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4920" yWindow="780" windowWidth="21600" windowHeight="11385" tabRatio="813" activeTab="9"/>
  </bookViews>
  <sheets>
    <sheet name="kolekce" sheetId="19" r:id="rId1"/>
    <sheet name="BIO" sheetId="21" r:id="rId2"/>
    <sheet name="zelenina" sheetId="22" r:id="rId3"/>
    <sheet name="bylinky" sheetId="3" r:id="rId4"/>
    <sheet name="kvetiny_letnicky" sheetId="23" r:id="rId5"/>
    <sheet name="kvetiny_trvalky" sheetId="24" r:id="rId6"/>
    <sheet name="ostatni_osiva" sheetId="25" r:id="rId7"/>
    <sheet name="ostatni_sortiment" sheetId="26" r:id="rId8"/>
    <sheet name="Cena celkem" sheetId="27" r:id="rId9"/>
    <sheet name="Rekapitulace" sheetId="29" r:id="rId10"/>
  </sheets>
  <definedNames>
    <definedName name="_xlnm._FilterDatabase" localSheetId="1" hidden="1">BIO!#REF!</definedName>
    <definedName name="_xlnm._FilterDatabase" localSheetId="3" hidden="1">bylinky!$A$5:$M$58</definedName>
    <definedName name="_xlnm._FilterDatabase" localSheetId="0" hidden="1">kolekce!$A$44:$M$129</definedName>
    <definedName name="_xlnm._FilterDatabase" localSheetId="4" hidden="1">kvetiny_letnicky!$F$1:$F$358</definedName>
    <definedName name="_xlnm._FilterDatabase" localSheetId="5" hidden="1">kvetiny_trvalky!$F$1:$F$108</definedName>
    <definedName name="_xlnm._FilterDatabase" localSheetId="2" hidden="1">zelenina!$F$1:$F$636</definedName>
    <definedName name="_xlnm.Print_Titles" localSheetId="3">bylinky!$1:$3</definedName>
    <definedName name="_xlnm.Print_Titles" localSheetId="0">kolekce!$1:$3</definedName>
    <definedName name="_xlnm.Print_Titles" localSheetId="4">kvetiny_letnicky!$1:$3</definedName>
    <definedName name="_xlnm.Print_Titles" localSheetId="5">kvetiny_trvalky!$1:$3</definedName>
    <definedName name="_xlnm.Print_Titles" localSheetId="2">zelenina!$1:$3</definedName>
    <definedName name="_xlnm.Print_Area" localSheetId="1">BIO!$A$1:$AF$35</definedName>
    <definedName name="_xlnm.Print_Area" localSheetId="3">bylinky!$A$1:$AF$59</definedName>
    <definedName name="_xlnm.Print_Area" localSheetId="0">kolekce!$A$1:$AF$182</definedName>
    <definedName name="_xlnm.Print_Area" localSheetId="4">kvetiny_letnicky!$A$1:$AF$358</definedName>
    <definedName name="_xlnm.Print_Area" localSheetId="5">kvetiny_trvalky!$A$1:$AF$102</definedName>
    <definedName name="_xlnm.Print_Area" localSheetId="6">ostatni_osiva!$A$1:$AF$52</definedName>
    <definedName name="_xlnm.Print_Area" localSheetId="7">ostatni_sortiment!$A$1:$M$27</definedName>
    <definedName name="_xlnm.Print_Area" localSheetId="2">zelenina!$A$1:$AF$635</definedName>
  </definedNames>
  <calcPr calcId="145621"/>
</workbook>
</file>

<file path=xl/calcChain.xml><?xml version="1.0" encoding="utf-8"?>
<calcChain xmlns="http://schemas.openxmlformats.org/spreadsheetml/2006/main">
  <c r="C20" i="29" l="1"/>
  <c r="E6" i="29"/>
  <c r="AB15" i="25"/>
  <c r="E18" i="29"/>
  <c r="E19" i="29"/>
  <c r="AB32" i="25"/>
  <c r="C18" i="29"/>
  <c r="E17" i="29"/>
  <c r="D17" i="29"/>
  <c r="C17" i="29"/>
  <c r="E16" i="29"/>
  <c r="D16" i="29"/>
  <c r="C16" i="29"/>
  <c r="E15" i="29"/>
  <c r="E14" i="29"/>
  <c r="D15" i="29"/>
  <c r="D14" i="29"/>
  <c r="C15" i="29"/>
  <c r="C14" i="29"/>
  <c r="E13" i="29" l="1"/>
  <c r="E12" i="29"/>
  <c r="D13" i="29"/>
  <c r="D12" i="29"/>
  <c r="C13" i="29"/>
  <c r="C12" i="29"/>
  <c r="E10" i="29"/>
  <c r="E22" i="29" s="1"/>
  <c r="D11" i="29"/>
  <c r="D10" i="29"/>
  <c r="C11" i="29"/>
  <c r="C10" i="29"/>
  <c r="E9" i="29"/>
  <c r="E8" i="29"/>
  <c r="C9" i="29"/>
  <c r="C8" i="29"/>
  <c r="D7" i="29"/>
  <c r="D23" i="29" s="1"/>
  <c r="D6" i="29"/>
  <c r="E7" i="29"/>
  <c r="C7" i="29"/>
  <c r="C6" i="29"/>
  <c r="C22" i="29" s="1"/>
  <c r="D22" i="29" l="1"/>
  <c r="F22" i="29"/>
  <c r="L26" i="26"/>
  <c r="C21" i="29" s="1"/>
  <c r="M25" i="26"/>
  <c r="M24" i="26"/>
  <c r="M20" i="26"/>
  <c r="M19" i="26"/>
  <c r="M18" i="26"/>
  <c r="M13" i="26"/>
  <c r="M12" i="26"/>
  <c r="M11" i="26"/>
  <c r="M7" i="26"/>
  <c r="M6" i="26"/>
  <c r="M5" i="26"/>
  <c r="M4" i="26"/>
  <c r="M26" i="26" l="1"/>
  <c r="D7" i="27" s="1"/>
  <c r="W52" i="25"/>
  <c r="R52" i="25"/>
  <c r="L52" i="25"/>
  <c r="AC47" i="25"/>
  <c r="AC46" i="25"/>
  <c r="AC45" i="25"/>
  <c r="AC43" i="25"/>
  <c r="AC42" i="25"/>
  <c r="AC40" i="25"/>
  <c r="AC39" i="25"/>
  <c r="AC38" i="25"/>
  <c r="AC37" i="25"/>
  <c r="AC31" i="25"/>
  <c r="AC30" i="25"/>
  <c r="AC29" i="25"/>
  <c r="AC28" i="25"/>
  <c r="AC23" i="25"/>
  <c r="AC22" i="25"/>
  <c r="AC21" i="25"/>
  <c r="AC19" i="25"/>
  <c r="AF31" i="25"/>
  <c r="AF29" i="25"/>
  <c r="AF28" i="25"/>
  <c r="AF14" i="25"/>
  <c r="AF13" i="25"/>
  <c r="AF12" i="25"/>
  <c r="AF10" i="25"/>
  <c r="AF6" i="25"/>
  <c r="AD5" i="25"/>
  <c r="AE5" i="25"/>
  <c r="AD19" i="25"/>
  <c r="AE19" i="25"/>
  <c r="AD21" i="25"/>
  <c r="AD22" i="25"/>
  <c r="AD23" i="25"/>
  <c r="AD28" i="25"/>
  <c r="AE28" i="25"/>
  <c r="AD29" i="25"/>
  <c r="AE29" i="25"/>
  <c r="AD30" i="25"/>
  <c r="AE30" i="25"/>
  <c r="AD31" i="25"/>
  <c r="AE31" i="25"/>
  <c r="AD37" i="25"/>
  <c r="AE37" i="25"/>
  <c r="AE38" i="25"/>
  <c r="AD39" i="25"/>
  <c r="AD42" i="25"/>
  <c r="AD43" i="25"/>
  <c r="AD45" i="25"/>
  <c r="AD46" i="25"/>
  <c r="AD47" i="25"/>
  <c r="AE50" i="25"/>
  <c r="AE51" i="25"/>
  <c r="AE4" i="25"/>
  <c r="AD4" i="25"/>
  <c r="AB102" i="24"/>
  <c r="R102" i="24"/>
  <c r="L102" i="24"/>
  <c r="AF101" i="24"/>
  <c r="AD101" i="24"/>
  <c r="AC101" i="24"/>
  <c r="AF100" i="24"/>
  <c r="AD100" i="24"/>
  <c r="AC100" i="24"/>
  <c r="AF99" i="24"/>
  <c r="AD99" i="24"/>
  <c r="AC99" i="24"/>
  <c r="AF98" i="24"/>
  <c r="AD98" i="24"/>
  <c r="AC98" i="24"/>
  <c r="AF97" i="24"/>
  <c r="AD97" i="24"/>
  <c r="AC97" i="24"/>
  <c r="AF96" i="24"/>
  <c r="AD96" i="24"/>
  <c r="AC96" i="24"/>
  <c r="AF94" i="24"/>
  <c r="AD94" i="24"/>
  <c r="AC94" i="24"/>
  <c r="AF92" i="24"/>
  <c r="AD92" i="24"/>
  <c r="AC92" i="24"/>
  <c r="AF90" i="24"/>
  <c r="AD90" i="24"/>
  <c r="AC90" i="24"/>
  <c r="AF88" i="24"/>
  <c r="AD88" i="24"/>
  <c r="AC88" i="24"/>
  <c r="AF87" i="24"/>
  <c r="AD87" i="24"/>
  <c r="AC87" i="24"/>
  <c r="AF85" i="24"/>
  <c r="AD85" i="24"/>
  <c r="AC85" i="24"/>
  <c r="AF84" i="24"/>
  <c r="AD84" i="24"/>
  <c r="AC84" i="24"/>
  <c r="AF82" i="24"/>
  <c r="AD82" i="24"/>
  <c r="AC82" i="24"/>
  <c r="AF80" i="24"/>
  <c r="AD80" i="24"/>
  <c r="AC80" i="24"/>
  <c r="AF78" i="24"/>
  <c r="AD78" i="24"/>
  <c r="AC78" i="24"/>
  <c r="AF76" i="24"/>
  <c r="AD76" i="24"/>
  <c r="AC76" i="24"/>
  <c r="AF74" i="24"/>
  <c r="AD74" i="24"/>
  <c r="AC74" i="24"/>
  <c r="AF72" i="24"/>
  <c r="AD72" i="24"/>
  <c r="AC72" i="24"/>
  <c r="AF70" i="24"/>
  <c r="AD70" i="24"/>
  <c r="AC70" i="24"/>
  <c r="AF68" i="24"/>
  <c r="AD68" i="24"/>
  <c r="AC68" i="24"/>
  <c r="AF66" i="24"/>
  <c r="AD66" i="24"/>
  <c r="AC66" i="24"/>
  <c r="AF64" i="24"/>
  <c r="AD64" i="24"/>
  <c r="AC64" i="24"/>
  <c r="AF62" i="24"/>
  <c r="AD62" i="24"/>
  <c r="AC62" i="24"/>
  <c r="AF61" i="24"/>
  <c r="AD61" i="24"/>
  <c r="AC61" i="24"/>
  <c r="AF59" i="24"/>
  <c r="AD59" i="24"/>
  <c r="AC59" i="24"/>
  <c r="AF57" i="24"/>
  <c r="AD57" i="24"/>
  <c r="AC57" i="24"/>
  <c r="AF55" i="24"/>
  <c r="AD55" i="24"/>
  <c r="AC55" i="24"/>
  <c r="AF54" i="24"/>
  <c r="AD54" i="24"/>
  <c r="AC54" i="24"/>
  <c r="AF53" i="24"/>
  <c r="AD53" i="24"/>
  <c r="AC53" i="24"/>
  <c r="AF52" i="24"/>
  <c r="AD52" i="24"/>
  <c r="AC52" i="24"/>
  <c r="AF51" i="24"/>
  <c r="AD51" i="24"/>
  <c r="AC51" i="24"/>
  <c r="AF50" i="24"/>
  <c r="AD50" i="24"/>
  <c r="AC50" i="24"/>
  <c r="AF48" i="24"/>
  <c r="AD48" i="24"/>
  <c r="AC48" i="24"/>
  <c r="AF46" i="24"/>
  <c r="AD46" i="24"/>
  <c r="AC46" i="24"/>
  <c r="AF45" i="24"/>
  <c r="AD45" i="24"/>
  <c r="AC45" i="24"/>
  <c r="AF43" i="24"/>
  <c r="AD43" i="24"/>
  <c r="AC43" i="24"/>
  <c r="AF42" i="24"/>
  <c r="AD42" i="24"/>
  <c r="AC42" i="24"/>
  <c r="AF41" i="24"/>
  <c r="AD41" i="24"/>
  <c r="AC41" i="24"/>
  <c r="AF40" i="24"/>
  <c r="AD40" i="24"/>
  <c r="AC40" i="24"/>
  <c r="AF39" i="24"/>
  <c r="AD39" i="24"/>
  <c r="AC39" i="24"/>
  <c r="AF38" i="24"/>
  <c r="AD38" i="24"/>
  <c r="AC38" i="24"/>
  <c r="AF37" i="24"/>
  <c r="AD37" i="24"/>
  <c r="AC37" i="24"/>
  <c r="AF36" i="24"/>
  <c r="AD36" i="24"/>
  <c r="AC36" i="24"/>
  <c r="AF35" i="24"/>
  <c r="AD35" i="24"/>
  <c r="AC35" i="24"/>
  <c r="AF34" i="24"/>
  <c r="AD34" i="24"/>
  <c r="AC34" i="24"/>
  <c r="AF33" i="24"/>
  <c r="AD33" i="24"/>
  <c r="AC33" i="24"/>
  <c r="AF32" i="24"/>
  <c r="AD32" i="24"/>
  <c r="AC32" i="24"/>
  <c r="AF30" i="24"/>
  <c r="AD30" i="24"/>
  <c r="AC30" i="24"/>
  <c r="AF28" i="24"/>
  <c r="AD28" i="24"/>
  <c r="AC28" i="24"/>
  <c r="AF26" i="24"/>
  <c r="AD26" i="24"/>
  <c r="AC26" i="24"/>
  <c r="AF24" i="24"/>
  <c r="AD24" i="24"/>
  <c r="AC24" i="24"/>
  <c r="AF23" i="24"/>
  <c r="AD23" i="24"/>
  <c r="AC23" i="24"/>
  <c r="AF21" i="24"/>
  <c r="AD21" i="24"/>
  <c r="AC21" i="24"/>
  <c r="AF19" i="24"/>
  <c r="AD19" i="24"/>
  <c r="AC19" i="24"/>
  <c r="AF17" i="24"/>
  <c r="AD17" i="24"/>
  <c r="AC17" i="24"/>
  <c r="AF15" i="24"/>
  <c r="AD15" i="24"/>
  <c r="AC15" i="24"/>
  <c r="AF13" i="24"/>
  <c r="AD13" i="24"/>
  <c r="AC13" i="24"/>
  <c r="AF11" i="24"/>
  <c r="AD11" i="24"/>
  <c r="AC11" i="24"/>
  <c r="AF10" i="24"/>
  <c r="AD10" i="24"/>
  <c r="AC10" i="24"/>
  <c r="AF9" i="24"/>
  <c r="AD9" i="24"/>
  <c r="AC9" i="24"/>
  <c r="AF7" i="24"/>
  <c r="AD7" i="24"/>
  <c r="AC7" i="24"/>
  <c r="AF5" i="24"/>
  <c r="AF102" i="24" s="1"/>
  <c r="AD5" i="24"/>
  <c r="AD102" i="24" s="1"/>
  <c r="AC5" i="24"/>
  <c r="AC102" i="24" s="1"/>
  <c r="AE52" i="25" l="1"/>
  <c r="C19" i="29"/>
  <c r="C23" i="29" s="1"/>
  <c r="AF52" i="25"/>
  <c r="AC52" i="25"/>
  <c r="AD52" i="25"/>
  <c r="AD356" i="23"/>
  <c r="AC356" i="23"/>
  <c r="AB356" i="23"/>
  <c r="R356" i="23"/>
  <c r="L356" i="23"/>
  <c r="AF355" i="23"/>
  <c r="AD355" i="23"/>
  <c r="AC355" i="23"/>
  <c r="AF354" i="23"/>
  <c r="AD354" i="23"/>
  <c r="AC354" i="23"/>
  <c r="AF353" i="23"/>
  <c r="AD353" i="23"/>
  <c r="AC353" i="23"/>
  <c r="AF352" i="23"/>
  <c r="AD352" i="23"/>
  <c r="AC352" i="23"/>
  <c r="AF351" i="23"/>
  <c r="AD351" i="23"/>
  <c r="AC351" i="23"/>
  <c r="AF350" i="23"/>
  <c r="AD350" i="23"/>
  <c r="AC350" i="23"/>
  <c r="AF349" i="23"/>
  <c r="AD349" i="23"/>
  <c r="AC349" i="23"/>
  <c r="AF348" i="23"/>
  <c r="AD348" i="23"/>
  <c r="AC348" i="23"/>
  <c r="AF347" i="23"/>
  <c r="AD347" i="23"/>
  <c r="AC347" i="23"/>
  <c r="AF346" i="23"/>
  <c r="AD346" i="23"/>
  <c r="AC346" i="23"/>
  <c r="AF345" i="23"/>
  <c r="AD345" i="23"/>
  <c r="AC345" i="23"/>
  <c r="AF344" i="23"/>
  <c r="AD344" i="23"/>
  <c r="AC344" i="23"/>
  <c r="AF343" i="23"/>
  <c r="AD343" i="23"/>
  <c r="AC343" i="23"/>
  <c r="AF342" i="23"/>
  <c r="AD342" i="23"/>
  <c r="AC342" i="23"/>
  <c r="AF341" i="23"/>
  <c r="AD341" i="23"/>
  <c r="AC341" i="23"/>
  <c r="AF340" i="23"/>
  <c r="AD340" i="23"/>
  <c r="AC340" i="23"/>
  <c r="AF337" i="23"/>
  <c r="AD337" i="23"/>
  <c r="AC337" i="23"/>
  <c r="AF336" i="23"/>
  <c r="AD336" i="23"/>
  <c r="AC336" i="23"/>
  <c r="AF335" i="23"/>
  <c r="AD335" i="23"/>
  <c r="AC335" i="23"/>
  <c r="AF333" i="23"/>
  <c r="AD333" i="23"/>
  <c r="AC333" i="23"/>
  <c r="AF331" i="23"/>
  <c r="AD331" i="23"/>
  <c r="AC331" i="23"/>
  <c r="AF329" i="23"/>
  <c r="AD329" i="23"/>
  <c r="AC329" i="23"/>
  <c r="AF327" i="23"/>
  <c r="AD327" i="23"/>
  <c r="AC327" i="23"/>
  <c r="AF325" i="23"/>
  <c r="AD325" i="23"/>
  <c r="AC325" i="23"/>
  <c r="AF323" i="23"/>
  <c r="AD323" i="23"/>
  <c r="AC323" i="23"/>
  <c r="AF320" i="23"/>
  <c r="AD320" i="23"/>
  <c r="AC320" i="23"/>
  <c r="AF319" i="23"/>
  <c r="AD319" i="23"/>
  <c r="AC319" i="23"/>
  <c r="AF318" i="23"/>
  <c r="AD318" i="23"/>
  <c r="AC318" i="23"/>
  <c r="AF317" i="23"/>
  <c r="AD317" i="23"/>
  <c r="AC317" i="23"/>
  <c r="AF316" i="23"/>
  <c r="AD316" i="23"/>
  <c r="AC316" i="23"/>
  <c r="AF315" i="23"/>
  <c r="AD315" i="23"/>
  <c r="AC315" i="23"/>
  <c r="AF314" i="23"/>
  <c r="AD314" i="23"/>
  <c r="AC314" i="23"/>
  <c r="AF313" i="23"/>
  <c r="AD313" i="23"/>
  <c r="AC313" i="23"/>
  <c r="AF312" i="23"/>
  <c r="AD312" i="23"/>
  <c r="AC312" i="23"/>
  <c r="AF311" i="23"/>
  <c r="AD311" i="23"/>
  <c r="AC311" i="23"/>
  <c r="AF310" i="23"/>
  <c r="AD310" i="23"/>
  <c r="AC310" i="23"/>
  <c r="AF309" i="23"/>
  <c r="AD309" i="23"/>
  <c r="AC309" i="23"/>
  <c r="AF308" i="23"/>
  <c r="AD308" i="23"/>
  <c r="AC308" i="23"/>
  <c r="AF307" i="23"/>
  <c r="AD307" i="23"/>
  <c r="AC307" i="23"/>
  <c r="AF306" i="23"/>
  <c r="AD306" i="23"/>
  <c r="AC306" i="23"/>
  <c r="AF305" i="23"/>
  <c r="AD305" i="23"/>
  <c r="AC305" i="23"/>
  <c r="AF304" i="23"/>
  <c r="AD304" i="23"/>
  <c r="AC304" i="23"/>
  <c r="AF302" i="23"/>
  <c r="AD302" i="23"/>
  <c r="AC302" i="23"/>
  <c r="AF300" i="23"/>
  <c r="AD300" i="23"/>
  <c r="AC300" i="23"/>
  <c r="AF299" i="23"/>
  <c r="AD299" i="23"/>
  <c r="AC299" i="23"/>
  <c r="AF297" i="23"/>
  <c r="AD297" i="23"/>
  <c r="AC297" i="23"/>
  <c r="AF296" i="23"/>
  <c r="AD296" i="23"/>
  <c r="AC296" i="23"/>
  <c r="AF295" i="23"/>
  <c r="AD295" i="23"/>
  <c r="AC295" i="23"/>
  <c r="AF293" i="23"/>
  <c r="AD293" i="23"/>
  <c r="AC293" i="23"/>
  <c r="AF291" i="23"/>
  <c r="AD291" i="23"/>
  <c r="AC291" i="23"/>
  <c r="AF290" i="23"/>
  <c r="AD290" i="23"/>
  <c r="AC290" i="23"/>
  <c r="AF289" i="23"/>
  <c r="AD289" i="23"/>
  <c r="AC289" i="23"/>
  <c r="AF287" i="23"/>
  <c r="AD287" i="23"/>
  <c r="AC287" i="23"/>
  <c r="AF286" i="23"/>
  <c r="AD286" i="23"/>
  <c r="AC286" i="23"/>
  <c r="AF284" i="23"/>
  <c r="AD284" i="23"/>
  <c r="AC284" i="23"/>
  <c r="AF282" i="23"/>
  <c r="AD282" i="23"/>
  <c r="AC282" i="23"/>
  <c r="AF279" i="23"/>
  <c r="AD279" i="23"/>
  <c r="AC279" i="23"/>
  <c r="AF276" i="23"/>
  <c r="AD276" i="23"/>
  <c r="AC276" i="23"/>
  <c r="AF274" i="23"/>
  <c r="AD274" i="23"/>
  <c r="AC274" i="23"/>
  <c r="AF272" i="23"/>
  <c r="AD272" i="23"/>
  <c r="AC272" i="23"/>
  <c r="AF270" i="23"/>
  <c r="AD270" i="23"/>
  <c r="AC270" i="23"/>
  <c r="AF269" i="23"/>
  <c r="AD269" i="23"/>
  <c r="AC269" i="23"/>
  <c r="AF268" i="23"/>
  <c r="AD268" i="23"/>
  <c r="AC268" i="23"/>
  <c r="AF267" i="23"/>
  <c r="AD267" i="23"/>
  <c r="AC267" i="23"/>
  <c r="AF266" i="23"/>
  <c r="AD266" i="23"/>
  <c r="AC266" i="23"/>
  <c r="AF265" i="23"/>
  <c r="AD265" i="23"/>
  <c r="AC265" i="23"/>
  <c r="AF263" i="23"/>
  <c r="AD263" i="23"/>
  <c r="AC263" i="23"/>
  <c r="AF261" i="23"/>
  <c r="AD261" i="23"/>
  <c r="AC261" i="23"/>
  <c r="AF259" i="23"/>
  <c r="AD259" i="23"/>
  <c r="AC259" i="23"/>
  <c r="AF258" i="23"/>
  <c r="AD258" i="23"/>
  <c r="AC258" i="23"/>
  <c r="AF256" i="23"/>
  <c r="AD256" i="23"/>
  <c r="AC256" i="23"/>
  <c r="AF255" i="23"/>
  <c r="AD255" i="23"/>
  <c r="AC255" i="23"/>
  <c r="AF254" i="23"/>
  <c r="AD254" i="23"/>
  <c r="AC254" i="23"/>
  <c r="AF253" i="23"/>
  <c r="AD253" i="23"/>
  <c r="AC253" i="23"/>
  <c r="AF252" i="23"/>
  <c r="AD252" i="23"/>
  <c r="AC252" i="23"/>
  <c r="AF251" i="23"/>
  <c r="AD251" i="23"/>
  <c r="AC251" i="23"/>
  <c r="AF250" i="23"/>
  <c r="AD250" i="23"/>
  <c r="AC250" i="23"/>
  <c r="AF249" i="23"/>
  <c r="AD249" i="23"/>
  <c r="AC249" i="23"/>
  <c r="AF248" i="23"/>
  <c r="AD248" i="23"/>
  <c r="AC248" i="23"/>
  <c r="AF247" i="23"/>
  <c r="AD247" i="23"/>
  <c r="AC247" i="23"/>
  <c r="AF246" i="23"/>
  <c r="AD246" i="23"/>
  <c r="AC246" i="23"/>
  <c r="AF245" i="23"/>
  <c r="AD245" i="23"/>
  <c r="AC245" i="23"/>
  <c r="AF244" i="23"/>
  <c r="AD244" i="23"/>
  <c r="AC244" i="23"/>
  <c r="AF243" i="23"/>
  <c r="AD243" i="23"/>
  <c r="AC243" i="23"/>
  <c r="AF242" i="23"/>
  <c r="AD242" i="23"/>
  <c r="AC242" i="23"/>
  <c r="AF241" i="23"/>
  <c r="AD241" i="23"/>
  <c r="AC241" i="23"/>
  <c r="AF239" i="23"/>
  <c r="AD239" i="23"/>
  <c r="AC239" i="23"/>
  <c r="AF237" i="23"/>
  <c r="AD237" i="23"/>
  <c r="AC237" i="23"/>
  <c r="AF235" i="23"/>
  <c r="AD235" i="23"/>
  <c r="AC235" i="23"/>
  <c r="AF234" i="23"/>
  <c r="AD234" i="23"/>
  <c r="AC234" i="23"/>
  <c r="AF233" i="23"/>
  <c r="AD233" i="23"/>
  <c r="AC233" i="23"/>
  <c r="AF232" i="23"/>
  <c r="AD232" i="23"/>
  <c r="AC232" i="23"/>
  <c r="AF231" i="23"/>
  <c r="AD231" i="23"/>
  <c r="AC231" i="23"/>
  <c r="AF230" i="23"/>
  <c r="AD230" i="23"/>
  <c r="AC230" i="23"/>
  <c r="AF229" i="23"/>
  <c r="AD229" i="23"/>
  <c r="AC229" i="23"/>
  <c r="AF227" i="23"/>
  <c r="AD227" i="23"/>
  <c r="AC227" i="23"/>
  <c r="AF225" i="23"/>
  <c r="AD225" i="23"/>
  <c r="AC225" i="23"/>
  <c r="AF224" i="23"/>
  <c r="AD224" i="23"/>
  <c r="AC224" i="23"/>
  <c r="AF222" i="23"/>
  <c r="AD222" i="23"/>
  <c r="AC222" i="23"/>
  <c r="AF220" i="23"/>
  <c r="AD220" i="23"/>
  <c r="AC220" i="23"/>
  <c r="AF219" i="23"/>
  <c r="AD219" i="23"/>
  <c r="AC219" i="23"/>
  <c r="AF217" i="23"/>
  <c r="AD217" i="23"/>
  <c r="AC217" i="23"/>
  <c r="AF216" i="23"/>
  <c r="AD216" i="23"/>
  <c r="AC216" i="23"/>
  <c r="AF215" i="23"/>
  <c r="AD215" i="23"/>
  <c r="AC215" i="23"/>
  <c r="AF213" i="23"/>
  <c r="AD213" i="23"/>
  <c r="AC213" i="23"/>
  <c r="AF212" i="23"/>
  <c r="AD212" i="23"/>
  <c r="AC212" i="23"/>
  <c r="AF211" i="23"/>
  <c r="AD211" i="23"/>
  <c r="AC211" i="23"/>
  <c r="AF209" i="23"/>
  <c r="AD209" i="23"/>
  <c r="AC209" i="23"/>
  <c r="AF208" i="23"/>
  <c r="AD208" i="23"/>
  <c r="AC208" i="23"/>
  <c r="AF206" i="23"/>
  <c r="AD206" i="23"/>
  <c r="AC206" i="23"/>
  <c r="AF204" i="23"/>
  <c r="AD204" i="23"/>
  <c r="AC204" i="23"/>
  <c r="AF202" i="23"/>
  <c r="AD202" i="23"/>
  <c r="AC202" i="23"/>
  <c r="AF200" i="23"/>
  <c r="AD200" i="23"/>
  <c r="AC200" i="23"/>
  <c r="AF199" i="23"/>
  <c r="AD199" i="23"/>
  <c r="AC199" i="23"/>
  <c r="AF197" i="23"/>
  <c r="AD197" i="23"/>
  <c r="AC197" i="23"/>
  <c r="AF196" i="23"/>
  <c r="AD196" i="23"/>
  <c r="AC196" i="23"/>
  <c r="AF194" i="23"/>
  <c r="AD194" i="23"/>
  <c r="AC194" i="23"/>
  <c r="AF192" i="23"/>
  <c r="AD192" i="23"/>
  <c r="AC192" i="23"/>
  <c r="AF191" i="23"/>
  <c r="AD191" i="23"/>
  <c r="AC191" i="23"/>
  <c r="AF190" i="23"/>
  <c r="AD190" i="23"/>
  <c r="AC190" i="23"/>
  <c r="AF189" i="23"/>
  <c r="AD189" i="23"/>
  <c r="AC189" i="23"/>
  <c r="AF188" i="23"/>
  <c r="AD188" i="23"/>
  <c r="AC188" i="23"/>
  <c r="AF187" i="23"/>
  <c r="AD187" i="23"/>
  <c r="AC187" i="23"/>
  <c r="AF186" i="23"/>
  <c r="AD186" i="23"/>
  <c r="AC186" i="23"/>
  <c r="AF185" i="23"/>
  <c r="AD185" i="23"/>
  <c r="AC185" i="23"/>
  <c r="AF184" i="23"/>
  <c r="AD184" i="23"/>
  <c r="AC184" i="23"/>
  <c r="AF183" i="23"/>
  <c r="AD183" i="23"/>
  <c r="AC183" i="23"/>
  <c r="AF182" i="23"/>
  <c r="AD182" i="23"/>
  <c r="AC182" i="23"/>
  <c r="AF181" i="23"/>
  <c r="AD181" i="23"/>
  <c r="AC181" i="23"/>
  <c r="AF180" i="23"/>
  <c r="AD180" i="23"/>
  <c r="AC180" i="23"/>
  <c r="AF179" i="23"/>
  <c r="AD179" i="23"/>
  <c r="AC179" i="23"/>
  <c r="AF178" i="23"/>
  <c r="AD178" i="23"/>
  <c r="AC178" i="23"/>
  <c r="AF176" i="23"/>
  <c r="AD176" i="23"/>
  <c r="AC176" i="23"/>
  <c r="AF175" i="23"/>
  <c r="AD175" i="23"/>
  <c r="AC175" i="23"/>
  <c r="AF174" i="23"/>
  <c r="AD174" i="23"/>
  <c r="AC174" i="23"/>
  <c r="AF173" i="23"/>
  <c r="AD173" i="23"/>
  <c r="AC173" i="23"/>
  <c r="AF171" i="23"/>
  <c r="AD171" i="23"/>
  <c r="AC171" i="23"/>
  <c r="AF169" i="23"/>
  <c r="AD169" i="23"/>
  <c r="AC169" i="23"/>
  <c r="AF167" i="23"/>
  <c r="AD167" i="23"/>
  <c r="AC167" i="23"/>
  <c r="AF165" i="23"/>
  <c r="AD165" i="23"/>
  <c r="AC165" i="23"/>
  <c r="AF163" i="23"/>
  <c r="AD163" i="23"/>
  <c r="AC163" i="23"/>
  <c r="AF162" i="23"/>
  <c r="AD162" i="23"/>
  <c r="AC162" i="23"/>
  <c r="AF160" i="23"/>
  <c r="AD160" i="23"/>
  <c r="AC160" i="23"/>
  <c r="AF158" i="23"/>
  <c r="AD158" i="23"/>
  <c r="AC158" i="23"/>
  <c r="AF157" i="23"/>
  <c r="AD157" i="23"/>
  <c r="AC157" i="23"/>
  <c r="AF156" i="23"/>
  <c r="AD156" i="23"/>
  <c r="AC156" i="23"/>
  <c r="AF155" i="23"/>
  <c r="AD155" i="23"/>
  <c r="AC155" i="23"/>
  <c r="AF154" i="23"/>
  <c r="AD154" i="23"/>
  <c r="AC154" i="23"/>
  <c r="AF153" i="23"/>
  <c r="AD153" i="23"/>
  <c r="AC153" i="23"/>
  <c r="AF151" i="23"/>
  <c r="AD151" i="23"/>
  <c r="AC151" i="23"/>
  <c r="AF149" i="23"/>
  <c r="AD149" i="23"/>
  <c r="AC149" i="23"/>
  <c r="AF148" i="23"/>
  <c r="AD148" i="23"/>
  <c r="AC148" i="23"/>
  <c r="AF147" i="23"/>
  <c r="AD147" i="23"/>
  <c r="AC147" i="23"/>
  <c r="AF145" i="23"/>
  <c r="AD145" i="23"/>
  <c r="AC145" i="23"/>
  <c r="AF144" i="23"/>
  <c r="AD144" i="23"/>
  <c r="AC144" i="23"/>
  <c r="AF142" i="23"/>
  <c r="AD142" i="23"/>
  <c r="AC142" i="23"/>
  <c r="AF141" i="23"/>
  <c r="AD141" i="23"/>
  <c r="AC141" i="23"/>
  <c r="AF140" i="23"/>
  <c r="AD140" i="23"/>
  <c r="AC140" i="23"/>
  <c r="AF139" i="23"/>
  <c r="AD139" i="23"/>
  <c r="AC139" i="23"/>
  <c r="AF138" i="23"/>
  <c r="AD138" i="23"/>
  <c r="AC138" i="23"/>
  <c r="AF137" i="23"/>
  <c r="AD137" i="23"/>
  <c r="AC137" i="23"/>
  <c r="AF136" i="23"/>
  <c r="AD136" i="23"/>
  <c r="AC136" i="23"/>
  <c r="AF134" i="23"/>
  <c r="AD134" i="23"/>
  <c r="AC134" i="23"/>
  <c r="AF132" i="23"/>
  <c r="AD132" i="23"/>
  <c r="AC132" i="23"/>
  <c r="AF130" i="23"/>
  <c r="AD130" i="23"/>
  <c r="AC130" i="23"/>
  <c r="AF128" i="23"/>
  <c r="AD128" i="23"/>
  <c r="AC128" i="23"/>
  <c r="AF126" i="23"/>
  <c r="AD126" i="23"/>
  <c r="AC126" i="23"/>
  <c r="AF124" i="23"/>
  <c r="AD124" i="23"/>
  <c r="AC124" i="23"/>
  <c r="AF123" i="23"/>
  <c r="AF356" i="23" s="1"/>
  <c r="AD123" i="23"/>
  <c r="AC123" i="23"/>
  <c r="AF121" i="23"/>
  <c r="AD121" i="23"/>
  <c r="AC121" i="23"/>
  <c r="AF119" i="23"/>
  <c r="AD119" i="23"/>
  <c r="AC119" i="23"/>
  <c r="AF117" i="23"/>
  <c r="AD117" i="23"/>
  <c r="AC117" i="23"/>
  <c r="AF115" i="23"/>
  <c r="AD115" i="23"/>
  <c r="AC115" i="23"/>
  <c r="AF113" i="23"/>
  <c r="AD113" i="23"/>
  <c r="AC113" i="23"/>
  <c r="AF111" i="23"/>
  <c r="AD111" i="23"/>
  <c r="AC111" i="23"/>
  <c r="AF109" i="23"/>
  <c r="AD109" i="23"/>
  <c r="AC109" i="23"/>
  <c r="AF107" i="23"/>
  <c r="AD107" i="23"/>
  <c r="AC107" i="23"/>
  <c r="AF106" i="23"/>
  <c r="AD106" i="23"/>
  <c r="AC106" i="23"/>
  <c r="AF105" i="23"/>
  <c r="AD105" i="23"/>
  <c r="AC105" i="23"/>
  <c r="AF104" i="23"/>
  <c r="AD104" i="23"/>
  <c r="AC104" i="23"/>
  <c r="AF103" i="23"/>
  <c r="AD103" i="23"/>
  <c r="AC103" i="23"/>
  <c r="AF101" i="23"/>
  <c r="AD101" i="23"/>
  <c r="AC101" i="23"/>
  <c r="AF100" i="23"/>
  <c r="AD100" i="23"/>
  <c r="AC100" i="23"/>
  <c r="AF99" i="23"/>
  <c r="AD99" i="23"/>
  <c r="AC99" i="23"/>
  <c r="AF97" i="23"/>
  <c r="AD97" i="23"/>
  <c r="AC97" i="23"/>
  <c r="AF95" i="23"/>
  <c r="AD95" i="23"/>
  <c r="AC95" i="23"/>
  <c r="AF94" i="23"/>
  <c r="AD94" i="23"/>
  <c r="AC94" i="23"/>
  <c r="AF92" i="23"/>
  <c r="AD92" i="23"/>
  <c r="AC92" i="23"/>
  <c r="AF90" i="23"/>
  <c r="AD90" i="23"/>
  <c r="AC90" i="23"/>
  <c r="AF88" i="23"/>
  <c r="AD88" i="23"/>
  <c r="AC88" i="23"/>
  <c r="AF87" i="23"/>
  <c r="AD87" i="23"/>
  <c r="AC87" i="23"/>
  <c r="AF86" i="23"/>
  <c r="AD86" i="23"/>
  <c r="AC86" i="23"/>
  <c r="AF84" i="23"/>
  <c r="AD84" i="23"/>
  <c r="AC84" i="23"/>
  <c r="AF82" i="23"/>
  <c r="AD82" i="23"/>
  <c r="AC82" i="23"/>
  <c r="AF81" i="23"/>
  <c r="AD81" i="23"/>
  <c r="AC81" i="23"/>
  <c r="AF80" i="23"/>
  <c r="AD80" i="23"/>
  <c r="AC80" i="23"/>
  <c r="AF78" i="23"/>
  <c r="AD78" i="23"/>
  <c r="AC78" i="23"/>
  <c r="AF77" i="23"/>
  <c r="AD77" i="23"/>
  <c r="AC77" i="23"/>
  <c r="AF76" i="23"/>
  <c r="AD76" i="23"/>
  <c r="AC76" i="23"/>
  <c r="AF75" i="23"/>
  <c r="AD75" i="23"/>
  <c r="AC75" i="23"/>
  <c r="AF74" i="23"/>
  <c r="AD74" i="23"/>
  <c r="AC74" i="23"/>
  <c r="AF72" i="23"/>
  <c r="AD72" i="23"/>
  <c r="AC72" i="23"/>
  <c r="AF70" i="23"/>
  <c r="AD70" i="23"/>
  <c r="AC70" i="23"/>
  <c r="AF68" i="23"/>
  <c r="AD68" i="23"/>
  <c r="AC68" i="23"/>
  <c r="AF66" i="23"/>
  <c r="AD66" i="23"/>
  <c r="AC66" i="23"/>
  <c r="AF64" i="23"/>
  <c r="AD64" i="23"/>
  <c r="AC64" i="23"/>
  <c r="AF63" i="23"/>
  <c r="AD63" i="23"/>
  <c r="AC63" i="23"/>
  <c r="AF61" i="23"/>
  <c r="AD61" i="23"/>
  <c r="AC61" i="23"/>
  <c r="AF59" i="23"/>
  <c r="AD59" i="23"/>
  <c r="AC59" i="23"/>
  <c r="AF57" i="23"/>
  <c r="AD57" i="23"/>
  <c r="AC57" i="23"/>
  <c r="AF56" i="23"/>
  <c r="AD56" i="23"/>
  <c r="AC56" i="23"/>
  <c r="AF55" i="23"/>
  <c r="AD55" i="23"/>
  <c r="AC55" i="23"/>
  <c r="AF54" i="23"/>
  <c r="AD54" i="23"/>
  <c r="AC54" i="23"/>
  <c r="AF53" i="23"/>
  <c r="AD53" i="23"/>
  <c r="AC53" i="23"/>
  <c r="AF52" i="23"/>
  <c r="AD52" i="23"/>
  <c r="AC52" i="23"/>
  <c r="AF51" i="23"/>
  <c r="AD51" i="23"/>
  <c r="AC51" i="23"/>
  <c r="AF50" i="23"/>
  <c r="AD50" i="23"/>
  <c r="AC50" i="23"/>
  <c r="AF49" i="23"/>
  <c r="AD49" i="23"/>
  <c r="AC49" i="23"/>
  <c r="AF48" i="23"/>
  <c r="AD48" i="23"/>
  <c r="AC48" i="23"/>
  <c r="AF47" i="23"/>
  <c r="AD47" i="23"/>
  <c r="AC47" i="23"/>
  <c r="AF46" i="23"/>
  <c r="AD46" i="23"/>
  <c r="AC46" i="23"/>
  <c r="AF45" i="23"/>
  <c r="AD45" i="23"/>
  <c r="AC45" i="23"/>
  <c r="AF44" i="23"/>
  <c r="AD44" i="23"/>
  <c r="AC44" i="23"/>
  <c r="AF43" i="23"/>
  <c r="AD43" i="23"/>
  <c r="AC43" i="23"/>
  <c r="AF42" i="23"/>
  <c r="AD42" i="23"/>
  <c r="AC42" i="23"/>
  <c r="AF41" i="23"/>
  <c r="AD41" i="23"/>
  <c r="AC41" i="23"/>
  <c r="AF40" i="23"/>
  <c r="AD40" i="23"/>
  <c r="AC40" i="23"/>
  <c r="AF39" i="23"/>
  <c r="AD39" i="23"/>
  <c r="AC39" i="23"/>
  <c r="AF38" i="23"/>
  <c r="AD38" i="23"/>
  <c r="AC38" i="23"/>
  <c r="AF37" i="23"/>
  <c r="AD37" i="23"/>
  <c r="AC37" i="23"/>
  <c r="AF36" i="23"/>
  <c r="AD36" i="23"/>
  <c r="AC36" i="23"/>
  <c r="AF35" i="23"/>
  <c r="AD35" i="23"/>
  <c r="AC35" i="23"/>
  <c r="AF34" i="23"/>
  <c r="AD34" i="23"/>
  <c r="AC34" i="23"/>
  <c r="AF33" i="23"/>
  <c r="AD33" i="23"/>
  <c r="AC33" i="23"/>
  <c r="AF31" i="23"/>
  <c r="AD31" i="23"/>
  <c r="AC31" i="23"/>
  <c r="AF30" i="23"/>
  <c r="AD30" i="23"/>
  <c r="AC30" i="23"/>
  <c r="AF29" i="23"/>
  <c r="AD29" i="23"/>
  <c r="AC29" i="23"/>
  <c r="AF28" i="23"/>
  <c r="AD28" i="23"/>
  <c r="AC28" i="23"/>
  <c r="AF27" i="23"/>
  <c r="AD27" i="23"/>
  <c r="AC27" i="23"/>
  <c r="AF25" i="23"/>
  <c r="AD25" i="23"/>
  <c r="AC25" i="23"/>
  <c r="AF24" i="23"/>
  <c r="AD24" i="23"/>
  <c r="AC24" i="23"/>
  <c r="AF23" i="23"/>
  <c r="AD23" i="23"/>
  <c r="AC23" i="23"/>
  <c r="AF22" i="23"/>
  <c r="AD22" i="23"/>
  <c r="AC22" i="23"/>
  <c r="AF21" i="23"/>
  <c r="AD21" i="23"/>
  <c r="AC21" i="23"/>
  <c r="AF20" i="23"/>
  <c r="AD20" i="23"/>
  <c r="AC20" i="23"/>
  <c r="AF19" i="23"/>
  <c r="AD19" i="23"/>
  <c r="AC19" i="23"/>
  <c r="AF18" i="23"/>
  <c r="AD18" i="23"/>
  <c r="AC18" i="23"/>
  <c r="AF17" i="23"/>
  <c r="AD17" i="23"/>
  <c r="AC17" i="23"/>
  <c r="AF16" i="23"/>
  <c r="AD16" i="23"/>
  <c r="AC16" i="23"/>
  <c r="AF15" i="23"/>
  <c r="AD15" i="23"/>
  <c r="AC15" i="23"/>
  <c r="AF14" i="23"/>
  <c r="AD14" i="23"/>
  <c r="AC14" i="23"/>
  <c r="AF13" i="23"/>
  <c r="AD13" i="23"/>
  <c r="AC13" i="23"/>
  <c r="AF12" i="23"/>
  <c r="AD12" i="23"/>
  <c r="AC12" i="23"/>
  <c r="AF11" i="23"/>
  <c r="AD11" i="23"/>
  <c r="AC11" i="23"/>
  <c r="AF10" i="23"/>
  <c r="AD10" i="23"/>
  <c r="AC10" i="23"/>
  <c r="AF9" i="23"/>
  <c r="AD9" i="23"/>
  <c r="AC9" i="23"/>
  <c r="AF7" i="23"/>
  <c r="AD7" i="23"/>
  <c r="AC7" i="23"/>
  <c r="AF6" i="23"/>
  <c r="AD6" i="23"/>
  <c r="AC6" i="23"/>
  <c r="AF5" i="23"/>
  <c r="AD5" i="23"/>
  <c r="AC5" i="23"/>
  <c r="D6" i="27" l="1"/>
  <c r="AB635" i="22"/>
  <c r="E11" i="29" s="1"/>
  <c r="E23" i="29" s="1"/>
  <c r="F23" i="29" s="1"/>
  <c r="W635" i="22"/>
  <c r="R635" i="22"/>
  <c r="L635" i="22"/>
  <c r="AF634" i="22"/>
  <c r="AE634" i="22"/>
  <c r="AD634" i="22"/>
  <c r="AC634" i="22"/>
  <c r="AF633" i="22"/>
  <c r="AE633" i="22"/>
  <c r="AD633" i="22"/>
  <c r="AC633" i="22"/>
  <c r="AF632" i="22"/>
  <c r="AE632" i="22"/>
  <c r="AD632" i="22"/>
  <c r="AC632" i="22"/>
  <c r="AF631" i="22"/>
  <c r="AE631" i="22"/>
  <c r="AD631" i="22"/>
  <c r="AC631" i="22"/>
  <c r="AF630" i="22"/>
  <c r="AE630" i="22"/>
  <c r="AD630" i="22"/>
  <c r="AC630" i="22"/>
  <c r="AF629" i="22"/>
  <c r="AE629" i="22"/>
  <c r="AD629" i="22"/>
  <c r="AC629" i="22"/>
  <c r="AF628" i="22"/>
  <c r="AE628" i="22"/>
  <c r="AD628" i="22"/>
  <c r="AC628" i="22"/>
  <c r="AF627" i="22"/>
  <c r="AE627" i="22"/>
  <c r="AD627" i="22"/>
  <c r="AC627" i="22"/>
  <c r="AF626" i="22"/>
  <c r="AE626" i="22"/>
  <c r="AD626" i="22"/>
  <c r="AC626" i="22"/>
  <c r="AF625" i="22"/>
  <c r="AE625" i="22"/>
  <c r="AD625" i="22"/>
  <c r="AC625" i="22"/>
  <c r="AF624" i="22"/>
  <c r="AE624" i="22"/>
  <c r="AD624" i="22"/>
  <c r="AC624" i="22"/>
  <c r="AF623" i="22"/>
  <c r="AE623" i="22"/>
  <c r="AD623" i="22"/>
  <c r="AC623" i="22"/>
  <c r="AF622" i="22"/>
  <c r="AE622" i="22"/>
  <c r="AD622" i="22"/>
  <c r="AC622" i="22"/>
  <c r="AF621" i="22"/>
  <c r="AE621" i="22"/>
  <c r="AD621" i="22"/>
  <c r="AC621" i="22"/>
  <c r="AF620" i="22"/>
  <c r="AE620" i="22"/>
  <c r="AD620" i="22"/>
  <c r="AC620" i="22"/>
  <c r="AF619" i="22"/>
  <c r="AE619" i="22"/>
  <c r="AD619" i="22"/>
  <c r="AC619" i="22"/>
  <c r="AF617" i="22"/>
  <c r="AE617" i="22"/>
  <c r="AD617" i="22"/>
  <c r="AC617" i="22"/>
  <c r="AF616" i="22"/>
  <c r="AE616" i="22"/>
  <c r="AD616" i="22"/>
  <c r="AC616" i="22"/>
  <c r="AF615" i="22"/>
  <c r="AE615" i="22"/>
  <c r="AD615" i="22"/>
  <c r="AC615" i="22"/>
  <c r="AF614" i="22"/>
  <c r="AE614" i="22"/>
  <c r="AD614" i="22"/>
  <c r="AC614" i="22"/>
  <c r="AF613" i="22"/>
  <c r="AE613" i="22"/>
  <c r="AD613" i="22"/>
  <c r="AC613" i="22"/>
  <c r="AF609" i="22"/>
  <c r="AE609" i="22"/>
  <c r="AD609" i="22"/>
  <c r="AC609" i="22"/>
  <c r="AF608" i="22"/>
  <c r="AE608" i="22"/>
  <c r="AD608" i="22"/>
  <c r="AC608" i="22"/>
  <c r="AF607" i="22"/>
  <c r="AE607" i="22"/>
  <c r="AD607" i="22"/>
  <c r="AC607" i="22"/>
  <c r="AF606" i="22"/>
  <c r="AE606" i="22"/>
  <c r="AD606" i="22"/>
  <c r="AC606" i="22"/>
  <c r="AF605" i="22"/>
  <c r="AE605" i="22"/>
  <c r="AD605" i="22"/>
  <c r="AC605" i="22"/>
  <c r="AF604" i="22"/>
  <c r="AE604" i="22"/>
  <c r="AD604" i="22"/>
  <c r="AC604" i="22"/>
  <c r="AF603" i="22"/>
  <c r="AE603" i="22"/>
  <c r="AD603" i="22"/>
  <c r="AC603" i="22"/>
  <c r="AF602" i="22"/>
  <c r="AE602" i="22"/>
  <c r="AD602" i="22"/>
  <c r="AC602" i="22"/>
  <c r="AF601" i="22"/>
  <c r="AE601" i="22"/>
  <c r="AD601" i="22"/>
  <c r="AC601" i="22"/>
  <c r="AF600" i="22"/>
  <c r="AE600" i="22"/>
  <c r="AD600" i="22"/>
  <c r="AC600" i="22"/>
  <c r="AF599" i="22"/>
  <c r="AE599" i="22"/>
  <c r="AD599" i="22"/>
  <c r="AC599" i="22"/>
  <c r="AF598" i="22"/>
  <c r="AE598" i="22"/>
  <c r="AD598" i="22"/>
  <c r="AC598" i="22"/>
  <c r="AF597" i="22"/>
  <c r="AE597" i="22"/>
  <c r="AD597" i="22"/>
  <c r="AC597" i="22"/>
  <c r="AF595" i="22"/>
  <c r="AE595" i="22"/>
  <c r="AD595" i="22"/>
  <c r="AC595" i="22"/>
  <c r="AF594" i="22"/>
  <c r="AE594" i="22"/>
  <c r="AD594" i="22"/>
  <c r="AC594" i="22"/>
  <c r="AF593" i="22"/>
  <c r="AE593" i="22"/>
  <c r="AD593" i="22"/>
  <c r="AC593" i="22"/>
  <c r="AF592" i="22"/>
  <c r="AE592" i="22"/>
  <c r="AD592" i="22"/>
  <c r="AC592" i="22"/>
  <c r="AF591" i="22"/>
  <c r="AE591" i="22"/>
  <c r="AD591" i="22"/>
  <c r="AC591" i="22"/>
  <c r="AF589" i="22"/>
  <c r="AE589" i="22"/>
  <c r="AD589" i="22"/>
  <c r="AC589" i="22"/>
  <c r="AF588" i="22"/>
  <c r="AE588" i="22"/>
  <c r="AD588" i="22"/>
  <c r="AC588" i="22"/>
  <c r="AF587" i="22"/>
  <c r="AE587" i="22"/>
  <c r="AD587" i="22"/>
  <c r="AC587" i="22"/>
  <c r="AF586" i="22"/>
  <c r="AE586" i="22"/>
  <c r="AD586" i="22"/>
  <c r="AC586" i="22"/>
  <c r="AF585" i="22"/>
  <c r="AE585" i="22"/>
  <c r="AD585" i="22"/>
  <c r="AC585" i="22"/>
  <c r="AF584" i="22"/>
  <c r="AE584" i="22"/>
  <c r="AD584" i="22"/>
  <c r="AC584" i="22"/>
  <c r="AF583" i="22"/>
  <c r="AE583" i="22"/>
  <c r="AD583" i="22"/>
  <c r="AC583" i="22"/>
  <c r="AF582" i="22"/>
  <c r="AE582" i="22"/>
  <c r="AD582" i="22"/>
  <c r="AC582" i="22"/>
  <c r="AF580" i="22"/>
  <c r="AE580" i="22"/>
  <c r="AD580" i="22"/>
  <c r="AC580" i="22"/>
  <c r="AF579" i="22"/>
  <c r="AE579" i="22"/>
  <c r="AD579" i="22"/>
  <c r="AC579" i="22"/>
  <c r="AF578" i="22"/>
  <c r="AE578" i="22"/>
  <c r="AD578" i="22"/>
  <c r="AC578" i="22"/>
  <c r="AF577" i="22"/>
  <c r="AE577" i="22"/>
  <c r="AD577" i="22"/>
  <c r="AC577" i="22"/>
  <c r="AF576" i="22"/>
  <c r="AE576" i="22"/>
  <c r="AD576" i="22"/>
  <c r="AC576" i="22"/>
  <c r="AF575" i="22"/>
  <c r="AE575" i="22"/>
  <c r="AD575" i="22"/>
  <c r="AC575" i="22"/>
  <c r="AF574" i="22"/>
  <c r="AE574" i="22"/>
  <c r="AD574" i="22"/>
  <c r="AC574" i="22"/>
  <c r="AF573" i="22"/>
  <c r="AE573" i="22"/>
  <c r="AD573" i="22"/>
  <c r="AC573" i="22"/>
  <c r="AF572" i="22"/>
  <c r="AE572" i="22"/>
  <c r="AD572" i="22"/>
  <c r="AC572" i="22"/>
  <c r="AF571" i="22"/>
  <c r="AE571" i="22"/>
  <c r="AD571" i="22"/>
  <c r="AC571" i="22"/>
  <c r="AF570" i="22"/>
  <c r="AE570" i="22"/>
  <c r="AD570" i="22"/>
  <c r="AC570" i="22"/>
  <c r="AF569" i="22"/>
  <c r="AE569" i="22"/>
  <c r="AD569" i="22"/>
  <c r="AC569" i="22"/>
  <c r="AF568" i="22"/>
  <c r="AE568" i="22"/>
  <c r="AD568" i="22"/>
  <c r="AC568" i="22"/>
  <c r="AF567" i="22"/>
  <c r="AE567" i="22"/>
  <c r="AD567" i="22"/>
  <c r="AC567" i="22"/>
  <c r="AF566" i="22"/>
  <c r="AE566" i="22"/>
  <c r="AD566" i="22"/>
  <c r="AC566" i="22"/>
  <c r="AF565" i="22"/>
  <c r="AE565" i="22"/>
  <c r="AD565" i="22"/>
  <c r="AC565" i="22"/>
  <c r="AF564" i="22"/>
  <c r="AE564" i="22"/>
  <c r="AD564" i="22"/>
  <c r="AC564" i="22"/>
  <c r="AF563" i="22"/>
  <c r="AE563" i="22"/>
  <c r="AD563" i="22"/>
  <c r="AC563" i="22"/>
  <c r="AF561" i="22"/>
  <c r="AE561" i="22"/>
  <c r="AD561" i="22"/>
  <c r="AC561" i="22"/>
  <c r="AF559" i="22"/>
  <c r="AE559" i="22"/>
  <c r="AD559" i="22"/>
  <c r="AC559" i="22"/>
  <c r="AF557" i="22"/>
  <c r="AE557" i="22"/>
  <c r="AD557" i="22"/>
  <c r="AC557" i="22"/>
  <c r="AF556" i="22"/>
  <c r="AE556" i="22"/>
  <c r="AD556" i="22"/>
  <c r="AC556" i="22"/>
  <c r="AF555" i="22"/>
  <c r="AE555" i="22"/>
  <c r="AD555" i="22"/>
  <c r="AC555" i="22"/>
  <c r="AF554" i="22"/>
  <c r="AE554" i="22"/>
  <c r="AD554" i="22"/>
  <c r="AC554" i="22"/>
  <c r="AF553" i="22"/>
  <c r="AE553" i="22"/>
  <c r="AD553" i="22"/>
  <c r="AC553" i="22"/>
  <c r="AF552" i="22"/>
  <c r="AE552" i="22"/>
  <c r="AD552" i="22"/>
  <c r="AC552" i="22"/>
  <c r="AF551" i="22"/>
  <c r="AE551" i="22"/>
  <c r="AD551" i="22"/>
  <c r="AC551" i="22"/>
  <c r="AF550" i="22"/>
  <c r="AE550" i="22"/>
  <c r="AD550" i="22"/>
  <c r="AC550" i="22"/>
  <c r="AF548" i="22"/>
  <c r="AE548" i="22"/>
  <c r="AD548" i="22"/>
  <c r="AC548" i="22"/>
  <c r="AF547" i="22"/>
  <c r="AE547" i="22"/>
  <c r="AD547" i="22"/>
  <c r="AC547" i="22"/>
  <c r="AF546" i="22"/>
  <c r="AE546" i="22"/>
  <c r="AD546" i="22"/>
  <c r="AC546" i="22"/>
  <c r="AF545" i="22"/>
  <c r="AE545" i="22"/>
  <c r="AD545" i="22"/>
  <c r="AC545" i="22"/>
  <c r="AF544" i="22"/>
  <c r="AE544" i="22"/>
  <c r="AD544" i="22"/>
  <c r="AC544" i="22"/>
  <c r="AF543" i="22"/>
  <c r="AE543" i="22"/>
  <c r="AD543" i="22"/>
  <c r="AC543" i="22"/>
  <c r="AF542" i="22"/>
  <c r="AE542" i="22"/>
  <c r="AD542" i="22"/>
  <c r="AC542" i="22"/>
  <c r="AF541" i="22"/>
  <c r="AE541" i="22"/>
  <c r="AD541" i="22"/>
  <c r="AC541" i="22"/>
  <c r="AF540" i="22"/>
  <c r="AE540" i="22"/>
  <c r="AD540" i="22"/>
  <c r="AC540" i="22"/>
  <c r="AF539" i="22"/>
  <c r="AE539" i="22"/>
  <c r="AD539" i="22"/>
  <c r="AC539" i="22"/>
  <c r="AF538" i="22"/>
  <c r="AE538" i="22"/>
  <c r="AD538" i="22"/>
  <c r="AC538" i="22"/>
  <c r="AF537" i="22"/>
  <c r="AE537" i="22"/>
  <c r="AD537" i="22"/>
  <c r="AC537" i="22"/>
  <c r="AF536" i="22"/>
  <c r="AE536" i="22"/>
  <c r="AD536" i="22"/>
  <c r="AC536" i="22"/>
  <c r="AF534" i="22"/>
  <c r="AE534" i="22"/>
  <c r="AD534" i="22"/>
  <c r="AC534" i="22"/>
  <c r="AF532" i="22"/>
  <c r="AE532" i="22"/>
  <c r="AD532" i="22"/>
  <c r="AC532" i="22"/>
  <c r="AF531" i="22"/>
  <c r="AE531" i="22"/>
  <c r="AD531" i="22"/>
  <c r="AC531" i="22"/>
  <c r="AF530" i="22"/>
  <c r="AE530" i="22"/>
  <c r="AD530" i="22"/>
  <c r="AC530" i="22"/>
  <c r="AF529" i="22"/>
  <c r="AE529" i="22"/>
  <c r="AD529" i="22"/>
  <c r="AC529" i="22"/>
  <c r="AF527" i="22"/>
  <c r="AE527" i="22"/>
  <c r="AD527" i="22"/>
  <c r="AC527" i="22"/>
  <c r="AF526" i="22"/>
  <c r="AE526" i="22"/>
  <c r="AD526" i="22"/>
  <c r="AC526" i="22"/>
  <c r="AF525" i="22"/>
  <c r="AE525" i="22"/>
  <c r="AD525" i="22"/>
  <c r="AC525" i="22"/>
  <c r="AF524" i="22"/>
  <c r="AE524" i="22"/>
  <c r="AD524" i="22"/>
  <c r="AC524" i="22"/>
  <c r="AF523" i="22"/>
  <c r="AE523" i="22"/>
  <c r="AD523" i="22"/>
  <c r="AC523" i="22"/>
  <c r="AF522" i="22"/>
  <c r="AE522" i="22"/>
  <c r="AD522" i="22"/>
  <c r="AC522" i="22"/>
  <c r="AF520" i="22"/>
  <c r="AE520" i="22"/>
  <c r="AD520" i="22"/>
  <c r="AC520" i="22"/>
  <c r="AF519" i="22"/>
  <c r="AE519" i="22"/>
  <c r="AD519" i="22"/>
  <c r="AC519" i="22"/>
  <c r="AF517" i="22"/>
  <c r="AE517" i="22"/>
  <c r="AD517" i="22"/>
  <c r="AC517" i="22"/>
  <c r="AF516" i="22"/>
  <c r="AE516" i="22"/>
  <c r="AD516" i="22"/>
  <c r="AC516" i="22"/>
  <c r="AF515" i="22"/>
  <c r="AE515" i="22"/>
  <c r="AD515" i="22"/>
  <c r="AC515" i="22"/>
  <c r="AF514" i="22"/>
  <c r="AE514" i="22"/>
  <c r="AD514" i="22"/>
  <c r="AC514" i="22"/>
  <c r="AF513" i="22"/>
  <c r="AE513" i="22"/>
  <c r="AD513" i="22"/>
  <c r="AC513" i="22"/>
  <c r="AF511" i="22"/>
  <c r="AE511" i="22"/>
  <c r="AD511" i="22"/>
  <c r="AC511" i="22"/>
  <c r="AF509" i="22"/>
  <c r="AE509" i="22"/>
  <c r="AD509" i="22"/>
  <c r="AC509" i="22"/>
  <c r="AF508" i="22"/>
  <c r="AE508" i="22"/>
  <c r="AD508" i="22"/>
  <c r="AC508" i="22"/>
  <c r="AF507" i="22"/>
  <c r="AE507" i="22"/>
  <c r="AD507" i="22"/>
  <c r="AC507" i="22"/>
  <c r="AF506" i="22"/>
  <c r="AE506" i="22"/>
  <c r="AD506" i="22"/>
  <c r="AC506" i="22"/>
  <c r="AF505" i="22"/>
  <c r="AE505" i="22"/>
  <c r="AD505" i="22"/>
  <c r="AC505" i="22"/>
  <c r="AF504" i="22"/>
  <c r="AE504" i="22"/>
  <c r="AD504" i="22"/>
  <c r="AC504" i="22"/>
  <c r="AF503" i="22"/>
  <c r="AE503" i="22"/>
  <c r="AD503" i="22"/>
  <c r="AC503" i="22"/>
  <c r="AF502" i="22"/>
  <c r="AE502" i="22"/>
  <c r="AD502" i="22"/>
  <c r="AC502" i="22"/>
  <c r="AF501" i="22"/>
  <c r="AE501" i="22"/>
  <c r="AD501" i="22"/>
  <c r="AC501" i="22"/>
  <c r="AF500" i="22"/>
  <c r="AE500" i="22"/>
  <c r="AD500" i="22"/>
  <c r="AC500" i="22"/>
  <c r="AF499" i="22"/>
  <c r="AE499" i="22"/>
  <c r="AD499" i="22"/>
  <c r="AC499" i="22"/>
  <c r="AF498" i="22"/>
  <c r="AE498" i="22"/>
  <c r="AD498" i="22"/>
  <c r="AC498" i="22"/>
  <c r="AF496" i="22"/>
  <c r="AE496" i="22"/>
  <c r="AD496" i="22"/>
  <c r="AC496" i="22"/>
  <c r="AF495" i="22"/>
  <c r="AE495" i="22"/>
  <c r="AD495" i="22"/>
  <c r="AC495" i="22"/>
  <c r="AF494" i="22"/>
  <c r="AE494" i="22"/>
  <c r="AD494" i="22"/>
  <c r="AC494" i="22"/>
  <c r="AF493" i="22"/>
  <c r="AE493" i="22"/>
  <c r="AD493" i="22"/>
  <c r="AC493" i="22"/>
  <c r="AF492" i="22"/>
  <c r="AE492" i="22"/>
  <c r="AD492" i="22"/>
  <c r="AC492" i="22"/>
  <c r="AF491" i="22"/>
  <c r="AE491" i="22"/>
  <c r="AD491" i="22"/>
  <c r="AC491" i="22"/>
  <c r="AF490" i="22"/>
  <c r="AE490" i="22"/>
  <c r="AD490" i="22"/>
  <c r="AC490" i="22"/>
  <c r="AF489" i="22"/>
  <c r="AE489" i="22"/>
  <c r="AD489" i="22"/>
  <c r="AC489" i="22"/>
  <c r="AF487" i="22"/>
  <c r="AE487" i="22"/>
  <c r="AD487" i="22"/>
  <c r="AC487" i="22"/>
  <c r="AF486" i="22"/>
  <c r="AE486" i="22"/>
  <c r="AD486" i="22"/>
  <c r="AC486" i="22"/>
  <c r="AF483" i="22"/>
  <c r="AE483" i="22"/>
  <c r="AD483" i="22"/>
  <c r="AC483" i="22"/>
  <c r="AF481" i="22"/>
  <c r="AE481" i="22"/>
  <c r="AD481" i="22"/>
  <c r="AC481" i="22"/>
  <c r="AF480" i="22"/>
  <c r="AE480" i="22"/>
  <c r="AD480" i="22"/>
  <c r="AC480" i="22"/>
  <c r="AF479" i="22"/>
  <c r="AE479" i="22"/>
  <c r="AD479" i="22"/>
  <c r="AC479" i="22"/>
  <c r="AF478" i="22"/>
  <c r="AE478" i="22"/>
  <c r="AD478" i="22"/>
  <c r="AC478" i="22"/>
  <c r="AF477" i="22"/>
  <c r="AE477" i="22"/>
  <c r="AD477" i="22"/>
  <c r="AC477" i="22"/>
  <c r="AF476" i="22"/>
  <c r="AE476" i="22"/>
  <c r="AD476" i="22"/>
  <c r="AC476" i="22"/>
  <c r="AF475" i="22"/>
  <c r="AE475" i="22"/>
  <c r="AD475" i="22"/>
  <c r="AC475" i="22"/>
  <c r="AF474" i="22"/>
  <c r="AE474" i="22"/>
  <c r="AD474" i="22"/>
  <c r="AC474" i="22"/>
  <c r="AF473" i="22"/>
  <c r="AE473" i="22"/>
  <c r="AD473" i="22"/>
  <c r="AC473" i="22"/>
  <c r="AF471" i="22"/>
  <c r="AE471" i="22"/>
  <c r="AD471" i="22"/>
  <c r="AC471" i="22"/>
  <c r="AF470" i="22"/>
  <c r="AE470" i="22"/>
  <c r="AD470" i="22"/>
  <c r="AC470" i="22"/>
  <c r="AF469" i="22"/>
  <c r="AE469" i="22"/>
  <c r="AD469" i="22"/>
  <c r="AC469" i="22"/>
  <c r="AF468" i="22"/>
  <c r="AE468" i="22"/>
  <c r="AD468" i="22"/>
  <c r="AC468" i="22"/>
  <c r="AF467" i="22"/>
  <c r="AE467" i="22"/>
  <c r="AD467" i="22"/>
  <c r="AC467" i="22"/>
  <c r="AF466" i="22"/>
  <c r="AE466" i="22"/>
  <c r="AD466" i="22"/>
  <c r="AC466" i="22"/>
  <c r="AF465" i="22"/>
  <c r="AE465" i="22"/>
  <c r="AD465" i="22"/>
  <c r="AC465" i="22"/>
  <c r="AF464" i="22"/>
  <c r="AE464" i="22"/>
  <c r="AD464" i="22"/>
  <c r="AC464" i="22"/>
  <c r="AF463" i="22"/>
  <c r="AE463" i="22"/>
  <c r="AD463" i="22"/>
  <c r="AC463" i="22"/>
  <c r="AF462" i="22"/>
  <c r="AE462" i="22"/>
  <c r="AD462" i="22"/>
  <c r="AC462" i="22"/>
  <c r="AF461" i="22"/>
  <c r="AE461" i="22"/>
  <c r="AD461" i="22"/>
  <c r="AC461" i="22"/>
  <c r="AF460" i="22"/>
  <c r="AE460" i="22"/>
  <c r="AD460" i="22"/>
  <c r="AC460" i="22"/>
  <c r="AF459" i="22"/>
  <c r="AE459" i="22"/>
  <c r="AD459" i="22"/>
  <c r="AC459" i="22"/>
  <c r="AF458" i="22"/>
  <c r="AE458" i="22"/>
  <c r="AD458" i="22"/>
  <c r="AC458" i="22"/>
  <c r="AF457" i="22"/>
  <c r="AE457" i="22"/>
  <c r="AD457" i="22"/>
  <c r="AC457" i="22"/>
  <c r="AF456" i="22"/>
  <c r="AE456" i="22"/>
  <c r="AD456" i="22"/>
  <c r="AC456" i="22"/>
  <c r="AF455" i="22"/>
  <c r="AE455" i="22"/>
  <c r="AD455" i="22"/>
  <c r="AC455" i="22"/>
  <c r="AF454" i="22"/>
  <c r="AE454" i="22"/>
  <c r="AD454" i="22"/>
  <c r="AC454" i="22"/>
  <c r="AF453" i="22"/>
  <c r="AE453" i="22"/>
  <c r="AD453" i="22"/>
  <c r="AC453" i="22"/>
  <c r="AF452" i="22"/>
  <c r="AE452" i="22"/>
  <c r="AD452" i="22"/>
  <c r="AC452" i="22"/>
  <c r="AF450" i="22"/>
  <c r="AE450" i="22"/>
  <c r="AD450" i="22"/>
  <c r="AC450" i="22"/>
  <c r="AF449" i="22"/>
  <c r="AE449" i="22"/>
  <c r="AD449" i="22"/>
  <c r="AC449" i="22"/>
  <c r="AF448" i="22"/>
  <c r="AE448" i="22"/>
  <c r="AD448" i="22"/>
  <c r="AC448" i="22"/>
  <c r="AF447" i="22"/>
  <c r="AE447" i="22"/>
  <c r="AD447" i="22"/>
  <c r="AC447" i="22"/>
  <c r="AF446" i="22"/>
  <c r="AE446" i="22"/>
  <c r="AD446" i="22"/>
  <c r="AC446" i="22"/>
  <c r="AF445" i="22"/>
  <c r="AE445" i="22"/>
  <c r="AD445" i="22"/>
  <c r="AC445" i="22"/>
  <c r="AF443" i="22"/>
  <c r="AE443" i="22"/>
  <c r="AD443" i="22"/>
  <c r="AC443" i="22"/>
  <c r="AF442" i="22"/>
  <c r="AE442" i="22"/>
  <c r="AD442" i="22"/>
  <c r="AC442" i="22"/>
  <c r="AF440" i="22"/>
  <c r="AE440" i="22"/>
  <c r="AD440" i="22"/>
  <c r="AC440" i="22"/>
  <c r="AF438" i="22"/>
  <c r="AE438" i="22"/>
  <c r="AD438" i="22"/>
  <c r="AC438" i="22"/>
  <c r="AF437" i="22"/>
  <c r="AE437" i="22"/>
  <c r="AD437" i="22"/>
  <c r="AC437" i="22"/>
  <c r="AF436" i="22"/>
  <c r="AE436" i="22"/>
  <c r="AD436" i="22"/>
  <c r="AC436" i="22"/>
  <c r="AF435" i="22"/>
  <c r="AE435" i="22"/>
  <c r="AD435" i="22"/>
  <c r="AC435" i="22"/>
  <c r="AF434" i="22"/>
  <c r="AE434" i="22"/>
  <c r="AD434" i="22"/>
  <c r="AC434" i="22"/>
  <c r="AF433" i="22"/>
  <c r="AE433" i="22"/>
  <c r="AD433" i="22"/>
  <c r="AC433" i="22"/>
  <c r="AF432" i="22"/>
  <c r="AE432" i="22"/>
  <c r="AD432" i="22"/>
  <c r="AC432" i="22"/>
  <c r="AF431" i="22"/>
  <c r="AE431" i="22"/>
  <c r="AD431" i="22"/>
  <c r="AC431" i="22"/>
  <c r="AF430" i="22"/>
  <c r="AE430" i="22"/>
  <c r="AD430" i="22"/>
  <c r="AC430" i="22"/>
  <c r="AF429" i="22"/>
  <c r="AE429" i="22"/>
  <c r="AD429" i="22"/>
  <c r="AC429" i="22"/>
  <c r="AF428" i="22"/>
  <c r="AE428" i="22"/>
  <c r="AD428" i="22"/>
  <c r="AC428" i="22"/>
  <c r="AF427" i="22"/>
  <c r="AE427" i="22"/>
  <c r="AD427" i="22"/>
  <c r="AC427" i="22"/>
  <c r="AF426" i="22"/>
  <c r="AE426" i="22"/>
  <c r="AD426" i="22"/>
  <c r="AC426" i="22"/>
  <c r="AF425" i="22"/>
  <c r="AE425" i="22"/>
  <c r="AD425" i="22"/>
  <c r="AC425" i="22"/>
  <c r="AF424" i="22"/>
  <c r="AE424" i="22"/>
  <c r="AD424" i="22"/>
  <c r="AC424" i="22"/>
  <c r="AF423" i="22"/>
  <c r="AE423" i="22"/>
  <c r="AD423" i="22"/>
  <c r="AC423" i="22"/>
  <c r="AF422" i="22"/>
  <c r="AE422" i="22"/>
  <c r="AD422" i="22"/>
  <c r="AC422" i="22"/>
  <c r="AF421" i="22"/>
  <c r="AE421" i="22"/>
  <c r="AD421" i="22"/>
  <c r="AC421" i="22"/>
  <c r="AF419" i="22"/>
  <c r="AE419" i="22"/>
  <c r="AD419" i="22"/>
  <c r="AC419" i="22"/>
  <c r="AF418" i="22"/>
  <c r="AE418" i="22"/>
  <c r="AD418" i="22"/>
  <c r="AC418" i="22"/>
  <c r="AF417" i="22"/>
  <c r="AE417" i="22"/>
  <c r="AD417" i="22"/>
  <c r="AC417" i="22"/>
  <c r="AF416" i="22"/>
  <c r="AE416" i="22"/>
  <c r="AD416" i="22"/>
  <c r="AC416" i="22"/>
  <c r="AF415" i="22"/>
  <c r="AE415" i="22"/>
  <c r="AD415" i="22"/>
  <c r="AC415" i="22"/>
  <c r="AF414" i="22"/>
  <c r="AE414" i="22"/>
  <c r="AD414" i="22"/>
  <c r="AC414" i="22"/>
  <c r="AF413" i="22"/>
  <c r="AE413" i="22"/>
  <c r="AD413" i="22"/>
  <c r="AC413" i="22"/>
  <c r="AF412" i="22"/>
  <c r="AE412" i="22"/>
  <c r="AD412" i="22"/>
  <c r="AC412" i="22"/>
  <c r="AF411" i="22"/>
  <c r="AE411" i="22"/>
  <c r="AD411" i="22"/>
  <c r="AC411" i="22"/>
  <c r="AF410" i="22"/>
  <c r="AE410" i="22"/>
  <c r="AD410" i="22"/>
  <c r="AC410" i="22"/>
  <c r="AF409" i="22"/>
  <c r="AE409" i="22"/>
  <c r="AD409" i="22"/>
  <c r="AC409" i="22"/>
  <c r="AF408" i="22"/>
  <c r="AE408" i="22"/>
  <c r="AD408" i="22"/>
  <c r="AC408" i="22"/>
  <c r="AF407" i="22"/>
  <c r="AE407" i="22"/>
  <c r="AD407" i="22"/>
  <c r="AC407" i="22"/>
  <c r="AF406" i="22"/>
  <c r="AE406" i="22"/>
  <c r="AD406" i="22"/>
  <c r="AC406" i="22"/>
  <c r="AF405" i="22"/>
  <c r="AE405" i="22"/>
  <c r="AD405" i="22"/>
  <c r="AC405" i="22"/>
  <c r="AF404" i="22"/>
  <c r="AE404" i="22"/>
  <c r="AD404" i="22"/>
  <c r="AC404" i="22"/>
  <c r="AF403" i="22"/>
  <c r="AE403" i="22"/>
  <c r="AD403" i="22"/>
  <c r="AC403" i="22"/>
  <c r="AF402" i="22"/>
  <c r="AE402" i="22"/>
  <c r="AD402" i="22"/>
  <c r="AC402" i="22"/>
  <c r="AF401" i="22"/>
  <c r="AE401" i="22"/>
  <c r="AD401" i="22"/>
  <c r="AC401" i="22"/>
  <c r="AF400" i="22"/>
  <c r="AE400" i="22"/>
  <c r="AD400" i="22"/>
  <c r="AC400" i="22"/>
  <c r="AF399" i="22"/>
  <c r="AE399" i="22"/>
  <c r="AD399" i="22"/>
  <c r="AC399" i="22"/>
  <c r="AF398" i="22"/>
  <c r="AE398" i="22"/>
  <c r="AD398" i="22"/>
  <c r="AC398" i="22"/>
  <c r="AF397" i="22"/>
  <c r="AE397" i="22"/>
  <c r="AD397" i="22"/>
  <c r="AC397" i="22"/>
  <c r="AF396" i="22"/>
  <c r="AE396" i="22"/>
  <c r="AD396" i="22"/>
  <c r="AC396" i="22"/>
  <c r="AF395" i="22"/>
  <c r="AE395" i="22"/>
  <c r="AD395" i="22"/>
  <c r="AC395" i="22"/>
  <c r="AF394" i="22"/>
  <c r="AE394" i="22"/>
  <c r="AD394" i="22"/>
  <c r="AC394" i="22"/>
  <c r="AF393" i="22"/>
  <c r="AE393" i="22"/>
  <c r="AD393" i="22"/>
  <c r="AC393" i="22"/>
  <c r="AF392" i="22"/>
  <c r="AE392" i="22"/>
  <c r="AD392" i="22"/>
  <c r="AC392" i="22"/>
  <c r="AF391" i="22"/>
  <c r="AE391" i="22"/>
  <c r="AD391" i="22"/>
  <c r="AC391" i="22"/>
  <c r="AF390" i="22"/>
  <c r="AE390" i="22"/>
  <c r="AD390" i="22"/>
  <c r="AC390" i="22"/>
  <c r="AF388" i="22"/>
  <c r="AE388" i="22"/>
  <c r="AD388" i="22"/>
  <c r="AC388" i="22"/>
  <c r="AF387" i="22"/>
  <c r="AE387" i="22"/>
  <c r="AD387" i="22"/>
  <c r="AC387" i="22"/>
  <c r="AF385" i="22"/>
  <c r="AE385" i="22"/>
  <c r="AD385" i="22"/>
  <c r="AC385" i="22"/>
  <c r="AF384" i="22"/>
  <c r="AE384" i="22"/>
  <c r="AD384" i="22"/>
  <c r="AC384" i="22"/>
  <c r="AF383" i="22"/>
  <c r="AE383" i="22"/>
  <c r="AD383" i="22"/>
  <c r="AC383" i="22"/>
  <c r="AF382" i="22"/>
  <c r="AE382" i="22"/>
  <c r="AD382" i="22"/>
  <c r="AC382" i="22"/>
  <c r="AF381" i="22"/>
  <c r="AE381" i="22"/>
  <c r="AD381" i="22"/>
  <c r="AC381" i="22"/>
  <c r="AF380" i="22"/>
  <c r="AE380" i="22"/>
  <c r="AD380" i="22"/>
  <c r="AC380" i="22"/>
  <c r="AF379" i="22"/>
  <c r="AE379" i="22"/>
  <c r="AD379" i="22"/>
  <c r="AC379" i="22"/>
  <c r="AF378" i="22"/>
  <c r="AE378" i="22"/>
  <c r="AD378" i="22"/>
  <c r="AC378" i="22"/>
  <c r="AF376" i="22"/>
  <c r="AE376" i="22"/>
  <c r="AD376" i="22"/>
  <c r="AC376" i="22"/>
  <c r="AF375" i="22"/>
  <c r="AE375" i="22"/>
  <c r="AD375" i="22"/>
  <c r="AC375" i="22"/>
  <c r="AF374" i="22"/>
  <c r="AE374" i="22"/>
  <c r="AD374" i="22"/>
  <c r="AC374" i="22"/>
  <c r="AF372" i="22"/>
  <c r="AE372" i="22"/>
  <c r="AD372" i="22"/>
  <c r="AC372" i="22"/>
  <c r="AF371" i="22"/>
  <c r="AE371" i="22"/>
  <c r="AD371" i="22"/>
  <c r="AC371" i="22"/>
  <c r="AF370" i="22"/>
  <c r="AE370" i="22"/>
  <c r="AD370" i="22"/>
  <c r="AC370" i="22"/>
  <c r="AF369" i="22"/>
  <c r="AE369" i="22"/>
  <c r="AD369" i="22"/>
  <c r="AC369" i="22"/>
  <c r="AF368" i="22"/>
  <c r="AE368" i="22"/>
  <c r="AD368" i="22"/>
  <c r="AC368" i="22"/>
  <c r="AF367" i="22"/>
  <c r="AE367" i="22"/>
  <c r="AD367" i="22"/>
  <c r="AC367" i="22"/>
  <c r="AF366" i="22"/>
  <c r="AE366" i="22"/>
  <c r="AD366" i="22"/>
  <c r="AC366" i="22"/>
  <c r="AF364" i="22"/>
  <c r="AE364" i="22"/>
  <c r="AD364" i="22"/>
  <c r="AC364" i="22"/>
  <c r="AF363" i="22"/>
  <c r="AE363" i="22"/>
  <c r="AD363" i="22"/>
  <c r="AC363" i="22"/>
  <c r="AF362" i="22"/>
  <c r="AE362" i="22"/>
  <c r="AD362" i="22"/>
  <c r="AC362" i="22"/>
  <c r="AF360" i="22"/>
  <c r="AE360" i="22"/>
  <c r="AD360" i="22"/>
  <c r="AC360" i="22"/>
  <c r="AF359" i="22"/>
  <c r="AE359" i="22"/>
  <c r="AD359" i="22"/>
  <c r="AC359" i="22"/>
  <c r="AF358" i="22"/>
  <c r="AE358" i="22"/>
  <c r="AD358" i="22"/>
  <c r="AC358" i="22"/>
  <c r="AF356" i="22"/>
  <c r="AE356" i="22"/>
  <c r="AD356" i="22"/>
  <c r="AC356" i="22"/>
  <c r="AF355" i="22"/>
  <c r="AE355" i="22"/>
  <c r="AD355" i="22"/>
  <c r="AC355" i="22"/>
  <c r="AF354" i="22"/>
  <c r="AE354" i="22"/>
  <c r="AD354" i="22"/>
  <c r="AC354" i="22"/>
  <c r="AF353" i="22"/>
  <c r="AE353" i="22"/>
  <c r="AD353" i="22"/>
  <c r="AC353" i="22"/>
  <c r="AF352" i="22"/>
  <c r="AE352" i="22"/>
  <c r="AD352" i="22"/>
  <c r="AC352" i="22"/>
  <c r="AF351" i="22"/>
  <c r="AE351" i="22"/>
  <c r="AD351" i="22"/>
  <c r="AC351" i="22"/>
  <c r="AF349" i="22"/>
  <c r="AE349" i="22"/>
  <c r="AD349" i="22"/>
  <c r="AC349" i="22"/>
  <c r="AF348" i="22"/>
  <c r="AE348" i="22"/>
  <c r="AD348" i="22"/>
  <c r="AC348" i="22"/>
  <c r="AF347" i="22"/>
  <c r="AE347" i="22"/>
  <c r="AD347" i="22"/>
  <c r="AC347" i="22"/>
  <c r="AF345" i="22"/>
  <c r="AE345" i="22"/>
  <c r="AD345" i="22"/>
  <c r="AC345" i="22"/>
  <c r="AF344" i="22"/>
  <c r="AE344" i="22"/>
  <c r="AD344" i="22"/>
  <c r="AC344" i="22"/>
  <c r="AF342" i="22"/>
  <c r="AE342" i="22"/>
  <c r="AD342" i="22"/>
  <c r="AC342" i="22"/>
  <c r="AF341" i="22"/>
  <c r="AE341" i="22"/>
  <c r="AD341" i="22"/>
  <c r="AC341" i="22"/>
  <c r="AF340" i="22"/>
  <c r="AE340" i="22"/>
  <c r="AD340" i="22"/>
  <c r="AC340" i="22"/>
  <c r="AF339" i="22"/>
  <c r="AE339" i="22"/>
  <c r="AD339" i="22"/>
  <c r="AC339" i="22"/>
  <c r="AF338" i="22"/>
  <c r="AE338" i="22"/>
  <c r="AD338" i="22"/>
  <c r="AC338" i="22"/>
  <c r="AF337" i="22"/>
  <c r="AE337" i="22"/>
  <c r="AD337" i="22"/>
  <c r="AC337" i="22"/>
  <c r="AF336" i="22"/>
  <c r="AE336" i="22"/>
  <c r="AD336" i="22"/>
  <c r="AC336" i="22"/>
  <c r="AF335" i="22"/>
  <c r="AE335" i="22"/>
  <c r="AD335" i="22"/>
  <c r="AC335" i="22"/>
  <c r="AF334" i="22"/>
  <c r="AE334" i="22"/>
  <c r="AD334" i="22"/>
  <c r="AC334" i="22"/>
  <c r="AF333" i="22"/>
  <c r="AE333" i="22"/>
  <c r="AD333" i="22"/>
  <c r="AC333" i="22"/>
  <c r="AF332" i="22"/>
  <c r="AE332" i="22"/>
  <c r="AD332" i="22"/>
  <c r="AC332" i="22"/>
  <c r="AF331" i="22"/>
  <c r="AE331" i="22"/>
  <c r="AD331" i="22"/>
  <c r="AC331" i="22"/>
  <c r="AF330" i="22"/>
  <c r="AE330" i="22"/>
  <c r="AD330" i="22"/>
  <c r="AC330" i="22"/>
  <c r="AF329" i="22"/>
  <c r="AE329" i="22"/>
  <c r="AD329" i="22"/>
  <c r="AC329" i="22"/>
  <c r="AF328" i="22"/>
  <c r="AE328" i="22"/>
  <c r="AD328" i="22"/>
  <c r="AC328" i="22"/>
  <c r="AF327" i="22"/>
  <c r="AE327" i="22"/>
  <c r="AD327" i="22"/>
  <c r="AC327" i="22"/>
  <c r="AF326" i="22"/>
  <c r="AE326" i="22"/>
  <c r="AD326" i="22"/>
  <c r="AC326" i="22"/>
  <c r="AF325" i="22"/>
  <c r="AE325" i="22"/>
  <c r="AD325" i="22"/>
  <c r="AC325" i="22"/>
  <c r="AF324" i="22"/>
  <c r="AE324" i="22"/>
  <c r="AD324" i="22"/>
  <c r="AC324" i="22"/>
  <c r="AF323" i="22"/>
  <c r="AE323" i="22"/>
  <c r="AD323" i="22"/>
  <c r="AC323" i="22"/>
  <c r="AF322" i="22"/>
  <c r="AE322" i="22"/>
  <c r="AD322" i="22"/>
  <c r="AC322" i="22"/>
  <c r="AF321" i="22"/>
  <c r="AE321" i="22"/>
  <c r="AD321" i="22"/>
  <c r="AC321" i="22"/>
  <c r="AF320" i="22"/>
  <c r="AE320" i="22"/>
  <c r="AD320" i="22"/>
  <c r="AC320" i="22"/>
  <c r="AF319" i="22"/>
  <c r="AE319" i="22"/>
  <c r="AD319" i="22"/>
  <c r="AC319" i="22"/>
  <c r="AF318" i="22"/>
  <c r="AE318" i="22"/>
  <c r="AD318" i="22"/>
  <c r="AC318" i="22"/>
  <c r="AF317" i="22"/>
  <c r="AE317" i="22"/>
  <c r="AD317" i="22"/>
  <c r="AC317" i="22"/>
  <c r="AF316" i="22"/>
  <c r="AE316" i="22"/>
  <c r="AD316" i="22"/>
  <c r="AC316" i="22"/>
  <c r="AF315" i="22"/>
  <c r="AE315" i="22"/>
  <c r="AD315" i="22"/>
  <c r="AC315" i="22"/>
  <c r="AF314" i="22"/>
  <c r="AE314" i="22"/>
  <c r="AD314" i="22"/>
  <c r="AC314" i="22"/>
  <c r="AF313" i="22"/>
  <c r="AE313" i="22"/>
  <c r="AD313" i="22"/>
  <c r="AC313" i="22"/>
  <c r="AF312" i="22"/>
  <c r="AE312" i="22"/>
  <c r="AD312" i="22"/>
  <c r="AC312" i="22"/>
  <c r="AF310" i="22"/>
  <c r="AE310" i="22"/>
  <c r="AD310" i="22"/>
  <c r="AC310" i="22"/>
  <c r="AF309" i="22"/>
  <c r="AE309" i="22"/>
  <c r="AD309" i="22"/>
  <c r="AC309" i="22"/>
  <c r="AF308" i="22"/>
  <c r="AE308" i="22"/>
  <c r="AD308" i="22"/>
  <c r="AC308" i="22"/>
  <c r="AF307" i="22"/>
  <c r="AE307" i="22"/>
  <c r="AD307" i="22"/>
  <c r="AC307" i="22"/>
  <c r="AF306" i="22"/>
  <c r="AE306" i="22"/>
  <c r="AD306" i="22"/>
  <c r="AC306" i="22"/>
  <c r="AF305" i="22"/>
  <c r="AE305" i="22"/>
  <c r="AD305" i="22"/>
  <c r="AC305" i="22"/>
  <c r="AF304" i="22"/>
  <c r="AE304" i="22"/>
  <c r="AD304" i="22"/>
  <c r="AC304" i="22"/>
  <c r="AF303" i="22"/>
  <c r="AE303" i="22"/>
  <c r="AD303" i="22"/>
  <c r="AC303" i="22"/>
  <c r="AF302" i="22"/>
  <c r="AE302" i="22"/>
  <c r="AD302" i="22"/>
  <c r="AC302" i="22"/>
  <c r="AF301" i="22"/>
  <c r="AE301" i="22"/>
  <c r="AD301" i="22"/>
  <c r="AC301" i="22"/>
  <c r="AF300" i="22"/>
  <c r="AE300" i="22"/>
  <c r="AD300" i="22"/>
  <c r="AC300" i="22"/>
  <c r="AF299" i="22"/>
  <c r="AE299" i="22"/>
  <c r="AD299" i="22"/>
  <c r="AC299" i="22"/>
  <c r="AF298" i="22"/>
  <c r="AE298" i="22"/>
  <c r="AD298" i="22"/>
  <c r="AC298" i="22"/>
  <c r="AF297" i="22"/>
  <c r="AE297" i="22"/>
  <c r="AD297" i="22"/>
  <c r="AC297" i="22"/>
  <c r="AF296" i="22"/>
  <c r="AE296" i="22"/>
  <c r="AD296" i="22"/>
  <c r="AC296" i="22"/>
  <c r="AF295" i="22"/>
  <c r="AE295" i="22"/>
  <c r="AD295" i="22"/>
  <c r="AC295" i="22"/>
  <c r="AF294" i="22"/>
  <c r="AE294" i="22"/>
  <c r="AD294" i="22"/>
  <c r="AC294" i="22"/>
  <c r="AF293" i="22"/>
  <c r="AE293" i="22"/>
  <c r="AD293" i="22"/>
  <c r="AC293" i="22"/>
  <c r="AF292" i="22"/>
  <c r="AE292" i="22"/>
  <c r="AD292" i="22"/>
  <c r="AC292" i="22"/>
  <c r="AF291" i="22"/>
  <c r="AE291" i="22"/>
  <c r="AD291" i="22"/>
  <c r="AC291" i="22"/>
  <c r="AF290" i="22"/>
  <c r="AE290" i="22"/>
  <c r="AD290" i="22"/>
  <c r="AC290" i="22"/>
  <c r="AF289" i="22"/>
  <c r="AE289" i="22"/>
  <c r="AD289" i="22"/>
  <c r="AC289" i="22"/>
  <c r="AF288" i="22"/>
  <c r="AE288" i="22"/>
  <c r="AD288" i="22"/>
  <c r="AC288" i="22"/>
  <c r="AF287" i="22"/>
  <c r="AE287" i="22"/>
  <c r="AD287" i="22"/>
  <c r="AC287" i="22"/>
  <c r="AF286" i="22"/>
  <c r="AE286" i="22"/>
  <c r="AD286" i="22"/>
  <c r="AC286" i="22"/>
  <c r="AF285" i="22"/>
  <c r="AE285" i="22"/>
  <c r="AD285" i="22"/>
  <c r="AC285" i="22"/>
  <c r="AF284" i="22"/>
  <c r="AE284" i="22"/>
  <c r="AD284" i="22"/>
  <c r="AC284" i="22"/>
  <c r="AF283" i="22"/>
  <c r="AE283" i="22"/>
  <c r="AD283" i="22"/>
  <c r="AC283" i="22"/>
  <c r="AF282" i="22"/>
  <c r="AE282" i="22"/>
  <c r="AD282" i="22"/>
  <c r="AC282" i="22"/>
  <c r="AF281" i="22"/>
  <c r="AE281" i="22"/>
  <c r="AD281" i="22"/>
  <c r="AC281" i="22"/>
  <c r="AF280" i="22"/>
  <c r="AE280" i="22"/>
  <c r="AD280" i="22"/>
  <c r="AC280" i="22"/>
  <c r="AF278" i="22"/>
  <c r="AE278" i="22"/>
  <c r="AD278" i="22"/>
  <c r="AC278" i="22"/>
  <c r="AF277" i="22"/>
  <c r="AE277" i="22"/>
  <c r="AD277" i="22"/>
  <c r="AC277" i="22"/>
  <c r="AF275" i="22"/>
  <c r="AE275" i="22"/>
  <c r="AD275" i="22"/>
  <c r="AC275" i="22"/>
  <c r="AF274" i="22"/>
  <c r="AE274" i="22"/>
  <c r="AD274" i="22"/>
  <c r="AC274" i="22"/>
  <c r="AF273" i="22"/>
  <c r="AE273" i="22"/>
  <c r="AD273" i="22"/>
  <c r="AC273" i="22"/>
  <c r="AF272" i="22"/>
  <c r="AE272" i="22"/>
  <c r="AD272" i="22"/>
  <c r="AC272" i="22"/>
  <c r="AF271" i="22"/>
  <c r="AE271" i="22"/>
  <c r="AD271" i="22"/>
  <c r="AC271" i="22"/>
  <c r="AF270" i="22"/>
  <c r="AE270" i="22"/>
  <c r="AD270" i="22"/>
  <c r="AC270" i="22"/>
  <c r="AF269" i="22"/>
  <c r="AE269" i="22"/>
  <c r="AD269" i="22"/>
  <c r="AC269" i="22"/>
  <c r="AF268" i="22"/>
  <c r="AE268" i="22"/>
  <c r="AD268" i="22"/>
  <c r="AC268" i="22"/>
  <c r="AF267" i="22"/>
  <c r="AE267" i="22"/>
  <c r="AD267" i="22"/>
  <c r="AC267" i="22"/>
  <c r="AF266" i="22"/>
  <c r="AE266" i="22"/>
  <c r="AD266" i="22"/>
  <c r="AC266" i="22"/>
  <c r="AF265" i="22"/>
  <c r="AE265" i="22"/>
  <c r="AD265" i="22"/>
  <c r="AC265" i="22"/>
  <c r="AF264" i="22"/>
  <c r="AE264" i="22"/>
  <c r="AD264" i="22"/>
  <c r="AC264" i="22"/>
  <c r="AF263" i="22"/>
  <c r="AE263" i="22"/>
  <c r="AD263" i="22"/>
  <c r="AC263" i="22"/>
  <c r="AF261" i="22"/>
  <c r="AE261" i="22"/>
  <c r="AD261" i="22"/>
  <c r="AC261" i="22"/>
  <c r="AF260" i="22"/>
  <c r="AE260" i="22"/>
  <c r="AD260" i="22"/>
  <c r="AC260" i="22"/>
  <c r="AF259" i="22"/>
  <c r="AE259" i="22"/>
  <c r="AD259" i="22"/>
  <c r="AC259" i="22"/>
  <c r="AF258" i="22"/>
  <c r="AE258" i="22"/>
  <c r="AD258" i="22"/>
  <c r="AC258" i="22"/>
  <c r="AF257" i="22"/>
  <c r="AE257" i="22"/>
  <c r="AD257" i="22"/>
  <c r="AC257" i="22"/>
  <c r="AF256" i="22"/>
  <c r="AE256" i="22"/>
  <c r="AD256" i="22"/>
  <c r="AC256" i="22"/>
  <c r="AF255" i="22"/>
  <c r="AE255" i="22"/>
  <c r="AD255" i="22"/>
  <c r="AC255" i="22"/>
  <c r="AF254" i="22"/>
  <c r="AE254" i="22"/>
  <c r="AD254" i="22"/>
  <c r="AC254" i="22"/>
  <c r="AF252" i="22"/>
  <c r="AE252" i="22"/>
  <c r="AD252" i="22"/>
  <c r="AC252" i="22"/>
  <c r="AF251" i="22"/>
  <c r="AE251" i="22"/>
  <c r="AD251" i="22"/>
  <c r="AC251" i="22"/>
  <c r="AF250" i="22"/>
  <c r="AE250" i="22"/>
  <c r="AD250" i="22"/>
  <c r="AC250" i="22"/>
  <c r="AF249" i="22"/>
  <c r="AE249" i="22"/>
  <c r="AD249" i="22"/>
  <c r="AC249" i="22"/>
  <c r="AF248" i="22"/>
  <c r="AE248" i="22"/>
  <c r="AD248" i="22"/>
  <c r="AC248" i="22"/>
  <c r="AF247" i="22"/>
  <c r="AE247" i="22"/>
  <c r="AD247" i="22"/>
  <c r="AC247" i="22"/>
  <c r="AF246" i="22"/>
  <c r="AE246" i="22"/>
  <c r="AD246" i="22"/>
  <c r="AC246" i="22"/>
  <c r="AF245" i="22"/>
  <c r="AE245" i="22"/>
  <c r="AD245" i="22"/>
  <c r="AC245" i="22"/>
  <c r="AF244" i="22"/>
  <c r="AE244" i="22"/>
  <c r="AD244" i="22"/>
  <c r="AC244" i="22"/>
  <c r="AF243" i="22"/>
  <c r="AE243" i="22"/>
  <c r="AD243" i="22"/>
  <c r="AC243" i="22"/>
  <c r="AF242" i="22"/>
  <c r="AE242" i="22"/>
  <c r="AD242" i="22"/>
  <c r="AC242" i="22"/>
  <c r="AF241" i="22"/>
  <c r="AE241" i="22"/>
  <c r="AD241" i="22"/>
  <c r="AC241" i="22"/>
  <c r="AF240" i="22"/>
  <c r="AE240" i="22"/>
  <c r="AD240" i="22"/>
  <c r="AC240" i="22"/>
  <c r="AF239" i="22"/>
  <c r="AE239" i="22"/>
  <c r="AD239" i="22"/>
  <c r="AC239" i="22"/>
  <c r="AF238" i="22"/>
  <c r="AE238" i="22"/>
  <c r="AD238" i="22"/>
  <c r="AC238" i="22"/>
  <c r="AF237" i="22"/>
  <c r="AE237" i="22"/>
  <c r="AD237" i="22"/>
  <c r="AC237" i="22"/>
  <c r="AF236" i="22"/>
  <c r="AE236" i="22"/>
  <c r="AD236" i="22"/>
  <c r="AC236" i="22"/>
  <c r="AF234" i="22"/>
  <c r="AE234" i="22"/>
  <c r="AD234" i="22"/>
  <c r="AC234" i="22"/>
  <c r="AF233" i="22"/>
  <c r="AE233" i="22"/>
  <c r="AD233" i="22"/>
  <c r="AC233" i="22"/>
  <c r="AF232" i="22"/>
  <c r="AE232" i="22"/>
  <c r="AD232" i="22"/>
  <c r="AC232" i="22"/>
  <c r="AF231" i="22"/>
  <c r="AE231" i="22"/>
  <c r="AD231" i="22"/>
  <c r="AC231" i="22"/>
  <c r="AF230" i="22"/>
  <c r="AE230" i="22"/>
  <c r="AD230" i="22"/>
  <c r="AC230" i="22"/>
  <c r="AF228" i="22"/>
  <c r="AE228" i="22"/>
  <c r="AD228" i="22"/>
  <c r="AC228" i="22"/>
  <c r="AF227" i="22"/>
  <c r="AE227" i="22"/>
  <c r="AD227" i="22"/>
  <c r="AC227" i="22"/>
  <c r="AF226" i="22"/>
  <c r="AE226" i="22"/>
  <c r="AD226" i="22"/>
  <c r="AC226" i="22"/>
  <c r="AF225" i="22"/>
  <c r="AE225" i="22"/>
  <c r="AD225" i="22"/>
  <c r="AC225" i="22"/>
  <c r="AF224" i="22"/>
  <c r="AE224" i="22"/>
  <c r="AD224" i="22"/>
  <c r="AC224" i="22"/>
  <c r="AF223" i="22"/>
  <c r="AE223" i="22"/>
  <c r="AD223" i="22"/>
  <c r="AC223" i="22"/>
  <c r="AF222" i="22"/>
  <c r="AE222" i="22"/>
  <c r="AD222" i="22"/>
  <c r="AC222" i="22"/>
  <c r="AF221" i="22"/>
  <c r="AE221" i="22"/>
  <c r="AD221" i="22"/>
  <c r="AC221" i="22"/>
  <c r="AF220" i="22"/>
  <c r="AE220" i="22"/>
  <c r="AD220" i="22"/>
  <c r="AC220" i="22"/>
  <c r="AF219" i="22"/>
  <c r="AE219" i="22"/>
  <c r="AD219" i="22"/>
  <c r="AC219" i="22"/>
  <c r="AF218" i="22"/>
  <c r="AE218" i="22"/>
  <c r="AD218" i="22"/>
  <c r="AC218" i="22"/>
  <c r="AF217" i="22"/>
  <c r="AE217" i="22"/>
  <c r="AD217" i="22"/>
  <c r="AC217" i="22"/>
  <c r="AF216" i="22"/>
  <c r="AE216" i="22"/>
  <c r="AD216" i="22"/>
  <c r="AC216" i="22"/>
  <c r="AF215" i="22"/>
  <c r="AE215" i="22"/>
  <c r="AD215" i="22"/>
  <c r="AC215" i="22"/>
  <c r="AF214" i="22"/>
  <c r="AE214" i="22"/>
  <c r="AD214" i="22"/>
  <c r="AC214" i="22"/>
  <c r="AF213" i="22"/>
  <c r="AE213" i="22"/>
  <c r="AD213" i="22"/>
  <c r="AC213" i="22"/>
  <c r="AF212" i="22"/>
  <c r="AE212" i="22"/>
  <c r="AD212" i="22"/>
  <c r="AC212" i="22"/>
  <c r="AF211" i="22"/>
  <c r="AE211" i="22"/>
  <c r="AD211" i="22"/>
  <c r="AC211" i="22"/>
  <c r="AF210" i="22"/>
  <c r="AE210" i="22"/>
  <c r="AD210" i="22"/>
  <c r="AC210" i="22"/>
  <c r="AF209" i="22"/>
  <c r="AE209" i="22"/>
  <c r="AD209" i="22"/>
  <c r="AC209" i="22"/>
  <c r="AF208" i="22"/>
  <c r="AE208" i="22"/>
  <c r="AD208" i="22"/>
  <c r="AC208" i="22"/>
  <c r="AF207" i="22"/>
  <c r="AE207" i="22"/>
  <c r="AD207" i="22"/>
  <c r="AC207" i="22"/>
  <c r="AF206" i="22"/>
  <c r="AE206" i="22"/>
  <c r="AD206" i="22"/>
  <c r="AC206" i="22"/>
  <c r="AF205" i="22"/>
  <c r="AE205" i="22"/>
  <c r="AD205" i="22"/>
  <c r="AC205" i="22"/>
  <c r="AF204" i="22"/>
  <c r="AE204" i="22"/>
  <c r="AD204" i="22"/>
  <c r="AC204" i="22"/>
  <c r="AF203" i="22"/>
  <c r="AE203" i="22"/>
  <c r="AD203" i="22"/>
  <c r="AC203" i="22"/>
  <c r="AF202" i="22"/>
  <c r="AE202" i="22"/>
  <c r="AD202" i="22"/>
  <c r="AC202" i="22"/>
  <c r="AF200" i="22"/>
  <c r="AE200" i="22"/>
  <c r="AD200" i="22"/>
  <c r="AC200" i="22"/>
  <c r="AF198" i="22"/>
  <c r="AE198" i="22"/>
  <c r="AD198" i="22"/>
  <c r="AC198" i="22"/>
  <c r="AF197" i="22"/>
  <c r="AE197" i="22"/>
  <c r="AD197" i="22"/>
  <c r="AC197" i="22"/>
  <c r="AF196" i="22"/>
  <c r="AE196" i="22"/>
  <c r="AD196" i="22"/>
  <c r="AC196" i="22"/>
  <c r="AF195" i="22"/>
  <c r="AE195" i="22"/>
  <c r="AD195" i="22"/>
  <c r="AC195" i="22"/>
  <c r="AF194" i="22"/>
  <c r="AE194" i="22"/>
  <c r="AD194" i="22"/>
  <c r="AC194" i="22"/>
  <c r="AF192" i="22"/>
  <c r="AE192" i="22"/>
  <c r="AD192" i="22"/>
  <c r="AC192" i="22"/>
  <c r="AF190" i="22"/>
  <c r="AE190" i="22"/>
  <c r="AD190" i="22"/>
  <c r="AC190" i="22"/>
  <c r="AF189" i="22"/>
  <c r="AE189" i="22"/>
  <c r="AD189" i="22"/>
  <c r="AC189" i="22"/>
  <c r="AF188" i="22"/>
  <c r="AE188" i="22"/>
  <c r="AD188" i="22"/>
  <c r="AC188" i="22"/>
  <c r="AF187" i="22"/>
  <c r="AE187" i="22"/>
  <c r="AD187" i="22"/>
  <c r="AC187" i="22"/>
  <c r="AF185" i="22"/>
  <c r="AE185" i="22"/>
  <c r="AD185" i="22"/>
  <c r="AC185" i="22"/>
  <c r="AF184" i="22"/>
  <c r="AE184" i="22"/>
  <c r="AD184" i="22"/>
  <c r="AC184" i="22"/>
  <c r="AF183" i="22"/>
  <c r="AE183" i="22"/>
  <c r="AD183" i="22"/>
  <c r="AC183" i="22"/>
  <c r="AF182" i="22"/>
  <c r="AE182" i="22"/>
  <c r="AD182" i="22"/>
  <c r="AC182" i="22"/>
  <c r="AF181" i="22"/>
  <c r="AE181" i="22"/>
  <c r="AD181" i="22"/>
  <c r="AC181" i="22"/>
  <c r="AF180" i="22"/>
  <c r="AE180" i="22"/>
  <c r="AD180" i="22"/>
  <c r="AC180" i="22"/>
  <c r="AF178" i="22"/>
  <c r="AE178" i="22"/>
  <c r="AD178" i="22"/>
  <c r="AC178" i="22"/>
  <c r="AF176" i="22"/>
  <c r="AE176" i="22"/>
  <c r="AD176" i="22"/>
  <c r="AC176" i="22"/>
  <c r="AF174" i="22"/>
  <c r="AE174" i="22"/>
  <c r="AD174" i="22"/>
  <c r="AC174" i="22"/>
  <c r="AF172" i="22"/>
  <c r="AE172" i="22"/>
  <c r="AD172" i="22"/>
  <c r="AC172" i="22"/>
  <c r="AF171" i="22"/>
  <c r="AE171" i="22"/>
  <c r="AD171" i="22"/>
  <c r="AC171" i="22"/>
  <c r="AF170" i="22"/>
  <c r="AE170" i="22"/>
  <c r="AD170" i="22"/>
  <c r="AC170" i="22"/>
  <c r="AF169" i="22"/>
  <c r="AE169" i="22"/>
  <c r="AD169" i="22"/>
  <c r="AC169" i="22"/>
  <c r="AF167" i="22"/>
  <c r="AE167" i="22"/>
  <c r="AD167" i="22"/>
  <c r="AC167" i="22"/>
  <c r="AF166" i="22"/>
  <c r="AE166" i="22"/>
  <c r="AD166" i="22"/>
  <c r="AC166" i="22"/>
  <c r="AF165" i="22"/>
  <c r="AE165" i="22"/>
  <c r="AD165" i="22"/>
  <c r="AC165" i="22"/>
  <c r="AF163" i="22"/>
  <c r="AE163" i="22"/>
  <c r="AD163" i="22"/>
  <c r="AC163" i="22"/>
  <c r="AF161" i="22"/>
  <c r="AE161" i="22"/>
  <c r="AD161" i="22"/>
  <c r="AC161" i="22"/>
  <c r="AF160" i="22"/>
  <c r="AE160" i="22"/>
  <c r="AD160" i="22"/>
  <c r="AC160" i="22"/>
  <c r="AF159" i="22"/>
  <c r="AE159" i="22"/>
  <c r="AD159" i="22"/>
  <c r="AC159" i="22"/>
  <c r="AF158" i="22"/>
  <c r="AE158" i="22"/>
  <c r="AD158" i="22"/>
  <c r="AC158" i="22"/>
  <c r="AF157" i="22"/>
  <c r="AE157" i="22"/>
  <c r="AD157" i="22"/>
  <c r="AC157" i="22"/>
  <c r="AF156" i="22"/>
  <c r="AE156" i="22"/>
  <c r="AD156" i="22"/>
  <c r="AC156" i="22"/>
  <c r="AF154" i="22"/>
  <c r="AE154" i="22"/>
  <c r="AD154" i="22"/>
  <c r="AC154" i="22"/>
  <c r="AF152" i="22"/>
  <c r="AE152" i="22"/>
  <c r="AD152" i="22"/>
  <c r="AC152" i="22"/>
  <c r="AF151" i="22"/>
  <c r="AE151" i="22"/>
  <c r="AD151" i="22"/>
  <c r="AC151" i="22"/>
  <c r="AF150" i="22"/>
  <c r="AE150" i="22"/>
  <c r="AD150" i="22"/>
  <c r="AC150" i="22"/>
  <c r="AF148" i="22"/>
  <c r="AE148" i="22"/>
  <c r="AD148" i="22"/>
  <c r="AC148" i="22"/>
  <c r="AF147" i="22"/>
  <c r="AE147" i="22"/>
  <c r="AD147" i="22"/>
  <c r="AC147" i="22"/>
  <c r="AF146" i="22"/>
  <c r="AE146" i="22"/>
  <c r="AD146" i="22"/>
  <c r="AC146" i="22"/>
  <c r="AF145" i="22"/>
  <c r="AE145" i="22"/>
  <c r="AD145" i="22"/>
  <c r="AC145" i="22"/>
  <c r="AF144" i="22"/>
  <c r="AE144" i="22"/>
  <c r="AD144" i="22"/>
  <c r="AC144" i="22"/>
  <c r="AF143" i="22"/>
  <c r="AE143" i="22"/>
  <c r="AD143" i="22"/>
  <c r="AC143" i="22"/>
  <c r="AF142" i="22"/>
  <c r="AE142" i="22"/>
  <c r="AD142" i="22"/>
  <c r="AC142" i="22"/>
  <c r="AF141" i="22"/>
  <c r="AE141" i="22"/>
  <c r="AD141" i="22"/>
  <c r="AC141" i="22"/>
  <c r="AF140" i="22"/>
  <c r="AE140" i="22"/>
  <c r="AD140" i="22"/>
  <c r="AC140" i="22"/>
  <c r="AF139" i="22"/>
  <c r="AE139" i="22"/>
  <c r="AD139" i="22"/>
  <c r="AC139" i="22"/>
  <c r="AF138" i="22"/>
  <c r="AE138" i="22"/>
  <c r="AD138" i="22"/>
  <c r="AC138" i="22"/>
  <c r="AF137" i="22"/>
  <c r="AE137" i="22"/>
  <c r="AD137" i="22"/>
  <c r="AC137" i="22"/>
  <c r="AF136" i="22"/>
  <c r="AE136" i="22"/>
  <c r="AD136" i="22"/>
  <c r="AC136" i="22"/>
  <c r="AF134" i="22"/>
  <c r="AE134" i="22"/>
  <c r="AD134" i="22"/>
  <c r="AC134" i="22"/>
  <c r="AF132" i="22"/>
  <c r="AE132" i="22"/>
  <c r="AD132" i="22"/>
  <c r="AC132" i="22"/>
  <c r="AF131" i="22"/>
  <c r="AE131" i="22"/>
  <c r="AD131" i="22"/>
  <c r="AC131" i="22"/>
  <c r="AF130" i="22"/>
  <c r="AE130" i="22"/>
  <c r="AD130" i="22"/>
  <c r="AC130" i="22"/>
  <c r="AF128" i="22"/>
  <c r="AE128" i="22"/>
  <c r="AD128" i="22"/>
  <c r="AC128" i="22"/>
  <c r="AF127" i="22"/>
  <c r="AE127" i="22"/>
  <c r="AD127" i="22"/>
  <c r="AC127" i="22"/>
  <c r="AF126" i="22"/>
  <c r="AE126" i="22"/>
  <c r="AD126" i="22"/>
  <c r="AC126" i="22"/>
  <c r="AF124" i="22"/>
  <c r="AE124" i="22"/>
  <c r="AD124" i="22"/>
  <c r="AC124" i="22"/>
  <c r="AF123" i="22"/>
  <c r="AE123" i="22"/>
  <c r="AD123" i="22"/>
  <c r="AC123" i="22"/>
  <c r="AF121" i="22"/>
  <c r="AE121" i="22"/>
  <c r="AD121" i="22"/>
  <c r="AC121" i="22"/>
  <c r="AF120" i="22"/>
  <c r="AE120" i="22"/>
  <c r="AD120" i="22"/>
  <c r="AC120" i="22"/>
  <c r="AF119" i="22"/>
  <c r="AE119" i="22"/>
  <c r="AD119" i="22"/>
  <c r="AC119" i="22"/>
  <c r="AF117" i="22"/>
  <c r="AE117" i="22"/>
  <c r="AD117" i="22"/>
  <c r="AC117" i="22"/>
  <c r="AF115" i="22"/>
  <c r="AE115" i="22"/>
  <c r="AD115" i="22"/>
  <c r="AC115" i="22"/>
  <c r="AF113" i="22"/>
  <c r="AE113" i="22"/>
  <c r="AD113" i="22"/>
  <c r="AC113" i="22"/>
  <c r="AF112" i="22"/>
  <c r="AE112" i="22"/>
  <c r="AD112" i="22"/>
  <c r="AC112" i="22"/>
  <c r="AF111" i="22"/>
  <c r="AE111" i="22"/>
  <c r="AD111" i="22"/>
  <c r="AC111" i="22"/>
  <c r="AF109" i="22"/>
  <c r="AE109" i="22"/>
  <c r="AD109" i="22"/>
  <c r="AC109" i="22"/>
  <c r="AF108" i="22"/>
  <c r="AE108" i="22"/>
  <c r="AD108" i="22"/>
  <c r="AC108" i="22"/>
  <c r="AF107" i="22"/>
  <c r="AE107" i="22"/>
  <c r="AD107" i="22"/>
  <c r="AC107" i="22"/>
  <c r="AE106" i="22"/>
  <c r="AD106" i="22"/>
  <c r="AC106" i="22"/>
  <c r="AF105" i="22"/>
  <c r="AE105" i="22"/>
  <c r="AD105" i="22"/>
  <c r="AC105" i="22"/>
  <c r="AF104" i="22"/>
  <c r="AE104" i="22"/>
  <c r="AD104" i="22"/>
  <c r="AC104" i="22"/>
  <c r="AF103" i="22"/>
  <c r="AE103" i="22"/>
  <c r="AD103" i="22"/>
  <c r="AC103" i="22"/>
  <c r="AF102" i="22"/>
  <c r="AE102" i="22"/>
  <c r="AD102" i="22"/>
  <c r="AC102" i="22"/>
  <c r="AE101" i="22"/>
  <c r="AD101" i="22"/>
  <c r="AC101" i="22"/>
  <c r="AF100" i="22"/>
  <c r="AE100" i="22"/>
  <c r="AD100" i="22"/>
  <c r="AC100" i="22"/>
  <c r="AF99" i="22"/>
  <c r="AE99" i="22"/>
  <c r="AD99" i="22"/>
  <c r="AC99" i="22"/>
  <c r="AF98" i="22"/>
  <c r="AE98" i="22"/>
  <c r="AD98" i="22"/>
  <c r="AC98" i="22"/>
  <c r="AE97" i="22"/>
  <c r="AD97" i="22"/>
  <c r="AC97" i="22"/>
  <c r="AF96" i="22"/>
  <c r="AE96" i="22"/>
  <c r="AD96" i="22"/>
  <c r="AC96" i="22"/>
  <c r="AE95" i="22"/>
  <c r="AD95" i="22"/>
  <c r="AC95" i="22"/>
  <c r="AF94" i="22"/>
  <c r="AE94" i="22"/>
  <c r="AD94" i="22"/>
  <c r="AC94" i="22"/>
  <c r="AF93" i="22"/>
  <c r="AE93" i="22"/>
  <c r="AD93" i="22"/>
  <c r="AC93" i="22"/>
  <c r="AF92" i="22"/>
  <c r="AE92" i="22"/>
  <c r="AD92" i="22"/>
  <c r="AC92" i="22"/>
  <c r="AF91" i="22"/>
  <c r="AE91" i="22"/>
  <c r="AD91" i="22"/>
  <c r="AC91" i="22"/>
  <c r="AF89" i="22"/>
  <c r="AE89" i="22"/>
  <c r="AD89" i="22"/>
  <c r="AC89" i="22"/>
  <c r="AF87" i="22"/>
  <c r="AE87" i="22"/>
  <c r="AD87" i="22"/>
  <c r="AC87" i="22"/>
  <c r="AF86" i="22"/>
  <c r="AE86" i="22"/>
  <c r="AD86" i="22"/>
  <c r="AC86" i="22"/>
  <c r="AF85" i="22"/>
  <c r="AE85" i="22"/>
  <c r="AD85" i="22"/>
  <c r="AC85" i="22"/>
  <c r="AF84" i="22"/>
  <c r="AE84" i="22"/>
  <c r="AD84" i="22"/>
  <c r="AC84" i="22"/>
  <c r="AF83" i="22"/>
  <c r="AE83" i="22"/>
  <c r="AD83" i="22"/>
  <c r="AC83" i="22"/>
  <c r="AF82" i="22"/>
  <c r="AE82" i="22"/>
  <c r="AD82" i="22"/>
  <c r="AC82" i="22"/>
  <c r="AF80" i="22"/>
  <c r="AE80" i="22"/>
  <c r="AD80" i="22"/>
  <c r="AC80" i="22"/>
  <c r="AF79" i="22"/>
  <c r="AE79" i="22"/>
  <c r="AD79" i="22"/>
  <c r="AC79" i="22"/>
  <c r="AF78" i="22"/>
  <c r="AE78" i="22"/>
  <c r="AD78" i="22"/>
  <c r="AC78" i="22"/>
  <c r="AF77" i="22"/>
  <c r="AE77" i="22"/>
  <c r="AD77" i="22"/>
  <c r="AC77" i="22"/>
  <c r="AF76" i="22"/>
  <c r="AE76" i="22"/>
  <c r="AD76" i="22"/>
  <c r="AC76" i="22"/>
  <c r="AF75" i="22"/>
  <c r="AE75" i="22"/>
  <c r="AD75" i="22"/>
  <c r="AC75" i="22"/>
  <c r="AF74" i="22"/>
  <c r="AE74" i="22"/>
  <c r="AD74" i="22"/>
  <c r="AC74" i="22"/>
  <c r="AF73" i="22"/>
  <c r="AE73" i="22"/>
  <c r="AD73" i="22"/>
  <c r="AC73" i="22"/>
  <c r="AF72" i="22"/>
  <c r="AE72" i="22"/>
  <c r="AD72" i="22"/>
  <c r="AC72" i="22"/>
  <c r="AF71" i="22"/>
  <c r="AE71" i="22"/>
  <c r="AD71" i="22"/>
  <c r="AC71" i="22"/>
  <c r="AF70" i="22"/>
  <c r="AE70" i="22"/>
  <c r="AD70" i="22"/>
  <c r="AC70" i="22"/>
  <c r="AF69" i="22"/>
  <c r="AE69" i="22"/>
  <c r="AD69" i="22"/>
  <c r="AC69" i="22"/>
  <c r="AF68" i="22"/>
  <c r="AE68" i="22"/>
  <c r="AD68" i="22"/>
  <c r="AC68" i="22"/>
  <c r="AF67" i="22"/>
  <c r="AE67" i="22"/>
  <c r="AD67" i="22"/>
  <c r="AC67" i="22"/>
  <c r="AF66" i="22"/>
  <c r="AE66" i="22"/>
  <c r="AD66" i="22"/>
  <c r="AC66" i="22"/>
  <c r="AF64" i="22"/>
  <c r="AE64" i="22"/>
  <c r="AD64" i="22"/>
  <c r="AC64" i="22"/>
  <c r="AF62" i="22"/>
  <c r="AE62" i="22"/>
  <c r="AD62" i="22"/>
  <c r="AC62" i="22"/>
  <c r="AF60" i="22"/>
  <c r="AE60" i="22"/>
  <c r="AD60" i="22"/>
  <c r="AC60" i="22"/>
  <c r="AF59" i="22"/>
  <c r="AE59" i="22"/>
  <c r="AD59" i="22"/>
  <c r="AC59" i="22"/>
  <c r="AF58" i="22"/>
  <c r="AE58" i="22"/>
  <c r="AD58" i="22"/>
  <c r="AC58" i="22"/>
  <c r="AF56" i="22"/>
  <c r="AE56" i="22"/>
  <c r="AD56" i="22"/>
  <c r="AC56" i="22"/>
  <c r="AF54" i="22"/>
  <c r="AE54" i="22"/>
  <c r="AD54" i="22"/>
  <c r="AC54" i="22"/>
  <c r="AF52" i="22"/>
  <c r="AE52" i="22"/>
  <c r="AD52" i="22"/>
  <c r="AC52" i="22"/>
  <c r="AF51" i="22"/>
  <c r="AE51" i="22"/>
  <c r="AD51" i="22"/>
  <c r="AC51" i="22"/>
  <c r="AF49" i="22"/>
  <c r="AE49" i="22"/>
  <c r="AD49" i="22"/>
  <c r="AC49" i="22"/>
  <c r="AF48" i="22"/>
  <c r="AE48" i="22"/>
  <c r="AD48" i="22"/>
  <c r="AC48" i="22"/>
  <c r="AF47" i="22"/>
  <c r="AE47" i="22"/>
  <c r="AD47" i="22"/>
  <c r="AC47" i="22"/>
  <c r="AF45" i="22"/>
  <c r="AE45" i="22"/>
  <c r="AD45" i="22"/>
  <c r="AC45" i="22"/>
  <c r="AF44" i="22"/>
  <c r="AE44" i="22"/>
  <c r="AD44" i="22"/>
  <c r="AC44" i="22"/>
  <c r="AF43" i="22"/>
  <c r="AE43" i="22"/>
  <c r="AD43" i="22"/>
  <c r="AC43" i="22"/>
  <c r="AF41" i="22"/>
  <c r="AE41" i="22"/>
  <c r="AD41" i="22"/>
  <c r="AC41" i="22"/>
  <c r="AF40" i="22"/>
  <c r="AE40" i="22"/>
  <c r="AD40" i="22"/>
  <c r="AC40" i="22"/>
  <c r="AF39" i="22"/>
  <c r="AE39" i="22"/>
  <c r="AD39" i="22"/>
  <c r="AC39" i="22"/>
  <c r="AF37" i="22"/>
  <c r="AE37" i="22"/>
  <c r="AD37" i="22"/>
  <c r="AC37" i="22"/>
  <c r="AF36" i="22"/>
  <c r="AE36" i="22"/>
  <c r="AD36" i="22"/>
  <c r="AC36" i="22"/>
  <c r="AF35" i="22"/>
  <c r="AE35" i="22"/>
  <c r="AD35" i="22"/>
  <c r="AC35" i="22"/>
  <c r="AF34" i="22"/>
  <c r="AE34" i="22"/>
  <c r="AD34" i="22"/>
  <c r="AC34" i="22"/>
  <c r="AF33" i="22"/>
  <c r="AE33" i="22"/>
  <c r="AD33" i="22"/>
  <c r="AC33" i="22"/>
  <c r="AF32" i="22"/>
  <c r="AE32" i="22"/>
  <c r="AD32" i="22"/>
  <c r="AC32" i="22"/>
  <c r="AF31" i="22"/>
  <c r="AE31" i="22"/>
  <c r="AD31" i="22"/>
  <c r="AC31" i="22"/>
  <c r="AF30" i="22"/>
  <c r="AE30" i="22"/>
  <c r="AD30" i="22"/>
  <c r="AC30" i="22"/>
  <c r="AF29" i="22"/>
  <c r="AE29" i="22"/>
  <c r="AD29" i="22"/>
  <c r="AC29" i="22"/>
  <c r="AF28" i="22"/>
  <c r="AE28" i="22"/>
  <c r="AD28" i="22"/>
  <c r="AC28" i="22"/>
  <c r="AF27" i="22"/>
  <c r="AE27" i="22"/>
  <c r="AD27" i="22"/>
  <c r="AC27" i="22"/>
  <c r="AF26" i="22"/>
  <c r="AE26" i="22"/>
  <c r="AD26" i="22"/>
  <c r="AC26" i="22"/>
  <c r="AF25" i="22"/>
  <c r="AE25" i="22"/>
  <c r="AD25" i="22"/>
  <c r="AC25" i="22"/>
  <c r="AF24" i="22"/>
  <c r="AE24" i="22"/>
  <c r="AD24" i="22"/>
  <c r="AC24" i="22"/>
  <c r="AF23" i="22"/>
  <c r="AE23" i="22"/>
  <c r="AD23" i="22"/>
  <c r="AC23" i="22"/>
  <c r="AF22" i="22"/>
  <c r="AE22" i="22"/>
  <c r="AD22" i="22"/>
  <c r="AC22" i="22"/>
  <c r="AF20" i="22"/>
  <c r="AE20" i="22"/>
  <c r="AD20" i="22"/>
  <c r="AC20" i="22"/>
  <c r="AF19" i="22"/>
  <c r="AE19" i="22"/>
  <c r="AD19" i="22"/>
  <c r="AC19" i="22"/>
  <c r="AF18" i="22"/>
  <c r="AE18" i="22"/>
  <c r="AD18" i="22"/>
  <c r="AC18" i="22"/>
  <c r="AF17" i="22"/>
  <c r="AE17" i="22"/>
  <c r="AD17" i="22"/>
  <c r="AC17" i="22"/>
  <c r="AF16" i="22"/>
  <c r="AE16" i="22"/>
  <c r="AD16" i="22"/>
  <c r="AC16" i="22"/>
  <c r="AF14" i="22"/>
  <c r="AE14" i="22"/>
  <c r="AD14" i="22"/>
  <c r="AC14" i="22"/>
  <c r="AF13" i="22"/>
  <c r="AE13" i="22"/>
  <c r="AD13" i="22"/>
  <c r="AC13" i="22"/>
  <c r="AF12" i="22"/>
  <c r="AE12" i="22"/>
  <c r="AD12" i="22"/>
  <c r="AC12" i="22"/>
  <c r="AF11" i="22"/>
  <c r="AE11" i="22"/>
  <c r="AD11" i="22"/>
  <c r="AC11" i="22"/>
  <c r="AF9" i="22"/>
  <c r="AE9" i="22"/>
  <c r="AD9" i="22"/>
  <c r="AC9" i="22"/>
  <c r="AF7" i="22"/>
  <c r="AE7" i="22"/>
  <c r="AD7" i="22"/>
  <c r="AC7" i="22"/>
  <c r="AF6" i="22"/>
  <c r="AE6" i="22"/>
  <c r="AD6" i="22"/>
  <c r="AC6" i="22"/>
  <c r="AF5" i="22"/>
  <c r="AE5" i="22"/>
  <c r="AD5" i="22"/>
  <c r="AC5" i="22"/>
  <c r="AC635" i="22" l="1"/>
  <c r="AD635" i="22"/>
  <c r="AE635" i="22"/>
  <c r="AF635" i="22"/>
  <c r="AB59" i="3"/>
  <c r="W59" i="3"/>
  <c r="R59" i="3"/>
  <c r="L59" i="3"/>
  <c r="AF58" i="3"/>
  <c r="AE58" i="3"/>
  <c r="AD58" i="3"/>
  <c r="AC58" i="3"/>
  <c r="AF57" i="3"/>
  <c r="AE57" i="3"/>
  <c r="AD57" i="3"/>
  <c r="AC57" i="3"/>
  <c r="AF56" i="3"/>
  <c r="AE56" i="3"/>
  <c r="AD56" i="3"/>
  <c r="AC56" i="3"/>
  <c r="AF55" i="3"/>
  <c r="AE55" i="3"/>
  <c r="AD55" i="3"/>
  <c r="AC55" i="3"/>
  <c r="AF54" i="3"/>
  <c r="AE54" i="3"/>
  <c r="AD54" i="3"/>
  <c r="AC54" i="3"/>
  <c r="AF53" i="3"/>
  <c r="AE53" i="3"/>
  <c r="AD53" i="3"/>
  <c r="AC53" i="3"/>
  <c r="AF52" i="3"/>
  <c r="AE52" i="3"/>
  <c r="AD52" i="3"/>
  <c r="AC52" i="3"/>
  <c r="AF51" i="3"/>
  <c r="AE51" i="3"/>
  <c r="AD51" i="3"/>
  <c r="AC51" i="3"/>
  <c r="AF50" i="3"/>
  <c r="AE50" i="3"/>
  <c r="AD50" i="3"/>
  <c r="AC50" i="3"/>
  <c r="AF49" i="3"/>
  <c r="AE49" i="3"/>
  <c r="AD49" i="3"/>
  <c r="AC49" i="3"/>
  <c r="AF48" i="3"/>
  <c r="AE48" i="3"/>
  <c r="AD48" i="3"/>
  <c r="AC48" i="3"/>
  <c r="AF47" i="3"/>
  <c r="AE47" i="3"/>
  <c r="AD47" i="3"/>
  <c r="AC47" i="3"/>
  <c r="AF46" i="3"/>
  <c r="AE46" i="3"/>
  <c r="AD46" i="3"/>
  <c r="AC46" i="3"/>
  <c r="AF45" i="3"/>
  <c r="AE45" i="3"/>
  <c r="AD45" i="3"/>
  <c r="AC45" i="3"/>
  <c r="AF44" i="3"/>
  <c r="AE44" i="3"/>
  <c r="AD44" i="3"/>
  <c r="AC44" i="3"/>
  <c r="AF43" i="3"/>
  <c r="AE43" i="3"/>
  <c r="AD43" i="3"/>
  <c r="AC43" i="3"/>
  <c r="AF42" i="3"/>
  <c r="AE42" i="3"/>
  <c r="AD42" i="3"/>
  <c r="AC42" i="3"/>
  <c r="AF41" i="3"/>
  <c r="AE41" i="3"/>
  <c r="AD41" i="3"/>
  <c r="AC41" i="3"/>
  <c r="AF40" i="3"/>
  <c r="AE40" i="3"/>
  <c r="AD40" i="3"/>
  <c r="AC40" i="3"/>
  <c r="AF39" i="3"/>
  <c r="AE39" i="3"/>
  <c r="AD39" i="3"/>
  <c r="AC39" i="3"/>
  <c r="AF38" i="3"/>
  <c r="AE38" i="3"/>
  <c r="AD38" i="3"/>
  <c r="AC38" i="3"/>
  <c r="AF37" i="3"/>
  <c r="AE37" i="3"/>
  <c r="AD37" i="3"/>
  <c r="AC37" i="3"/>
  <c r="AF36" i="3"/>
  <c r="AE36" i="3"/>
  <c r="AD36" i="3"/>
  <c r="AC36" i="3"/>
  <c r="AF35" i="3"/>
  <c r="AE35" i="3"/>
  <c r="AD35" i="3"/>
  <c r="AC35" i="3"/>
  <c r="AF34" i="3"/>
  <c r="AE34" i="3"/>
  <c r="AD34" i="3"/>
  <c r="AC34" i="3"/>
  <c r="AF33" i="3"/>
  <c r="AE33" i="3"/>
  <c r="AD33" i="3"/>
  <c r="AC33" i="3"/>
  <c r="AF32" i="3"/>
  <c r="AE32" i="3"/>
  <c r="AD32" i="3"/>
  <c r="AC32" i="3"/>
  <c r="AF31" i="3"/>
  <c r="AE31" i="3"/>
  <c r="AD31" i="3"/>
  <c r="AC31" i="3"/>
  <c r="AF30" i="3"/>
  <c r="AE30" i="3"/>
  <c r="AD30" i="3"/>
  <c r="AC30" i="3"/>
  <c r="AF29" i="3"/>
  <c r="AE29" i="3"/>
  <c r="AD29" i="3"/>
  <c r="AC29" i="3"/>
  <c r="AF28" i="3"/>
  <c r="AE28" i="3"/>
  <c r="AD28" i="3"/>
  <c r="AC28" i="3"/>
  <c r="AF27" i="3"/>
  <c r="AE27" i="3"/>
  <c r="AD27" i="3"/>
  <c r="AC27" i="3"/>
  <c r="AF26" i="3"/>
  <c r="AE26" i="3"/>
  <c r="AD26" i="3"/>
  <c r="AC26" i="3"/>
  <c r="AF25" i="3"/>
  <c r="AE25" i="3"/>
  <c r="AD25" i="3"/>
  <c r="AC25" i="3"/>
  <c r="AF24" i="3"/>
  <c r="AE24" i="3"/>
  <c r="AD24" i="3"/>
  <c r="AC24" i="3"/>
  <c r="AF23" i="3"/>
  <c r="AE23" i="3"/>
  <c r="AD23" i="3"/>
  <c r="AC23" i="3"/>
  <c r="AF22" i="3"/>
  <c r="AE22" i="3"/>
  <c r="AD22" i="3"/>
  <c r="AC22" i="3"/>
  <c r="AF21" i="3"/>
  <c r="AE21" i="3"/>
  <c r="AD21" i="3"/>
  <c r="AC21" i="3"/>
  <c r="AF20" i="3"/>
  <c r="AE20" i="3"/>
  <c r="AD20" i="3"/>
  <c r="AC20" i="3"/>
  <c r="AF19" i="3"/>
  <c r="AE19" i="3"/>
  <c r="AD19" i="3"/>
  <c r="AC19" i="3"/>
  <c r="AF18" i="3"/>
  <c r="AE18" i="3"/>
  <c r="AD18" i="3"/>
  <c r="AC18" i="3"/>
  <c r="AF17" i="3"/>
  <c r="AE17" i="3"/>
  <c r="AD17" i="3"/>
  <c r="AC17" i="3"/>
  <c r="AF16" i="3"/>
  <c r="AE16" i="3"/>
  <c r="AD16" i="3"/>
  <c r="AC16" i="3"/>
  <c r="AF15" i="3"/>
  <c r="AE15" i="3"/>
  <c r="AD15" i="3"/>
  <c r="AC15" i="3"/>
  <c r="AF14" i="3"/>
  <c r="AE14" i="3"/>
  <c r="AD14" i="3"/>
  <c r="AC14" i="3"/>
  <c r="AF13" i="3"/>
  <c r="AE13" i="3"/>
  <c r="AD13" i="3"/>
  <c r="AC13" i="3"/>
  <c r="AF12" i="3"/>
  <c r="AE12" i="3"/>
  <c r="AD12" i="3"/>
  <c r="AC12" i="3"/>
  <c r="AF11" i="3"/>
  <c r="AE11" i="3"/>
  <c r="AD11" i="3"/>
  <c r="AC11" i="3"/>
  <c r="AF10" i="3"/>
  <c r="AE10" i="3"/>
  <c r="AD10" i="3"/>
  <c r="AC10" i="3"/>
  <c r="AF9" i="3"/>
  <c r="AE9" i="3"/>
  <c r="AD9" i="3"/>
  <c r="AC9" i="3"/>
  <c r="AF8" i="3"/>
  <c r="AE8" i="3"/>
  <c r="AD8" i="3"/>
  <c r="AC8" i="3"/>
  <c r="AF7" i="3"/>
  <c r="AE7" i="3"/>
  <c r="AD7" i="3"/>
  <c r="AC7" i="3"/>
  <c r="AF6" i="3"/>
  <c r="AE6" i="3"/>
  <c r="AD6" i="3"/>
  <c r="AC6" i="3"/>
  <c r="AF5" i="3"/>
  <c r="AE5" i="3"/>
  <c r="AD5" i="3"/>
  <c r="AC5" i="3"/>
  <c r="AF4" i="3"/>
  <c r="AE4" i="3"/>
  <c r="AE59" i="3" s="1"/>
  <c r="AD4" i="3"/>
  <c r="AD59" i="3" s="1"/>
  <c r="AC4" i="3"/>
  <c r="AB35" i="21"/>
  <c r="L35" i="21"/>
  <c r="AF34" i="21"/>
  <c r="AC34" i="21"/>
  <c r="AF33" i="21"/>
  <c r="AC33" i="21"/>
  <c r="AF32" i="21"/>
  <c r="AC32" i="21"/>
  <c r="AF31" i="21"/>
  <c r="AC31" i="21"/>
  <c r="AF30" i="21"/>
  <c r="AC30" i="21"/>
  <c r="AF29" i="21"/>
  <c r="AC29" i="21"/>
  <c r="AF28" i="21"/>
  <c r="AC28" i="21"/>
  <c r="AF27" i="21"/>
  <c r="AC27" i="21"/>
  <c r="AF26" i="21"/>
  <c r="AC26" i="21"/>
  <c r="AF25" i="21"/>
  <c r="AC25" i="21"/>
  <c r="AF24" i="21"/>
  <c r="AC24" i="21"/>
  <c r="AF23" i="21"/>
  <c r="AC23" i="21"/>
  <c r="AF22" i="21"/>
  <c r="AC22" i="21"/>
  <c r="AF21" i="21"/>
  <c r="AC21" i="21"/>
  <c r="AF20" i="21"/>
  <c r="AC20" i="21"/>
  <c r="AF19" i="21"/>
  <c r="AC19" i="21"/>
  <c r="AF18" i="21"/>
  <c r="AC18" i="21"/>
  <c r="AF17" i="21"/>
  <c r="AC17" i="21"/>
  <c r="AF16" i="21"/>
  <c r="AC16" i="21"/>
  <c r="AF15" i="21"/>
  <c r="AC15" i="21"/>
  <c r="AF14" i="21"/>
  <c r="AC14" i="21"/>
  <c r="AF13" i="21"/>
  <c r="AC13" i="21"/>
  <c r="AF12" i="21"/>
  <c r="AC12" i="21"/>
  <c r="AF11" i="21"/>
  <c r="AC11" i="21"/>
  <c r="AF10" i="21"/>
  <c r="AC10" i="21"/>
  <c r="AF9" i="21"/>
  <c r="AC9" i="21"/>
  <c r="AB182" i="19"/>
  <c r="W182" i="19"/>
  <c r="R182" i="19"/>
  <c r="L182" i="19"/>
  <c r="AF181" i="19"/>
  <c r="AE181" i="19"/>
  <c r="AD181" i="19"/>
  <c r="AC181" i="19"/>
  <c r="AF180" i="19"/>
  <c r="AE180" i="19"/>
  <c r="AD180" i="19"/>
  <c r="AC180" i="19"/>
  <c r="AF179" i="19"/>
  <c r="AE179" i="19"/>
  <c r="AD179" i="19"/>
  <c r="AC179" i="19"/>
  <c r="AF177" i="19"/>
  <c r="AE177" i="19"/>
  <c r="AD177" i="19"/>
  <c r="AC177" i="19"/>
  <c r="AF175" i="19"/>
  <c r="AE175" i="19"/>
  <c r="AD175" i="19"/>
  <c r="AC175" i="19"/>
  <c r="AF174" i="19"/>
  <c r="AE174" i="19"/>
  <c r="AD174" i="19"/>
  <c r="AC174" i="19"/>
  <c r="AF173" i="19"/>
  <c r="AE173" i="19"/>
  <c r="AD173" i="19"/>
  <c r="AC173" i="19"/>
  <c r="AF170" i="19"/>
  <c r="AE170" i="19"/>
  <c r="AD170" i="19"/>
  <c r="AC170" i="19"/>
  <c r="AF169" i="19"/>
  <c r="AE169" i="19"/>
  <c r="AD169" i="19"/>
  <c r="AC169" i="19"/>
  <c r="AF168" i="19"/>
  <c r="AE168" i="19"/>
  <c r="AD168" i="19"/>
  <c r="AC168" i="19"/>
  <c r="AF167" i="19"/>
  <c r="AE167" i="19"/>
  <c r="AD167" i="19"/>
  <c r="AC167" i="19"/>
  <c r="AF165" i="19"/>
  <c r="AE165" i="19"/>
  <c r="AD165" i="19"/>
  <c r="AC165" i="19"/>
  <c r="AF164" i="19"/>
  <c r="AE164" i="19"/>
  <c r="AD164" i="19"/>
  <c r="AC164" i="19"/>
  <c r="AF163" i="19"/>
  <c r="AE163" i="19"/>
  <c r="AD163" i="19"/>
  <c r="AC163" i="19"/>
  <c r="AF162" i="19"/>
  <c r="AE162" i="19"/>
  <c r="AD162" i="19"/>
  <c r="AC162" i="19"/>
  <c r="AF161" i="19"/>
  <c r="AE161" i="19"/>
  <c r="AD161" i="19"/>
  <c r="AC161" i="19"/>
  <c r="AF160" i="19"/>
  <c r="AE160" i="19"/>
  <c r="AD160" i="19"/>
  <c r="AC160" i="19"/>
  <c r="AF159" i="19"/>
  <c r="AE159" i="19"/>
  <c r="AD159" i="19"/>
  <c r="AC159" i="19"/>
  <c r="AF158" i="19"/>
  <c r="AE158" i="19"/>
  <c r="AD158" i="19"/>
  <c r="AC158" i="19"/>
  <c r="AF157" i="19"/>
  <c r="AE157" i="19"/>
  <c r="AD157" i="19"/>
  <c r="AC157" i="19"/>
  <c r="AF155" i="19"/>
  <c r="AE155" i="19"/>
  <c r="AD155" i="19"/>
  <c r="AC155" i="19"/>
  <c r="AF154" i="19"/>
  <c r="AE154" i="19"/>
  <c r="AD154" i="19"/>
  <c r="AC154" i="19"/>
  <c r="AF152" i="19"/>
  <c r="AE152" i="19"/>
  <c r="AD152" i="19"/>
  <c r="AC152" i="19"/>
  <c r="AF151" i="19"/>
  <c r="AE151" i="19"/>
  <c r="AD151" i="19"/>
  <c r="AC151" i="19"/>
  <c r="AF150" i="19"/>
  <c r="AE150" i="19"/>
  <c r="AD150" i="19"/>
  <c r="AC150" i="19"/>
  <c r="AF148" i="19"/>
  <c r="AE148" i="19"/>
  <c r="AD148" i="19"/>
  <c r="AC148" i="19"/>
  <c r="AF147" i="19"/>
  <c r="AE147" i="19"/>
  <c r="AD147" i="19"/>
  <c r="AC147" i="19"/>
  <c r="AF146" i="19"/>
  <c r="AE146" i="19"/>
  <c r="AD146" i="19"/>
  <c r="AC146" i="19"/>
  <c r="AF145" i="19"/>
  <c r="AE145" i="19"/>
  <c r="AD145" i="19"/>
  <c r="AC145" i="19"/>
  <c r="AF144" i="19"/>
  <c r="AE144" i="19"/>
  <c r="AD144" i="19"/>
  <c r="AC144" i="19"/>
  <c r="AF142" i="19"/>
  <c r="AE142" i="19"/>
  <c r="AD142" i="19"/>
  <c r="AC142" i="19"/>
  <c r="AF141" i="19"/>
  <c r="AE141" i="19"/>
  <c r="AD141" i="19"/>
  <c r="AC141" i="19"/>
  <c r="AF139" i="19"/>
  <c r="AE139" i="19"/>
  <c r="AD139" i="19"/>
  <c r="AC139" i="19"/>
  <c r="AF138" i="19"/>
  <c r="AE138" i="19"/>
  <c r="AD138" i="19"/>
  <c r="AC138" i="19"/>
  <c r="AF137" i="19"/>
  <c r="AE137" i="19"/>
  <c r="AD137" i="19"/>
  <c r="AC137" i="19"/>
  <c r="AF136" i="19"/>
  <c r="AE136" i="19"/>
  <c r="AD136" i="19"/>
  <c r="AC136" i="19"/>
  <c r="AF135" i="19"/>
  <c r="AE135" i="19"/>
  <c r="AD135" i="19"/>
  <c r="AC135" i="19"/>
  <c r="AF133" i="19"/>
  <c r="AE133" i="19"/>
  <c r="AD133" i="19"/>
  <c r="AC133" i="19"/>
  <c r="AF132" i="19"/>
  <c r="AE132" i="19"/>
  <c r="AD132" i="19"/>
  <c r="AC132" i="19"/>
  <c r="AF131" i="19"/>
  <c r="AE131" i="19"/>
  <c r="AD131" i="19"/>
  <c r="AC131" i="19"/>
  <c r="AF129" i="19"/>
  <c r="AE129" i="19"/>
  <c r="AD129" i="19"/>
  <c r="AC129" i="19"/>
  <c r="AF128" i="19"/>
  <c r="AE128" i="19"/>
  <c r="AD128" i="19"/>
  <c r="AC128" i="19"/>
  <c r="AF127" i="19"/>
  <c r="AE127" i="19"/>
  <c r="AD127" i="19"/>
  <c r="AC127" i="19"/>
  <c r="AF126" i="19"/>
  <c r="AE126" i="19"/>
  <c r="AD126" i="19"/>
  <c r="AC126" i="19"/>
  <c r="AF125" i="19"/>
  <c r="AE125" i="19"/>
  <c r="AD125" i="19"/>
  <c r="AC125" i="19"/>
  <c r="AF124" i="19"/>
  <c r="AE124" i="19"/>
  <c r="AD124" i="19"/>
  <c r="AC124" i="19"/>
  <c r="AF123" i="19"/>
  <c r="AE123" i="19"/>
  <c r="AD123" i="19"/>
  <c r="AC123" i="19"/>
  <c r="AF122" i="19"/>
  <c r="AE122" i="19"/>
  <c r="AD122" i="19"/>
  <c r="AC122" i="19"/>
  <c r="AF121" i="19"/>
  <c r="AE121" i="19"/>
  <c r="AD121" i="19"/>
  <c r="AC121" i="19"/>
  <c r="AF116" i="19"/>
  <c r="AE116" i="19"/>
  <c r="AD116" i="19"/>
  <c r="AC116" i="19"/>
  <c r="AF115" i="19"/>
  <c r="AE115" i="19"/>
  <c r="AD115" i="19"/>
  <c r="AC115" i="19"/>
  <c r="AF114" i="19"/>
  <c r="AE114" i="19"/>
  <c r="AD114" i="19"/>
  <c r="AC114" i="19"/>
  <c r="AF110" i="19"/>
  <c r="AE110" i="19"/>
  <c r="AD110" i="19"/>
  <c r="AC110" i="19"/>
  <c r="AF109" i="19"/>
  <c r="AE109" i="19"/>
  <c r="AD109" i="19"/>
  <c r="AC109" i="19"/>
  <c r="AF108" i="19"/>
  <c r="AE108" i="19"/>
  <c r="AD108" i="19"/>
  <c r="AC108" i="19"/>
  <c r="AF107" i="19"/>
  <c r="AE107" i="19"/>
  <c r="AD107" i="19"/>
  <c r="AC107" i="19"/>
  <c r="AF106" i="19"/>
  <c r="AE106" i="19"/>
  <c r="AD106" i="19"/>
  <c r="AC106" i="19"/>
  <c r="AF105" i="19"/>
  <c r="AE105" i="19"/>
  <c r="AD105" i="19"/>
  <c r="AC105" i="19"/>
  <c r="AF104" i="19"/>
  <c r="AE104" i="19"/>
  <c r="AD104" i="19"/>
  <c r="AC104" i="19"/>
  <c r="AF103" i="19"/>
  <c r="AE103" i="19"/>
  <c r="AD103" i="19"/>
  <c r="AC103" i="19"/>
  <c r="AF102" i="19"/>
  <c r="AE102" i="19"/>
  <c r="AD102" i="19"/>
  <c r="AC102" i="19"/>
  <c r="AF101" i="19"/>
  <c r="AE101" i="19"/>
  <c r="AD101" i="19"/>
  <c r="AC101" i="19"/>
  <c r="AF100" i="19"/>
  <c r="AE100" i="19"/>
  <c r="AD100" i="19"/>
  <c r="AC100" i="19"/>
  <c r="AF99" i="19"/>
  <c r="AE99" i="19"/>
  <c r="AD99" i="19"/>
  <c r="AC99" i="19"/>
  <c r="AF97" i="19"/>
  <c r="AE97" i="19"/>
  <c r="AD97" i="19"/>
  <c r="AC97" i="19"/>
  <c r="AF96" i="19"/>
  <c r="AE96" i="19"/>
  <c r="AD96" i="19"/>
  <c r="AC96" i="19"/>
  <c r="AF95" i="19"/>
  <c r="AE95" i="19"/>
  <c r="AD95" i="19"/>
  <c r="AC95" i="19"/>
  <c r="AF94" i="19"/>
  <c r="AE94" i="19"/>
  <c r="AD94" i="19"/>
  <c r="AC94" i="19"/>
  <c r="AF93" i="19"/>
  <c r="AE93" i="19"/>
  <c r="AD93" i="19"/>
  <c r="AC93" i="19"/>
  <c r="AF92" i="19"/>
  <c r="AE92" i="19"/>
  <c r="AD92" i="19"/>
  <c r="AC92" i="19"/>
  <c r="AF90" i="19"/>
  <c r="AE90" i="19"/>
  <c r="AD90" i="19"/>
  <c r="AC90" i="19"/>
  <c r="AF89" i="19"/>
  <c r="AE89" i="19"/>
  <c r="AD89" i="19"/>
  <c r="AC89" i="19"/>
  <c r="AF88" i="19"/>
  <c r="AE88" i="19"/>
  <c r="AD88" i="19"/>
  <c r="AC88" i="19"/>
  <c r="AF86" i="19"/>
  <c r="AE86" i="19"/>
  <c r="AD86" i="19"/>
  <c r="AC86" i="19"/>
  <c r="AF85" i="19"/>
  <c r="AE85" i="19"/>
  <c r="AD85" i="19"/>
  <c r="AC85" i="19"/>
  <c r="AF84" i="19"/>
  <c r="AE84" i="19"/>
  <c r="AD84" i="19"/>
  <c r="AC84" i="19"/>
  <c r="AF83" i="19"/>
  <c r="AE83" i="19"/>
  <c r="AD83" i="19"/>
  <c r="AC83" i="19"/>
  <c r="AF82" i="19"/>
  <c r="AE82" i="19"/>
  <c r="AD82" i="19"/>
  <c r="AC82" i="19"/>
  <c r="AF81" i="19"/>
  <c r="AE81" i="19"/>
  <c r="AD81" i="19"/>
  <c r="AC81" i="19"/>
  <c r="AF80" i="19"/>
  <c r="AE80" i="19"/>
  <c r="AD80" i="19"/>
  <c r="AC80" i="19"/>
  <c r="AF79" i="19"/>
  <c r="AE79" i="19"/>
  <c r="AD79" i="19"/>
  <c r="AC79" i="19"/>
  <c r="AF78" i="19"/>
  <c r="AE78" i="19"/>
  <c r="AD78" i="19"/>
  <c r="AC78" i="19"/>
  <c r="AF77" i="19"/>
  <c r="AE77" i="19"/>
  <c r="AD77" i="19"/>
  <c r="AC77" i="19"/>
  <c r="AF76" i="19"/>
  <c r="AE76" i="19"/>
  <c r="AD76" i="19"/>
  <c r="AC76" i="19"/>
  <c r="AF75" i="19"/>
  <c r="AE75" i="19"/>
  <c r="AD75" i="19"/>
  <c r="AC75" i="19"/>
  <c r="AF74" i="19"/>
  <c r="AE74" i="19"/>
  <c r="AD74" i="19"/>
  <c r="AC74" i="19"/>
  <c r="AF73" i="19"/>
  <c r="AE73" i="19"/>
  <c r="AD73" i="19"/>
  <c r="AC73" i="19"/>
  <c r="AF72" i="19"/>
  <c r="AE72" i="19"/>
  <c r="AD72" i="19"/>
  <c r="AC72" i="19"/>
  <c r="AF71" i="19"/>
  <c r="AE71" i="19"/>
  <c r="AD71" i="19"/>
  <c r="AC71" i="19"/>
  <c r="AF70" i="19"/>
  <c r="AE70" i="19"/>
  <c r="AD70" i="19"/>
  <c r="AC70" i="19"/>
  <c r="AF69" i="19"/>
  <c r="AE69" i="19"/>
  <c r="AD69" i="19"/>
  <c r="AC69" i="19"/>
  <c r="AF68" i="19"/>
  <c r="AE68" i="19"/>
  <c r="AD68" i="19"/>
  <c r="AC68" i="19"/>
  <c r="AF67" i="19"/>
  <c r="AE67" i="19"/>
  <c r="AD67" i="19"/>
  <c r="AC67" i="19"/>
  <c r="AF65" i="19"/>
  <c r="AE65" i="19"/>
  <c r="AD65" i="19"/>
  <c r="AC65" i="19"/>
  <c r="AF64" i="19"/>
  <c r="AE64" i="19"/>
  <c r="AD64" i="19"/>
  <c r="AC64" i="19"/>
  <c r="AF63" i="19"/>
  <c r="AE63" i="19"/>
  <c r="AD63" i="19"/>
  <c r="AC63" i="19"/>
  <c r="AF62" i="19"/>
  <c r="AE62" i="19"/>
  <c r="AD62" i="19"/>
  <c r="AC62" i="19"/>
  <c r="AF61" i="19"/>
  <c r="AE61" i="19"/>
  <c r="AD61" i="19"/>
  <c r="AC61" i="19"/>
  <c r="AF60" i="19"/>
  <c r="AE60" i="19"/>
  <c r="AD60" i="19"/>
  <c r="AC60" i="19"/>
  <c r="AF59" i="19"/>
  <c r="AE59" i="19"/>
  <c r="AD59" i="19"/>
  <c r="AC59" i="19"/>
  <c r="AF58" i="19"/>
  <c r="AE58" i="19"/>
  <c r="AD58" i="19"/>
  <c r="AC58" i="19"/>
  <c r="AF57" i="19"/>
  <c r="AE57" i="19"/>
  <c r="AD57" i="19"/>
  <c r="AC57" i="19"/>
  <c r="AF56" i="19"/>
  <c r="AE56" i="19"/>
  <c r="AD56" i="19"/>
  <c r="AC56" i="19"/>
  <c r="AF55" i="19"/>
  <c r="AE55" i="19"/>
  <c r="AD55" i="19"/>
  <c r="AC55" i="19"/>
  <c r="AF54" i="19"/>
  <c r="AE54" i="19"/>
  <c r="AD54" i="19"/>
  <c r="AC54" i="19"/>
  <c r="AF53" i="19"/>
  <c r="AE53" i="19"/>
  <c r="AD53" i="19"/>
  <c r="AC53" i="19"/>
  <c r="AF52" i="19"/>
  <c r="AE52" i="19"/>
  <c r="AD52" i="19"/>
  <c r="AC52" i="19"/>
  <c r="AF51" i="19"/>
  <c r="AE51" i="19"/>
  <c r="AD51" i="19"/>
  <c r="AC51" i="19"/>
  <c r="AF50" i="19"/>
  <c r="AE50" i="19"/>
  <c r="AD50" i="19"/>
  <c r="AC50" i="19"/>
  <c r="AF49" i="19"/>
  <c r="AE49" i="19"/>
  <c r="AD49" i="19"/>
  <c r="AC49" i="19"/>
  <c r="AF48" i="19"/>
  <c r="AE48" i="19"/>
  <c r="AD48" i="19"/>
  <c r="AC48" i="19"/>
  <c r="AF47" i="19"/>
  <c r="AE47" i="19"/>
  <c r="AD47" i="19"/>
  <c r="AC47" i="19"/>
  <c r="AF46" i="19"/>
  <c r="AE46" i="19"/>
  <c r="AD46" i="19"/>
  <c r="AC46" i="19"/>
  <c r="AF45" i="19"/>
  <c r="AE45" i="19"/>
  <c r="AD45" i="19"/>
  <c r="AC45" i="19"/>
  <c r="AF44" i="19"/>
  <c r="AE44" i="19"/>
  <c r="AD44" i="19"/>
  <c r="AC44" i="19"/>
  <c r="AF42" i="19"/>
  <c r="AE42" i="19"/>
  <c r="AD42" i="19"/>
  <c r="AC42" i="19"/>
  <c r="AF41" i="19"/>
  <c r="AE41" i="19"/>
  <c r="AD41" i="19"/>
  <c r="AC41" i="19"/>
  <c r="AF40" i="19"/>
  <c r="AE40" i="19"/>
  <c r="AD40" i="19"/>
  <c r="AC40" i="19"/>
  <c r="AF39" i="19"/>
  <c r="AE39" i="19"/>
  <c r="AD39" i="19"/>
  <c r="AC39" i="19"/>
  <c r="AF38" i="19"/>
  <c r="AE38" i="19"/>
  <c r="AD38" i="19"/>
  <c r="AC38" i="19"/>
  <c r="AF37" i="19"/>
  <c r="AE37" i="19"/>
  <c r="AD37" i="19"/>
  <c r="AC37" i="19"/>
  <c r="AF36" i="19"/>
  <c r="AE36" i="19"/>
  <c r="AD36" i="19"/>
  <c r="AC36" i="19"/>
  <c r="AF35" i="19"/>
  <c r="AE35" i="19"/>
  <c r="AD35" i="19"/>
  <c r="AC35" i="19"/>
  <c r="AF34" i="19"/>
  <c r="AE34" i="19"/>
  <c r="AD34" i="19"/>
  <c r="AC34" i="19"/>
  <c r="AF33" i="19"/>
  <c r="AE33" i="19"/>
  <c r="AD33" i="19"/>
  <c r="AC33" i="19"/>
  <c r="AF32" i="19"/>
  <c r="AE32" i="19"/>
  <c r="AD32" i="19"/>
  <c r="AC32" i="19"/>
  <c r="AF31" i="19"/>
  <c r="AE31" i="19"/>
  <c r="AD31" i="19"/>
  <c r="AC31" i="19"/>
  <c r="AF30" i="19"/>
  <c r="AE30" i="19"/>
  <c r="AD30" i="19"/>
  <c r="AC30" i="19"/>
  <c r="AF29" i="19"/>
  <c r="AE29" i="19"/>
  <c r="AD29" i="19"/>
  <c r="AC29" i="19"/>
  <c r="AF28" i="19"/>
  <c r="AE28" i="19"/>
  <c r="AD28" i="19"/>
  <c r="AC28" i="19"/>
  <c r="AF27" i="19"/>
  <c r="AE27" i="19"/>
  <c r="AD27" i="19"/>
  <c r="AC27" i="19"/>
  <c r="AF26" i="19"/>
  <c r="AE26" i="19"/>
  <c r="AD26" i="19"/>
  <c r="AC26" i="19"/>
  <c r="AF25" i="19"/>
  <c r="AE25" i="19"/>
  <c r="AD25" i="19"/>
  <c r="AC25" i="19"/>
  <c r="AF24" i="19"/>
  <c r="AE24" i="19"/>
  <c r="AD24" i="19"/>
  <c r="AC24" i="19"/>
  <c r="AF23" i="19"/>
  <c r="AE23" i="19"/>
  <c r="AD23" i="19"/>
  <c r="AC23" i="19"/>
  <c r="AF22" i="19"/>
  <c r="AE22" i="19"/>
  <c r="AD22" i="19"/>
  <c r="AC22" i="19"/>
  <c r="AF21" i="19"/>
  <c r="AE21" i="19"/>
  <c r="AD21" i="19"/>
  <c r="AC21" i="19"/>
  <c r="AF20" i="19"/>
  <c r="AE20" i="19"/>
  <c r="AD20" i="19"/>
  <c r="AC20" i="19"/>
  <c r="AF19" i="19"/>
  <c r="AE19" i="19"/>
  <c r="AD19" i="19"/>
  <c r="AC19" i="19"/>
  <c r="AF18" i="19"/>
  <c r="AE18" i="19"/>
  <c r="AD18" i="19"/>
  <c r="AC18" i="19"/>
  <c r="AF17" i="19"/>
  <c r="AE17" i="19"/>
  <c r="AD17" i="19"/>
  <c r="AC17" i="19"/>
  <c r="AF16" i="19"/>
  <c r="AE16" i="19"/>
  <c r="AD16" i="19"/>
  <c r="AC16" i="19"/>
  <c r="AF14" i="19"/>
  <c r="AE14" i="19"/>
  <c r="AD14" i="19"/>
  <c r="AC14" i="19"/>
  <c r="AF13" i="19"/>
  <c r="AE13" i="19"/>
  <c r="AD13" i="19"/>
  <c r="AC13" i="19"/>
  <c r="AF12" i="19"/>
  <c r="AE12" i="19"/>
  <c r="AD12" i="19"/>
  <c r="AC12" i="19"/>
  <c r="AF11" i="19"/>
  <c r="AE11" i="19"/>
  <c r="AD11" i="19"/>
  <c r="AC11" i="19"/>
  <c r="AF10" i="19"/>
  <c r="AE10" i="19"/>
  <c r="AD10" i="19"/>
  <c r="AC10" i="19"/>
  <c r="AF9" i="19"/>
  <c r="AE9" i="19"/>
  <c r="AD9" i="19"/>
  <c r="AC9" i="19"/>
  <c r="AF8" i="19"/>
  <c r="AE8" i="19"/>
  <c r="AD8" i="19"/>
  <c r="AC8" i="19"/>
  <c r="AF7" i="19"/>
  <c r="AE7" i="19"/>
  <c r="AD7" i="19"/>
  <c r="AC7" i="19"/>
  <c r="AF6" i="19"/>
  <c r="AE6" i="19"/>
  <c r="AD6" i="19"/>
  <c r="AC6" i="19"/>
  <c r="AF5" i="19"/>
  <c r="AE5" i="19"/>
  <c r="AD5" i="19"/>
  <c r="AD182" i="19" s="1"/>
  <c r="AC5" i="19"/>
  <c r="AC182" i="19" s="1"/>
  <c r="AF59" i="3" l="1"/>
  <c r="AC59" i="3"/>
  <c r="AE182" i="19"/>
  <c r="D4" i="27" s="1"/>
  <c r="AF182" i="19"/>
  <c r="AC35" i="21"/>
  <c r="D3" i="27" s="1"/>
  <c r="AF35" i="21"/>
  <c r="D5" i="27" l="1"/>
  <c r="D8" i="27" s="1"/>
</calcChain>
</file>

<file path=xl/sharedStrings.xml><?xml version="1.0" encoding="utf-8"?>
<sst xmlns="http://schemas.openxmlformats.org/spreadsheetml/2006/main" count="5551" uniqueCount="3515">
  <si>
    <t>3841</t>
  </si>
  <si>
    <t>8590396160652</t>
  </si>
  <si>
    <t>8590396220257</t>
  </si>
  <si>
    <t>8590396341051</t>
  </si>
  <si>
    <t>8590396360151</t>
  </si>
  <si>
    <t>8590396380555</t>
  </si>
  <si>
    <t>8590396384157</t>
  </si>
  <si>
    <t>8590396390257</t>
  </si>
  <si>
    <t>8590396410252</t>
  </si>
  <si>
    <t>MÁK SETÝ</t>
  </si>
  <si>
    <t>Tykev HOKKAIDO ORANGE</t>
  </si>
  <si>
    <t>KOLEKCE KURIOZITY</t>
  </si>
  <si>
    <t/>
  </si>
  <si>
    <t>KOLEKCE MINI</t>
  </si>
  <si>
    <t>MĚSÍČEK LÉKAŘSKÝ</t>
  </si>
  <si>
    <t>SLUNEČNICE ROČNÍ</t>
  </si>
  <si>
    <t>KOPRETINA</t>
  </si>
  <si>
    <t>KOLEKCE DUO</t>
  </si>
  <si>
    <t>KADEŘÁVEK</t>
  </si>
  <si>
    <t>ČERNUCHA DAMAŠSKÁ</t>
  </si>
  <si>
    <t>KORTADÉRIE - PAMPOVÁ TRÁVA</t>
  </si>
  <si>
    <t>KOLEKCE MAXI</t>
  </si>
  <si>
    <t xml:space="preserve">CIBULE KUCHYŇSKÁ </t>
  </si>
  <si>
    <t xml:space="preserve">HRÁCH ZAHRADNÍ </t>
  </si>
  <si>
    <t xml:space="preserve">MRKEV </t>
  </si>
  <si>
    <t>SALÁT ŘÍMSKÝ</t>
  </si>
  <si>
    <t xml:space="preserve">ZELÍ HLÁVKOVÉ </t>
  </si>
  <si>
    <t>PÓR</t>
  </si>
  <si>
    <t xml:space="preserve">TYKEV </t>
  </si>
  <si>
    <t>KOLEKCE PALETA BAREV</t>
  </si>
  <si>
    <t xml:space="preserve">FAZOL KEŘÍČKOVÝ </t>
  </si>
  <si>
    <t xml:space="preserve">PATIZON </t>
  </si>
  <si>
    <t xml:space="preserve">ŘEPA SALÁTOVÁ </t>
  </si>
  <si>
    <t>ŠALVĚJ ZÁŘIVÁ</t>
  </si>
  <si>
    <t>KOLEKCE PRO MLSNÉ JAZÝČKY</t>
  </si>
  <si>
    <t xml:space="preserve">KUKUŘICE CUKROVÁ </t>
  </si>
  <si>
    <t>OKURKA SALÁTOVÁ</t>
  </si>
  <si>
    <t>ČÍNSKÉ ZELÍ</t>
  </si>
  <si>
    <t>8590396109750</t>
  </si>
  <si>
    <t>0536</t>
  </si>
  <si>
    <t>4261</t>
  </si>
  <si>
    <t>5912</t>
  </si>
  <si>
    <t>5944</t>
  </si>
  <si>
    <t>Anethum graveolens</t>
  </si>
  <si>
    <t>Majorana hortensis</t>
  </si>
  <si>
    <t>Silybum marianum</t>
  </si>
  <si>
    <t>Divizna ZLATA</t>
  </si>
  <si>
    <t>1095</t>
  </si>
  <si>
    <t>Mentha spicata</t>
  </si>
  <si>
    <t>3331</t>
  </si>
  <si>
    <t>OKURKA NAKLÁDAČKA</t>
  </si>
  <si>
    <t>SPILANT</t>
  </si>
  <si>
    <t>MIBUNA</t>
  </si>
  <si>
    <t>Bazalka SMĚS</t>
  </si>
  <si>
    <t xml:space="preserve">Fenykl </t>
  </si>
  <si>
    <t>Satureja montana</t>
  </si>
  <si>
    <t>4916</t>
  </si>
  <si>
    <t>2298</t>
  </si>
  <si>
    <t>2904</t>
  </si>
  <si>
    <t>3138</t>
  </si>
  <si>
    <t>3139</t>
  </si>
  <si>
    <t>3873</t>
  </si>
  <si>
    <t>4006</t>
  </si>
  <si>
    <t>LUFA</t>
  </si>
  <si>
    <t>Majoránka</t>
  </si>
  <si>
    <t>Proskurník topolovka</t>
  </si>
  <si>
    <t>Vrbovka</t>
  </si>
  <si>
    <t>AKSAMITNÍK ROZKLADITÝ</t>
  </si>
  <si>
    <t>4 s.</t>
  </si>
  <si>
    <t>CIZRNA</t>
  </si>
  <si>
    <t>4943</t>
  </si>
  <si>
    <t>Dodací lhůta u všech volně vážených BIO osiv je 1 měsíc.</t>
  </si>
  <si>
    <t>1215</t>
  </si>
  <si>
    <t>2065</t>
  </si>
  <si>
    <t>1321</t>
  </si>
  <si>
    <t>polní, jarní</t>
  </si>
  <si>
    <t>čárový kód</t>
  </si>
  <si>
    <t>cena
Kč/ks</t>
  </si>
  <si>
    <t>cena
Kč/kg</t>
  </si>
  <si>
    <t>gramů
nebo
kusů semen</t>
  </si>
  <si>
    <t>min.
odběr
v kg</t>
  </si>
  <si>
    <t>5895</t>
  </si>
  <si>
    <t>BAZALKA</t>
  </si>
  <si>
    <t>Třezalka tečkovaná</t>
  </si>
  <si>
    <t>PETRŽEL KOŘENOVÁ</t>
  </si>
  <si>
    <t>NOVINKA</t>
  </si>
  <si>
    <t>100 s.</t>
  </si>
  <si>
    <t>Mrkev NANTES 5</t>
  </si>
  <si>
    <t>5909</t>
  </si>
  <si>
    <t>2419</t>
  </si>
  <si>
    <t>LUPINA MNOHOLISTÁ (Vlčí bob)</t>
  </si>
  <si>
    <t>4075</t>
  </si>
  <si>
    <t>5898</t>
  </si>
  <si>
    <t>Matricaria recutitta</t>
  </si>
  <si>
    <t>0125</t>
  </si>
  <si>
    <t>0129</t>
  </si>
  <si>
    <t>0135</t>
  </si>
  <si>
    <t>0515</t>
  </si>
  <si>
    <t>4458</t>
  </si>
  <si>
    <t>0905</t>
  </si>
  <si>
    <t>1912</t>
  </si>
  <si>
    <t>2525</t>
  </si>
  <si>
    <t>3442</t>
  </si>
  <si>
    <t>Calendula officinalis</t>
  </si>
  <si>
    <t>Echinacea purpurea</t>
  </si>
  <si>
    <t>3902</t>
  </si>
  <si>
    <t>5942</t>
  </si>
  <si>
    <t>5908</t>
  </si>
  <si>
    <t>Heřmánek</t>
  </si>
  <si>
    <t>Anýz</t>
  </si>
  <si>
    <t>Libeček</t>
  </si>
  <si>
    <t xml:space="preserve">Máta </t>
  </si>
  <si>
    <t>Pelyněk</t>
  </si>
  <si>
    <t>Rozmarýn</t>
  </si>
  <si>
    <t>Šalvěj</t>
  </si>
  <si>
    <t>Yzop</t>
  </si>
  <si>
    <t>Tymián</t>
  </si>
  <si>
    <t>Pimpinella anisum</t>
  </si>
  <si>
    <t>Origanum vulgare</t>
  </si>
  <si>
    <t>Foeniculum vulgare</t>
  </si>
  <si>
    <t>Anthriscus cerefolium</t>
  </si>
  <si>
    <t>1608</t>
  </si>
  <si>
    <t xml:space="preserve">MIZUNA </t>
  </si>
  <si>
    <t>KOLEKCE RACIO</t>
  </si>
  <si>
    <t>Thymus serpyllum</t>
  </si>
  <si>
    <t>Origanum heracleoticum</t>
  </si>
  <si>
    <t>5937</t>
  </si>
  <si>
    <t>Cymbopogon flexuosus</t>
  </si>
  <si>
    <t>TŘEZALKA TEČKOVANÁ</t>
  </si>
  <si>
    <t>3235</t>
  </si>
  <si>
    <t>3238</t>
  </si>
  <si>
    <t>Citronová tráva</t>
  </si>
  <si>
    <t>na trávící ústrojí</t>
  </si>
  <si>
    <t>na prostatu</t>
  </si>
  <si>
    <t>proti depresím</t>
  </si>
  <si>
    <t>Máta klasnatá</t>
  </si>
  <si>
    <t>HRÁCH CUKROVÝ</t>
  </si>
  <si>
    <t>MELOUN VODNÍ</t>
  </si>
  <si>
    <t>5899</t>
  </si>
  <si>
    <t>Ocimum basilicum</t>
  </si>
  <si>
    <t>Kerblík COMMUN</t>
  </si>
  <si>
    <t>Ostropestřec MARIÁNSKÝ</t>
  </si>
  <si>
    <t>Verbascum densiflorum</t>
  </si>
  <si>
    <t>Dobromysl (Oregano)</t>
  </si>
  <si>
    <t>2524</t>
  </si>
  <si>
    <t>3410</t>
  </si>
  <si>
    <t>3601</t>
  </si>
  <si>
    <t>3805</t>
  </si>
  <si>
    <t>Špenát MATADOR</t>
  </si>
  <si>
    <t>Vodnice PURPLE TOP MILAN</t>
  </si>
  <si>
    <t>Kopr PLAIN</t>
  </si>
  <si>
    <t>4102</t>
  </si>
  <si>
    <t>1606</t>
  </si>
  <si>
    <t>Okurka salátová MARKETMORE</t>
  </si>
  <si>
    <t>Tato osiva byla vyprodukována podle standardů biologické produkce a jsou určena pro ekologické zemědělství, což při každém prodeji doložíme kopií "Osvědčení o možnosti použití osiva v systému ekologického zemědělství podle zákona č. 242/2000 Sb." vydaného společností KEZ o.p.s. Semena nebyla chemicky ošetřena v průběhu pěstování, sklizně ani následného zpracování.</t>
  </si>
  <si>
    <t>0928</t>
  </si>
  <si>
    <t>JAHODNÍK</t>
  </si>
  <si>
    <t>1721</t>
  </si>
  <si>
    <t>2521</t>
  </si>
  <si>
    <t>2565</t>
  </si>
  <si>
    <t>2721</t>
  </si>
  <si>
    <t>3221</t>
  </si>
  <si>
    <t>3461</t>
  </si>
  <si>
    <t>3506</t>
  </si>
  <si>
    <t>3848</t>
  </si>
  <si>
    <t>0661</t>
  </si>
  <si>
    <t>TYKEV - CUKETA</t>
  </si>
  <si>
    <t>PERILA</t>
  </si>
  <si>
    <t>Coriandrum sativum</t>
  </si>
  <si>
    <t>Levandula officinalis</t>
  </si>
  <si>
    <t>Levisticum officinale</t>
  </si>
  <si>
    <t>Mentha sp.</t>
  </si>
  <si>
    <t>Melissa officinalis</t>
  </si>
  <si>
    <t>Artemisia dracunculus</t>
  </si>
  <si>
    <t>Rosmarinus officinalis</t>
  </si>
  <si>
    <t>Satureja hortensis</t>
  </si>
  <si>
    <t>Salvia officinalis</t>
  </si>
  <si>
    <t>Thymus vulgaris</t>
  </si>
  <si>
    <t>Hyssopus officinalis</t>
  </si>
  <si>
    <t>KOPR VONNÝ</t>
  </si>
  <si>
    <t>Měsíček lékařský</t>
  </si>
  <si>
    <t>2522</t>
  </si>
  <si>
    <t>2553</t>
  </si>
  <si>
    <t>cenová skupina</t>
  </si>
  <si>
    <t>AKSAMITNÍK VZPŘÍMENÝ</t>
  </si>
  <si>
    <t>polní, letní</t>
  </si>
  <si>
    <t>tmavě zelená</t>
  </si>
  <si>
    <t>středně pozdní</t>
  </si>
  <si>
    <t>velmi raný, velkozrnný</t>
  </si>
  <si>
    <t xml:space="preserve">Cuketa STARTGREEN F1 </t>
  </si>
  <si>
    <t>5911</t>
  </si>
  <si>
    <t>Řecké oregano</t>
  </si>
  <si>
    <t>Mateřídouška</t>
  </si>
  <si>
    <t xml:space="preserve">KOLEKCE ZELENÁ LÉKÁRNA </t>
  </si>
  <si>
    <t>5954</t>
  </si>
  <si>
    <t>STÉVIE SLADKÁ</t>
  </si>
  <si>
    <t>PROSKURNÍK TOPOLOVKA</t>
  </si>
  <si>
    <t>VRBOVKA</t>
  </si>
  <si>
    <t>5958</t>
  </si>
  <si>
    <t>5963</t>
  </si>
  <si>
    <t>TYKEV</t>
  </si>
  <si>
    <t>RAJČE KEŘÍČKOVÉ</t>
  </si>
  <si>
    <t>30 s.</t>
  </si>
  <si>
    <t>PAPRIKA ZELENINOVÁ</t>
  </si>
  <si>
    <t>3003</t>
  </si>
  <si>
    <t xml:space="preserve">RAJČE TYČKOVÉ </t>
  </si>
  <si>
    <t>ŘEDKEV SETÁ</t>
  </si>
  <si>
    <t>ŘEDKVIČKA</t>
  </si>
  <si>
    <t>SALÁT LISTOVÝ</t>
  </si>
  <si>
    <t>3878</t>
  </si>
  <si>
    <t>VODNICE</t>
  </si>
  <si>
    <t>5905</t>
  </si>
  <si>
    <t>5906</t>
  </si>
  <si>
    <t>5907</t>
  </si>
  <si>
    <t>5940</t>
  </si>
  <si>
    <t>50 s.</t>
  </si>
  <si>
    <t>20 s.</t>
  </si>
  <si>
    <t>12 s.</t>
  </si>
  <si>
    <t>10 s.</t>
  </si>
  <si>
    <t>15 s.</t>
  </si>
  <si>
    <t>60 s.</t>
  </si>
  <si>
    <t>40 s.</t>
  </si>
  <si>
    <t>4123</t>
  </si>
  <si>
    <t>1605</t>
  </si>
  <si>
    <t>KOPR</t>
  </si>
  <si>
    <t>5894</t>
  </si>
  <si>
    <t>Levandule MUNSTEAD BLUE</t>
  </si>
  <si>
    <t>2424</t>
  </si>
  <si>
    <t>3947</t>
  </si>
  <si>
    <t xml:space="preserve">ŠPENÁT </t>
  </si>
  <si>
    <t>cenová
skupina</t>
  </si>
  <si>
    <t>2272</t>
  </si>
  <si>
    <t>Aksamitník mexický</t>
  </si>
  <si>
    <t>Tagetes lucida</t>
  </si>
  <si>
    <t>2429</t>
  </si>
  <si>
    <t>3226</t>
  </si>
  <si>
    <t>3239</t>
  </si>
  <si>
    <t>3831</t>
  </si>
  <si>
    <t>Salát jarní KRÁL MÁJE 1</t>
  </si>
  <si>
    <t>8590396100405</t>
  </si>
  <si>
    <t>8590396232304</t>
  </si>
  <si>
    <t>8590396241405</t>
  </si>
  <si>
    <t>8590396241504</t>
  </si>
  <si>
    <t>8590396241603</t>
  </si>
  <si>
    <t>8590396251008</t>
  </si>
  <si>
    <t>8590396300300</t>
  </si>
  <si>
    <t>8590396320209</t>
  </si>
  <si>
    <t>8590396341105</t>
  </si>
  <si>
    <t>8590396445803</t>
  </si>
  <si>
    <t>8590396012906</t>
  </si>
  <si>
    <t>8590396012500</t>
  </si>
  <si>
    <t>8590396242907</t>
  </si>
  <si>
    <t>8590396013507</t>
  </si>
  <si>
    <t>8590396333100</t>
  </si>
  <si>
    <t>8590396412300</t>
  </si>
  <si>
    <t>8590396053602</t>
  </si>
  <si>
    <t>8590396109507</t>
  </si>
  <si>
    <t>8590396160508</t>
  </si>
  <si>
    <t>8590396227201</t>
  </si>
  <si>
    <t>8590396242402</t>
  </si>
  <si>
    <t>8590396252401</t>
  </si>
  <si>
    <t>8590396252500</t>
  </si>
  <si>
    <t>8590396290403</t>
  </si>
  <si>
    <t>8590396322609</t>
  </si>
  <si>
    <t>8590396323507</t>
  </si>
  <si>
    <t>8590396344205</t>
  </si>
  <si>
    <t>8590396384805</t>
  </si>
  <si>
    <t>8590396400604</t>
  </si>
  <si>
    <t>8590396426109</t>
  </si>
  <si>
    <t>8590396952905</t>
  </si>
  <si>
    <t>8590396160805</t>
  </si>
  <si>
    <t>8590396252203</t>
  </si>
  <si>
    <t>8590396255303</t>
  </si>
  <si>
    <t>8590396313805</t>
  </si>
  <si>
    <t>8590396313904</t>
  </si>
  <si>
    <t>8590396387806</t>
  </si>
  <si>
    <t>8590396589507</t>
  </si>
  <si>
    <t>8590396952608</t>
  </si>
  <si>
    <t>8590396982902</t>
  </si>
  <si>
    <t>8590396955708</t>
  </si>
  <si>
    <t>8590396909305</t>
  </si>
  <si>
    <t>8590396928108</t>
  </si>
  <si>
    <t>8590396928603</t>
  </si>
  <si>
    <t>8590396092809</t>
  </si>
  <si>
    <t>8590396191205</t>
  </si>
  <si>
    <t>8590396229809</t>
  </si>
  <si>
    <t>8590396256508</t>
  </si>
  <si>
    <t>8590396272102</t>
  </si>
  <si>
    <t>8590396346100</t>
  </si>
  <si>
    <t>8590396066107</t>
  </si>
  <si>
    <t>8590396984708</t>
  </si>
  <si>
    <t>8590396948809</t>
  </si>
  <si>
    <t>8590396051509</t>
  </si>
  <si>
    <t>8590396132109</t>
  </si>
  <si>
    <t>8590396387301</t>
  </si>
  <si>
    <t>8590396942807</t>
  </si>
  <si>
    <t>8590396920201</t>
  </si>
  <si>
    <t>8590396090508</t>
  </si>
  <si>
    <t>8590396104403</t>
  </si>
  <si>
    <t>8590396121509</t>
  </si>
  <si>
    <t>8590396172105</t>
  </si>
  <si>
    <t>8590396241900</t>
  </si>
  <si>
    <t>8590396252104</t>
  </si>
  <si>
    <t>8590396322104</t>
  </si>
  <si>
    <t>8590396323903</t>
  </si>
  <si>
    <t>8590396323804</t>
  </si>
  <si>
    <t>8590396350602</t>
  </si>
  <si>
    <t>8590396394705</t>
  </si>
  <si>
    <t>8590396494306</t>
  </si>
  <si>
    <t>8590396206503</t>
  </si>
  <si>
    <t>8590396595805</t>
  </si>
  <si>
    <t>8590396595409</t>
  </si>
  <si>
    <t>8590396595904</t>
  </si>
  <si>
    <t>8590396596307</t>
  </si>
  <si>
    <t>8590396491602</t>
  </si>
  <si>
    <t>8590396940704</t>
  </si>
  <si>
    <t>8590396950307</t>
  </si>
  <si>
    <t>8590396590206</t>
  </si>
  <si>
    <t>8590396590404</t>
  </si>
  <si>
    <t>8590396590503</t>
  </si>
  <si>
    <t>8590396590602</t>
  </si>
  <si>
    <t>8590396590800</t>
  </si>
  <si>
    <t>8590396590909</t>
  </si>
  <si>
    <t>8590396589408</t>
  </si>
  <si>
    <t>8590396590701</t>
  </si>
  <si>
    <t>8590396589804</t>
  </si>
  <si>
    <t>8590396589903</t>
  </si>
  <si>
    <t>8590396590305</t>
  </si>
  <si>
    <t>8590396589101</t>
  </si>
  <si>
    <t>8590396596901</t>
  </si>
  <si>
    <t>8590396591203</t>
  </si>
  <si>
    <t>8590396591005</t>
  </si>
  <si>
    <t>8590396591500</t>
  </si>
  <si>
    <t>8590396591708</t>
  </si>
  <si>
    <t>8590396592002</t>
  </si>
  <si>
    <t>8590396592408</t>
  </si>
  <si>
    <t>8590396592507</t>
  </si>
  <si>
    <t>8590396592804</t>
  </si>
  <si>
    <t>8590396592903</t>
  </si>
  <si>
    <t>8590396593009</t>
  </si>
  <si>
    <t>8590396593405</t>
  </si>
  <si>
    <t>8590396593504</t>
  </si>
  <si>
    <t>8590396593603</t>
  </si>
  <si>
    <t>8590396593702</t>
  </si>
  <si>
    <t>8590396594006</t>
  </si>
  <si>
    <t>8590396594204</t>
  </si>
  <si>
    <t>8590396594402</t>
  </si>
  <si>
    <t>8590396594501</t>
  </si>
  <si>
    <t>8590396594808</t>
  </si>
  <si>
    <t>8590396591104</t>
  </si>
  <si>
    <t>8590396595003</t>
  </si>
  <si>
    <t>8590396595201</t>
  </si>
  <si>
    <t>8590396595508</t>
  </si>
  <si>
    <t>8590396591302</t>
  </si>
  <si>
    <t>8590396596000</t>
  </si>
  <si>
    <t>8590396596505</t>
  </si>
  <si>
    <t>8590396597502</t>
  </si>
  <si>
    <t>Saturejka (letnička)</t>
  </si>
  <si>
    <t>Saturejka MONTANA (trvalka)</t>
  </si>
  <si>
    <r>
      <t>Kopr HANÁK</t>
    </r>
    <r>
      <rPr>
        <vertAlign val="superscript"/>
        <sz val="10"/>
        <rFont val="Arial CE"/>
        <charset val="238"/>
      </rPr>
      <t>®</t>
    </r>
  </si>
  <si>
    <t>3864</t>
  </si>
  <si>
    <t>Ceny jsou uvedeny bez DPH (v době vydání ceníku 15%).</t>
  </si>
  <si>
    <t>Ceny jsou uvedeny bez zákonné sazby DPH (v době vydání ceníku 15%).</t>
  </si>
  <si>
    <t>0904</t>
  </si>
  <si>
    <t>3272</t>
  </si>
  <si>
    <t>3275</t>
  </si>
  <si>
    <t>3276</t>
  </si>
  <si>
    <t>4004</t>
  </si>
  <si>
    <t>4125</t>
  </si>
  <si>
    <t>Bazalka svatá THULSI</t>
  </si>
  <si>
    <t>500 s.</t>
  </si>
  <si>
    <t>objednávka
ks</t>
  </si>
  <si>
    <t>objednávka
kg</t>
  </si>
  <si>
    <t xml:space="preserve"> </t>
  </si>
  <si>
    <t>Koriandr AROMA</t>
  </si>
  <si>
    <t>Jablečník</t>
  </si>
  <si>
    <t>Marrubium vulgare</t>
  </si>
  <si>
    <t>3004</t>
  </si>
  <si>
    <t>Stévie sladká COMPACT SWEET</t>
  </si>
  <si>
    <t>úzký list, na saláty</t>
  </si>
  <si>
    <t>stříhané listy, na saláty</t>
  </si>
  <si>
    <t>zelená a červená, na saláty</t>
  </si>
  <si>
    <t>0608</t>
  </si>
  <si>
    <t>olejná, bezslupkatá semena</t>
  </si>
  <si>
    <t>4908</t>
  </si>
  <si>
    <t>MANGOLD</t>
  </si>
  <si>
    <t>Ocimum sanktum</t>
  </si>
  <si>
    <t>Tykev ESO</t>
  </si>
  <si>
    <r>
      <t xml:space="preserve">Hrách zahradní </t>
    </r>
    <r>
      <rPr>
        <sz val="10"/>
        <rFont val="Arial CE"/>
        <charset val="238"/>
      </rPr>
      <t>PROGRESS 9</t>
    </r>
  </si>
  <si>
    <t>KOLEKCE JEDLÉ KVĚTY</t>
  </si>
  <si>
    <t>LICHOŘEŘIŠNICE VĚTŠÍ</t>
  </si>
  <si>
    <t>TYKEV-CUKETA</t>
  </si>
  <si>
    <t>Brutnák lékařský</t>
  </si>
  <si>
    <t>Borago officinalis</t>
  </si>
  <si>
    <t>2540</t>
  </si>
  <si>
    <t>3271</t>
  </si>
  <si>
    <t>3833</t>
  </si>
  <si>
    <t>SALÁT HLÁVKOVÝ</t>
  </si>
  <si>
    <t>3874</t>
  </si>
  <si>
    <t>0651</t>
  </si>
  <si>
    <t>pro sklizeň jedlých květů</t>
  </si>
  <si>
    <t>MINIVIOLKA</t>
  </si>
  <si>
    <t>Jitrocel kopinatý</t>
  </si>
  <si>
    <t>Plantago lanceolata</t>
  </si>
  <si>
    <t>3894</t>
  </si>
  <si>
    <t>9071</t>
  </si>
  <si>
    <t>BRUTNÁK LÉKAŘSKÝ</t>
  </si>
  <si>
    <t>KOLEKCE NEKTAR PÁRTY</t>
  </si>
  <si>
    <t>9947</t>
  </si>
  <si>
    <t>SMĚS PRO MOTÝLY</t>
  </si>
  <si>
    <t>9948</t>
  </si>
  <si>
    <t xml:space="preserve">Bazalka POKEMON </t>
  </si>
  <si>
    <t>Bazalka CINAMONETTE</t>
  </si>
  <si>
    <t>Bazalka COMPAKT</t>
  </si>
  <si>
    <t>Bazalka DARK GREEN</t>
  </si>
  <si>
    <t>Bazalka LETTUCE LEAF</t>
  </si>
  <si>
    <t>Bazalka LIME</t>
  </si>
  <si>
    <t>Bazalka MAMMOLO GENOVESE</t>
  </si>
  <si>
    <t>Bazalka MÁNES</t>
  </si>
  <si>
    <t>Bazalka PURPLE OPAAL</t>
  </si>
  <si>
    <t>Bazalka PURPLE RUFFLES</t>
  </si>
  <si>
    <t>Bazalka RED RUBIN</t>
  </si>
  <si>
    <t>Bazalka SIAM QUEEN</t>
  </si>
  <si>
    <t>5896</t>
  </si>
  <si>
    <t>3268</t>
  </si>
  <si>
    <t>9946</t>
  </si>
  <si>
    <t>SMĚS PRO ČMELÁKY</t>
  </si>
  <si>
    <t>9945</t>
  </si>
  <si>
    <t>SMĚS PRO VČELY</t>
  </si>
  <si>
    <t>4076</t>
  </si>
  <si>
    <t>Tykev SOLOR F1</t>
  </si>
  <si>
    <t>3284</t>
  </si>
  <si>
    <t>Cannabis sativa</t>
  </si>
  <si>
    <t>3006</t>
  </si>
  <si>
    <t>Konopí seté</t>
  </si>
  <si>
    <t>zelená, skořicová</t>
  </si>
  <si>
    <t>zelená, kompaktní</t>
  </si>
  <si>
    <t>zelená, salátová, typ Tuscan</t>
  </si>
  <si>
    <t>zelená, kompaktní, drobnolistá, do nádob</t>
  </si>
  <si>
    <t>červená</t>
  </si>
  <si>
    <t>červená, zkadeřená</t>
  </si>
  <si>
    <t>zelená, balkonová</t>
  </si>
  <si>
    <t>technické</t>
  </si>
  <si>
    <t>Althea rosea</t>
  </si>
  <si>
    <t>Stevia rebaudiana</t>
  </si>
  <si>
    <t>Epilobium parviflorum</t>
  </si>
  <si>
    <t>Hypericum perforatum</t>
  </si>
  <si>
    <t>Kód</t>
  </si>
  <si>
    <t>Český
název</t>
  </si>
  <si>
    <t>Latinský
název</t>
  </si>
  <si>
    <t>Popis</t>
  </si>
  <si>
    <t>Barevné sáčky</t>
  </si>
  <si>
    <t>Zahradnické balení</t>
  </si>
  <si>
    <t>Volně vážené osivo</t>
  </si>
  <si>
    <t>Druh
Odrůda</t>
  </si>
  <si>
    <t>Popis odrůdy</t>
  </si>
  <si>
    <t>5926</t>
  </si>
  <si>
    <t>KONOPÍ SETÉ</t>
  </si>
  <si>
    <t>9949</t>
  </si>
  <si>
    <t>SVAZENKA SHLOUČENÁ</t>
  </si>
  <si>
    <t>SVAZENKA VRATIČOLISTÁ</t>
  </si>
  <si>
    <t>Třapatka nachová ECHINACEA</t>
  </si>
  <si>
    <t>3279</t>
  </si>
  <si>
    <t>Kapusta VERTUS 2</t>
  </si>
  <si>
    <t>pozdní</t>
  </si>
  <si>
    <t>Pór GIANT 2</t>
  </si>
  <si>
    <t>zimní</t>
  </si>
  <si>
    <t>Petržel GIGANTE D´ITALIA</t>
  </si>
  <si>
    <t>naťová, hladká</t>
  </si>
  <si>
    <t>Roketa WILD ROCKET</t>
  </si>
  <si>
    <t>Koriandr</t>
  </si>
  <si>
    <t>listový</t>
  </si>
  <si>
    <t>Meduňka CITRA</t>
  </si>
  <si>
    <t>300 s.</t>
  </si>
  <si>
    <t>1730</t>
  </si>
  <si>
    <t>3007</t>
  </si>
  <si>
    <t>3250</t>
  </si>
  <si>
    <t>3445</t>
  </si>
  <si>
    <t>Ředkvička KVINTARA F1</t>
  </si>
  <si>
    <t>*</t>
  </si>
  <si>
    <t>9268</t>
  </si>
  <si>
    <t>SLUNEČNICE SLABÁ</t>
  </si>
  <si>
    <t>Diplotaxis tenuifolia, na saláty</t>
  </si>
  <si>
    <t>tmavozelená</t>
  </si>
  <si>
    <t>raný, velkozrnný</t>
  </si>
  <si>
    <t>aromatický</t>
  </si>
  <si>
    <t>pro celoroční rychlení, zpeřené listy</t>
  </si>
  <si>
    <t>jarní i podzimní</t>
  </si>
  <si>
    <r>
      <rPr>
        <b/>
        <sz val="10"/>
        <rFont val="Arial CE"/>
        <charset val="238"/>
      </rPr>
      <t>CHARLOTTE F1</t>
    </r>
    <r>
      <rPr>
        <sz val="10"/>
        <rFont val="Arial CE"/>
        <family val="2"/>
        <charset val="238"/>
      </rPr>
      <t>, hustoostná, velmi raná</t>
    </r>
  </si>
  <si>
    <r>
      <rPr>
        <b/>
        <sz val="10"/>
        <rFont val="Arial CE"/>
        <charset val="238"/>
      </rPr>
      <t>MINISPRINT F1</t>
    </r>
    <r>
      <rPr>
        <sz val="10"/>
        <rFont val="Arial CE"/>
        <charset val="238"/>
      </rPr>
      <t xml:space="preserve">,
pro skleníky i fóliové kryty, 15-17 cm </t>
    </r>
  </si>
  <si>
    <r>
      <rPr>
        <b/>
        <sz val="10"/>
        <rFont val="Arial CE"/>
        <charset val="238"/>
      </rPr>
      <t>SUPERSTAR F1</t>
    </r>
    <r>
      <rPr>
        <sz val="10"/>
        <rFont val="Arial CE"/>
        <family val="2"/>
        <charset val="238"/>
      </rPr>
      <t>, pro skleníky, 25-30 cm</t>
    </r>
  </si>
  <si>
    <r>
      <rPr>
        <b/>
        <sz val="10"/>
        <rFont val="Arial CE"/>
        <charset val="238"/>
      </rPr>
      <t>VISTA F1</t>
    </r>
    <r>
      <rPr>
        <sz val="10"/>
        <rFont val="Arial CE"/>
        <family val="2"/>
        <charset val="238"/>
      </rPr>
      <t>, pro skleníky, 35-40 cm</t>
    </r>
  </si>
  <si>
    <r>
      <rPr>
        <b/>
        <sz val="10"/>
        <rFont val="Arial CE"/>
        <charset val="238"/>
      </rPr>
      <t>SOUTHPORT WHITE GLOBE</t>
    </r>
    <r>
      <rPr>
        <sz val="10"/>
        <rFont val="Arial CE"/>
        <family val="2"/>
        <charset val="238"/>
      </rPr>
      <t xml:space="preserve">, bílá, obří </t>
    </r>
  </si>
  <si>
    <r>
      <rPr>
        <b/>
        <sz val="10"/>
        <rFont val="Arial CE"/>
        <charset val="238"/>
      </rPr>
      <t>ORCA F1</t>
    </r>
    <r>
      <rPr>
        <sz val="10"/>
        <rFont val="Arial CE"/>
        <family val="2"/>
        <charset val="238"/>
      </rPr>
      <t>, pro skleníky, 40-50 cm</t>
    </r>
  </si>
  <si>
    <r>
      <rPr>
        <b/>
        <sz val="10"/>
        <rFont val="Arial CE"/>
        <charset val="238"/>
      </rPr>
      <t>ATIKA</t>
    </r>
    <r>
      <rPr>
        <sz val="10"/>
        <rFont val="Arial CE"/>
        <family val="2"/>
        <charset val="238"/>
      </rPr>
      <t>, raná</t>
    </r>
  </si>
  <si>
    <r>
      <rPr>
        <b/>
        <sz val="10"/>
        <rFont val="Arial CE"/>
        <charset val="238"/>
      </rPr>
      <t>YELLOW GAZZI RIBBED</t>
    </r>
    <r>
      <rPr>
        <sz val="10"/>
        <rFont val="Arial CE"/>
        <family val="2"/>
        <charset val="238"/>
      </rPr>
      <t>, beefsteak typ, žluté, plody až 500g</t>
    </r>
  </si>
  <si>
    <r>
      <rPr>
        <b/>
        <sz val="10"/>
        <rFont val="Arial CE"/>
        <charset val="238"/>
      </rPr>
      <t>VINARA F1</t>
    </r>
    <r>
      <rPr>
        <sz val="10"/>
        <rFont val="Arial CE"/>
        <family val="2"/>
        <charset val="238"/>
      </rPr>
      <t>, rychlení i pole, kulatá, červená</t>
    </r>
  </si>
  <si>
    <r>
      <rPr>
        <b/>
        <sz val="10"/>
        <rFont val="Arial CE"/>
        <charset val="238"/>
      </rPr>
      <t>JUPITER</t>
    </r>
    <r>
      <rPr>
        <sz val="10"/>
        <rFont val="Arial CE"/>
        <family val="2"/>
        <charset val="238"/>
      </rPr>
      <t>, polní, letní, velká hlávka</t>
    </r>
  </si>
  <si>
    <r>
      <rPr>
        <b/>
        <sz val="10"/>
        <rFont val="Arial CE"/>
        <charset val="238"/>
      </rPr>
      <t>ATLANTIC GIANT</t>
    </r>
    <r>
      <rPr>
        <sz val="10"/>
        <rFont val="Arial CE"/>
        <family val="2"/>
        <charset val="238"/>
      </rPr>
      <t>, plazivá, obří</t>
    </r>
  </si>
  <si>
    <r>
      <rPr>
        <b/>
        <sz val="10"/>
        <rFont val="Arial CE"/>
        <charset val="238"/>
      </rPr>
      <t>MEGATON F1</t>
    </r>
    <r>
      <rPr>
        <sz val="10"/>
        <rFont val="Arial CE"/>
        <family val="2"/>
        <charset val="238"/>
      </rPr>
      <t>, pozdní, kruhárenské</t>
    </r>
  </si>
  <si>
    <r>
      <rPr>
        <b/>
        <sz val="10"/>
        <rFont val="Arial CE"/>
        <charset val="238"/>
      </rPr>
      <t>TAISHAN F1</t>
    </r>
    <r>
      <rPr>
        <sz val="10"/>
        <rFont val="Arial CE"/>
        <family val="2"/>
        <charset val="238"/>
      </rPr>
      <t>, nízký s velkými květy</t>
    </r>
  </si>
  <si>
    <r>
      <rPr>
        <b/>
        <sz val="10"/>
        <rFont val="Arial CE"/>
        <charset val="238"/>
      </rPr>
      <t>TUMBLING TOM YELLOW</t>
    </r>
    <r>
      <rPr>
        <sz val="10"/>
        <rFont val="Arial CE"/>
        <family val="2"/>
        <charset val="238"/>
      </rPr>
      <t>,
přímý konzum, převislé, žluté</t>
    </r>
  </si>
  <si>
    <r>
      <rPr>
        <b/>
        <sz val="10"/>
        <rFont val="Arial CE"/>
        <charset val="238"/>
      </rPr>
      <t>LITTLE GEM</t>
    </r>
    <r>
      <rPr>
        <sz val="10"/>
        <rFont val="Arial CE"/>
        <family val="2"/>
        <charset val="238"/>
      </rPr>
      <t>, polní</t>
    </r>
  </si>
  <si>
    <r>
      <rPr>
        <b/>
        <sz val="10"/>
        <rFont val="Arial CE"/>
        <charset val="238"/>
      </rPr>
      <t>SAFARI YELLOW</t>
    </r>
    <r>
      <rPr>
        <sz val="10"/>
        <rFont val="Arial CE"/>
        <family val="2"/>
        <charset val="238"/>
      </rPr>
      <t>, nízký, žlutý</t>
    </r>
  </si>
  <si>
    <r>
      <rPr>
        <b/>
        <sz val="10"/>
        <rFont val="Arial CE"/>
        <charset val="238"/>
      </rPr>
      <t>SAFARI YELLOW FIRE</t>
    </r>
    <r>
      <rPr>
        <sz val="10"/>
        <rFont val="Arial CE"/>
        <family val="2"/>
        <charset val="238"/>
      </rPr>
      <t>, nízký, žlutočervený</t>
    </r>
  </si>
  <si>
    <r>
      <rPr>
        <b/>
        <sz val="10"/>
        <rFont val="Arial CE"/>
        <charset val="238"/>
      </rPr>
      <t>ORANGE DAISY</t>
    </r>
    <r>
      <rPr>
        <sz val="10"/>
        <rFont val="Arial CE"/>
        <family val="2"/>
        <charset val="238"/>
      </rPr>
      <t>, výška 15 cm</t>
    </r>
  </si>
  <si>
    <r>
      <rPr>
        <b/>
        <sz val="10"/>
        <rFont val="Arial CE"/>
        <charset val="238"/>
      </rPr>
      <t>WAOOH!</t>
    </r>
    <r>
      <rPr>
        <sz val="10"/>
        <rFont val="Arial CE"/>
        <family val="2"/>
        <charset val="238"/>
      </rPr>
      <t>, do květináčů, výška 50-70 cm</t>
    </r>
  </si>
  <si>
    <r>
      <rPr>
        <b/>
        <sz val="10"/>
        <rFont val="Arial CE"/>
        <charset val="238"/>
      </rPr>
      <t>CETRIS</t>
    </r>
    <r>
      <rPr>
        <sz val="10"/>
        <rFont val="Arial CE"/>
        <family val="2"/>
        <charset val="238"/>
      </rPr>
      <t>, poloraný, drobnozrnný</t>
    </r>
  </si>
  <si>
    <r>
      <rPr>
        <b/>
        <sz val="10"/>
        <rFont val="Arial CE"/>
        <charset val="238"/>
      </rPr>
      <t>GRANDIAN F1</t>
    </r>
    <r>
      <rPr>
        <sz val="10"/>
        <rFont val="Arial CE"/>
        <family val="2"/>
        <charset val="238"/>
      </rPr>
      <t>, velkoplodý, stáleplodící</t>
    </r>
  </si>
  <si>
    <r>
      <rPr>
        <b/>
        <sz val="10"/>
        <rFont val="Arial CE"/>
        <charset val="238"/>
      </rPr>
      <t>LUMINOX F1</t>
    </r>
    <r>
      <rPr>
        <sz val="10"/>
        <rFont val="Arial CE"/>
        <family val="2"/>
        <charset val="238"/>
      </rPr>
      <t xml:space="preserve">, velmi raná, supersladká </t>
    </r>
  </si>
  <si>
    <r>
      <rPr>
        <b/>
        <sz val="10"/>
        <rFont val="Arial CE"/>
        <charset val="238"/>
      </rPr>
      <t>STRILLO F1</t>
    </r>
    <r>
      <rPr>
        <sz val="10"/>
        <rFont val="Arial CE"/>
        <family val="2"/>
        <charset val="238"/>
      </rPr>
      <t>, třešňové, červené</t>
    </r>
  </si>
  <si>
    <r>
      <rPr>
        <b/>
        <sz val="10"/>
        <rFont val="Arial CE"/>
        <charset val="238"/>
      </rPr>
      <t>POLLICINO F1</t>
    </r>
    <r>
      <rPr>
        <sz val="10"/>
        <rFont val="Arial CE"/>
        <family val="2"/>
        <charset val="238"/>
      </rPr>
      <t>, datlové, červené</t>
    </r>
  </si>
  <si>
    <r>
      <rPr>
        <b/>
        <sz val="10"/>
        <rFont val="Arial CE"/>
        <charset val="238"/>
      </rPr>
      <t>GARDENBERRY F1</t>
    </r>
    <r>
      <rPr>
        <sz val="10"/>
        <rFont val="Arial CE"/>
        <family val="2"/>
        <charset val="238"/>
      </rPr>
      <t>,
jahodové, červené, rané</t>
    </r>
  </si>
  <si>
    <r>
      <rPr>
        <b/>
        <sz val="10"/>
        <rFont val="Arial CE"/>
        <charset val="238"/>
      </rPr>
      <t>HARP F1</t>
    </r>
    <r>
      <rPr>
        <sz val="10"/>
        <rFont val="Arial CE"/>
        <family val="2"/>
        <charset val="238"/>
      </rPr>
      <t>, lahůdkový, na mladé listy</t>
    </r>
  </si>
  <si>
    <r>
      <rPr>
        <b/>
        <sz val="10"/>
        <rFont val="Arial CE"/>
        <charset val="238"/>
      </rPr>
      <t>MARATON</t>
    </r>
    <r>
      <rPr>
        <sz val="10"/>
        <rFont val="Arial CE"/>
        <family val="2"/>
        <charset val="238"/>
      </rPr>
      <t xml:space="preserve">, modrosemenný </t>
    </r>
  </si>
  <si>
    <r>
      <rPr>
        <b/>
        <sz val="10"/>
        <rFont val="Arial CE"/>
        <charset val="238"/>
      </rPr>
      <t>COMPACT SWEET</t>
    </r>
    <r>
      <rPr>
        <sz val="10"/>
        <rFont val="Arial CE"/>
        <family val="2"/>
        <charset val="238"/>
      </rPr>
      <t>, pro diabetiky</t>
    </r>
  </si>
  <si>
    <r>
      <rPr>
        <b/>
        <sz val="10"/>
        <rFont val="Arial CE"/>
        <charset val="238"/>
      </rPr>
      <t>AMY</t>
    </r>
    <r>
      <rPr>
        <sz val="10"/>
        <rFont val="Arial CE"/>
        <family val="2"/>
        <charset val="238"/>
      </rPr>
      <t>, pro rychlení i pole, smetanově bílá, jehlanec</t>
    </r>
  </si>
  <si>
    <r>
      <rPr>
        <b/>
        <sz val="10"/>
        <rFont val="Arial CE"/>
        <charset val="238"/>
      </rPr>
      <t>ORBIS</t>
    </r>
    <r>
      <rPr>
        <sz val="10"/>
        <rFont val="Arial CE"/>
        <family val="2"/>
        <charset val="238"/>
      </rPr>
      <t>, středně raná</t>
    </r>
  </si>
  <si>
    <r>
      <rPr>
        <b/>
        <sz val="10"/>
        <rFont val="Arial CE"/>
        <charset val="238"/>
      </rPr>
      <t>TORNÁDO F1</t>
    </r>
    <r>
      <rPr>
        <sz val="10"/>
        <rFont val="Arial CE"/>
        <family val="2"/>
        <charset val="238"/>
      </rPr>
      <t>, přímý konzum, univerzální</t>
    </r>
  </si>
  <si>
    <r>
      <rPr>
        <b/>
        <sz val="10"/>
        <rFont val="Arial CE"/>
        <charset val="238"/>
      </rPr>
      <t>KVARTA</t>
    </r>
    <r>
      <rPr>
        <sz val="10"/>
        <rFont val="Arial CE"/>
        <family val="2"/>
        <charset val="238"/>
      </rPr>
      <t xml:space="preserve">,  rychlení i pole, kulatá, červená, </t>
    </r>
    <r>
      <rPr>
        <b/>
        <sz val="10"/>
        <rFont val="Arial CE"/>
        <charset val="238"/>
      </rPr>
      <t>tetraploidní</t>
    </r>
    <r>
      <rPr>
        <sz val="10"/>
        <rFont val="Arial CE"/>
        <family val="2"/>
        <charset val="238"/>
      </rPr>
      <t xml:space="preserve">          </t>
    </r>
  </si>
  <si>
    <r>
      <rPr>
        <b/>
        <sz val="10"/>
        <rFont val="Arial CE"/>
        <charset val="238"/>
      </rPr>
      <t>TOKYO CROSS F1</t>
    </r>
    <r>
      <rPr>
        <sz val="10"/>
        <rFont val="Arial CE"/>
        <family val="2"/>
        <charset val="238"/>
      </rPr>
      <t>, bílá bulva, bílá dužnina</t>
    </r>
  </si>
  <si>
    <r>
      <rPr>
        <b/>
        <sz val="10"/>
        <rFont val="Arial CE"/>
        <charset val="238"/>
      </rPr>
      <t>SWEETSALOME</t>
    </r>
    <r>
      <rPr>
        <sz val="10"/>
        <rFont val="Arial CE"/>
        <family val="2"/>
        <charset val="238"/>
      </rPr>
      <t>, pro konzum celých lusků, tyčkový</t>
    </r>
  </si>
  <si>
    <t>OKURKA SALÁTOVÁ „HADOVKA“</t>
  </si>
  <si>
    <r>
      <rPr>
        <b/>
        <sz val="10"/>
        <rFont val="Arial CE"/>
        <charset val="238"/>
      </rPr>
      <t>ALCEO F1</t>
    </r>
    <r>
      <rPr>
        <sz val="10"/>
        <rFont val="Arial CE"/>
        <family val="2"/>
        <charset val="238"/>
      </rPr>
      <t>, pro rychlení, červená, LAMYO typ, vylepšený SAMURAI F1</t>
    </r>
  </si>
  <si>
    <r>
      <rPr>
        <b/>
        <sz val="10"/>
        <rFont val="Arial CE"/>
        <charset val="238"/>
      </rPr>
      <t>THEOS F1</t>
    </r>
    <r>
      <rPr>
        <sz val="10"/>
        <rFont val="Arial CE"/>
        <family val="2"/>
        <charset val="238"/>
      </rPr>
      <t>, pro rychlení, žlutá, LAMYO typ</t>
    </r>
  </si>
  <si>
    <r>
      <t>ZWITSERSE REUZEN (COLUMBUS)</t>
    </r>
    <r>
      <rPr>
        <sz val="10"/>
        <rFont val="Arial CE"/>
        <charset val="238"/>
      </rPr>
      <t>, letní až podzimní</t>
    </r>
  </si>
  <si>
    <r>
      <rPr>
        <b/>
        <sz val="10"/>
        <rFont val="Arial CE"/>
        <charset val="238"/>
      </rPr>
      <t>HOMESTEAD</t>
    </r>
    <r>
      <rPr>
        <sz val="10"/>
        <rFont val="Arial CE"/>
        <family val="2"/>
        <charset val="238"/>
      </rPr>
      <t>, beefsteak typ, červené, plody až 500 g</t>
    </r>
  </si>
  <si>
    <r>
      <rPr>
        <b/>
        <sz val="10"/>
        <rFont val="Arial CE"/>
        <charset val="238"/>
      </rPr>
      <t>PYRAMID</t>
    </r>
    <r>
      <rPr>
        <sz val="10"/>
        <rFont val="Arial CE"/>
        <family val="2"/>
        <charset val="238"/>
      </rPr>
      <t xml:space="preserve">, silně pálivá, </t>
    </r>
    <r>
      <rPr>
        <b/>
        <sz val="10"/>
        <rFont val="Arial CE"/>
        <charset val="238"/>
      </rPr>
      <t>SHU 40 000</t>
    </r>
    <r>
      <rPr>
        <sz val="10"/>
        <rFont val="Arial CE"/>
        <family val="2"/>
        <charset val="238"/>
      </rPr>
      <t>, okrasná</t>
    </r>
  </si>
  <si>
    <r>
      <t>SMĚS BAREV</t>
    </r>
    <r>
      <rPr>
        <sz val="10"/>
        <rFont val="Arial CE"/>
        <charset val="238"/>
      </rPr>
      <t>, bílý, zelený a žlutý</t>
    </r>
  </si>
  <si>
    <r>
      <t>SMĚS BAREV</t>
    </r>
    <r>
      <rPr>
        <sz val="10"/>
        <rFont val="Arial CE"/>
        <charset val="238"/>
      </rPr>
      <t>, žlutá, bílá a zelená</t>
    </r>
  </si>
  <si>
    <r>
      <rPr>
        <b/>
        <sz val="10"/>
        <rFont val="Arial CE"/>
        <charset val="238"/>
      </rPr>
      <t>SMĚS BAREV</t>
    </r>
    <r>
      <rPr>
        <sz val="10"/>
        <rFont val="Arial CE"/>
        <family val="2"/>
        <charset val="238"/>
      </rPr>
      <t>, rychlení i pole</t>
    </r>
  </si>
  <si>
    <r>
      <rPr>
        <b/>
        <sz val="10"/>
        <rFont val="Arial CE"/>
        <charset val="238"/>
      </rPr>
      <t>SMĚS BAREV</t>
    </r>
    <r>
      <rPr>
        <sz val="10"/>
        <rFont val="Arial CE"/>
        <family val="2"/>
        <charset val="238"/>
      </rPr>
      <t>, zelený a červený</t>
    </r>
  </si>
  <si>
    <r>
      <rPr>
        <b/>
        <sz val="10"/>
        <rFont val="Arial CE"/>
        <charset val="238"/>
      </rPr>
      <t>DUO MIX</t>
    </r>
    <r>
      <rPr>
        <sz val="10"/>
        <rFont val="Arial CE"/>
        <family val="2"/>
        <charset val="238"/>
      </rPr>
      <t>,</t>
    </r>
    <r>
      <rPr>
        <b/>
        <sz val="10"/>
        <rFont val="Arial CE"/>
        <family val="2"/>
        <charset val="238"/>
      </rPr>
      <t xml:space="preserve"> </t>
    </r>
    <r>
      <rPr>
        <sz val="10"/>
        <rFont val="Arial CE"/>
        <family val="2"/>
        <charset val="238"/>
      </rPr>
      <t>tobolky</t>
    </r>
    <r>
      <rPr>
        <b/>
        <sz val="10"/>
        <rFont val="Arial CE"/>
        <family val="2"/>
        <charset val="238"/>
      </rPr>
      <t xml:space="preserve">, </t>
    </r>
    <r>
      <rPr>
        <sz val="10"/>
        <rFont val="Arial CE"/>
        <family val="2"/>
        <charset val="238"/>
      </rPr>
      <t>bordó a zelené</t>
    </r>
  </si>
  <si>
    <r>
      <t>HAMÍK</t>
    </r>
    <r>
      <rPr>
        <b/>
        <vertAlign val="superscript"/>
        <sz val="10"/>
        <rFont val="Arial CE"/>
        <charset val="238"/>
      </rPr>
      <t>®</t>
    </r>
    <r>
      <rPr>
        <sz val="10"/>
        <rFont val="Arial CE"/>
        <charset val="238"/>
      </rPr>
      <t>, pro rychlení i pole, oranžová, tupý jehlanec, lahůdková</t>
    </r>
  </si>
  <si>
    <r>
      <rPr>
        <b/>
        <sz val="10"/>
        <rFont val="Arial CE"/>
        <charset val="238"/>
      </rPr>
      <t>OSKAR</t>
    </r>
    <r>
      <rPr>
        <b/>
        <vertAlign val="superscript"/>
        <sz val="10"/>
        <rFont val="Arial CE"/>
        <charset val="238"/>
      </rPr>
      <t>®</t>
    </r>
    <r>
      <rPr>
        <sz val="10"/>
        <rFont val="Arial CE"/>
        <charset val="238"/>
      </rPr>
      <t>,</t>
    </r>
    <r>
      <rPr>
        <b/>
        <sz val="10"/>
        <rFont val="Arial CE"/>
        <charset val="238"/>
      </rPr>
      <t xml:space="preserve"> </t>
    </r>
    <r>
      <rPr>
        <sz val="10"/>
        <rFont val="Arial CE"/>
        <charset val="238"/>
      </rPr>
      <t>velmi raný, velkozrnný</t>
    </r>
  </si>
  <si>
    <r>
      <rPr>
        <b/>
        <sz val="10"/>
        <rFont val="Arial CE"/>
        <charset val="238"/>
      </rPr>
      <t>HAMÍK</t>
    </r>
    <r>
      <rPr>
        <b/>
        <vertAlign val="superscript"/>
        <sz val="10"/>
        <rFont val="Arial CE"/>
        <charset val="238"/>
      </rPr>
      <t>®</t>
    </r>
    <r>
      <rPr>
        <sz val="10"/>
        <rFont val="Arial CE"/>
        <charset val="238"/>
      </rPr>
      <t>, pro rychlení i pole, oranžová, tupý jehlanec, lahůdková</t>
    </r>
  </si>
  <si>
    <r>
      <rPr>
        <b/>
        <sz val="10"/>
        <rFont val="Arial CE"/>
        <charset val="238"/>
      </rPr>
      <t>BEJBINO F1</t>
    </r>
    <r>
      <rPr>
        <sz val="10"/>
        <rFont val="Arial CE"/>
        <family val="2"/>
        <charset val="238"/>
      </rPr>
      <t>, přímý konzum, koktejlové</t>
    </r>
  </si>
  <si>
    <r>
      <rPr>
        <b/>
        <sz val="10"/>
        <rFont val="Arial CE"/>
        <charset val="238"/>
      </rPr>
      <t>PABLO F1</t>
    </r>
    <r>
      <rPr>
        <sz val="10"/>
        <rFont val="Arial CE"/>
        <family val="2"/>
        <charset val="238"/>
      </rPr>
      <t>, lahůdková, kulatá, červená, jednoklíčková</t>
    </r>
  </si>
  <si>
    <t>raná, jednoletá</t>
  </si>
  <si>
    <r>
      <t>LUFA</t>
    </r>
    <r>
      <rPr>
        <sz val="10"/>
        <rFont val="Arial CE"/>
        <charset val="238"/>
      </rPr>
      <t>, Lufa cylindrica L.</t>
    </r>
  </si>
  <si>
    <t>slunné stanoviště, výška 80 cm</t>
  </si>
  <si>
    <t>slunné stanoviště, výška 100 cm</t>
  </si>
  <si>
    <r>
      <t>SPILANT</t>
    </r>
    <r>
      <rPr>
        <sz val="10"/>
        <rFont val="Arial CE"/>
        <charset val="238"/>
      </rPr>
      <t>, žlutá knoflíkovitá soukvětí</t>
    </r>
  </si>
  <si>
    <r>
      <rPr>
        <b/>
        <sz val="10"/>
        <rFont val="Arial CE"/>
        <charset val="238"/>
      </rPr>
      <t>CUPIDON SMĚS</t>
    </r>
    <r>
      <rPr>
        <sz val="10"/>
        <rFont val="Arial CE"/>
        <family val="2"/>
        <charset val="238"/>
      </rPr>
      <t>, nízký, velkokvětý</t>
    </r>
  </si>
  <si>
    <r>
      <rPr>
        <b/>
        <sz val="10"/>
        <rFont val="Arial CE"/>
        <charset val="238"/>
      </rPr>
      <t>BIJOU DOUBLE</t>
    </r>
    <r>
      <rPr>
        <sz val="10"/>
        <rFont val="Arial CE"/>
        <family val="2"/>
        <charset val="238"/>
      </rPr>
      <t>, nízká, plné květy,
výška 30 cm</t>
    </r>
  </si>
  <si>
    <r>
      <t>SMĚS BAREV</t>
    </r>
    <r>
      <rPr>
        <sz val="10"/>
        <rFont val="Arial CE"/>
        <charset val="238"/>
      </rPr>
      <t>, bílá, červená, modrá</t>
    </r>
  </si>
  <si>
    <r>
      <t>FIONA</t>
    </r>
    <r>
      <rPr>
        <sz val="10"/>
        <rFont val="Arial CE"/>
        <charset val="238"/>
      </rPr>
      <t>, nenáročná na pěstování</t>
    </r>
  </si>
  <si>
    <t>náročný na teplo</t>
  </si>
  <si>
    <t>zelená, antioxidační účinky</t>
  </si>
  <si>
    <t>směs drobnolisté, širokolisté a červené bazalky</t>
  </si>
  <si>
    <t>blankytně modré květy</t>
  </si>
  <si>
    <t>šedozelené tenké listy, do nádob</t>
  </si>
  <si>
    <t>jasně žlutá</t>
  </si>
  <si>
    <t>„vytrvalá majoránka“</t>
  </si>
  <si>
    <t>kosmetické využití</t>
  </si>
  <si>
    <t>výška 50-60 cm</t>
  </si>
  <si>
    <t>léčivý</t>
  </si>
  <si>
    <t>na ochucování pokrmů</t>
  </si>
  <si>
    <t>velký výnos zelené hmoty</t>
  </si>
  <si>
    <r>
      <t>ZELENÁ LÉKÁRNA</t>
    </r>
    <r>
      <rPr>
        <sz val="9"/>
        <rFont val="Arial CE"/>
        <charset val="238"/>
      </rPr>
      <t>, na trávicí ústrojí</t>
    </r>
  </si>
  <si>
    <r>
      <t>ZELENÁ LÉKÁRNA</t>
    </r>
    <r>
      <rPr>
        <sz val="9"/>
        <rFont val="Arial CE"/>
        <charset val="238"/>
      </rPr>
      <t>, pro diabetiky</t>
    </r>
  </si>
  <si>
    <r>
      <t>ZELENÁ LÉKÁRNA</t>
    </r>
    <r>
      <rPr>
        <sz val="9"/>
        <rFont val="Arial CE"/>
        <charset val="238"/>
      </rPr>
      <t>, na prostatu</t>
    </r>
  </si>
  <si>
    <t>kompaktní</t>
  </si>
  <si>
    <t>kompaktní, silně aromatická</t>
  </si>
  <si>
    <t>protizánětlivé účinky, na vaření</t>
  </si>
  <si>
    <t>silně aromatická</t>
  </si>
  <si>
    <t>zklidňující účinky</t>
  </si>
  <si>
    <t>léčivý, potravinářské i kosmetické využití</t>
  </si>
  <si>
    <t>bodlákovitý, výška 50-100 cm</t>
  </si>
  <si>
    <t>koření „Estragon“</t>
  </si>
  <si>
    <t>do nádob, uklidňující účinky</t>
  </si>
  <si>
    <t>na skalky i suché zídky, aromatické</t>
  </si>
  <si>
    <t>léčivý i na ochucování pokrmů</t>
  </si>
  <si>
    <t>léčivá i na ochucování pokrmů</t>
  </si>
  <si>
    <t>protizánětlivé a dezinfekční účinky</t>
  </si>
  <si>
    <t>léčivá, výška 80 cm, purpurové květy</t>
  </si>
  <si>
    <t>na trávení i na ochucování pokrmů</t>
  </si>
  <si>
    <t>antiseptické účinky</t>
  </si>
  <si>
    <t>zelená, citronová</t>
  </si>
  <si>
    <t>nenáročná na pěstování</t>
  </si>
  <si>
    <t xml:space="preserve">Směs koření </t>
  </si>
  <si>
    <t>směs vybraných koření</t>
  </si>
  <si>
    <r>
      <rPr>
        <b/>
        <sz val="10"/>
        <rFont val="Arial CE"/>
        <charset val="238"/>
      </rPr>
      <t>MAMMOLO GENOVESE</t>
    </r>
    <r>
      <rPr>
        <sz val="10"/>
        <rFont val="Arial CE"/>
        <family val="2"/>
        <charset val="238"/>
      </rPr>
      <t>,  zelená, kompaktní, širokolistá, do nádob</t>
    </r>
  </si>
  <si>
    <r>
      <rPr>
        <b/>
        <sz val="10"/>
        <rFont val="Arial CE"/>
        <charset val="238"/>
      </rPr>
      <t>POKEMON</t>
    </r>
    <r>
      <rPr>
        <sz val="10"/>
        <rFont val="Arial CE"/>
        <family val="2"/>
        <charset val="238"/>
      </rPr>
      <t>, zelená, kompaktní, širokolistá, do nádob, rezistentní k fuzáriu</t>
    </r>
  </si>
  <si>
    <t>směs pro sklizeň jedlých květů</t>
  </si>
  <si>
    <t>pro semeno, na čaje</t>
  </si>
  <si>
    <r>
      <rPr>
        <b/>
        <sz val="9"/>
        <rFont val="Arial CE"/>
        <charset val="238"/>
      </rPr>
      <t>MINI</t>
    </r>
    <r>
      <rPr>
        <sz val="9"/>
        <rFont val="Arial CE"/>
        <charset val="238"/>
      </rPr>
      <t>,</t>
    </r>
    <r>
      <rPr>
        <b/>
        <sz val="9"/>
        <rFont val="Arial CE"/>
        <charset val="238"/>
      </rPr>
      <t xml:space="preserve"> </t>
    </r>
    <r>
      <rPr>
        <sz val="9"/>
        <rFont val="Arial CE"/>
        <charset val="238"/>
      </rPr>
      <t>zelená, kompaktní, širokolistá, do nádob</t>
    </r>
  </si>
  <si>
    <r>
      <rPr>
        <b/>
        <sz val="10"/>
        <rFont val="Arial CE"/>
        <charset val="238"/>
      </rPr>
      <t>SILVER PRINCESS</t>
    </r>
    <r>
      <rPr>
        <sz val="10"/>
        <rFont val="Arial CE"/>
        <family val="2"/>
        <charset val="238"/>
      </rPr>
      <t>, kompaktní, 
výška 30 cm</t>
    </r>
  </si>
  <si>
    <r>
      <rPr>
        <b/>
        <sz val="10"/>
        <rFont val="Arial CE"/>
        <charset val="238"/>
      </rPr>
      <t>BIBI</t>
    </r>
    <r>
      <rPr>
        <sz val="10"/>
        <rFont val="Arial CE"/>
        <family val="2"/>
        <charset val="238"/>
      </rPr>
      <t>, třešňové se špičkou, červené</t>
    </r>
  </si>
  <si>
    <r>
      <rPr>
        <b/>
        <sz val="10"/>
        <rFont val="Arial CE"/>
        <charset val="238"/>
      </rPr>
      <t>MINI</t>
    </r>
    <r>
      <rPr>
        <sz val="10"/>
        <rFont val="Arial CE"/>
        <family val="2"/>
        <charset val="238"/>
      </rPr>
      <t>, třešňové, červené</t>
    </r>
  </si>
  <si>
    <r>
      <rPr>
        <b/>
        <sz val="10"/>
        <rFont val="Arial CE"/>
        <charset val="238"/>
      </rPr>
      <t>JAHODO</t>
    </r>
    <r>
      <rPr>
        <sz val="10"/>
        <rFont val="Arial CE"/>
        <family val="2"/>
        <charset val="238"/>
      </rPr>
      <t>, jahodové, červené, rané</t>
    </r>
  </si>
  <si>
    <r>
      <rPr>
        <b/>
        <sz val="10"/>
        <rFont val="Arial CE"/>
        <charset val="238"/>
      </rPr>
      <t>DATLO</t>
    </r>
    <r>
      <rPr>
        <sz val="10"/>
        <rFont val="Arial CE"/>
        <family val="2"/>
        <charset val="238"/>
      </rPr>
      <t>, datlové, žluté</t>
    </r>
  </si>
  <si>
    <r>
      <rPr>
        <b/>
        <sz val="10"/>
        <rFont val="Arial CE"/>
        <charset val="238"/>
      </rPr>
      <t>VALDO</t>
    </r>
    <r>
      <rPr>
        <sz val="10"/>
        <rFont val="Arial CE"/>
        <family val="2"/>
        <charset val="238"/>
      </rPr>
      <t>, datlové, červené</t>
    </r>
  </si>
  <si>
    <r>
      <rPr>
        <b/>
        <sz val="10"/>
        <rFont val="Arial CE"/>
        <charset val="238"/>
      </rPr>
      <t>HAWAII</t>
    </r>
    <r>
      <rPr>
        <sz val="10"/>
        <rFont val="Arial CE"/>
        <charset val="238"/>
      </rPr>
      <t>, středně zelená, na čerstvé lusky, extra jemná</t>
    </r>
  </si>
  <si>
    <r>
      <t>ZELENÁ LÉKÁRNA</t>
    </r>
    <r>
      <rPr>
        <sz val="9"/>
        <rFont val="Arial CE"/>
        <charset val="238"/>
      </rPr>
      <t>, 
proti depresím</t>
    </r>
  </si>
  <si>
    <t>0915</t>
  </si>
  <si>
    <t>4107</t>
  </si>
  <si>
    <r>
      <rPr>
        <b/>
        <sz val="10"/>
        <rFont val="Arial CE"/>
        <charset val="238"/>
      </rPr>
      <t xml:space="preserve">AMELIE F1 </t>
    </r>
    <r>
      <rPr>
        <sz val="10"/>
        <rFont val="Arial CE"/>
        <charset val="238"/>
      </rPr>
      <t>(SM 5/17 Yu F1), raná, nízká nať, bílá bulva i dužnina</t>
    </r>
  </si>
  <si>
    <t>2546</t>
  </si>
  <si>
    <t>pro rychlení i pole, červená, kulatá</t>
  </si>
  <si>
    <r>
      <rPr>
        <b/>
        <sz val="10"/>
        <rFont val="Arial CE"/>
        <charset val="238"/>
      </rPr>
      <t>typ HOKKAIDO</t>
    </r>
    <r>
      <rPr>
        <sz val="10"/>
        <rFont val="Arial CE"/>
        <family val="2"/>
        <charset val="238"/>
      </rPr>
      <t>, oranžová, plazivá, na vaření, skladovatelná</t>
    </r>
  </si>
  <si>
    <t>0615</t>
  </si>
  <si>
    <r>
      <t>EMPEROL F1</t>
    </r>
    <r>
      <rPr>
        <sz val="10"/>
        <rFont val="Arial CE"/>
        <charset val="238"/>
      </rPr>
      <t>,
bělozelená síťovaná, kratší, tupá</t>
    </r>
  </si>
  <si>
    <t>KOLEKCE KVĚTINY K ŘEZU</t>
  </si>
  <si>
    <t>9530</t>
  </si>
  <si>
    <t>9191</t>
  </si>
  <si>
    <t>9269</t>
  </si>
  <si>
    <t>9616</t>
  </si>
  <si>
    <r>
      <t xml:space="preserve">IMPERIALE SMĚS, </t>
    </r>
    <r>
      <rPr>
        <sz val="10"/>
        <rFont val="Arial CE"/>
        <charset val="238"/>
      </rPr>
      <t>plnokvětý, výška 80 cm</t>
    </r>
  </si>
  <si>
    <t>OSTROŽKA STRAČKA PLNOKVĚTÁ</t>
  </si>
  <si>
    <t>HVOZDÍK BRADATÝ</t>
  </si>
  <si>
    <t>KOLEKCE CHUŤ ASIE</t>
  </si>
  <si>
    <t xml:space="preserve">KOLEKCE NAŠE NEJ     </t>
  </si>
  <si>
    <t>velikost balení</t>
  </si>
  <si>
    <t>cena za balení</t>
  </si>
  <si>
    <t>objednávka
počet balení</t>
  </si>
  <si>
    <t>KOLEKCE NEKTAR PÁRTY - SMĚSI</t>
  </si>
  <si>
    <t>5 kg</t>
  </si>
  <si>
    <r>
      <rPr>
        <b/>
        <sz val="10"/>
        <rFont val="Arial CE"/>
        <charset val="238"/>
      </rPr>
      <t>BABY F1</t>
    </r>
    <r>
      <rPr>
        <sz val="10"/>
        <rFont val="Arial CE"/>
        <family val="2"/>
        <charset val="238"/>
      </rPr>
      <t>, pro skleníky i fóliové kryty, 
15-17 cm</t>
    </r>
  </si>
  <si>
    <t>1085</t>
  </si>
  <si>
    <t>8590396108500</t>
  </si>
  <si>
    <r>
      <t>ALDERMAN</t>
    </r>
    <r>
      <rPr>
        <sz val="10"/>
        <rFont val="Arial CE"/>
        <charset val="238"/>
      </rPr>
      <t>, tyčkový, pozdní, velkozrnný</t>
    </r>
  </si>
  <si>
    <t>KOLEKCE ROUBUJ S NÁMI</t>
  </si>
  <si>
    <t>2599</t>
  </si>
  <si>
    <t>PODNOŽ POD PAPRIKY</t>
  </si>
  <si>
    <t>4039</t>
  </si>
  <si>
    <t>KLIPSY PRO ROUBOVÁNÍ</t>
  </si>
  <si>
    <t>5 ks</t>
  </si>
  <si>
    <t>3181</t>
  </si>
  <si>
    <t>PODNOŽ POD RAJČATA</t>
  </si>
  <si>
    <t>4037</t>
  </si>
  <si>
    <t>4038</t>
  </si>
  <si>
    <t>4031</t>
  </si>
  <si>
    <t>PODNOŽ POD OKURKY A MELOUNY</t>
  </si>
  <si>
    <t>4034</t>
  </si>
  <si>
    <t>PODNOŽ POD OKURKY</t>
  </si>
  <si>
    <t>FÍKOLISTÁ (SM CF 106)</t>
  </si>
  <si>
    <t>SPRINTER F1</t>
  </si>
  <si>
    <r>
      <t xml:space="preserve">Pokud máte zájem o větší balení klipsů, kontaktujte prosím obchodní oddělení na tel. čísle </t>
    </r>
    <r>
      <rPr>
        <b/>
        <sz val="10"/>
        <rFont val="Arial CE"/>
        <charset val="238"/>
      </rPr>
      <t>582 301 900-903</t>
    </r>
    <r>
      <rPr>
        <sz val="10"/>
        <rFont val="Arial CE"/>
        <family val="2"/>
        <charset val="238"/>
      </rPr>
      <t xml:space="preserve"> nebo na e-mailu: </t>
    </r>
    <r>
      <rPr>
        <b/>
        <sz val="10"/>
        <rFont val="Arial CE"/>
        <charset val="238"/>
      </rPr>
      <t>obchod@semo.cz</t>
    </r>
  </si>
  <si>
    <r>
      <t xml:space="preserve">Pokud máte zájem o větší balení osiva, kontaktujte prosím obchodní oddělení na tel. čísle </t>
    </r>
    <r>
      <rPr>
        <b/>
        <sz val="10"/>
        <rFont val="Arial CE"/>
        <charset val="238"/>
      </rPr>
      <t xml:space="preserve">582 301 900-903 </t>
    </r>
    <r>
      <rPr>
        <sz val="10"/>
        <rFont val="Arial CE"/>
        <family val="2"/>
        <charset val="238"/>
      </rPr>
      <t xml:space="preserve">nebo na e-mailu: </t>
    </r>
    <r>
      <rPr>
        <b/>
        <sz val="10"/>
        <rFont val="Arial CE"/>
        <charset val="238"/>
      </rPr>
      <t>obchod@semo.cz</t>
    </r>
  </si>
  <si>
    <t>9979</t>
  </si>
  <si>
    <t>VÍCELETÁ SMĚS PRO OPYLOVAČE</t>
  </si>
  <si>
    <t>KOLEKCE KVĚTINOVÝ KOBEREC</t>
  </si>
  <si>
    <t>9981</t>
  </si>
  <si>
    <t>9982</t>
  </si>
  <si>
    <t>9983</t>
  </si>
  <si>
    <t>9984</t>
  </si>
  <si>
    <t>9986</t>
  </si>
  <si>
    <t>SMĚS KVĚTINOVÝ KOBEREC</t>
  </si>
  <si>
    <r>
      <rPr>
        <b/>
        <sz val="10"/>
        <rFont val="Arial CE"/>
        <charset val="238"/>
      </rPr>
      <t>PASTELOVÁ ROMANCE</t>
    </r>
    <r>
      <rPr>
        <sz val="10"/>
        <rFont val="Arial CE"/>
        <charset val="238"/>
      </rPr>
      <t>, 
bílé, růžové, starorůžové až fialové barvy, výška 40-60 cm</t>
    </r>
  </si>
  <si>
    <r>
      <rPr>
        <b/>
        <sz val="10"/>
        <rFont val="Arial CE"/>
        <charset val="238"/>
      </rPr>
      <t>TISÍCE SVĚTEL</t>
    </r>
    <r>
      <rPr>
        <sz val="10"/>
        <rFont val="Arial CE"/>
        <charset val="238"/>
      </rPr>
      <t>, 
žluté, oranžové a červené barvy, výška 40-60 cm</t>
    </r>
  </si>
  <si>
    <r>
      <t xml:space="preserve">PESTRÉ LÉTO, 
</t>
    </r>
    <r>
      <rPr>
        <sz val="10"/>
        <rFont val="Arial CE"/>
        <charset val="238"/>
      </rPr>
      <t>mix 16 letniček a 17 trvalek, výška 20-60 cm</t>
    </r>
  </si>
  <si>
    <r>
      <t xml:space="preserve">KVĚTENA VENKOVA, 
</t>
    </r>
    <r>
      <rPr>
        <sz val="10"/>
        <rFont val="Arial CE"/>
        <charset val="238"/>
      </rPr>
      <t>mix 10 letniček a 5 trvalek, výška 100 cm</t>
    </r>
  </si>
  <si>
    <t>pro pole, tmavě zelená, plody cca 20 cm</t>
  </si>
  <si>
    <t>Levandule PROVENCE</t>
  </si>
  <si>
    <r>
      <t xml:space="preserve">LUČNÍ TŘPYT, 
</t>
    </r>
    <r>
      <rPr>
        <sz val="10"/>
        <rFont val="Arial CE"/>
        <charset val="238"/>
      </rPr>
      <t>výška 20-40 cm</t>
    </r>
  </si>
  <si>
    <r>
      <t xml:space="preserve">listový
(osivo nabízíme i v </t>
    </r>
    <r>
      <rPr>
        <b/>
        <sz val="9"/>
        <rFont val="Arial CE"/>
        <charset val="238"/>
      </rPr>
      <t>BIO</t>
    </r>
    <r>
      <rPr>
        <sz val="9"/>
        <rFont val="Arial CE"/>
        <family val="2"/>
        <charset val="238"/>
      </rPr>
      <t xml:space="preserve"> kvalitě)</t>
    </r>
  </si>
  <si>
    <t>Cibule sečka GERDA</t>
  </si>
  <si>
    <t>zimní, raná, celoročně pro nať, sečka</t>
  </si>
  <si>
    <t>21% DPH</t>
  </si>
  <si>
    <t>TOMASTRONG F1 (SM JBT)</t>
  </si>
  <si>
    <t>8590396407504</t>
  </si>
  <si>
    <t>SLUNEČNICE</t>
  </si>
  <si>
    <r>
      <rPr>
        <b/>
        <sz val="10"/>
        <rFont val="Arial CE"/>
        <charset val="238"/>
      </rPr>
      <t xml:space="preserve">TIGRINO, </t>
    </r>
    <r>
      <rPr>
        <sz val="10"/>
        <rFont val="Arial CE"/>
        <family val="2"/>
        <charset val="238"/>
      </rPr>
      <t>zelenočervené, žíhané</t>
    </r>
  </si>
  <si>
    <r>
      <rPr>
        <b/>
        <sz val="10"/>
        <rFont val="Arial CE"/>
        <charset val="238"/>
      </rPr>
      <t>GITANA YELLOW (BON BON YELLOW)</t>
    </r>
    <r>
      <rPr>
        <sz val="10"/>
        <rFont val="Arial CE"/>
        <family val="2"/>
        <charset val="238"/>
      </rPr>
      <t>, kompaktní, výška 30 cm</t>
    </r>
  </si>
  <si>
    <r>
      <t>SMĚS BAREV</t>
    </r>
    <r>
      <rPr>
        <sz val="10"/>
        <rFont val="Arial CE"/>
        <charset val="238"/>
      </rPr>
      <t>, pravidelný sběr listů, zelený list, bílý, žlutý a červený řapík</t>
    </r>
  </si>
  <si>
    <t>VITALPAPRIKA F1 (SM-TANT)</t>
  </si>
  <si>
    <r>
      <t>MAMUT</t>
    </r>
    <r>
      <rPr>
        <sz val="10"/>
        <rFont val="Arial CE"/>
        <family val="2"/>
        <charset val="238"/>
      </rPr>
      <t>, vysoký výnos zelené hmoty</t>
    </r>
  </si>
  <si>
    <r>
      <t xml:space="preserve">FRAGRANCE MIX, </t>
    </r>
    <r>
      <rPr>
        <sz val="10"/>
        <rFont val="Arial CE"/>
        <charset val="238"/>
      </rPr>
      <t>směs barev, 
výška 70 cm</t>
    </r>
  </si>
  <si>
    <r>
      <t>Hrách zahradní OSKAR</t>
    </r>
    <r>
      <rPr>
        <vertAlign val="superscript"/>
        <sz val="10"/>
        <rFont val="Arial CE"/>
        <family val="2"/>
        <charset val="238"/>
      </rPr>
      <t>®</t>
    </r>
  </si>
  <si>
    <t>4041</t>
  </si>
  <si>
    <t>BOLT F1 (SM TETxSU)</t>
  </si>
  <si>
    <t>2412</t>
  </si>
  <si>
    <t>Petržel EFEZ</t>
  </si>
  <si>
    <t>kořenová, polopozdní</t>
  </si>
  <si>
    <t>4002</t>
  </si>
  <si>
    <t>Tykev GOLIÁŠ</t>
  </si>
  <si>
    <t>plazivá, pro kuchyňské zpracování</t>
  </si>
  <si>
    <t>plazivá, pro konzervaci, marmelády, přesnídávky</t>
  </si>
  <si>
    <t>9 s.</t>
  </si>
  <si>
    <t>35 s.</t>
  </si>
  <si>
    <t>9977</t>
  </si>
  <si>
    <t>9978</t>
  </si>
  <si>
    <t>4078</t>
  </si>
  <si>
    <t>Tykev AMORO F1</t>
  </si>
  <si>
    <r>
      <rPr>
        <b/>
        <sz val="10"/>
        <rFont val="Arial CE"/>
        <charset val="238"/>
      </rPr>
      <t>typ HOKKAIDO</t>
    </r>
    <r>
      <rPr>
        <sz val="10"/>
        <rFont val="Arial CE"/>
        <family val="2"/>
        <charset val="238"/>
      </rPr>
      <t>, oranžová, ploše kulovitý plod, poloplazivá, na vaření, 1,5-2 kg</t>
    </r>
  </si>
  <si>
    <r>
      <t xml:space="preserve">ZAHRADNÍ SLAVNOST, 
</t>
    </r>
    <r>
      <rPr>
        <sz val="10"/>
        <rFont val="Arial CE"/>
        <charset val="238"/>
      </rPr>
      <t>mix 12 dvouletek a 21 trvalek, výška 30-100 cm</t>
    </r>
  </si>
  <si>
    <t>KOLEKCE K DEKORACI</t>
  </si>
  <si>
    <t>9198</t>
  </si>
  <si>
    <t>9199</t>
  </si>
  <si>
    <t>9197</t>
  </si>
  <si>
    <t>9201</t>
  </si>
  <si>
    <t>Tykev velkoplodá 
YELLOWBOYS F1 *</t>
  </si>
  <si>
    <t>Tykev velkoplodá 
YELLOWGIRLS F1 *</t>
  </si>
  <si>
    <t>Tykev velkoplodá
HALLOWEEN *</t>
  </si>
  <si>
    <t>Tykev cuketa
TREND F1 *</t>
  </si>
  <si>
    <t>pro Halloween i vaření, 4-6 kg</t>
  </si>
  <si>
    <t>pro Halloween i vaření, 6-8 kg</t>
  </si>
  <si>
    <t>pro Halloween i konzervaci, plod 8-12 kg</t>
  </si>
  <si>
    <t>kulatá, krémová, na malování, 0,5-1 kg</t>
  </si>
  <si>
    <r>
      <t>* Nabídku volně váženého osiva najdete v kapitole „</t>
    </r>
    <r>
      <rPr>
        <b/>
        <sz val="10"/>
        <rFont val="Arial CE"/>
        <charset val="238"/>
      </rPr>
      <t>ZELENINA“</t>
    </r>
  </si>
  <si>
    <r>
      <t>TITAN,</t>
    </r>
    <r>
      <rPr>
        <sz val="10"/>
        <rFont val="Arial CE"/>
        <charset val="238"/>
      </rPr>
      <t xml:space="preserve"> výška 4 m a více</t>
    </r>
  </si>
  <si>
    <r>
      <rPr>
        <b/>
        <sz val="10"/>
        <rFont val="Arial CE"/>
        <charset val="238"/>
      </rPr>
      <t>GUSTY (ARGUS)</t>
    </r>
    <r>
      <rPr>
        <sz val="10"/>
        <rFont val="Arial CE"/>
        <family val="2"/>
        <charset val="238"/>
      </rPr>
      <t>, zelenoluský, na čerstvé lusky</t>
    </r>
  </si>
  <si>
    <t>aromatický, kompaktní, pro truhlíky a nádoby</t>
  </si>
  <si>
    <t>raná, karotka, (dříve NANTÉSKÁ)</t>
  </si>
  <si>
    <t>Řeřicha PLAIN</t>
  </si>
  <si>
    <r>
      <t xml:space="preserve">JABLINA F1, </t>
    </r>
    <r>
      <rPr>
        <sz val="10"/>
        <rFont val="Arial CE"/>
        <charset val="238"/>
      </rPr>
      <t>pro rychlení i pole, smetanově bílá, jablíčková</t>
    </r>
  </si>
  <si>
    <r>
      <rPr>
        <b/>
        <sz val="10"/>
        <rFont val="Arial CE"/>
        <charset val="238"/>
      </rPr>
      <t>KOLOSEUM F1</t>
    </r>
    <r>
      <rPr>
        <sz val="10"/>
        <rFont val="Arial CE"/>
        <family val="2"/>
        <charset val="238"/>
      </rPr>
      <t>, pozdní, skladovatelná</t>
    </r>
  </si>
  <si>
    <r>
      <rPr>
        <b/>
        <sz val="10"/>
        <rFont val="Arial CE"/>
        <charset val="238"/>
      </rPr>
      <t>EFEZ</t>
    </r>
    <r>
      <rPr>
        <sz val="10"/>
        <rFont val="Arial CE"/>
        <family val="2"/>
        <charset val="238"/>
      </rPr>
      <t>, polopozdní</t>
    </r>
  </si>
  <si>
    <r>
      <rPr>
        <b/>
        <sz val="10"/>
        <rFont val="Arial CE"/>
        <charset val="238"/>
      </rPr>
      <t>TROJA</t>
    </r>
    <r>
      <rPr>
        <sz val="10"/>
        <rFont val="Arial CE"/>
        <family val="2"/>
        <charset val="238"/>
      </rPr>
      <t>, polopozdní</t>
    </r>
  </si>
  <si>
    <r>
      <t>COMPACT</t>
    </r>
    <r>
      <rPr>
        <sz val="10"/>
        <rFont val="Arial CE"/>
        <charset val="238"/>
      </rPr>
      <t>, pro truhlíky a nádoby, kompaktní</t>
    </r>
  </si>
  <si>
    <r>
      <rPr>
        <b/>
        <sz val="10"/>
        <rFont val="Arial CE"/>
        <charset val="238"/>
      </rPr>
      <t>SMĚS BAREV-SVAZKOVÁ</t>
    </r>
    <r>
      <rPr>
        <sz val="10"/>
        <rFont val="Arial CE"/>
        <family val="2"/>
        <charset val="238"/>
      </rPr>
      <t>, 
žlutá + červená, sklizeň na zeleno</t>
    </r>
  </si>
  <si>
    <r>
      <rPr>
        <b/>
        <sz val="10"/>
        <rFont val="Arial CE"/>
        <charset val="238"/>
      </rPr>
      <t>SMĚS TYPU BOWL</t>
    </r>
    <r>
      <rPr>
        <sz val="10"/>
        <rFont val="Arial CE"/>
        <family val="2"/>
        <charset val="238"/>
      </rPr>
      <t>, 
červený a zelený, „dubový“ list</t>
    </r>
  </si>
  <si>
    <r>
      <rPr>
        <b/>
        <sz val="10"/>
        <rFont val="Arial CE"/>
        <charset val="238"/>
      </rPr>
      <t>PINK AND WHITE</t>
    </r>
    <r>
      <rPr>
        <sz val="10"/>
        <rFont val="Arial CE"/>
        <family val="2"/>
        <charset val="238"/>
      </rPr>
      <t>, 
růžová a bílá, výška 100-200 cm</t>
    </r>
  </si>
  <si>
    <r>
      <t>SMĚS BAREV</t>
    </r>
    <r>
      <rPr>
        <sz val="10"/>
        <rFont val="Arial CE"/>
        <charset val="238"/>
      </rPr>
      <t>, 
na čerstvé lusky, žlutá, zelená a fialová</t>
    </r>
  </si>
  <si>
    <t>LILEK VEJCOPLODÝ</t>
  </si>
  <si>
    <r>
      <t>SMĚS BAREV</t>
    </r>
    <r>
      <rPr>
        <sz val="10"/>
        <rFont val="Arial CE"/>
        <charset val="238"/>
      </rPr>
      <t>,
bílý, světle fialový a černofialový</t>
    </r>
  </si>
  <si>
    <r>
      <t>SMĚS BAREV CHILI</t>
    </r>
    <r>
      <rPr>
        <sz val="10"/>
        <rFont val="Arial CE"/>
        <charset val="238"/>
      </rPr>
      <t xml:space="preserve">, silně pálivá, 
</t>
    </r>
    <r>
      <rPr>
        <b/>
        <sz val="10"/>
        <rFont val="Arial CE"/>
        <charset val="238"/>
      </rPr>
      <t xml:space="preserve">SHU 50 000, </t>
    </r>
    <r>
      <rPr>
        <sz val="10"/>
        <rFont val="Arial CE"/>
        <charset val="238"/>
      </rPr>
      <t>pro rychlení i pole, 
červená + oranžová + žlutá</t>
    </r>
  </si>
  <si>
    <r>
      <t>SMĚS BAREV</t>
    </r>
    <r>
      <rPr>
        <sz val="10"/>
        <rFont val="Arial CE"/>
        <charset val="238"/>
      </rPr>
      <t>, 
odstíny bílé, lososové a levandulové barvy</t>
    </r>
  </si>
  <si>
    <r>
      <t xml:space="preserve">plastové </t>
    </r>
    <r>
      <rPr>
        <sz val="10"/>
        <rFont val="Arial CE"/>
        <charset val="238"/>
      </rPr>
      <t>klipsy pro okurky a melouny</t>
    </r>
  </si>
  <si>
    <r>
      <t xml:space="preserve">silikonové </t>
    </r>
    <r>
      <rPr>
        <sz val="10"/>
        <rFont val="Arial CE"/>
        <charset val="238"/>
      </rPr>
      <t>klipsy pro okurky a melouny</t>
    </r>
  </si>
  <si>
    <r>
      <t xml:space="preserve">silikonové </t>
    </r>
    <r>
      <rPr>
        <sz val="10"/>
        <rFont val="Arial CE"/>
        <charset val="238"/>
      </rPr>
      <t>klipsy pro papriky a rajčata</t>
    </r>
  </si>
  <si>
    <r>
      <rPr>
        <b/>
        <sz val="10"/>
        <rFont val="Arial CE"/>
        <charset val="238"/>
      </rPr>
      <t>RED MEAT</t>
    </r>
    <r>
      <rPr>
        <sz val="10"/>
        <rFont val="Arial CE"/>
        <family val="2"/>
        <charset val="238"/>
      </rPr>
      <t>, bílá slupka, červená dužnina</t>
    </r>
  </si>
  <si>
    <t>směs pro sklizeň jedlých květů fialové a modrožluté barvy</t>
  </si>
  <si>
    <r>
      <t xml:space="preserve">HONOUR MIX, </t>
    </r>
    <r>
      <rPr>
        <sz val="10"/>
        <rFont val="Arial CE"/>
        <charset val="238"/>
      </rPr>
      <t>směs barev, výška 90 cm</t>
    </r>
  </si>
  <si>
    <r>
      <t xml:space="preserve">SUN, </t>
    </r>
    <r>
      <rPr>
        <sz val="10"/>
        <rFont val="Arial CE"/>
        <charset val="238"/>
      </rPr>
      <t>nevětvící, výška 180 cm</t>
    </r>
  </si>
  <si>
    <r>
      <t xml:space="preserve">ENERGIE ŽIVOTA, 
</t>
    </r>
    <r>
      <rPr>
        <sz val="10"/>
        <rFont val="Arial CE"/>
        <charset val="238"/>
      </rPr>
      <t>žluté, oranžové a červené barvy, výška 60-90 cm</t>
    </r>
  </si>
  <si>
    <t>trvalkový květinový mix, 
výška 40-70 cm</t>
  </si>
  <si>
    <r>
      <rPr>
        <b/>
        <sz val="10"/>
        <rFont val="Arial CE"/>
        <charset val="238"/>
      </rPr>
      <t>OASIS F1</t>
    </r>
    <r>
      <rPr>
        <sz val="10"/>
        <rFont val="Arial CE"/>
        <family val="2"/>
        <charset val="238"/>
      </rPr>
      <t>, bílá bulva i dužnina, polopozdní, skladovatelná</t>
    </r>
  </si>
  <si>
    <r>
      <rPr>
        <b/>
        <sz val="10"/>
        <rFont val="Arial"/>
        <family val="2"/>
        <charset val="238"/>
      </rPr>
      <t>AVANTGARDE F1</t>
    </r>
    <r>
      <rPr>
        <sz val="10"/>
        <rFont val="Arial"/>
        <family val="2"/>
        <charset val="238"/>
      </rPr>
      <t>, pro skleníky a fóliové kryty</t>
    </r>
  </si>
  <si>
    <t>Pažitka pravá PRAGA</t>
  </si>
  <si>
    <t>pevný list, vzpřímená, tmavě zelená</t>
  </si>
  <si>
    <t>5900</t>
  </si>
  <si>
    <t>Bazalka PURPLE BALL</t>
  </si>
  <si>
    <t>9972</t>
  </si>
  <si>
    <t>KVĚTINOVÝ KOBEREC</t>
  </si>
  <si>
    <t>9973</t>
  </si>
  <si>
    <t>9974</t>
  </si>
  <si>
    <r>
      <rPr>
        <b/>
        <sz val="10"/>
        <rFont val="Arial CE"/>
        <charset val="238"/>
      </rPr>
      <t>CANTON (CASH F1)</t>
    </r>
    <r>
      <rPr>
        <sz val="10"/>
        <rFont val="Arial CE"/>
        <charset val="238"/>
      </rPr>
      <t>,</t>
    </r>
    <r>
      <rPr>
        <b/>
        <sz val="10"/>
        <rFont val="Arial CE"/>
        <charset val="238"/>
      </rPr>
      <t xml:space="preserve"> </t>
    </r>
    <r>
      <rPr>
        <sz val="10"/>
        <rFont val="Arial CE"/>
        <family val="2"/>
        <charset val="238"/>
      </rPr>
      <t>typ PAK-CHOY</t>
    </r>
  </si>
  <si>
    <r>
      <rPr>
        <b/>
        <sz val="10"/>
        <rFont val="Arial CE"/>
        <charset val="238"/>
      </rPr>
      <t>SUNNY BABE (náhrada PICCOLO)</t>
    </r>
    <r>
      <rPr>
        <sz val="10"/>
        <rFont val="Arial CE"/>
        <family val="2"/>
        <charset val="238"/>
      </rPr>
      <t>, drobné žluté květy, 
výška 120 cm</t>
    </r>
  </si>
  <si>
    <t>VEČERNIČKA PŘÍMOŘSKÁ</t>
  </si>
  <si>
    <r>
      <rPr>
        <b/>
        <sz val="9"/>
        <rFont val="Arial CE"/>
        <charset val="238"/>
      </rPr>
      <t>MINI</t>
    </r>
    <r>
      <rPr>
        <sz val="9"/>
        <rFont val="Arial CE"/>
        <charset val="238"/>
      </rPr>
      <t>, červená, kompaktní, drobnolistá</t>
    </r>
  </si>
  <si>
    <r>
      <t>SPRING SPARKLE,</t>
    </r>
    <r>
      <rPr>
        <sz val="10"/>
        <rFont val="Arial CE"/>
        <charset val="238"/>
      </rPr>
      <t xml:space="preserve"> 
výška 10-20 cm</t>
    </r>
  </si>
  <si>
    <r>
      <t xml:space="preserve">LETNÍ VÁZA, </t>
    </r>
    <r>
      <rPr>
        <sz val="10"/>
        <rFont val="Arial CE"/>
        <charset val="238"/>
      </rPr>
      <t>mix 19 letniček, výška 60-100 cm</t>
    </r>
  </si>
  <si>
    <r>
      <t xml:space="preserve">MODROBÍLÉ NEBE, </t>
    </r>
    <r>
      <rPr>
        <sz val="10"/>
        <rFont val="Arial CE"/>
        <charset val="238"/>
      </rPr>
      <t>mix 17 letniček, výška 60-70 cm</t>
    </r>
  </si>
  <si>
    <r>
      <t xml:space="preserve">JAHODY SE ŠLEHAČKOU, </t>
    </r>
    <r>
      <rPr>
        <sz val="10"/>
        <rFont val="Arial CE"/>
        <charset val="238"/>
      </rPr>
      <t>mix 14 letniček, 
výška 40-60 cm,</t>
    </r>
  </si>
  <si>
    <r>
      <t>SMĚS BAREV</t>
    </r>
    <r>
      <rPr>
        <sz val="10"/>
        <rFont val="Arial"/>
        <family val="2"/>
        <charset val="238"/>
      </rPr>
      <t>, 
žlutá, červená, bílá a fialová</t>
    </r>
  </si>
  <si>
    <r>
      <rPr>
        <b/>
        <sz val="10"/>
        <rFont val="Arial CE"/>
        <charset val="238"/>
      </rPr>
      <t>HOKKAIDO ORANGE</t>
    </r>
    <r>
      <rPr>
        <sz val="10"/>
        <rFont val="Arial CE"/>
        <charset val="238"/>
      </rPr>
      <t>, oranžová, plazivá, 
na vaření</t>
    </r>
  </si>
  <si>
    <r>
      <rPr>
        <b/>
        <sz val="10"/>
        <rFont val="Arial CE"/>
        <charset val="238"/>
      </rPr>
      <t>FLEURET (MASCARET)</t>
    </r>
    <r>
      <rPr>
        <sz val="10"/>
        <rFont val="Arial CE"/>
        <family val="2"/>
        <charset val="238"/>
      </rPr>
      <t>, zelenoluský, 
na čerstvé lusky</t>
    </r>
  </si>
  <si>
    <r>
      <rPr>
        <b/>
        <sz val="10"/>
        <rFont val="Arial CE"/>
        <charset val="238"/>
      </rPr>
      <t>SMĚS K ŘEZU MLADÝCH LISTŮ</t>
    </r>
    <r>
      <rPr>
        <sz val="10"/>
        <rFont val="Arial CE"/>
        <charset val="238"/>
      </rPr>
      <t>,
barevná směs list. odrůd k řezu baby listů</t>
    </r>
  </si>
  <si>
    <r>
      <rPr>
        <b/>
        <sz val="10"/>
        <rFont val="Arial CE"/>
        <charset val="238"/>
      </rPr>
      <t>PURPLE BALL</t>
    </r>
    <r>
      <rPr>
        <sz val="10"/>
        <rFont val="Arial CE"/>
        <charset val="238"/>
      </rPr>
      <t>, červená, kompaktní, drobnolistá</t>
    </r>
  </si>
  <si>
    <r>
      <rPr>
        <b/>
        <sz val="10"/>
        <rFont val="Arial CE"/>
        <charset val="238"/>
      </rPr>
      <t>PACINO MIX (DWARF MIX F1),</t>
    </r>
    <r>
      <rPr>
        <sz val="10"/>
        <rFont val="Arial CE"/>
        <charset val="238"/>
      </rPr>
      <t xml:space="preserve">
do květináčů, výška 40 cm</t>
    </r>
  </si>
  <si>
    <r>
      <t xml:space="preserve">SMĚS BAREV CHERRY, 
</t>
    </r>
    <r>
      <rPr>
        <sz val="10"/>
        <rFont val="Arial CE"/>
        <charset val="238"/>
      </rPr>
      <t>žluté + zelené + oranžové + červené plody</t>
    </r>
  </si>
  <si>
    <r>
      <t xml:space="preserve">pro rychlení i pole, červená, kulatá, 
pro </t>
    </r>
    <r>
      <rPr>
        <b/>
        <sz val="10"/>
        <rFont val="Arial CE"/>
        <charset val="238"/>
      </rPr>
      <t>celoroční</t>
    </r>
    <r>
      <rPr>
        <sz val="10"/>
        <rFont val="Arial CE"/>
        <family val="2"/>
        <charset val="238"/>
      </rPr>
      <t xml:space="preserve"> pěstování</t>
    </r>
  </si>
  <si>
    <r>
      <t>MINI</t>
    </r>
    <r>
      <rPr>
        <sz val="9"/>
        <rFont val="Arial CE"/>
        <charset val="238"/>
      </rPr>
      <t>,</t>
    </r>
    <r>
      <rPr>
        <b/>
        <sz val="9"/>
        <rFont val="Arial CE"/>
        <charset val="238"/>
      </rPr>
      <t xml:space="preserve"> </t>
    </r>
    <r>
      <rPr>
        <sz val="9"/>
        <rFont val="Arial CE"/>
        <charset val="238"/>
      </rPr>
      <t>zelená, kompaktní, širokolistá, 
do nádob, rezistentní k fusáriu</t>
    </r>
  </si>
  <si>
    <r>
      <t xml:space="preserve">SNACK F1, </t>
    </r>
    <r>
      <rPr>
        <sz val="10"/>
        <rFont val="Arial CE"/>
        <charset val="238"/>
      </rPr>
      <t>pro skleníky i fóliové kryty, 
15-17 cm</t>
    </r>
  </si>
  <si>
    <r>
      <t>SMĚS BAREV ZELENINOVÁ F1</t>
    </r>
    <r>
      <rPr>
        <sz val="10"/>
        <rFont val="Arial"/>
        <family val="2"/>
        <charset val="238"/>
      </rPr>
      <t>, pro rychlení i pole, kvádr, červená + žlutá + oranžová</t>
    </r>
  </si>
  <si>
    <r>
      <rPr>
        <b/>
        <sz val="10"/>
        <rFont val="Arial"/>
        <family val="2"/>
        <charset val="238"/>
      </rPr>
      <t>SMĚS TYPU LOLO</t>
    </r>
    <r>
      <rPr>
        <sz val="10"/>
        <rFont val="Arial"/>
        <family val="2"/>
        <charset val="238"/>
      </rPr>
      <t>, 
červený a zelený, jemně zkadeřený list</t>
    </r>
  </si>
  <si>
    <r>
      <rPr>
        <b/>
        <sz val="9"/>
        <rFont val="Arial"/>
        <family val="2"/>
        <charset val="238"/>
      </rPr>
      <t>ZELENÁ LÉKÁRNA</t>
    </r>
    <r>
      <rPr>
        <sz val="9"/>
        <rFont val="Arial"/>
        <family val="2"/>
        <charset val="238"/>
      </rPr>
      <t>, technické</t>
    </r>
  </si>
  <si>
    <r>
      <rPr>
        <b/>
        <sz val="10"/>
        <rFont val="Arial"/>
        <family val="2"/>
        <charset val="238"/>
      </rPr>
      <t>TUMBLING TOM RED</t>
    </r>
    <r>
      <rPr>
        <sz val="10"/>
        <rFont val="Arial"/>
        <family val="2"/>
        <charset val="238"/>
      </rPr>
      <t>,
přímý konzum, převislé, červené</t>
    </r>
  </si>
  <si>
    <r>
      <rPr>
        <b/>
        <sz val="10"/>
        <rFont val="Arial CE"/>
        <family val="2"/>
        <charset val="238"/>
      </rPr>
      <t>GLÓBUS</t>
    </r>
    <r>
      <rPr>
        <sz val="10"/>
        <rFont val="Arial CE"/>
        <family val="2"/>
        <charset val="238"/>
      </rPr>
      <t xml:space="preserve">, polní, letní, </t>
    </r>
    <r>
      <rPr>
        <b/>
        <sz val="10"/>
        <rFont val="Arial CE"/>
        <family val="2"/>
        <charset val="238"/>
      </rPr>
      <t>PROFI</t>
    </r>
  </si>
  <si>
    <t>Salát letní DĚTENICKÁ ATRAKCE</t>
  </si>
  <si>
    <t>KOLEKCE DO NÁDOB</t>
  </si>
  <si>
    <r>
      <t xml:space="preserve">KOALA, </t>
    </r>
    <r>
      <rPr>
        <sz val="10"/>
        <rFont val="Arial CE"/>
        <charset val="238"/>
      </rPr>
      <t>zelenoluský, na čerstvé lusky</t>
    </r>
  </si>
  <si>
    <t>2340</t>
  </si>
  <si>
    <r>
      <rPr>
        <b/>
        <sz val="10"/>
        <rFont val="Arial CE"/>
        <charset val="238"/>
      </rPr>
      <t>NAJADA F1</t>
    </r>
    <r>
      <rPr>
        <sz val="10"/>
        <rFont val="Arial CE"/>
        <charset val="238"/>
      </rPr>
      <t>, hruboostná, partenokarpická, dlouhé plody</t>
    </r>
  </si>
  <si>
    <t>3115</t>
  </si>
  <si>
    <t>2230</t>
  </si>
  <si>
    <t>2258</t>
  </si>
  <si>
    <r>
      <t xml:space="preserve">TENA F1, </t>
    </r>
    <r>
      <rPr>
        <sz val="10"/>
        <rFont val="Arial CE"/>
        <charset val="238"/>
      </rPr>
      <t>polopozdní, typ CHANTENAY</t>
    </r>
  </si>
  <si>
    <r>
      <t xml:space="preserve">KORADA F1, </t>
    </r>
    <r>
      <rPr>
        <sz val="10"/>
        <rFont val="Arial CE"/>
        <charset val="238"/>
      </rPr>
      <t>pozdní, šťavnatá, na přímý konzum i na džusy, skladovatelná, typ KURODA</t>
    </r>
  </si>
  <si>
    <t>2432</t>
  </si>
  <si>
    <r>
      <rPr>
        <b/>
        <sz val="10"/>
        <rFont val="Arial CE"/>
        <charset val="238"/>
      </rPr>
      <t>ANDROMEDA F1 (SM 41/21)</t>
    </r>
    <r>
      <rPr>
        <sz val="10"/>
        <rFont val="Arial CE"/>
        <family val="2"/>
        <charset val="238"/>
      </rPr>
      <t>, pro skleníky a fóliové kryty</t>
    </r>
  </si>
  <si>
    <t>3225</t>
  </si>
  <si>
    <r>
      <t xml:space="preserve">JERGUS F1, </t>
    </r>
    <r>
      <rPr>
        <sz val="10"/>
        <rFont val="Arial CE"/>
        <charset val="238"/>
      </rPr>
      <t>beefsteak typ, červené, plody až 500 g</t>
    </r>
  </si>
  <si>
    <t>4009</t>
  </si>
  <si>
    <r>
      <rPr>
        <b/>
        <sz val="10"/>
        <rFont val="Arial CE"/>
        <charset val="238"/>
      </rPr>
      <t>GURMAN (SM 396/19)</t>
    </r>
    <r>
      <rPr>
        <sz val="10"/>
        <rFont val="Arial CE"/>
        <charset val="238"/>
      </rPr>
      <t>, 
na slupkatá semena</t>
    </r>
  </si>
  <si>
    <t>LICHOŘEŘIŠNICE VĚTŠÍ 
BABY ROSE</t>
  </si>
  <si>
    <t>směs pro sklizeň jedlých květů, pikantní řeřichová chuť, výška 150 cm</t>
  </si>
  <si>
    <t>směs pro sklizeň jedlých květů, pikantní řeřichová chuť, výška 25 cm</t>
  </si>
  <si>
    <t>Smil italský</t>
  </si>
  <si>
    <t>Helichrysum italicum</t>
  </si>
  <si>
    <t>Šalvěj hispánská</t>
  </si>
  <si>
    <t>Salvia hispanica</t>
  </si>
  <si>
    <t>chia semena</t>
  </si>
  <si>
    <r>
      <t xml:space="preserve">SWEET VALENTINES F1, </t>
    </r>
    <r>
      <rPr>
        <sz val="10"/>
        <rFont val="Arial CE"/>
        <charset val="238"/>
      </rPr>
      <t>přímý konzum, drobné plody, srdcovitý tvar</t>
    </r>
  </si>
  <si>
    <t>45 s.</t>
  </si>
  <si>
    <t>Cena celkem bar.sáčky sloupec L</t>
  </si>
  <si>
    <t>Cena celkem bar.sáčky sloupec R</t>
  </si>
  <si>
    <t>Cena celkem bar.sáčky sloupec W</t>
  </si>
  <si>
    <t>Cena celkem bar.sáčky sloupec AB</t>
  </si>
  <si>
    <r>
      <rPr>
        <b/>
        <sz val="10"/>
        <rFont val="Arial CE"/>
        <charset val="238"/>
      </rPr>
      <t>AMERIGO</t>
    </r>
    <r>
      <rPr>
        <sz val="10"/>
        <rFont val="Arial CE"/>
        <charset val="238"/>
      </rPr>
      <t>, modrofialová, 
výška 50 cm</t>
    </r>
  </si>
  <si>
    <r>
      <rPr>
        <b/>
        <sz val="10"/>
        <rFont val="Arial CE"/>
        <family val="2"/>
        <charset val="238"/>
      </rPr>
      <t>AGNES F1</t>
    </r>
    <r>
      <rPr>
        <sz val="10"/>
        <rFont val="Arial CE"/>
        <family val="2"/>
        <charset val="238"/>
      </rPr>
      <t>, (náhrada LONGA F1), raná, supersladká</t>
    </r>
  </si>
  <si>
    <t>K O L E K C E - sezona 23-24</t>
  </si>
  <si>
    <t>B I O   O S I V A  -  u r č e n o   p r o   e k o l o g i c k é   z e mě d ě l s t v í - sezona 23-24</t>
  </si>
  <si>
    <t>L É Č I V É   A   A R O M A T I C K É   R O S T L I N Y - sezona 23-24</t>
  </si>
  <si>
    <t>ASIJSKÉ ZELENINY</t>
  </si>
  <si>
    <r>
      <t>ASIE</t>
    </r>
    <r>
      <rPr>
        <sz val="10"/>
        <rFont val="Arial CE"/>
        <charset val="238"/>
      </rPr>
      <t>,</t>
    </r>
    <r>
      <rPr>
        <sz val="10"/>
        <rFont val="Arial CE"/>
        <family val="2"/>
        <charset val="238"/>
      </rPr>
      <t xml:space="preserve"> úzký list, na saláty</t>
    </r>
  </si>
  <si>
    <t>MIZUNA</t>
  </si>
  <si>
    <r>
      <t>ASIE</t>
    </r>
    <r>
      <rPr>
        <sz val="10"/>
        <rFont val="Arial CE"/>
        <charset val="238"/>
      </rPr>
      <t>,</t>
    </r>
    <r>
      <rPr>
        <sz val="10"/>
        <rFont val="Arial CE"/>
        <family val="2"/>
        <charset val="238"/>
      </rPr>
      <t xml:space="preserve"> stříhané listy, na saláty</t>
    </r>
  </si>
  <si>
    <r>
      <t>ASIE</t>
    </r>
    <r>
      <rPr>
        <sz val="10"/>
        <rFont val="Arial CE"/>
        <charset val="238"/>
      </rPr>
      <t>,</t>
    </r>
    <r>
      <rPr>
        <sz val="10"/>
        <rFont val="Arial CE"/>
        <family val="2"/>
        <charset val="238"/>
      </rPr>
      <t xml:space="preserve"> zelená a červená, na saláty</t>
    </r>
  </si>
  <si>
    <t>BOB ZAHRADNÍ</t>
  </si>
  <si>
    <t>0972</t>
  </si>
  <si>
    <t>SUPERAGUADULCE</t>
  </si>
  <si>
    <t>polopozdní, velkozrnný</t>
  </si>
  <si>
    <r>
      <t>BROKOLICE</t>
    </r>
    <r>
      <rPr>
        <i/>
        <sz val="12"/>
        <rFont val="Arial CE"/>
        <charset val="238"/>
      </rPr>
      <t xml:space="preserve"> - osivo ošetřeno proti chorobám</t>
    </r>
  </si>
  <si>
    <t>0219</t>
  </si>
  <si>
    <t>ATLANTIS F1</t>
  </si>
  <si>
    <t>poloraná</t>
  </si>
  <si>
    <t>8590396021205</t>
  </si>
  <si>
    <t>0203</t>
  </si>
  <si>
    <t>CALABRESE</t>
  </si>
  <si>
    <t>pro postupnou sklizeň</t>
  </si>
  <si>
    <t>8590396020307</t>
  </si>
  <si>
    <t>0212</t>
  </si>
  <si>
    <t>STEEL F1</t>
  </si>
  <si>
    <r>
      <t xml:space="preserve">pro </t>
    </r>
    <r>
      <rPr>
        <b/>
        <sz val="10"/>
        <rFont val="Arial CE"/>
        <charset val="238"/>
      </rPr>
      <t>celoroční</t>
    </r>
    <r>
      <rPr>
        <sz val="10"/>
        <rFont val="Arial CE"/>
        <family val="2"/>
        <charset val="238"/>
      </rPr>
      <t xml:space="preserve"> pěstování</t>
    </r>
  </si>
  <si>
    <t>0224</t>
  </si>
  <si>
    <t>LUCKY F1</t>
  </si>
  <si>
    <t>8590396022400</t>
  </si>
  <si>
    <t>CELER</t>
  </si>
  <si>
    <t>0401</t>
  </si>
  <si>
    <t>MAXIM</t>
  </si>
  <si>
    <t>bulvový</t>
  </si>
  <si>
    <t>8590396040107</t>
  </si>
  <si>
    <t>0402</t>
  </si>
  <si>
    <t xml:space="preserve">KOMPAKT </t>
  </si>
  <si>
    <t>8590396040206</t>
  </si>
  <si>
    <t>0403</t>
  </si>
  <si>
    <t xml:space="preserve">NEON </t>
  </si>
  <si>
    <t>bulvový, bez antokyanu</t>
  </si>
  <si>
    <t>8590396040305</t>
  </si>
  <si>
    <t>0403W</t>
  </si>
  <si>
    <t>NEON - předklíčené pelety</t>
  </si>
  <si>
    <t>1000 p.</t>
  </si>
  <si>
    <t>0421</t>
  </si>
  <si>
    <t xml:space="preserve">JEMNÝ </t>
  </si>
  <si>
    <t>8590396042101</t>
  </si>
  <si>
    <t>CIBULE KUCHYŇSKÁ - JARNÍ</t>
  </si>
  <si>
    <t>0526</t>
  </si>
  <si>
    <t>AENEUS F1</t>
  </si>
  <si>
    <t>žlutá, jarní</t>
  </si>
  <si>
    <t>0521</t>
  </si>
  <si>
    <t xml:space="preserve">ALICE </t>
  </si>
  <si>
    <t>8590396052100</t>
  </si>
  <si>
    <t>0528</t>
  </si>
  <si>
    <t>DAGMAR</t>
  </si>
  <si>
    <t>8590396052803</t>
  </si>
  <si>
    <t>0525</t>
  </si>
  <si>
    <t>KLARIA</t>
  </si>
  <si>
    <t>0529</t>
  </si>
  <si>
    <t>LUSY</t>
  </si>
  <si>
    <t>8590396052902</t>
  </si>
  <si>
    <t>0533</t>
  </si>
  <si>
    <t>ELISTA</t>
  </si>
  <si>
    <t>žlutá, oválná, jarní, salátová, skladovatelná</t>
  </si>
  <si>
    <t>8590396053305</t>
  </si>
  <si>
    <t>0522</t>
  </si>
  <si>
    <t xml:space="preserve">ŠTUTGARTSKÁ </t>
  </si>
  <si>
    <t>žlutá, plochá, jarní</t>
  </si>
  <si>
    <t>8590396052209</t>
  </si>
  <si>
    <t>0523</t>
  </si>
  <si>
    <t xml:space="preserve">VŠETANA </t>
  </si>
  <si>
    <t>8590396052308</t>
  </si>
  <si>
    <t>0531</t>
  </si>
  <si>
    <t>WELLINA</t>
  </si>
  <si>
    <t>žlutá, jarní, skladovatelná</t>
  </si>
  <si>
    <t>0535</t>
  </si>
  <si>
    <t xml:space="preserve">GLOBO </t>
  </si>
  <si>
    <t>žlutá, obří, kulatá, jarní, salátová</t>
  </si>
  <si>
    <t>8590396053503</t>
  </si>
  <si>
    <t>0555</t>
  </si>
  <si>
    <t>LILIA</t>
  </si>
  <si>
    <t>růžovočervená, jarní, srdčitá</t>
  </si>
  <si>
    <t>8590396055101</t>
  </si>
  <si>
    <t>0551</t>
  </si>
  <si>
    <t xml:space="preserve">KARMEN </t>
  </si>
  <si>
    <t>červená, jarní</t>
  </si>
  <si>
    <t>0549</t>
  </si>
  <si>
    <t>KARMINKA</t>
  </si>
  <si>
    <t>červená, jarní, oválná, salátová, skladovatelná</t>
  </si>
  <si>
    <t>0502</t>
  </si>
  <si>
    <t xml:space="preserve">AGOSTANA </t>
  </si>
  <si>
    <t>bílá, jarní</t>
  </si>
  <si>
    <t>8590396050205</t>
  </si>
  <si>
    <t>0501</t>
  </si>
  <si>
    <t>ALBIENKA</t>
  </si>
  <si>
    <t>8590396050106</t>
  </si>
  <si>
    <t>SOUTHPORT WHITE GLOBE</t>
  </si>
  <si>
    <r>
      <t>MAXI</t>
    </r>
    <r>
      <rPr>
        <sz val="10"/>
        <rFont val="Arial CE"/>
        <charset val="238"/>
      </rPr>
      <t>,</t>
    </r>
    <r>
      <rPr>
        <sz val="10"/>
        <rFont val="Arial CE"/>
        <family val="2"/>
        <charset val="238"/>
      </rPr>
      <t xml:space="preserve"> bílá, obří</t>
    </r>
  </si>
  <si>
    <t>CIBULE KUCHYŇSKÁ - OZIMÁ</t>
  </si>
  <si>
    <t>0571</t>
  </si>
  <si>
    <t xml:space="preserve">HIBERNA </t>
  </si>
  <si>
    <t>žlutá, ozimá</t>
  </si>
  <si>
    <t>8590396057105</t>
  </si>
  <si>
    <t>0575</t>
  </si>
  <si>
    <t xml:space="preserve">AUGUSTA </t>
  </si>
  <si>
    <t>8590396057501</t>
  </si>
  <si>
    <t>0572</t>
  </si>
  <si>
    <t>WINTERIA</t>
  </si>
  <si>
    <t>CIBULE KUCHYŇSKÁ - NA SVAZKOVÁNÍ (tvoří cibulku)</t>
  </si>
  <si>
    <t>SMĚS BAREV-SVAZKOVÁ</t>
  </si>
  <si>
    <r>
      <t>DUO</t>
    </r>
    <r>
      <rPr>
        <sz val="10"/>
        <rFont val="Arial CE"/>
        <charset val="238"/>
      </rPr>
      <t>,</t>
    </r>
    <r>
      <rPr>
        <b/>
        <sz val="10"/>
        <rFont val="Arial CE"/>
        <family val="2"/>
        <charset val="238"/>
      </rPr>
      <t xml:space="preserve"> </t>
    </r>
    <r>
      <rPr>
        <sz val="10"/>
        <rFont val="Arial CE"/>
        <family val="2"/>
        <charset val="238"/>
      </rPr>
      <t>žlutá + červená, sklizeň na zeleno</t>
    </r>
  </si>
  <si>
    <t>0548</t>
  </si>
  <si>
    <t>ROSSA DI FIRENZE</t>
  </si>
  <si>
    <t>červená, jarní, svazková</t>
  </si>
  <si>
    <t>8590396054807</t>
  </si>
  <si>
    <t>0513</t>
  </si>
  <si>
    <t>RANILA</t>
  </si>
  <si>
    <t>bílá, jarní, svazková</t>
  </si>
  <si>
    <t>CIBULE SEČKA - NA SVAZKOVÁNÍ (zůstává štíhlá)</t>
  </si>
  <si>
    <t>0588</t>
  </si>
  <si>
    <t>SNOW QUEEN F1</t>
  </si>
  <si>
    <r>
      <rPr>
        <sz val="10"/>
        <rFont val="Arial CE"/>
        <charset val="238"/>
      </rPr>
      <t>zimní, velmi raná, celoročně pro nať, sečka</t>
    </r>
  </si>
  <si>
    <t>0591</t>
  </si>
  <si>
    <t xml:space="preserve">GERDA </t>
  </si>
  <si>
    <r>
      <t>zimní, raná, celoročně pro nať, sečka
(osivo nabízíme i v</t>
    </r>
    <r>
      <rPr>
        <b/>
        <sz val="10"/>
        <rFont val="Arial CE"/>
        <charset val="238"/>
      </rPr>
      <t xml:space="preserve"> BIO</t>
    </r>
    <r>
      <rPr>
        <sz val="10"/>
        <rFont val="Arial CE"/>
        <charset val="238"/>
      </rPr>
      <t xml:space="preserve"> kvalitě)</t>
    </r>
  </si>
  <si>
    <t>8590396059109</t>
  </si>
  <si>
    <t>0590</t>
  </si>
  <si>
    <t>KAJ</t>
  </si>
  <si>
    <t>zimní, poloraná, celoročně pro nať, sečka</t>
  </si>
  <si>
    <t>CIBULE - ŠALOTKA</t>
  </si>
  <si>
    <t>0581</t>
  </si>
  <si>
    <t>AMBITION F1</t>
  </si>
  <si>
    <t>šalotka ze semene, žlutá</t>
  </si>
  <si>
    <t>8590396058102</t>
  </si>
  <si>
    <t>0583</t>
  </si>
  <si>
    <t>CAMELOT F1</t>
  </si>
  <si>
    <t>šalotka ze semene, červená</t>
  </si>
  <si>
    <t>8590396058300</t>
  </si>
  <si>
    <r>
      <t>RACIO</t>
    </r>
    <r>
      <rPr>
        <sz val="10"/>
        <rFont val="Arial CE"/>
        <charset val="238"/>
      </rPr>
      <t xml:space="preserve">, raná, jednoletá </t>
    </r>
  </si>
  <si>
    <t xml:space="preserve">              </t>
  </si>
  <si>
    <r>
      <t xml:space="preserve">CUKROVKA </t>
    </r>
    <r>
      <rPr>
        <i/>
        <sz val="12"/>
        <rFont val="Arial CE"/>
        <charset val="238"/>
      </rPr>
      <t>- osivo ošetřeno proti chorobám</t>
    </r>
  </si>
  <si>
    <t>3590</t>
  </si>
  <si>
    <t>HANNIBAL (FABIUS)</t>
  </si>
  <si>
    <t>vysoká cukernatost</t>
  </si>
  <si>
    <r>
      <t xml:space="preserve">40 </t>
    </r>
    <r>
      <rPr>
        <sz val="8"/>
        <rFont val="Arial CE"/>
        <charset val="238"/>
      </rPr>
      <t>pel.</t>
    </r>
  </si>
  <si>
    <t xml:space="preserve">ČEKANKA SALÁTOVÁ </t>
  </si>
  <si>
    <t>MECHELSE MIDDELVROEG</t>
  </si>
  <si>
    <r>
      <t>puková</t>
    </r>
    <r>
      <rPr>
        <sz val="9"/>
        <rFont val="Arial CE"/>
        <charset val="238"/>
      </rPr>
      <t xml:space="preserve"> </t>
    </r>
  </si>
  <si>
    <t>8590396485007</t>
  </si>
  <si>
    <t>4802</t>
  </si>
  <si>
    <t>PALLA ROSSA 3</t>
  </si>
  <si>
    <t>hlávková, červená</t>
  </si>
  <si>
    <t>8590396480200</t>
  </si>
  <si>
    <t>4813</t>
  </si>
  <si>
    <t>Pan di zucchero BRAVO</t>
  </si>
  <si>
    <t>hlávková, zelená, poloraná</t>
  </si>
  <si>
    <t>8590396481306</t>
  </si>
  <si>
    <t>ČERNÝ KOŘEN</t>
  </si>
  <si>
    <t>0701</t>
  </si>
  <si>
    <t>LIBOCHOVICKÝ</t>
  </si>
  <si>
    <t>krémově bílá dužnina</t>
  </si>
  <si>
    <t>8590396070104</t>
  </si>
  <si>
    <r>
      <t xml:space="preserve">ČÍNSKÉ ZELÍ </t>
    </r>
    <r>
      <rPr>
        <i/>
        <sz val="12"/>
        <rFont val="Arial CE"/>
        <charset val="238"/>
      </rPr>
      <t>- osivo ošetřeno proti chorobám</t>
    </r>
  </si>
  <si>
    <t>CANTON (CASH F1)</t>
  </si>
  <si>
    <r>
      <t>ASIE</t>
    </r>
    <r>
      <rPr>
        <sz val="10"/>
        <rFont val="Arial CE"/>
        <charset val="238"/>
      </rPr>
      <t xml:space="preserve">, </t>
    </r>
    <r>
      <rPr>
        <sz val="10"/>
        <rFont val="Arial CE"/>
        <family val="2"/>
        <charset val="238"/>
      </rPr>
      <t>typ PAK-CHOY</t>
    </r>
  </si>
  <si>
    <t>SMĚS BAREV</t>
  </si>
  <si>
    <t>FAZOL KEŘÍČKOVÝ</t>
  </si>
  <si>
    <t>0901</t>
  </si>
  <si>
    <t>zelenoluský, na čerstvé lusky</t>
  </si>
  <si>
    <t>8590396090102</t>
  </si>
  <si>
    <t>0902</t>
  </si>
  <si>
    <t>GAMA</t>
  </si>
  <si>
    <t>8590396090201</t>
  </si>
  <si>
    <t>GUSTY (ARGUS)</t>
  </si>
  <si>
    <r>
      <t>PRO MLSNÉ JAZÝČKY</t>
    </r>
    <r>
      <rPr>
        <sz val="10"/>
        <rFont val="Arial CE"/>
        <charset val="238"/>
      </rPr>
      <t xml:space="preserve">,
</t>
    </r>
    <r>
      <rPr>
        <sz val="10"/>
        <rFont val="Arial CE"/>
        <family val="2"/>
        <charset val="238"/>
      </rPr>
      <t>zelenoluský, na čerstvé lusky</t>
    </r>
  </si>
  <si>
    <t>FLEURET (MASCARET)</t>
  </si>
  <si>
    <r>
      <t>PRO MLSNÉ JAZÝČKY</t>
    </r>
    <r>
      <rPr>
        <sz val="10"/>
        <rFont val="Arial CE"/>
        <charset val="238"/>
      </rPr>
      <t xml:space="preserve">, </t>
    </r>
    <r>
      <rPr>
        <b/>
        <sz val="10"/>
        <rFont val="Arial CE"/>
        <family val="2"/>
        <charset val="238"/>
      </rPr>
      <t xml:space="preserve">
</t>
    </r>
    <r>
      <rPr>
        <sz val="10"/>
        <rFont val="Arial CE"/>
        <family val="2"/>
        <charset val="238"/>
      </rPr>
      <t>zelenoluský, na čerstvé lusky</t>
    </r>
  </si>
  <si>
    <t>HAWAII</t>
  </si>
  <si>
    <r>
      <t>PRO MLSNÉ JAZÝČKY</t>
    </r>
    <r>
      <rPr>
        <sz val="10"/>
        <rFont val="Arial CE"/>
        <charset val="238"/>
      </rPr>
      <t xml:space="preserve">, středně </t>
    </r>
    <r>
      <rPr>
        <sz val="10"/>
        <rFont val="Arial CE"/>
        <family val="2"/>
        <charset val="238"/>
      </rPr>
      <t>zelený, 
na čerstvé lusky, extra jemný</t>
    </r>
  </si>
  <si>
    <t>0916</t>
  </si>
  <si>
    <t>KOALA</t>
  </si>
  <si>
    <r>
      <t xml:space="preserve">DO NÁDOB, 
</t>
    </r>
    <r>
      <rPr>
        <sz val="10"/>
        <rFont val="Arial CE"/>
        <charset val="238"/>
      </rPr>
      <t>zelenoluský, na čerstvé lusky</t>
    </r>
  </si>
  <si>
    <t>0913</t>
  </si>
  <si>
    <t>AIDAGOLD (GOLDSTRIKE)</t>
  </si>
  <si>
    <t>žlutoluský, na čerstvé lusky</t>
  </si>
  <si>
    <t>8590396091307</t>
  </si>
  <si>
    <t>0911</t>
  </si>
  <si>
    <t>BERGGOLD</t>
  </si>
  <si>
    <t>8590396091109</t>
  </si>
  <si>
    <t>0914</t>
  </si>
  <si>
    <t>MAXIDOR</t>
  </si>
  <si>
    <t>8590396091406</t>
  </si>
  <si>
    <t>0921</t>
  </si>
  <si>
    <t>PURPLE QUEEN</t>
  </si>
  <si>
    <t xml:space="preserve">fialovoluský, na čerstvé lusky </t>
  </si>
  <si>
    <t>8590396092106</t>
  </si>
  <si>
    <r>
      <t>PALETA BAREV</t>
    </r>
    <r>
      <rPr>
        <sz val="10"/>
        <rFont val="Arial CE"/>
        <charset val="238"/>
      </rPr>
      <t xml:space="preserve">, 
</t>
    </r>
    <r>
      <rPr>
        <sz val="10"/>
        <rFont val="Arial CE"/>
        <family val="2"/>
        <charset val="238"/>
      </rPr>
      <t>na čerstvé lusky, žluté + zelené +fialové</t>
    </r>
  </si>
  <si>
    <t>0955</t>
  </si>
  <si>
    <t>CARMEN</t>
  </si>
  <si>
    <t>polní, na suchá semena, hnědá</t>
  </si>
  <si>
    <t>8590396095503</t>
  </si>
  <si>
    <t>0958</t>
  </si>
  <si>
    <t>TAYLOR'S HORTICULTURAL</t>
  </si>
  <si>
    <t>polní, na suchá semena, béžovohnědá</t>
  </si>
  <si>
    <t>8590396095800</t>
  </si>
  <si>
    <t>INKA</t>
  </si>
  <si>
    <t>0951</t>
  </si>
  <si>
    <t>CANNELLINO (PETRONILA)</t>
  </si>
  <si>
    <t>polní, na suchá semena, bílá</t>
  </si>
  <si>
    <t>8590396095107</t>
  </si>
  <si>
    <t>0954</t>
  </si>
  <si>
    <t>YIN YANG</t>
  </si>
  <si>
    <t>polní, na suchá semena, bílo-černá</t>
  </si>
  <si>
    <r>
      <t>FAZOL PNOUCÍ</t>
    </r>
    <r>
      <rPr>
        <i/>
        <sz val="12"/>
        <rFont val="Arial CE"/>
        <charset val="238"/>
      </rPr>
      <t xml:space="preserve"> </t>
    </r>
  </si>
  <si>
    <t>0935</t>
  </si>
  <si>
    <t>A COSSE VIOLETTE SANS FIL</t>
  </si>
  <si>
    <t>fialový lusk</t>
  </si>
  <si>
    <t>8590396093509</t>
  </si>
  <si>
    <t>0931</t>
  </si>
  <si>
    <t>PERSEUS</t>
  </si>
  <si>
    <t>červenobílý lusk</t>
  </si>
  <si>
    <t>8590396093103</t>
  </si>
  <si>
    <t>0934</t>
  </si>
  <si>
    <t>MERAVIGLIA DI VENEZIA</t>
  </si>
  <si>
    <t>žlutý, plochý lusk</t>
  </si>
  <si>
    <t>8590396093400</t>
  </si>
  <si>
    <t>0933</t>
  </si>
  <si>
    <t>LIMCA SUPERMARCONI</t>
  </si>
  <si>
    <t>zelený, plochý lusk</t>
  </si>
  <si>
    <t>8590396093301</t>
  </si>
  <si>
    <t>0944</t>
  </si>
  <si>
    <t>ALBENA</t>
  </si>
  <si>
    <t>velké bílé zrno</t>
  </si>
  <si>
    <t>0941</t>
  </si>
  <si>
    <t>METRO (Vigna čínská)</t>
  </si>
  <si>
    <t>pnoucí „fazol“, dlouhý, štíhlý lusk</t>
  </si>
  <si>
    <t>8590396094100</t>
  </si>
  <si>
    <t>FENYKL ŘAPÍKATÝ (SLADKÝ)</t>
  </si>
  <si>
    <t>4501</t>
  </si>
  <si>
    <t>DE FLORENCIA</t>
  </si>
  <si>
    <t>„bulvový“ typ</t>
  </si>
  <si>
    <t>8590396450104</t>
  </si>
  <si>
    <t>HRÁCH ZAHRADNÍ</t>
  </si>
  <si>
    <t>1081</t>
  </si>
  <si>
    <t>AVOLA</t>
  </si>
  <si>
    <t>8590396108104</t>
  </si>
  <si>
    <t>1003</t>
  </si>
  <si>
    <t>JUNOS</t>
  </si>
  <si>
    <r>
      <t>OSKAR</t>
    </r>
    <r>
      <rPr>
        <vertAlign val="superscript"/>
        <sz val="10"/>
        <rFont val="Arial CE"/>
        <charset val="238"/>
      </rPr>
      <t>®</t>
    </r>
  </si>
  <si>
    <r>
      <t>NEJ</t>
    </r>
    <r>
      <rPr>
        <sz val="10"/>
        <rFont val="Arial CE"/>
        <family val="2"/>
        <charset val="238"/>
      </rPr>
      <t>, velmi raný, velkozrnný</t>
    </r>
  </si>
  <si>
    <t>8590396100429</t>
  </si>
  <si>
    <t>1010</t>
  </si>
  <si>
    <t>GLORIOSA</t>
  </si>
  <si>
    <t>8590396101006</t>
  </si>
  <si>
    <t xml:space="preserve">VLADAN </t>
  </si>
  <si>
    <t>8590396101105</t>
  </si>
  <si>
    <t>ZÁZRAK Z KELVEDONU</t>
  </si>
  <si>
    <t>8590396100207</t>
  </si>
  <si>
    <t>RADOVAN</t>
  </si>
  <si>
    <t>poloraný, střednězrnný</t>
  </si>
  <si>
    <t>8590396104106</t>
  </si>
  <si>
    <t>8590396104113</t>
  </si>
  <si>
    <t>JOHAN</t>
  </si>
  <si>
    <t>poloraný, velkozrnný</t>
  </si>
  <si>
    <t>CETRIS</t>
  </si>
  <si>
    <r>
      <t>PRO MLSNÉ JAZÝČKY</t>
    </r>
    <r>
      <rPr>
        <sz val="10"/>
        <rFont val="Arial CE"/>
        <charset val="238"/>
      </rPr>
      <t>,</t>
    </r>
    <r>
      <rPr>
        <sz val="10"/>
        <rFont val="Arial CE"/>
        <family val="2"/>
        <charset val="238"/>
      </rPr>
      <t xml:space="preserve">  
poloraný, drobnozrnný</t>
    </r>
  </si>
  <si>
    <t>1050</t>
  </si>
  <si>
    <t>KUDRNÁČ</t>
  </si>
  <si>
    <t>polopozdní, velkozrnný, bezlistý-afila typ</t>
  </si>
  <si>
    <t>8590396105004</t>
  </si>
  <si>
    <t>1072</t>
  </si>
  <si>
    <t>CEDRIK</t>
  </si>
  <si>
    <t>pozdní, velkozrnný</t>
  </si>
  <si>
    <t>1069</t>
  </si>
  <si>
    <t>DALILA</t>
  </si>
  <si>
    <t>8590396106902</t>
  </si>
  <si>
    <t xml:space="preserve">RADIM </t>
  </si>
  <si>
    <t>pozdní, středně až velkozrnný</t>
  </si>
  <si>
    <t>8590396107107</t>
  </si>
  <si>
    <t>ALDERMAN</t>
  </si>
  <si>
    <r>
      <rPr>
        <b/>
        <sz val="10"/>
        <rFont val="Arial CE"/>
        <family val="2"/>
        <charset val="238"/>
      </rPr>
      <t>MAXI</t>
    </r>
    <r>
      <rPr>
        <sz val="10"/>
        <rFont val="Arial CE"/>
        <family val="2"/>
        <charset val="238"/>
      </rPr>
      <t>, tyčkový, pozdní, velkozrnný</t>
    </r>
  </si>
  <si>
    <t xml:space="preserve">HRÁCH CUKROVÝ </t>
  </si>
  <si>
    <t>1090</t>
  </si>
  <si>
    <t>AMBROSIA</t>
  </si>
  <si>
    <t>pro konzum celých lusků</t>
  </si>
  <si>
    <t>8590396109002</t>
  </si>
  <si>
    <t>1093</t>
  </si>
  <si>
    <t>CAROUBY</t>
  </si>
  <si>
    <t>8590396109309</t>
  </si>
  <si>
    <t>SWEETSALOME</t>
  </si>
  <si>
    <r>
      <t>MAXI</t>
    </r>
    <r>
      <rPr>
        <sz val="10"/>
        <rFont val="Arial CE"/>
        <family val="2"/>
        <charset val="238"/>
      </rPr>
      <t>, pro konzum celých lusků, tyčkový</t>
    </r>
  </si>
  <si>
    <t>1056</t>
  </si>
  <si>
    <t>AKACIA (SM 841/13)</t>
  </si>
  <si>
    <t>pro konzum sladkých dekorativních  výhonků</t>
  </si>
  <si>
    <t>8590396492104</t>
  </si>
  <si>
    <t>CHŘEST</t>
  </si>
  <si>
    <t>4921</t>
  </si>
  <si>
    <t>ARGENTEUIL</t>
  </si>
  <si>
    <t>k bělení</t>
  </si>
  <si>
    <t>1203</t>
  </si>
  <si>
    <t>YELLOW WONDER</t>
  </si>
  <si>
    <t>měsíční, žluté plody</t>
  </si>
  <si>
    <t>8590396120106</t>
  </si>
  <si>
    <t>RUJANA</t>
  </si>
  <si>
    <t>měsíční, červené plody</t>
  </si>
  <si>
    <t>DELICIAN F1</t>
  </si>
  <si>
    <t>GRANDIAN F1</t>
  </si>
  <si>
    <r>
      <t>PRO MLSNÉ JAZÝČKY</t>
    </r>
    <r>
      <rPr>
        <sz val="10"/>
        <rFont val="Arial CE"/>
        <charset val="238"/>
      </rPr>
      <t>,</t>
    </r>
    <r>
      <rPr>
        <b/>
        <sz val="10"/>
        <rFont val="Arial CE"/>
        <family val="2"/>
        <charset val="238"/>
      </rPr>
      <t xml:space="preserve"> 
</t>
    </r>
    <r>
      <rPr>
        <sz val="10"/>
        <rFont val="Arial CE"/>
        <family val="2"/>
        <charset val="238"/>
      </rPr>
      <t xml:space="preserve">velkoplodý, stáleplodící </t>
    </r>
  </si>
  <si>
    <r>
      <t>KADEŘÁVEK</t>
    </r>
    <r>
      <rPr>
        <i/>
        <sz val="12"/>
        <rFont val="Arial CE"/>
        <charset val="238"/>
      </rPr>
      <t xml:space="preserve"> - osivo ošetřeno proti chorobám</t>
    </r>
  </si>
  <si>
    <t>HALBHOHER GRÜNER KRAUSER</t>
  </si>
  <si>
    <t>zelený</t>
  </si>
  <si>
    <t>8590396130204</t>
  </si>
  <si>
    <r>
      <t>DUO</t>
    </r>
    <r>
      <rPr>
        <sz val="10"/>
        <rFont val="Arial CE"/>
        <charset val="238"/>
      </rPr>
      <t>,</t>
    </r>
    <r>
      <rPr>
        <b/>
        <sz val="10"/>
        <rFont val="Arial CE"/>
        <family val="2"/>
        <charset val="238"/>
      </rPr>
      <t xml:space="preserve"> </t>
    </r>
    <r>
      <rPr>
        <sz val="10"/>
        <rFont val="Arial CE"/>
        <family val="2"/>
        <charset val="238"/>
      </rPr>
      <t>zelený + červený</t>
    </r>
  </si>
  <si>
    <r>
      <t>KAPUSTA HLÁVKOVÁ</t>
    </r>
    <r>
      <rPr>
        <i/>
        <sz val="12"/>
        <rFont val="Arial CE"/>
        <charset val="238"/>
      </rPr>
      <t xml:space="preserve"> - osivo ošetřeno proti chorobám</t>
    </r>
  </si>
  <si>
    <t xml:space="preserve">PŘEDZVĚST </t>
  </si>
  <si>
    <t>raná</t>
  </si>
  <si>
    <t>8590396140104</t>
  </si>
  <si>
    <t>1441</t>
  </si>
  <si>
    <t>BLISTRA F1</t>
  </si>
  <si>
    <t>VERTUS 2</t>
  </si>
  <si>
    <r>
      <t xml:space="preserve">pozdní (osivo nabízíme i v </t>
    </r>
    <r>
      <rPr>
        <b/>
        <sz val="10"/>
        <rFont val="Arial CE"/>
        <charset val="238"/>
      </rPr>
      <t xml:space="preserve">BIO </t>
    </r>
    <r>
      <rPr>
        <sz val="10"/>
        <rFont val="Arial CE"/>
        <family val="2"/>
        <charset val="238"/>
      </rPr>
      <t>kvalitě)</t>
    </r>
  </si>
  <si>
    <t>8590396142108</t>
  </si>
  <si>
    <r>
      <t>KAPUSTA RŮŽIČKOVÁ</t>
    </r>
    <r>
      <rPr>
        <i/>
        <sz val="12"/>
        <rFont val="Arial CE"/>
        <charset val="238"/>
      </rPr>
      <t xml:space="preserve"> - osivo ošetřeno proti chorobám </t>
    </r>
  </si>
  <si>
    <t>1502</t>
  </si>
  <si>
    <t>GRONINGER</t>
  </si>
  <si>
    <t>8590396150202</t>
  </si>
  <si>
    <t>1523</t>
  </si>
  <si>
    <t>LUNET F1</t>
  </si>
  <si>
    <t>8590396152305</t>
  </si>
  <si>
    <t>1525</t>
  </si>
  <si>
    <t>DANET F1</t>
  </si>
  <si>
    <t>polopozdní</t>
  </si>
  <si>
    <r>
      <t>KAPUSTA KRMNÁ</t>
    </r>
    <r>
      <rPr>
        <i/>
        <sz val="12"/>
        <rFont val="Arial CE"/>
        <charset val="238"/>
      </rPr>
      <t xml:space="preserve"> - osivo ošetřeno proti chorobám</t>
    </r>
  </si>
  <si>
    <t>odolná proti nízkým teplotám</t>
  </si>
  <si>
    <t>8590396147103</t>
  </si>
  <si>
    <r>
      <t xml:space="preserve">KEDLUBEN </t>
    </r>
    <r>
      <rPr>
        <i/>
        <sz val="12"/>
        <rFont val="Arial CE"/>
        <charset val="238"/>
      </rPr>
      <t>- osivo ošetřeno proti chorobám</t>
    </r>
  </si>
  <si>
    <t>0301</t>
  </si>
  <si>
    <t>DVORANA</t>
  </si>
  <si>
    <t>bílý, pro rychlení</t>
  </si>
  <si>
    <t>8590396030108</t>
  </si>
  <si>
    <t>0312</t>
  </si>
  <si>
    <t>LUNA</t>
  </si>
  <si>
    <t>bílý, pro pole, raný</t>
  </si>
  <si>
    <t>8590396039101</t>
  </si>
  <si>
    <t>0321</t>
  </si>
  <si>
    <t xml:space="preserve">MORAVIA                           </t>
  </si>
  <si>
    <t>VÝHODNÁ CENA</t>
  </si>
  <si>
    <t>8590396032102</t>
  </si>
  <si>
    <t>0387</t>
  </si>
  <si>
    <t>KORIST F1</t>
  </si>
  <si>
    <t>bílý, pro rychlení i pole, velmi raný</t>
  </si>
  <si>
    <t>0388</t>
  </si>
  <si>
    <t>KOSSAK F1</t>
  </si>
  <si>
    <t>bílý, pro pole, poloraný</t>
  </si>
  <si>
    <t>25 s.</t>
  </si>
  <si>
    <t>8590396038807</t>
  </si>
  <si>
    <t>0331</t>
  </si>
  <si>
    <t>SPARTA F1</t>
  </si>
  <si>
    <t>0391</t>
  </si>
  <si>
    <t>GIGANT</t>
  </si>
  <si>
    <t>bílý, pro pole, pozdní</t>
  </si>
  <si>
    <t>0351</t>
  </si>
  <si>
    <t>AZUR</t>
  </si>
  <si>
    <t>modrý, pro pole, raný</t>
  </si>
  <si>
    <t>8590396035103</t>
  </si>
  <si>
    <t>0352</t>
  </si>
  <si>
    <t>BLANKYT</t>
  </si>
  <si>
    <t>8590396035202</t>
  </si>
  <si>
    <t>0365</t>
  </si>
  <si>
    <t>MODRAVA F1</t>
  </si>
  <si>
    <t>8590396036506</t>
  </si>
  <si>
    <t>0367</t>
  </si>
  <si>
    <t>PURPURAN F1</t>
  </si>
  <si>
    <t>modrý, pro pole, poloraný</t>
  </si>
  <si>
    <t>0353</t>
  </si>
  <si>
    <t>VIOLA</t>
  </si>
  <si>
    <t>0354</t>
  </si>
  <si>
    <t>VIOLETA</t>
  </si>
  <si>
    <t>modrý, pro pole, pozdní</t>
  </si>
  <si>
    <t>8590396035400</t>
  </si>
  <si>
    <t>COMPACT</t>
  </si>
  <si>
    <r>
      <rPr>
        <b/>
        <sz val="10"/>
        <rFont val="Arial CE"/>
        <family val="2"/>
        <charset val="238"/>
      </rPr>
      <t>MINI</t>
    </r>
    <r>
      <rPr>
        <sz val="10"/>
        <rFont val="Arial CE"/>
        <family val="2"/>
        <charset val="238"/>
      </rPr>
      <t>, kompaktní, pro truhlíky a nádoby</t>
    </r>
  </si>
  <si>
    <r>
      <t>HANÁK</t>
    </r>
    <r>
      <rPr>
        <vertAlign val="superscript"/>
        <sz val="10"/>
        <rFont val="Arial CE"/>
        <charset val="238"/>
      </rPr>
      <t>®</t>
    </r>
  </si>
  <si>
    <t>8590396160102</t>
  </si>
  <si>
    <t>MAMUT</t>
  </si>
  <si>
    <r>
      <t>MAXI</t>
    </r>
    <r>
      <rPr>
        <sz val="10"/>
        <rFont val="Arial CE"/>
        <family val="2"/>
        <charset val="238"/>
      </rPr>
      <t>, vysoký výnos zelené hmoty</t>
    </r>
  </si>
  <si>
    <t>KOZLÍČEK POLNÍČEK</t>
  </si>
  <si>
    <t>5001</t>
  </si>
  <si>
    <t>LARGED LEAVED</t>
  </si>
  <si>
    <t>D´Olanda a seme grosso, na saláty</t>
  </si>
  <si>
    <t>8590396500106</t>
  </si>
  <si>
    <r>
      <t xml:space="preserve">KUKUŘICE CUKROVÁ </t>
    </r>
    <r>
      <rPr>
        <i/>
        <sz val="12"/>
        <rFont val="Arial CE"/>
        <charset val="238"/>
      </rPr>
      <t>- osivo ošetřeno proti chorobám</t>
    </r>
  </si>
  <si>
    <t>LUMINOX F1</t>
  </si>
  <si>
    <r>
      <t>PRO MLSNÉ JAZÝČKY</t>
    </r>
    <r>
      <rPr>
        <sz val="10"/>
        <rFont val="Arial CE"/>
        <charset val="238"/>
      </rPr>
      <t>, 
velmi raná, supersladká</t>
    </r>
  </si>
  <si>
    <t>AGNES F1 (náhrada LONGA F1)</t>
  </si>
  <si>
    <r>
      <t>PRO MLSNÉ JAZÝČKY</t>
    </r>
    <r>
      <rPr>
        <sz val="10"/>
        <rFont val="Arial CE"/>
        <charset val="238"/>
      </rPr>
      <t>, raná, supersladká</t>
    </r>
  </si>
  <si>
    <t>1713</t>
  </si>
  <si>
    <t>ADIKA F1 (náhrada ELAN F1)</t>
  </si>
  <si>
    <t>poloraná, sladká</t>
  </si>
  <si>
    <t>1715</t>
  </si>
  <si>
    <t>AFRODITA F1 
(náhrada GUSTA F1)</t>
  </si>
  <si>
    <t>polopozdní, sladká</t>
  </si>
  <si>
    <t>8590396171504</t>
  </si>
  <si>
    <t>ANDREA F1</t>
  </si>
  <si>
    <t>8590396171108</t>
  </si>
  <si>
    <r>
      <t xml:space="preserve">KUKUŘICE PUKANCOVÁ </t>
    </r>
    <r>
      <rPr>
        <i/>
        <sz val="12"/>
        <rFont val="Arial CE"/>
        <charset val="238"/>
      </rPr>
      <t>- osivo ošetřeno proti chorobám</t>
    </r>
  </si>
  <si>
    <t>JANTÁR F1</t>
  </si>
  <si>
    <t>8590396460103</t>
  </si>
  <si>
    <r>
      <t>KVĚTÁK -</t>
    </r>
    <r>
      <rPr>
        <i/>
        <sz val="12"/>
        <rFont val="Arial CE"/>
        <charset val="238"/>
      </rPr>
      <t xml:space="preserve"> osivo ošetřeno proti chorobám </t>
    </r>
  </si>
  <si>
    <t xml:space="preserve">BORA </t>
  </si>
  <si>
    <t>raný</t>
  </si>
  <si>
    <t>8590396180100</t>
  </si>
  <si>
    <t>1863</t>
  </si>
  <si>
    <t>SNOW LADY</t>
  </si>
  <si>
    <t>letní a podzimní</t>
  </si>
  <si>
    <t>8590396186300</t>
  </si>
  <si>
    <t>1892</t>
  </si>
  <si>
    <t>VERONICA F1</t>
  </si>
  <si>
    <t>typ ROMANESCO, podzimní</t>
  </si>
  <si>
    <t>8590396189202</t>
  </si>
  <si>
    <t>ČESKÝ RANÝ</t>
  </si>
  <si>
    <t>tmavofialový povrch, smetanově bílá dužnina</t>
  </si>
  <si>
    <t>8590396190109</t>
  </si>
  <si>
    <r>
      <t>PALETA BAREV</t>
    </r>
    <r>
      <rPr>
        <sz val="10"/>
        <rFont val="Arial CE"/>
        <family val="2"/>
        <charset val="238"/>
      </rPr>
      <t>,
bílý, světle fialový, černofialový</t>
    </r>
  </si>
  <si>
    <t>1919</t>
  </si>
  <si>
    <t>RANIA F1</t>
  </si>
  <si>
    <t>pruhované plody, délka cca 
20 cm, průměr 8,5 cm, vhodný na pole i do krytů</t>
  </si>
  <si>
    <t>1906</t>
  </si>
  <si>
    <t>KLASIK</t>
  </si>
  <si>
    <t>poloraný, válcovité plody</t>
  </si>
  <si>
    <r>
      <t>KURIOZITY</t>
    </r>
    <r>
      <rPr>
        <sz val="10"/>
        <rFont val="Arial CE"/>
        <charset val="238"/>
      </rPr>
      <t xml:space="preserve">, </t>
    </r>
    <r>
      <rPr>
        <sz val="10"/>
        <rFont val="Arial CE"/>
        <family val="2"/>
        <charset val="238"/>
      </rPr>
      <t>Lufa cylindrica L.</t>
    </r>
  </si>
  <si>
    <t>MAJORÁNKA ZAHRADNÍ</t>
  </si>
  <si>
    <t>8590396200204</t>
  </si>
  <si>
    <t>2002</t>
  </si>
  <si>
    <t>MARIETTA</t>
  </si>
  <si>
    <r>
      <t>MÁK SETÝ</t>
    </r>
    <r>
      <rPr>
        <b/>
        <strike/>
        <sz val="12"/>
        <color rgb="FFFF0000"/>
        <rFont val="Arial CE"/>
        <charset val="238"/>
      </rPr>
      <t/>
    </r>
  </si>
  <si>
    <t>MARATON</t>
  </si>
  <si>
    <r>
      <t>RACIO</t>
    </r>
    <r>
      <rPr>
        <sz val="10"/>
        <rFont val="Arial CE"/>
        <charset val="238"/>
      </rPr>
      <t xml:space="preserve">, </t>
    </r>
    <r>
      <rPr>
        <sz val="10"/>
        <rFont val="Arial CE"/>
        <family val="2"/>
        <charset val="238"/>
      </rPr>
      <t xml:space="preserve">modrosemenný </t>
    </r>
  </si>
  <si>
    <t>4905</t>
  </si>
  <si>
    <t>PERPETUAL SPINACH (GATOR)</t>
  </si>
  <si>
    <t>zelený, listový</t>
  </si>
  <si>
    <t>8590396490506</t>
  </si>
  <si>
    <t xml:space="preserve">LUCULLUS </t>
  </si>
  <si>
    <t>žlutozelený list, bílý řapík</t>
  </si>
  <si>
    <t>8590396490100</t>
  </si>
  <si>
    <t>4902</t>
  </si>
  <si>
    <t>LUSIANA</t>
  </si>
  <si>
    <t>zelený list, 
bílý řapík</t>
  </si>
  <si>
    <t>4906</t>
  </si>
  <si>
    <t>BRIGHT YELLOW F1</t>
  </si>
  <si>
    <t>zelený list, žlutý řapík</t>
  </si>
  <si>
    <t>4907</t>
  </si>
  <si>
    <t>RHUBARB CHARD</t>
  </si>
  <si>
    <t>zelený list, 
červený řapík</t>
  </si>
  <si>
    <r>
      <rPr>
        <b/>
        <sz val="10"/>
        <rFont val="Arial CE"/>
        <charset val="238"/>
      </rPr>
      <t>PALETA BAREV</t>
    </r>
    <r>
      <rPr>
        <sz val="10"/>
        <rFont val="Arial CE"/>
        <family val="2"/>
        <charset val="238"/>
      </rPr>
      <t>, pravidelný sběr listů,
zelený list, bílý, žlutý a červený řapík</t>
    </r>
  </si>
  <si>
    <t>MELOUNY - POMŮCKY K ROUBOVÁNÍ</t>
  </si>
  <si>
    <t>OKURKY - POMŮCKY K ROUBOVÁNÍ</t>
  </si>
  <si>
    <t xml:space="preserve">SPRINTER F1 </t>
  </si>
  <si>
    <r>
      <rPr>
        <b/>
        <sz val="10"/>
        <rFont val="Arial CE"/>
        <charset val="238"/>
      </rPr>
      <t>ROUBUJ S NÁMI</t>
    </r>
    <r>
      <rPr>
        <sz val="10"/>
        <rFont val="Arial CE"/>
        <family val="2"/>
        <charset val="238"/>
      </rPr>
      <t>, 
podnož k roubování okurek a melounů</t>
    </r>
  </si>
  <si>
    <t>8590396403407</t>
  </si>
  <si>
    <t>SPRINTER F1 - (podnož)</t>
  </si>
  <si>
    <r>
      <rPr>
        <b/>
        <sz val="10"/>
        <rFont val="Arial CE"/>
        <charset val="238"/>
      </rPr>
      <t>ROUBUJ S NÁMI</t>
    </r>
    <r>
      <rPr>
        <sz val="10"/>
        <rFont val="Arial CE"/>
        <charset val="238"/>
      </rPr>
      <t>, 
podnož k roubování 
okurek a melounů</t>
    </r>
  </si>
  <si>
    <r>
      <t xml:space="preserve">ROUBUJ S NÁMI, plastové </t>
    </r>
    <r>
      <rPr>
        <sz val="10"/>
        <rFont val="Arial CE"/>
        <charset val="238"/>
      </rPr>
      <t>klipsy pro okurky a melouny</t>
    </r>
  </si>
  <si>
    <r>
      <t>ROUBUJ S NÁMI, silikonové</t>
    </r>
    <r>
      <rPr>
        <sz val="10"/>
        <rFont val="Arial CE"/>
        <charset val="238"/>
      </rPr>
      <t xml:space="preserve"> klipsy pro okurky a melouny</t>
    </r>
  </si>
  <si>
    <t>MELOUN CUKROVÝ</t>
  </si>
  <si>
    <t>SOLARTUR</t>
  </si>
  <si>
    <t>žlutohnědá slupka hustě síťovaná, světle zelená dužnina</t>
  </si>
  <si>
    <t>8590396470102</t>
  </si>
  <si>
    <t>LAJKO II F1</t>
  </si>
  <si>
    <t>tmavozelený, kulatý</t>
  </si>
  <si>
    <t>8590396210104</t>
  </si>
  <si>
    <t>2106</t>
  </si>
  <si>
    <t>SUGAR BABY</t>
  </si>
  <si>
    <t>8590396210609</t>
  </si>
  <si>
    <t>2105</t>
  </si>
  <si>
    <t>CRIMSON SWEET</t>
  </si>
  <si>
    <t>žíhaný, oválný</t>
  </si>
  <si>
    <t>8590396210500</t>
  </si>
  <si>
    <t>2121</t>
  </si>
  <si>
    <t>PRIMAGOLD F1</t>
  </si>
  <si>
    <t>žlutá dužnina, žíhaný</t>
  </si>
  <si>
    <t>8 s.</t>
  </si>
  <si>
    <t>8590396212108</t>
  </si>
  <si>
    <t>2127</t>
  </si>
  <si>
    <t>PRIMAORANGE F1</t>
  </si>
  <si>
    <t>oranžová dužnina, žíhaný</t>
  </si>
  <si>
    <t>8590396212702</t>
  </si>
  <si>
    <t>MOCHYNĚ PERUÁNSKÁ</t>
  </si>
  <si>
    <t>4951</t>
  </si>
  <si>
    <t>TŘEŠEŇ INKA</t>
  </si>
  <si>
    <t>jedlá</t>
  </si>
  <si>
    <t>8590396495105</t>
  </si>
  <si>
    <r>
      <t xml:space="preserve">MRKEV </t>
    </r>
    <r>
      <rPr>
        <i/>
        <sz val="12"/>
        <rFont val="Arial CE"/>
        <charset val="238"/>
      </rPr>
      <t>- osivo ošetřeno proti chorobám</t>
    </r>
  </si>
  <si>
    <t>2251</t>
  </si>
  <si>
    <t>PARIJSE MARKT 4</t>
  </si>
  <si>
    <t>velmi raná, kulatá</t>
  </si>
  <si>
    <t>8590396225108</t>
  </si>
  <si>
    <t>2260</t>
  </si>
  <si>
    <t>CALIBRA F1</t>
  </si>
  <si>
    <t>velmi raná, karotka</t>
  </si>
  <si>
    <t>8590396226006</t>
  </si>
  <si>
    <t>2217</t>
  </si>
  <si>
    <t>FLYAWAY F1</t>
  </si>
  <si>
    <t>raná, karotka, odolná k pochmurnatce</t>
  </si>
  <si>
    <t>2263</t>
  </si>
  <si>
    <t>JARANA F1</t>
  </si>
  <si>
    <t>raná, karotka</t>
  </si>
  <si>
    <t>8590396226303</t>
  </si>
  <si>
    <t>2262</t>
  </si>
  <si>
    <t>JITKA F1</t>
  </si>
  <si>
    <t>8590396226204</t>
  </si>
  <si>
    <t>2207</t>
  </si>
  <si>
    <t>KRÁSKA</t>
  </si>
  <si>
    <t>8590396220301</t>
  </si>
  <si>
    <t>NANTES 3 (dříve TIP-TOP)</t>
  </si>
  <si>
    <t>8590396220509</t>
  </si>
  <si>
    <t xml:space="preserve">NANTES 5 (dříve NANTÉSKÁ) </t>
  </si>
  <si>
    <r>
      <t xml:space="preserve">raná, karotka (osivo nabízíme i v </t>
    </r>
    <r>
      <rPr>
        <b/>
        <sz val="10"/>
        <rFont val="Arial"/>
        <family val="2"/>
        <charset val="238"/>
      </rPr>
      <t>BIO</t>
    </r>
    <r>
      <rPr>
        <sz val="10"/>
        <rFont val="Arial"/>
        <family val="2"/>
        <charset val="238"/>
      </rPr>
      <t xml:space="preserve"> kvalitě)</t>
    </r>
  </si>
  <si>
    <t>8590396220202</t>
  </si>
  <si>
    <t xml:space="preserve">VANDA </t>
  </si>
  <si>
    <t>2223</t>
  </si>
  <si>
    <t>ANINA</t>
  </si>
  <si>
    <t>poloraná, karotka</t>
  </si>
  <si>
    <t>8590396222305</t>
  </si>
  <si>
    <t>2266</t>
  </si>
  <si>
    <t>JUDITA F1</t>
  </si>
  <si>
    <t>poloraná, vhodná pro pěstování na hrůbcích, typ BERLICUM</t>
  </si>
  <si>
    <t>2206</t>
  </si>
  <si>
    <t>FIRE WEDGE F1</t>
  </si>
  <si>
    <t>poloraná, karotka, velmi šťavnatá, 
typ KURODA</t>
  </si>
  <si>
    <t>2231</t>
  </si>
  <si>
    <t>CHAMARE</t>
  </si>
  <si>
    <t>poloraná, typ CHANTENAY</t>
  </si>
  <si>
    <t>8590396223104</t>
  </si>
  <si>
    <t>TENA F1</t>
  </si>
  <si>
    <r>
      <rPr>
        <b/>
        <sz val="10"/>
        <rFont val="Arial CE"/>
        <charset val="238"/>
      </rPr>
      <t>MLSNÉ JAZÝČKY</t>
    </r>
    <r>
      <rPr>
        <sz val="10"/>
        <rFont val="Arial CE"/>
        <family val="2"/>
        <charset val="238"/>
      </rPr>
      <t xml:space="preserve">
polopozdní, typ CHANTENAY</t>
    </r>
  </si>
  <si>
    <t>2265</t>
  </si>
  <si>
    <t>JOLANA F1</t>
  </si>
  <si>
    <t>2221</t>
  </si>
  <si>
    <t>KAROTINA</t>
  </si>
  <si>
    <t>8590396222107</t>
  </si>
  <si>
    <t>2224</t>
  </si>
  <si>
    <t>MARQUETTE</t>
  </si>
  <si>
    <t>8590396222404</t>
  </si>
  <si>
    <t>2248</t>
  </si>
  <si>
    <t>BERLIKUMER 2 (ROMOSA)</t>
  </si>
  <si>
    <t>pozdní, skladovatelná</t>
  </si>
  <si>
    <t>8590396224804</t>
  </si>
  <si>
    <t>2243</t>
  </si>
  <si>
    <t>KARDILA</t>
  </si>
  <si>
    <t>pozdní, skladovatelná, těžká, průmyslová</t>
  </si>
  <si>
    <t>8590396224507</t>
  </si>
  <si>
    <t>2245</t>
  </si>
  <si>
    <t>KAROLA</t>
  </si>
  <si>
    <t>2247</t>
  </si>
  <si>
    <t>KATLEN</t>
  </si>
  <si>
    <t>KOLOSEUM F1</t>
  </si>
  <si>
    <r>
      <t>MAXI</t>
    </r>
    <r>
      <rPr>
        <sz val="10"/>
        <rFont val="Arial CE"/>
        <charset val="238"/>
      </rPr>
      <t>,</t>
    </r>
    <r>
      <rPr>
        <b/>
        <sz val="10"/>
        <rFont val="Arial CE"/>
        <family val="2"/>
        <charset val="238"/>
      </rPr>
      <t xml:space="preserve"> </t>
    </r>
    <r>
      <rPr>
        <sz val="10"/>
        <rFont val="Arial CE"/>
        <charset val="238"/>
      </rPr>
      <t>pozdní, skladovatelná</t>
    </r>
  </si>
  <si>
    <t>KORADA F1</t>
  </si>
  <si>
    <r>
      <rPr>
        <b/>
        <sz val="10"/>
        <rFont val="Arial CE"/>
        <charset val="238"/>
      </rPr>
      <t>MLSNÉ JAZÝČKY</t>
    </r>
    <r>
      <rPr>
        <sz val="10"/>
        <rFont val="Arial CE"/>
        <family val="2"/>
        <charset val="238"/>
      </rPr>
      <t xml:space="preserve">
pozdní, šťavnatá, na přímý konzum i na džusy, skladovatelná, typ KURODA</t>
    </r>
  </si>
  <si>
    <t xml:space="preserve">RUBÍNA </t>
  </si>
  <si>
    <t>8590396224200</t>
  </si>
  <si>
    <t xml:space="preserve">TÁBORSKÁ ŽLUTÁ </t>
  </si>
  <si>
    <t>pozdní, skladovatelná, žlutá</t>
  </si>
  <si>
    <t>8590396228208</t>
  </si>
  <si>
    <t>2292</t>
  </si>
  <si>
    <t>PURPLE HAZE F1</t>
  </si>
  <si>
    <t>poloraná, fialová</t>
  </si>
  <si>
    <t>350 s.</t>
  </si>
  <si>
    <t>8590396229205</t>
  </si>
  <si>
    <r>
      <t>PALETA BAREV</t>
    </r>
    <r>
      <rPr>
        <sz val="10"/>
        <rFont val="Arial"/>
        <family val="2"/>
        <charset val="238"/>
      </rPr>
      <t>, 
žlutá, červená, fialová, bílá</t>
    </r>
  </si>
  <si>
    <r>
      <rPr>
        <b/>
        <sz val="10"/>
        <rFont val="Arial CE"/>
        <charset val="238"/>
      </rPr>
      <t>ROUBUJ S NÁMI</t>
    </r>
    <r>
      <rPr>
        <sz val="10"/>
        <rFont val="Arial CE"/>
        <family val="2"/>
        <charset val="238"/>
      </rPr>
      <t xml:space="preserve">, 
</t>
    </r>
    <r>
      <rPr>
        <b/>
        <sz val="10"/>
        <rFont val="Arial CE"/>
        <charset val="238"/>
      </rPr>
      <t>podnož</t>
    </r>
    <r>
      <rPr>
        <sz val="10"/>
        <rFont val="Arial CE"/>
        <family val="2"/>
        <charset val="238"/>
      </rPr>
      <t xml:space="preserve"> k roubování okurek</t>
    </r>
  </si>
  <si>
    <t>8590396403100</t>
  </si>
  <si>
    <t>FÍKOLISTÁ (SM CF 106) - (podnož)</t>
  </si>
  <si>
    <r>
      <rPr>
        <b/>
        <sz val="10"/>
        <rFont val="Arial CE"/>
        <charset val="238"/>
      </rPr>
      <t>ROUBUJ S NÁMI</t>
    </r>
    <r>
      <rPr>
        <sz val="10"/>
        <rFont val="Arial CE"/>
        <family val="2"/>
        <charset val="238"/>
      </rPr>
      <t xml:space="preserve">, 
</t>
    </r>
    <r>
      <rPr>
        <b/>
        <sz val="10"/>
        <rFont val="Arial CE"/>
        <charset val="238"/>
      </rPr>
      <t>podnož</t>
    </r>
    <r>
      <rPr>
        <sz val="10"/>
        <rFont val="Arial CE"/>
        <family val="2"/>
        <charset val="238"/>
      </rPr>
      <t xml:space="preserve"> k roubování okurek a melounů</t>
    </r>
  </si>
  <si>
    <r>
      <rPr>
        <b/>
        <sz val="10"/>
        <rFont val="Arial CE"/>
        <charset val="238"/>
      </rPr>
      <t>ROUBUJ S NÁMI</t>
    </r>
    <r>
      <rPr>
        <sz val="10"/>
        <rFont val="Arial CE"/>
        <charset val="238"/>
      </rPr>
      <t xml:space="preserve">, 
</t>
    </r>
    <r>
      <rPr>
        <b/>
        <sz val="10"/>
        <rFont val="Arial CE"/>
        <charset val="238"/>
      </rPr>
      <t>podnož</t>
    </r>
    <r>
      <rPr>
        <sz val="10"/>
        <rFont val="Arial CE"/>
        <charset val="238"/>
      </rPr>
      <t xml:space="preserve"> k roubování okurek a melounů</t>
    </r>
  </si>
  <si>
    <r>
      <t>ROUBUJ S NÁMI, plastové</t>
    </r>
    <r>
      <rPr>
        <sz val="10"/>
        <rFont val="Arial CE"/>
        <charset val="238"/>
      </rPr>
      <t xml:space="preserve"> </t>
    </r>
    <r>
      <rPr>
        <b/>
        <sz val="10"/>
        <rFont val="Arial CE"/>
        <charset val="238"/>
      </rPr>
      <t>klipsy</t>
    </r>
    <r>
      <rPr>
        <sz val="10"/>
        <rFont val="Arial CE"/>
        <charset val="238"/>
      </rPr>
      <t xml:space="preserve"> pro okurky a melouny</t>
    </r>
  </si>
  <si>
    <r>
      <t>ROUBUJ S NÁMI, silikonové</t>
    </r>
    <r>
      <rPr>
        <sz val="10"/>
        <rFont val="Arial CE"/>
        <charset val="238"/>
      </rPr>
      <t xml:space="preserve"> </t>
    </r>
    <r>
      <rPr>
        <b/>
        <sz val="10"/>
        <rFont val="Arial CE"/>
        <charset val="238"/>
      </rPr>
      <t>klipsy</t>
    </r>
    <r>
      <rPr>
        <sz val="10"/>
        <rFont val="Arial CE"/>
        <charset val="238"/>
      </rPr>
      <t xml:space="preserve"> pro okurky a melouny</t>
    </r>
  </si>
  <si>
    <r>
      <t>OKURKA NAKLÁDAČKA</t>
    </r>
    <r>
      <rPr>
        <i/>
        <sz val="12"/>
        <rFont val="Arial CE"/>
        <charset val="238"/>
      </rPr>
      <t xml:space="preserve"> - osivo ošetřeno proti chorobám</t>
    </r>
  </si>
  <si>
    <t>2306</t>
  </si>
  <si>
    <t>BÁRA F1</t>
  </si>
  <si>
    <t>hruboostná, štíhlá</t>
  </si>
  <si>
    <t>8590396230607</t>
  </si>
  <si>
    <t xml:space="preserve">BLANKA F1 </t>
  </si>
  <si>
    <t>hruboostná</t>
  </si>
  <si>
    <t>8590396230508</t>
  </si>
  <si>
    <t>2307</t>
  </si>
  <si>
    <t>BOHEMIA F1</t>
  </si>
  <si>
    <t>8590396230706</t>
  </si>
  <si>
    <t>2311</t>
  </si>
  <si>
    <t>CHANTAL F1</t>
  </si>
  <si>
    <t>hruboostná - velké množství hrubých ostnů</t>
  </si>
  <si>
    <t>8590396231109</t>
  </si>
  <si>
    <t>2303</t>
  </si>
  <si>
    <t xml:space="preserve">NORA F1 </t>
  </si>
  <si>
    <t>8590396230201</t>
  </si>
  <si>
    <t xml:space="preserve">REGINA F1 </t>
  </si>
  <si>
    <t>2308</t>
  </si>
  <si>
    <t>IWONNA F1</t>
  </si>
  <si>
    <t>hruboostná, vhodná i na kvašáky</t>
  </si>
  <si>
    <t>8590396230805</t>
  </si>
  <si>
    <t xml:space="preserve">FATIMA F1 </t>
  </si>
  <si>
    <t>hustoostná</t>
  </si>
  <si>
    <t>8590396232106</t>
  </si>
  <si>
    <t xml:space="preserve">CHARLOTTE F1 </t>
  </si>
  <si>
    <r>
      <t>NEJ</t>
    </r>
    <r>
      <rPr>
        <sz val="10"/>
        <rFont val="Arial CE"/>
        <family val="2"/>
        <charset val="238"/>
      </rPr>
      <t>, hustoostná, velmi raná</t>
    </r>
  </si>
  <si>
    <t xml:space="preserve">ORNELLO F1 </t>
  </si>
  <si>
    <t>8590396232403</t>
  </si>
  <si>
    <t>2339</t>
  </si>
  <si>
    <t xml:space="preserve">ANYA F1 </t>
  </si>
  <si>
    <t>hruboostná, partenokarpická</t>
  </si>
  <si>
    <t>2338</t>
  </si>
  <si>
    <t>DAFNE F1</t>
  </si>
  <si>
    <t>2337</t>
  </si>
  <si>
    <t>GRACIE F1</t>
  </si>
  <si>
    <t>NAJADA F1</t>
  </si>
  <si>
    <r>
      <rPr>
        <b/>
        <sz val="10"/>
        <rFont val="Arial CE"/>
        <charset val="238"/>
      </rPr>
      <t xml:space="preserve">DO NÁDOB, </t>
    </r>
    <r>
      <rPr>
        <sz val="10"/>
        <rFont val="Arial CE"/>
        <family val="2"/>
        <charset val="238"/>
      </rPr>
      <t>hruboostná, partenokarpická, dlouhé plody, do truhlíků a kontejnerů</t>
    </r>
  </si>
  <si>
    <t>2330</t>
  </si>
  <si>
    <t xml:space="preserve">ELISABET F1 </t>
  </si>
  <si>
    <t>hustoostná, partenokarpická</t>
  </si>
  <si>
    <t>8590396233004</t>
  </si>
  <si>
    <t>2326</t>
  </si>
  <si>
    <t>HARRIET F1</t>
  </si>
  <si>
    <t>8590396232601</t>
  </si>
  <si>
    <t>2331</t>
  </si>
  <si>
    <t>SONADA F1</t>
  </si>
  <si>
    <t>8590396233103</t>
  </si>
  <si>
    <r>
      <t>OKURKA SALÁTOVÁ</t>
    </r>
    <r>
      <rPr>
        <i/>
        <sz val="12"/>
        <rFont val="Arial CE"/>
        <charset val="238"/>
      </rPr>
      <t xml:space="preserve"> - osivo ošetřeno proti chorobám</t>
    </r>
  </si>
  <si>
    <t>2405</t>
  </si>
  <si>
    <t>CHEER F1</t>
  </si>
  <si>
    <t>pro pole i fóliové kryty</t>
  </si>
  <si>
    <t>8590396240507</t>
  </si>
  <si>
    <t>2420</t>
  </si>
  <si>
    <t xml:space="preserve">LILI F1 </t>
  </si>
  <si>
    <t>8590396242006</t>
  </si>
  <si>
    <t xml:space="preserve">LINDA F1 MIX </t>
  </si>
  <si>
    <t>pro pole</t>
  </si>
  <si>
    <t>8590396240200</t>
  </si>
  <si>
    <t>2407</t>
  </si>
  <si>
    <t>MARKYZA F1</t>
  </si>
  <si>
    <t>8590396240705</t>
  </si>
  <si>
    <t>2409</t>
  </si>
  <si>
    <t>MARLEN F1</t>
  </si>
  <si>
    <t xml:space="preserve">PERSEUS F1               </t>
  </si>
  <si>
    <t>8590396240309</t>
  </si>
  <si>
    <t>2408</t>
  </si>
  <si>
    <t>AMANDA F1</t>
  </si>
  <si>
    <t>pro fóliové kryty, dlouhá</t>
  </si>
  <si>
    <t>8590396240804</t>
  </si>
  <si>
    <t xml:space="preserve">LIVIE F1 </t>
  </si>
  <si>
    <t>pro fóliové kryty</t>
  </si>
  <si>
    <t>8590396241108</t>
  </si>
  <si>
    <r>
      <t>OKURKA SALÁTOVÁ „HADOVKA“</t>
    </r>
    <r>
      <rPr>
        <i/>
        <sz val="12"/>
        <rFont val="Arial CE"/>
        <charset val="238"/>
      </rPr>
      <t xml:space="preserve"> - osivo ošetřeno proti chorobám</t>
    </r>
  </si>
  <si>
    <t>BABY F1</t>
  </si>
  <si>
    <r>
      <t>PRO MLSNÉ JAZÝČKY</t>
    </r>
    <r>
      <rPr>
        <sz val="10"/>
        <rFont val="Arial CE"/>
        <charset val="238"/>
      </rPr>
      <t>, pro skleníky i fóliové kryty, 15-17 cm</t>
    </r>
  </si>
  <si>
    <t>2414</t>
  </si>
  <si>
    <t xml:space="preserve">MINISPRINT F1 </t>
  </si>
  <si>
    <r>
      <t>NEJ</t>
    </r>
    <r>
      <rPr>
        <sz val="10"/>
        <rFont val="Arial CE"/>
        <charset val="238"/>
      </rPr>
      <t>, pro skleníky i fóliové kryty, 15-17 cm</t>
    </r>
  </si>
  <si>
    <t>SNACK F1</t>
  </si>
  <si>
    <r>
      <rPr>
        <b/>
        <sz val="10"/>
        <rFont val="Arial CE"/>
        <charset val="238"/>
      </rPr>
      <t>PRO MLSNÉ JAZÝČKY</t>
    </r>
    <r>
      <rPr>
        <sz val="10"/>
        <rFont val="Arial CE"/>
        <charset val="238"/>
      </rPr>
      <t>, 
pro skleníky i fóliové kryty, 15-17 cm</t>
    </r>
  </si>
  <si>
    <t xml:space="preserve">PALADINKA F1 </t>
  </si>
  <si>
    <t>pro skleníky i fóliové kryty, 18-20 cm</t>
  </si>
  <si>
    <t>8590396241306</t>
  </si>
  <si>
    <t>2422</t>
  </si>
  <si>
    <t>EMILIE F1</t>
  </si>
  <si>
    <t>pro skleníky i fóliové kryty, 20-21 cm</t>
  </si>
  <si>
    <t>8590396242204</t>
  </si>
  <si>
    <t>2418</t>
  </si>
  <si>
    <t xml:space="preserve">FORMULE F1                </t>
  </si>
  <si>
    <t>pro skleníky i fóliové kryty, 16-24 cm</t>
  </si>
  <si>
    <t>8590396241801</t>
  </si>
  <si>
    <t>2417</t>
  </si>
  <si>
    <t xml:space="preserve">SALADIN F1 </t>
  </si>
  <si>
    <t>pro skleníky i fóliové kryty, 25-30 cm</t>
  </si>
  <si>
    <t>8590396241702</t>
  </si>
  <si>
    <t xml:space="preserve">SUPERSTAR F1 </t>
  </si>
  <si>
    <r>
      <t>NEJ</t>
    </r>
    <r>
      <rPr>
        <sz val="10"/>
        <rFont val="Arial CE"/>
        <charset val="238"/>
      </rPr>
      <t xml:space="preserve">, </t>
    </r>
    <r>
      <rPr>
        <sz val="10"/>
        <rFont val="Arial CE"/>
        <family val="2"/>
        <charset val="238"/>
      </rPr>
      <t>pro skleníky, 25-30 cm</t>
    </r>
  </si>
  <si>
    <t>2423</t>
  </si>
  <si>
    <t>TRIBUTE F1</t>
  </si>
  <si>
    <t>pro skleníky, 28-35 cm</t>
  </si>
  <si>
    <t>8590396242303</t>
  </si>
  <si>
    <t xml:space="preserve">VISTA F1 </t>
  </si>
  <si>
    <r>
      <t>NEJ</t>
    </r>
    <r>
      <rPr>
        <sz val="10"/>
        <rFont val="Arial CE"/>
        <family val="2"/>
        <charset val="238"/>
      </rPr>
      <t>, pro skleníky, 35-40 cm</t>
    </r>
  </si>
  <si>
    <t>ORCA F1</t>
  </si>
  <si>
    <r>
      <t>MAXI</t>
    </r>
    <r>
      <rPr>
        <sz val="10"/>
        <rFont val="Arial CE"/>
        <family val="2"/>
        <charset val="238"/>
      </rPr>
      <t>, pro skleníky, 40-50 cm</t>
    </r>
  </si>
  <si>
    <t>ANDROMEDA F1 (SM 41/21)</t>
  </si>
  <si>
    <r>
      <t>ASIE</t>
    </r>
    <r>
      <rPr>
        <sz val="10"/>
        <rFont val="Arial"/>
        <family val="2"/>
        <charset val="238"/>
      </rPr>
      <t>, pro skleníky a fóliové kryty, japonský typ</t>
    </r>
  </si>
  <si>
    <t>AVANTGARDE F1</t>
  </si>
  <si>
    <r>
      <t>ASIE</t>
    </r>
    <r>
      <rPr>
        <sz val="10"/>
        <rFont val="Arial"/>
        <family val="2"/>
        <charset val="238"/>
      </rPr>
      <t>, pro skleníky a fóliové kryty, 
japonský typ</t>
    </r>
  </si>
  <si>
    <t>PAPRIKA - POMŮCKY K ROUBOVÁNÍ</t>
  </si>
  <si>
    <t>VITALPAPRIKA F1 (SM TANT)</t>
  </si>
  <si>
    <r>
      <t xml:space="preserve">ROUBUJ S NÁMI, </t>
    </r>
    <r>
      <rPr>
        <sz val="10"/>
        <rFont val="Arial CE"/>
        <charset val="238"/>
      </rPr>
      <t>podnož</t>
    </r>
  </si>
  <si>
    <t>8590396254108</t>
  </si>
  <si>
    <r>
      <t xml:space="preserve">Pokud máte zájem o větší balení osiva nebo klipsů, kontaktujte prosím obchodní oddělení na tel. čísle </t>
    </r>
    <r>
      <rPr>
        <b/>
        <sz val="10"/>
        <rFont val="Arial CE"/>
        <charset val="238"/>
      </rPr>
      <t>582 301 900-903</t>
    </r>
    <r>
      <rPr>
        <sz val="10"/>
        <rFont val="Arial CE"/>
        <family val="2"/>
        <charset val="238"/>
      </rPr>
      <t xml:space="preserve"> nebo na e-mailu: </t>
    </r>
    <r>
      <rPr>
        <b/>
        <sz val="10"/>
        <rFont val="Arial CE"/>
        <charset val="238"/>
      </rPr>
      <t>obchod@semo.cz</t>
    </r>
  </si>
  <si>
    <r>
      <t>ROUBUJ S NÁMI, silikonové</t>
    </r>
    <r>
      <rPr>
        <sz val="10"/>
        <rFont val="Arial CE"/>
        <charset val="238"/>
      </rPr>
      <t xml:space="preserve"> klipsy pro papriky a rajčata</t>
    </r>
  </si>
  <si>
    <t>PAPRIKA ZELENINOVÁ - sladká</t>
  </si>
  <si>
    <t>2634</t>
  </si>
  <si>
    <t>IVICA F1</t>
  </si>
  <si>
    <t>pro rychlení, žluto - oranžová, jehlanec</t>
  </si>
  <si>
    <t>2536</t>
  </si>
  <si>
    <t>ORENY F1</t>
  </si>
  <si>
    <t>pro rychlení, oranžová, kvádr</t>
  </si>
  <si>
    <t>8590396253606</t>
  </si>
  <si>
    <t>2533</t>
  </si>
  <si>
    <t>RUBIKA F1</t>
  </si>
  <si>
    <t>pro rychlení, červená, kvádr</t>
  </si>
  <si>
    <t>8590396253309</t>
  </si>
  <si>
    <t>2535</t>
  </si>
  <si>
    <t>SMILE F1</t>
  </si>
  <si>
    <t>pro rychlení, žlutá, kvádr</t>
  </si>
  <si>
    <t>ALCEO F1</t>
  </si>
  <si>
    <r>
      <t>MAXI</t>
    </r>
    <r>
      <rPr>
        <sz val="10"/>
        <rFont val="Arial CE"/>
        <charset val="238"/>
      </rPr>
      <t xml:space="preserve">, </t>
    </r>
    <r>
      <rPr>
        <sz val="10"/>
        <rFont val="Arial CE"/>
        <family val="2"/>
        <charset val="238"/>
      </rPr>
      <t>pro rychlení, červená, LAMYO typ, vylepšený SAMURAI F1</t>
    </r>
  </si>
  <si>
    <t>THEOS F1</t>
  </si>
  <si>
    <r>
      <t>MAXI</t>
    </r>
    <r>
      <rPr>
        <sz val="10"/>
        <rFont val="Arial CE"/>
        <charset val="238"/>
      </rPr>
      <t xml:space="preserve">, </t>
    </r>
    <r>
      <rPr>
        <sz val="10"/>
        <rFont val="Arial CE"/>
        <family val="2"/>
        <charset val="238"/>
      </rPr>
      <t>pro rychlení, žlutá, LAMYO typ</t>
    </r>
  </si>
  <si>
    <t xml:space="preserve">AMY </t>
  </si>
  <si>
    <r>
      <t>NEJ</t>
    </r>
    <r>
      <rPr>
        <sz val="10"/>
        <rFont val="Arial CE"/>
        <family val="2"/>
        <charset val="238"/>
      </rPr>
      <t>, pro rychlení i pole, smetanově bílá, jehlanec</t>
    </r>
  </si>
  <si>
    <t>2529</t>
  </si>
  <si>
    <t>AMYKA F1</t>
  </si>
  <si>
    <t>pro rychlení i pole, smetanově bílá, jehlanec</t>
  </si>
  <si>
    <t>8590396252906</t>
  </si>
  <si>
    <t>2593</t>
  </si>
  <si>
    <t>AMYKUS F1</t>
  </si>
  <si>
    <r>
      <t>HAMÍK</t>
    </r>
    <r>
      <rPr>
        <vertAlign val="superscript"/>
        <sz val="10"/>
        <rFont val="Arial CE"/>
        <charset val="238"/>
      </rPr>
      <t>®</t>
    </r>
  </si>
  <si>
    <r>
      <t>MINI</t>
    </r>
    <r>
      <rPr>
        <sz val="10"/>
        <rFont val="Arial CE"/>
        <charset val="238"/>
      </rPr>
      <t>, pro</t>
    </r>
    <r>
      <rPr>
        <sz val="10"/>
        <rFont val="Arial CE"/>
        <family val="2"/>
        <charset val="238"/>
      </rPr>
      <t xml:space="preserve"> rychlení i pole, oranžová, tupý jehlanec, lahůdková</t>
    </r>
  </si>
  <si>
    <t>2538</t>
  </si>
  <si>
    <t>LUNGY F1</t>
  </si>
  <si>
    <t>pro rychlení i pole, červená, jehlanec</t>
  </si>
  <si>
    <t>8590396253804</t>
  </si>
  <si>
    <t>2590</t>
  </si>
  <si>
    <t>SLÁVUS F1</t>
  </si>
  <si>
    <t>pro rychlení i pole, světle zelený jehlanec, v botanické zralosti krátkodobě skladovatelná</t>
  </si>
  <si>
    <t>2595</t>
  </si>
  <si>
    <t>GOLDUS F1</t>
  </si>
  <si>
    <t>pro pole i rychlení, světle zelený jehlanec, v botanické zralosti žluto-oranžová</t>
  </si>
  <si>
    <t>2534</t>
  </si>
  <si>
    <t>SLÁVY F1</t>
  </si>
  <si>
    <t>pro rychlení i pole, světle zelený jehlanec</t>
  </si>
  <si>
    <t>8590396253408</t>
  </si>
  <si>
    <t>2597</t>
  </si>
  <si>
    <t>SLOVANUS F1</t>
  </si>
  <si>
    <t>pro rychlení i pole, velmi raný, světle zelený jehlanec</t>
  </si>
  <si>
    <t>2537</t>
  </si>
  <si>
    <t>KVADRY F1</t>
  </si>
  <si>
    <t>pro rychlení i pole, smetanově bílá, kvádr</t>
  </si>
  <si>
    <t>8590396253705</t>
  </si>
  <si>
    <t>2532</t>
  </si>
  <si>
    <t>SASKIA F1</t>
  </si>
  <si>
    <t>pro rychlení i pole, světle zelená, kvádr</t>
  </si>
  <si>
    <t>8590396253200</t>
  </si>
  <si>
    <t>SMĚS BAREV 
ZELENINOVÁ F1</t>
  </si>
  <si>
    <r>
      <rPr>
        <b/>
        <sz val="10"/>
        <rFont val="Arial"/>
        <family val="2"/>
        <charset val="238"/>
      </rPr>
      <t>PALETA BAREV</t>
    </r>
    <r>
      <rPr>
        <sz val="10"/>
        <rFont val="Arial"/>
        <family val="2"/>
        <charset val="238"/>
      </rPr>
      <t>, pro rychlení i pole, 
červená + žlutá + oranžová, kvádr</t>
    </r>
  </si>
  <si>
    <t xml:space="preserve">LYDIA </t>
  </si>
  <si>
    <t>pro rychlení i pole, červená, pravá kápie</t>
  </si>
  <si>
    <t>8590396251107</t>
  </si>
  <si>
    <t>2508</t>
  </si>
  <si>
    <t>NOVA</t>
  </si>
  <si>
    <t>pro rychlení i pole, žlutozelená</t>
  </si>
  <si>
    <t>8590396250803</t>
  </si>
  <si>
    <t>2539</t>
  </si>
  <si>
    <t>RADMILA F1</t>
  </si>
  <si>
    <t>pro rychlení i pole, červená, pravá kápie,
na sterilování i pečení</t>
  </si>
  <si>
    <t>2526</t>
  </si>
  <si>
    <t>RADUZA F1</t>
  </si>
  <si>
    <t>8590396252609</t>
  </si>
  <si>
    <t>2594</t>
  </si>
  <si>
    <t>pro rychlení i pole, velmi raná, červená, pravá kápie</t>
  </si>
  <si>
    <t>2512</t>
  </si>
  <si>
    <t>SPIRALUS</t>
  </si>
  <si>
    <t>pro rychlení i pole, světle zelená, nepálivý „beraní roh“</t>
  </si>
  <si>
    <t>2648</t>
  </si>
  <si>
    <t>DERMA</t>
  </si>
  <si>
    <t>pro pole, raná, typ kapie</t>
  </si>
  <si>
    <t>2504</t>
  </si>
  <si>
    <t xml:space="preserve">GRANOVA </t>
  </si>
  <si>
    <t>pro pole, červená</t>
  </si>
  <si>
    <t>8590396250407</t>
  </si>
  <si>
    <t>2503</t>
  </si>
  <si>
    <t>RUBINOVA</t>
  </si>
  <si>
    <t xml:space="preserve">pro pole, červená </t>
  </si>
  <si>
    <t>8590396250308</t>
  </si>
  <si>
    <t>2519</t>
  </si>
  <si>
    <t>SLOVAKIA</t>
  </si>
  <si>
    <t>8590396251909</t>
  </si>
  <si>
    <t>JABLINA F1</t>
  </si>
  <si>
    <r>
      <rPr>
        <b/>
        <sz val="10"/>
        <rFont val="Arial CE"/>
        <charset val="238"/>
      </rPr>
      <t xml:space="preserve">PRO MLSNÉ JAZÝČKY, </t>
    </r>
    <r>
      <rPr>
        <sz val="10"/>
        <rFont val="Arial CE"/>
        <family val="2"/>
        <charset val="238"/>
      </rPr>
      <t>pro rychlení i pole, smetanově bílá, jablíčková</t>
    </r>
  </si>
  <si>
    <t>8590396255204</t>
  </si>
  <si>
    <t>2547</t>
  </si>
  <si>
    <t>TAMINA F1</t>
  </si>
  <si>
    <t>pro pole, červená, rajčinová</t>
  </si>
  <si>
    <t>8590396254702</t>
  </si>
  <si>
    <t>PAPRIKA ZELENINOVÁ - pálivá</t>
  </si>
  <si>
    <t>2592</t>
  </si>
  <si>
    <t>SOMBORIUS F1 (SM-SOM)</t>
  </si>
  <si>
    <r>
      <t xml:space="preserve">nepatrně pálivá, </t>
    </r>
    <r>
      <rPr>
        <b/>
        <sz val="10"/>
        <rFont val="Arial CE"/>
        <charset val="238"/>
      </rPr>
      <t>SHU 500</t>
    </r>
    <r>
      <rPr>
        <sz val="10"/>
        <rFont val="Arial CE"/>
        <family val="2"/>
        <charset val="238"/>
      </rPr>
      <t>, krátký smetanový jehlanec</t>
    </r>
  </si>
  <si>
    <t>2530</t>
  </si>
  <si>
    <t>OSTRY F1</t>
  </si>
  <si>
    <r>
      <t xml:space="preserve">nepatrně pálivá, </t>
    </r>
    <r>
      <rPr>
        <b/>
        <sz val="10"/>
        <rFont val="Arial CE"/>
        <charset val="238"/>
      </rPr>
      <t>SHU 650</t>
    </r>
    <r>
      <rPr>
        <sz val="10"/>
        <rFont val="Arial CE"/>
        <family val="2"/>
        <charset val="238"/>
      </rPr>
      <t xml:space="preserve">, pro rychlení i pole, světle zelená, dlouhý jehlanec </t>
    </r>
  </si>
  <si>
    <t>8590396253002</t>
  </si>
  <si>
    <t xml:space="preserve">PCR </t>
  </si>
  <si>
    <r>
      <t xml:space="preserve">nepatrně pálivá, </t>
    </r>
    <r>
      <rPr>
        <b/>
        <sz val="10"/>
        <rFont val="Arial CE"/>
        <charset val="238"/>
      </rPr>
      <t>SHU 700</t>
    </r>
    <r>
      <rPr>
        <sz val="10"/>
        <rFont val="Arial CE"/>
        <family val="2"/>
        <charset val="238"/>
      </rPr>
      <t>, 
pro rychlení, světle zelená, jehlanec</t>
    </r>
  </si>
  <si>
    <t>8590396250100</t>
  </si>
  <si>
    <t>2516</t>
  </si>
  <si>
    <t xml:space="preserve">PÁLIVEC (BARKOL)              </t>
  </si>
  <si>
    <r>
      <t xml:space="preserve">mírně pálivá, </t>
    </r>
    <r>
      <rPr>
        <b/>
        <sz val="10"/>
        <rFont val="Arial"/>
        <family val="2"/>
        <charset val="238"/>
      </rPr>
      <t>SHU 1 000</t>
    </r>
    <r>
      <rPr>
        <sz val="10"/>
        <rFont val="Arial"/>
        <family val="2"/>
        <charset val="238"/>
      </rPr>
      <t>, pro rychlení i pole, zelená i červená, „kozí roh“</t>
    </r>
  </si>
  <si>
    <t>8590396251602</t>
  </si>
  <si>
    <t>2575</t>
  </si>
  <si>
    <t>DRÁKY F1</t>
  </si>
  <si>
    <r>
      <t xml:space="preserve">mírně pálivá, </t>
    </r>
    <r>
      <rPr>
        <b/>
        <sz val="10"/>
        <rFont val="Arial CE"/>
        <charset val="238"/>
      </rPr>
      <t>SHU 1 000</t>
    </r>
    <r>
      <rPr>
        <sz val="10"/>
        <rFont val="Arial CE"/>
        <family val="2"/>
        <charset val="238"/>
      </rPr>
      <t xml:space="preserve">, pro rychlení i pole, červená, dlouhý jehlanec </t>
    </r>
  </si>
  <si>
    <t>8590396257505</t>
  </si>
  <si>
    <t>2552</t>
  </si>
  <si>
    <r>
      <t>ILIKA</t>
    </r>
    <r>
      <rPr>
        <sz val="10"/>
        <color rgb="FFFF0000"/>
        <rFont val="Arial CE"/>
        <charset val="238"/>
      </rPr>
      <t/>
    </r>
  </si>
  <si>
    <r>
      <t xml:space="preserve">středně pálivá, </t>
    </r>
    <r>
      <rPr>
        <b/>
        <sz val="10"/>
        <rFont val="Arial CE"/>
        <charset val="238"/>
      </rPr>
      <t>SHU 2 000</t>
    </r>
    <r>
      <rPr>
        <sz val="10"/>
        <rFont val="Arial CE"/>
        <family val="2"/>
        <charset val="238"/>
      </rPr>
      <t>, 
pro rychlení i pole, červená, jablíčková</t>
    </r>
  </si>
  <si>
    <t>2518</t>
  </si>
  <si>
    <t>OHNIVEC</t>
  </si>
  <si>
    <r>
      <t xml:space="preserve">středně pálivá, </t>
    </r>
    <r>
      <rPr>
        <b/>
        <sz val="10"/>
        <rFont val="Arial"/>
        <family val="2"/>
        <charset val="238"/>
      </rPr>
      <t>SHU 2 150</t>
    </r>
    <r>
      <rPr>
        <sz val="10"/>
        <rFont val="Arial"/>
        <family val="2"/>
        <charset val="238"/>
      </rPr>
      <t>, pro rychlení i pole, zelená i červená, rovný „beraní roh“</t>
    </r>
  </si>
  <si>
    <t>8590396251800</t>
  </si>
  <si>
    <t>2578</t>
  </si>
  <si>
    <t>PÁLINDA F1</t>
  </si>
  <si>
    <r>
      <t xml:space="preserve">středně pálivá, </t>
    </r>
    <r>
      <rPr>
        <b/>
        <sz val="10"/>
        <rFont val="Arial CE"/>
        <charset val="238"/>
      </rPr>
      <t>SHU 2 500</t>
    </r>
    <r>
      <rPr>
        <sz val="10"/>
        <rFont val="Arial CE"/>
        <family val="2"/>
        <charset val="238"/>
      </rPr>
      <t>, pro rychlení i pole, smetanově bílá, jablíčková</t>
    </r>
  </si>
  <si>
    <t>2572</t>
  </si>
  <si>
    <t>JALAHOT F1</t>
  </si>
  <si>
    <r>
      <t xml:space="preserve">silně pálivá, </t>
    </r>
    <r>
      <rPr>
        <b/>
        <sz val="10"/>
        <rFont val="Arial CE"/>
        <charset val="238"/>
      </rPr>
      <t>SHU 10 000</t>
    </r>
    <r>
      <rPr>
        <sz val="10"/>
        <rFont val="Arial CE"/>
        <family val="2"/>
        <charset val="238"/>
      </rPr>
      <t>, 
pro rychlení i pole, typ JALAPEŇO, červená</t>
    </r>
  </si>
  <si>
    <t>8590396257208</t>
  </si>
  <si>
    <t>2596</t>
  </si>
  <si>
    <r>
      <t xml:space="preserve">silně pálivá, </t>
    </r>
    <r>
      <rPr>
        <b/>
        <sz val="10"/>
        <rFont val="Arial CE"/>
        <charset val="238"/>
      </rPr>
      <t>SHU 12 000</t>
    </r>
    <r>
      <rPr>
        <sz val="10"/>
        <rFont val="Arial CE"/>
        <family val="2"/>
        <charset val="238"/>
      </rPr>
      <t>, pro rychlení i pole, ze světle zelené do červené</t>
    </r>
  </si>
  <si>
    <t>2549</t>
  </si>
  <si>
    <t>ORANGE KORAL</t>
  </si>
  <si>
    <r>
      <t xml:space="preserve">silně pálivá, </t>
    </r>
    <r>
      <rPr>
        <b/>
        <sz val="10"/>
        <rFont val="Arial CE"/>
        <charset val="238"/>
      </rPr>
      <t>SHU 25 000</t>
    </r>
    <r>
      <rPr>
        <sz val="10"/>
        <rFont val="Arial CE"/>
        <family val="2"/>
        <charset val="238"/>
      </rPr>
      <t>, 
pro pole, oranžová, třešňová</t>
    </r>
  </si>
  <si>
    <t>8590396255105</t>
  </si>
  <si>
    <t xml:space="preserve">KORÁL </t>
  </si>
  <si>
    <r>
      <t xml:space="preserve">silně pálivá, </t>
    </r>
    <r>
      <rPr>
        <b/>
        <sz val="10"/>
        <rFont val="Arial CE"/>
        <charset val="238"/>
      </rPr>
      <t>SHU 30 000</t>
    </r>
    <r>
      <rPr>
        <sz val="10"/>
        <rFont val="Arial CE"/>
        <family val="2"/>
        <charset val="238"/>
      </rPr>
      <t>, 
pro pole, červená, třešňová</t>
    </r>
  </si>
  <si>
    <t>PYRAMID</t>
  </si>
  <si>
    <r>
      <t>MINI</t>
    </r>
    <r>
      <rPr>
        <sz val="10"/>
        <rFont val="Arial CE"/>
        <charset val="238"/>
      </rPr>
      <t xml:space="preserve">, silně </t>
    </r>
    <r>
      <rPr>
        <sz val="10"/>
        <rFont val="Arial CE"/>
        <family val="2"/>
        <charset val="238"/>
      </rPr>
      <t xml:space="preserve">pálivá, </t>
    </r>
    <r>
      <rPr>
        <b/>
        <sz val="10"/>
        <rFont val="Arial CE"/>
        <charset val="238"/>
      </rPr>
      <t>SHU 40 000</t>
    </r>
    <r>
      <rPr>
        <sz val="10"/>
        <rFont val="Arial CE"/>
        <family val="2"/>
        <charset val="238"/>
      </rPr>
      <t>, okrasná</t>
    </r>
  </si>
  <si>
    <t>2561</t>
  </si>
  <si>
    <t>DAMIÁN</t>
  </si>
  <si>
    <r>
      <t xml:space="preserve">silně pálivá, </t>
    </r>
    <r>
      <rPr>
        <b/>
        <sz val="10"/>
        <rFont val="Arial CE"/>
        <charset val="238"/>
      </rPr>
      <t>SHU 35 000</t>
    </r>
    <r>
      <rPr>
        <sz val="10"/>
        <rFont val="Arial CE"/>
        <family val="2"/>
        <charset val="238"/>
      </rPr>
      <t>, 
chili, pro rychlení i pole, červená</t>
    </r>
  </si>
  <si>
    <t>8590396256102</t>
  </si>
  <si>
    <t>2562</t>
  </si>
  <si>
    <t>KILIÁN</t>
  </si>
  <si>
    <r>
      <t xml:space="preserve">silně pálivá, </t>
    </r>
    <r>
      <rPr>
        <b/>
        <sz val="10"/>
        <rFont val="Arial CE"/>
        <charset val="238"/>
      </rPr>
      <t>SHU 50 000</t>
    </r>
    <r>
      <rPr>
        <sz val="10"/>
        <rFont val="Arial CE"/>
        <family val="2"/>
        <charset val="238"/>
      </rPr>
      <t>, 
chili, pro rychlení i pole, oranžová</t>
    </r>
  </si>
  <si>
    <t>8590396256201</t>
  </si>
  <si>
    <t>2563</t>
  </si>
  <si>
    <t>KRISTIÁN</t>
  </si>
  <si>
    <r>
      <t xml:space="preserve">silně pálivá, </t>
    </r>
    <r>
      <rPr>
        <b/>
        <sz val="10"/>
        <rFont val="Arial CE"/>
        <charset val="238"/>
      </rPr>
      <t>SHU 55 000</t>
    </r>
    <r>
      <rPr>
        <sz val="10"/>
        <rFont val="Arial CE"/>
        <family val="2"/>
        <charset val="238"/>
      </rPr>
      <t>, 
chili, pro rychlení i pole, žlutá</t>
    </r>
  </si>
  <si>
    <t>8590396256300</t>
  </si>
  <si>
    <t>SMĚS BAREV CHILI</t>
  </si>
  <si>
    <r>
      <t>PALETA BAREV</t>
    </r>
    <r>
      <rPr>
        <sz val="10"/>
        <rFont val="Arial CE"/>
        <charset val="238"/>
      </rPr>
      <t xml:space="preserve">, silně pálivá, </t>
    </r>
    <r>
      <rPr>
        <b/>
        <sz val="10"/>
        <rFont val="Arial CE"/>
        <charset val="238"/>
      </rPr>
      <t>SHU 50 000</t>
    </r>
    <r>
      <rPr>
        <sz val="10"/>
        <rFont val="Arial CE"/>
        <charset val="238"/>
      </rPr>
      <t>,
chili, pro rychlení i pole,
červená + oranžová + žlutá</t>
    </r>
  </si>
  <si>
    <t>2576</t>
  </si>
  <si>
    <t>PUMPKIN</t>
  </si>
  <si>
    <r>
      <t xml:space="preserve">velmi silně pálivá, </t>
    </r>
    <r>
      <rPr>
        <b/>
        <sz val="10"/>
        <rFont val="Arial CE"/>
        <charset val="238"/>
      </rPr>
      <t>SHU 120 000</t>
    </r>
    <r>
      <rPr>
        <sz val="10"/>
        <rFont val="Arial CE"/>
        <charset val="238"/>
      </rPr>
      <t>, červené drobné plody s tvarem patisonů</t>
    </r>
  </si>
  <si>
    <t>2559</t>
  </si>
  <si>
    <t>HABANERO RED</t>
  </si>
  <si>
    <r>
      <t xml:space="preserve">velmi silně pálivá, </t>
    </r>
    <r>
      <rPr>
        <b/>
        <sz val="10"/>
        <rFont val="Arial CE"/>
        <charset val="238"/>
      </rPr>
      <t>SHU 300 000</t>
    </r>
    <r>
      <rPr>
        <sz val="10"/>
        <rFont val="Arial CE"/>
        <family val="2"/>
        <charset val="238"/>
      </rPr>
      <t>, červená</t>
    </r>
  </si>
  <si>
    <t>8590396255808</t>
  </si>
  <si>
    <t>2550</t>
  </si>
  <si>
    <t>HABANERO WHITE</t>
  </si>
  <si>
    <r>
      <t xml:space="preserve">velmi silně pálivá, </t>
    </r>
    <r>
      <rPr>
        <b/>
        <sz val="10"/>
        <rFont val="Arial CE"/>
        <charset val="238"/>
      </rPr>
      <t>SHU 400 000</t>
    </r>
    <r>
      <rPr>
        <sz val="10"/>
        <rFont val="Arial CE"/>
        <family val="2"/>
        <charset val="238"/>
      </rPr>
      <t>, 
smetanově bílá</t>
    </r>
  </si>
  <si>
    <t>2555</t>
  </si>
  <si>
    <t>HABANERO CHOCOLATE</t>
  </si>
  <si>
    <r>
      <t xml:space="preserve">velmi silně pálivá, </t>
    </r>
    <r>
      <rPr>
        <b/>
        <sz val="10"/>
        <rFont val="Arial CE"/>
        <charset val="238"/>
      </rPr>
      <t>SHU 450 000</t>
    </r>
    <r>
      <rPr>
        <sz val="10"/>
        <rFont val="Arial CE"/>
        <family val="2"/>
        <charset val="238"/>
      </rPr>
      <t>, hnědá</t>
    </r>
  </si>
  <si>
    <t>2556</t>
  </si>
  <si>
    <t>HABANERO LEMON</t>
  </si>
  <si>
    <r>
      <t xml:space="preserve">velmi silně pálivá, </t>
    </r>
    <r>
      <rPr>
        <b/>
        <sz val="10"/>
        <rFont val="Arial CE"/>
        <charset val="238"/>
      </rPr>
      <t>SHU 500 000</t>
    </r>
    <r>
      <rPr>
        <sz val="10"/>
        <rFont val="Arial CE"/>
        <family val="2"/>
        <charset val="238"/>
      </rPr>
      <t>, žlutá</t>
    </r>
  </si>
  <si>
    <t>2560</t>
  </si>
  <si>
    <t>HABANERO ORANGE</t>
  </si>
  <si>
    <r>
      <t xml:space="preserve">velmi silně pálivá, </t>
    </r>
    <r>
      <rPr>
        <b/>
        <sz val="10"/>
        <rFont val="Arial CE"/>
        <charset val="238"/>
      </rPr>
      <t>SHU 600 000</t>
    </r>
    <r>
      <rPr>
        <sz val="10"/>
        <rFont val="Arial CE"/>
        <family val="2"/>
        <charset val="238"/>
      </rPr>
      <t>, oranžová</t>
    </r>
  </si>
  <si>
    <t>2567</t>
  </si>
  <si>
    <t>VULCAIN</t>
  </si>
  <si>
    <r>
      <t xml:space="preserve">velmi silně pálivá, </t>
    </r>
    <r>
      <rPr>
        <b/>
        <sz val="10"/>
        <rFont val="Arial CE"/>
        <charset val="238"/>
      </rPr>
      <t>SHU 800 000</t>
    </r>
    <r>
      <rPr>
        <sz val="10"/>
        <rFont val="Arial CE"/>
        <family val="2"/>
        <charset val="238"/>
      </rPr>
      <t>, žlutá</t>
    </r>
  </si>
  <si>
    <t>2571</t>
  </si>
  <si>
    <t>BHUT JOLOKIA RED</t>
  </si>
  <si>
    <r>
      <t xml:space="preserve">extrémně silně pálivá, 
</t>
    </r>
    <r>
      <rPr>
        <b/>
        <sz val="10"/>
        <rFont val="Arial CE"/>
        <charset val="238"/>
      </rPr>
      <t>SHU 1 050 000</t>
    </r>
    <r>
      <rPr>
        <sz val="10"/>
        <rFont val="Arial CE"/>
        <charset val="238"/>
      </rPr>
      <t>, červená</t>
    </r>
  </si>
  <si>
    <t>2573</t>
  </si>
  <si>
    <t>BHUT JOLOKIA ORANGE</t>
  </si>
  <si>
    <r>
      <t xml:space="preserve">extrémně silně pálivá, 
</t>
    </r>
    <r>
      <rPr>
        <b/>
        <sz val="10"/>
        <rFont val="Arial CE"/>
        <charset val="238"/>
      </rPr>
      <t>SHU 1 050 000</t>
    </r>
    <r>
      <rPr>
        <sz val="10"/>
        <rFont val="Arial CE"/>
        <charset val="238"/>
      </rPr>
      <t>, oranžová</t>
    </r>
  </si>
  <si>
    <t>2574</t>
  </si>
  <si>
    <t>BHUT JOLOKIA YELLOW</t>
  </si>
  <si>
    <r>
      <t xml:space="preserve">extrémně silně pálivá, 
</t>
    </r>
    <r>
      <rPr>
        <b/>
        <sz val="10"/>
        <rFont val="Arial CE"/>
        <charset val="238"/>
      </rPr>
      <t>SHU 1 050 000</t>
    </r>
    <r>
      <rPr>
        <sz val="10"/>
        <rFont val="Arial CE"/>
        <charset val="238"/>
      </rPr>
      <t>, žlutá</t>
    </r>
  </si>
  <si>
    <t>2557</t>
  </si>
  <si>
    <t>NAGA MORICH</t>
  </si>
  <si>
    <r>
      <t xml:space="preserve">extrémně silně pálivá, </t>
    </r>
    <r>
      <rPr>
        <b/>
        <sz val="10"/>
        <rFont val="Arial CE"/>
        <charset val="238"/>
      </rPr>
      <t>SHU 1 050 000</t>
    </r>
    <r>
      <rPr>
        <sz val="10"/>
        <rFont val="Arial CE"/>
        <charset val="238"/>
      </rPr>
      <t>, 
červená</t>
    </r>
  </si>
  <si>
    <t>2569</t>
  </si>
  <si>
    <t>TRINIDAD MORUGA SCORPION RED</t>
  </si>
  <si>
    <r>
      <t xml:space="preserve">extrémně silně pálivá, </t>
    </r>
    <r>
      <rPr>
        <b/>
        <sz val="10"/>
        <rFont val="Arial CE"/>
        <charset val="238"/>
      </rPr>
      <t>SHU 1 200 000</t>
    </r>
    <r>
      <rPr>
        <sz val="10"/>
        <rFont val="Arial CE"/>
        <charset val="238"/>
      </rPr>
      <t>, červená</t>
    </r>
  </si>
  <si>
    <t>2568</t>
  </si>
  <si>
    <t>TRINIDAD MORUGA SCORPION YELLOW</t>
  </si>
  <si>
    <r>
      <t xml:space="preserve">extrémně silně pálivá, </t>
    </r>
    <r>
      <rPr>
        <b/>
        <sz val="10"/>
        <rFont val="Arial CE"/>
        <charset val="238"/>
      </rPr>
      <t>SHU 1 200 000</t>
    </r>
    <r>
      <rPr>
        <sz val="10"/>
        <rFont val="Arial CE"/>
        <charset val="238"/>
      </rPr>
      <t>, 
žlutá</t>
    </r>
  </si>
  <si>
    <t>2570</t>
  </si>
  <si>
    <t>CAROLINA REAPER</t>
  </si>
  <si>
    <r>
      <t xml:space="preserve">extrémně silně pálivá, </t>
    </r>
    <r>
      <rPr>
        <b/>
        <sz val="10"/>
        <rFont val="Arial CE"/>
        <charset val="238"/>
      </rPr>
      <t>SHU 2 000 000</t>
    </r>
    <r>
      <rPr>
        <sz val="10"/>
        <rFont val="Arial CE"/>
        <charset val="238"/>
      </rPr>
      <t>, červená</t>
    </r>
  </si>
  <si>
    <t>PAPRIKA KOŘENINOVÁ</t>
  </si>
  <si>
    <t>sladká, červená</t>
  </si>
  <si>
    <t>2680</t>
  </si>
  <si>
    <t>KORA ZEL</t>
  </si>
  <si>
    <t>2544</t>
  </si>
  <si>
    <t>ŽITAVA</t>
  </si>
  <si>
    <t>sladká, červená, pro sušení celých lusků</t>
  </si>
  <si>
    <t>PASTINÁK</t>
  </si>
  <si>
    <t>2621</t>
  </si>
  <si>
    <t>ALBION F1</t>
  </si>
  <si>
    <t>řepovitý tvar, přímý konzum i průmyslové zpracování</t>
  </si>
  <si>
    <t>2602</t>
  </si>
  <si>
    <t>BIELAS</t>
  </si>
  <si>
    <t>pozdní, skladovatelný</t>
  </si>
  <si>
    <t>8590396260208</t>
  </si>
  <si>
    <t>DLOUHÝ BÍLÝ</t>
  </si>
  <si>
    <t>kuželovitý tvar, přímý konzum i konzervace</t>
  </si>
  <si>
    <t>8590396260109</t>
  </si>
  <si>
    <r>
      <t>PATIZON</t>
    </r>
    <r>
      <rPr>
        <i/>
        <sz val="12"/>
        <rFont val="Arial CE"/>
        <charset val="238"/>
      </rPr>
      <t xml:space="preserve"> - osivo ošetřeno proti chorobám</t>
    </r>
  </si>
  <si>
    <t>DELIKATES</t>
  </si>
  <si>
    <t>bílý</t>
  </si>
  <si>
    <t>8590396271105</t>
  </si>
  <si>
    <t>2702</t>
  </si>
  <si>
    <t>PATINOVA</t>
  </si>
  <si>
    <t>2703</t>
  </si>
  <si>
    <t>SNOWDISC F1</t>
  </si>
  <si>
    <t>2716</t>
  </si>
  <si>
    <t>SUNSEANCE F1</t>
  </si>
  <si>
    <t>žlutý</t>
  </si>
  <si>
    <t>8590396271600</t>
  </si>
  <si>
    <t>2719</t>
  </si>
  <si>
    <t>GREENDISC F1</t>
  </si>
  <si>
    <t>tmavozelený</t>
  </si>
  <si>
    <r>
      <t>PALETA BAREV</t>
    </r>
    <r>
      <rPr>
        <sz val="10"/>
        <rFont val="Arial CE"/>
        <charset val="238"/>
      </rPr>
      <t xml:space="preserve">, </t>
    </r>
    <r>
      <rPr>
        <sz val="10"/>
        <rFont val="Arial CE"/>
        <family val="2"/>
        <charset val="238"/>
      </rPr>
      <t>žlutý + bílý + zelený</t>
    </r>
  </si>
  <si>
    <r>
      <t>PAŽITKA PRAVÁ</t>
    </r>
    <r>
      <rPr>
        <b/>
        <strike/>
        <sz val="12"/>
        <color rgb="FFFF0000"/>
        <rFont val="Arial CE"/>
        <charset val="238"/>
      </rPr>
      <t/>
    </r>
  </si>
  <si>
    <t>ERECTA</t>
  </si>
  <si>
    <t>vzpřímený list</t>
  </si>
  <si>
    <t>2805</t>
  </si>
  <si>
    <t>2801</t>
  </si>
  <si>
    <t>JEMNÁ</t>
  </si>
  <si>
    <t>jemný list, světle zelená</t>
  </si>
  <si>
    <t>PRAGA</t>
  </si>
  <si>
    <t>8590396280206</t>
  </si>
  <si>
    <r>
      <t xml:space="preserve">PEKINGSKÉ ZELÍ </t>
    </r>
    <r>
      <rPr>
        <i/>
        <sz val="12"/>
        <rFont val="Arial CE"/>
        <charset val="238"/>
      </rPr>
      <t xml:space="preserve">- osivo ošetřeno proti chorobám </t>
    </r>
  </si>
  <si>
    <t>4406</t>
  </si>
  <si>
    <t>CONCORD F1</t>
  </si>
  <si>
    <t>polopozdní, soudečkovitá hlávka</t>
  </si>
  <si>
    <t>8590396440600</t>
  </si>
  <si>
    <t>4404</t>
  </si>
  <si>
    <t>MANOKO F1</t>
  </si>
  <si>
    <r>
      <t xml:space="preserve">pro </t>
    </r>
    <r>
      <rPr>
        <b/>
        <sz val="10"/>
        <rFont val="Arial CE"/>
        <family val="2"/>
        <charset val="238"/>
      </rPr>
      <t>celoroční</t>
    </r>
    <r>
      <rPr>
        <sz val="10"/>
        <rFont val="Arial CE"/>
        <family val="2"/>
        <charset val="238"/>
      </rPr>
      <t xml:space="preserve"> pěstování, soudečkovitá hlávka</t>
    </r>
  </si>
  <si>
    <t>8590396440402</t>
  </si>
  <si>
    <t>4405</t>
  </si>
  <si>
    <t>PARKIN F1</t>
  </si>
  <si>
    <t>8590396440501</t>
  </si>
  <si>
    <r>
      <t xml:space="preserve">PETRŽEL KOŘENOVÁ </t>
    </r>
    <r>
      <rPr>
        <i/>
        <sz val="12"/>
        <rFont val="Arial CE"/>
        <charset val="238"/>
      </rPr>
      <t>- osivo ošetřeno proti chorobám</t>
    </r>
  </si>
  <si>
    <t>ATIKA</t>
  </si>
  <si>
    <r>
      <t>MAXI</t>
    </r>
    <r>
      <rPr>
        <sz val="10"/>
        <rFont val="Arial CE"/>
        <charset val="238"/>
      </rPr>
      <t>, raná</t>
    </r>
  </si>
  <si>
    <t xml:space="preserve">ORBIS </t>
  </si>
  <si>
    <r>
      <t>NEJ</t>
    </r>
    <r>
      <rPr>
        <sz val="10"/>
        <rFont val="Arial CE"/>
        <charset val="238"/>
      </rPr>
      <t>,</t>
    </r>
    <r>
      <rPr>
        <b/>
        <sz val="10"/>
        <rFont val="Arial CE"/>
        <family val="2"/>
        <charset val="238"/>
      </rPr>
      <t xml:space="preserve"> </t>
    </r>
    <r>
      <rPr>
        <sz val="10"/>
        <rFont val="Arial CE"/>
        <charset val="238"/>
      </rPr>
      <t>středně raná</t>
    </r>
  </si>
  <si>
    <t>EFEZ</t>
  </si>
  <si>
    <r>
      <t>MAXI</t>
    </r>
    <r>
      <rPr>
        <sz val="10"/>
        <rFont val="Arial CE"/>
        <charset val="238"/>
      </rPr>
      <t xml:space="preserve">, polopozdní  
(osivo nabízíme i v </t>
    </r>
    <r>
      <rPr>
        <b/>
        <sz val="10"/>
        <rFont val="Arial CE"/>
        <charset val="238"/>
      </rPr>
      <t>BIO</t>
    </r>
    <r>
      <rPr>
        <sz val="10"/>
        <rFont val="Arial CE"/>
        <charset val="238"/>
      </rPr>
      <t xml:space="preserve"> kvalitě)</t>
    </r>
  </si>
  <si>
    <t xml:space="preserve">JADRAN                 </t>
  </si>
  <si>
    <t xml:space="preserve">   VÝHODNÁ CENA</t>
  </si>
  <si>
    <t>8590396300508</t>
  </si>
  <si>
    <t xml:space="preserve">HANÁCKÁ </t>
  </si>
  <si>
    <t>8590396300102</t>
  </si>
  <si>
    <t xml:space="preserve">OLOMOUCKÁ DLOUHÁ </t>
  </si>
  <si>
    <t>8590396300201</t>
  </si>
  <si>
    <t>TROJA</t>
  </si>
  <si>
    <r>
      <rPr>
        <b/>
        <sz val="10"/>
        <rFont val="Arial CE"/>
        <charset val="238"/>
      </rPr>
      <t>MAXI</t>
    </r>
    <r>
      <rPr>
        <sz val="10"/>
        <rFont val="Arial CE"/>
        <charset val="238"/>
      </rPr>
      <t>,</t>
    </r>
    <r>
      <rPr>
        <b/>
        <sz val="10"/>
        <rFont val="Arial CE"/>
        <charset val="238"/>
      </rPr>
      <t xml:space="preserve"> </t>
    </r>
    <r>
      <rPr>
        <sz val="10"/>
        <rFont val="Arial CE"/>
        <charset val="238"/>
      </rPr>
      <t>polo</t>
    </r>
    <r>
      <rPr>
        <sz val="10"/>
        <rFont val="Arial CE"/>
        <family val="2"/>
        <charset val="238"/>
      </rPr>
      <t>pozdní</t>
    </r>
  </si>
  <si>
    <r>
      <t xml:space="preserve">PETRŽEL NAŤOVÁ </t>
    </r>
    <r>
      <rPr>
        <i/>
        <sz val="12"/>
        <rFont val="Arial CE"/>
        <charset val="238"/>
      </rPr>
      <t>- osivo ošetřeno proti chorobám</t>
    </r>
  </si>
  <si>
    <t>FESTIVAL 68</t>
  </si>
  <si>
    <t>hladká</t>
  </si>
  <si>
    <t>8590396305107</t>
  </si>
  <si>
    <t>3060</t>
  </si>
  <si>
    <t>GIGANTE D´ITALIA</t>
  </si>
  <si>
    <r>
      <t>hladká  (osivo nabízíme i v</t>
    </r>
    <r>
      <rPr>
        <b/>
        <sz val="10"/>
        <rFont val="Arial CE"/>
        <charset val="238"/>
      </rPr>
      <t xml:space="preserve"> BIO</t>
    </r>
    <r>
      <rPr>
        <sz val="10"/>
        <rFont val="Arial CE"/>
        <family val="2"/>
        <charset val="238"/>
      </rPr>
      <t xml:space="preserve"> kvalitě)</t>
    </r>
  </si>
  <si>
    <t>8590396306005</t>
  </si>
  <si>
    <t xml:space="preserve">KADEŘAVÁ </t>
  </si>
  <si>
    <t>kadeřavá</t>
  </si>
  <si>
    <t>8590396305206</t>
  </si>
  <si>
    <t>2902</t>
  </si>
  <si>
    <t>BYSTRÍN F1</t>
  </si>
  <si>
    <t>letní</t>
  </si>
  <si>
    <t>1000 s.</t>
  </si>
  <si>
    <t>2902W</t>
  </si>
  <si>
    <t>BYSTRÍN F1 - pelety</t>
  </si>
  <si>
    <r>
      <t>pelety</t>
    </r>
    <r>
      <rPr>
        <b/>
        <sz val="10"/>
        <rFont val="Arial CE"/>
        <charset val="238"/>
      </rPr>
      <t xml:space="preserve"> Pro Pel 300</t>
    </r>
  </si>
  <si>
    <t>STAROZAGORSKI KAMUŠ</t>
  </si>
  <si>
    <t>8590396290106</t>
  </si>
  <si>
    <t>2903</t>
  </si>
  <si>
    <t>GIGANTE SUIZO</t>
  </si>
  <si>
    <t>dříve PRELINA, letní</t>
  </si>
  <si>
    <t>8590396290304</t>
  </si>
  <si>
    <t>2907</t>
  </si>
  <si>
    <t>MORAVÍN F1</t>
  </si>
  <si>
    <t>letní až podzimní</t>
  </si>
  <si>
    <t>ZWITSERSE REUZEN (COLUMBUS)</t>
  </si>
  <si>
    <r>
      <t>MAXI</t>
    </r>
    <r>
      <rPr>
        <sz val="10"/>
        <rFont val="Arial CE"/>
        <charset val="238"/>
      </rPr>
      <t>,</t>
    </r>
    <r>
      <rPr>
        <sz val="10"/>
        <rFont val="Arial CE"/>
        <family val="2"/>
        <charset val="238"/>
      </rPr>
      <t xml:space="preserve"> letní až podzimní</t>
    </r>
  </si>
  <si>
    <t xml:space="preserve">ELEFANT </t>
  </si>
  <si>
    <t>8590396292100</t>
  </si>
  <si>
    <t>2922</t>
  </si>
  <si>
    <t>ODRÍN F1</t>
  </si>
  <si>
    <t>podzimní až jarní</t>
  </si>
  <si>
    <t>RAJČATA - POMŮCKY K ROUBOVÁNÍ</t>
  </si>
  <si>
    <r>
      <t>ROUBUJ S NÁMI</t>
    </r>
    <r>
      <rPr>
        <sz val="10"/>
        <rFont val="Arial CE"/>
        <charset val="238"/>
      </rPr>
      <t>,</t>
    </r>
    <r>
      <rPr>
        <b/>
        <sz val="10"/>
        <rFont val="Arial CE"/>
        <charset val="238"/>
      </rPr>
      <t xml:space="preserve"> </t>
    </r>
    <r>
      <rPr>
        <sz val="10"/>
        <rFont val="Arial CE"/>
        <charset val="238"/>
      </rPr>
      <t>podnož</t>
    </r>
  </si>
  <si>
    <r>
      <t>ROUBUJ S NÁMI</t>
    </r>
    <r>
      <rPr>
        <sz val="10"/>
        <rFont val="Arial CE"/>
        <charset val="238"/>
      </rPr>
      <t>,</t>
    </r>
    <r>
      <rPr>
        <b/>
        <sz val="10"/>
        <rFont val="Arial CE"/>
        <charset val="238"/>
      </rPr>
      <t xml:space="preserve"> </t>
    </r>
    <r>
      <rPr>
        <sz val="10"/>
        <rFont val="Arial CE"/>
        <charset val="238"/>
      </rPr>
      <t>silikonové klipsy pro papriky a rajčata</t>
    </r>
  </si>
  <si>
    <t>BEJBINO F1</t>
  </si>
  <si>
    <r>
      <t>PRO MLSNÉ JAZÝČKY</t>
    </r>
    <r>
      <rPr>
        <sz val="10"/>
        <rFont val="Arial CE"/>
        <charset val="238"/>
      </rPr>
      <t>,</t>
    </r>
    <r>
      <rPr>
        <b/>
        <sz val="10"/>
        <rFont val="Arial CE"/>
        <family val="2"/>
        <charset val="238"/>
      </rPr>
      <t xml:space="preserve"> </t>
    </r>
    <r>
      <rPr>
        <sz val="10"/>
        <rFont val="Arial CE"/>
        <family val="2"/>
        <charset val="238"/>
      </rPr>
      <t>přímý konzum, koktejlové</t>
    </r>
  </si>
  <si>
    <t>3216</t>
  </si>
  <si>
    <t>AMBROS F1</t>
  </si>
  <si>
    <t>přímý konzum, univerzální</t>
  </si>
  <si>
    <t>3215</t>
  </si>
  <si>
    <t>NIKI ZEL F1</t>
  </si>
  <si>
    <t>3212</t>
  </si>
  <si>
    <t>PARTO F1</t>
  </si>
  <si>
    <t>skladovatelné, nepraská</t>
  </si>
  <si>
    <t>8590396321206</t>
  </si>
  <si>
    <t>3218</t>
  </si>
  <si>
    <t>START S F1</t>
  </si>
  <si>
    <t>přímý konzum</t>
  </si>
  <si>
    <t>8590396321800</t>
  </si>
  <si>
    <t xml:space="preserve">TIPO F1                            </t>
  </si>
  <si>
    <t>přímý konzum, nepraská, pevný plod</t>
  </si>
  <si>
    <t>8590396320407</t>
  </si>
  <si>
    <t>3211</t>
  </si>
  <si>
    <t>TORINO F1</t>
  </si>
  <si>
    <t xml:space="preserve">TORNÁDO F1 </t>
  </si>
  <si>
    <r>
      <t>NEJ</t>
    </r>
    <r>
      <rPr>
        <sz val="10"/>
        <rFont val="Arial CE"/>
        <family val="2"/>
        <charset val="238"/>
      </rPr>
      <t>, přímý konzum, univerzální</t>
    </r>
  </si>
  <si>
    <t xml:space="preserve">TORO F1 </t>
  </si>
  <si>
    <t>přímý konzum, velmi rané</t>
  </si>
  <si>
    <t>8590396320308</t>
  </si>
  <si>
    <t>3214</t>
  </si>
  <si>
    <r>
      <t>Ž</t>
    </r>
    <r>
      <rPr>
        <sz val="10"/>
        <rFont val="Arial CE"/>
        <family val="2"/>
        <charset val="238"/>
      </rPr>
      <t>OFKA F1</t>
    </r>
  </si>
  <si>
    <t>přímý konzum, polorané</t>
  </si>
  <si>
    <t>3286</t>
  </si>
  <si>
    <t>BRUNITO F1</t>
  </si>
  <si>
    <t>přímý konzum, typ Kumato, polorané, hnědé</t>
  </si>
  <si>
    <t>JERGUS F1</t>
  </si>
  <si>
    <r>
      <t xml:space="preserve">MAXI, </t>
    </r>
    <r>
      <rPr>
        <sz val="10"/>
        <rFont val="Arial CE"/>
        <charset val="238"/>
      </rPr>
      <t>beefsteak typ, červené, plody až 500 g</t>
    </r>
  </si>
  <si>
    <t>YELLOW GAZZI RIBBED</t>
  </si>
  <si>
    <r>
      <t>MAXI</t>
    </r>
    <r>
      <rPr>
        <sz val="10"/>
        <rFont val="Arial CE"/>
        <charset val="238"/>
      </rPr>
      <t>, beefsteak typ, žluté, plody až 500 g</t>
    </r>
  </si>
  <si>
    <t>HOMESTEAD</t>
  </si>
  <si>
    <r>
      <t>MAXI</t>
    </r>
    <r>
      <rPr>
        <sz val="10"/>
        <rFont val="Arial CE"/>
        <charset val="238"/>
      </rPr>
      <t>,</t>
    </r>
    <r>
      <rPr>
        <sz val="10"/>
        <rFont val="Arial CE"/>
        <family val="2"/>
        <charset val="238"/>
      </rPr>
      <t xml:space="preserve"> beefsteak typ, červené, plody až 500 g</t>
    </r>
  </si>
  <si>
    <t>3236</t>
  </si>
  <si>
    <t>S. MARZANO GIGANTE 3</t>
  </si>
  <si>
    <t>oválné, na vaření a kečupy</t>
  </si>
  <si>
    <t>8590396323606</t>
  </si>
  <si>
    <t>3237</t>
  </si>
  <si>
    <t>GENNARO F1</t>
  </si>
  <si>
    <t>odolné k deficitu Ca</t>
  </si>
  <si>
    <t>GARDENBERRY F1</t>
  </si>
  <si>
    <r>
      <rPr>
        <b/>
        <sz val="10"/>
        <rFont val="Arial CE"/>
        <charset val="238"/>
      </rPr>
      <t>PRO MLSNÉ JAZÝČKY</t>
    </r>
    <r>
      <rPr>
        <sz val="10"/>
        <rFont val="Arial CE"/>
        <family val="2"/>
        <charset val="238"/>
      </rPr>
      <t>,
jahodové, červené, rané</t>
    </r>
  </si>
  <si>
    <t>BIBI</t>
  </si>
  <si>
    <r>
      <rPr>
        <b/>
        <sz val="10"/>
        <rFont val="Arial CE"/>
        <charset val="238"/>
      </rPr>
      <t>PRO MLSNÉ JAZÝČKY</t>
    </r>
    <r>
      <rPr>
        <sz val="10"/>
        <rFont val="Arial CE"/>
        <family val="2"/>
        <charset val="238"/>
      </rPr>
      <t>, třešňové se špičkou, červené</t>
    </r>
  </si>
  <si>
    <t>MINI</t>
  </si>
  <si>
    <r>
      <t>PRO MLSNÉ JAZÝČKY</t>
    </r>
    <r>
      <rPr>
        <sz val="10"/>
        <rFont val="Arial CE"/>
        <charset val="238"/>
      </rPr>
      <t>, třešňové, červené</t>
    </r>
  </si>
  <si>
    <t>STRILLO F1</t>
  </si>
  <si>
    <r>
      <rPr>
        <b/>
        <sz val="10"/>
        <rFont val="Arial CE"/>
        <charset val="238"/>
      </rPr>
      <t>PRO MLSNÉ JAZÝČKY</t>
    </r>
    <r>
      <rPr>
        <sz val="10"/>
        <rFont val="Arial CE"/>
        <family val="2"/>
        <charset val="238"/>
      </rPr>
      <t>, třešňové, červené</t>
    </r>
  </si>
  <si>
    <t>3246</t>
  </si>
  <si>
    <t>SUNCHOCOLA F1</t>
  </si>
  <si>
    <t>třešňové, hnědé</t>
  </si>
  <si>
    <t>3245</t>
  </si>
  <si>
    <t>SUNLEMON F1</t>
  </si>
  <si>
    <t>třešňové, žluté</t>
  </si>
  <si>
    <r>
      <t>JAHODO</t>
    </r>
    <r>
      <rPr>
        <strike/>
        <sz val="10"/>
        <color rgb="FFFF0000"/>
        <rFont val="Arial CE"/>
        <charset val="238"/>
      </rPr>
      <t xml:space="preserve"> </t>
    </r>
  </si>
  <si>
    <t>3274</t>
  </si>
  <si>
    <t>BLUMKO</t>
  </si>
  <si>
    <t>švestkové, červené</t>
  </si>
  <si>
    <t>DATLO</t>
  </si>
  <si>
    <r>
      <t>PRO MLSNÉ JAZÝČKY</t>
    </r>
    <r>
      <rPr>
        <sz val="10"/>
        <rFont val="Arial CE"/>
        <charset val="238"/>
      </rPr>
      <t xml:space="preserve">, </t>
    </r>
    <r>
      <rPr>
        <sz val="10"/>
        <rFont val="Arial CE"/>
        <family val="2"/>
        <charset val="238"/>
      </rPr>
      <t>datlové, žluté</t>
    </r>
  </si>
  <si>
    <t>POLLICINO F1</t>
  </si>
  <si>
    <r>
      <t>PRO MLSNÉ JAZÝČKY</t>
    </r>
    <r>
      <rPr>
        <sz val="10"/>
        <rFont val="Arial CE"/>
        <charset val="238"/>
      </rPr>
      <t xml:space="preserve">, </t>
    </r>
    <r>
      <rPr>
        <sz val="10"/>
        <rFont val="Arial CE"/>
        <family val="2"/>
        <charset val="238"/>
      </rPr>
      <t>datlové, červené</t>
    </r>
  </si>
  <si>
    <t>VALDO</t>
  </si>
  <si>
    <t>3231</t>
  </si>
  <si>
    <t>PERUN</t>
  </si>
  <si>
    <t>žluté hruštičky</t>
  </si>
  <si>
    <t>8590396323101</t>
  </si>
  <si>
    <t xml:space="preserve">TIGRINO </t>
  </si>
  <si>
    <r>
      <rPr>
        <b/>
        <sz val="10"/>
        <rFont val="Arial CE"/>
        <charset val="238"/>
      </rPr>
      <t>PRO MLSNÉ JAZÝČKY</t>
    </r>
    <r>
      <rPr>
        <sz val="10"/>
        <rFont val="Arial CE"/>
        <charset val="238"/>
      </rPr>
      <t>,</t>
    </r>
    <r>
      <rPr>
        <b/>
        <sz val="10"/>
        <rFont val="Arial CE"/>
        <charset val="238"/>
      </rPr>
      <t xml:space="preserve">
</t>
    </r>
    <r>
      <rPr>
        <sz val="10"/>
        <rFont val="Arial CE"/>
        <family val="2"/>
        <charset val="238"/>
      </rPr>
      <t>zelenočervené, žíhané</t>
    </r>
  </si>
  <si>
    <t>SMĚS BAREV CHERRY</t>
  </si>
  <si>
    <r>
      <t>PALETA BAREV</t>
    </r>
    <r>
      <rPr>
        <sz val="10"/>
        <rFont val="Arial CE"/>
        <charset val="238"/>
      </rPr>
      <t>,
žluté + zelené + oranžové + červené plody</t>
    </r>
  </si>
  <si>
    <r>
      <t xml:space="preserve">RAJČE KEŘÍČKOVÉ </t>
    </r>
    <r>
      <rPr>
        <i/>
        <sz val="12"/>
        <rFont val="Arial CE"/>
        <charset val="238"/>
      </rPr>
      <t xml:space="preserve"> - obrušované osivo</t>
    </r>
  </si>
  <si>
    <t>8590396315106</t>
  </si>
  <si>
    <t>3171</t>
  </si>
  <si>
    <t>MARIENKA F1</t>
  </si>
  <si>
    <t xml:space="preserve">ORANŽE </t>
  </si>
  <si>
    <t>přímý konzum, oranžové</t>
  </si>
  <si>
    <t>8590396312006</t>
  </si>
  <si>
    <t xml:space="preserve">PAVLÍNA </t>
  </si>
  <si>
    <t>přímý konzum, skladovatelné</t>
  </si>
  <si>
    <t>8590396310804</t>
  </si>
  <si>
    <t>3172</t>
  </si>
  <si>
    <t>TEREZA F1</t>
  </si>
  <si>
    <t>přímý konzum, polorané, velké plody</t>
  </si>
  <si>
    <t>8590396317209</t>
  </si>
  <si>
    <t>TUMBLING TOM RED</t>
  </si>
  <si>
    <r>
      <t>MINI</t>
    </r>
    <r>
      <rPr>
        <sz val="10"/>
        <rFont val="Arial"/>
        <family val="2"/>
        <charset val="238"/>
      </rPr>
      <t>, přímý konzum, převislé, červené</t>
    </r>
  </si>
  <si>
    <t>TUMBLING TOM YELLOW</t>
  </si>
  <si>
    <r>
      <t>MINI</t>
    </r>
    <r>
      <rPr>
        <sz val="10"/>
        <rFont val="Arial CE"/>
        <charset val="238"/>
      </rPr>
      <t xml:space="preserve">, </t>
    </r>
    <r>
      <rPr>
        <sz val="10"/>
        <rFont val="Arial CE"/>
        <family val="2"/>
        <charset val="238"/>
      </rPr>
      <t>přímý konzum, převislé, žluté</t>
    </r>
  </si>
  <si>
    <t>SWEET VALENTINES F1</t>
  </si>
  <si>
    <r>
      <t xml:space="preserve">DO NÁDOB, </t>
    </r>
    <r>
      <rPr>
        <sz val="10"/>
        <rFont val="Arial CE"/>
        <charset val="238"/>
      </rPr>
      <t>přímý konzum, drobné plody, srdcovitý tvar</t>
    </r>
  </si>
  <si>
    <t>3146</t>
  </si>
  <si>
    <t xml:space="preserve">ŠEJK       </t>
  </si>
  <si>
    <t>výroba kečupů, velmi rané</t>
  </si>
  <si>
    <t>8590396314604</t>
  </si>
  <si>
    <t>ESKORT</t>
  </si>
  <si>
    <t>výroba kečupů a skladování, rané</t>
  </si>
  <si>
    <t>SEMAROL</t>
  </si>
  <si>
    <t>výroba kečupů a skladování, velmi rané</t>
  </si>
  <si>
    <t xml:space="preserve">ORBIT </t>
  </si>
  <si>
    <t>výroba kečupů a skladování, polorané</t>
  </si>
  <si>
    <t>8590396314208</t>
  </si>
  <si>
    <t>PROTON</t>
  </si>
  <si>
    <t>3152</t>
  </si>
  <si>
    <t>SEMAPRIM F1</t>
  </si>
  <si>
    <t>výroba kečupů, polorané</t>
  </si>
  <si>
    <t xml:space="preserve">DENÁR </t>
  </si>
  <si>
    <t>výroba kečupů, polopozdní</t>
  </si>
  <si>
    <t>8590396314109</t>
  </si>
  <si>
    <t>3154</t>
  </si>
  <si>
    <t>SEMAKING F1</t>
  </si>
  <si>
    <t xml:space="preserve">výroba kečupů, polopozdní </t>
  </si>
  <si>
    <t>8590396315403</t>
  </si>
  <si>
    <t>3156</t>
  </si>
  <si>
    <t>SEMAPEEL F1</t>
  </si>
  <si>
    <t>výroba kečupů, polopozdní, podlouhlý plod</t>
  </si>
  <si>
    <t>3155</t>
  </si>
  <si>
    <t>SEMALATE F1</t>
  </si>
  <si>
    <t>výroba kečupů, pozdní</t>
  </si>
  <si>
    <t>3124</t>
  </si>
  <si>
    <t>TRITONEX</t>
  </si>
  <si>
    <t>výroba kečupů a skladování, pozdní</t>
  </si>
  <si>
    <t>REVEŇ</t>
  </si>
  <si>
    <t>4931</t>
  </si>
  <si>
    <t>LIDER</t>
  </si>
  <si>
    <t>rebarbora, červený řapík</t>
  </si>
  <si>
    <t>8590396493101</t>
  </si>
  <si>
    <t>ROKETA SETÁ</t>
  </si>
  <si>
    <t>3610</t>
  </si>
  <si>
    <t>RUKOLA</t>
  </si>
  <si>
    <t>Eruca sativa, rychlení, truhlíky i pole</t>
  </si>
  <si>
    <t>8590396361004</t>
  </si>
  <si>
    <t>3613</t>
  </si>
  <si>
    <t>WILD ROCKET</t>
  </si>
  <si>
    <r>
      <t xml:space="preserve">Diplotaxis tenuifolia, na saláty
(osivo nabízíme i v </t>
    </r>
    <r>
      <rPr>
        <b/>
        <sz val="10"/>
        <rFont val="Arial CE"/>
        <charset val="238"/>
      </rPr>
      <t>BIO</t>
    </r>
    <r>
      <rPr>
        <sz val="10"/>
        <rFont val="Arial CE"/>
        <family val="2"/>
        <charset val="238"/>
      </rPr>
      <t xml:space="preserve"> kvalitě)</t>
    </r>
  </si>
  <si>
    <t>8590396361301</t>
  </si>
  <si>
    <t xml:space="preserve">JAPANA F1 </t>
  </si>
  <si>
    <t>typ Japonská dlouhá, obří, pro letní setí</t>
  </si>
  <si>
    <t>8590396330109</t>
  </si>
  <si>
    <t>3305</t>
  </si>
  <si>
    <t>LUTEA</t>
  </si>
  <si>
    <t>žlutá, podlouhlá</t>
  </si>
  <si>
    <t>8590396330406</t>
  </si>
  <si>
    <t>KULATÁ ČERNÁ</t>
  </si>
  <si>
    <t xml:space="preserve">ploše kulovitá, černá </t>
  </si>
  <si>
    <t>8590396330208</t>
  </si>
  <si>
    <t>3303</t>
  </si>
  <si>
    <t>PANTER</t>
  </si>
  <si>
    <t>kulatá, černá</t>
  </si>
  <si>
    <t>8590396330307</t>
  </si>
  <si>
    <t>3304</t>
  </si>
  <si>
    <t xml:space="preserve">KARMINA </t>
  </si>
  <si>
    <t>červená, podlouhlá</t>
  </si>
  <si>
    <t>RED MEAT</t>
  </si>
  <si>
    <r>
      <t>ASIE</t>
    </r>
    <r>
      <rPr>
        <sz val="10"/>
        <rFont val="Arial CE"/>
        <family val="2"/>
        <charset val="238"/>
      </rPr>
      <t>, bílá slupka, červená dužnina</t>
    </r>
  </si>
  <si>
    <t>GRANÁT</t>
  </si>
  <si>
    <t>rychlení i pole, kulatá, červená</t>
  </si>
  <si>
    <t>8590396340207</t>
  </si>
  <si>
    <t>3448</t>
  </si>
  <si>
    <t>KATRENA F1</t>
  </si>
  <si>
    <t xml:space="preserve">KVARTA                 </t>
  </si>
  <si>
    <r>
      <t>NEJ</t>
    </r>
    <r>
      <rPr>
        <sz val="10"/>
        <rFont val="Arial CE"/>
        <family val="2"/>
        <charset val="238"/>
      </rPr>
      <t xml:space="preserve">, rychlení i pole, kulatá, červená, </t>
    </r>
    <r>
      <rPr>
        <b/>
        <sz val="10"/>
        <rFont val="Arial CE"/>
        <family val="2"/>
        <charset val="238"/>
      </rPr>
      <t>tetraploidní</t>
    </r>
  </si>
  <si>
    <t>3420</t>
  </si>
  <si>
    <t>KVINTA</t>
  </si>
  <si>
    <r>
      <t xml:space="preserve">rychlení i pole, kulatá, červená, pro </t>
    </r>
    <r>
      <rPr>
        <b/>
        <sz val="10"/>
        <rFont val="Arial CE"/>
        <family val="2"/>
        <charset val="238"/>
      </rPr>
      <t xml:space="preserve">celoroční </t>
    </r>
    <r>
      <rPr>
        <sz val="10"/>
        <rFont val="Arial CE"/>
        <family val="2"/>
        <charset val="238"/>
      </rPr>
      <t>pěstování</t>
    </r>
  </si>
  <si>
    <t>8590396342003</t>
  </si>
  <si>
    <t>KVINTARA F1</t>
  </si>
  <si>
    <r>
      <t xml:space="preserve">rychlení i pole, kulatá, červená,
pro </t>
    </r>
    <r>
      <rPr>
        <b/>
        <sz val="10"/>
        <rFont val="Arial CE"/>
        <family val="2"/>
        <charset val="238"/>
      </rPr>
      <t xml:space="preserve">celoroční </t>
    </r>
    <r>
      <rPr>
        <sz val="10"/>
        <rFont val="Arial CE"/>
        <family val="2"/>
        <charset val="238"/>
      </rPr>
      <t xml:space="preserve">pěstování,
(osivo nabízíme i v </t>
    </r>
    <r>
      <rPr>
        <b/>
        <sz val="10"/>
        <rFont val="Arial CE"/>
        <charset val="238"/>
      </rPr>
      <t>BIO</t>
    </r>
    <r>
      <rPr>
        <sz val="10"/>
        <rFont val="Arial CE"/>
        <family val="2"/>
        <charset val="238"/>
      </rPr>
      <t xml:space="preserve"> kvalitě)</t>
    </r>
  </si>
  <si>
    <t>3412</t>
  </si>
  <si>
    <t>PRIMA</t>
  </si>
  <si>
    <t>8590396341204</t>
  </si>
  <si>
    <t>3443</t>
  </si>
  <si>
    <t>PRIMARA F1</t>
  </si>
  <si>
    <t>8590396344304</t>
  </si>
  <si>
    <t>SAXA 2</t>
  </si>
  <si>
    <r>
      <t xml:space="preserve">rychlení i pole, kulatá, červená
(osivo nabízíme i v </t>
    </r>
    <r>
      <rPr>
        <b/>
        <sz val="10"/>
        <rFont val="Arial CE"/>
        <charset val="238"/>
      </rPr>
      <t>BIO</t>
    </r>
    <r>
      <rPr>
        <sz val="10"/>
        <rFont val="Arial CE"/>
        <family val="2"/>
        <charset val="238"/>
      </rPr>
      <t xml:space="preserve"> kvalitě)</t>
    </r>
  </si>
  <si>
    <t>8590396341006</t>
  </si>
  <si>
    <t>3422</t>
  </si>
  <si>
    <t>TEKO</t>
  </si>
  <si>
    <t>8590396342201</t>
  </si>
  <si>
    <t>3421</t>
  </si>
  <si>
    <t xml:space="preserve">TERCIA                       </t>
  </si>
  <si>
    <r>
      <t>rychlení i pole, kulatá, červená, pro</t>
    </r>
    <r>
      <rPr>
        <b/>
        <sz val="10"/>
        <rFont val="Arial CE"/>
        <family val="2"/>
        <charset val="238"/>
      </rPr>
      <t xml:space="preserve"> celoroční</t>
    </r>
    <r>
      <rPr>
        <sz val="10"/>
        <rFont val="Arial CE"/>
        <family val="2"/>
        <charset val="238"/>
      </rPr>
      <t xml:space="preserve"> pěstování</t>
    </r>
  </si>
  <si>
    <t>8590396342102</t>
  </si>
  <si>
    <t>VINARA F1</t>
  </si>
  <si>
    <r>
      <t>MAXI</t>
    </r>
    <r>
      <rPr>
        <sz val="10"/>
        <rFont val="Arial CE"/>
        <charset val="238"/>
      </rPr>
      <t xml:space="preserve">, </t>
    </r>
    <r>
      <rPr>
        <sz val="10"/>
        <rFont val="Arial CE"/>
        <family val="2"/>
        <charset val="238"/>
      </rPr>
      <t>rychlení i pole, kulatá, červená</t>
    </r>
  </si>
  <si>
    <t xml:space="preserve">DUO                                       </t>
  </si>
  <si>
    <t>rychlení i pole, kulatá, červenobílá</t>
  </si>
  <si>
    <t>8590396340108</t>
  </si>
  <si>
    <t>3413</t>
  </si>
  <si>
    <t xml:space="preserve">SLAVIA                           </t>
  </si>
  <si>
    <t>rychlení i pole, podlouhlá, červenobílá</t>
  </si>
  <si>
    <t>8590396341303</t>
  </si>
  <si>
    <t>3408</t>
  </si>
  <si>
    <t>BLANKA</t>
  </si>
  <si>
    <t>rychlení i pole, kulatá, bílá</t>
  </si>
  <si>
    <t>8590396340801</t>
  </si>
  <si>
    <t xml:space="preserve">RAMPOUCH </t>
  </si>
  <si>
    <t>rychlení i pole, podlouhlá, bílá</t>
  </si>
  <si>
    <t>8590396340900</t>
  </si>
  <si>
    <t>3469</t>
  </si>
  <si>
    <t>LILANA</t>
  </si>
  <si>
    <r>
      <t xml:space="preserve">rychlení i pole, kulatá, fialová, pro </t>
    </r>
    <r>
      <rPr>
        <b/>
        <sz val="10"/>
        <rFont val="Arial CE"/>
        <charset val="238"/>
      </rPr>
      <t>celoroční</t>
    </r>
    <r>
      <rPr>
        <sz val="10"/>
        <rFont val="Arial CE"/>
        <charset val="238"/>
      </rPr>
      <t xml:space="preserve"> pěstování</t>
    </r>
  </si>
  <si>
    <t>3473</t>
  </si>
  <si>
    <t>PURPURA F1</t>
  </si>
  <si>
    <t>rychlení i pole, kulatá, fialová, velmi vyrovnané bulvičky</t>
  </si>
  <si>
    <t>3477</t>
  </si>
  <si>
    <t>BELANA F1</t>
  </si>
  <si>
    <r>
      <t xml:space="preserve">rychlení i pole, kulatá, bílá, velmi vyrovnané bulvičky, pro </t>
    </r>
    <r>
      <rPr>
        <b/>
        <sz val="10"/>
        <rFont val="Arial CE"/>
        <charset val="238"/>
      </rPr>
      <t>celoroční</t>
    </r>
    <r>
      <rPr>
        <sz val="10"/>
        <rFont val="Arial CE"/>
        <charset val="238"/>
      </rPr>
      <t xml:space="preserve"> pěstování</t>
    </r>
  </si>
  <si>
    <t>3478</t>
  </si>
  <si>
    <t>STALAGNIT F1</t>
  </si>
  <si>
    <r>
      <t xml:space="preserve">rychlení i pole, podlouhlá, bílá, vyrovnané dlouhé bulvičky, pro </t>
    </r>
    <r>
      <rPr>
        <b/>
        <sz val="10"/>
        <rFont val="Arial CE"/>
        <charset val="238"/>
      </rPr>
      <t>celoroční</t>
    </r>
    <r>
      <rPr>
        <sz val="10"/>
        <rFont val="Arial CE"/>
        <charset val="238"/>
      </rPr>
      <t xml:space="preserve"> pěstování</t>
    </r>
  </si>
  <si>
    <r>
      <t>PALETA BAREV</t>
    </r>
    <r>
      <rPr>
        <sz val="10"/>
        <rFont val="Arial CE"/>
        <charset val="238"/>
      </rPr>
      <t>, rychlení i pole</t>
    </r>
  </si>
  <si>
    <r>
      <t xml:space="preserve">ŘEPA SALÁTOVÁ </t>
    </r>
    <r>
      <rPr>
        <i/>
        <sz val="12"/>
        <rFont val="Arial CE"/>
        <charset val="238"/>
      </rPr>
      <t>- obrušované nebo jednoklíčkové osivo, ošetřeno proti chorobám</t>
    </r>
  </si>
  <si>
    <t xml:space="preserve">BETINA </t>
  </si>
  <si>
    <t>kulatá, červená</t>
  </si>
  <si>
    <t>8590396350107</t>
  </si>
  <si>
    <t>3508</t>
  </si>
  <si>
    <t>BIKORES</t>
  </si>
  <si>
    <t>8590396350800</t>
  </si>
  <si>
    <t xml:space="preserve">ČERVENÁ KULATÁ </t>
  </si>
  <si>
    <t>8590396350206</t>
  </si>
  <si>
    <t>kulatá, červená, jednoklíčková</t>
  </si>
  <si>
    <t>8590396350503</t>
  </si>
  <si>
    <t>3513</t>
  </si>
  <si>
    <t>MONETA</t>
  </si>
  <si>
    <t>PABLO F1</t>
  </si>
  <si>
    <r>
      <t>PRO MLSNÉ JAZÝČKY</t>
    </r>
    <r>
      <rPr>
        <sz val="10"/>
        <rFont val="Arial CE"/>
        <charset val="238"/>
      </rPr>
      <t>,</t>
    </r>
    <r>
      <rPr>
        <b/>
        <sz val="10"/>
        <rFont val="Arial CE"/>
        <family val="2"/>
        <charset val="238"/>
      </rPr>
      <t xml:space="preserve">
</t>
    </r>
    <r>
      <rPr>
        <sz val="10"/>
        <rFont val="Arial CE"/>
        <family val="2"/>
        <charset val="238"/>
      </rPr>
      <t>lahůdková, kulatá, červená, jednoklíčková</t>
    </r>
  </si>
  <si>
    <t>3512</t>
  </si>
  <si>
    <t>REDSHINE</t>
  </si>
  <si>
    <t>3510</t>
  </si>
  <si>
    <t>KARKULKA</t>
  </si>
  <si>
    <t>podlouhlá, červená</t>
  </si>
  <si>
    <t>8590396350404</t>
  </si>
  <si>
    <t>3504</t>
  </si>
  <si>
    <t>MONORUBRA</t>
  </si>
  <si>
    <t>podlouhlá, červená, jednoklíčková</t>
  </si>
  <si>
    <t xml:space="preserve">RENOVA </t>
  </si>
  <si>
    <t>8590396350305</t>
  </si>
  <si>
    <t>ŘEPA KRMNÁ</t>
  </si>
  <si>
    <t>3570</t>
  </si>
  <si>
    <t>BUČIANSKY ŽLTÝ VALEC</t>
  </si>
  <si>
    <t>krmná, žlutá</t>
  </si>
  <si>
    <t>Nabídku většího balení naleznete v kapitole "OSTATNÍ OSIVA"</t>
  </si>
  <si>
    <t>ŘEŘICHA ZAHRADNÍ</t>
  </si>
  <si>
    <t>DÁNSKÁ</t>
  </si>
  <si>
    <r>
      <t xml:space="preserve">pro celoroční rychlení, zpeřené listy
(osivo řeřichy nabízíme i v </t>
    </r>
    <r>
      <rPr>
        <b/>
        <sz val="10"/>
        <rFont val="Arial CE"/>
        <charset val="238"/>
      </rPr>
      <t>BIO</t>
    </r>
    <r>
      <rPr>
        <sz val="10"/>
        <rFont val="Arial CE"/>
        <family val="2"/>
        <charset val="238"/>
      </rPr>
      <t xml:space="preserve"> kvalitě)</t>
    </r>
  </si>
  <si>
    <t>8590396360106</t>
  </si>
  <si>
    <t>3603</t>
  </si>
  <si>
    <t>MEGA</t>
  </si>
  <si>
    <t>pro celoroční rychlení, velké listy</t>
  </si>
  <si>
    <t>SALÁT HLÁVKOVÝ - K RYCHLENÍ</t>
  </si>
  <si>
    <t>3701</t>
  </si>
  <si>
    <r>
      <t xml:space="preserve">zelená hlávka, 300 g, pro </t>
    </r>
    <r>
      <rPr>
        <b/>
        <sz val="10"/>
        <rFont val="Arial CE"/>
        <charset val="238"/>
      </rPr>
      <t xml:space="preserve">celoroční </t>
    </r>
    <r>
      <rPr>
        <sz val="10"/>
        <rFont val="Arial CE"/>
        <family val="2"/>
        <charset val="238"/>
      </rPr>
      <t>pěstování</t>
    </r>
  </si>
  <si>
    <t>3701W</t>
  </si>
  <si>
    <r>
      <t>pelety</t>
    </r>
    <r>
      <rPr>
        <b/>
        <sz val="10"/>
        <rFont val="Arial CE"/>
        <charset val="238"/>
      </rPr>
      <t xml:space="preserve"> SPLIT PILL</t>
    </r>
  </si>
  <si>
    <t>3750</t>
  </si>
  <si>
    <t>NEFERIN</t>
  </si>
  <si>
    <t>pro studené skleníky a fóliové kryty</t>
  </si>
  <si>
    <t>8590396375001</t>
  </si>
  <si>
    <t xml:space="preserve">SAFÍR </t>
  </si>
  <si>
    <t>8590396375308</t>
  </si>
  <si>
    <t>3755</t>
  </si>
  <si>
    <t>SAFÍRUS</t>
  </si>
  <si>
    <r>
      <t xml:space="preserve">jasně zelená hlávka, 300 g, 
pro </t>
    </r>
    <r>
      <rPr>
        <b/>
        <sz val="10"/>
        <rFont val="Arial CE"/>
        <charset val="238"/>
      </rPr>
      <t>celoroční</t>
    </r>
    <r>
      <rPr>
        <sz val="10"/>
        <rFont val="Arial CE"/>
        <family val="2"/>
        <charset val="238"/>
      </rPr>
      <t xml:space="preserve"> polní pěstování</t>
    </r>
  </si>
  <si>
    <t>3765</t>
  </si>
  <si>
    <t>BREMEX</t>
  </si>
  <si>
    <r>
      <t>PROFI</t>
    </r>
    <r>
      <rPr>
        <sz val="10"/>
        <rFont val="Arial CE"/>
        <family val="2"/>
        <charset val="238"/>
      </rPr>
      <t xml:space="preserve">, pro rychlírny a pole, pro </t>
    </r>
    <r>
      <rPr>
        <b/>
        <sz val="10"/>
        <rFont val="Arial CE"/>
        <charset val="238"/>
      </rPr>
      <t xml:space="preserve">celoroční </t>
    </r>
    <r>
      <rPr>
        <sz val="10"/>
        <rFont val="Arial CE"/>
        <charset val="238"/>
      </rPr>
      <t>pěstování</t>
    </r>
  </si>
  <si>
    <t>8590396376503</t>
  </si>
  <si>
    <t>SMARAGD "S"</t>
  </si>
  <si>
    <t>pro skleníky a pařeniště</t>
  </si>
  <si>
    <t>8590396370402</t>
  </si>
  <si>
    <t>3705</t>
  </si>
  <si>
    <t>SMARAGDUS</t>
  </si>
  <si>
    <r>
      <t xml:space="preserve">žlutozelená bublinatá hlávka, 200 g, pro </t>
    </r>
    <r>
      <rPr>
        <b/>
        <sz val="10"/>
        <rFont val="Arial CE"/>
        <charset val="238"/>
      </rPr>
      <t>celoroční</t>
    </r>
    <r>
      <rPr>
        <sz val="10"/>
        <rFont val="Arial CE"/>
        <family val="2"/>
        <charset val="238"/>
      </rPr>
      <t xml:space="preserve"> pěstování</t>
    </r>
  </si>
  <si>
    <t>SALÁT HLÁVKOVÝ - JARNÍ, LETNÍ A PODZIMNÍ</t>
  </si>
  <si>
    <t>3837</t>
  </si>
  <si>
    <t xml:space="preserve">ČERVÁNEK                       </t>
  </si>
  <si>
    <t>polní, jarní, načervenalý</t>
  </si>
  <si>
    <t>8590396383709</t>
  </si>
  <si>
    <t>3837W</t>
  </si>
  <si>
    <t xml:space="preserve">ČERVÁNEK - pelety </t>
  </si>
  <si>
    <t>KRÁL MÁJE 1</t>
  </si>
  <si>
    <r>
      <t xml:space="preserve">polní, jarní (osivo nabízíme i v </t>
    </r>
    <r>
      <rPr>
        <b/>
        <sz val="10"/>
        <rFont val="Arial CE"/>
        <charset val="238"/>
      </rPr>
      <t>BIO</t>
    </r>
    <r>
      <rPr>
        <sz val="10"/>
        <rFont val="Arial CE"/>
        <family val="2"/>
        <charset val="238"/>
      </rPr>
      <t xml:space="preserve"> kvalitě)</t>
    </r>
  </si>
  <si>
    <t>8590396380500</t>
  </si>
  <si>
    <t>3801</t>
  </si>
  <si>
    <t>MAJOR</t>
  </si>
  <si>
    <t>8590396380104</t>
  </si>
  <si>
    <t>3802</t>
  </si>
  <si>
    <t>DEON</t>
  </si>
  <si>
    <t>polní, jarní a podzimní</t>
  </si>
  <si>
    <t>8590396380203</t>
  </si>
  <si>
    <t>3770</t>
  </si>
  <si>
    <t>TITANUS</t>
  </si>
  <si>
    <t>3803</t>
  </si>
  <si>
    <t>FARAON</t>
  </si>
  <si>
    <t>3807</t>
  </si>
  <si>
    <t>HAKON</t>
  </si>
  <si>
    <r>
      <rPr>
        <b/>
        <sz val="10"/>
        <rFont val="Arial CE"/>
        <charset val="238"/>
      </rPr>
      <t>PROFI</t>
    </r>
    <r>
      <rPr>
        <sz val="10"/>
        <rFont val="Arial CE"/>
        <family val="2"/>
        <charset val="238"/>
      </rPr>
      <t>, polní, jarní a podzimní, velká hlávka</t>
    </r>
  </si>
  <si>
    <t>3804</t>
  </si>
  <si>
    <t>DĚTENICKÁ ATRAKCE</t>
  </si>
  <si>
    <t>polní, letní, střední hlávka</t>
  </si>
  <si>
    <t>8590396384102</t>
  </si>
  <si>
    <t>JUPITER</t>
  </si>
  <si>
    <r>
      <rPr>
        <b/>
        <sz val="10"/>
        <rFont val="Arial CE"/>
        <charset val="238"/>
      </rPr>
      <t>MAXI</t>
    </r>
    <r>
      <rPr>
        <sz val="10"/>
        <rFont val="Arial CE"/>
        <family val="2"/>
        <charset val="238"/>
      </rPr>
      <t>, polní, letní, velká hlávka</t>
    </r>
  </si>
  <si>
    <t>8590396383303</t>
  </si>
  <si>
    <t>3832</t>
  </si>
  <si>
    <t xml:space="preserve">MARS        </t>
  </si>
  <si>
    <r>
      <t>PROFI</t>
    </r>
    <r>
      <rPr>
        <sz val="10"/>
        <rFont val="Arial CE"/>
        <family val="2"/>
        <charset val="238"/>
      </rPr>
      <t>, polní, letní, menší hlávka</t>
    </r>
  </si>
  <si>
    <t>8590396383204</t>
  </si>
  <si>
    <t>SALÁT HLÁVKOVÝ - OZIMÝ</t>
  </si>
  <si>
    <t xml:space="preserve">HUMIL </t>
  </si>
  <si>
    <t>ozimý</t>
  </si>
  <si>
    <t>8590396388209</t>
  </si>
  <si>
    <t>SALÁT HLÁVKOVÝ - CELOROČNÍ, POLNÍ</t>
  </si>
  <si>
    <t>3828</t>
  </si>
  <si>
    <t>MARŠÁLUS</t>
  </si>
  <si>
    <r>
      <t>PROFI</t>
    </r>
    <r>
      <rPr>
        <sz val="10"/>
        <rFont val="Arial CE"/>
        <family val="2"/>
        <charset val="238"/>
      </rPr>
      <t xml:space="preserve">, polní, pro </t>
    </r>
    <r>
      <rPr>
        <b/>
        <sz val="10"/>
        <rFont val="Arial CE"/>
        <family val="2"/>
        <charset val="238"/>
      </rPr>
      <t xml:space="preserve">celoroční </t>
    </r>
    <r>
      <rPr>
        <sz val="10"/>
        <rFont val="Arial CE"/>
        <charset val="238"/>
      </rPr>
      <t>pěstování</t>
    </r>
  </si>
  <si>
    <t>8590396382801</t>
  </si>
  <si>
    <t>3845</t>
  </si>
  <si>
    <r>
      <t>PROFI</t>
    </r>
    <r>
      <rPr>
        <sz val="10"/>
        <rFont val="Arial CE"/>
        <family val="2"/>
        <charset val="238"/>
      </rPr>
      <t>, polní, pro</t>
    </r>
    <r>
      <rPr>
        <b/>
        <sz val="10"/>
        <rFont val="Arial CE"/>
        <charset val="238"/>
      </rPr>
      <t xml:space="preserve"> celoroční</t>
    </r>
    <r>
      <rPr>
        <sz val="10"/>
        <rFont val="Arial CE"/>
        <charset val="238"/>
      </rPr>
      <t xml:space="preserve"> pěstování,</t>
    </r>
    <r>
      <rPr>
        <b/>
        <sz val="10"/>
        <rFont val="Arial CE"/>
        <family val="2"/>
        <charset val="238"/>
      </rPr>
      <t xml:space="preserve"> tepelně </t>
    </r>
    <r>
      <rPr>
        <sz val="10"/>
        <rFont val="Arial CE"/>
        <charset val="238"/>
      </rPr>
      <t>ošetřeno pro lepší klíčení při vysokých teplotách</t>
    </r>
  </si>
  <si>
    <t>MERKURION</t>
  </si>
  <si>
    <r>
      <t>PROFI</t>
    </r>
    <r>
      <rPr>
        <sz val="10"/>
        <rFont val="Arial CE"/>
        <family val="2"/>
        <charset val="238"/>
      </rPr>
      <t>, polní, pro</t>
    </r>
    <r>
      <rPr>
        <b/>
        <sz val="10"/>
        <rFont val="Arial CE"/>
        <charset val="238"/>
      </rPr>
      <t xml:space="preserve"> celoroční</t>
    </r>
    <r>
      <rPr>
        <sz val="10"/>
        <rFont val="Arial CE"/>
        <charset val="238"/>
      </rPr>
      <t xml:space="preserve"> pěstování,</t>
    </r>
    <r>
      <rPr>
        <b/>
        <sz val="10"/>
        <rFont val="Arial CE"/>
        <family val="2"/>
        <charset val="238"/>
      </rPr>
      <t xml:space="preserve"> </t>
    </r>
    <r>
      <rPr>
        <sz val="10"/>
        <rFont val="Arial CE"/>
        <charset val="238"/>
      </rPr>
      <t>velká hlávka</t>
    </r>
    <r>
      <rPr>
        <sz val="10"/>
        <rFont val="Arial CE"/>
        <charset val="238"/>
      </rPr>
      <t/>
    </r>
  </si>
  <si>
    <t>8590396383105</t>
  </si>
  <si>
    <t>3831W</t>
  </si>
  <si>
    <t xml:space="preserve">MERKURION - pelety </t>
  </si>
  <si>
    <t>3834</t>
  </si>
  <si>
    <t>SATURION</t>
  </si>
  <si>
    <r>
      <t>PROFI</t>
    </r>
    <r>
      <rPr>
        <sz val="10"/>
        <rFont val="Arial CE"/>
        <charset val="238"/>
      </rPr>
      <t>,</t>
    </r>
    <r>
      <rPr>
        <b/>
        <sz val="10"/>
        <rFont val="Arial CE"/>
        <family val="2"/>
        <charset val="238"/>
      </rPr>
      <t xml:space="preserve"> </t>
    </r>
    <r>
      <rPr>
        <sz val="10"/>
        <rFont val="Arial CE"/>
        <charset val="238"/>
      </rPr>
      <t>polní, letní, velká hlávka</t>
    </r>
  </si>
  <si>
    <t>SALÁT HLÁVKOVÝ - typ BATÁVIA</t>
  </si>
  <si>
    <t>3885</t>
  </si>
  <si>
    <t>BATAVUS</t>
  </si>
  <si>
    <r>
      <rPr>
        <b/>
        <sz val="10"/>
        <rFont val="Arial CE"/>
        <charset val="238"/>
      </rPr>
      <t>PROFI</t>
    </r>
    <r>
      <rPr>
        <sz val="10"/>
        <rFont val="Arial CE"/>
        <family val="2"/>
        <charset val="238"/>
      </rPr>
      <t>, polní, celoroční, střední hlávka</t>
    </r>
  </si>
  <si>
    <t>3885W</t>
  </si>
  <si>
    <t xml:space="preserve">BATAVUS - pelety </t>
  </si>
  <si>
    <t>SALÁT HLÁVKOVÝ - LEDOVÝ</t>
  </si>
  <si>
    <t>3857</t>
  </si>
  <si>
    <t>LEDANO</t>
  </si>
  <si>
    <t>polní, ledový, žlutý</t>
  </si>
  <si>
    <t>8590396385703</t>
  </si>
  <si>
    <t>3855</t>
  </si>
  <si>
    <t xml:space="preserve">MAXIMO </t>
  </si>
  <si>
    <t>polní, ledový, velká hlávka</t>
  </si>
  <si>
    <t>8590396385505</t>
  </si>
  <si>
    <t>3855W</t>
  </si>
  <si>
    <t xml:space="preserve">MAXIMO - pelety </t>
  </si>
  <si>
    <t>3858</t>
  </si>
  <si>
    <t>MEDIMO</t>
  </si>
  <si>
    <r>
      <rPr>
        <b/>
        <sz val="10"/>
        <rFont val="Arial CE"/>
        <charset val="238"/>
      </rPr>
      <t>PROFI</t>
    </r>
    <r>
      <rPr>
        <sz val="10"/>
        <rFont val="Arial CE"/>
        <family val="2"/>
        <charset val="238"/>
      </rPr>
      <t>, polní, ledový, střední hlávka</t>
    </r>
  </si>
  <si>
    <t>8590396385802</t>
  </si>
  <si>
    <t>3856</t>
  </si>
  <si>
    <t>MINIKO</t>
  </si>
  <si>
    <t>polní, ledový, menší těžká hlávka</t>
  </si>
  <si>
    <t>8590396385604</t>
  </si>
  <si>
    <t xml:space="preserve">PRAŽAN </t>
  </si>
  <si>
    <t>polní, ledový</t>
  </si>
  <si>
    <t>8590396385109</t>
  </si>
  <si>
    <t>SALÁT HLÁVKOVÝ - ŘÍMSKÝ</t>
  </si>
  <si>
    <t>LITTLE GEM</t>
  </si>
  <si>
    <r>
      <rPr>
        <b/>
        <sz val="10"/>
        <rFont val="Arial CE"/>
        <charset val="238"/>
      </rPr>
      <t>MINI</t>
    </r>
    <r>
      <rPr>
        <sz val="10"/>
        <rFont val="Arial CE"/>
        <family val="2"/>
        <charset val="238"/>
      </rPr>
      <t>, římský, polní</t>
    </r>
  </si>
  <si>
    <t>3891</t>
  </si>
  <si>
    <t>GELBUS</t>
  </si>
  <si>
    <r>
      <rPr>
        <b/>
        <sz val="10"/>
        <rFont val="Arial CE"/>
        <charset val="238"/>
      </rPr>
      <t>PROFI</t>
    </r>
    <r>
      <rPr>
        <sz val="10"/>
        <rFont val="Arial CE"/>
        <charset val="238"/>
      </rPr>
      <t xml:space="preserve">, </t>
    </r>
    <r>
      <rPr>
        <sz val="10"/>
        <rFont val="Arial CE"/>
        <family val="2"/>
        <charset val="238"/>
      </rPr>
      <t>římský, polní</t>
    </r>
  </si>
  <si>
    <t>3891W</t>
  </si>
  <si>
    <t xml:space="preserve">GELBUS - pelety </t>
  </si>
  <si>
    <t>GLÓBUS</t>
  </si>
  <si>
    <r>
      <t>MAXI</t>
    </r>
    <r>
      <rPr>
        <sz val="10"/>
        <rFont val="Arial CE"/>
        <charset val="238"/>
      </rPr>
      <t>,</t>
    </r>
    <r>
      <rPr>
        <sz val="10"/>
        <rFont val="Arial CE"/>
        <family val="2"/>
        <charset val="238"/>
      </rPr>
      <t xml:space="preserve"> </t>
    </r>
    <r>
      <rPr>
        <b/>
        <sz val="10"/>
        <rFont val="Arial CE"/>
        <family val="2"/>
        <charset val="238"/>
      </rPr>
      <t>PROFI</t>
    </r>
    <r>
      <rPr>
        <sz val="10"/>
        <rFont val="Arial CE"/>
        <family val="2"/>
        <charset val="238"/>
      </rPr>
      <t>, římský, polní, letní</t>
    </r>
  </si>
  <si>
    <t>SALÁT CHŘESTOVÝ</t>
  </si>
  <si>
    <t>3898</t>
  </si>
  <si>
    <t>CELTUCE</t>
  </si>
  <si>
    <t>pro postupné česání listů a pro šťavnatý stonek</t>
  </si>
  <si>
    <t>8590396389800</t>
  </si>
  <si>
    <t>3863</t>
  </si>
  <si>
    <t>DUBAGOLD</t>
  </si>
  <si>
    <t>hladký, žlutozelený</t>
  </si>
  <si>
    <t>8590396386304</t>
  </si>
  <si>
    <t>3863W</t>
  </si>
  <si>
    <t xml:space="preserve">DUBAGOLD - pelety </t>
  </si>
  <si>
    <t>3861</t>
  </si>
  <si>
    <t>DUBARED</t>
  </si>
  <si>
    <t>hladký, tmavočervený</t>
  </si>
  <si>
    <t>8590396386106</t>
  </si>
  <si>
    <t>3867</t>
  </si>
  <si>
    <t>ZLATAVA</t>
  </si>
  <si>
    <t>jemně zkadeřený, žlutozelený</t>
  </si>
  <si>
    <t>3867W</t>
  </si>
  <si>
    <t xml:space="preserve">ZLATAVA - pelety </t>
  </si>
  <si>
    <t>KARMINOVA</t>
  </si>
  <si>
    <t>3868</t>
  </si>
  <si>
    <t xml:space="preserve">RODEN </t>
  </si>
  <si>
    <t>kadeřavý, červený</t>
  </si>
  <si>
    <t>8590396386809</t>
  </si>
  <si>
    <t>3871</t>
  </si>
  <si>
    <t xml:space="preserve">DARK RODEN </t>
  </si>
  <si>
    <t>kadeřavý, tmavočervený</t>
  </si>
  <si>
    <t>3871W</t>
  </si>
  <si>
    <t xml:space="preserve">DARK RODEN - pelety </t>
  </si>
  <si>
    <t>BAREVNÁ SMĚS ODRŮD</t>
  </si>
  <si>
    <t>směs listových odrůd</t>
  </si>
  <si>
    <t>8590396387608</t>
  </si>
  <si>
    <t>SMĚS K ŘEZU MLADÝCH LISTŮ</t>
  </si>
  <si>
    <r>
      <t>MINI</t>
    </r>
    <r>
      <rPr>
        <sz val="10"/>
        <rFont val="Arial CE"/>
        <charset val="238"/>
      </rPr>
      <t>, barevná směs listových odrůd, k řezu baby listů</t>
    </r>
  </si>
  <si>
    <t>SMĚS TYPU BOWL</t>
  </si>
  <si>
    <r>
      <t>DUO</t>
    </r>
    <r>
      <rPr>
        <sz val="10"/>
        <rFont val="Arial CE"/>
        <charset val="238"/>
      </rPr>
      <t>,</t>
    </r>
    <r>
      <rPr>
        <sz val="10"/>
        <rFont val="Arial CE"/>
        <family val="2"/>
        <charset val="238"/>
      </rPr>
      <t xml:space="preserve"> červený a zelený „dubový“ list</t>
    </r>
  </si>
  <si>
    <t>SMĚS TYPU LOLO</t>
  </si>
  <si>
    <r>
      <rPr>
        <b/>
        <sz val="10"/>
        <rFont val="Arial"/>
        <family val="2"/>
        <charset val="238"/>
      </rPr>
      <t>DU</t>
    </r>
    <r>
      <rPr>
        <sz val="10"/>
        <rFont val="Arial"/>
        <family val="2"/>
        <charset val="238"/>
      </rPr>
      <t>O, červený a zelený, jemně zkadeřený list</t>
    </r>
  </si>
  <si>
    <t>ŠPENÁT SETÝ</t>
  </si>
  <si>
    <t>3912</t>
  </si>
  <si>
    <t>SACRAMENTO F1 (LA PAZ F1)</t>
  </si>
  <si>
    <r>
      <rPr>
        <sz val="10"/>
        <rFont val="Arial CE"/>
        <charset val="238"/>
      </rPr>
      <t>pro</t>
    </r>
    <r>
      <rPr>
        <b/>
        <sz val="10"/>
        <rFont val="Arial CE"/>
        <family val="2"/>
        <charset val="238"/>
      </rPr>
      <t xml:space="preserve"> celoroční</t>
    </r>
    <r>
      <rPr>
        <sz val="10"/>
        <rFont val="Arial CE"/>
        <charset val="238"/>
      </rPr>
      <t xml:space="preserve"> pěstování,</t>
    </r>
    <r>
      <rPr>
        <sz val="10"/>
        <rFont val="Arial CE"/>
        <family val="2"/>
        <charset val="238"/>
      </rPr>
      <t xml:space="preserve"> odolný vůči plísni špenátové</t>
    </r>
  </si>
  <si>
    <t>8590396391209</t>
  </si>
  <si>
    <t>HARP F1</t>
  </si>
  <si>
    <r>
      <t>PRO MLSNÉ JAZÝČKY</t>
    </r>
    <r>
      <rPr>
        <sz val="10"/>
        <rFont val="Arial CE"/>
        <family val="2"/>
        <charset val="238"/>
      </rPr>
      <t>,
lahůdkový, na mladé listy</t>
    </r>
  </si>
  <si>
    <t>3917</t>
  </si>
  <si>
    <t xml:space="preserve">PIANO F1 </t>
  </si>
  <si>
    <t>jarní a přezimující</t>
  </si>
  <si>
    <t>8590396391704</t>
  </si>
  <si>
    <t>3903</t>
  </si>
  <si>
    <t>LORELAY</t>
  </si>
  <si>
    <t>8590396390301</t>
  </si>
  <si>
    <t>MATADOR</t>
  </si>
  <si>
    <r>
      <t xml:space="preserve">jarní a podzimní 
(osivo nabízíme i v </t>
    </r>
    <r>
      <rPr>
        <b/>
        <sz val="10"/>
        <rFont val="Arial CE"/>
        <charset val="238"/>
      </rPr>
      <t>BIO</t>
    </r>
    <r>
      <rPr>
        <sz val="10"/>
        <rFont val="Arial CE"/>
        <family val="2"/>
        <charset val="238"/>
      </rPr>
      <t xml:space="preserve"> kvalitě)</t>
    </r>
  </si>
  <si>
    <t>8590396390202</t>
  </si>
  <si>
    <t>3914</t>
  </si>
  <si>
    <t>HUDSON F1</t>
  </si>
  <si>
    <t>jarní a podzimní</t>
  </si>
  <si>
    <t>8590396391407</t>
  </si>
  <si>
    <t>MONORES</t>
  </si>
  <si>
    <t>8590396390103</t>
  </si>
  <si>
    <t>3904</t>
  </si>
  <si>
    <t>WINTERRIESEN</t>
  </si>
  <si>
    <t>jarní, podzimní a přezimující</t>
  </si>
  <si>
    <t>8590396390400</t>
  </si>
  <si>
    <t>ŠRUCHA</t>
  </si>
  <si>
    <t>3981</t>
  </si>
  <si>
    <t>GREEN PURSLANE</t>
  </si>
  <si>
    <t>Portulaca oleracea sativa, jedlá</t>
  </si>
  <si>
    <t>ŠŤOVÍK</t>
  </si>
  <si>
    <t>na saláty</t>
  </si>
  <si>
    <t>8590396364104</t>
  </si>
  <si>
    <r>
      <t>TYKEV - CUKETA</t>
    </r>
    <r>
      <rPr>
        <i/>
        <sz val="12"/>
        <rFont val="Arial CE"/>
        <charset val="238"/>
      </rPr>
      <t xml:space="preserve"> - osivo ošetřeno proti chorobám</t>
    </r>
  </si>
  <si>
    <t>0614</t>
  </si>
  <si>
    <t>BĚTKA F1</t>
  </si>
  <si>
    <t xml:space="preserve">krémově bílá </t>
  </si>
  <si>
    <t>8590396061409</t>
  </si>
  <si>
    <t>0612</t>
  </si>
  <si>
    <t>GOLDLINE F1 (GOLDENA)</t>
  </si>
  <si>
    <t xml:space="preserve">žlutá </t>
  </si>
  <si>
    <t>8590396061201</t>
  </si>
  <si>
    <t>0613</t>
  </si>
  <si>
    <t>ORELIA F1</t>
  </si>
  <si>
    <t>8590396060105</t>
  </si>
  <si>
    <t>0601</t>
  </si>
  <si>
    <t>AMBASSADOR F1</t>
  </si>
  <si>
    <t>0603</t>
  </si>
  <si>
    <t>BLACK BEAUTY</t>
  </si>
  <si>
    <t xml:space="preserve">zelená </t>
  </si>
  <si>
    <t>8590396060303</t>
  </si>
  <si>
    <t>0610</t>
  </si>
  <si>
    <t>GAMBIT F1</t>
  </si>
  <si>
    <t xml:space="preserve">tmavozelená </t>
  </si>
  <si>
    <t>8590396061003</t>
  </si>
  <si>
    <t>0602</t>
  </si>
  <si>
    <t>JIGONAL</t>
  </si>
  <si>
    <t>8590396060204</t>
  </si>
  <si>
    <t>0611</t>
  </si>
  <si>
    <t>STARTGREEN F1</t>
  </si>
  <si>
    <r>
      <t xml:space="preserve">tmavozelená (osivo nabízíme i v </t>
    </r>
    <r>
      <rPr>
        <b/>
        <sz val="10"/>
        <rFont val="Arial CE"/>
        <family val="2"/>
        <charset val="238"/>
      </rPr>
      <t>BIO</t>
    </r>
    <r>
      <rPr>
        <sz val="10"/>
        <rFont val="Arial CE"/>
        <family val="2"/>
        <charset val="238"/>
      </rPr>
      <t xml:space="preserve"> kvalitě)</t>
    </r>
  </si>
  <si>
    <t>8590396061102</t>
  </si>
  <si>
    <t>0625</t>
  </si>
  <si>
    <t>POSEIDON F1</t>
  </si>
  <si>
    <t>mírně síťovaná, delší, štíhlejší</t>
  </si>
  <si>
    <t>0626</t>
  </si>
  <si>
    <t>SENZACE F1</t>
  </si>
  <si>
    <t>mírně síťovaná, kratší</t>
  </si>
  <si>
    <t>EMPEROL F1</t>
  </si>
  <si>
    <r>
      <rPr>
        <b/>
        <sz val="10"/>
        <rFont val="Arial CE"/>
        <charset val="238"/>
      </rPr>
      <t>PRO MLSNÉ JAZÝČKY</t>
    </r>
    <r>
      <rPr>
        <sz val="10"/>
        <rFont val="Arial CE"/>
        <family val="2"/>
        <charset val="238"/>
      </rPr>
      <t>,
bělozelená síťovaná, kratší, tupá</t>
    </r>
  </si>
  <si>
    <t>0607</t>
  </si>
  <si>
    <t>STRIATO DI NAPOLI</t>
  </si>
  <si>
    <t xml:space="preserve">světle zelená, žíhaná </t>
  </si>
  <si>
    <t>8590396060709</t>
  </si>
  <si>
    <t>BUSH BABY F1</t>
  </si>
  <si>
    <r>
      <t>PALETA BAREV</t>
    </r>
    <r>
      <rPr>
        <sz val="10"/>
        <rFont val="Arial CE"/>
        <charset val="238"/>
      </rPr>
      <t>, zelená, žlutá, bílá</t>
    </r>
  </si>
  <si>
    <t>0637</t>
  </si>
  <si>
    <t>TREND F1</t>
  </si>
  <si>
    <t>kulatá, krémově bílá</t>
  </si>
  <si>
    <t>0635</t>
  </si>
  <si>
    <t>TONDO DI PIACENZA</t>
  </si>
  <si>
    <t xml:space="preserve">kulatá, tmavozelená </t>
  </si>
  <si>
    <t>0641</t>
  </si>
  <si>
    <t>TONDO CHIARO DI NIZA</t>
  </si>
  <si>
    <t>na loupání semen</t>
  </si>
  <si>
    <t>8590396064103</t>
  </si>
  <si>
    <t>JEDLÉ KVĚTY</t>
  </si>
  <si>
    <r>
      <t>JEDLÉ KVĚTY</t>
    </r>
    <r>
      <rPr>
        <sz val="10"/>
        <rFont val="Arial CE"/>
        <charset val="238"/>
      </rPr>
      <t>,
pro sklizeň jedlých květů</t>
    </r>
  </si>
  <si>
    <r>
      <t>TYKEV - typ HOKKAIDO</t>
    </r>
    <r>
      <rPr>
        <i/>
        <sz val="12"/>
        <rFont val="Arial CE"/>
        <charset val="238"/>
      </rPr>
      <t xml:space="preserve"> - osivo ošetřeno proti chorobám</t>
    </r>
  </si>
  <si>
    <t>AMORO F1</t>
  </si>
  <si>
    <r>
      <t xml:space="preserve">oranžová, ploše kulovitá, poloplazivá, na vaření, plod 1,5-2 kg
(osivo nabízíme i v </t>
    </r>
    <r>
      <rPr>
        <b/>
        <sz val="10"/>
        <rFont val="Arial CE"/>
        <charset val="238"/>
      </rPr>
      <t>BIO</t>
    </r>
    <r>
      <rPr>
        <sz val="10"/>
        <rFont val="Arial CE"/>
        <family val="2"/>
        <charset val="238"/>
      </rPr>
      <t xml:space="preserve"> kvalitě)</t>
    </r>
  </si>
  <si>
    <t>5 s.</t>
  </si>
  <si>
    <t>7 s.</t>
  </si>
  <si>
    <t>4079</t>
  </si>
  <si>
    <t>DELICA F1</t>
  </si>
  <si>
    <t>zelená, plazivá, na vaření</t>
  </si>
  <si>
    <t>8590396407900</t>
  </si>
  <si>
    <t>4077</t>
  </si>
  <si>
    <t>oranžová, plazivá, na vaření</t>
  </si>
  <si>
    <t>8590396407702</t>
  </si>
  <si>
    <t>4087</t>
  </si>
  <si>
    <t>FICTOR F1</t>
  </si>
  <si>
    <t>oranžová, plazivá, na vaření, plod 1,2-1,4 kg</t>
  </si>
  <si>
    <t>4081</t>
  </si>
  <si>
    <t>GREY QUEEN F1</t>
  </si>
  <si>
    <t>šedomodrá, plazivá, na vaření</t>
  </si>
  <si>
    <t>HOKKAIDO ORANGE</t>
  </si>
  <si>
    <r>
      <rPr>
        <b/>
        <sz val="10"/>
        <rFont val="Arial CE"/>
        <charset val="238"/>
      </rPr>
      <t xml:space="preserve">NEJ, </t>
    </r>
    <r>
      <rPr>
        <sz val="10"/>
        <rFont val="Arial CE"/>
        <family val="2"/>
        <charset val="238"/>
      </rPr>
      <t xml:space="preserve">oranžová, plazivá, na vaření
(osivo nabízíme i v </t>
    </r>
    <r>
      <rPr>
        <b/>
        <sz val="10"/>
        <rFont val="Arial CE"/>
        <charset val="238"/>
      </rPr>
      <t>BIO</t>
    </r>
    <r>
      <rPr>
        <sz val="10"/>
        <rFont val="Arial CE"/>
        <family val="2"/>
        <charset val="238"/>
      </rPr>
      <t xml:space="preserve"> kvalitě)</t>
    </r>
  </si>
  <si>
    <t>SOLOR F1</t>
  </si>
  <si>
    <r>
      <t xml:space="preserve">oranžová, plazivá, na vaření, skladovatelná
(osivo nabízíme i v </t>
    </r>
    <r>
      <rPr>
        <b/>
        <sz val="10"/>
        <rFont val="Arial CE"/>
        <charset val="238"/>
      </rPr>
      <t>BIO</t>
    </r>
    <r>
      <rPr>
        <sz val="10"/>
        <rFont val="Arial CE"/>
        <family val="2"/>
        <charset val="238"/>
      </rPr>
      <t xml:space="preserve"> kvalitě)</t>
    </r>
  </si>
  <si>
    <t>4086</t>
  </si>
  <si>
    <t>SHOKICHI RED F1</t>
  </si>
  <si>
    <t>oranžová, typ KABOCHA, plod 0,5kg</t>
  </si>
  <si>
    <r>
      <t>TYKEV - MUŠKÁTOVÁ</t>
    </r>
    <r>
      <rPr>
        <i/>
        <sz val="12"/>
        <rFont val="Arial CE"/>
        <charset val="238"/>
      </rPr>
      <t xml:space="preserve"> - osivo ošetřeno proti chorobám</t>
    </r>
  </si>
  <si>
    <t>4054</t>
  </si>
  <si>
    <t>STELLA F1</t>
  </si>
  <si>
    <r>
      <t xml:space="preserve">typ </t>
    </r>
    <r>
      <rPr>
        <b/>
        <sz val="10"/>
        <rFont val="Arial CE"/>
        <charset val="238"/>
      </rPr>
      <t>BUTTERNUT</t>
    </r>
    <r>
      <rPr>
        <sz val="10"/>
        <rFont val="Arial CE"/>
        <family val="2"/>
        <charset val="238"/>
      </rPr>
      <t>, máslová, pro konzervaci i vaření, plod 1,2-1,7 kg</t>
    </r>
  </si>
  <si>
    <t>4053</t>
  </si>
  <si>
    <t>LAURA</t>
  </si>
  <si>
    <r>
      <t xml:space="preserve">typ </t>
    </r>
    <r>
      <rPr>
        <b/>
        <sz val="10"/>
        <rFont val="Arial CE"/>
        <charset val="238"/>
      </rPr>
      <t>BUTTERNUT</t>
    </r>
    <r>
      <rPr>
        <sz val="10"/>
        <rFont val="Arial CE"/>
        <charset val="238"/>
      </rPr>
      <t>,</t>
    </r>
    <r>
      <rPr>
        <b/>
        <sz val="10"/>
        <rFont val="Arial CE"/>
        <charset val="238"/>
      </rPr>
      <t xml:space="preserve"> </t>
    </r>
    <r>
      <rPr>
        <sz val="10"/>
        <rFont val="Arial CE"/>
        <family val="2"/>
        <charset val="238"/>
      </rPr>
      <t xml:space="preserve">pro konzervaci i vaření, máslově ořechová chuť, plod 1-1,5 kg  </t>
    </r>
  </si>
  <si>
    <t>4074</t>
  </si>
  <si>
    <t>BUTTERNUT (LISCIA)</t>
  </si>
  <si>
    <t xml:space="preserve">pro konzervaci i vaření, máslově ořechová chuť, plod 2 - 2,5 kg  </t>
  </si>
  <si>
    <t>8590396407405</t>
  </si>
  <si>
    <t>4072</t>
  </si>
  <si>
    <t>MOSCATA DI PROVENZA</t>
  </si>
  <si>
    <t xml:space="preserve">muškátová, pro konzervaci i vaření, 
plod 8-10 kg           </t>
  </si>
  <si>
    <t>8590396408006</t>
  </si>
  <si>
    <t>4080</t>
  </si>
  <si>
    <t>SERPENTINE F1</t>
  </si>
  <si>
    <t xml:space="preserve">muškátová, pro konzervaci i vaření, skladovatelná   </t>
  </si>
  <si>
    <r>
      <t>TYKEV</t>
    </r>
    <r>
      <rPr>
        <i/>
        <sz val="12"/>
        <rFont val="Arial CE"/>
        <charset val="238"/>
      </rPr>
      <t xml:space="preserve"> - </t>
    </r>
    <r>
      <rPr>
        <b/>
        <i/>
        <sz val="12"/>
        <rFont val="Arial CE"/>
        <charset val="238"/>
      </rPr>
      <t xml:space="preserve">OSTATNÍ </t>
    </r>
    <r>
      <rPr>
        <i/>
        <sz val="12"/>
        <rFont val="Arial CE"/>
        <charset val="238"/>
      </rPr>
      <t>- osivo ošetřeno proti chorobám</t>
    </r>
  </si>
  <si>
    <t>GURMAN (SM 396/19)</t>
  </si>
  <si>
    <r>
      <t>RACIO</t>
    </r>
    <r>
      <rPr>
        <sz val="10"/>
        <rFont val="Arial"/>
        <family val="2"/>
        <charset val="238"/>
      </rPr>
      <t>, na loupání semen</t>
    </r>
  </si>
  <si>
    <t xml:space="preserve">ATLANTIC GIANT </t>
  </si>
  <si>
    <r>
      <t>MAXI</t>
    </r>
    <r>
      <rPr>
        <sz val="10"/>
        <rFont val="Arial CE"/>
        <charset val="238"/>
      </rPr>
      <t xml:space="preserve">, </t>
    </r>
    <r>
      <rPr>
        <sz val="10"/>
        <rFont val="Arial CE"/>
        <family val="2"/>
        <charset val="238"/>
      </rPr>
      <t xml:space="preserve">plazivá, obří </t>
    </r>
  </si>
  <si>
    <t xml:space="preserve">GOLIÁŠ </t>
  </si>
  <si>
    <r>
      <t xml:space="preserve">plazivá, velkoplodá, pro konzervaci,
plod 20-30 kg
(osivo nabízíme i v </t>
    </r>
    <r>
      <rPr>
        <b/>
        <sz val="10"/>
        <rFont val="Arial CE"/>
        <charset val="238"/>
      </rPr>
      <t>BIO</t>
    </r>
    <r>
      <rPr>
        <sz val="10"/>
        <rFont val="Arial CE"/>
        <family val="2"/>
        <charset val="238"/>
      </rPr>
      <t xml:space="preserve"> kvalitě)</t>
    </r>
  </si>
  <si>
    <t>8590396400208</t>
  </si>
  <si>
    <t>4071</t>
  </si>
  <si>
    <t>GRAN GIGANTE</t>
  </si>
  <si>
    <t>8590396407108</t>
  </si>
  <si>
    <t>4069</t>
  </si>
  <si>
    <t>YELLOWBOYS F1</t>
  </si>
  <si>
    <t>pro Halloween i vaření, plod 6-8 kg</t>
  </si>
  <si>
    <t>8590396406903</t>
  </si>
  <si>
    <t>4068</t>
  </si>
  <si>
    <t>YELLOWGIRLS F1</t>
  </si>
  <si>
    <t>pro Halloween i vaření, plod 4-6 kg</t>
  </si>
  <si>
    <t>8590396406804</t>
  </si>
  <si>
    <t xml:space="preserve">KVETA </t>
  </si>
  <si>
    <t>keříčková, žlutá, na vaření, plod 1,5 kg</t>
  </si>
  <si>
    <t>8590396400109</t>
  </si>
  <si>
    <t>4061</t>
  </si>
  <si>
    <t>BABY SPAGHETTI F1</t>
  </si>
  <si>
    <t>špagetová, hodně plodů á 0,5 kg</t>
  </si>
  <si>
    <t>4092</t>
  </si>
  <si>
    <t>BIRDHOUSE BOTTLE</t>
  </si>
  <si>
    <t>lagenaria (indická okurka), baňatá</t>
  </si>
  <si>
    <t>8590396409201</t>
  </si>
  <si>
    <t>4091</t>
  </si>
  <si>
    <t>KALABASA</t>
  </si>
  <si>
    <t>lagenaria (indická okurka), dlouhá, štíhlá</t>
  </si>
  <si>
    <t>8590396409102</t>
  </si>
  <si>
    <r>
      <rPr>
        <b/>
        <sz val="10"/>
        <rFont val="Arial CE"/>
        <charset val="238"/>
      </rPr>
      <t xml:space="preserve">ROUBUJ S NÁMI, 
</t>
    </r>
    <r>
      <rPr>
        <sz val="10"/>
        <rFont val="Arial CE"/>
        <family val="2"/>
        <charset val="238"/>
      </rPr>
      <t>podnož k roubování okurek</t>
    </r>
  </si>
  <si>
    <r>
      <rPr>
        <b/>
        <sz val="10"/>
        <rFont val="Arial CE"/>
        <charset val="238"/>
      </rPr>
      <t>ROUBUJ S NÁMI</t>
    </r>
    <r>
      <rPr>
        <sz val="10"/>
        <rFont val="Arial CE"/>
        <charset val="238"/>
      </rPr>
      <t>, 
podnož k roubování okurek a melounů</t>
    </r>
  </si>
  <si>
    <r>
      <t>TYKEV</t>
    </r>
    <r>
      <rPr>
        <i/>
        <sz val="12"/>
        <rFont val="Arial CE"/>
        <charset val="238"/>
      </rPr>
      <t xml:space="preserve"> </t>
    </r>
    <r>
      <rPr>
        <b/>
        <i/>
        <sz val="12"/>
        <rFont val="Arial CE"/>
        <charset val="238"/>
      </rPr>
      <t>OKRASNÁ</t>
    </r>
  </si>
  <si>
    <r>
      <t>Nabídku osiva naleznete v kapitole „</t>
    </r>
    <r>
      <rPr>
        <b/>
        <sz val="10"/>
        <rFont val="Arial CE"/>
        <charset val="238"/>
      </rPr>
      <t>KVĚTINY LETNIČKY“</t>
    </r>
  </si>
  <si>
    <t>AMELIE F1 (SM 5/17 Yu F1)</t>
  </si>
  <si>
    <r>
      <rPr>
        <b/>
        <sz val="10"/>
        <rFont val="Arial CE"/>
        <charset val="238"/>
      </rPr>
      <t>MLSNÉ JAZÝČKY</t>
    </r>
    <r>
      <rPr>
        <sz val="10"/>
        <rFont val="Arial CE"/>
        <charset val="238"/>
      </rPr>
      <t>, 
raná, nízká nať, bílá bulva i dužnina</t>
    </r>
  </si>
  <si>
    <t>4108</t>
  </si>
  <si>
    <t>ANDY F1 (SM 6/17 Fu F1)</t>
  </si>
  <si>
    <t>poloraná, mohutnější bílá bulva i dužnina</t>
  </si>
  <si>
    <t>OASIS F1</t>
  </si>
  <si>
    <r>
      <t>ASIE</t>
    </r>
    <r>
      <rPr>
        <sz val="10"/>
        <rFont val="Arial CE"/>
        <charset val="238"/>
      </rPr>
      <t>, bílá bulva i dužnina, polopozdní, skladovatelná</t>
    </r>
  </si>
  <si>
    <t>4105</t>
  </si>
  <si>
    <t>PURPLE TOP WHITE GLOBE</t>
  </si>
  <si>
    <t>fialovobílá bulva, bílá dužnina</t>
  </si>
  <si>
    <t>8590396412409</t>
  </si>
  <si>
    <t>TOKYO CROSS F1</t>
  </si>
  <si>
    <r>
      <t>ASIE</t>
    </r>
    <r>
      <rPr>
        <sz val="10"/>
        <rFont val="Arial CE"/>
        <charset val="238"/>
      </rPr>
      <t xml:space="preserve">, </t>
    </r>
    <r>
      <rPr>
        <sz val="10"/>
        <rFont val="Arial CE"/>
        <family val="2"/>
        <charset val="238"/>
      </rPr>
      <t>bílá bulva i dužnina</t>
    </r>
  </si>
  <si>
    <r>
      <t xml:space="preserve">ZELÍ HLÁVKOVÉ </t>
    </r>
    <r>
      <rPr>
        <i/>
        <sz val="12"/>
        <rFont val="Arial CE"/>
        <charset val="238"/>
      </rPr>
      <t xml:space="preserve">- osivo ošetřeno proti chorobám </t>
    </r>
  </si>
  <si>
    <t>rané</t>
  </si>
  <si>
    <t>4207</t>
  </si>
  <si>
    <t>MINICA F1</t>
  </si>
  <si>
    <t xml:space="preserve">SLÁVA F1 </t>
  </si>
  <si>
    <t>rané i pro letní výsevy</t>
  </si>
  <si>
    <t>8590396420206</t>
  </si>
  <si>
    <t>4206</t>
  </si>
  <si>
    <t>UNIKÁT F1</t>
  </si>
  <si>
    <t>8590396420602</t>
  </si>
  <si>
    <t xml:space="preserve">ZORA </t>
  </si>
  <si>
    <t>8590396421104</t>
  </si>
  <si>
    <t xml:space="preserve">HOLT </t>
  </si>
  <si>
    <t>pozdní, ke skladování</t>
  </si>
  <si>
    <t>8590396422408</t>
  </si>
  <si>
    <t>4225</t>
  </si>
  <si>
    <t>POLAR</t>
  </si>
  <si>
    <t>8590396422507</t>
  </si>
  <si>
    <t>4227</t>
  </si>
  <si>
    <t>KAMIENNA GLOWA</t>
  </si>
  <si>
    <t>pozdní, kruhárenské a ke skladování</t>
  </si>
  <si>
    <t>8590396422705</t>
  </si>
  <si>
    <t>4240</t>
  </si>
  <si>
    <t>PORTOZA F1</t>
  </si>
  <si>
    <t>4250</t>
  </si>
  <si>
    <t>KORINO F1</t>
  </si>
  <si>
    <t>polorané, kruhárenské</t>
  </si>
  <si>
    <t>8590396425003</t>
  </si>
  <si>
    <t>4245</t>
  </si>
  <si>
    <t>PAVLO F1</t>
  </si>
  <si>
    <t>polopozdní, kruhárenské</t>
  </si>
  <si>
    <t>8590396424501</t>
  </si>
  <si>
    <t xml:space="preserve">POUROVO POZDNÍ     </t>
  </si>
  <si>
    <t>pozdní, kruhárenské</t>
  </si>
  <si>
    <t>8590396422101</t>
  </si>
  <si>
    <t>MEGATON F1</t>
  </si>
  <si>
    <r>
      <t>MAXI</t>
    </r>
    <r>
      <rPr>
        <sz val="10"/>
        <rFont val="Arial CE"/>
        <charset val="238"/>
      </rPr>
      <t xml:space="preserve">, </t>
    </r>
    <r>
      <rPr>
        <sz val="10"/>
        <rFont val="Arial CE"/>
        <family val="2"/>
        <charset val="238"/>
      </rPr>
      <t>pozdní, kruhárenské</t>
    </r>
  </si>
  <si>
    <t>4235</t>
  </si>
  <si>
    <t>MURDOC F1</t>
  </si>
  <si>
    <t>špičaté</t>
  </si>
  <si>
    <t>8590396423504</t>
  </si>
  <si>
    <t>červené, letní</t>
  </si>
  <si>
    <t>8590396430106</t>
  </si>
  <si>
    <t xml:space="preserve">POUROVO ČERVENÉ </t>
  </si>
  <si>
    <t>červené, kruhárenské</t>
  </si>
  <si>
    <t>8590396430205</t>
  </si>
  <si>
    <t>KALIBOS</t>
  </si>
  <si>
    <t>červené, špičaté</t>
  </si>
  <si>
    <t>8590396430403</t>
  </si>
  <si>
    <t>K dispozici jen omezené množství osiva.</t>
  </si>
  <si>
    <t>BONA</t>
  </si>
  <si>
    <t>SRILANUS F1</t>
  </si>
  <si>
    <t>KAMENEX</t>
  </si>
  <si>
    <r>
      <t xml:space="preserve">KAMENEX </t>
    </r>
    <r>
      <rPr>
        <sz val="10"/>
        <rFont val="Arial CE"/>
        <family val="2"/>
        <charset val="238"/>
      </rPr>
      <t>- pelety</t>
    </r>
  </si>
  <si>
    <r>
      <t xml:space="preserve">polní, světle zelená hlávka, 370 g, pro jarní a podzimní </t>
    </r>
    <r>
      <rPr>
        <sz val="10"/>
        <rFont val="Arial CE"/>
        <family val="2"/>
        <charset val="238"/>
      </rPr>
      <t>pěstování</t>
    </r>
  </si>
  <si>
    <t>Z E L E N I N A - sezona 23-24</t>
  </si>
  <si>
    <t>RAFAELUS F1</t>
  </si>
  <si>
    <t>K V Ě T I N Y   -   L E T N I Č K Y</t>
  </si>
  <si>
    <r>
      <t xml:space="preserve">AKSAMITNÍK DROBNOKVĚTÝ </t>
    </r>
    <r>
      <rPr>
        <i/>
        <sz val="12"/>
        <rFont val="Arial CE"/>
        <charset val="238"/>
      </rPr>
      <t>(Tagetes tenuifolia)</t>
    </r>
  </si>
  <si>
    <t>ŽLUTÝ</t>
  </si>
  <si>
    <t>jednoduché drobné květy, 30-40 cm</t>
  </si>
  <si>
    <t>ORANŽOVÝ</t>
  </si>
  <si>
    <t>kvetoucí až do zámrazu, 30-40 cm</t>
  </si>
  <si>
    <t>ČERVENÝ</t>
  </si>
  <si>
    <t>nízký, stále kvetoucí</t>
  </si>
  <si>
    <r>
      <t xml:space="preserve">AKSAMITNÍK ROZKLADITÝ </t>
    </r>
    <r>
      <rPr>
        <i/>
        <sz val="12"/>
        <rFont val="Arial CE"/>
        <charset val="238"/>
      </rPr>
      <t>(Tagetes patula)</t>
    </r>
  </si>
  <si>
    <t>BONANZA BEE</t>
  </si>
  <si>
    <t>mahagonovožlutý</t>
  </si>
  <si>
    <t>BONANZA DEEP ORANGE</t>
  </si>
  <si>
    <t>oranžový</t>
  </si>
  <si>
    <t>cihlově červený</t>
  </si>
  <si>
    <t>PETIT SMĚS</t>
  </si>
  <si>
    <t>nízký</t>
  </si>
  <si>
    <t>LEMON DROP</t>
  </si>
  <si>
    <t>žlutý, nízký</t>
  </si>
  <si>
    <t>PETIT ŽLUTÝ</t>
  </si>
  <si>
    <t>PETIT ORANŽOVÝ</t>
  </si>
  <si>
    <t>TIGER EYES</t>
  </si>
  <si>
    <t>nízký, dvoubarevný</t>
  </si>
  <si>
    <t>LA BAMBA</t>
  </si>
  <si>
    <t>nízký, oranžově žlutý, pruhovaný</t>
  </si>
  <si>
    <t>Mr. MAJESTIC</t>
  </si>
  <si>
    <t>nízký, pruhovaný</t>
  </si>
  <si>
    <t>HONEYCOMB
(SUPER HERO ORANGE FLAME)</t>
  </si>
  <si>
    <t>oranžově hnědý se světlým lemem</t>
  </si>
  <si>
    <t>HARMONY BOY</t>
  </si>
  <si>
    <t>hnědý s oranžovým středem</t>
  </si>
  <si>
    <t>DURANGO MIX</t>
  </si>
  <si>
    <t>velkokvětá směs, výška 25–30 cm</t>
  </si>
  <si>
    <t>SAFARI YELLOW</t>
  </si>
  <si>
    <r>
      <rPr>
        <b/>
        <sz val="10"/>
        <rFont val="Arial CE"/>
        <charset val="238"/>
      </rPr>
      <t>MINI</t>
    </r>
    <r>
      <rPr>
        <sz val="10"/>
        <rFont val="Arial CE"/>
        <charset val="238"/>
      </rPr>
      <t>, nízký, žlutý</t>
    </r>
  </si>
  <si>
    <t>SAFARI YELLOW FIRE</t>
  </si>
  <si>
    <r>
      <rPr>
        <b/>
        <sz val="10"/>
        <rFont val="Arial CE"/>
        <charset val="238"/>
      </rPr>
      <t>MINI</t>
    </r>
    <r>
      <rPr>
        <sz val="10"/>
        <rFont val="Arial CE"/>
        <charset val="238"/>
      </rPr>
      <t>,</t>
    </r>
    <r>
      <rPr>
        <b/>
        <sz val="10"/>
        <rFont val="Arial CE"/>
        <charset val="238"/>
      </rPr>
      <t xml:space="preserve"> </t>
    </r>
    <r>
      <rPr>
        <sz val="10"/>
        <rFont val="Arial CE"/>
        <charset val="238"/>
      </rPr>
      <t>nízký, žlutočervený</t>
    </r>
  </si>
  <si>
    <t>GROUND CONTROL</t>
  </si>
  <si>
    <t>proti půdním háďátkům</t>
  </si>
  <si>
    <t>9507</t>
  </si>
  <si>
    <t>STRAWBERRY BLONDE</t>
  </si>
  <si>
    <t>měnící se barva květů</t>
  </si>
  <si>
    <r>
      <t xml:space="preserve">AKSAMITNÍK VZPŘÍMENÝ </t>
    </r>
    <r>
      <rPr>
        <i/>
        <sz val="12"/>
        <rFont val="Arial CE"/>
        <charset val="238"/>
      </rPr>
      <t>(Tagetes erecta)</t>
    </r>
  </si>
  <si>
    <t>CUPIDON SMĚS</t>
  </si>
  <si>
    <r>
      <t>MINI</t>
    </r>
    <r>
      <rPr>
        <sz val="10"/>
        <rFont val="Arial CE"/>
        <charset val="238"/>
      </rPr>
      <t>, nízký, velkokvětý</t>
    </r>
  </si>
  <si>
    <t>DOUBLE GRANDE SMĚS</t>
  </si>
  <si>
    <t>vysoký</t>
  </si>
  <si>
    <t>IMPERIALE SMĚS</t>
  </si>
  <si>
    <r>
      <rPr>
        <b/>
        <sz val="10"/>
        <rFont val="Arial CE"/>
        <charset val="238"/>
      </rPr>
      <t xml:space="preserve">KVĚTINY K ŘEZU, </t>
    </r>
    <r>
      <rPr>
        <sz val="10"/>
        <rFont val="Arial CE"/>
        <charset val="238"/>
      </rPr>
      <t>plnokvětý, výška 80 cm</t>
    </r>
  </si>
  <si>
    <t>IMPERIAL SMĚS</t>
  </si>
  <si>
    <t>KILIMANJARO WHITE</t>
  </si>
  <si>
    <t>TAISHAN F1</t>
  </si>
  <si>
    <r>
      <t>MAXI</t>
    </r>
    <r>
      <rPr>
        <sz val="10"/>
        <rFont val="Arial CE"/>
        <charset val="238"/>
      </rPr>
      <t>,</t>
    </r>
    <r>
      <rPr>
        <b/>
        <sz val="10"/>
        <rFont val="Arial CE"/>
        <charset val="238"/>
      </rPr>
      <t xml:space="preserve"> </t>
    </r>
    <r>
      <rPr>
        <sz val="10"/>
        <rFont val="Arial CE"/>
        <charset val="238"/>
      </rPr>
      <t>nízký s velkými květy</t>
    </r>
  </si>
  <si>
    <r>
      <t xml:space="preserve">ASTRA ČÍNSKÁ </t>
    </r>
    <r>
      <rPr>
        <i/>
        <sz val="12"/>
        <rFont val="Arial CE"/>
        <charset val="238"/>
      </rPr>
      <t>(Callistephus chinensis)</t>
    </r>
  </si>
  <si>
    <t>ANDRELLA SUPER MIX</t>
  </si>
  <si>
    <t>jednoduchý květ, výška 70 cm</t>
  </si>
  <si>
    <t>AMERICAN BEAUTY SMĚS</t>
  </si>
  <si>
    <t>velké plné květy, výška 80 cm</t>
  </si>
  <si>
    <t>POMPON SMĚS</t>
  </si>
  <si>
    <t>směs barev, výška 70 cm</t>
  </si>
  <si>
    <t>POMPON BLUE AND WHITE</t>
  </si>
  <si>
    <t>bílý střed, modrý okraj, výška 60 cm</t>
  </si>
  <si>
    <t>POMPON RED AND WHITE</t>
  </si>
  <si>
    <t>bílý střed, červený okraj, výška 60 cm</t>
  </si>
  <si>
    <t>POMPON WHITE AND YELLOW</t>
  </si>
  <si>
    <t>žlutý střed, bílý okraj, výška 60 cm</t>
  </si>
  <si>
    <t>MATSUMOTO SMĚS</t>
  </si>
  <si>
    <t>mnohokvětá, menší plné květy, výška 70 cm</t>
  </si>
  <si>
    <t>COLOUR CARPET SMĚS</t>
  </si>
  <si>
    <t>směs barev, nízká, výška 30 cm</t>
  </si>
  <si>
    <t>PINOCCHIO SMĚS</t>
  </si>
  <si>
    <t xml:space="preserve">kompaktní, výška 20-25 cm </t>
  </si>
  <si>
    <t>PINOCCHIO BÍLÝ</t>
  </si>
  <si>
    <t>PINOCCHIO RŮŽOVÝ</t>
  </si>
  <si>
    <t>PINOCCHIO ŠARLATOVÝ</t>
  </si>
  <si>
    <t>PINOCCHIO MODRÝ</t>
  </si>
  <si>
    <t>DUCHESSE SILVERY BLUE</t>
  </si>
  <si>
    <t>modrostříbrná, výška 70 cm</t>
  </si>
  <si>
    <t>DUCHESSE SILVERY ROSE</t>
  </si>
  <si>
    <t>růžovostříbrná, výška 70 cm</t>
  </si>
  <si>
    <t>SUPER PRINCESS SMĚS</t>
  </si>
  <si>
    <t>plnokvětá, žlutý střed, výška 80 cm</t>
  </si>
  <si>
    <t>SUPER PRINCESS MODRÁ</t>
  </si>
  <si>
    <t>SUPER PRINCESS RŮŽOVÁ</t>
  </si>
  <si>
    <t>SUPER PRINCESS BÍLÁ</t>
  </si>
  <si>
    <t>ELECTRIC SMĚS</t>
  </si>
  <si>
    <t>jehlicovitá k řezu, výška 60 cm</t>
  </si>
  <si>
    <t>ELECTRIC ČERVENÁ</t>
  </si>
  <si>
    <t>ELECTRIC MODRÁ</t>
  </si>
  <si>
    <t>ELECTRIC BÍLÁ</t>
  </si>
  <si>
    <t>PIVOINE SMĚS</t>
  </si>
  <si>
    <t>RED RIBBON</t>
  </si>
  <si>
    <t>červená, bílé žíhání, pouze 25 cm</t>
  </si>
  <si>
    <r>
      <t xml:space="preserve">BRUTNÁK LÉKAŘSKÝ </t>
    </r>
    <r>
      <rPr>
        <i/>
        <sz val="12"/>
        <rFont val="Arial CE"/>
        <charset val="238"/>
      </rPr>
      <t>(Borago officinalis)</t>
    </r>
  </si>
  <si>
    <r>
      <rPr>
        <b/>
        <sz val="10"/>
        <rFont val="Arial CE"/>
        <charset val="238"/>
      </rPr>
      <t>JEDLÉ KVĚTY</t>
    </r>
    <r>
      <rPr>
        <sz val="10"/>
        <rFont val="Arial CE"/>
        <charset val="238"/>
      </rPr>
      <t>,</t>
    </r>
    <r>
      <rPr>
        <b/>
        <sz val="10"/>
        <rFont val="Arial CE"/>
        <charset val="238"/>
      </rPr>
      <t xml:space="preserve"> 
</t>
    </r>
    <r>
      <rPr>
        <sz val="10"/>
        <rFont val="Arial CE"/>
        <charset val="238"/>
      </rPr>
      <t>pro sklizeň jedlých květů</t>
    </r>
  </si>
  <si>
    <r>
      <t xml:space="preserve">CYPŘIŠEK LETNÍ </t>
    </r>
    <r>
      <rPr>
        <i/>
        <sz val="12"/>
        <rFont val="Arial CE"/>
        <charset val="238"/>
      </rPr>
      <t>(Kochia scoparia)</t>
    </r>
  </si>
  <si>
    <t>KOCHIE</t>
  </si>
  <si>
    <t>keřovitý, vejčitý tvar, výška 80 cm</t>
  </si>
  <si>
    <r>
      <t xml:space="preserve">ČERNUCHA DAMAŠSKÁ </t>
    </r>
    <r>
      <rPr>
        <i/>
        <sz val="12"/>
        <rFont val="Arial CE"/>
        <charset val="238"/>
      </rPr>
      <t>(Nigella damascena)</t>
    </r>
  </si>
  <si>
    <t>PERSIAN JEWELS</t>
  </si>
  <si>
    <t>k sušení</t>
  </si>
  <si>
    <t>DUO MIX</t>
  </si>
  <si>
    <r>
      <t>DUO</t>
    </r>
    <r>
      <rPr>
        <sz val="10"/>
        <rFont val="Arial CE"/>
        <charset val="238"/>
      </rPr>
      <t>, bordó a zelené tobolky</t>
    </r>
  </si>
  <si>
    <r>
      <t xml:space="preserve">ČERNUCHA VÝCHODNÍ </t>
    </r>
    <r>
      <rPr>
        <i/>
        <sz val="12"/>
        <rFont val="Arial CE"/>
        <charset val="238"/>
      </rPr>
      <t>(Nigella orientalis)</t>
    </r>
  </si>
  <si>
    <t>TRANSFORMER</t>
  </si>
  <si>
    <t>k sušení - dekorativní</t>
  </si>
  <si>
    <r>
      <t xml:space="preserve">DRAČÍK </t>
    </r>
    <r>
      <rPr>
        <i/>
        <sz val="12"/>
        <rFont val="Arial CE"/>
        <charset val="238"/>
      </rPr>
      <t>(Penstemon hartwegii)</t>
    </r>
  </si>
  <si>
    <t>SMĚS</t>
  </si>
  <si>
    <t>velké kalichovité květy, výška 70 cm</t>
  </si>
  <si>
    <r>
      <t xml:space="preserve">FAZOL ŠARLATOVÝ </t>
    </r>
    <r>
      <rPr>
        <i/>
        <sz val="12"/>
        <rFont val="Arial CE"/>
        <charset val="238"/>
      </rPr>
      <t>(Phaseolus coccineus)</t>
    </r>
  </si>
  <si>
    <t>ČERVENOBÍLÝ</t>
  </si>
  <si>
    <t>pnoucí</t>
  </si>
  <si>
    <r>
      <t xml:space="preserve">FIALA LETNÍ </t>
    </r>
    <r>
      <rPr>
        <i/>
        <sz val="12"/>
        <rFont val="Arial CE"/>
        <charset val="238"/>
      </rPr>
      <t>(Mathiola incana)</t>
    </r>
  </si>
  <si>
    <t>směs barev, výška 60 cm</t>
  </si>
  <si>
    <r>
      <t xml:space="preserve">GAZÁNIE ZÁŘIVÁ </t>
    </r>
    <r>
      <rPr>
        <i/>
        <sz val="12"/>
        <rFont val="Arial CE"/>
        <charset val="238"/>
      </rPr>
      <t>(Gazania splendens)</t>
    </r>
  </si>
  <si>
    <t>NEW DAY CLEAR ORANGE F1</t>
  </si>
  <si>
    <t>oranžová</t>
  </si>
  <si>
    <t>NEW DAY PINK F1</t>
  </si>
  <si>
    <t xml:space="preserve">růžová </t>
  </si>
  <si>
    <t>DAYBREAK RED STRIPE F1</t>
  </si>
  <si>
    <t>žlutá s červenými pruhy</t>
  </si>
  <si>
    <t>DAYBREAK ROSE STRIPE F1</t>
  </si>
  <si>
    <t>růžová s červenými pruhy</t>
  </si>
  <si>
    <t xml:space="preserve">do truhlíků </t>
  </si>
  <si>
    <r>
      <t xml:space="preserve">HLEDÍK VĚTŠÍ </t>
    </r>
    <r>
      <rPr>
        <i/>
        <sz val="12"/>
        <rFont val="Arial CE"/>
        <charset val="238"/>
      </rPr>
      <t>(Antirrhinum majus)</t>
    </r>
  </si>
  <si>
    <t>MAJESTIC</t>
  </si>
  <si>
    <t>středně vysoký, výška 50-60 cm</t>
  </si>
  <si>
    <t>MAXIMUM</t>
  </si>
  <si>
    <t>vysoký, výška 90 cm</t>
  </si>
  <si>
    <t>TOM POUCE</t>
  </si>
  <si>
    <t>nízký, kompaktní, výška 20 cm</t>
  </si>
  <si>
    <r>
      <t xml:space="preserve">HLEDÍKOVKA </t>
    </r>
    <r>
      <rPr>
        <i/>
        <sz val="12"/>
        <rFont val="Arial CE"/>
        <charset val="238"/>
      </rPr>
      <t>(Nemesia strumosa)</t>
    </r>
  </si>
  <si>
    <t>CARNAVAL SMĚS</t>
  </si>
  <si>
    <t>velkokvětá</t>
  </si>
  <si>
    <r>
      <t xml:space="preserve">HRACHOR VONNÝ </t>
    </r>
    <r>
      <rPr>
        <i/>
        <sz val="12"/>
        <rFont val="Arial CE"/>
        <charset val="238"/>
      </rPr>
      <t>(Lathyrus odoratus)</t>
    </r>
  </si>
  <si>
    <t>CUPIDON</t>
  </si>
  <si>
    <t>nízký, výška 25 cm</t>
  </si>
  <si>
    <t>SPENCER</t>
  </si>
  <si>
    <t>pnoucí, výška 200 cm</t>
  </si>
  <si>
    <t>MAMMOTH SCARLET</t>
  </si>
  <si>
    <t>pnoucí, červený, výška 200 cm</t>
  </si>
  <si>
    <r>
      <t xml:space="preserve">HVOZDÍK BRADATÝ </t>
    </r>
    <r>
      <rPr>
        <i/>
        <sz val="12"/>
        <rFont val="Arial CE"/>
        <charset val="238"/>
      </rPr>
      <t>(Dianthus barbatus)</t>
    </r>
  </si>
  <si>
    <t>jednoletá forma</t>
  </si>
  <si>
    <r>
      <t xml:space="preserve">HVOZDÍK ČÍNSKÝ </t>
    </r>
    <r>
      <rPr>
        <i/>
        <sz val="12"/>
        <rFont val="Arial CE"/>
        <charset val="238"/>
      </rPr>
      <t>(Dianthus chinensis)</t>
    </r>
  </si>
  <si>
    <r>
      <t xml:space="preserve">HVOZDÍK KARAFIÁT </t>
    </r>
    <r>
      <rPr>
        <i/>
        <sz val="12"/>
        <rFont val="Arial CE"/>
        <charset val="238"/>
      </rPr>
      <t>(Dianthus caryophyllus)</t>
    </r>
  </si>
  <si>
    <t>Chabaudovy karafiáty</t>
  </si>
  <si>
    <t>PICOTEE</t>
  </si>
  <si>
    <t>Chabaudovy karafiáty, žíhané</t>
  </si>
  <si>
    <r>
      <t xml:space="preserve">CHRPA CÍSAŘSKÁ </t>
    </r>
    <r>
      <rPr>
        <i/>
        <sz val="12"/>
        <rFont val="Arial CE"/>
        <charset val="238"/>
      </rPr>
      <t>(Centaurea  cyanus)</t>
    </r>
  </si>
  <si>
    <t>směs barev, výška 90 cm</t>
  </si>
  <si>
    <r>
      <t xml:space="preserve">JIŘINKA PROMĚNLIVÁ </t>
    </r>
    <r>
      <rPr>
        <i/>
        <sz val="12"/>
        <rFont val="Arial CE"/>
        <charset val="238"/>
      </rPr>
      <t>(Dahlia pinnata)</t>
    </r>
  </si>
  <si>
    <t>KOMPAKT SMĚS</t>
  </si>
  <si>
    <t>nízká</t>
  </si>
  <si>
    <t>FIREWORKS</t>
  </si>
  <si>
    <t>nízká, žíhané květy</t>
  </si>
  <si>
    <t>MARDI GRAS</t>
  </si>
  <si>
    <t>bílé, růžové a červené odstíny</t>
  </si>
  <si>
    <r>
      <t xml:space="preserve">KAPUSTA OKRASNÁ </t>
    </r>
    <r>
      <rPr>
        <i/>
        <sz val="12"/>
        <rFont val="Arial CE"/>
        <charset val="238"/>
      </rPr>
      <t>(Brassica oleracea)</t>
    </r>
  </si>
  <si>
    <t>zvlněné až zkadeřené listy</t>
  </si>
  <si>
    <t xml:space="preserve">CORAL F1 MIX </t>
  </si>
  <si>
    <t>stříhané listy</t>
  </si>
  <si>
    <t>KAMOME F1 MIX</t>
  </si>
  <si>
    <t>silně zkadeřené listy</t>
  </si>
  <si>
    <t>VICTORIA PIGEON F1</t>
  </si>
  <si>
    <t>růžovobílý střed</t>
  </si>
  <si>
    <t>PEACOCK F1 MIX</t>
  </si>
  <si>
    <t>silně stříhané listy</t>
  </si>
  <si>
    <r>
      <t xml:space="preserve">KOBEA </t>
    </r>
    <r>
      <rPr>
        <i/>
        <sz val="12"/>
        <rFont val="Arial CE"/>
        <charset val="238"/>
      </rPr>
      <t>(Cobaea scandens)</t>
    </r>
  </si>
  <si>
    <t>BLUE BELL</t>
  </si>
  <si>
    <r>
      <t xml:space="preserve">KOLEUS - AFRICKÁ KOPŘIVA </t>
    </r>
    <r>
      <rPr>
        <i/>
        <sz val="12"/>
        <rFont val="Arial CE"/>
        <charset val="238"/>
      </rPr>
      <t>(Coleus blumei)</t>
    </r>
  </si>
  <si>
    <t xml:space="preserve">RAINBOW </t>
  </si>
  <si>
    <t>směs barev</t>
  </si>
  <si>
    <r>
      <t xml:space="preserve">KOPRETINA BALKÓNOVÁ </t>
    </r>
    <r>
      <rPr>
        <i/>
        <sz val="12"/>
        <rFont val="Arial CE"/>
        <charset val="238"/>
      </rPr>
      <t>(Chrysanthemum paludosum)</t>
    </r>
  </si>
  <si>
    <t>SNĚHURKA</t>
  </si>
  <si>
    <t>bílá, do truhlíků</t>
  </si>
  <si>
    <r>
      <t xml:space="preserve">KOPRETINA BALKÓNOVÁ </t>
    </r>
    <r>
      <rPr>
        <i/>
        <sz val="12"/>
        <rFont val="Arial CE"/>
        <charset val="238"/>
      </rPr>
      <t>(Colestephus multicaulius)</t>
    </r>
  </si>
  <si>
    <t>ZLATOVLÁSKA</t>
  </si>
  <si>
    <t xml:space="preserve">žlutá, do truhlíků </t>
  </si>
  <si>
    <r>
      <t xml:space="preserve">KOPRETINA KÝLNATÁ </t>
    </r>
    <r>
      <rPr>
        <i/>
        <sz val="12"/>
        <rFont val="Arial CE"/>
        <charset val="238"/>
      </rPr>
      <t>(Chrysanthemum carinatum)</t>
    </r>
  </si>
  <si>
    <t>RAINBOW MIX</t>
  </si>
  <si>
    <r>
      <t xml:space="preserve">KOSMATEC SEDMIKRÁSKOVITÝ </t>
    </r>
    <r>
      <rPr>
        <i/>
        <sz val="12"/>
        <rFont val="Arial CE"/>
        <charset val="238"/>
      </rPr>
      <t>(Doroteanthus bellidiformis)</t>
    </r>
  </si>
  <si>
    <t>směs svítivých barev, výška 10-15 cm</t>
  </si>
  <si>
    <r>
      <t xml:space="preserve">KRASPÉDIE </t>
    </r>
    <r>
      <rPr>
        <i/>
        <sz val="12"/>
        <rFont val="Arial CE"/>
        <charset val="238"/>
      </rPr>
      <t>(Craspedia globosa)</t>
    </r>
  </si>
  <si>
    <t>BILLY BUTTONS</t>
  </si>
  <si>
    <t>k sušení, dekorativní</t>
  </si>
  <si>
    <r>
      <t xml:space="preserve">KRÁSENKA ZPEŘENÁ </t>
    </r>
    <r>
      <rPr>
        <i/>
        <sz val="12"/>
        <rFont val="Arial CE"/>
        <charset val="238"/>
      </rPr>
      <t>(Cosmos bipinnatus)</t>
    </r>
  </si>
  <si>
    <t>směs barev, výška 40 cm</t>
  </si>
  <si>
    <t>GAZEBO MIX</t>
  </si>
  <si>
    <r>
      <t xml:space="preserve">KUKUŘICE OKRASNÁ </t>
    </r>
    <r>
      <rPr>
        <i/>
        <sz val="12"/>
        <rFont val="Arial CE"/>
        <charset val="238"/>
      </rPr>
      <t>(Zea mays)</t>
    </r>
  </si>
  <si>
    <t>MULTICOLOR</t>
  </si>
  <si>
    <t>vícebarevné klasy</t>
  </si>
  <si>
    <r>
      <t xml:space="preserve">KVAMOKLIT </t>
    </r>
    <r>
      <rPr>
        <i/>
        <sz val="12"/>
        <rFont val="Arial CE"/>
        <charset val="238"/>
      </rPr>
      <t>(Quamoclit cardinalis)</t>
    </r>
  </si>
  <si>
    <t>KARDINÁL</t>
  </si>
  <si>
    <t>pnoucí, efektní, drobné výrazné červené květy</t>
  </si>
  <si>
    <r>
      <t xml:space="preserve">LASKAVEC </t>
    </r>
    <r>
      <rPr>
        <i/>
        <sz val="12"/>
        <rFont val="Arial CE"/>
        <charset val="238"/>
      </rPr>
      <t>(Amaranthus hypochondriacus)</t>
    </r>
  </si>
  <si>
    <t>PYGMY TORCH</t>
  </si>
  <si>
    <t>červený, vzpřímený, na sušení</t>
  </si>
  <si>
    <r>
      <t xml:space="preserve">LASKAVEC </t>
    </r>
    <r>
      <rPr>
        <i/>
        <sz val="12"/>
        <rFont val="Arial CE"/>
        <charset val="238"/>
      </rPr>
      <t>(Amaranthus paniculatus)</t>
    </r>
  </si>
  <si>
    <t>AUTUMN PALETTE</t>
  </si>
  <si>
    <t>okrové a smetanové odstíny</t>
  </si>
  <si>
    <r>
      <t xml:space="preserve">LEN VELKOKVĚTÝ </t>
    </r>
    <r>
      <rPr>
        <i/>
        <sz val="12"/>
        <rFont val="Arial CE"/>
        <charset val="238"/>
      </rPr>
      <t>(Linum grandiflorum)</t>
    </r>
  </si>
  <si>
    <t>bohatě kvetoucí, výška 40 cm</t>
  </si>
  <si>
    <r>
      <t xml:space="preserve">LICHOŘEŘIŠNICE VĚTŠÍ </t>
    </r>
    <r>
      <rPr>
        <i/>
        <sz val="12"/>
        <rFont val="Arial CE"/>
        <charset val="238"/>
      </rPr>
      <t>(Tropaeolum majus)</t>
    </r>
  </si>
  <si>
    <r>
      <t>JEDLÉ KVĚTY</t>
    </r>
    <r>
      <rPr>
        <sz val="10"/>
        <rFont val="Arial CE"/>
        <charset val="238"/>
      </rPr>
      <t>, pikantní řeřichová chuť, výška 150 cm</t>
    </r>
  </si>
  <si>
    <t>8590396955302</t>
  </si>
  <si>
    <t>BABY ROSE</t>
  </si>
  <si>
    <r>
      <t>JEDLÉ KVĚTY</t>
    </r>
    <r>
      <rPr>
        <sz val="10"/>
        <rFont val="Arial CE"/>
        <charset val="238"/>
      </rPr>
      <t>, pikantní řeřichová chuť, výška 25 cm</t>
    </r>
  </si>
  <si>
    <t>PRINCESS OF INDIA</t>
  </si>
  <si>
    <t>červená s tmavým listem, výška 25 cm</t>
  </si>
  <si>
    <t>OUT OF AFRICA</t>
  </si>
  <si>
    <t>pnoucí, panašovaná, výška 3 m</t>
  </si>
  <si>
    <t>GRANDE SMĚS</t>
  </si>
  <si>
    <t>pnoucí, výška 2-3 m</t>
  </si>
  <si>
    <t xml:space="preserve">TOM POUCE SMĚS </t>
  </si>
  <si>
    <t>nízká, výška 30 cm</t>
  </si>
  <si>
    <t>BIJOU DOUBLE</t>
  </si>
  <si>
    <r>
      <t>MINI</t>
    </r>
    <r>
      <rPr>
        <sz val="10"/>
        <rFont val="Arial CE"/>
        <charset val="238"/>
      </rPr>
      <t>,</t>
    </r>
    <r>
      <rPr>
        <b/>
        <sz val="10"/>
        <rFont val="Arial CE"/>
        <charset val="238"/>
      </rPr>
      <t xml:space="preserve"> </t>
    </r>
    <r>
      <rPr>
        <sz val="10"/>
        <rFont val="Arial CE"/>
        <charset val="238"/>
      </rPr>
      <t>nízká, plné květy, výška 30 cm</t>
    </r>
  </si>
  <si>
    <r>
      <t xml:space="preserve">LOBELKA </t>
    </r>
    <r>
      <rPr>
        <i/>
        <sz val="12"/>
        <rFont val="Arial CE"/>
        <charset val="238"/>
      </rPr>
      <t>(Lobelia erinus)</t>
    </r>
  </si>
  <si>
    <t>CRYSTAL PALACE</t>
  </si>
  <si>
    <t>kompaktní, tmavě modrá</t>
  </si>
  <si>
    <t>BÍLÁ</t>
  </si>
  <si>
    <t>kompaktní, bílá</t>
  </si>
  <si>
    <r>
      <t xml:space="preserve">LOBELKA </t>
    </r>
    <r>
      <rPr>
        <i/>
        <sz val="12"/>
        <rFont val="Arial CE"/>
        <charset val="238"/>
      </rPr>
      <t>(Lobelia pendula)</t>
    </r>
  </si>
  <si>
    <t>CASCADE ČERVENÁ</t>
  </si>
  <si>
    <t>převislá, červená</t>
  </si>
  <si>
    <t>CASCADE SMĚS</t>
  </si>
  <si>
    <t>převislá, směs barev</t>
  </si>
  <si>
    <t>LILA</t>
  </si>
  <si>
    <t>převislá, světle fialová</t>
  </si>
  <si>
    <r>
      <t xml:space="preserve">MÁK SETÝ </t>
    </r>
    <r>
      <rPr>
        <i/>
        <sz val="12"/>
        <rFont val="Arial CE"/>
        <charset val="238"/>
      </rPr>
      <t>(Papaver somniferum)</t>
    </r>
  </si>
  <si>
    <t>DANISH FLAG</t>
  </si>
  <si>
    <t>červený s bílým středem</t>
  </si>
  <si>
    <r>
      <t xml:space="preserve">MĚSÍČEK LÉKAŘSKÝ </t>
    </r>
    <r>
      <rPr>
        <i/>
        <sz val="12"/>
        <rFont val="Arial CE"/>
        <charset val="238"/>
      </rPr>
      <t>(Calendula officinalis)</t>
    </r>
  </si>
  <si>
    <t>plnokvětý, výška 40 cm</t>
  </si>
  <si>
    <t>PACIFIC BEAUTY SMĚS</t>
  </si>
  <si>
    <t xml:space="preserve">směs pastelových tónů </t>
  </si>
  <si>
    <t>NEON</t>
  </si>
  <si>
    <t>červeně žíhané květy</t>
  </si>
  <si>
    <t>ORANGE DAISY</t>
  </si>
  <si>
    <r>
      <t>MINI</t>
    </r>
    <r>
      <rPr>
        <sz val="10"/>
        <rFont val="Arial CE"/>
        <charset val="238"/>
      </rPr>
      <t>, výška 15 cm</t>
    </r>
  </si>
  <si>
    <t>CABLOUNA MIX</t>
  </si>
  <si>
    <t>plný střed</t>
  </si>
  <si>
    <t>8590396909503</t>
  </si>
  <si>
    <t>GITANA YELLOW 
(BON BON YELLOW)</t>
  </si>
  <si>
    <r>
      <rPr>
        <b/>
        <sz val="10"/>
        <rFont val="Arial CE"/>
        <charset val="238"/>
      </rPr>
      <t>MINI</t>
    </r>
    <r>
      <rPr>
        <sz val="10"/>
        <rFont val="Arial CE"/>
        <charset val="238"/>
      </rPr>
      <t>, kompaktní, výška 30 cm</t>
    </r>
  </si>
  <si>
    <r>
      <t xml:space="preserve">MINA </t>
    </r>
    <r>
      <rPr>
        <i/>
        <sz val="12"/>
        <rFont val="Arial CE"/>
        <charset val="238"/>
      </rPr>
      <t>(Mina lobata)</t>
    </r>
  </si>
  <si>
    <t>MINA</t>
  </si>
  <si>
    <t>pnoucí, efektní</t>
  </si>
  <si>
    <r>
      <t xml:space="preserve">NESTAŘEC MEXICKÝ </t>
    </r>
    <r>
      <rPr>
        <i/>
        <sz val="12"/>
        <rFont val="Arial CE"/>
        <charset val="238"/>
      </rPr>
      <t>(Ageratum  mexicanum)</t>
    </r>
  </si>
  <si>
    <t>TETRA BLUE MINK</t>
  </si>
  <si>
    <r>
      <t xml:space="preserve">NETÝKAVKA BALSAMINA </t>
    </r>
    <r>
      <rPr>
        <i/>
        <sz val="12"/>
        <rFont val="Arial CE"/>
        <charset val="238"/>
      </rPr>
      <t>(Impatiens balsamina)</t>
    </r>
  </si>
  <si>
    <t>pestrá směs barev, výška 50 cm</t>
  </si>
  <si>
    <r>
      <t xml:space="preserve">NETÝKAVKA SULTÁNSKÁ </t>
    </r>
    <r>
      <rPr>
        <i/>
        <sz val="12"/>
        <rFont val="Arial CE"/>
        <charset val="238"/>
      </rPr>
      <t>(Impatiens walleriana)</t>
    </r>
  </si>
  <si>
    <r>
      <t xml:space="preserve">NEVADLEC HŘEBENITÝ </t>
    </r>
    <r>
      <rPr>
        <i/>
        <sz val="12"/>
        <rFont val="Arial CE"/>
        <charset val="238"/>
      </rPr>
      <t>(Celosia argentea var. Cristata)</t>
    </r>
  </si>
  <si>
    <t>k řezu i na sušení</t>
  </si>
  <si>
    <r>
      <t xml:space="preserve">OSTÁLKA HAAGEOVA </t>
    </r>
    <r>
      <rPr>
        <i/>
        <sz val="12"/>
        <rFont val="Arial CE"/>
        <charset val="238"/>
      </rPr>
      <t>(Zinnia haageana)</t>
    </r>
  </si>
  <si>
    <t>žlutooranžová směs, výška 60 cm</t>
  </si>
  <si>
    <r>
      <t xml:space="preserve">OSTÁLKA </t>
    </r>
    <r>
      <rPr>
        <i/>
        <sz val="12"/>
        <rFont val="Arial CE"/>
        <charset val="238"/>
      </rPr>
      <t>(Zinnia marylandica)</t>
    </r>
  </si>
  <si>
    <r>
      <t>ZAHARA</t>
    </r>
    <r>
      <rPr>
        <vertAlign val="superscript"/>
        <sz val="10"/>
        <rFont val="Arial CE"/>
        <charset val="238"/>
      </rPr>
      <t>®</t>
    </r>
    <r>
      <rPr>
        <sz val="10"/>
        <rFont val="Arial CE"/>
        <charset val="238"/>
      </rPr>
      <t xml:space="preserve"> MIX</t>
    </r>
  </si>
  <si>
    <t>směs barev, 30-45 cm</t>
  </si>
  <si>
    <r>
      <t>ZAHARA</t>
    </r>
    <r>
      <rPr>
        <vertAlign val="superscript"/>
        <sz val="10"/>
        <rFont val="Arial CE"/>
        <charset val="238"/>
      </rPr>
      <t>®</t>
    </r>
    <r>
      <rPr>
        <sz val="10"/>
        <rFont val="Arial CE"/>
        <charset val="238"/>
      </rPr>
      <t xml:space="preserve"> STARLIGHT  ROSE</t>
    </r>
  </si>
  <si>
    <t>růžovobílá, 30-45 cm</t>
  </si>
  <si>
    <r>
      <t>ZAHARA</t>
    </r>
    <r>
      <rPr>
        <vertAlign val="superscript"/>
        <sz val="10"/>
        <rFont val="Arial CE"/>
        <charset val="238"/>
      </rPr>
      <t>®</t>
    </r>
    <r>
      <rPr>
        <sz val="10"/>
        <rFont val="Arial CE"/>
        <charset val="238"/>
      </rPr>
      <t xml:space="preserve"> CHERRY DOUBLE</t>
    </r>
  </si>
  <si>
    <t>tmavě růžový květ s dvěma řadami okvětních lístků, výška 35 cm</t>
  </si>
  <si>
    <r>
      <t>ZAHARA</t>
    </r>
    <r>
      <rPr>
        <vertAlign val="superscript"/>
        <sz val="10"/>
        <rFont val="Arial CE"/>
        <charset val="238"/>
      </rPr>
      <t>®</t>
    </r>
    <r>
      <rPr>
        <sz val="10"/>
        <rFont val="Arial CE"/>
        <charset val="238"/>
      </rPr>
      <t xml:space="preserve"> RASPBERRY</t>
    </r>
  </si>
  <si>
    <t>růžová, 40-50 cm</t>
  </si>
  <si>
    <r>
      <t xml:space="preserve">OSTÁLKA LEPÁ </t>
    </r>
    <r>
      <rPr>
        <i/>
        <sz val="12"/>
        <rFont val="Arial CE"/>
        <charset val="238"/>
      </rPr>
      <t>(Zinnia elegans)</t>
    </r>
  </si>
  <si>
    <t>PEPERMINT STICKS</t>
  </si>
  <si>
    <t>žíhané květy, výška 70 cm</t>
  </si>
  <si>
    <t>CAROUSSEL</t>
  </si>
  <si>
    <t>dvoubarevné květy, výška 70 cm</t>
  </si>
  <si>
    <t>GEANT DE CALIFORNIA</t>
  </si>
  <si>
    <t>CHERRY QUEEN</t>
  </si>
  <si>
    <t>červená, výška 70 cm</t>
  </si>
  <si>
    <t>NINA</t>
  </si>
  <si>
    <t>bílá, výška 80 cm</t>
  </si>
  <si>
    <t>REDMAN</t>
  </si>
  <si>
    <t>červená, kaktusokvětá, výška 80 cm</t>
  </si>
  <si>
    <t>CANARY BIRD</t>
  </si>
  <si>
    <t>žlutá, výška 90 cm</t>
  </si>
  <si>
    <t>LUMINOSA</t>
  </si>
  <si>
    <t>růžová, výška 90 cm</t>
  </si>
  <si>
    <t>ORIOLE</t>
  </si>
  <si>
    <t>oranžová, výška 90 cm</t>
  </si>
  <si>
    <t>ENVY</t>
  </si>
  <si>
    <t>zelená, výška 75 cm</t>
  </si>
  <si>
    <t>POPART GOLDEN AND RED</t>
  </si>
  <si>
    <t>QUEEN LIME RED</t>
  </si>
  <si>
    <t>růžovožlutá, výška 80 cm</t>
  </si>
  <si>
    <t>KAKTUSOKVĚTÁ</t>
  </si>
  <si>
    <t>DOUBLE LILIPUT</t>
  </si>
  <si>
    <t>pomponkovitá směs, výška 60 cm</t>
  </si>
  <si>
    <t>SKABIOSA</t>
  </si>
  <si>
    <t>skabiosokvětá směs, výška 80 cm</t>
  </si>
  <si>
    <r>
      <rPr>
        <b/>
        <i/>
        <sz val="12"/>
        <rFont val="Arial CE"/>
        <charset val="238"/>
      </rPr>
      <t xml:space="preserve">OSTEOSPERMUM </t>
    </r>
    <r>
      <rPr>
        <i/>
        <sz val="12"/>
        <rFont val="Arial CE"/>
        <charset val="238"/>
      </rPr>
      <t>(Osteospermum)</t>
    </r>
  </si>
  <si>
    <t>BALADE MIX</t>
  </si>
  <si>
    <t>směs barev, výška 20 cm</t>
  </si>
  <si>
    <r>
      <t xml:space="preserve">OSTROŽKA STRAČKA PLNOKVĚTÁ </t>
    </r>
    <r>
      <rPr>
        <i/>
        <sz val="12"/>
        <rFont val="Arial CE"/>
        <charset val="238"/>
      </rPr>
      <t>(Delphinium consolida - Consolida regalis)</t>
    </r>
  </si>
  <si>
    <t>PLNOKVĚTÁ SMĚS BAREV</t>
  </si>
  <si>
    <t>HONOUR MIX</t>
  </si>
  <si>
    <r>
      <rPr>
        <b/>
        <sz val="10"/>
        <rFont val="Arial CE"/>
        <charset val="238"/>
      </rPr>
      <t>KVĚTINY K ŘEZU</t>
    </r>
    <r>
      <rPr>
        <sz val="10"/>
        <rFont val="Arial CE"/>
        <charset val="238"/>
      </rPr>
      <t>, směs barev, výška 90 cm</t>
    </r>
  </si>
  <si>
    <r>
      <t xml:space="preserve">PAPRIČKY OKRASNÉ </t>
    </r>
    <r>
      <rPr>
        <i/>
        <sz val="12"/>
        <rFont val="Arial CE"/>
        <charset val="238"/>
      </rPr>
      <t>(Capsicum sp.)</t>
    </r>
  </si>
  <si>
    <t>nízké, kompaktní</t>
  </si>
  <si>
    <t>EMMA (SM 213/09)</t>
  </si>
  <si>
    <t>nízké, kompaktní, drobné kulaté plody dozrávající do oranžova a červena</t>
  </si>
  <si>
    <r>
      <rPr>
        <b/>
        <i/>
        <sz val="12"/>
        <rFont val="Arial CE"/>
        <charset val="238"/>
      </rPr>
      <t xml:space="preserve">PESTROVKA KULOVITÁ </t>
    </r>
    <r>
      <rPr>
        <i/>
        <sz val="12"/>
        <rFont val="Arial CE"/>
        <charset val="238"/>
      </rPr>
      <t>(Gomphrena globosa)</t>
    </r>
  </si>
  <si>
    <r>
      <t xml:space="preserve">PETUNIE </t>
    </r>
    <r>
      <rPr>
        <i/>
        <sz val="12"/>
        <rFont val="Arial CE"/>
        <charset val="238"/>
      </rPr>
      <t>(Petunia x hybrida pendula)</t>
    </r>
  </si>
  <si>
    <t>SMĚS COMPACTA</t>
  </si>
  <si>
    <t>do truhlíků</t>
  </si>
  <si>
    <r>
      <t xml:space="preserve">PETUNIE </t>
    </r>
    <r>
      <rPr>
        <i/>
        <sz val="12"/>
        <rFont val="Arial CE"/>
        <charset val="238"/>
      </rPr>
      <t>(Petunia superbissima)</t>
    </r>
  </si>
  <si>
    <t>SUPERBISSIMA SMĚS</t>
  </si>
  <si>
    <r>
      <t xml:space="preserve">PETUNIE MNOHOKVĚTÁ </t>
    </r>
    <r>
      <rPr>
        <i/>
        <sz val="12"/>
        <rFont val="Arial CE"/>
        <charset val="238"/>
      </rPr>
      <t>(Petunia x hybrida multiflora)</t>
    </r>
  </si>
  <si>
    <t>DUO DOUBLE F1</t>
  </si>
  <si>
    <t>plnokvětá směs</t>
  </si>
  <si>
    <t>30 pel.</t>
  </si>
  <si>
    <t>SMĚS S ORCHID HVĚZDOU F1</t>
  </si>
  <si>
    <t>hybridy firmy ČERNÝ</t>
  </si>
  <si>
    <t>50 pel.</t>
  </si>
  <si>
    <r>
      <t xml:space="preserve">PETUNIE VELKOKVĚTÁ </t>
    </r>
    <r>
      <rPr>
        <i/>
        <sz val="12"/>
        <rFont val="Arial CE"/>
        <charset val="238"/>
      </rPr>
      <t>(Petunia x hybrida grandiflora)</t>
    </r>
  </si>
  <si>
    <t>STAR F1</t>
  </si>
  <si>
    <t>směs s bílou hvězdou</t>
  </si>
  <si>
    <t>LÁSKA  F1</t>
  </si>
  <si>
    <t>do truhlíků, červená</t>
  </si>
  <si>
    <t>POZDRAV Z JAROMĚŘE</t>
  </si>
  <si>
    <t>do truhlíků, plnokvětá, třepenitá</t>
  </si>
  <si>
    <r>
      <t xml:space="preserve">PETUNIE TYP „SURFÍNIE“ </t>
    </r>
    <r>
      <rPr>
        <i/>
        <sz val="12"/>
        <rFont val="Arial CE"/>
        <charset val="238"/>
      </rPr>
      <t>(Petunia x hybrida)</t>
    </r>
  </si>
  <si>
    <t>VELVET SALMON SHADES F1</t>
  </si>
  <si>
    <t>lososová, převislá</t>
  </si>
  <si>
    <t>10 pel.</t>
  </si>
  <si>
    <t>PURPLE VELVET F1</t>
  </si>
  <si>
    <t>fialová, převislá</t>
  </si>
  <si>
    <t>ROSE VEIN VELVET F1 
(ROSE VEIN DIAMOND F1)</t>
  </si>
  <si>
    <t>růžová hvězda, převislá</t>
  </si>
  <si>
    <r>
      <t xml:space="preserve">PLAMÉNKA - FLOX </t>
    </r>
    <r>
      <rPr>
        <i/>
        <sz val="12"/>
        <rFont val="Arial CE"/>
        <charset val="238"/>
      </rPr>
      <t>(Phlox drummondii)</t>
    </r>
  </si>
  <si>
    <t>BEAUTY SMĚS</t>
  </si>
  <si>
    <t>velkokvětá směs barev</t>
  </si>
  <si>
    <t>CUSPIDATA SMĚS</t>
  </si>
  <si>
    <t>stříhané květy</t>
  </si>
  <si>
    <r>
      <t xml:space="preserve">POVÍJNICE </t>
    </r>
    <r>
      <rPr>
        <i/>
        <sz val="12"/>
        <rFont val="Arial CE"/>
        <charset val="238"/>
      </rPr>
      <t>(Ipomoea  purpurea (L.) ROTH)</t>
    </r>
  </si>
  <si>
    <t>SCARLET O´HARA</t>
  </si>
  <si>
    <r>
      <t xml:space="preserve">POVÍJNICE </t>
    </r>
    <r>
      <rPr>
        <i/>
        <sz val="12"/>
        <rFont val="Arial CE"/>
        <charset val="238"/>
      </rPr>
      <t>(Ipomoea  tricolor)</t>
    </r>
  </si>
  <si>
    <t>modrá</t>
  </si>
  <si>
    <r>
      <t xml:space="preserve">SKOČEC OBECNÝ </t>
    </r>
    <r>
      <rPr>
        <i/>
        <sz val="12"/>
        <rFont val="Arial CE"/>
        <charset val="238"/>
      </rPr>
      <t>(Ricinus communis)</t>
    </r>
  </si>
  <si>
    <t>SANGUIN</t>
  </si>
  <si>
    <t>červenolistý</t>
  </si>
  <si>
    <r>
      <t xml:space="preserve">SLAMĚNKA </t>
    </r>
    <r>
      <rPr>
        <i/>
        <sz val="12"/>
        <rFont val="Arial CE"/>
        <charset val="238"/>
      </rPr>
      <t>(Helichrysum bracteatum)</t>
    </r>
  </si>
  <si>
    <t>vysoká, velké květy</t>
  </si>
  <si>
    <t>bílá, velkokvětá</t>
  </si>
  <si>
    <t>RŮŽOVÁ</t>
  </si>
  <si>
    <t>růžová, velkokvětá</t>
  </si>
  <si>
    <t>ŽLUTÁ</t>
  </si>
  <si>
    <t>žlutá, velkokvětá</t>
  </si>
  <si>
    <t>BUNTER BIKINI SMĚS</t>
  </si>
  <si>
    <t>nízká, kompaktní</t>
  </si>
  <si>
    <t>BRONZOVÁ</t>
  </si>
  <si>
    <t>bronzová, velkokvětá</t>
  </si>
  <si>
    <t>ČERVENÁ</t>
  </si>
  <si>
    <t>červená, velkokvětá</t>
  </si>
  <si>
    <r>
      <t xml:space="preserve">SLUNCOVKA KALIFORNSKÁ </t>
    </r>
    <r>
      <rPr>
        <i/>
        <sz val="12"/>
        <rFont val="Arial CE"/>
        <charset val="238"/>
      </rPr>
      <t>(Escholtzia californica)</t>
    </r>
  </si>
  <si>
    <t>směs teplých zářivých barev</t>
  </si>
  <si>
    <r>
      <rPr>
        <b/>
        <i/>
        <sz val="12"/>
        <rFont val="Arial CE"/>
        <charset val="238"/>
      </rPr>
      <t xml:space="preserve">SLUNEČNICE SLABÁ </t>
    </r>
    <r>
      <rPr>
        <i/>
        <sz val="12"/>
        <rFont val="Arial CE"/>
        <charset val="238"/>
      </rPr>
      <t>(Helianthus debilis )</t>
    </r>
  </si>
  <si>
    <t>SUNNY BABE 
(náhrada PICCOLO)</t>
  </si>
  <si>
    <r>
      <rPr>
        <b/>
        <sz val="10"/>
        <rFont val="Arial CE"/>
        <charset val="238"/>
      </rPr>
      <t>NEKTAR PÁRTY</t>
    </r>
    <r>
      <rPr>
        <sz val="10"/>
        <rFont val="Arial CE"/>
        <charset val="238"/>
      </rPr>
      <t>, mnoho menších žlutých květů, výška 120 cm</t>
    </r>
  </si>
  <si>
    <r>
      <t xml:space="preserve">SLUNEČNICE ROČNÍ </t>
    </r>
    <r>
      <rPr>
        <i/>
        <sz val="12"/>
        <rFont val="Arial CE"/>
        <charset val="238"/>
      </rPr>
      <t>(Helianthus annuus)</t>
    </r>
  </si>
  <si>
    <t>SLUNEČNICE PRO PTÁČKY</t>
  </si>
  <si>
    <t>krmná, na produkci semínek</t>
  </si>
  <si>
    <t>SUN</t>
  </si>
  <si>
    <r>
      <rPr>
        <b/>
        <sz val="10"/>
        <rFont val="Arial CE"/>
        <charset val="238"/>
      </rPr>
      <t xml:space="preserve">KVĚTINY K ŘEZU, </t>
    </r>
    <r>
      <rPr>
        <sz val="10"/>
        <rFont val="Arial CE"/>
        <charset val="238"/>
      </rPr>
      <t>nevětvící, výška 180 cm</t>
    </r>
  </si>
  <si>
    <t>SONNY F1</t>
  </si>
  <si>
    <t>bez pylu, výška 70 cm</t>
  </si>
  <si>
    <t>MEZZULAH F1</t>
  </si>
  <si>
    <t>bez pylu, výška 80 cm</t>
  </si>
  <si>
    <t>BUTTERCREAM F1</t>
  </si>
  <si>
    <t>krémově žlutá, bez pylu, výška 100 cm</t>
  </si>
  <si>
    <t>WAOOH!</t>
  </si>
  <si>
    <r>
      <t>MINI</t>
    </r>
    <r>
      <rPr>
        <sz val="10"/>
        <rFont val="Arial CE"/>
        <charset val="238"/>
      </rPr>
      <t>, do květináčů, výška 50-70 cm</t>
    </r>
  </si>
  <si>
    <t>CLARET F1</t>
  </si>
  <si>
    <t>tmavá, sametová, výška 200 cm</t>
  </si>
  <si>
    <t>PACINO MIX (DWARF MIX F1)</t>
  </si>
  <si>
    <r>
      <t>MINI</t>
    </r>
    <r>
      <rPr>
        <sz val="10"/>
        <rFont val="Arial CE"/>
        <charset val="238"/>
      </rPr>
      <t>, do květináčů, výška 40 cm</t>
    </r>
  </si>
  <si>
    <t>mahagonová,výška 2 m</t>
  </si>
  <si>
    <t xml:space="preserve">TEDDY BEAR </t>
  </si>
  <si>
    <t>plnokvětá, žlutá, výška 60 cm</t>
  </si>
  <si>
    <t>OBROVSKÁ</t>
  </si>
  <si>
    <t>ruská obří, výška 2-3 m</t>
  </si>
  <si>
    <t>TITAN</t>
  </si>
  <si>
    <r>
      <rPr>
        <b/>
        <sz val="10"/>
        <rFont val="Arial CE"/>
        <charset val="238"/>
      </rPr>
      <t xml:space="preserve">MAXI, </t>
    </r>
    <r>
      <rPr>
        <sz val="10"/>
        <rFont val="Arial CE"/>
        <charset val="238"/>
      </rPr>
      <t>výška 4 m a více</t>
    </r>
  </si>
  <si>
    <t>AUTUMN BEAUTY</t>
  </si>
  <si>
    <t>směs barev, výška 1,7 m</t>
  </si>
  <si>
    <t>ORANGE MAHOGANY BICOLOUR F1</t>
  </si>
  <si>
    <t>bez pylu, výška 180 cm</t>
  </si>
  <si>
    <t>SONJA</t>
  </si>
  <si>
    <t>oranžová, vhodná na sušení, výška 1,5 m</t>
  </si>
  <si>
    <r>
      <t xml:space="preserve">SMILEK RŮŽOVÝ - NESMRTELKA </t>
    </r>
    <r>
      <rPr>
        <i/>
        <sz val="12"/>
        <rFont val="Arial CE"/>
        <charset val="238"/>
      </rPr>
      <t>(Helipterum  roseum)</t>
    </r>
  </si>
  <si>
    <t>na sušení</t>
  </si>
  <si>
    <t>GOLIATH</t>
  </si>
  <si>
    <t>růžová, černý střed</t>
  </si>
  <si>
    <r>
      <t xml:space="preserve">SPILANT </t>
    </r>
    <r>
      <rPr>
        <i/>
        <sz val="12"/>
        <rFont val="Arial CE"/>
        <charset val="238"/>
      </rPr>
      <t>(Spilanthes oleracea - Acmella oleracea)</t>
    </r>
  </si>
  <si>
    <r>
      <t>KURIOZITY</t>
    </r>
    <r>
      <rPr>
        <sz val="10"/>
        <rFont val="Arial CE"/>
        <charset val="238"/>
      </rPr>
      <t>, žlutá knoflíkovitá soukvětí</t>
    </r>
  </si>
  <si>
    <r>
      <t xml:space="preserve">SPORÝŠ ZKŘÍŽENÝ </t>
    </r>
    <r>
      <rPr>
        <i/>
        <sz val="12"/>
        <rFont val="Arial CE"/>
        <charset val="238"/>
      </rPr>
      <t>(Verbena hybrida)</t>
    </r>
  </si>
  <si>
    <r>
      <t xml:space="preserve">STATICE SINUATA - LIMONKA </t>
    </r>
    <r>
      <rPr>
        <i/>
        <sz val="12"/>
        <rFont val="Arial CE"/>
        <charset val="238"/>
      </rPr>
      <t>(Limonium sinuatum)</t>
    </r>
  </si>
  <si>
    <t>HEAVENLY BLUE</t>
  </si>
  <si>
    <t>DARK BLUE</t>
  </si>
  <si>
    <t>fialová</t>
  </si>
  <si>
    <t>WHITE</t>
  </si>
  <si>
    <t>bílá</t>
  </si>
  <si>
    <t>ROSEA SUPERBA</t>
  </si>
  <si>
    <t>růžová</t>
  </si>
  <si>
    <t>GOLD COAST</t>
  </si>
  <si>
    <t>žlutá</t>
  </si>
  <si>
    <r>
      <t xml:space="preserve">STARČEK </t>
    </r>
    <r>
      <rPr>
        <i/>
        <sz val="12"/>
        <rFont val="Arial CE"/>
        <charset val="238"/>
      </rPr>
      <t>(Cineraria maritima)</t>
    </r>
  </si>
  <si>
    <t>SILVERDUST</t>
  </si>
  <si>
    <t>stříbřitý, jemně vykrajovaný list</t>
  </si>
  <si>
    <r>
      <t xml:space="preserve">SUCHOKVĚT ROČNÍ </t>
    </r>
    <r>
      <rPr>
        <i/>
        <sz val="12"/>
        <rFont val="Arial"/>
        <family val="2"/>
        <charset val="238"/>
      </rPr>
      <t>(Xerathemum annuum)</t>
    </r>
  </si>
  <si>
    <r>
      <t xml:space="preserve">SVAZENKA SHLOUČENÁ </t>
    </r>
    <r>
      <rPr>
        <i/>
        <sz val="12"/>
        <rFont val="Arial CE"/>
        <charset val="238"/>
      </rPr>
      <t>(Phacelia congesta)</t>
    </r>
  </si>
  <si>
    <t>FIONA</t>
  </si>
  <si>
    <r>
      <rPr>
        <b/>
        <sz val="10"/>
        <rFont val="Arial CE"/>
        <charset val="238"/>
      </rPr>
      <t>NEKTAR PÁRTY</t>
    </r>
    <r>
      <rPr>
        <sz val="10"/>
        <rFont val="Arial CE"/>
        <charset val="238"/>
      </rPr>
      <t>,</t>
    </r>
    <r>
      <rPr>
        <b/>
        <sz val="10"/>
        <rFont val="Arial CE"/>
        <charset val="238"/>
      </rPr>
      <t xml:space="preserve"> 
</t>
    </r>
    <r>
      <rPr>
        <sz val="10"/>
        <rFont val="Arial CE"/>
        <charset val="238"/>
      </rPr>
      <t>pro opylovače, výška 50 cm</t>
    </r>
  </si>
  <si>
    <r>
      <t>Nabídku volně váženého osiva najdete v kapitole „</t>
    </r>
    <r>
      <rPr>
        <b/>
        <sz val="10"/>
        <rFont val="Arial CE"/>
        <charset val="238"/>
      </rPr>
      <t>OSTATNÍ OSIVA“</t>
    </r>
  </si>
  <si>
    <r>
      <t xml:space="preserve">SVAZENKA VRATIČOLISTÁ </t>
    </r>
    <r>
      <rPr>
        <i/>
        <sz val="12"/>
        <rFont val="Arial CE"/>
        <charset val="238"/>
      </rPr>
      <t>(Phacelia tanacetifolia)</t>
    </r>
  </si>
  <si>
    <r>
      <t xml:space="preserve">SVĚTLICE BARVÍŘSKÁ </t>
    </r>
    <r>
      <rPr>
        <i/>
        <sz val="12"/>
        <rFont val="Arial CE"/>
        <charset val="238"/>
      </rPr>
      <t>(Carthamus tinctorius)</t>
    </r>
  </si>
  <si>
    <t>ORANGE BOWL</t>
  </si>
  <si>
    <r>
      <t xml:space="preserve">SVLAČEC TROJBAREVNÝ </t>
    </r>
    <r>
      <rPr>
        <i/>
        <sz val="12"/>
        <rFont val="Arial CE"/>
        <charset val="238"/>
      </rPr>
      <t>(Convolvulus tricolor)</t>
    </r>
  </si>
  <si>
    <t>poléhavá letnička</t>
  </si>
  <si>
    <r>
      <t xml:space="preserve">ŠALVĚJ ZÁŘIVÁ </t>
    </r>
    <r>
      <rPr>
        <i/>
        <sz val="12"/>
        <rFont val="Arial CE"/>
        <charset val="238"/>
      </rPr>
      <t>(Salvia splendens)</t>
    </r>
  </si>
  <si>
    <r>
      <t>PALETA BAREV</t>
    </r>
    <r>
      <rPr>
        <sz val="10"/>
        <rFont val="Arial CE"/>
        <charset val="238"/>
      </rPr>
      <t>, směs odstínů bílé, lososové a levandulové barvy</t>
    </r>
  </si>
  <si>
    <r>
      <t xml:space="preserve">ŠRUCHA VELKOKVĚTÁ </t>
    </r>
    <r>
      <rPr>
        <i/>
        <sz val="12"/>
        <rFont val="Arial CE"/>
        <charset val="238"/>
      </rPr>
      <t>(Portulaca grandiflora)</t>
    </r>
  </si>
  <si>
    <t>MARGARITA MIX</t>
  </si>
  <si>
    <t>vícesemenné pelety</t>
  </si>
  <si>
    <t>15 pel.</t>
  </si>
  <si>
    <t>směs zářivých barev</t>
  </si>
  <si>
    <t>PLNOKVĚTÁ</t>
  </si>
  <si>
    <t>pro suché zídky, záhony i nádoby</t>
  </si>
  <si>
    <r>
      <t xml:space="preserve">TAŘICE PŘÍMOŘSKÁ </t>
    </r>
    <r>
      <rPr>
        <i/>
        <sz val="12"/>
        <rFont val="Arial CE"/>
        <charset val="238"/>
      </rPr>
      <t>(Lobularia maritima (syn. Alyssum maritimum))</t>
    </r>
  </si>
  <si>
    <t>CORBEILLE D´ARGENT</t>
  </si>
  <si>
    <t>bílá, vhodná pro kobercové výsadby</t>
  </si>
  <si>
    <t xml:space="preserve">TRÁVA PRO DOMÁCÍ MAZLÍČKY </t>
  </si>
  <si>
    <t>TRÁVA PRO KOČKY</t>
  </si>
  <si>
    <t>Hordeum vulgare</t>
  </si>
  <si>
    <t>TRÁVA PRO PEJSKY</t>
  </si>
  <si>
    <t>Triticum aestivum</t>
  </si>
  <si>
    <t>TRÁVA PRO MALÉ HLODAVCE</t>
  </si>
  <si>
    <r>
      <t xml:space="preserve">TŘAPATKA SRSTNATÁ - RUDBÉKIE </t>
    </r>
    <r>
      <rPr>
        <i/>
        <sz val="12"/>
        <rFont val="Arial CE"/>
        <charset val="238"/>
      </rPr>
      <t>(Rudbeckia hirta)</t>
    </r>
  </si>
  <si>
    <t>GLORIA DAISY</t>
  </si>
  <si>
    <t>žlutý okraj, tmavě červený střed</t>
  </si>
  <si>
    <t>CHERRY BRANDY</t>
  </si>
  <si>
    <t>tmavě červená</t>
  </si>
  <si>
    <r>
      <t xml:space="preserve">TUNBERGIE - ČERNOOKÁ ZUZANA </t>
    </r>
    <r>
      <rPr>
        <i/>
        <sz val="12"/>
        <rFont val="Arial CE"/>
        <charset val="238"/>
      </rPr>
      <t>(Thunbergia alata)</t>
    </r>
  </si>
  <si>
    <t>ORANŽOVÁ S OKEM</t>
  </si>
  <si>
    <r>
      <t xml:space="preserve">TYKEV OKRASNÁ </t>
    </r>
    <r>
      <rPr>
        <i/>
        <sz val="12"/>
        <rFont val="Arial CE"/>
        <charset val="238"/>
      </rPr>
      <t>(Cucurbita pepo)</t>
    </r>
  </si>
  <si>
    <t>CELEBRATION F1</t>
  </si>
  <si>
    <t>oranžová, tmavé žíhání</t>
  </si>
  <si>
    <t>GALAXY OF STARS F1</t>
  </si>
  <si>
    <t>hvězdicovitá směs</t>
  </si>
  <si>
    <t>BABY BOO</t>
  </si>
  <si>
    <t>bílá, plochá</t>
  </si>
  <si>
    <t>MINI TURBAN</t>
  </si>
  <si>
    <t>menší plody</t>
  </si>
  <si>
    <t>PEAR BICOLOR</t>
  </si>
  <si>
    <t>dvoubarevná, hruškovitá</t>
  </si>
  <si>
    <t>„Z BRADAVIC“</t>
  </si>
  <si>
    <t>bradavičnatá</t>
  </si>
  <si>
    <t>ANDĚLSKÁ KŘÍDLA</t>
  </si>
  <si>
    <t>„křídla“ po obvodu plodu</t>
  </si>
  <si>
    <t>DROBNOPLODÁ SMĚS</t>
  </si>
  <si>
    <t>směs drobných plodů různých tvarů a barev</t>
  </si>
  <si>
    <t>TRNOVÁ KORUNA</t>
  </si>
  <si>
    <t>trnové výstupky po obvodu plodu</t>
  </si>
  <si>
    <t>JACK BE LITTLE</t>
  </si>
  <si>
    <t>oranžová, plochá</t>
  </si>
  <si>
    <t>GA GA GA F1</t>
  </si>
  <si>
    <t>protáhle hruškovitý tvar se zahnutým krkem, sytě žlutá</t>
  </si>
  <si>
    <t>KAČENKY</t>
  </si>
  <si>
    <t>žluté, zahnutý „krk“</t>
  </si>
  <si>
    <t>SWEET DUMPLING</t>
  </si>
  <si>
    <t>bílá se zelenými pruhy</t>
  </si>
  <si>
    <t>YELLOWGIRLS F1 *</t>
  </si>
  <si>
    <r>
      <rPr>
        <b/>
        <sz val="10"/>
        <rFont val="Arial CE"/>
        <charset val="238"/>
      </rPr>
      <t>K DEKORACI</t>
    </r>
    <r>
      <rPr>
        <sz val="10"/>
        <rFont val="Arial CE"/>
        <charset val="238"/>
      </rPr>
      <t>, pro Halloween i vaření, 4-6 kg</t>
    </r>
  </si>
  <si>
    <t>YELLOWBOYS F1 *</t>
  </si>
  <si>
    <r>
      <rPr>
        <b/>
        <sz val="10"/>
        <rFont val="Arial CE"/>
        <charset val="238"/>
      </rPr>
      <t>K DEKORACI</t>
    </r>
    <r>
      <rPr>
        <sz val="10"/>
        <rFont val="Arial CE"/>
        <charset val="238"/>
      </rPr>
      <t>, pro Halloween i vaření, 6-8 kg</t>
    </r>
  </si>
  <si>
    <t>HALLOWEEN *</t>
  </si>
  <si>
    <r>
      <rPr>
        <b/>
        <sz val="10"/>
        <rFont val="Arial CE"/>
        <charset val="238"/>
      </rPr>
      <t>K DEKORACI</t>
    </r>
    <r>
      <rPr>
        <sz val="10"/>
        <rFont val="Arial CE"/>
        <charset val="238"/>
      </rPr>
      <t>, pro Halloween i konzervaci, 
8-12 kg</t>
    </r>
  </si>
  <si>
    <t>TREND F1 *</t>
  </si>
  <si>
    <r>
      <rPr>
        <b/>
        <sz val="10"/>
        <rFont val="Arial CE"/>
        <charset val="238"/>
      </rPr>
      <t>K DEKORACI</t>
    </r>
    <r>
      <rPr>
        <sz val="10"/>
        <rFont val="Arial CE"/>
        <charset val="238"/>
      </rPr>
      <t>, kulatá, krémová, na malování, 0,5-1 kg</t>
    </r>
  </si>
  <si>
    <r>
      <t xml:space="preserve">VEČERNIČKA PŘÍMOŘSKÁ </t>
    </r>
    <r>
      <rPr>
        <i/>
        <sz val="12"/>
        <rFont val="Arial CE"/>
        <charset val="238"/>
      </rPr>
      <t>(Malcolmia maritima)</t>
    </r>
  </si>
  <si>
    <t>SPRING SPARKLE</t>
  </si>
  <si>
    <r>
      <t xml:space="preserve">MINI, </t>
    </r>
    <r>
      <rPr>
        <sz val="10"/>
        <rFont val="Arial CE"/>
        <charset val="238"/>
      </rPr>
      <t>výška 10-20 cm</t>
    </r>
  </si>
  <si>
    <r>
      <t xml:space="preserve">VELIKONOČNÍ OSENÍ </t>
    </r>
    <r>
      <rPr>
        <i/>
        <sz val="12"/>
        <rFont val="Arial CE"/>
        <charset val="238"/>
      </rPr>
      <t>(Hordeum vulgare)</t>
    </r>
  </si>
  <si>
    <t>OSENÍ</t>
  </si>
  <si>
    <t>jarní dekorace</t>
  </si>
  <si>
    <r>
      <t xml:space="preserve">VŠELICHA IBERKOLISTÁ </t>
    </r>
    <r>
      <rPr>
        <i/>
        <sz val="12"/>
        <rFont val="Arial CE"/>
        <charset val="238"/>
      </rPr>
      <t>(Brachycome iberidifolia)</t>
    </r>
  </si>
  <si>
    <r>
      <t xml:space="preserve">VITÁLKA POLOŽENÁ </t>
    </r>
    <r>
      <rPr>
        <i/>
        <sz val="12"/>
        <rFont val="Arial CE"/>
        <charset val="238"/>
      </rPr>
      <t>(Sanvitalia procumbens)</t>
    </r>
  </si>
  <si>
    <t>do nádob i na záhony</t>
  </si>
  <si>
    <r>
      <t xml:space="preserve">ZAJEČÍ OCÁSEK </t>
    </r>
    <r>
      <rPr>
        <i/>
        <sz val="12"/>
        <rFont val="Arial CE"/>
        <charset val="238"/>
      </rPr>
      <t>(Lagurus ovatus)</t>
    </r>
  </si>
  <si>
    <t>SAMETOVKA</t>
  </si>
  <si>
    <r>
      <t xml:space="preserve">ZÁŘIVKA VELKOKVĚTÁ </t>
    </r>
    <r>
      <rPr>
        <i/>
        <sz val="12"/>
        <rFont val="Arial CE"/>
        <charset val="238"/>
      </rPr>
      <t>(Godetia grandiflora)</t>
    </r>
  </si>
  <si>
    <t>MONARCH SMĚS</t>
  </si>
  <si>
    <t>„azalkokvětá“ směs</t>
  </si>
  <si>
    <t>SMĚSI PRO OPYLOVAČE</t>
  </si>
  <si>
    <t>balené osivo - prodej pouze v originálním balení á 5kg</t>
  </si>
  <si>
    <t>Směs pro čmeláky</t>
  </si>
  <si>
    <r>
      <t>NEKTAR PÁRTY</t>
    </r>
    <r>
      <rPr>
        <sz val="10"/>
        <rFont val="Arial CE"/>
        <charset val="238"/>
      </rPr>
      <t>, slunné stanoviště, 
výška 80 cm</t>
    </r>
  </si>
  <si>
    <t>Směs pro motýly</t>
  </si>
  <si>
    <r>
      <t>NEKTAR PÁRTY</t>
    </r>
    <r>
      <rPr>
        <sz val="10"/>
        <rFont val="Arial CE"/>
        <charset val="238"/>
      </rPr>
      <t>, slunné stanoviště, 
výška 100 cm</t>
    </r>
  </si>
  <si>
    <t>Směs pro včely</t>
  </si>
  <si>
    <t>SMĚSI  - l e t n i č k y</t>
  </si>
  <si>
    <t>Směs dekoračních trav</t>
  </si>
  <si>
    <t>Japonská květinová zahrada</t>
  </si>
  <si>
    <t>pěstování z přímého výsevu</t>
  </si>
  <si>
    <t>Směs letniček pro balkóny</t>
  </si>
  <si>
    <t>Směs letniček pro sušení</t>
  </si>
  <si>
    <t>Směs letniček k řezu</t>
  </si>
  <si>
    <t>na řez a tvorbu kytic</t>
  </si>
  <si>
    <t>Směs nízkých letniček</t>
  </si>
  <si>
    <t>do truhlíků i na záhony</t>
  </si>
  <si>
    <t>Směs popínavých letniček</t>
  </si>
  <si>
    <t>Květinový koberec 
ENERGIE ŽIVOTA</t>
  </si>
  <si>
    <r>
      <rPr>
        <b/>
        <sz val="10"/>
        <rFont val="Arial CE"/>
        <charset val="238"/>
      </rPr>
      <t>KVĚTINOVÝ KOBEREC</t>
    </r>
    <r>
      <rPr>
        <sz val="10"/>
        <rFont val="Arial CE"/>
        <charset val="238"/>
      </rPr>
      <t>, mix žluté, oranžové a červené barvy, výška 60-90 cm</t>
    </r>
  </si>
  <si>
    <t>Nízký květinový koberec
LUČNÍ TŘPYT</t>
  </si>
  <si>
    <r>
      <rPr>
        <b/>
        <sz val="10"/>
        <rFont val="Arial CE"/>
        <charset val="238"/>
      </rPr>
      <t xml:space="preserve">KVĚTINOVÝ KOBEREC, 
</t>
    </r>
    <r>
      <rPr>
        <sz val="10"/>
        <rFont val="Arial CE"/>
        <charset val="238"/>
      </rPr>
      <t>nízký kvetoucí koberec, výška 20-40 cm</t>
    </r>
  </si>
  <si>
    <t>Květinový koberec 
PASTELOVÁ ROMANCE</t>
  </si>
  <si>
    <r>
      <rPr>
        <b/>
        <sz val="10"/>
        <rFont val="Arial CE"/>
        <charset val="238"/>
      </rPr>
      <t xml:space="preserve">KVĚTINOVÝ KOBEREC, </t>
    </r>
    <r>
      <rPr>
        <sz val="10"/>
        <rFont val="Arial CE"/>
        <charset val="238"/>
      </rPr>
      <t>mix bílé, růžové, starorůžové až fialové barvy, výška 40-60 cm</t>
    </r>
  </si>
  <si>
    <t>Květinový koberec 
TISÍCE SVĚTEL</t>
  </si>
  <si>
    <r>
      <rPr>
        <b/>
        <sz val="10"/>
        <rFont val="Arial CE"/>
        <charset val="238"/>
      </rPr>
      <t xml:space="preserve">KVĚTINOVÝ KOBEREC, </t>
    </r>
    <r>
      <rPr>
        <sz val="10"/>
        <rFont val="Arial CE"/>
        <charset val="238"/>
      </rPr>
      <t>mix žluté, oranžové a červené barvy, výška 40-60 cm</t>
    </r>
  </si>
  <si>
    <t>Květinový koberec 
PESTRÉ LÉTO</t>
  </si>
  <si>
    <r>
      <rPr>
        <b/>
        <sz val="10"/>
        <rFont val="Arial CE"/>
        <charset val="238"/>
      </rPr>
      <t xml:space="preserve">KVĚTINOVÝ KOBEREC, 
</t>
    </r>
    <r>
      <rPr>
        <sz val="10"/>
        <rFont val="Arial CE"/>
        <charset val="238"/>
      </rPr>
      <t>mix 16 letniček a 17 trvalek, výška 20-60 cm</t>
    </r>
  </si>
  <si>
    <t>Květinový koberec 
KVĚTENA VENKOVA</t>
  </si>
  <si>
    <r>
      <rPr>
        <b/>
        <sz val="10"/>
        <rFont val="Arial CE"/>
        <charset val="238"/>
      </rPr>
      <t xml:space="preserve">KVĚTINOVÝ KOBEREC, 
</t>
    </r>
    <r>
      <rPr>
        <sz val="10"/>
        <rFont val="Arial CE"/>
        <charset val="238"/>
      </rPr>
      <t>mix 10 letniček a 5 trvalek, výška 100 cm</t>
    </r>
  </si>
  <si>
    <t>Květinový koberec 
LETNÍ VÁZA</t>
  </si>
  <si>
    <t>Květinový koberec 
MODROBÍLÉ NEBE</t>
  </si>
  <si>
    <t>Květinový koberec 
JAHODY SE ŠLEHAČKOU</t>
  </si>
  <si>
    <r>
      <t xml:space="preserve">KVĚTINOVÝ KOBEREC, </t>
    </r>
    <r>
      <rPr>
        <sz val="10"/>
        <rFont val="Arial CE"/>
        <charset val="238"/>
      </rPr>
      <t>mix 14 letniček, výška 40-60 cm</t>
    </r>
  </si>
  <si>
    <t>K V Ě T I N Y   -   D V O U L E T K Y  A  T R V A L K Y</t>
  </si>
  <si>
    <r>
      <t xml:space="preserve">HRACHOR ŠIROKOLISTÝ </t>
    </r>
    <r>
      <rPr>
        <i/>
        <sz val="12"/>
        <rFont val="Arial CE"/>
        <charset val="238"/>
      </rPr>
      <t>(Lathyrus latifolius)</t>
    </r>
  </si>
  <si>
    <r>
      <t xml:space="preserve">HVĚZDNICE ALPSKÁ </t>
    </r>
    <r>
      <rPr>
        <i/>
        <sz val="12"/>
        <rFont val="Arial CE"/>
        <charset val="238"/>
      </rPr>
      <t>(Aster alpinus)</t>
    </r>
  </si>
  <si>
    <t>skalnička</t>
  </si>
  <si>
    <t>HOLBORN GLORY</t>
  </si>
  <si>
    <t>purpurovobílý</t>
  </si>
  <si>
    <t>směs barev, výška 30 cm</t>
  </si>
  <si>
    <t>FRAGRANCE MIX</t>
  </si>
  <si>
    <r>
      <rPr>
        <b/>
        <sz val="10"/>
        <rFont val="Arial CE"/>
        <charset val="238"/>
      </rPr>
      <t xml:space="preserve">KVĚTINY K ŘEZU, </t>
    </r>
    <r>
      <rPr>
        <sz val="10"/>
        <rFont val="Arial CE"/>
        <charset val="238"/>
      </rPr>
      <t>směs barev, výška 70 cm</t>
    </r>
  </si>
  <si>
    <t>GRENADIN</t>
  </si>
  <si>
    <t>dvouleté zahradní karafiáty</t>
  </si>
  <si>
    <r>
      <t xml:space="preserve">HVOZDÍK KROPENATÝ </t>
    </r>
    <r>
      <rPr>
        <i/>
        <sz val="12"/>
        <rFont val="Arial CE"/>
        <charset val="238"/>
      </rPr>
      <t>(Dianthus deltoides)</t>
    </r>
  </si>
  <si>
    <t>MAIDEN PINK</t>
  </si>
  <si>
    <t>karmínový, výška 15 cm</t>
  </si>
  <si>
    <r>
      <t xml:space="preserve">KEJKLÍŘKA </t>
    </r>
    <r>
      <rPr>
        <i/>
        <sz val="12"/>
        <rFont val="Arial CE"/>
        <charset val="238"/>
      </rPr>
      <t>(Mimulus tigrinus)</t>
    </r>
  </si>
  <si>
    <t>VELKOKVĚTÁ</t>
  </si>
  <si>
    <t>směs barev, výška 25 cm</t>
  </si>
  <si>
    <r>
      <t xml:space="preserve">KOHOUTEK CHALCEDONSKÝ </t>
    </r>
    <r>
      <rPr>
        <i/>
        <sz val="12"/>
        <rFont val="Arial CE"/>
        <charset val="238"/>
      </rPr>
      <t>(Lychnis chalcedonica)</t>
    </r>
  </si>
  <si>
    <t>opakovaně kvetoucí selekce, výška 80 cm</t>
  </si>
  <si>
    <r>
      <t xml:space="preserve">KOKARDA </t>
    </r>
    <r>
      <rPr>
        <i/>
        <sz val="12"/>
        <rFont val="Arial CE"/>
        <charset val="238"/>
      </rPr>
      <t>(Gaillardia grandiflora)</t>
    </r>
  </si>
  <si>
    <t>ŽLUTOHNĚDÁ</t>
  </si>
  <si>
    <t>velkokvětá s tmavým středem</t>
  </si>
  <si>
    <r>
      <t xml:space="preserve">KOPRETINA BÍLÁ </t>
    </r>
    <r>
      <rPr>
        <i/>
        <sz val="12"/>
        <rFont val="Arial CE"/>
        <charset val="238"/>
      </rPr>
      <t>(Leucanthemum maximum)</t>
    </r>
  </si>
  <si>
    <t>SILVER PRINCESS</t>
  </si>
  <si>
    <r>
      <t>MINI</t>
    </r>
    <r>
      <rPr>
        <sz val="10"/>
        <rFont val="Arial CE"/>
        <charset val="238"/>
      </rPr>
      <t>, kompaktní, výška 30 cm</t>
    </r>
  </si>
  <si>
    <t>SHASTA DAISY</t>
  </si>
  <si>
    <t>velkokvětá, výška 100 cm</t>
  </si>
  <si>
    <r>
      <t xml:space="preserve">KORTADÉRIE - PAMPOVÁ TRÁVA </t>
    </r>
    <r>
      <rPr>
        <i/>
        <sz val="12"/>
        <rFont val="Arial CE"/>
        <charset val="238"/>
      </rPr>
      <t>(Cortaderia selloana)</t>
    </r>
  </si>
  <si>
    <t>PINK AND WHITE</t>
  </si>
  <si>
    <r>
      <t>DUO</t>
    </r>
    <r>
      <rPr>
        <sz val="10"/>
        <rFont val="Arial CE"/>
        <charset val="238"/>
      </rPr>
      <t>,</t>
    </r>
    <r>
      <rPr>
        <b/>
        <sz val="10"/>
        <rFont val="Arial CE"/>
        <charset val="238"/>
      </rPr>
      <t xml:space="preserve"> </t>
    </r>
    <r>
      <rPr>
        <sz val="10"/>
        <rFont val="Arial CE"/>
        <charset val="238"/>
      </rPr>
      <t>růžová a bílá, výška 100-200 cm</t>
    </r>
  </si>
  <si>
    <r>
      <t xml:space="preserve">KOSTŘAVA MODRÁ </t>
    </r>
    <r>
      <rPr>
        <i/>
        <sz val="12"/>
        <rFont val="Arial CE"/>
        <charset val="238"/>
      </rPr>
      <t>(Festuca cinerea L.)</t>
    </r>
  </si>
  <si>
    <t>VARNA</t>
  </si>
  <si>
    <r>
      <t xml:space="preserve">LUPINA MNOHOLISTÁ </t>
    </r>
    <r>
      <rPr>
        <b/>
        <i/>
        <sz val="10"/>
        <rFont val="Arial CE"/>
        <charset val="238"/>
      </rPr>
      <t>(viz též VLČÍ BOB)</t>
    </r>
    <r>
      <rPr>
        <b/>
        <i/>
        <sz val="12"/>
        <rFont val="Arial CE"/>
        <charset val="238"/>
      </rPr>
      <t xml:space="preserve"> </t>
    </r>
    <r>
      <rPr>
        <i/>
        <sz val="12"/>
        <rFont val="Arial CE"/>
        <charset val="238"/>
      </rPr>
      <t>(Lupinus polyphyllus)</t>
    </r>
  </si>
  <si>
    <r>
      <t>PALETA BAREV</t>
    </r>
    <r>
      <rPr>
        <sz val="10"/>
        <rFont val="Arial CE"/>
        <charset val="238"/>
      </rPr>
      <t>, červená, modrá a bílá</t>
    </r>
  </si>
  <si>
    <r>
      <t xml:space="preserve">MACEŠKA ZAHRADNÍ VELKOKVĚTÁ </t>
    </r>
    <r>
      <rPr>
        <i/>
        <sz val="12"/>
        <rFont val="Arial CE"/>
        <charset val="238"/>
      </rPr>
      <t>(Viola x witrockiana)</t>
    </r>
  </si>
  <si>
    <t>ROCOCO SMĚS</t>
  </si>
  <si>
    <t>zkadeřené květy</t>
  </si>
  <si>
    <t>SMĚS S OKEM</t>
  </si>
  <si>
    <t>velkokvětá s okem</t>
  </si>
  <si>
    <t>SMĚS BEZ OKA</t>
  </si>
  <si>
    <t>MODRÁ S OKEM</t>
  </si>
  <si>
    <t>ČERVENÁ S OKEM</t>
  </si>
  <si>
    <t>ŽLUTÁ S OKEM</t>
  </si>
  <si>
    <t>ORANŽOVÁ</t>
  </si>
  <si>
    <t>BÍLÁ S OKEM</t>
  </si>
  <si>
    <t>MISTRAL S1 ŽLUTO ČERVENÁ</t>
  </si>
  <si>
    <t>žlutočervená</t>
  </si>
  <si>
    <t>MISTRAL S1 RŮŽOVÁ S OKEM</t>
  </si>
  <si>
    <t>SUPER BEACONSFIELD</t>
  </si>
  <si>
    <t>fialová s bílými křídly</t>
  </si>
  <si>
    <t>GLACIER ICE VIOLET WHITE</t>
  </si>
  <si>
    <t>modrofialová s bílou „tváří“</t>
  </si>
  <si>
    <t>8590396968609</t>
  </si>
  <si>
    <r>
      <t xml:space="preserve">MINIVIOLKA </t>
    </r>
    <r>
      <rPr>
        <i/>
        <sz val="12"/>
        <rFont val="Arial CE"/>
        <charset val="238"/>
      </rPr>
      <t>(Viola cornuta hybridy)</t>
    </r>
  </si>
  <si>
    <r>
      <t>JEDLÉ KVĚTY</t>
    </r>
    <r>
      <rPr>
        <sz val="10"/>
        <rFont val="Arial CE"/>
        <charset val="238"/>
      </rPr>
      <t>, fialové a modrožluté květy</t>
    </r>
  </si>
  <si>
    <t>9689</t>
  </si>
  <si>
    <t>SORBET YTT</t>
  </si>
  <si>
    <r>
      <t xml:space="preserve">MOCHYNĚ ŽIDOVSKÁ </t>
    </r>
    <r>
      <rPr>
        <i/>
        <sz val="12"/>
        <rFont val="Arial"/>
        <family val="2"/>
        <charset val="238"/>
      </rPr>
      <t>(Physalis alkekengi)</t>
    </r>
  </si>
  <si>
    <r>
      <t xml:space="preserve">MUŠKÁT PÁSKATÝ </t>
    </r>
    <r>
      <rPr>
        <i/>
        <sz val="12"/>
        <rFont val="Arial CE"/>
        <charset val="238"/>
      </rPr>
      <t>(Pelargonium zonale)</t>
    </r>
  </si>
  <si>
    <t>HORIZON RIPPLE RASPBERRY</t>
  </si>
  <si>
    <t>purpurově žíhaný</t>
  </si>
  <si>
    <t>11 s.</t>
  </si>
  <si>
    <t>HORIZON STAR F1</t>
  </si>
  <si>
    <t>růžová hvězda v květu</t>
  </si>
  <si>
    <t>BÍLÝ</t>
  </si>
  <si>
    <t>výška 35 cm</t>
  </si>
  <si>
    <t>RŮŽOVÝ</t>
  </si>
  <si>
    <r>
      <t xml:space="preserve">NÁPRSTNÍK ČERVENÝ </t>
    </r>
    <r>
      <rPr>
        <i/>
        <sz val="12"/>
        <rFont val="Arial CE"/>
        <charset val="238"/>
      </rPr>
      <t>(Digitalis purpurea)</t>
    </r>
  </si>
  <si>
    <t>EXCELSIOR SMĚS</t>
  </si>
  <si>
    <t>velkokvětá směs růžových, fialových a bílých odstínů</t>
  </si>
  <si>
    <r>
      <t xml:space="preserve">ORLÍČEK </t>
    </r>
    <r>
      <rPr>
        <i/>
        <sz val="12"/>
        <rFont val="Arial CE"/>
        <charset val="238"/>
      </rPr>
      <t>(Aquilegia x hybrida hort.)</t>
    </r>
  </si>
  <si>
    <t>MAC KANA</t>
  </si>
  <si>
    <t>velkokvětá směs barev, výška 80 cm</t>
  </si>
  <si>
    <r>
      <t xml:space="preserve">POMNĚNKA </t>
    </r>
    <r>
      <rPr>
        <i/>
        <sz val="12"/>
        <rFont val="Arial CE"/>
        <charset val="238"/>
      </rPr>
      <t>(Myosotis alpestris)</t>
    </r>
  </si>
  <si>
    <t>MODRÁ</t>
  </si>
  <si>
    <t>drobnokvětá, bohatě kvetoucí</t>
  </si>
  <si>
    <t>modré, růžové a bílé květy</t>
  </si>
  <si>
    <r>
      <t xml:space="preserve">PROSKURNÍK TOPOLOVKA PLNOKVĚTÝ </t>
    </r>
    <r>
      <rPr>
        <i/>
        <sz val="12"/>
        <rFont val="Arial CE"/>
        <charset val="238"/>
      </rPr>
      <t>(Althea rosea)</t>
    </r>
  </si>
  <si>
    <t>plnokvětá směs sedmi barev</t>
  </si>
  <si>
    <r>
      <t xml:space="preserve">PROTĚŽ ALPSKÁ </t>
    </r>
    <r>
      <rPr>
        <i/>
        <sz val="12"/>
        <rFont val="Arial CE"/>
        <charset val="238"/>
      </rPr>
      <t>(Leontopodium alpinum)</t>
    </r>
  </si>
  <si>
    <t>EDELWEISS</t>
  </si>
  <si>
    <t>pro skalky a suché zídky</t>
  </si>
  <si>
    <r>
      <t xml:space="preserve">ŘEBŘÍČEK OBECNÝ </t>
    </r>
    <r>
      <rPr>
        <i/>
        <sz val="12"/>
        <rFont val="Arial CE"/>
        <charset val="238"/>
      </rPr>
      <t>(Achillea milefolium)</t>
    </r>
  </si>
  <si>
    <t>SUMMER PASTELS</t>
  </si>
  <si>
    <t>výběrová směs barev, na sušení</t>
  </si>
  <si>
    <r>
      <t xml:space="preserve">ŘEBŘÍČEK TUŽEBNÍKOVÝ </t>
    </r>
    <r>
      <rPr>
        <i/>
        <sz val="12"/>
        <rFont val="Arial CE"/>
        <charset val="238"/>
      </rPr>
      <t>(Achillea filipendulina)</t>
    </r>
  </si>
  <si>
    <t>CLOTH OF GOLD</t>
  </si>
  <si>
    <t>žlutý, k sušení</t>
  </si>
  <si>
    <r>
      <t xml:space="preserve">SEDMIKRÁSKA CHUDOBKA </t>
    </r>
    <r>
      <rPr>
        <i/>
        <sz val="12"/>
        <rFont val="Arial CE"/>
        <charset val="238"/>
      </rPr>
      <t>(Bellis perenis)</t>
    </r>
  </si>
  <si>
    <t>PLNOKVĚTÁ SMĚS</t>
  </si>
  <si>
    <t>růžové, červené a bílé květy</t>
  </si>
  <si>
    <r>
      <t xml:space="preserve">STRAČKA </t>
    </r>
    <r>
      <rPr>
        <i/>
        <sz val="12"/>
        <rFont val="Arial CE"/>
        <charset val="238"/>
      </rPr>
      <t>(Delphinium cultorum)</t>
    </r>
  </si>
  <si>
    <t>PACIFIC SMĚS</t>
  </si>
  <si>
    <t>směs modrých, bílých a růžových odstínů</t>
  </si>
  <si>
    <r>
      <t xml:space="preserve">SUCHOBÝL TATARSKÝ (STATICE TATARIKA) </t>
    </r>
    <r>
      <rPr>
        <i/>
        <sz val="12"/>
        <rFont val="Arial"/>
        <family val="2"/>
        <charset val="238"/>
      </rPr>
      <t>(Goniolimon tataricum)</t>
    </r>
  </si>
  <si>
    <t>k sušení, výška 50 cm</t>
  </si>
  <si>
    <r>
      <t xml:space="preserve">ŠANTA KOČIČÍ </t>
    </r>
    <r>
      <rPr>
        <i/>
        <sz val="12"/>
        <rFont val="Arial CE"/>
        <charset val="238"/>
      </rPr>
      <t>(Nepeta cataria)</t>
    </r>
  </si>
  <si>
    <t>CAT GRASS</t>
  </si>
  <si>
    <t>typické aroma, výška 60 cm</t>
  </si>
  <si>
    <r>
      <t xml:space="preserve">ŠATER  LATNATÝ </t>
    </r>
    <r>
      <rPr>
        <i/>
        <sz val="12"/>
        <rFont val="Arial"/>
        <family val="2"/>
        <charset val="238"/>
      </rPr>
      <t>(Gypsophila paniculata)</t>
    </r>
  </si>
  <si>
    <t>k sušení a tvorbu kytic</t>
  </si>
  <si>
    <r>
      <t xml:space="preserve">TAŘICE SKALNÍ </t>
    </r>
    <r>
      <rPr>
        <i/>
        <sz val="12"/>
        <rFont val="Arial CE"/>
        <charset val="238"/>
      </rPr>
      <t>(Aurinia saxatilis (syn. Alyssum saxatile))</t>
    </r>
  </si>
  <si>
    <t>GOLD CLOUD</t>
  </si>
  <si>
    <t>zlatožlutá, výška 25 cm</t>
  </si>
  <si>
    <r>
      <t xml:space="preserve">TAŘIČKA </t>
    </r>
    <r>
      <rPr>
        <i/>
        <sz val="12"/>
        <rFont val="Arial CE"/>
        <charset val="238"/>
      </rPr>
      <t>(Aubrietia hybrida)</t>
    </r>
  </si>
  <si>
    <t>LEICHTLINII</t>
  </si>
  <si>
    <t>karmínové odstíny</t>
  </si>
  <si>
    <t>směs karmínových, fialových a růžových odstínů</t>
  </si>
  <si>
    <r>
      <t xml:space="preserve">TŘAPATKA NACHOVÁ </t>
    </r>
    <r>
      <rPr>
        <i/>
        <sz val="12"/>
        <rFont val="Arial CE"/>
        <charset val="238"/>
      </rPr>
      <t>(Echinacea purpurea)</t>
    </r>
  </si>
  <si>
    <t>PARADISO</t>
  </si>
  <si>
    <t>směs botanických druhů a jejich hybridů</t>
  </si>
  <si>
    <t>PURPUROVÁ</t>
  </si>
  <si>
    <t>karmínové květy, výška 80 cm</t>
  </si>
  <si>
    <r>
      <t xml:space="preserve">VLČÍ BOB </t>
    </r>
    <r>
      <rPr>
        <b/>
        <i/>
        <sz val="10"/>
        <rFont val="Arial CE"/>
        <charset val="238"/>
      </rPr>
      <t xml:space="preserve">(viz též LUPINA MNOHOLISTÁ) </t>
    </r>
    <r>
      <rPr>
        <i/>
        <sz val="12"/>
        <rFont val="Arial CE"/>
        <charset val="238"/>
      </rPr>
      <t>(Lupinus polyphyllus)</t>
    </r>
  </si>
  <si>
    <r>
      <t>PALETA BAREV</t>
    </r>
    <r>
      <rPr>
        <sz val="10"/>
        <rFont val="Arial CE"/>
        <charset val="238"/>
      </rPr>
      <t>,</t>
    </r>
    <r>
      <rPr>
        <b/>
        <sz val="10"/>
        <rFont val="Arial CE"/>
        <charset val="238"/>
      </rPr>
      <t xml:space="preserve"> </t>
    </r>
    <r>
      <rPr>
        <sz val="10"/>
        <rFont val="Arial CE"/>
        <charset val="238"/>
      </rPr>
      <t>červená, modrá a bílá</t>
    </r>
  </si>
  <si>
    <r>
      <t xml:space="preserve">ZVONEK PROSTŘEDNÍ </t>
    </r>
    <r>
      <rPr>
        <i/>
        <sz val="12"/>
        <rFont val="Arial CE"/>
        <charset val="238"/>
      </rPr>
      <t>(Campanula medium)</t>
    </r>
  </si>
  <si>
    <t>CUP AND SAUCERS SMĚS</t>
  </si>
  <si>
    <t>dvojité atraktivní květy, růžové, bílé a modré</t>
  </si>
  <si>
    <t>SMĚS PRO OPYLOVAČE</t>
  </si>
  <si>
    <t>Víceletá směs pro opylovače</t>
  </si>
  <si>
    <r>
      <rPr>
        <b/>
        <sz val="10"/>
        <rFont val="Arial CE"/>
        <charset val="238"/>
      </rPr>
      <t>NEKTAR PÁRTY</t>
    </r>
    <r>
      <rPr>
        <sz val="10"/>
        <rFont val="Arial CE"/>
        <charset val="238"/>
      </rPr>
      <t>, 
výška 40-70 cm</t>
    </r>
  </si>
  <si>
    <t xml:space="preserve">S M Ě S I - t r v a l k y </t>
  </si>
  <si>
    <t>Směs květin pro skalky</t>
  </si>
  <si>
    <t>podzimní výsadba, výška 15-35 cm</t>
  </si>
  <si>
    <t>Směs sukulentů</t>
  </si>
  <si>
    <t>směs sukulentů a kaktusů různých tvarů a velikostí</t>
  </si>
  <si>
    <t>8590396998705</t>
  </si>
  <si>
    <t>Směs vysokých trvalek</t>
  </si>
  <si>
    <t>pro záhony, výška 80-150 cm</t>
  </si>
  <si>
    <t>Květinový koberec 
ZAHRADNÍ SLAVNOST</t>
  </si>
  <si>
    <r>
      <rPr>
        <b/>
        <sz val="10"/>
        <rFont val="Arial CE"/>
        <charset val="238"/>
      </rPr>
      <t xml:space="preserve">KVĚTINOVÝ KOBEREC, </t>
    </r>
    <r>
      <rPr>
        <sz val="10"/>
        <rFont val="Arial CE"/>
        <charset val="238"/>
      </rPr>
      <t>mix 12 dvouletek a 21 trvalek, výška 30-100 cm</t>
    </r>
  </si>
  <si>
    <r>
      <t>NEKTAR PÁRTY</t>
    </r>
    <r>
      <rPr>
        <sz val="10"/>
        <rFont val="Arial CE"/>
        <charset val="238"/>
      </rPr>
      <t>, slunné stanoviště, výška 80 cm</t>
    </r>
  </si>
  <si>
    <r>
      <t>NEKTAR PÁRTY</t>
    </r>
    <r>
      <rPr>
        <sz val="10"/>
        <rFont val="Arial CE"/>
        <charset val="238"/>
      </rPr>
      <t>, slunné stanoviště, výška 100 cm</t>
    </r>
  </si>
  <si>
    <t>M E Z I P LO D I N Y  K  D E Z I N F E K C I  P Ů D Y</t>
  </si>
  <si>
    <t>Druh</t>
  </si>
  <si>
    <t>balené osivo - prodej pouze v originálním balení
(nelze rozvažovat)</t>
  </si>
  <si>
    <t>min. odběr
v kg</t>
  </si>
  <si>
    <t>velikost balení
v kg</t>
  </si>
  <si>
    <t>cena
Kč/balení</t>
  </si>
  <si>
    <t>objednávka
ks balení</t>
  </si>
  <si>
    <t>Ředkev olejná</t>
  </si>
  <si>
    <t>proti nádorovitosti košťálovin</t>
  </si>
  <si>
    <t>Lnička setá ZUZANA</t>
  </si>
  <si>
    <t>nenáročná meziplodina s krátkou vegetační dobou</t>
  </si>
  <si>
    <t>Aksamitník rozkladitý GROUND CONTROL</t>
  </si>
  <si>
    <t xml:space="preserve">HOBBY balení této plodiny naleznete i v části KVĚTINY LETNIČKY </t>
  </si>
  <si>
    <t>P R O G R A M  P R O  O P Y L O V A Č E</t>
  </si>
  <si>
    <t>Brutnák lékařský (medonosná plodina)</t>
  </si>
  <si>
    <t>vzrůstná letnička s modrými květy, kvete do zámrazu</t>
  </si>
  <si>
    <t>HOBBY Brutnáku lékařského naleznete i v části AROMATICKÉ A LÉČIVÉ ROSTLINY (kód 5888) a KVĚTINY LETNIČKY (kód 9071)</t>
  </si>
  <si>
    <t>9945-M</t>
  </si>
  <si>
    <t xml:space="preserve">Komonice bílá MEBA </t>
  </si>
  <si>
    <t>vhodná pro opylovače i pro zlepšení půdní struktury, zvyšuje podíl dusíku v půdě</t>
  </si>
  <si>
    <t>Svazenka shloučená FIONA</t>
  </si>
  <si>
    <t>rostlina vhodná pro opylovače i pro zlepšení půdní struktury, vysoce výnosná</t>
  </si>
  <si>
    <t>trvalkový květinový mix, výška 40-70 cm</t>
  </si>
  <si>
    <t>HOBBY balení položek 9949 a 9979 nabízíme v části KVĚTINY LETNIČKY</t>
  </si>
  <si>
    <t>balené osivo - prodej pouze v originálním balení (nelze rozvažovat)</t>
  </si>
  <si>
    <t>Svazenka vratičolistá (medonosná plodina)</t>
  </si>
  <si>
    <t>HOBBY balení Svazenky vratičolisté nabízíme v části KVĚTINY LETNIČKY pod kódem 9948</t>
  </si>
  <si>
    <t>HOBBY balení směsí pro čmeláky, motýly a včely nabízíme v části KVĚTINY LETNIČKY</t>
  </si>
  <si>
    <t>T R A V N Í  S M Ě S I</t>
  </si>
  <si>
    <t>Parková směs</t>
  </si>
  <si>
    <t>Hřišťová směs</t>
  </si>
  <si>
    <t>Luční směs trvalá</t>
  </si>
  <si>
    <t>Rekreační směs</t>
  </si>
  <si>
    <t>O S T A T N Í  O S I V A</t>
  </si>
  <si>
    <t>obsah
v kg</t>
  </si>
  <si>
    <t>KRMNÁ ŘEPA</t>
  </si>
  <si>
    <t>BUČIANSKÝ ŽLUTÝ VÁLEC (víceklíčková)</t>
  </si>
  <si>
    <t>AJA (žlutá jednoklíčková)</t>
  </si>
  <si>
    <t>Červená víceklíčková</t>
  </si>
  <si>
    <t>MONRO (červená jednoklíčková)</t>
  </si>
  <si>
    <t>JETELE</t>
  </si>
  <si>
    <t>Jetel luční dvojsečný</t>
  </si>
  <si>
    <t>Vojtěška setá</t>
  </si>
  <si>
    <t>SEMENA NA ZELENO</t>
  </si>
  <si>
    <t>Luskoobilní směska (hrách, peluška, oves)</t>
  </si>
  <si>
    <t>Směs hořčice + řepka</t>
  </si>
  <si>
    <t>Hořčice bílá - merkantil</t>
  </si>
  <si>
    <t>K U K U Ř I C E   K R M N Á   (Z R N O V Á)</t>
  </si>
  <si>
    <t>Kukuřice ZE PRENDA F1  (FAO 250)</t>
  </si>
  <si>
    <t>velmi raný hybrid vhodný na zrno a siláž</t>
  </si>
  <si>
    <t>Kukuřice ZE SLOVAKIA F1 (FAO 350)</t>
  </si>
  <si>
    <t>poloraný hybrid vhodný na zrno a siláž</t>
  </si>
  <si>
    <t>NETKANÉ TEXTILIE</t>
  </si>
  <si>
    <t>Druh textilie</t>
  </si>
  <si>
    <t>DPH</t>
  </si>
  <si>
    <t>8950-00</t>
  </si>
  <si>
    <t>Netkaná textilie 1,6 x 5 m, bílá</t>
  </si>
  <si>
    <t>8952-02</t>
  </si>
  <si>
    <t>Netkaná textilie 1,6 x 10 m, bílá</t>
  </si>
  <si>
    <t>8950-01</t>
  </si>
  <si>
    <t>Netkaná textilie 1,6 x 5 m, černá</t>
  </si>
  <si>
    <t>8952-01</t>
  </si>
  <si>
    <t>Netkaná textilie 1,6 x 10 m, černá</t>
  </si>
  <si>
    <t>STOJANY</t>
  </si>
  <si>
    <t>Stojan</t>
  </si>
  <si>
    <t>8901-02</t>
  </si>
  <si>
    <r>
      <t xml:space="preserve">A. kostra stojanu
</t>
    </r>
    <r>
      <rPr>
        <sz val="10"/>
        <rFont val="Arial CE"/>
        <charset val="238"/>
      </rPr>
      <t>(2 nohy cca 180 cm, 4 kolečka)</t>
    </r>
  </si>
  <si>
    <t>8903-01</t>
  </si>
  <si>
    <r>
      <t xml:space="preserve">B. síť na sáčky „SEMO“ 36 eurozávěsů (4 x 9 háky)
</t>
    </r>
    <r>
      <rPr>
        <sz val="10"/>
        <rFont val="Arial CE"/>
        <charset val="238"/>
      </rPr>
      <t>(pro jednostranný stojan jsou potřeba 2 sítě)</t>
    </r>
  </si>
  <si>
    <t>8903-06</t>
  </si>
  <si>
    <r>
      <t xml:space="preserve">C. síť na hrachy 7 háků
</t>
    </r>
    <r>
      <rPr>
        <sz val="10"/>
        <rFont val="Arial CE"/>
        <charset val="238"/>
      </rPr>
      <t>(pro jednostranný stojan je potřeba 1 síť)</t>
    </r>
  </si>
  <si>
    <r>
      <t xml:space="preserve">Možné kombinace pro </t>
    </r>
    <r>
      <rPr>
        <b/>
        <sz val="10"/>
        <rFont val="Arial CE"/>
        <charset val="238"/>
      </rPr>
      <t xml:space="preserve"> jednostranný </t>
    </r>
    <r>
      <rPr>
        <sz val="10"/>
        <rFont val="Arial CE"/>
        <charset val="238"/>
      </rPr>
      <t>stojan</t>
    </r>
    <r>
      <rPr>
        <b/>
        <sz val="10"/>
        <rFont val="Arial CE"/>
        <charset val="238"/>
      </rPr>
      <t xml:space="preserve">:  </t>
    </r>
    <r>
      <rPr>
        <sz val="10"/>
        <rFont val="Arial CE"/>
        <charset val="238"/>
      </rPr>
      <t xml:space="preserve">  
kostra A + 2 x síť na sáčky B
kostra A + 2 x síť na sáčky B + síť na hrachy C
Stojany lze kombinovat i pro  </t>
    </r>
    <r>
      <rPr>
        <b/>
        <sz val="10"/>
        <rFont val="Arial CE"/>
        <charset val="238"/>
      </rPr>
      <t>oboustranné</t>
    </r>
    <r>
      <rPr>
        <sz val="10"/>
        <rFont val="Arial CE"/>
        <charset val="238"/>
      </rPr>
      <t xml:space="preserve"> použití.
Samostatně lze síť na sáčky B zavěsit na zeď.</t>
    </r>
  </si>
  <si>
    <t>PUBLIKACE</t>
  </si>
  <si>
    <t>Název</t>
  </si>
  <si>
    <t>8962-00</t>
  </si>
  <si>
    <t>15 % DPH</t>
  </si>
  <si>
    <t>8930-00</t>
  </si>
  <si>
    <r>
      <t xml:space="preserve">DVD (Školení zahrádkářů)
Přednáší: Ing. Ivana Hasalová, Ing. Ivo Kotrle, Ing. Jan Prášil, Ing. Karel Zavadil
</t>
    </r>
    <r>
      <rPr>
        <sz val="10"/>
        <rFont val="Arial CE"/>
        <charset val="238"/>
      </rPr>
      <t>Obsahuje soubor přednášek na téma: plodová zelenina, listová zelenina, hrách, fazol, léčivé a aromatické rostliny, cibule a česnek.</t>
    </r>
  </si>
  <si>
    <t>Stolní kalendář „Zahrádkářův rok 2024“</t>
  </si>
  <si>
    <t>RAŠELINOVÉ TABLETY</t>
  </si>
  <si>
    <t>Druh, průměr</t>
  </si>
  <si>
    <t>7109-05</t>
  </si>
  <si>
    <t xml:space="preserve">Jiffy - Rašelinová tableta Ø 33mm </t>
  </si>
  <si>
    <t>7109-06</t>
  </si>
  <si>
    <t xml:space="preserve">Jiffy - Rašelinová tableta Ø 41mm </t>
  </si>
  <si>
    <t>Ceny jsou uvedeny bez zákonné sazby DPH.</t>
  </si>
  <si>
    <t>8590396953506</t>
  </si>
  <si>
    <t>8590396953605</t>
  </si>
  <si>
    <t>8590396953704</t>
  </si>
  <si>
    <t>8590396950802</t>
  </si>
  <si>
    <t>8590396951304</t>
  </si>
  <si>
    <t>8590396951007</t>
  </si>
  <si>
    <t>8590396951205</t>
  </si>
  <si>
    <t>8590396951502</t>
  </si>
  <si>
    <t>8590396951403</t>
  </si>
  <si>
    <t>8590396951106</t>
  </si>
  <si>
    <t>8590396953209</t>
  </si>
  <si>
    <t>8590396951700</t>
  </si>
  <si>
    <t>8590396952202</t>
  </si>
  <si>
    <t>8590396952301</t>
  </si>
  <si>
    <t>8590396952400</t>
  </si>
  <si>
    <t>8590396954008</t>
  </si>
  <si>
    <t>8590396954107</t>
  </si>
  <si>
    <t>8590396951809</t>
  </si>
  <si>
    <t>8590396952509</t>
  </si>
  <si>
    <t>8590396953001</t>
  </si>
  <si>
    <t>8590396952707</t>
  </si>
  <si>
    <t>8590396909909</t>
  </si>
  <si>
    <t>8590396911209</t>
  </si>
  <si>
    <t>8590396911308</t>
  </si>
  <si>
    <t>8590396911506</t>
  </si>
  <si>
    <t>8590396911605</t>
  </si>
  <si>
    <t>8590396910608</t>
  </si>
  <si>
    <t>8590396911407</t>
  </si>
  <si>
    <t>8590396911704</t>
  </si>
  <si>
    <t>8590396911803</t>
  </si>
  <si>
    <t>8590396911902</t>
  </si>
  <si>
    <t>8590396912008</t>
  </si>
  <si>
    <t>8590396912107</t>
  </si>
  <si>
    <t>8590396912206</t>
  </si>
  <si>
    <t>8590396913104</t>
  </si>
  <si>
    <t>8590396913203</t>
  </si>
  <si>
    <t>8590396910707</t>
  </si>
  <si>
    <t>8590396910806</t>
  </si>
  <si>
    <t>8590396910905</t>
  </si>
  <si>
    <t>8590396911001</t>
  </si>
  <si>
    <t>8590396910004</t>
  </si>
  <si>
    <t>8590396910103</t>
  </si>
  <si>
    <t>8590396910202</t>
  </si>
  <si>
    <t>8590396910301</t>
  </si>
  <si>
    <t>8590396912503</t>
  </si>
  <si>
    <t>8590396913302</t>
  </si>
  <si>
    <t>8590396934505</t>
  </si>
  <si>
    <t>8590396943002</t>
  </si>
  <si>
    <t>8590396943101</t>
  </si>
  <si>
    <t>8590396945006</t>
  </si>
  <si>
    <t>8590396946508</t>
  </si>
  <si>
    <t>8590396940506</t>
  </si>
  <si>
    <t>8590396925305</t>
  </si>
  <si>
    <t>8590396925404</t>
  </si>
  <si>
    <t>8590396925701</t>
  </si>
  <si>
    <t>8590396925602</t>
  </si>
  <si>
    <t>8590396926005</t>
  </si>
  <si>
    <t>8590396906205</t>
  </si>
  <si>
    <t>8590396906106</t>
  </si>
  <si>
    <t>8590396906007</t>
  </si>
  <si>
    <t>8590396942005</t>
  </si>
  <si>
    <t>8590396935601</t>
  </si>
  <si>
    <t>8590396935502</t>
  </si>
  <si>
    <t>8590396935809</t>
  </si>
  <si>
    <t>8590396922502</t>
  </si>
  <si>
    <t>8590396922908</t>
  </si>
  <si>
    <t>8590396922601</t>
  </si>
  <si>
    <t>8590396922700</t>
  </si>
  <si>
    <t>8590396916006</t>
  </si>
  <si>
    <t>8590396922007</t>
  </si>
  <si>
    <t>8590396922205</t>
  </si>
  <si>
    <t>8590396922304</t>
  </si>
  <si>
    <t>8590396908506</t>
  </si>
  <si>
    <t>8590396908407</t>
  </si>
  <si>
    <t>8590396908308</t>
  </si>
  <si>
    <t>8590396908209</t>
  </si>
  <si>
    <t>8590396908605</t>
  </si>
  <si>
    <t>8590396918505</t>
  </si>
  <si>
    <t>8590396918703</t>
  </si>
  <si>
    <t>8590396916501</t>
  </si>
  <si>
    <t>8590396916402</t>
  </si>
  <si>
    <t>8590396924001</t>
  </si>
  <si>
    <t>8590396921000</t>
  </si>
  <si>
    <t>8590396920508</t>
  </si>
  <si>
    <t>8590396957009</t>
  </si>
  <si>
    <t>8590396947802</t>
  </si>
  <si>
    <t>8590396904508</t>
  </si>
  <si>
    <t>8590396904409</t>
  </si>
  <si>
    <t>8590396938008</t>
  </si>
  <si>
    <t>8590396955401</t>
  </si>
  <si>
    <t>8590396955500</t>
  </si>
  <si>
    <t>8590396955609</t>
  </si>
  <si>
    <t>8590396939005</t>
  </si>
  <si>
    <t>8590396939401</t>
  </si>
  <si>
    <t>8590396939104</t>
  </si>
  <si>
    <t>8590396939302</t>
  </si>
  <si>
    <t>8590396939203</t>
  </si>
  <si>
    <t>8590396943606</t>
  </si>
  <si>
    <t>8590396909008</t>
  </si>
  <si>
    <t>8590396909107</t>
  </si>
  <si>
    <t>8590396909206</t>
  </si>
  <si>
    <t>8590396909602</t>
  </si>
  <si>
    <t>8590396940902</t>
  </si>
  <si>
    <t>8590396903105</t>
  </si>
  <si>
    <t>8590396903006</t>
  </si>
  <si>
    <t>8590396933508</t>
  </si>
  <si>
    <t>8590396933607</t>
  </si>
  <si>
    <t>8590396957900</t>
  </si>
  <si>
    <t>8590396959003</t>
  </si>
  <si>
    <t>8590396959102</t>
  </si>
  <si>
    <t>8590396959607</t>
  </si>
  <si>
    <t>8590396957207</t>
  </si>
  <si>
    <t>8590396957306</t>
  </si>
  <si>
    <t>8590396957504</t>
  </si>
  <si>
    <t>8590396957801</t>
  </si>
  <si>
    <t>8590396957405</t>
  </si>
  <si>
    <t>8590396958105</t>
  </si>
  <si>
    <t>8590396958204</t>
  </si>
  <si>
    <t>8590396958303</t>
  </si>
  <si>
    <t>8590396958402</t>
  </si>
  <si>
    <t>8590396958709</t>
  </si>
  <si>
    <t>8590396958808</t>
  </si>
  <si>
    <t>8590396958907</t>
  </si>
  <si>
    <t>8590396957603</t>
  </si>
  <si>
    <t>8590396957702</t>
  </si>
  <si>
    <t>8590396958501</t>
  </si>
  <si>
    <t>8590396943309</t>
  </si>
  <si>
    <t>8590396919007</t>
  </si>
  <si>
    <t>8590396919106</t>
  </si>
  <si>
    <t>8590396914002</t>
  </si>
  <si>
    <t>8590396927507</t>
  </si>
  <si>
    <t>8590396945501</t>
  </si>
  <si>
    <t>8590396945709</t>
  </si>
  <si>
    <t>8590396944207</t>
  </si>
  <si>
    <t>8590396945808</t>
  </si>
  <si>
    <t>8590396944405</t>
  </si>
  <si>
    <t>8590396945907</t>
  </si>
  <si>
    <t>8590396945303</t>
  </si>
  <si>
    <t>8590396944702</t>
  </si>
  <si>
    <t>8590396945402</t>
  </si>
  <si>
    <t>8590396944900</t>
  </si>
  <si>
    <t>8590396946904</t>
  </si>
  <si>
    <t>8590396947000</t>
  </si>
  <si>
    <t>8590396934109</t>
  </si>
  <si>
    <t>8590396933805</t>
  </si>
  <si>
    <t>8590396934000</t>
  </si>
  <si>
    <t>8590396948007</t>
  </si>
  <si>
    <t>8590396930002</t>
  </si>
  <si>
    <t>8590396930200</t>
  </si>
  <si>
    <t>8590396930309</t>
  </si>
  <si>
    <t>8590396930408</t>
  </si>
  <si>
    <t>8590396930101</t>
  </si>
  <si>
    <t>8590396930507</t>
  </si>
  <si>
    <t>8590396930606</t>
  </si>
  <si>
    <t>8590396924506</t>
  </si>
  <si>
    <t>8590396926708</t>
  </si>
  <si>
    <t>8590396927101</t>
  </si>
  <si>
    <t>8590396929006</t>
  </si>
  <si>
    <t>8590396929105</t>
  </si>
  <si>
    <t>8590396929204</t>
  </si>
  <si>
    <t>8590396929303</t>
  </si>
  <si>
    <t>8590396929402</t>
  </si>
  <si>
    <t>8590396929501</t>
  </si>
  <si>
    <t>8590396929907</t>
  </si>
  <si>
    <t>8590396931504</t>
  </si>
  <si>
    <t>8590396931405</t>
  </si>
  <si>
    <t>8590396956002</t>
  </si>
  <si>
    <t>8590396937001</t>
  </si>
  <si>
    <t>8590396937100</t>
  </si>
  <si>
    <t>8590396937209</t>
  </si>
  <si>
    <t>8590396937308</t>
  </si>
  <si>
    <t>8590396937407</t>
  </si>
  <si>
    <t>8590396937506</t>
  </si>
  <si>
    <t>8590396917003</t>
  </si>
  <si>
    <t>8590396956507</t>
  </si>
  <si>
    <t>8590396914507</t>
  </si>
  <si>
    <t>8590396920003</t>
  </si>
  <si>
    <t>8590396949004</t>
  </si>
  <si>
    <t>8590396947406</t>
  </si>
  <si>
    <t>8590396947505</t>
  </si>
  <si>
    <t>8590396947604</t>
  </si>
  <si>
    <t>8590396904003</t>
  </si>
  <si>
    <t>8590396931900</t>
  </si>
  <si>
    <t>8590396932105</t>
  </si>
  <si>
    <t>8590396932204</t>
  </si>
  <si>
    <t>8590396948502</t>
  </si>
  <si>
    <t>8590396948601</t>
  </si>
  <si>
    <t>8590396954503</t>
  </si>
  <si>
    <t>8590396920300</t>
  </si>
  <si>
    <t>8590396920409</t>
  </si>
  <si>
    <t>8590396920904</t>
  </si>
  <si>
    <t>8590396921109</t>
  </si>
  <si>
    <t>8590396921208</t>
  </si>
  <si>
    <t>8590396921307</t>
  </si>
  <si>
    <t>8590396921406</t>
  </si>
  <si>
    <t>8590396921505</t>
  </si>
  <si>
    <t>8590396921604</t>
  </si>
  <si>
    <t>8590396921703</t>
  </si>
  <si>
    <t>8590396920805</t>
  </si>
  <si>
    <t>8590396921802</t>
  </si>
  <si>
    <t>8590396921901</t>
  </si>
  <si>
    <t>8590396919809</t>
  </si>
  <si>
    <t>8590396919908</t>
  </si>
  <si>
    <t>8590396919700</t>
  </si>
  <si>
    <t>8590396920102</t>
  </si>
  <si>
    <t>8590396940100</t>
  </si>
  <si>
    <t>8590396932006</t>
  </si>
  <si>
    <t>8590396907202</t>
  </si>
  <si>
    <t>8590396949509</t>
  </si>
  <si>
    <t>8590396935007</t>
  </si>
  <si>
    <t>8590396926500</t>
  </si>
  <si>
    <t>8590396995506</t>
  </si>
  <si>
    <t>8590396997500</t>
  </si>
  <si>
    <t>8590396996008</t>
  </si>
  <si>
    <t>8590396996503</t>
  </si>
  <si>
    <t>8590396997005</t>
  </si>
  <si>
    <t>8590396998507</t>
  </si>
  <si>
    <t>8590396998002</t>
  </si>
  <si>
    <t>8590396997708</t>
  </si>
  <si>
    <t>8590396998606</t>
  </si>
  <si>
    <t>8590396998101</t>
  </si>
  <si>
    <t>8590396998200</t>
  </si>
  <si>
    <t>8590396998309</t>
  </si>
  <si>
    <t>8590396998408</t>
  </si>
  <si>
    <t>8590396997203</t>
  </si>
  <si>
    <t>8590396997302</t>
  </si>
  <si>
    <t>8590396997401</t>
  </si>
  <si>
    <t>AMERIGO</t>
  </si>
  <si>
    <r>
      <t xml:space="preserve">KVĚTINY K ŘEZU, </t>
    </r>
    <r>
      <rPr>
        <sz val="10"/>
        <rFont val="Arial CE"/>
        <charset val="238"/>
      </rPr>
      <t>mix 19 letniček, 
výška 60-100 cm</t>
    </r>
  </si>
  <si>
    <r>
      <t xml:space="preserve">KVĚTINOVÝ KOBEREC, </t>
    </r>
    <r>
      <rPr>
        <sz val="10"/>
        <rFont val="Arial CE"/>
        <charset val="238"/>
      </rPr>
      <t>mix 17 letniček, 
výška 60-70 cm</t>
    </r>
  </si>
  <si>
    <t>8590396983602</t>
  </si>
  <si>
    <t>8590396974006</t>
  </si>
  <si>
    <t>8590396961402</t>
  </si>
  <si>
    <t>8590396961501</t>
  </si>
  <si>
    <t>8590396961600</t>
  </si>
  <si>
    <t>8590396961808</t>
  </si>
  <si>
    <t>8590396979001</t>
  </si>
  <si>
    <t>8590396985002</t>
  </si>
  <si>
    <t>8590396984807</t>
  </si>
  <si>
    <t>8590396925008</t>
  </si>
  <si>
    <t>8590396983008</t>
  </si>
  <si>
    <t>8590396980502</t>
  </si>
  <si>
    <t>8590396966407</t>
  </si>
  <si>
    <t>8590396966506</t>
  </si>
  <si>
    <t>8590396966605</t>
  </si>
  <si>
    <t>8590396966704</t>
  </si>
  <si>
    <t>8590396966803</t>
  </si>
  <si>
    <t>8590396966902</t>
  </si>
  <si>
    <t>8590396967008</t>
  </si>
  <si>
    <t>8590396967107</t>
  </si>
  <si>
    <t>8590396968302</t>
  </si>
  <si>
    <t>8590396968401</t>
  </si>
  <si>
    <t>8590396968500</t>
  </si>
  <si>
    <t>8590396966001</t>
  </si>
  <si>
    <t>8590396987006</t>
  </si>
  <si>
    <t>8590396985903</t>
  </si>
  <si>
    <t>8590396986504</t>
  </si>
  <si>
    <t>8590396986108</t>
  </si>
  <si>
    <t>8590396986009</t>
  </si>
  <si>
    <t>8590396986306</t>
  </si>
  <si>
    <t>8590396986405</t>
  </si>
  <si>
    <t>8590396962508</t>
  </si>
  <si>
    <t>8590396973603</t>
  </si>
  <si>
    <t>8590396964007</t>
  </si>
  <si>
    <t>8590396964106</t>
  </si>
  <si>
    <t>8590396960108</t>
  </si>
  <si>
    <t>8590396983800</t>
  </si>
  <si>
    <t>8590396971609</t>
  </si>
  <si>
    <t>8590396971500</t>
  </si>
  <si>
    <t>8590396960504</t>
  </si>
  <si>
    <t>8590396978004</t>
  </si>
  <si>
    <t>8590396981004</t>
  </si>
  <si>
    <t>8590396985200</t>
  </si>
  <si>
    <t>8590396982001</t>
  </si>
  <si>
    <t>8590396972606</t>
  </si>
  <si>
    <t>8590396975102</t>
  </si>
  <si>
    <t>8590396975003</t>
  </si>
  <si>
    <t>8590396979902</t>
  </si>
  <si>
    <t>8590396980007</t>
  </si>
  <si>
    <t>8590396961006</t>
  </si>
  <si>
    <t>8590396997906</t>
  </si>
  <si>
    <t>8590396995001</t>
  </si>
  <si>
    <t>8590396998903</t>
  </si>
  <si>
    <t>8590396997807</t>
  </si>
  <si>
    <t>Cena celkem sloupec H</t>
  </si>
  <si>
    <r>
      <rPr>
        <b/>
        <sz val="10"/>
        <rFont val="Arial CE"/>
        <charset val="238"/>
      </rPr>
      <t>Výše slevy</t>
    </r>
    <r>
      <rPr>
        <sz val="10"/>
        <rFont val="Arial CE"/>
        <charset val="238"/>
      </rPr>
      <t xml:space="preserve"> (pro správný výpočet musíte vyplnit vaši přiznanou slevu v procentech dle smlouvy)
</t>
    </r>
  </si>
  <si>
    <r>
      <rPr>
        <b/>
        <sz val="10"/>
        <rFont val="Arial CE"/>
        <charset val="238"/>
      </rPr>
      <t>Celková cena po slevě</t>
    </r>
    <r>
      <rPr>
        <sz val="10"/>
        <rFont val="Arial CE"/>
        <charset val="238"/>
      </rPr>
      <t xml:space="preserve">
(pokud nevyplníte slevu ve sloupci C, bude celková cena před slevou)</t>
    </r>
  </si>
  <si>
    <t>barevné sáčky</t>
  </si>
  <si>
    <t>zahradnické balení</t>
  </si>
  <si>
    <t>volně vážené osivo</t>
  </si>
  <si>
    <t>ostatní osiva</t>
  </si>
  <si>
    <t>ostatní sortiment</t>
  </si>
  <si>
    <t>s DPH 15%</t>
  </si>
  <si>
    <t>SUNRICH ORANGE F1</t>
  </si>
  <si>
    <t>9282</t>
  </si>
  <si>
    <r>
      <t xml:space="preserve">SUNRICH ORANGE F1, 
</t>
    </r>
    <r>
      <rPr>
        <sz val="10"/>
        <rFont val="Arial CE"/>
        <charset val="238"/>
      </rPr>
      <t>žluto-oranžová, bez pylu, pevný stonek, výška 130-190 cm</t>
    </r>
  </si>
  <si>
    <t>HRÁCH KADEŘAVÝ</t>
  </si>
  <si>
    <r>
      <t>PRO MLSNÉ JAZÝČKY</t>
    </r>
    <r>
      <rPr>
        <sz val="10"/>
        <rFont val="Arial CE"/>
        <charset val="238"/>
      </rPr>
      <t xml:space="preserve">, pro </t>
    </r>
    <r>
      <rPr>
        <sz val="10"/>
        <rFont val="Arial CE"/>
        <family val="2"/>
        <charset val="238"/>
      </rPr>
      <t>rychlení i pole, oranžová, tupý jehlanec, lahůdková</t>
    </r>
  </si>
  <si>
    <t>jemně zkadeřený, tmavočervený</t>
  </si>
  <si>
    <t>zelená</t>
  </si>
  <si>
    <r>
      <rPr>
        <b/>
        <sz val="10"/>
        <rFont val="Arial"/>
        <family val="2"/>
        <charset val="238"/>
      </rPr>
      <t>PRO MLSNÉ JAZÝČKY</t>
    </r>
    <r>
      <rPr>
        <sz val="10"/>
        <rFont val="Arial"/>
        <family val="2"/>
        <charset val="238"/>
      </rPr>
      <t>, světle zelená,"baby"</t>
    </r>
    <r>
      <rPr>
        <b/>
        <sz val="10"/>
        <rFont val="Arial"/>
        <family val="2"/>
        <charset val="238"/>
      </rPr>
      <t xml:space="preserve"> </t>
    </r>
    <r>
      <rPr>
        <sz val="10"/>
        <rFont val="Arial"/>
        <family val="2"/>
        <charset val="238"/>
      </rPr>
      <t>s bílými pruhy</t>
    </r>
  </si>
  <si>
    <t>CAPRIOLA</t>
  </si>
  <si>
    <t>bílo-růžová, výška 40-50 cm</t>
  </si>
  <si>
    <r>
      <rPr>
        <b/>
        <sz val="10"/>
        <rFont val="Arial CE"/>
        <charset val="238"/>
      </rPr>
      <t>KVĚTINY K ŘEZU</t>
    </r>
    <r>
      <rPr>
        <sz val="10"/>
        <rFont val="Arial CE"/>
        <charset val="238"/>
      </rPr>
      <t>, 
žluto-oranžová, bez pylu, pevný stonek, výška 130-190 cm</t>
    </r>
  </si>
  <si>
    <t>TENTO LIST SLOUŽÍ PRO POTŘEBY VLOŽENÍ OBJEDNÁVKY, JE UZAMČENÝ, NIC DO NĚJ NELZE VEPISOVAT!</t>
  </si>
  <si>
    <t>sáčky</t>
  </si>
  <si>
    <t>zahr. bal.</t>
  </si>
  <si>
    <t>VV</t>
  </si>
  <si>
    <t xml:space="preserve">kolekce </t>
  </si>
  <si>
    <t>počet</t>
  </si>
  <si>
    <t>množství</t>
  </si>
  <si>
    <t>BIO</t>
  </si>
  <si>
    <t>zelenina</t>
  </si>
  <si>
    <t>bylinky</t>
  </si>
  <si>
    <t>květiny letničky</t>
  </si>
  <si>
    <t>květiny trvalky</t>
  </si>
  <si>
    <t>celkem</t>
  </si>
  <si>
    <t>REKAPITULACE OBJEDNÁVKY rekapitulace_objednavky (2023/2024)</t>
  </si>
  <si>
    <r>
      <t xml:space="preserve">LUŠTĚNINY A LUSKOVÉ ZELENINY V LIDSKÉ VÝŽIVĚ - KUCHAŘKA
autoři: Ing. Miroslav Houba, CSc., Prof. Ing. Jana Dostálová, CSc.   </t>
    </r>
    <r>
      <rPr>
        <sz val="10"/>
        <rFont val="Arial CE"/>
        <charset val="238"/>
      </rPr>
      <t>Kniha je určena těm, kdo rádi konzumují zeleninu a luštěniny a chtějí se o nich více dozvědět. Hlavní součástí publikace jsou kuchařské předpisy a kulinářská doporučení na dané téma. Najdete tu přes dvě stovky pokrmů nejen z domácí kuchyně, ale také ze sousedních zemí, i ze zemí exotických.</t>
    </r>
  </si>
  <si>
    <t>1081H</t>
  </si>
  <si>
    <t>1004H</t>
  </si>
  <si>
    <t>1010H</t>
  </si>
  <si>
    <t>1041S</t>
  </si>
  <si>
    <t>1072H</t>
  </si>
  <si>
    <t>1715S</t>
  </si>
  <si>
    <t>8998-K</t>
  </si>
  <si>
    <t>CZ_2023_24</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</si>
</sst>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4" formatCode="_-* #,##0.00\ &quot;Kč&quot;_-;\-* #,##0.00\ &quot;Kč&quot;_-;_-* &quot;-&quot;??\ &quot;Kč&quot;_-;_-@_-"/>
    <numFmt numFmtId="43" formatCode="_-* #,##0.00\ _K_č_-;\-* #,##0.00\ _K_č_-;_-* &quot;-&quot;??\ _K_č_-;_-@_-"/>
    <numFmt numFmtId="164" formatCode="0.000"/>
    <numFmt numFmtId="165" formatCode="0000"/>
    <numFmt numFmtId="166" formatCode="[$-41B]General"/>
    <numFmt numFmtId="167" formatCode="[$-41B]0%"/>
    <numFmt numFmtId="168" formatCode="#,##0.00&quot; &quot;[$€-41B];[Red]&quot;-&quot;#,##0.00&quot; &quot;[$€-41B]"/>
    <numFmt numFmtId="169" formatCode="#,##0.00\ [$€-41B];[Red]\-#,##0.00\ [$€-41B]"/>
    <numFmt numFmtId="170" formatCode="_-* #,##0.00\ _K_č_-;\-* #,##0.00\ _K_č_-;_-* \-??\ _K_č_-;_-@_-"/>
    <numFmt numFmtId="171" formatCode="#,##0.000"/>
  </numFmts>
  <fonts count="165">
    <font>
      <sz val="10"/>
      <name val="Arial CE"/>
      <charset val="238"/>
    </font>
    <font>
      <sz val="11"/>
      <color theme="1"/>
      <name val="Arial"/>
      <family val="2"/>
      <charset val="238"/>
    </font>
    <font>
      <sz val="11"/>
      <color theme="1"/>
      <name val="Arial"/>
      <family val="2"/>
      <charset val="238"/>
    </font>
    <font>
      <sz val="11"/>
      <color theme="1"/>
      <name val="Arial"/>
      <family val="2"/>
      <charset val="238"/>
    </font>
    <font>
      <sz val="11"/>
      <color theme="1"/>
      <name val="Arial"/>
      <family val="2"/>
      <charset val="238"/>
    </font>
    <font>
      <sz val="11"/>
      <color theme="1"/>
      <name val="Arial"/>
      <family val="2"/>
      <charset val="238"/>
    </font>
    <font>
      <sz val="11"/>
      <color theme="1"/>
      <name val="Arial"/>
      <family val="2"/>
      <charset val="238"/>
    </font>
    <font>
      <sz val="11"/>
      <color theme="1"/>
      <name val="Arial"/>
      <family val="2"/>
      <charset val="238"/>
    </font>
    <font>
      <sz val="11"/>
      <color theme="1"/>
      <name val="Arial"/>
      <family val="2"/>
      <charset val="238"/>
    </font>
    <font>
      <sz val="11"/>
      <color theme="1"/>
      <name val="Arial"/>
      <family val="2"/>
      <charset val="238"/>
    </font>
    <font>
      <sz val="11"/>
      <color theme="1"/>
      <name val="Arial"/>
      <family val="2"/>
      <charset val="238"/>
    </font>
    <font>
      <sz val="11"/>
      <color theme="1"/>
      <name val="Arial"/>
      <family val="2"/>
      <charset val="238"/>
    </font>
    <font>
      <sz val="10"/>
      <name val="Arial CE"/>
      <family val="2"/>
      <charset val="238"/>
    </font>
    <font>
      <b/>
      <sz val="9"/>
      <name val="Arial CE"/>
      <family val="2"/>
      <charset val="238"/>
    </font>
    <font>
      <b/>
      <sz val="10"/>
      <name val="Arial CE"/>
      <family val="2"/>
      <charset val="238"/>
    </font>
    <font>
      <sz val="9"/>
      <name val="Arial CE"/>
      <family val="2"/>
      <charset val="238"/>
    </font>
    <font>
      <strike/>
      <sz val="10"/>
      <name val="Arial CE"/>
      <family val="2"/>
      <charset val="238"/>
    </font>
    <font>
      <sz val="7"/>
      <name val="Arial CE"/>
      <family val="2"/>
      <charset val="238"/>
    </font>
    <font>
      <b/>
      <sz val="7"/>
      <name val="Arial CE"/>
      <family val="2"/>
      <charset val="238"/>
    </font>
    <font>
      <b/>
      <sz val="10"/>
      <color indexed="9"/>
      <name val="Arial CE"/>
      <family val="2"/>
      <charset val="238"/>
    </font>
    <font>
      <i/>
      <sz val="10"/>
      <color indexed="9"/>
      <name val="Arial CE"/>
      <family val="2"/>
      <charset val="238"/>
    </font>
    <font>
      <b/>
      <i/>
      <sz val="10"/>
      <color indexed="9"/>
      <name val="Arial CE"/>
      <family val="2"/>
      <charset val="238"/>
    </font>
    <font>
      <sz val="10"/>
      <color indexed="9"/>
      <name val="Arial CE"/>
      <family val="2"/>
      <charset val="238"/>
    </font>
    <font>
      <i/>
      <sz val="10"/>
      <name val="Arial CE"/>
      <family val="2"/>
      <charset val="238"/>
    </font>
    <font>
      <sz val="10"/>
      <color indexed="8"/>
      <name val="Arial CE"/>
      <family val="2"/>
      <charset val="238"/>
    </font>
    <font>
      <b/>
      <strike/>
      <sz val="10"/>
      <name val="Arial CE"/>
      <family val="2"/>
      <charset val="238"/>
    </font>
    <font>
      <b/>
      <sz val="8"/>
      <name val="Arial CE"/>
      <family val="2"/>
      <charset val="238"/>
    </font>
    <font>
      <sz val="8"/>
      <name val="Arial CE"/>
      <family val="2"/>
      <charset val="238"/>
    </font>
    <font>
      <i/>
      <sz val="9"/>
      <color indexed="9"/>
      <name val="Arial CE"/>
      <family val="2"/>
      <charset val="238"/>
    </font>
    <font>
      <b/>
      <i/>
      <sz val="9"/>
      <color indexed="9"/>
      <name val="Arial CE"/>
      <family val="2"/>
      <charset val="238"/>
    </font>
    <font>
      <b/>
      <sz val="9"/>
      <color indexed="9"/>
      <name val="Arial CE"/>
      <family val="2"/>
      <charset val="238"/>
    </font>
    <font>
      <sz val="8"/>
      <color indexed="9"/>
      <name val="Arial CE"/>
      <family val="2"/>
      <charset val="238"/>
    </font>
    <font>
      <b/>
      <sz val="8"/>
      <color indexed="9"/>
      <name val="Arial CE"/>
      <family val="2"/>
      <charset val="238"/>
    </font>
    <font>
      <b/>
      <sz val="12"/>
      <name val="Arial CE"/>
      <family val="2"/>
      <charset val="238"/>
    </font>
    <font>
      <sz val="12"/>
      <name val="Arial CE"/>
      <family val="2"/>
      <charset val="238"/>
    </font>
    <font>
      <b/>
      <sz val="12"/>
      <color indexed="9"/>
      <name val="Arial CE"/>
      <family val="2"/>
      <charset val="238"/>
    </font>
    <font>
      <sz val="7"/>
      <name val="Arial CE"/>
      <charset val="238"/>
    </font>
    <font>
      <b/>
      <sz val="10"/>
      <name val="Arial CE"/>
      <charset val="238"/>
    </font>
    <font>
      <b/>
      <strike/>
      <sz val="10"/>
      <name val="Arial CE"/>
      <charset val="238"/>
    </font>
    <font>
      <vertAlign val="superscript"/>
      <sz val="10"/>
      <name val="Arial CE"/>
      <charset val="238"/>
    </font>
    <font>
      <sz val="8"/>
      <name val="Arial CE"/>
      <charset val="238"/>
    </font>
    <font>
      <b/>
      <sz val="8"/>
      <name val="Arial CE"/>
      <charset val="238"/>
    </font>
    <font>
      <b/>
      <sz val="6"/>
      <name val="Arial CE"/>
      <family val="2"/>
      <charset val="238"/>
    </font>
    <font>
      <sz val="9"/>
      <name val="Arial CE"/>
      <charset val="238"/>
    </font>
    <font>
      <b/>
      <sz val="9"/>
      <name val="Arial CE"/>
      <charset val="238"/>
    </font>
    <font>
      <b/>
      <sz val="12"/>
      <color rgb="FFFF0000"/>
      <name val="Arial CE"/>
      <charset val="238"/>
    </font>
    <font>
      <b/>
      <strike/>
      <sz val="9"/>
      <name val="Arial CE"/>
      <family val="2"/>
      <charset val="238"/>
    </font>
    <font>
      <b/>
      <sz val="10"/>
      <color rgb="FFFF0000"/>
      <name val="Arial CE"/>
      <charset val="238"/>
    </font>
    <font>
      <sz val="6"/>
      <name val="Arial CE"/>
      <charset val="238"/>
    </font>
    <font>
      <sz val="10"/>
      <name val="Arial CE"/>
      <charset val="238"/>
    </font>
    <font>
      <sz val="10"/>
      <name val="Arial"/>
      <family val="2"/>
      <charset val="238"/>
    </font>
    <font>
      <sz val="11"/>
      <color rgb="FF000000"/>
      <name val="Calibri"/>
      <family val="2"/>
      <charset val="238"/>
    </font>
    <font>
      <sz val="11"/>
      <color indexed="8"/>
      <name val="Calibri"/>
      <family val="2"/>
      <charset val="238"/>
    </font>
    <font>
      <sz val="11"/>
      <color rgb="FFFFFFFF"/>
      <name val="Calibri"/>
      <family val="2"/>
      <charset val="238"/>
    </font>
    <font>
      <sz val="11"/>
      <color indexed="9"/>
      <name val="Calibri"/>
      <family val="2"/>
      <charset val="238"/>
    </font>
    <font>
      <b/>
      <sz val="11"/>
      <color rgb="FF000000"/>
      <name val="Calibri"/>
      <family val="2"/>
      <charset val="238"/>
    </font>
    <font>
      <b/>
      <sz val="11"/>
      <color indexed="8"/>
      <name val="Calibri"/>
      <family val="2"/>
      <charset val="238"/>
    </font>
    <font>
      <sz val="11"/>
      <color theme="1"/>
      <name val="Arial"/>
      <family val="2"/>
      <charset val="238"/>
    </font>
    <font>
      <sz val="11"/>
      <color rgb="FF000000"/>
      <name val="Arial"/>
      <family val="2"/>
      <charset val="238"/>
    </font>
    <font>
      <b/>
      <i/>
      <sz val="16"/>
      <color theme="1"/>
      <name val="Arial"/>
      <family val="2"/>
      <charset val="238"/>
    </font>
    <font>
      <b/>
      <i/>
      <sz val="16"/>
      <color rgb="FF000000"/>
      <name val="Arial"/>
      <family val="2"/>
      <charset val="238"/>
    </font>
    <font>
      <sz val="11"/>
      <color rgb="FF800080"/>
      <name val="Calibri"/>
      <family val="2"/>
      <charset val="238"/>
    </font>
    <font>
      <sz val="11"/>
      <color indexed="20"/>
      <name val="Calibri"/>
      <family val="2"/>
      <charset val="238"/>
    </font>
    <font>
      <b/>
      <sz val="11"/>
      <color rgb="FFFFFFFF"/>
      <name val="Calibri"/>
      <family val="2"/>
      <charset val="238"/>
    </font>
    <font>
      <b/>
      <sz val="11"/>
      <color indexed="9"/>
      <name val="Calibri"/>
      <family val="2"/>
      <charset val="238"/>
    </font>
    <font>
      <b/>
      <sz val="15"/>
      <color rgb="FF333399"/>
      <name val="Calibri"/>
      <family val="2"/>
      <charset val="238"/>
    </font>
    <font>
      <b/>
      <sz val="15"/>
      <color indexed="62"/>
      <name val="Calibri"/>
      <family val="2"/>
      <charset val="238"/>
    </font>
    <font>
      <b/>
      <sz val="13"/>
      <color rgb="FF333399"/>
      <name val="Calibri"/>
      <family val="2"/>
      <charset val="238"/>
    </font>
    <font>
      <b/>
      <sz val="13"/>
      <color indexed="62"/>
      <name val="Calibri"/>
      <family val="2"/>
      <charset val="238"/>
    </font>
    <font>
      <b/>
      <sz val="11"/>
      <color rgb="FF333399"/>
      <name val="Calibri"/>
      <family val="2"/>
      <charset val="238"/>
    </font>
    <font>
      <b/>
      <sz val="11"/>
      <color indexed="62"/>
      <name val="Calibri"/>
      <family val="2"/>
      <charset val="238"/>
    </font>
    <font>
      <b/>
      <sz val="18"/>
      <color rgb="FF333399"/>
      <name val="Cambria"/>
      <family val="1"/>
      <charset val="238"/>
    </font>
    <font>
      <b/>
      <sz val="18"/>
      <color rgb="FF333399"/>
      <name val="Cambria1"/>
      <charset val="238"/>
    </font>
    <font>
      <b/>
      <sz val="18"/>
      <color indexed="62"/>
      <name val="Cambria"/>
      <family val="2"/>
      <charset val="238"/>
    </font>
    <font>
      <sz val="11"/>
      <color rgb="FF808000"/>
      <name val="Calibri"/>
      <family val="2"/>
      <charset val="238"/>
    </font>
    <font>
      <sz val="11"/>
      <color indexed="19"/>
      <name val="Calibri"/>
      <family val="2"/>
      <charset val="238"/>
    </font>
    <font>
      <sz val="11"/>
      <color rgb="FFFF0000"/>
      <name val="Calibri"/>
      <family val="2"/>
      <charset val="238"/>
    </font>
    <font>
      <sz val="11"/>
      <color indexed="10"/>
      <name val="Calibri"/>
      <family val="2"/>
      <charset val="238"/>
    </font>
    <font>
      <b/>
      <i/>
      <u/>
      <sz val="11"/>
      <color theme="1"/>
      <name val="Arial"/>
      <family val="2"/>
      <charset val="238"/>
    </font>
    <font>
      <b/>
      <i/>
      <u/>
      <sz val="11"/>
      <color rgb="FF000000"/>
      <name val="Arial"/>
      <family val="2"/>
      <charset val="238"/>
    </font>
    <font>
      <sz val="11"/>
      <color rgb="FF008000"/>
      <name val="Calibri"/>
      <family val="2"/>
      <charset val="238"/>
    </font>
    <font>
      <sz val="11"/>
      <color indexed="17"/>
      <name val="Calibri"/>
      <family val="2"/>
      <charset val="238"/>
    </font>
    <font>
      <sz val="11"/>
      <color rgb="FF333399"/>
      <name val="Calibri"/>
      <family val="2"/>
      <charset val="238"/>
    </font>
    <font>
      <sz val="11"/>
      <color indexed="62"/>
      <name val="Calibri"/>
      <family val="2"/>
      <charset val="238"/>
    </font>
    <font>
      <b/>
      <sz val="11"/>
      <color rgb="FFFF0000"/>
      <name val="Calibri"/>
      <family val="2"/>
      <charset val="238"/>
    </font>
    <font>
      <b/>
      <sz val="11"/>
      <color indexed="10"/>
      <name val="Calibri"/>
      <family val="2"/>
      <charset val="238"/>
    </font>
    <font>
      <b/>
      <sz val="11"/>
      <color rgb="FF424242"/>
      <name val="Calibri"/>
      <family val="2"/>
      <charset val="238"/>
    </font>
    <font>
      <b/>
      <sz val="11"/>
      <color indexed="63"/>
      <name val="Calibri"/>
      <family val="2"/>
      <charset val="238"/>
    </font>
    <font>
      <i/>
      <sz val="11"/>
      <color rgb="FF808080"/>
      <name val="Calibri"/>
      <family val="2"/>
      <charset val="238"/>
    </font>
    <font>
      <i/>
      <sz val="11"/>
      <color indexed="23"/>
      <name val="Calibri"/>
      <family val="2"/>
      <charset val="238"/>
    </font>
    <font>
      <b/>
      <vertAlign val="superscript"/>
      <sz val="10"/>
      <name val="Arial CE"/>
      <charset val="238"/>
    </font>
    <font>
      <b/>
      <sz val="16"/>
      <color rgb="FFFF0000"/>
      <name val="Arial CE"/>
      <charset val="238"/>
    </font>
    <font>
      <sz val="16"/>
      <color rgb="FFFF0000"/>
      <name val="Arial CE"/>
      <family val="2"/>
      <charset val="238"/>
    </font>
    <font>
      <b/>
      <strike/>
      <sz val="10"/>
      <color rgb="FFFF0000"/>
      <name val="Arial CE"/>
      <charset val="238"/>
    </font>
    <font>
      <vertAlign val="superscript"/>
      <sz val="10"/>
      <name val="Arial CE"/>
      <family val="2"/>
      <charset val="238"/>
    </font>
    <font>
      <strike/>
      <sz val="10"/>
      <name val="Arial"/>
      <family val="2"/>
      <charset val="238"/>
    </font>
    <font>
      <b/>
      <strike/>
      <sz val="10"/>
      <name val="Arial"/>
      <family val="2"/>
      <charset val="238"/>
    </font>
    <font>
      <b/>
      <i/>
      <sz val="12"/>
      <name val="Arial CE"/>
      <charset val="238"/>
    </font>
    <font>
      <b/>
      <sz val="12"/>
      <color rgb="FFFF0000"/>
      <name val="Arial"/>
      <family val="2"/>
      <charset val="238"/>
    </font>
    <font>
      <b/>
      <sz val="10"/>
      <name val="Arial"/>
      <family val="2"/>
      <charset val="238"/>
    </font>
    <font>
      <sz val="11"/>
      <color theme="1"/>
      <name val="Calibri"/>
      <family val="2"/>
      <charset val="238"/>
      <scheme val="minor"/>
    </font>
    <font>
      <b/>
      <i/>
      <sz val="16"/>
      <color indexed="8"/>
      <name val="Arial"/>
      <family val="2"/>
      <charset val="238"/>
    </font>
    <font>
      <sz val="11"/>
      <color indexed="8"/>
      <name val="Arial"/>
      <family val="2"/>
      <charset val="238"/>
    </font>
    <font>
      <b/>
      <sz val="18"/>
      <color indexed="62"/>
      <name val="Cambria"/>
      <family val="1"/>
      <charset val="238"/>
    </font>
    <font>
      <b/>
      <sz val="18"/>
      <color indexed="62"/>
      <name val="Cambria1"/>
      <charset val="238"/>
    </font>
    <font>
      <sz val="10"/>
      <name val="Mangal"/>
      <family val="2"/>
      <charset val="238"/>
    </font>
    <font>
      <b/>
      <i/>
      <u/>
      <sz val="11"/>
      <color indexed="8"/>
      <name val="Arial"/>
      <family val="2"/>
      <charset val="238"/>
    </font>
    <font>
      <b/>
      <sz val="11"/>
      <color indexed="58"/>
      <name val="Calibri"/>
      <family val="2"/>
      <charset val="238"/>
    </font>
    <font>
      <b/>
      <strike/>
      <sz val="9"/>
      <name val="Arial CE"/>
      <charset val="238"/>
    </font>
    <font>
      <b/>
      <sz val="10"/>
      <color rgb="FFFF0000"/>
      <name val="Arial"/>
      <family val="2"/>
      <charset val="238"/>
    </font>
    <font>
      <b/>
      <sz val="9"/>
      <name val="Arial"/>
      <family val="2"/>
      <charset val="238"/>
    </font>
    <font>
      <sz val="9"/>
      <name val="Arial"/>
      <family val="2"/>
      <charset val="238"/>
    </font>
    <font>
      <b/>
      <sz val="8"/>
      <name val="Arial"/>
      <family val="2"/>
      <charset val="238"/>
    </font>
    <font>
      <b/>
      <sz val="10"/>
      <color indexed="8"/>
      <name val="Arial CE"/>
      <family val="2"/>
      <charset val="238"/>
    </font>
    <font>
      <b/>
      <sz val="10"/>
      <color indexed="9"/>
      <name val="Arial"/>
      <family val="2"/>
      <charset val="238"/>
    </font>
    <font>
      <b/>
      <sz val="7"/>
      <color indexed="9"/>
      <name val="Arial CE"/>
      <family val="2"/>
      <charset val="238"/>
    </font>
    <font>
      <i/>
      <sz val="7"/>
      <color indexed="9"/>
      <name val="Arial CE"/>
      <family val="2"/>
      <charset val="238"/>
    </font>
    <font>
      <b/>
      <i/>
      <sz val="7"/>
      <color indexed="9"/>
      <name val="Arial CE"/>
      <family val="2"/>
      <charset val="238"/>
    </font>
    <font>
      <sz val="7"/>
      <color indexed="9"/>
      <name val="Arial CE"/>
      <family val="2"/>
      <charset val="238"/>
    </font>
    <font>
      <b/>
      <sz val="12"/>
      <name val="Arial CE"/>
      <charset val="238"/>
    </font>
    <font>
      <sz val="6"/>
      <name val="Arial CE"/>
      <family val="2"/>
      <charset val="238"/>
    </font>
    <font>
      <strike/>
      <sz val="6"/>
      <name val="Arial CE"/>
      <family val="2"/>
      <charset val="238"/>
    </font>
    <font>
      <i/>
      <sz val="12"/>
      <name val="Arial CE"/>
      <charset val="238"/>
    </font>
    <font>
      <strike/>
      <sz val="10"/>
      <color rgb="FFFF0000"/>
      <name val="Arial CE"/>
      <charset val="238"/>
    </font>
    <font>
      <strike/>
      <sz val="6"/>
      <name val="Arial"/>
      <family val="2"/>
      <charset val="238"/>
    </font>
    <font>
      <sz val="6"/>
      <name val="Arial"/>
      <family val="2"/>
      <charset val="238"/>
    </font>
    <font>
      <sz val="10"/>
      <color indexed="10"/>
      <name val="Arial CE"/>
      <family val="2"/>
      <charset val="238"/>
    </font>
    <font>
      <b/>
      <strike/>
      <sz val="12"/>
      <color rgb="FFFF0000"/>
      <name val="Arial CE"/>
      <charset val="238"/>
    </font>
    <font>
      <strike/>
      <sz val="10"/>
      <name val="Arial CE"/>
      <charset val="238"/>
    </font>
    <font>
      <sz val="10"/>
      <color rgb="FFFF0000"/>
      <name val="Arial CE"/>
      <charset val="238"/>
    </font>
    <font>
      <sz val="10"/>
      <color theme="1"/>
      <name val="Arial CE"/>
      <family val="2"/>
      <charset val="238"/>
    </font>
    <font>
      <b/>
      <sz val="10"/>
      <color theme="1"/>
      <name val="Arial CE"/>
      <family val="2"/>
      <charset val="238"/>
    </font>
    <font>
      <b/>
      <i/>
      <sz val="10"/>
      <name val="Arial CE"/>
      <charset val="238"/>
    </font>
    <font>
      <vertAlign val="subscript"/>
      <sz val="10"/>
      <name val="Arial CE"/>
      <charset val="238"/>
    </font>
    <font>
      <sz val="10"/>
      <color indexed="8"/>
      <name val="Arial CE"/>
      <charset val="238"/>
    </font>
    <font>
      <b/>
      <sz val="14"/>
      <name val="Arial"/>
      <family val="2"/>
      <charset val="238"/>
    </font>
    <font>
      <b/>
      <sz val="6"/>
      <name val="Arial"/>
      <family val="2"/>
      <charset val="238"/>
    </font>
    <font>
      <b/>
      <sz val="7"/>
      <color indexed="9"/>
      <name val="Arial"/>
      <family val="2"/>
      <charset val="238"/>
    </font>
    <font>
      <b/>
      <sz val="10"/>
      <color indexed="8"/>
      <name val="Arial"/>
      <family val="2"/>
      <charset val="238"/>
    </font>
    <font>
      <b/>
      <sz val="10"/>
      <color theme="1"/>
      <name val="Arial"/>
      <family val="2"/>
      <charset val="238"/>
    </font>
    <font>
      <b/>
      <sz val="7"/>
      <name val="Arial"/>
      <family val="2"/>
      <charset val="238"/>
    </font>
    <font>
      <b/>
      <sz val="10"/>
      <color indexed="10"/>
      <name val="Arial"/>
      <family val="2"/>
      <charset val="238"/>
    </font>
    <font>
      <b/>
      <sz val="7"/>
      <color indexed="9"/>
      <name val="Arial CE"/>
      <charset val="238"/>
    </font>
    <font>
      <b/>
      <sz val="10"/>
      <color indexed="9"/>
      <name val="Arial CE"/>
      <charset val="238"/>
    </font>
    <font>
      <i/>
      <sz val="7"/>
      <color indexed="9"/>
      <name val="Arial CE"/>
      <charset val="238"/>
    </font>
    <font>
      <b/>
      <i/>
      <sz val="7"/>
      <color indexed="9"/>
      <name val="Arial CE"/>
      <charset val="238"/>
    </font>
    <font>
      <sz val="7"/>
      <color indexed="9"/>
      <name val="Arial CE"/>
      <charset val="238"/>
    </font>
    <font>
      <sz val="10"/>
      <color indexed="9"/>
      <name val="Arial CE"/>
      <charset val="238"/>
    </font>
    <font>
      <sz val="14"/>
      <name val="Arial CE"/>
      <charset val="238"/>
    </font>
    <font>
      <i/>
      <sz val="10"/>
      <name val="Arial CE"/>
      <charset val="238"/>
    </font>
    <font>
      <i/>
      <sz val="12"/>
      <name val="Arial"/>
      <family val="2"/>
      <charset val="238"/>
    </font>
    <font>
      <b/>
      <i/>
      <sz val="9"/>
      <name val="Arial CE"/>
      <charset val="238"/>
    </font>
    <font>
      <sz val="10"/>
      <color rgb="FF5A5A5A"/>
      <name val="Verdana"/>
      <family val="2"/>
      <charset val="238"/>
    </font>
    <font>
      <sz val="12"/>
      <color indexed="9"/>
      <name val="Arial CE"/>
      <family val="2"/>
      <charset val="238"/>
    </font>
    <font>
      <b/>
      <u/>
      <sz val="6"/>
      <name val="Arial CE"/>
      <family val="2"/>
      <charset val="238"/>
    </font>
    <font>
      <b/>
      <u/>
      <sz val="12"/>
      <name val="Arial CE"/>
      <family val="2"/>
      <charset val="238"/>
    </font>
    <font>
      <b/>
      <i/>
      <sz val="9"/>
      <name val="Arial CE"/>
      <family val="2"/>
      <charset val="238"/>
    </font>
    <font>
      <b/>
      <sz val="12"/>
      <color indexed="9"/>
      <name val="Arial CE"/>
      <charset val="238"/>
    </font>
    <font>
      <sz val="10"/>
      <color indexed="17"/>
      <name val="Arial CE"/>
      <charset val="238"/>
    </font>
    <font>
      <b/>
      <sz val="12"/>
      <color indexed="17"/>
      <name val="Calibri"/>
      <family val="2"/>
      <charset val="238"/>
    </font>
    <font>
      <b/>
      <sz val="10"/>
      <color indexed="17"/>
      <name val="Arial CE"/>
      <charset val="238"/>
    </font>
    <font>
      <i/>
      <sz val="10"/>
      <color indexed="17"/>
      <name val="Arial CE"/>
      <charset val="238"/>
    </font>
    <font>
      <b/>
      <sz val="9"/>
      <color indexed="17"/>
      <name val="Arial CE"/>
      <charset val="238"/>
    </font>
    <font>
      <b/>
      <sz val="14"/>
      <color indexed="17"/>
      <name val="Calibri"/>
      <family val="2"/>
      <charset val="238"/>
    </font>
    <font>
      <b/>
      <sz val="11"/>
      <color indexed="17"/>
      <name val="Arial CE"/>
      <charset val="238"/>
    </font>
  </fonts>
  <fills count="100">
    <fill>
      <patternFill patternType="none"/>
    </fill>
    <fill>
      <patternFill patternType="gray125"/>
    </fill>
    <fill>
      <patternFill patternType="solid">
        <fgColor indexed="9"/>
        <bgColor indexed="64"/>
      </patternFill>
    </fill>
    <fill>
      <patternFill patternType="solid">
        <fgColor indexed="8"/>
        <bgColor indexed="64"/>
      </patternFill>
    </fill>
    <fill>
      <patternFill patternType="solid">
        <fgColor theme="0"/>
        <bgColor indexed="64"/>
      </patternFill>
    </fill>
    <fill>
      <patternFill patternType="solid">
        <fgColor theme="0"/>
        <bgColor indexed="8"/>
      </patternFill>
    </fill>
    <fill>
      <patternFill patternType="gray125">
        <bgColor theme="0"/>
      </patternFill>
    </fill>
    <fill>
      <patternFill patternType="gray125">
        <fgColor indexed="9"/>
        <bgColor theme="0"/>
      </patternFill>
    </fill>
    <fill>
      <patternFill patternType="solid">
        <fgColor rgb="FFFFFF00"/>
        <bgColor indexed="64"/>
      </patternFill>
    </fill>
    <fill>
      <patternFill patternType="mediumGray">
        <bgColor theme="0"/>
      </patternFill>
    </fill>
    <fill>
      <patternFill patternType="mediumGray">
        <bgColor indexed="9"/>
      </patternFill>
    </fill>
    <fill>
      <patternFill patternType="solid">
        <fgColor theme="0" tint="-4.9989318521683403E-2"/>
        <bgColor indexed="64"/>
      </patternFill>
    </fill>
    <fill>
      <patternFill patternType="solid">
        <fgColor rgb="FFFF0000"/>
        <bgColor indexed="64"/>
      </patternFill>
    </fill>
    <fill>
      <patternFill patternType="solid">
        <fgColor rgb="FF00FF00"/>
        <bgColor indexed="64"/>
      </patternFill>
    </fill>
    <fill>
      <patternFill patternType="solid">
        <fgColor rgb="FFCC00FF"/>
        <bgColor indexed="64"/>
      </patternFill>
    </fill>
    <fill>
      <patternFill patternType="solid">
        <fgColor theme="0" tint="-0.34998626667073579"/>
        <bgColor indexed="8"/>
      </patternFill>
    </fill>
    <fill>
      <patternFill patternType="solid">
        <fgColor theme="0" tint="-0.34998626667073579"/>
        <bgColor indexed="64"/>
      </patternFill>
    </fill>
    <fill>
      <patternFill patternType="solid">
        <fgColor rgb="FFFF00FF"/>
        <bgColor indexed="64"/>
      </patternFill>
    </fill>
    <fill>
      <patternFill patternType="solid">
        <fgColor rgb="FFA6CAF0"/>
        <bgColor rgb="FFA6CAF0"/>
      </patternFill>
    </fill>
    <fill>
      <patternFill patternType="solid">
        <fgColor indexed="44"/>
      </patternFill>
    </fill>
    <fill>
      <patternFill patternType="solid">
        <fgColor rgb="FFFF8080"/>
        <bgColor rgb="FFFF8080"/>
      </patternFill>
    </fill>
    <fill>
      <patternFill patternType="solid">
        <fgColor indexed="29"/>
      </patternFill>
    </fill>
    <fill>
      <patternFill patternType="solid">
        <fgColor rgb="FFFFFFC0"/>
        <bgColor rgb="FFFFFFC0"/>
      </patternFill>
    </fill>
    <fill>
      <patternFill patternType="solid">
        <fgColor indexed="26"/>
      </patternFill>
    </fill>
    <fill>
      <patternFill patternType="solid">
        <fgColor rgb="FFE3E3E3"/>
        <bgColor rgb="FFE3E3E3"/>
      </patternFill>
    </fill>
    <fill>
      <patternFill patternType="solid">
        <fgColor indexed="47"/>
      </patternFill>
    </fill>
    <fill>
      <patternFill patternType="solid">
        <fgColor rgb="FFA0E0E0"/>
        <bgColor rgb="FFA0E0E0"/>
      </patternFill>
    </fill>
    <fill>
      <patternFill patternType="solid">
        <fgColor indexed="27"/>
      </patternFill>
    </fill>
    <fill>
      <patternFill patternType="solid">
        <fgColor rgb="FFFFFF99"/>
        <bgColor rgb="FFFFFF99"/>
      </patternFill>
    </fill>
    <fill>
      <patternFill patternType="solid">
        <fgColor indexed="43"/>
      </patternFill>
    </fill>
    <fill>
      <patternFill patternType="solid">
        <fgColor rgb="FFCC9CCC"/>
        <bgColor rgb="FFCC9CCC"/>
      </patternFill>
    </fill>
    <fill>
      <patternFill patternType="solid">
        <fgColor indexed="45"/>
      </patternFill>
    </fill>
    <fill>
      <patternFill patternType="solid">
        <fgColor rgb="FF996666"/>
        <bgColor rgb="FF996666"/>
      </patternFill>
    </fill>
    <fill>
      <patternFill patternType="solid">
        <fgColor indexed="53"/>
      </patternFill>
    </fill>
    <fill>
      <patternFill patternType="solid">
        <fgColor rgb="FF999933"/>
        <bgColor rgb="FF999933"/>
      </patternFill>
    </fill>
    <fill>
      <patternFill patternType="solid">
        <fgColor indexed="51"/>
      </patternFill>
    </fill>
    <fill>
      <patternFill patternType="solid">
        <fgColor rgb="FFCC99FF"/>
        <bgColor rgb="FFCC99FF"/>
      </patternFill>
    </fill>
    <fill>
      <patternFill patternType="solid">
        <fgColor indexed="46"/>
      </patternFill>
    </fill>
    <fill>
      <patternFill patternType="solid">
        <fgColor rgb="FF969696"/>
        <bgColor rgb="FF969696"/>
      </patternFill>
    </fill>
    <fill>
      <patternFill patternType="solid">
        <fgColor indexed="55"/>
      </patternFill>
    </fill>
    <fill>
      <patternFill patternType="solid">
        <fgColor rgb="FFFFFFFF"/>
        <bgColor rgb="FFFFFFFF"/>
      </patternFill>
    </fill>
    <fill>
      <patternFill patternType="solid">
        <fgColor indexed="9"/>
      </patternFill>
    </fill>
    <fill>
      <patternFill patternType="solid">
        <fgColor rgb="FF3333CC"/>
        <bgColor rgb="FF3333CC"/>
      </patternFill>
    </fill>
    <fill>
      <patternFill patternType="solid">
        <fgColor indexed="56"/>
      </patternFill>
    </fill>
    <fill>
      <patternFill patternType="solid">
        <fgColor rgb="FF666699"/>
        <bgColor rgb="FF666699"/>
      </patternFill>
    </fill>
    <fill>
      <patternFill patternType="solid">
        <fgColor indexed="54"/>
      </patternFill>
    </fill>
    <fill>
      <patternFill patternType="solid">
        <fgColor rgb="FF33CCCC"/>
        <bgColor rgb="FF33CCCC"/>
      </patternFill>
    </fill>
    <fill>
      <patternFill patternType="solid">
        <fgColor indexed="49"/>
      </patternFill>
    </fill>
    <fill>
      <patternFill patternType="solid">
        <fgColor rgb="FFFF0000"/>
        <bgColor rgb="FFFF0000"/>
      </patternFill>
    </fill>
    <fill>
      <patternFill patternType="solid">
        <fgColor indexed="10"/>
      </patternFill>
    </fill>
    <fill>
      <patternFill patternType="solid">
        <fgColor theme="9" tint="-0.249977111117893"/>
        <bgColor indexed="64"/>
      </patternFill>
    </fill>
    <fill>
      <patternFill patternType="solid">
        <fgColor theme="9" tint="-0.24994659260841701"/>
        <bgColor indexed="64"/>
      </patternFill>
    </fill>
    <fill>
      <patternFill patternType="solid">
        <fgColor indexed="31"/>
        <bgColor indexed="44"/>
      </patternFill>
    </fill>
    <fill>
      <patternFill patternType="solid">
        <fgColor indexed="44"/>
        <bgColor indexed="31"/>
      </patternFill>
    </fill>
    <fill>
      <patternFill patternType="solid">
        <fgColor indexed="29"/>
        <bgColor indexed="45"/>
      </patternFill>
    </fill>
    <fill>
      <patternFill patternType="solid">
        <fgColor indexed="41"/>
        <bgColor indexed="26"/>
      </patternFill>
    </fill>
    <fill>
      <patternFill patternType="solid">
        <fgColor indexed="26"/>
        <bgColor indexed="41"/>
      </patternFill>
    </fill>
    <fill>
      <patternFill patternType="solid">
        <fgColor indexed="42"/>
        <bgColor indexed="27"/>
      </patternFill>
    </fill>
    <fill>
      <patternFill patternType="solid">
        <fgColor indexed="47"/>
        <bgColor indexed="42"/>
      </patternFill>
    </fill>
    <fill>
      <patternFill patternType="solid">
        <fgColor indexed="40"/>
        <bgColor indexed="31"/>
      </patternFill>
    </fill>
    <fill>
      <patternFill patternType="solid">
        <fgColor indexed="27"/>
        <bgColor indexed="42"/>
      </patternFill>
    </fill>
    <fill>
      <patternFill patternType="solid">
        <fgColor indexed="43"/>
        <bgColor indexed="41"/>
      </patternFill>
    </fill>
    <fill>
      <patternFill patternType="solid">
        <fgColor indexed="52"/>
        <bgColor indexed="46"/>
      </patternFill>
    </fill>
    <fill>
      <patternFill patternType="solid">
        <fgColor indexed="45"/>
        <bgColor indexed="52"/>
      </patternFill>
    </fill>
    <fill>
      <patternFill patternType="solid">
        <fgColor indexed="25"/>
        <bgColor indexed="57"/>
      </patternFill>
    </fill>
    <fill>
      <patternFill patternType="solid">
        <fgColor indexed="53"/>
        <bgColor indexed="29"/>
      </patternFill>
    </fill>
    <fill>
      <patternFill patternType="solid">
        <fgColor indexed="50"/>
        <bgColor indexed="19"/>
      </patternFill>
    </fill>
    <fill>
      <patternFill patternType="solid">
        <fgColor indexed="51"/>
        <bgColor indexed="13"/>
      </patternFill>
    </fill>
    <fill>
      <patternFill patternType="solid">
        <fgColor indexed="46"/>
        <bgColor indexed="52"/>
      </patternFill>
    </fill>
    <fill>
      <patternFill patternType="solid">
        <fgColor indexed="55"/>
        <bgColor indexed="24"/>
      </patternFill>
    </fill>
    <fill>
      <patternFill patternType="solid">
        <fgColor indexed="9"/>
        <bgColor indexed="26"/>
      </patternFill>
    </fill>
    <fill>
      <patternFill patternType="solid">
        <fgColor indexed="48"/>
        <bgColor indexed="62"/>
      </patternFill>
    </fill>
    <fill>
      <patternFill patternType="solid">
        <fgColor indexed="56"/>
        <bgColor indexed="38"/>
      </patternFill>
    </fill>
    <fill>
      <patternFill patternType="solid">
        <fgColor indexed="54"/>
        <bgColor indexed="57"/>
      </patternFill>
    </fill>
    <fill>
      <patternFill patternType="solid">
        <fgColor indexed="49"/>
        <bgColor indexed="15"/>
      </patternFill>
    </fill>
    <fill>
      <patternFill patternType="solid">
        <fgColor indexed="10"/>
        <bgColor indexed="60"/>
      </patternFill>
    </fill>
    <fill>
      <patternFill patternType="gray125">
        <bgColor rgb="FFFFFF00"/>
      </patternFill>
    </fill>
    <fill>
      <patternFill patternType="solid">
        <fgColor theme="6" tint="0.39997558519241921"/>
        <bgColor indexed="64"/>
      </patternFill>
    </fill>
    <fill>
      <patternFill patternType="solid">
        <fgColor theme="1"/>
        <bgColor indexed="64"/>
      </patternFill>
    </fill>
    <fill>
      <patternFill patternType="solid">
        <fgColor theme="0" tint="-0.249977111117893"/>
        <bgColor indexed="64"/>
      </patternFill>
    </fill>
    <fill>
      <patternFill patternType="solid">
        <fgColor rgb="FFFF66FF"/>
        <bgColor indexed="64"/>
      </patternFill>
    </fill>
    <fill>
      <patternFill patternType="solid">
        <fgColor theme="3" tint="0.39997558519241921"/>
        <bgColor indexed="64"/>
      </patternFill>
    </fill>
    <fill>
      <patternFill patternType="mediumGray">
        <fgColor indexed="8"/>
        <bgColor theme="0"/>
      </patternFill>
    </fill>
    <fill>
      <patternFill patternType="mediumGray">
        <bgColor rgb="FFFFFF00"/>
      </patternFill>
    </fill>
    <fill>
      <patternFill patternType="solid">
        <fgColor theme="0" tint="-0.34998626667073579"/>
        <bgColor indexed="9"/>
      </patternFill>
    </fill>
    <fill>
      <patternFill patternType="solid">
        <fgColor theme="0"/>
        <bgColor indexed="9"/>
      </patternFill>
    </fill>
    <fill>
      <patternFill patternType="solid">
        <fgColor rgb="FF66FF33"/>
        <bgColor indexed="64"/>
      </patternFill>
    </fill>
    <fill>
      <patternFill patternType="gray125">
        <fgColor indexed="8"/>
        <bgColor theme="0"/>
      </patternFill>
    </fill>
    <fill>
      <patternFill patternType="gray125">
        <fgColor indexed="8"/>
        <bgColor rgb="FFFFFF00"/>
      </patternFill>
    </fill>
    <fill>
      <patternFill patternType="solid">
        <fgColor indexed="13"/>
        <bgColor indexed="64"/>
      </patternFill>
    </fill>
    <fill>
      <patternFill patternType="solid">
        <fgColor rgb="FFFF33CC"/>
        <bgColor indexed="64"/>
      </patternFill>
    </fill>
    <fill>
      <patternFill patternType="solid">
        <fgColor rgb="FF0070C0"/>
        <bgColor indexed="64"/>
      </patternFill>
    </fill>
    <fill>
      <patternFill patternType="solid">
        <fgColor indexed="22"/>
        <bgColor indexed="64"/>
      </patternFill>
    </fill>
    <fill>
      <patternFill patternType="solid">
        <fgColor indexed="43"/>
        <bgColor indexed="64"/>
      </patternFill>
    </fill>
    <fill>
      <patternFill patternType="solid">
        <fgColor indexed="47"/>
        <bgColor indexed="47"/>
      </patternFill>
    </fill>
    <fill>
      <patternFill patternType="solid">
        <fgColor indexed="27"/>
        <bgColor indexed="27"/>
      </patternFill>
    </fill>
    <fill>
      <patternFill patternType="solid">
        <fgColor indexed="45"/>
        <bgColor indexed="45"/>
      </patternFill>
    </fill>
    <fill>
      <patternFill patternType="solid">
        <fgColor indexed="53"/>
        <bgColor indexed="53"/>
      </patternFill>
    </fill>
    <fill>
      <patternFill patternType="solid">
        <fgColor indexed="51"/>
        <bgColor indexed="51"/>
      </patternFill>
    </fill>
    <fill>
      <patternFill patternType="solid">
        <fgColor indexed="56"/>
        <bgColor indexed="56"/>
      </patternFill>
    </fill>
  </fills>
  <borders count="129">
    <border>
      <left/>
      <right/>
      <top/>
      <bottom/>
      <diagonal/>
    </border>
    <border>
      <left/>
      <right/>
      <top style="medium">
        <color indexed="64"/>
      </top>
      <bottom style="medium">
        <color indexed="64"/>
      </bottom>
      <diagonal/>
    </border>
    <border>
      <left/>
      <right style="medium">
        <color indexed="64"/>
      </right>
      <top/>
      <bottom/>
      <diagonal/>
    </border>
    <border>
      <left/>
      <right/>
      <top style="thin">
        <color indexed="64"/>
      </top>
      <bottom style="thin">
        <color indexed="64"/>
      </bottom>
      <diagonal/>
    </border>
    <border>
      <left/>
      <right/>
      <top/>
      <bottom style="medium">
        <color indexed="64"/>
      </bottom>
      <diagonal/>
    </border>
    <border>
      <left style="medium">
        <color indexed="64"/>
      </left>
      <right/>
      <top/>
      <bottom/>
      <diagonal/>
    </border>
    <border>
      <left/>
      <right style="medium">
        <color indexed="64"/>
      </right>
      <top style="thin">
        <color indexed="64"/>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right style="thin">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medium">
        <color indexed="64"/>
      </left>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bottom/>
      <diagonal/>
    </border>
    <border diagonalDown="1">
      <left/>
      <right style="thin">
        <color indexed="64"/>
      </right>
      <top style="medium">
        <color indexed="64"/>
      </top>
      <bottom style="thin">
        <color indexed="64"/>
      </bottom>
      <diagonal style="medium">
        <color indexed="64"/>
      </diagonal>
    </border>
    <border>
      <left/>
      <right/>
      <top style="thin">
        <color rgb="FF3333CC"/>
      </top>
      <bottom style="double">
        <color rgb="FF3333CC"/>
      </bottom>
      <diagonal/>
    </border>
    <border>
      <left/>
      <right/>
      <top style="thin">
        <color indexed="56"/>
      </top>
      <bottom style="double">
        <color indexed="56"/>
      </bottom>
      <diagonal/>
    </border>
    <border>
      <left style="double">
        <color rgb="FF424242"/>
      </left>
      <right style="double">
        <color rgb="FF424242"/>
      </right>
      <top style="double">
        <color rgb="FF424242"/>
      </top>
      <bottom style="double">
        <color rgb="FF424242"/>
      </bottom>
      <diagonal/>
    </border>
    <border>
      <left style="double">
        <color indexed="63"/>
      </left>
      <right style="double">
        <color indexed="63"/>
      </right>
      <top style="double">
        <color indexed="63"/>
      </top>
      <bottom style="double">
        <color indexed="63"/>
      </bottom>
      <diagonal/>
    </border>
    <border>
      <left/>
      <right/>
      <top/>
      <bottom style="thin">
        <color rgb="FF3333CC"/>
      </bottom>
      <diagonal/>
    </border>
    <border>
      <left/>
      <right/>
      <top/>
      <bottom style="thick">
        <color indexed="56"/>
      </bottom>
      <diagonal/>
    </border>
    <border>
      <left/>
      <right/>
      <top/>
      <bottom style="thin">
        <color rgb="FFA0E0E0"/>
      </bottom>
      <diagonal/>
    </border>
    <border>
      <left/>
      <right/>
      <top/>
      <bottom style="thick">
        <color indexed="27"/>
      </bottom>
      <diagonal/>
    </border>
    <border>
      <left/>
      <right/>
      <top/>
      <bottom style="medium">
        <color indexed="27"/>
      </bottom>
      <diagonal/>
    </border>
    <border>
      <left style="thin">
        <color rgb="FFC0C0C0"/>
      </left>
      <right style="thin">
        <color rgb="FFC0C0C0"/>
      </right>
      <top style="thin">
        <color rgb="FFC0C0C0"/>
      </top>
      <bottom style="thin">
        <color rgb="FFC0C0C0"/>
      </bottom>
      <diagonal/>
    </border>
    <border>
      <left style="thin">
        <color indexed="22"/>
      </left>
      <right style="thin">
        <color indexed="22"/>
      </right>
      <top style="thin">
        <color indexed="22"/>
      </top>
      <bottom style="thin">
        <color indexed="22"/>
      </bottom>
      <diagonal/>
    </border>
    <border>
      <left/>
      <right/>
      <top/>
      <bottom style="double">
        <color rgb="FFFF0000"/>
      </bottom>
      <diagonal/>
    </border>
    <border>
      <left/>
      <right/>
      <top/>
      <bottom style="double">
        <color indexed="10"/>
      </bottom>
      <diagonal/>
    </border>
    <border>
      <left style="thin">
        <color rgb="FF808080"/>
      </left>
      <right style="thin">
        <color rgb="FF808080"/>
      </right>
      <top style="thin">
        <color rgb="FF808080"/>
      </top>
      <bottom style="thin">
        <color rgb="FF808080"/>
      </bottom>
      <diagonal/>
    </border>
    <border>
      <left style="thin">
        <color indexed="23"/>
      </left>
      <right style="thin">
        <color indexed="23"/>
      </right>
      <top style="thin">
        <color indexed="23"/>
      </top>
      <bottom style="thin">
        <color indexed="23"/>
      </bottom>
      <diagonal/>
    </border>
    <border>
      <left style="thin">
        <color rgb="FF424242"/>
      </left>
      <right style="thin">
        <color rgb="FF424242"/>
      </right>
      <top style="thin">
        <color rgb="FF424242"/>
      </top>
      <bottom style="thin">
        <color rgb="FF42424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bottom style="hair">
        <color indexed="64"/>
      </bottom>
      <diagonal/>
    </border>
    <border>
      <left/>
      <right/>
      <top style="thin">
        <color indexed="48"/>
      </top>
      <bottom style="double">
        <color indexed="48"/>
      </bottom>
      <diagonal/>
    </border>
    <border>
      <left style="double">
        <color indexed="58"/>
      </left>
      <right style="double">
        <color indexed="58"/>
      </right>
      <top style="double">
        <color indexed="58"/>
      </top>
      <bottom style="double">
        <color indexed="58"/>
      </bottom>
      <diagonal/>
    </border>
    <border>
      <left/>
      <right/>
      <top/>
      <bottom style="thin">
        <color indexed="48"/>
      </bottom>
      <diagonal/>
    </border>
    <border>
      <left/>
      <right/>
      <top/>
      <bottom style="thin">
        <color indexed="40"/>
      </bottom>
      <diagonal/>
    </border>
    <border>
      <left style="thin">
        <color indexed="58"/>
      </left>
      <right style="thin">
        <color indexed="58"/>
      </right>
      <top style="thin">
        <color indexed="58"/>
      </top>
      <bottom style="thin">
        <color indexed="58"/>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style="thin">
        <color indexed="58"/>
      </left>
      <right style="thin">
        <color indexed="58"/>
      </right>
      <top style="thin">
        <color indexed="58"/>
      </top>
      <bottom style="thin">
        <color indexed="58"/>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style="thin">
        <color indexed="58"/>
      </left>
      <right style="thin">
        <color indexed="58"/>
      </right>
      <top style="thin">
        <color indexed="58"/>
      </top>
      <bottom style="thin">
        <color indexed="58"/>
      </bottom>
      <diagonal/>
    </border>
    <border>
      <left/>
      <right/>
      <top style="thin">
        <color indexed="56"/>
      </top>
      <bottom style="double">
        <color indexed="56"/>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style="thin">
        <color indexed="58"/>
      </left>
      <right style="thin">
        <color indexed="58"/>
      </right>
      <top style="thin">
        <color indexed="58"/>
      </top>
      <bottom style="thin">
        <color indexed="58"/>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indexed="64"/>
      </left>
      <right/>
      <top style="thin">
        <color indexed="64"/>
      </top>
      <bottom style="thin">
        <color theme="3" tint="-0.249977111117893"/>
      </bottom>
      <diagonal/>
    </border>
    <border>
      <left style="hair">
        <color indexed="64"/>
      </left>
      <right style="hair">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right/>
      <top/>
      <bottom style="thin">
        <color indexed="56"/>
      </bottom>
      <diagonal/>
    </border>
    <border>
      <left/>
      <right/>
      <top/>
      <bottom style="thin">
        <color indexed="27"/>
      </bottom>
      <diagonal/>
    </border>
  </borders>
  <cellStyleXfs count="51656">
    <xf numFmtId="0" fontId="0" fillId="0" borderId="0"/>
    <xf numFmtId="44" fontId="50" fillId="0" borderId="0" applyNumberFormat="0" applyFill="0" applyBorder="0" applyAlignment="0" applyProtection="0"/>
    <xf numFmtId="0" fontId="50" fillId="0" borderId="0"/>
    <xf numFmtId="0" fontId="50" fillId="0" borderId="0"/>
    <xf numFmtId="9" fontId="50" fillId="0" borderId="0" applyNumberFormat="0" applyFill="0" applyBorder="0" applyAlignment="0" applyProtection="0"/>
    <xf numFmtId="0" fontId="51" fillId="18" borderId="0"/>
    <xf numFmtId="166" fontId="51" fillId="18" borderId="0"/>
    <xf numFmtId="0" fontId="52" fillId="19" borderId="0" applyNumberFormat="0" applyBorder="0" applyAlignment="0" applyProtection="0"/>
    <xf numFmtId="0" fontId="51" fillId="20" borderId="0"/>
    <xf numFmtId="166" fontId="51" fillId="20" borderId="0"/>
    <xf numFmtId="0" fontId="52" fillId="21" borderId="0" applyNumberFormat="0" applyBorder="0" applyAlignment="0" applyProtection="0"/>
    <xf numFmtId="0" fontId="51" fillId="22" borderId="0"/>
    <xf numFmtId="166" fontId="51" fillId="22" borderId="0"/>
    <xf numFmtId="0" fontId="52" fillId="23" borderId="0" applyNumberFormat="0" applyBorder="0" applyAlignment="0" applyProtection="0"/>
    <xf numFmtId="0" fontId="51" fillId="24" borderId="0"/>
    <xf numFmtId="166" fontId="51" fillId="24" borderId="0"/>
    <xf numFmtId="0" fontId="52" fillId="25" borderId="0" applyNumberFormat="0" applyBorder="0" applyAlignment="0" applyProtection="0"/>
    <xf numFmtId="0" fontId="51" fillId="26" borderId="0"/>
    <xf numFmtId="166" fontId="51" fillId="26" borderId="0"/>
    <xf numFmtId="0" fontId="52" fillId="27" borderId="0" applyNumberFormat="0" applyBorder="0" applyAlignment="0" applyProtection="0"/>
    <xf numFmtId="0" fontId="51" fillId="22" borderId="0"/>
    <xf numFmtId="166" fontId="51" fillId="22" borderId="0"/>
    <xf numFmtId="0" fontId="52" fillId="23" borderId="0" applyNumberFormat="0" applyBorder="0" applyAlignment="0" applyProtection="0"/>
    <xf numFmtId="0" fontId="51" fillId="26" borderId="0"/>
    <xf numFmtId="166" fontId="51" fillId="26" borderId="0"/>
    <xf numFmtId="0" fontId="52" fillId="27" borderId="0" applyNumberFormat="0" applyBorder="0" applyAlignment="0" applyProtection="0"/>
    <xf numFmtId="0" fontId="51" fillId="20" borderId="0"/>
    <xf numFmtId="166" fontId="51" fillId="20" borderId="0"/>
    <xf numFmtId="0" fontId="52" fillId="21" borderId="0" applyNumberFormat="0" applyBorder="0" applyAlignment="0" applyProtection="0"/>
    <xf numFmtId="0" fontId="51" fillId="28" borderId="0"/>
    <xf numFmtId="166" fontId="51" fillId="28" borderId="0"/>
    <xf numFmtId="0" fontId="52" fillId="29" borderId="0" applyNumberFormat="0" applyBorder="0" applyAlignment="0" applyProtection="0"/>
    <xf numFmtId="0" fontId="51" fillId="30" borderId="0"/>
    <xf numFmtId="166" fontId="51" fillId="30" borderId="0"/>
    <xf numFmtId="0" fontId="52" fillId="31" borderId="0" applyNumberFormat="0" applyBorder="0" applyAlignment="0" applyProtection="0"/>
    <xf numFmtId="0" fontId="51" fillId="26" borderId="0"/>
    <xf numFmtId="166" fontId="51" fillId="26" borderId="0"/>
    <xf numFmtId="0" fontId="52" fillId="27" borderId="0" applyNumberFormat="0" applyBorder="0" applyAlignment="0" applyProtection="0"/>
    <xf numFmtId="0" fontId="51" fillId="22" borderId="0"/>
    <xf numFmtId="166" fontId="51" fillId="22" borderId="0"/>
    <xf numFmtId="0" fontId="52" fillId="23" borderId="0" applyNumberFormat="0" applyBorder="0" applyAlignment="0" applyProtection="0"/>
    <xf numFmtId="0" fontId="53" fillId="26" borderId="0"/>
    <xf numFmtId="166" fontId="53" fillId="26" borderId="0"/>
    <xf numFmtId="0" fontId="54" fillId="27" borderId="0" applyNumberFormat="0" applyBorder="0" applyAlignment="0" applyProtection="0"/>
    <xf numFmtId="0" fontId="53" fillId="32" borderId="0"/>
    <xf numFmtId="166" fontId="53" fillId="32" borderId="0"/>
    <xf numFmtId="0" fontId="54" fillId="33" borderId="0" applyNumberFormat="0" applyBorder="0" applyAlignment="0" applyProtection="0"/>
    <xf numFmtId="0" fontId="53" fillId="34" borderId="0"/>
    <xf numFmtId="166" fontId="53" fillId="34" borderId="0"/>
    <xf numFmtId="0" fontId="54" fillId="35" borderId="0" applyNumberFormat="0" applyBorder="0" applyAlignment="0" applyProtection="0"/>
    <xf numFmtId="0" fontId="53" fillId="30" borderId="0"/>
    <xf numFmtId="166" fontId="53" fillId="30" borderId="0"/>
    <xf numFmtId="0" fontId="54" fillId="31" borderId="0" applyNumberFormat="0" applyBorder="0" applyAlignment="0" applyProtection="0"/>
    <xf numFmtId="0" fontId="53" fillId="26" borderId="0"/>
    <xf numFmtId="166" fontId="53" fillId="26" borderId="0"/>
    <xf numFmtId="0" fontId="54" fillId="27" borderId="0" applyNumberFormat="0" applyBorder="0" applyAlignment="0" applyProtection="0"/>
    <xf numFmtId="0" fontId="53" fillId="20" borderId="0"/>
    <xf numFmtId="166" fontId="53" fillId="20" borderId="0"/>
    <xf numFmtId="0" fontId="54" fillId="21" borderId="0" applyNumberFormat="0" applyBorder="0" applyAlignment="0" applyProtection="0"/>
    <xf numFmtId="0" fontId="55" fillId="0" borderId="71"/>
    <xf numFmtId="166" fontId="55" fillId="0" borderId="71"/>
    <xf numFmtId="0" fontId="56" fillId="0" borderId="72" applyNumberFormat="0" applyFill="0" applyAlignment="0" applyProtection="0"/>
    <xf numFmtId="0" fontId="56" fillId="0" borderId="72" applyNumberFormat="0" applyFill="0" applyAlignment="0" applyProtection="0"/>
    <xf numFmtId="167" fontId="57" fillId="0" borderId="0"/>
    <xf numFmtId="9" fontId="58" fillId="0" borderId="0"/>
    <xf numFmtId="0" fontId="59" fillId="0" borderId="0">
      <alignment horizontal="center"/>
    </xf>
    <xf numFmtId="166" fontId="60" fillId="0" borderId="0">
      <alignment horizontal="center"/>
    </xf>
    <xf numFmtId="0" fontId="59" fillId="0" borderId="0">
      <alignment horizontal="center" textRotation="90"/>
    </xf>
    <xf numFmtId="166" fontId="60" fillId="0" borderId="0">
      <alignment horizontal="center" textRotation="90"/>
    </xf>
    <xf numFmtId="0" fontId="61" fillId="36" borderId="0"/>
    <xf numFmtId="166" fontId="61" fillId="36" borderId="0"/>
    <xf numFmtId="0" fontId="62" fillId="37" borderId="0" applyNumberFormat="0" applyBorder="0" applyAlignment="0" applyProtection="0"/>
    <xf numFmtId="0" fontId="63" fillId="38" borderId="73"/>
    <xf numFmtId="166" fontId="63" fillId="38" borderId="73"/>
    <xf numFmtId="0" fontId="64" fillId="39" borderId="74" applyNumberFormat="0" applyAlignment="0" applyProtection="0"/>
    <xf numFmtId="0" fontId="65" fillId="0" borderId="75"/>
    <xf numFmtId="166" fontId="65" fillId="0" borderId="75"/>
    <xf numFmtId="0" fontId="66" fillId="0" borderId="76" applyNumberFormat="0" applyFill="0" applyAlignment="0" applyProtection="0"/>
    <xf numFmtId="0" fontId="67" fillId="0" borderId="77"/>
    <xf numFmtId="166" fontId="67" fillId="0" borderId="77"/>
    <xf numFmtId="0" fontId="68" fillId="0" borderId="78" applyNumberFormat="0" applyFill="0" applyAlignment="0" applyProtection="0"/>
    <xf numFmtId="0" fontId="69" fillId="0" borderId="77"/>
    <xf numFmtId="166" fontId="69" fillId="0" borderId="77"/>
    <xf numFmtId="0" fontId="70" fillId="0" borderId="79" applyNumberFormat="0" applyFill="0" applyAlignment="0" applyProtection="0"/>
    <xf numFmtId="0" fontId="69" fillId="0" borderId="0"/>
    <xf numFmtId="166" fontId="69" fillId="0" borderId="0"/>
    <xf numFmtId="0" fontId="70" fillId="0" borderId="0" applyNumberFormat="0" applyFill="0" applyBorder="0" applyAlignment="0" applyProtection="0"/>
    <xf numFmtId="0" fontId="71" fillId="0" borderId="0"/>
    <xf numFmtId="166" fontId="72" fillId="0" borderId="0"/>
    <xf numFmtId="0" fontId="73" fillId="0" borderId="0" applyNumberFormat="0" applyFill="0" applyBorder="0" applyAlignment="0" applyProtection="0"/>
    <xf numFmtId="0" fontId="74" fillId="28" borderId="0"/>
    <xf numFmtId="166" fontId="74" fillId="28" borderId="0"/>
    <xf numFmtId="0" fontId="75" fillId="29" borderId="0" applyNumberFormat="0" applyBorder="0" applyAlignment="0" applyProtection="0"/>
    <xf numFmtId="0" fontId="57" fillId="0" borderId="0"/>
    <xf numFmtId="0" fontId="57" fillId="22" borderId="80"/>
    <xf numFmtId="166" fontId="58" fillId="22" borderId="80"/>
    <xf numFmtId="0" fontId="49" fillId="23" borderId="81" applyNumberFormat="0" applyFont="0" applyAlignment="0" applyProtection="0"/>
    <xf numFmtId="0" fontId="49" fillId="23" borderId="81" applyNumberFormat="0" applyFont="0" applyAlignment="0" applyProtection="0"/>
    <xf numFmtId="0" fontId="76" fillId="0" borderId="82"/>
    <xf numFmtId="166" fontId="76" fillId="0" borderId="82"/>
    <xf numFmtId="0" fontId="77" fillId="0" borderId="83" applyNumberFormat="0" applyFill="0" applyAlignment="0" applyProtection="0"/>
    <xf numFmtId="0" fontId="78" fillId="0" borderId="0"/>
    <xf numFmtId="166" fontId="79" fillId="0" borderId="0"/>
    <xf numFmtId="168" fontId="78" fillId="0" borderId="0"/>
    <xf numFmtId="168" fontId="79" fillId="0" borderId="0"/>
    <xf numFmtId="0" fontId="80" fillId="26" borderId="0"/>
    <xf numFmtId="166" fontId="80" fillId="26" borderId="0"/>
    <xf numFmtId="0" fontId="81" fillId="27" borderId="0" applyNumberFormat="0" applyBorder="0" applyAlignment="0" applyProtection="0"/>
    <xf numFmtId="0" fontId="76" fillId="0" borderId="0"/>
    <xf numFmtId="166" fontId="76" fillId="0" borderId="0"/>
    <xf numFmtId="0" fontId="77" fillId="0" borderId="0" applyNumberFormat="0" applyFill="0" applyBorder="0" applyAlignment="0" applyProtection="0"/>
    <xf numFmtId="0" fontId="82" fillId="28" borderId="84"/>
    <xf numFmtId="166" fontId="82" fillId="28" borderId="84"/>
    <xf numFmtId="0" fontId="83" fillId="29" borderId="85" applyNumberFormat="0" applyAlignment="0" applyProtection="0"/>
    <xf numFmtId="0" fontId="83" fillId="29" borderId="85" applyNumberFormat="0" applyAlignment="0" applyProtection="0"/>
    <xf numFmtId="0" fontId="84" fillId="40" borderId="84"/>
    <xf numFmtId="166" fontId="84" fillId="40" borderId="84"/>
    <xf numFmtId="0" fontId="85" fillId="41" borderId="85" applyNumberFormat="0" applyAlignment="0" applyProtection="0"/>
    <xf numFmtId="0" fontId="85" fillId="41" borderId="85" applyNumberFormat="0" applyAlignment="0" applyProtection="0"/>
    <xf numFmtId="0" fontId="86" fillId="40" borderId="86"/>
    <xf numFmtId="166" fontId="86" fillId="40" borderId="86"/>
    <xf numFmtId="0" fontId="87" fillId="41" borderId="87" applyNumberFormat="0" applyAlignment="0" applyProtection="0"/>
    <xf numFmtId="0" fontId="87" fillId="41" borderId="87" applyNumberFormat="0" applyAlignment="0" applyProtection="0"/>
    <xf numFmtId="0" fontId="88" fillId="0" borderId="0"/>
    <xf numFmtId="166" fontId="88" fillId="0" borderId="0"/>
    <xf numFmtId="0" fontId="89" fillId="0" borderId="0" applyNumberFormat="0" applyFill="0" applyBorder="0" applyAlignment="0" applyProtection="0"/>
    <xf numFmtId="0" fontId="53" fillId="42" borderId="0"/>
    <xf numFmtId="166" fontId="53" fillId="42" borderId="0"/>
    <xf numFmtId="0" fontId="54" fillId="43" borderId="0" applyNumberFormat="0" applyBorder="0" applyAlignment="0" applyProtection="0"/>
    <xf numFmtId="0" fontId="53" fillId="32" borderId="0"/>
    <xf numFmtId="166" fontId="53" fillId="32" borderId="0"/>
    <xf numFmtId="0" fontId="54" fillId="33" borderId="0" applyNumberFormat="0" applyBorder="0" applyAlignment="0" applyProtection="0"/>
    <xf numFmtId="0" fontId="53" fillId="34" borderId="0"/>
    <xf numFmtId="166" fontId="53" fillId="34" borderId="0"/>
    <xf numFmtId="0" fontId="54" fillId="35" borderId="0" applyNumberFormat="0" applyBorder="0" applyAlignment="0" applyProtection="0"/>
    <xf numFmtId="0" fontId="53" fillId="44" borderId="0"/>
    <xf numFmtId="166" fontId="53" fillId="44" borderId="0"/>
    <xf numFmtId="0" fontId="54" fillId="45" borderId="0" applyNumberFormat="0" applyBorder="0" applyAlignment="0" applyProtection="0"/>
    <xf numFmtId="0" fontId="53" fillId="46" borderId="0"/>
    <xf numFmtId="166" fontId="53" fillId="46" borderId="0"/>
    <xf numFmtId="0" fontId="54" fillId="47" borderId="0" applyNumberFormat="0" applyBorder="0" applyAlignment="0" applyProtection="0"/>
    <xf numFmtId="0" fontId="53" fillId="48" borderId="0"/>
    <xf numFmtId="166" fontId="53" fillId="48" borderId="0"/>
    <xf numFmtId="0" fontId="54" fillId="49" borderId="0" applyNumberFormat="0" applyBorder="0" applyAlignment="0" applyProtection="0"/>
    <xf numFmtId="0" fontId="52" fillId="19" borderId="0" applyNumberFormat="0" applyBorder="0" applyAlignment="0" applyProtection="0"/>
    <xf numFmtId="0" fontId="52" fillId="21" borderId="0" applyNumberFormat="0" applyBorder="0" applyAlignment="0" applyProtection="0"/>
    <xf numFmtId="0" fontId="52" fillId="23" borderId="0" applyNumberFormat="0" applyBorder="0" applyAlignment="0" applyProtection="0"/>
    <xf numFmtId="0" fontId="52" fillId="25" borderId="0" applyNumberFormat="0" applyBorder="0" applyAlignment="0" applyProtection="0"/>
    <xf numFmtId="0" fontId="52" fillId="27" borderId="0" applyNumberFormat="0" applyBorder="0" applyAlignment="0" applyProtection="0"/>
    <xf numFmtId="0" fontId="52" fillId="23" borderId="0" applyNumberFormat="0" applyBorder="0" applyAlignment="0" applyProtection="0"/>
    <xf numFmtId="0" fontId="52" fillId="27" borderId="0" applyNumberFormat="0" applyBorder="0" applyAlignment="0" applyProtection="0"/>
    <xf numFmtId="0" fontId="52" fillId="21" borderId="0" applyNumberFormat="0" applyBorder="0" applyAlignment="0" applyProtection="0"/>
    <xf numFmtId="0" fontId="52" fillId="29" borderId="0" applyNumberFormat="0" applyBorder="0" applyAlignment="0" applyProtection="0"/>
    <xf numFmtId="0" fontId="52" fillId="31" borderId="0" applyNumberFormat="0" applyBorder="0" applyAlignment="0" applyProtection="0"/>
    <xf numFmtId="0" fontId="52" fillId="27" borderId="0" applyNumberFormat="0" applyBorder="0" applyAlignment="0" applyProtection="0"/>
    <xf numFmtId="0" fontId="52" fillId="23" borderId="0" applyNumberFormat="0" applyBorder="0" applyAlignment="0" applyProtection="0"/>
    <xf numFmtId="0" fontId="57" fillId="0" borderId="0"/>
    <xf numFmtId="166" fontId="58" fillId="0" borderId="0"/>
    <xf numFmtId="0" fontId="49" fillId="0" borderId="0"/>
    <xf numFmtId="9" fontId="49" fillId="0" borderId="0" applyFont="0" applyFill="0" applyBorder="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50" fillId="0" borderId="0"/>
    <xf numFmtId="0" fontId="50" fillId="0" borderId="0"/>
    <xf numFmtId="9" fontId="50" fillId="0" borderId="0" applyNumberFormat="0" applyFill="0" applyBorder="0" applyAlignment="0" applyProtection="0"/>
    <xf numFmtId="0" fontId="52" fillId="19" borderId="0" applyNumberFormat="0" applyBorder="0" applyAlignment="0" applyProtection="0"/>
    <xf numFmtId="0" fontId="52" fillId="21" borderId="0" applyNumberFormat="0" applyBorder="0" applyAlignment="0" applyProtection="0"/>
    <xf numFmtId="0" fontId="52" fillId="23" borderId="0" applyNumberFormat="0" applyBorder="0" applyAlignment="0" applyProtection="0"/>
    <xf numFmtId="0" fontId="52" fillId="25" borderId="0" applyNumberFormat="0" applyBorder="0" applyAlignment="0" applyProtection="0"/>
    <xf numFmtId="0" fontId="52" fillId="27" borderId="0" applyNumberFormat="0" applyBorder="0" applyAlignment="0" applyProtection="0"/>
    <xf numFmtId="0" fontId="52" fillId="23" borderId="0" applyNumberFormat="0" applyBorder="0" applyAlignment="0" applyProtection="0"/>
    <xf numFmtId="0" fontId="52" fillId="27" borderId="0" applyNumberFormat="0" applyBorder="0" applyAlignment="0" applyProtection="0"/>
    <xf numFmtId="0" fontId="52" fillId="21" borderId="0" applyNumberFormat="0" applyBorder="0" applyAlignment="0" applyProtection="0"/>
    <xf numFmtId="0" fontId="52" fillId="29" borderId="0" applyNumberFormat="0" applyBorder="0" applyAlignment="0" applyProtection="0"/>
    <xf numFmtId="0" fontId="52" fillId="31" borderId="0" applyNumberFormat="0" applyBorder="0" applyAlignment="0" applyProtection="0"/>
    <xf numFmtId="0" fontId="52" fillId="27" borderId="0" applyNumberFormat="0" applyBorder="0" applyAlignment="0" applyProtection="0"/>
    <xf numFmtId="0" fontId="52" fillId="23" borderId="0" applyNumberFormat="0" applyBorder="0" applyAlignment="0" applyProtection="0"/>
    <xf numFmtId="0" fontId="54" fillId="27" borderId="0" applyNumberFormat="0" applyBorder="0" applyAlignment="0" applyProtection="0"/>
    <xf numFmtId="0" fontId="54" fillId="33" borderId="0" applyNumberFormat="0" applyBorder="0" applyAlignment="0" applyProtection="0"/>
    <xf numFmtId="0" fontId="54" fillId="35" borderId="0" applyNumberFormat="0" applyBorder="0" applyAlignment="0" applyProtection="0"/>
    <xf numFmtId="0" fontId="54" fillId="31" borderId="0" applyNumberFormat="0" applyBorder="0" applyAlignment="0" applyProtection="0"/>
    <xf numFmtId="0" fontId="54" fillId="27" borderId="0" applyNumberFormat="0" applyBorder="0" applyAlignment="0" applyProtection="0"/>
    <xf numFmtId="0" fontId="54" fillId="21" borderId="0" applyNumberFormat="0" applyBorder="0" applyAlignment="0" applyProtection="0"/>
    <xf numFmtId="0" fontId="54" fillId="43" borderId="0" applyNumberFormat="0" applyBorder="0" applyAlignment="0" applyProtection="0"/>
    <xf numFmtId="0" fontId="54" fillId="33" borderId="0" applyNumberFormat="0" applyBorder="0" applyAlignment="0" applyProtection="0"/>
    <xf numFmtId="0" fontId="54" fillId="35" borderId="0" applyNumberFormat="0" applyBorder="0" applyAlignment="0" applyProtection="0"/>
    <xf numFmtId="0" fontId="54" fillId="45" borderId="0" applyNumberFormat="0" applyBorder="0" applyAlignment="0" applyProtection="0"/>
    <xf numFmtId="0" fontId="54" fillId="47" borderId="0" applyNumberFormat="0" applyBorder="0" applyAlignment="0" applyProtection="0"/>
    <xf numFmtId="0" fontId="54" fillId="49" borderId="0" applyNumberFormat="0" applyBorder="0" applyAlignment="0" applyProtection="0"/>
    <xf numFmtId="0" fontId="62" fillId="37" borderId="0" applyNumberFormat="0" applyBorder="0" applyAlignment="0" applyProtection="0"/>
    <xf numFmtId="0" fontId="85" fillId="41" borderId="85" applyNumberFormat="0" applyAlignment="0" applyProtection="0"/>
    <xf numFmtId="0" fontId="89" fillId="0" borderId="0" applyNumberFormat="0" applyFill="0" applyBorder="0" applyAlignment="0" applyProtection="0"/>
    <xf numFmtId="0" fontId="81" fillId="27" borderId="0" applyNumberFormat="0" applyBorder="0" applyAlignment="0" applyProtection="0"/>
    <xf numFmtId="0" fontId="66" fillId="0" borderId="76" applyNumberFormat="0" applyFill="0" applyAlignment="0" applyProtection="0"/>
    <xf numFmtId="0" fontId="68" fillId="0" borderId="78" applyNumberFormat="0" applyFill="0" applyAlignment="0" applyProtection="0"/>
    <xf numFmtId="0" fontId="70" fillId="0" borderId="79" applyNumberFormat="0" applyFill="0" applyAlignment="0" applyProtection="0"/>
    <xf numFmtId="0" fontId="70" fillId="0" borderId="0" applyNumberFormat="0" applyFill="0" applyBorder="0" applyAlignment="0" applyProtection="0"/>
    <xf numFmtId="0" fontId="64" fillId="39" borderId="74" applyNumberFormat="0" applyAlignment="0" applyProtection="0"/>
    <xf numFmtId="0" fontId="83" fillId="29" borderId="85" applyNumberFormat="0" applyAlignment="0" applyProtection="0"/>
    <xf numFmtId="0" fontId="77" fillId="0" borderId="83" applyNumberFormat="0" applyFill="0" applyAlignment="0" applyProtection="0"/>
    <xf numFmtId="0" fontId="75" fillId="29" borderId="0" applyNumberFormat="0" applyBorder="0" applyAlignment="0" applyProtection="0"/>
    <xf numFmtId="0" fontId="49" fillId="23" borderId="81" applyNumberFormat="0" applyFont="0" applyAlignment="0" applyProtection="0"/>
    <xf numFmtId="0" fontId="87" fillId="41" borderId="87" applyNumberFormat="0" applyAlignment="0" applyProtection="0"/>
    <xf numFmtId="0" fontId="73" fillId="0" borderId="0" applyNumberFormat="0" applyFill="0" applyBorder="0" applyAlignment="0" applyProtection="0"/>
    <xf numFmtId="0" fontId="56" fillId="0" borderId="72" applyNumberFormat="0" applyFill="0" applyAlignment="0" applyProtection="0"/>
    <xf numFmtId="0" fontId="77" fillId="0" borderId="0" applyNumberFormat="0" applyFill="0" applyBorder="0" applyAlignment="0" applyProtection="0"/>
    <xf numFmtId="166" fontId="58" fillId="0" borderId="0"/>
    <xf numFmtId="0" fontId="49" fillId="0" borderId="0"/>
    <xf numFmtId="9" fontId="49" fillId="0" borderId="0" applyFont="0" applyFill="0" applyBorder="0" applyAlignment="0" applyProtection="0"/>
    <xf numFmtId="0" fontId="50" fillId="0" borderId="0"/>
    <xf numFmtId="0" fontId="83" fillId="29" borderId="85" applyNumberFormat="0" applyAlignment="0" applyProtection="0"/>
    <xf numFmtId="0" fontId="83" fillId="29" borderId="85" applyNumberForma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56" fillId="0" borderId="72" applyNumberFormat="0" applyFill="0" applyAlignment="0" applyProtection="0"/>
    <xf numFmtId="0" fontId="56" fillId="0" borderId="72" applyNumberFormat="0" applyFill="0" applyAlignment="0" applyProtection="0"/>
    <xf numFmtId="0" fontId="85" fillId="41" borderId="85" applyNumberFormat="0" applyAlignment="0" applyProtection="0"/>
    <xf numFmtId="0" fontId="56" fillId="0" borderId="72" applyNumberFormat="0" applyFill="0" applyAlignment="0" applyProtection="0"/>
    <xf numFmtId="0" fontId="85" fillId="41" borderId="85" applyNumberFormat="0" applyAlignment="0" applyProtection="0"/>
    <xf numFmtId="0" fontId="49" fillId="23" borderId="81" applyNumberFormat="0" applyFont="0" applyAlignment="0" applyProtection="0"/>
    <xf numFmtId="0" fontId="83" fillId="29" borderId="85" applyNumberFormat="0" applyAlignment="0" applyProtection="0"/>
    <xf numFmtId="0" fontId="87" fillId="41" borderId="87" applyNumberFormat="0" applyAlignment="0" applyProtection="0"/>
    <xf numFmtId="0" fontId="83" fillId="29" borderId="85" applyNumberFormat="0" applyAlignment="0" applyProtection="0"/>
    <xf numFmtId="0" fontId="87" fillId="41" borderId="87" applyNumberFormat="0" applyAlignment="0" applyProtection="0"/>
    <xf numFmtId="0" fontId="87" fillId="41" borderId="87" applyNumberFormat="0" applyAlignment="0" applyProtection="0"/>
    <xf numFmtId="0" fontId="87" fillId="41" borderId="87" applyNumberFormat="0" applyAlignment="0" applyProtection="0"/>
    <xf numFmtId="0" fontId="85" fillId="41" borderId="85"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56" fillId="0" borderId="72" applyNumberFormat="0" applyFill="0" applyAlignment="0" applyProtection="0"/>
    <xf numFmtId="0" fontId="85" fillId="41" borderId="85" applyNumberFormat="0" applyAlignment="0" applyProtection="0"/>
    <xf numFmtId="9" fontId="50" fillId="0" borderId="0" applyNumberFormat="0" applyFill="0" applyBorder="0" applyAlignment="0" applyProtection="0"/>
    <xf numFmtId="0" fontId="50" fillId="0" borderId="0"/>
    <xf numFmtId="0" fontId="50" fillId="0" borderId="0"/>
    <xf numFmtId="166" fontId="58" fillId="0" borderId="0"/>
    <xf numFmtId="0" fontId="49" fillId="0" borderId="0"/>
    <xf numFmtId="9" fontId="49" fillId="0" borderId="0" applyFont="0" applyFill="0" applyBorder="0" applyAlignment="0" applyProtection="0"/>
    <xf numFmtId="0" fontId="50" fillId="0" borderId="0"/>
    <xf numFmtId="0" fontId="50" fillId="0" borderId="0"/>
    <xf numFmtId="9" fontId="50" fillId="0" borderId="0" applyNumberFormat="0" applyFill="0" applyBorder="0" applyAlignment="0" applyProtection="0"/>
    <xf numFmtId="0" fontId="87" fillId="41" borderId="87" applyNumberFormat="0" applyAlignment="0" applyProtection="0"/>
    <xf numFmtId="0" fontId="87" fillId="41" borderId="87" applyNumberFormat="0" applyAlignment="0" applyProtection="0"/>
    <xf numFmtId="0" fontId="83" fillId="29" borderId="85" applyNumberFormat="0" applyAlignment="0" applyProtection="0"/>
    <xf numFmtId="0" fontId="49" fillId="23" borderId="81" applyNumberFormat="0" applyFont="0" applyAlignment="0" applyProtection="0"/>
    <xf numFmtId="0" fontId="56" fillId="0" borderId="72" applyNumberFormat="0" applyFill="0" applyAlignment="0" applyProtection="0"/>
    <xf numFmtId="0" fontId="56" fillId="0" borderId="72" applyNumberFormat="0" applyFill="0" applyAlignment="0" applyProtection="0"/>
    <xf numFmtId="0" fontId="85" fillId="41" borderId="85" applyNumberFormat="0" applyAlignment="0" applyProtection="0"/>
    <xf numFmtId="0" fontId="56" fillId="0" borderId="72" applyNumberFormat="0" applyFill="0" applyAlignment="0" applyProtection="0"/>
    <xf numFmtId="0" fontId="85" fillId="41" borderId="85" applyNumberFormat="0" applyAlignment="0" applyProtection="0"/>
    <xf numFmtId="0" fontId="56" fillId="0" borderId="72" applyNumberFormat="0" applyFill="0" applyAlignment="0" applyProtection="0"/>
    <xf numFmtId="0" fontId="85" fillId="41" borderId="85" applyNumberFormat="0" applyAlignment="0" applyProtection="0"/>
    <xf numFmtId="0" fontId="56" fillId="0" borderId="72" applyNumberFormat="0" applyFill="0" applyAlignment="0" applyProtection="0"/>
    <xf numFmtId="0" fontId="85" fillId="41" borderId="85" applyNumberFormat="0" applyAlignment="0" applyProtection="0"/>
    <xf numFmtId="0" fontId="56" fillId="0" borderId="72" applyNumberFormat="0" applyFill="0" applyAlignment="0" applyProtection="0"/>
    <xf numFmtId="0" fontId="85" fillId="41" borderId="85" applyNumberFormat="0" applyAlignment="0" applyProtection="0"/>
    <xf numFmtId="0" fontId="85" fillId="41"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87" fillId="41" borderId="87" applyNumberFormat="0" applyAlignment="0" applyProtection="0"/>
    <xf numFmtId="0" fontId="87" fillId="41" borderId="87" applyNumberFormat="0" applyAlignment="0" applyProtection="0"/>
    <xf numFmtId="0" fontId="87" fillId="41" borderId="87" applyNumberFormat="0" applyAlignment="0" applyProtection="0"/>
    <xf numFmtId="0" fontId="87" fillId="41" borderId="87" applyNumberFormat="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43" fontId="49" fillId="0" borderId="0" applyFont="0" applyFill="0" applyBorder="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5" fillId="41" borderId="85" applyNumberFormat="0" applyAlignment="0" applyProtection="0"/>
    <xf numFmtId="0" fontId="87" fillId="41" borderId="87" applyNumberFormat="0" applyAlignment="0" applyProtection="0"/>
    <xf numFmtId="0" fontId="87" fillId="41" borderId="87" applyNumberFormat="0" applyAlignment="0" applyProtection="0"/>
    <xf numFmtId="0" fontId="85" fillId="41" borderId="85"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85" fillId="41" borderId="85" applyNumberFormat="0" applyAlignment="0" applyProtection="0"/>
    <xf numFmtId="0" fontId="85" fillId="41" borderId="85" applyNumberFormat="0" applyAlignment="0" applyProtection="0"/>
    <xf numFmtId="0" fontId="87" fillId="41" borderId="87" applyNumberFormat="0" applyAlignment="0" applyProtection="0"/>
    <xf numFmtId="0" fontId="87" fillId="41" borderId="87" applyNumberFormat="0" applyAlignment="0" applyProtection="0"/>
    <xf numFmtId="0" fontId="56" fillId="0" borderId="72" applyNumberFormat="0" applyFill="0" applyAlignment="0" applyProtection="0"/>
    <xf numFmtId="0" fontId="56" fillId="0" borderId="72" applyNumberFormat="0" applyFill="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5" fillId="41" borderId="85" applyNumberFormat="0" applyAlignment="0" applyProtection="0"/>
    <xf numFmtId="0" fontId="87" fillId="41" borderId="87" applyNumberFormat="0" applyAlignment="0" applyProtection="0"/>
    <xf numFmtId="0" fontId="87" fillId="41" borderId="87"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5" fillId="41" borderId="85" applyNumberFormat="0" applyAlignment="0" applyProtection="0"/>
    <xf numFmtId="0" fontId="87" fillId="41" borderId="87" applyNumberFormat="0" applyAlignment="0" applyProtection="0"/>
    <xf numFmtId="0" fontId="87" fillId="41" borderId="87" applyNumberFormat="0" applyAlignment="0" applyProtection="0"/>
    <xf numFmtId="0" fontId="56" fillId="0" borderId="72" applyNumberFormat="0" applyFill="0" applyAlignment="0" applyProtection="0"/>
    <xf numFmtId="0" fontId="56" fillId="0" borderId="72" applyNumberFormat="0" applyFill="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5" fillId="41" borderId="85" applyNumberFormat="0" applyAlignment="0" applyProtection="0"/>
    <xf numFmtId="0" fontId="87" fillId="41" borderId="87" applyNumberFormat="0" applyAlignment="0" applyProtection="0"/>
    <xf numFmtId="0" fontId="87" fillId="41" borderId="87" applyNumberFormat="0" applyAlignment="0" applyProtection="0"/>
    <xf numFmtId="0" fontId="56" fillId="0" borderId="72" applyNumberFormat="0" applyFill="0" applyAlignment="0" applyProtection="0"/>
    <xf numFmtId="0" fontId="56" fillId="0" borderId="72" applyNumberFormat="0" applyFill="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5" fillId="41" borderId="85" applyNumberFormat="0" applyAlignment="0" applyProtection="0"/>
    <xf numFmtId="0" fontId="87" fillId="41" borderId="87" applyNumberFormat="0" applyAlignment="0" applyProtection="0"/>
    <xf numFmtId="0" fontId="87" fillId="41" borderId="87" applyNumberFormat="0" applyAlignment="0" applyProtection="0"/>
    <xf numFmtId="0" fontId="56" fillId="0" borderId="72" applyNumberFormat="0" applyFill="0" applyAlignment="0" applyProtection="0"/>
    <xf numFmtId="0" fontId="56" fillId="0" borderId="72" applyNumberFormat="0" applyFill="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5" fillId="41" borderId="85" applyNumberFormat="0" applyAlignment="0" applyProtection="0"/>
    <xf numFmtId="0" fontId="87" fillId="41" borderId="87" applyNumberFormat="0" applyAlignment="0" applyProtection="0"/>
    <xf numFmtId="0" fontId="87" fillId="41" borderId="87" applyNumberFormat="0" applyAlignment="0" applyProtection="0"/>
    <xf numFmtId="0" fontId="83" fillId="29" borderId="85" applyNumberFormat="0" applyAlignment="0" applyProtection="0"/>
    <xf numFmtId="0" fontId="56" fillId="0" borderId="72" applyNumberFormat="0" applyFill="0" applyAlignment="0" applyProtection="0"/>
    <xf numFmtId="0" fontId="83" fillId="29" borderId="85" applyNumberFormat="0" applyAlignment="0" applyProtection="0"/>
    <xf numFmtId="0" fontId="83" fillId="29" borderId="85" applyNumberFormat="0" applyAlignment="0" applyProtection="0"/>
    <xf numFmtId="0" fontId="83" fillId="29" borderId="85" applyNumberFormat="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87" fillId="41" borderId="87"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5" fillId="41" borderId="85" applyNumberFormat="0" applyAlignment="0" applyProtection="0"/>
    <xf numFmtId="0" fontId="87" fillId="41" borderId="87" applyNumberFormat="0" applyAlignment="0" applyProtection="0"/>
    <xf numFmtId="0" fontId="87" fillId="41" borderId="87" applyNumberFormat="0" applyAlignment="0" applyProtection="0"/>
    <xf numFmtId="0" fontId="83" fillId="29" borderId="85" applyNumberFormat="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49" fillId="23" borderId="81" applyNumberFormat="0" applyFont="0" applyAlignment="0" applyProtection="0"/>
    <xf numFmtId="0" fontId="85" fillId="41" borderId="85" applyNumberFormat="0" applyAlignment="0" applyProtection="0"/>
    <xf numFmtId="0" fontId="83" fillId="29" borderId="85" applyNumberFormat="0" applyAlignment="0" applyProtection="0"/>
    <xf numFmtId="0" fontId="87" fillId="41" borderId="87"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85" fillId="41" borderId="85" applyNumberFormat="0" applyAlignment="0" applyProtection="0"/>
    <xf numFmtId="0" fontId="85" fillId="41" borderId="85" applyNumberFormat="0" applyAlignment="0" applyProtection="0"/>
    <xf numFmtId="0" fontId="87" fillId="41" borderId="87" applyNumberFormat="0" applyAlignment="0" applyProtection="0"/>
    <xf numFmtId="0" fontId="87" fillId="41" borderId="87" applyNumberFormat="0" applyAlignment="0" applyProtection="0"/>
    <xf numFmtId="0" fontId="56" fillId="0" borderId="72" applyNumberFormat="0" applyFill="0" applyAlignment="0" applyProtection="0"/>
    <xf numFmtId="0" fontId="56" fillId="0" borderId="72" applyNumberFormat="0" applyFill="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5" fillId="41" borderId="85" applyNumberFormat="0" applyAlignment="0" applyProtection="0"/>
    <xf numFmtId="0" fontId="87" fillId="41" borderId="87" applyNumberFormat="0" applyAlignment="0" applyProtection="0"/>
    <xf numFmtId="0" fontId="87" fillId="41" borderId="87"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5" fillId="41" borderId="85" applyNumberFormat="0" applyAlignment="0" applyProtection="0"/>
    <xf numFmtId="0" fontId="87" fillId="41" borderId="87" applyNumberFormat="0" applyAlignment="0" applyProtection="0"/>
    <xf numFmtId="0" fontId="87" fillId="41" borderId="87" applyNumberFormat="0" applyAlignment="0" applyProtection="0"/>
    <xf numFmtId="0" fontId="56" fillId="0" borderId="72" applyNumberFormat="0" applyFill="0" applyAlignment="0" applyProtection="0"/>
    <xf numFmtId="0" fontId="56" fillId="0" borderId="72" applyNumberFormat="0" applyFill="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5" fillId="41" borderId="85" applyNumberFormat="0" applyAlignment="0" applyProtection="0"/>
    <xf numFmtId="0" fontId="87" fillId="41" borderId="87" applyNumberFormat="0" applyAlignment="0" applyProtection="0"/>
    <xf numFmtId="0" fontId="87" fillId="41" borderId="87" applyNumberFormat="0" applyAlignment="0" applyProtection="0"/>
    <xf numFmtId="0" fontId="56" fillId="0" borderId="72" applyNumberFormat="0" applyFill="0" applyAlignment="0" applyProtection="0"/>
    <xf numFmtId="0" fontId="56" fillId="0" borderId="72" applyNumberFormat="0" applyFill="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5" fillId="41" borderId="85" applyNumberFormat="0" applyAlignment="0" applyProtection="0"/>
    <xf numFmtId="0" fontId="87" fillId="41" borderId="87" applyNumberFormat="0" applyAlignment="0" applyProtection="0"/>
    <xf numFmtId="0" fontId="87" fillId="41" borderId="87" applyNumberFormat="0" applyAlignment="0" applyProtection="0"/>
    <xf numFmtId="0" fontId="56" fillId="0" borderId="72" applyNumberFormat="0" applyFill="0" applyAlignment="0" applyProtection="0"/>
    <xf numFmtId="0" fontId="56" fillId="0" borderId="72" applyNumberFormat="0" applyFill="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5" fillId="41" borderId="85" applyNumberFormat="0" applyAlignment="0" applyProtection="0"/>
    <xf numFmtId="0" fontId="87" fillId="41" borderId="87" applyNumberFormat="0" applyAlignment="0" applyProtection="0"/>
    <xf numFmtId="0" fontId="87" fillId="41" borderId="87" applyNumberFormat="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87" fillId="41" borderId="87"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5" fillId="41" borderId="85" applyNumberFormat="0" applyAlignment="0" applyProtection="0"/>
    <xf numFmtId="0" fontId="87" fillId="41" borderId="87" applyNumberFormat="0" applyAlignment="0" applyProtection="0"/>
    <xf numFmtId="0" fontId="87" fillId="41" borderId="87" applyNumberFormat="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3" fillId="29" borderId="85" applyNumberFormat="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49" fillId="23" borderId="81" applyNumberFormat="0" applyFont="0" applyAlignment="0" applyProtection="0"/>
    <xf numFmtId="0" fontId="85" fillId="41" borderId="85" applyNumberFormat="0" applyAlignment="0" applyProtection="0"/>
    <xf numFmtId="0" fontId="83" fillId="29" borderId="85" applyNumberFormat="0" applyAlignment="0" applyProtection="0"/>
    <xf numFmtId="0" fontId="87" fillId="41" borderId="87"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3" fillId="29" borderId="85" applyNumberFormat="0" applyAlignment="0" applyProtection="0"/>
    <xf numFmtId="0" fontId="83" fillId="29" borderId="85" applyNumberForma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56" fillId="0" borderId="72" applyNumberFormat="0" applyFill="0" applyAlignment="0" applyProtection="0"/>
    <xf numFmtId="0" fontId="56" fillId="0" borderId="72" applyNumberFormat="0" applyFill="0" applyAlignment="0" applyProtection="0"/>
    <xf numFmtId="0" fontId="85" fillId="41" borderId="85" applyNumberFormat="0" applyAlignment="0" applyProtection="0"/>
    <xf numFmtId="0" fontId="56" fillId="0" borderId="72" applyNumberFormat="0" applyFill="0" applyAlignment="0" applyProtection="0"/>
    <xf numFmtId="0" fontId="85" fillId="41" borderId="85" applyNumberFormat="0" applyAlignment="0" applyProtection="0"/>
    <xf numFmtId="0" fontId="49" fillId="23" borderId="81" applyNumberFormat="0" applyFont="0" applyAlignment="0" applyProtection="0"/>
    <xf numFmtId="0" fontId="83" fillId="29" borderId="85" applyNumberFormat="0" applyAlignment="0" applyProtection="0"/>
    <xf numFmtId="0" fontId="87" fillId="41" borderId="87" applyNumberFormat="0" applyAlignment="0" applyProtection="0"/>
    <xf numFmtId="0" fontId="83" fillId="29" borderId="85" applyNumberFormat="0" applyAlignment="0" applyProtection="0"/>
    <xf numFmtId="0" fontId="87" fillId="41" borderId="87" applyNumberFormat="0" applyAlignment="0" applyProtection="0"/>
    <xf numFmtId="0" fontId="87" fillId="41" borderId="87" applyNumberFormat="0" applyAlignment="0" applyProtection="0"/>
    <xf numFmtId="0" fontId="87" fillId="41" borderId="87" applyNumberFormat="0" applyAlignment="0" applyProtection="0"/>
    <xf numFmtId="0" fontId="85" fillId="41" borderId="85"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56" fillId="0" borderId="72" applyNumberFormat="0" applyFill="0" applyAlignment="0" applyProtection="0"/>
    <xf numFmtId="0" fontId="85" fillId="41" borderId="85" applyNumberFormat="0" applyAlignment="0" applyProtection="0"/>
    <xf numFmtId="0" fontId="11" fillId="0" borderId="0"/>
    <xf numFmtId="167" fontId="11" fillId="0" borderId="0"/>
    <xf numFmtId="0" fontId="11" fillId="22" borderId="80"/>
    <xf numFmtId="0" fontId="11" fillId="0" borderId="0"/>
    <xf numFmtId="0" fontId="50" fillId="0" borderId="0"/>
    <xf numFmtId="0" fontId="87" fillId="41" borderId="87" applyNumberFormat="0" applyAlignment="0" applyProtection="0"/>
    <xf numFmtId="0" fontId="87" fillId="41" borderId="87" applyNumberFormat="0" applyAlignment="0" applyProtection="0"/>
    <xf numFmtId="0" fontId="83" fillId="29" borderId="85" applyNumberFormat="0" applyAlignment="0" applyProtection="0"/>
    <xf numFmtId="0" fontId="49" fillId="23" borderId="81" applyNumberFormat="0" applyFont="0" applyAlignment="0" applyProtection="0"/>
    <xf numFmtId="0" fontId="56" fillId="0" borderId="72" applyNumberFormat="0" applyFill="0" applyAlignment="0" applyProtection="0"/>
    <xf numFmtId="0" fontId="56" fillId="0" borderId="72" applyNumberFormat="0" applyFill="0" applyAlignment="0" applyProtection="0"/>
    <xf numFmtId="0" fontId="85" fillId="41" borderId="85" applyNumberFormat="0" applyAlignment="0" applyProtection="0"/>
    <xf numFmtId="0" fontId="56" fillId="0" borderId="72" applyNumberFormat="0" applyFill="0" applyAlignment="0" applyProtection="0"/>
    <xf numFmtId="0" fontId="85" fillId="41" borderId="85" applyNumberFormat="0" applyAlignment="0" applyProtection="0"/>
    <xf numFmtId="0" fontId="56" fillId="0" borderId="72" applyNumberFormat="0" applyFill="0" applyAlignment="0" applyProtection="0"/>
    <xf numFmtId="0" fontId="85" fillId="41" borderId="85" applyNumberFormat="0" applyAlignment="0" applyProtection="0"/>
    <xf numFmtId="0" fontId="56" fillId="0" borderId="72" applyNumberFormat="0" applyFill="0" applyAlignment="0" applyProtection="0"/>
    <xf numFmtId="0" fontId="85" fillId="41" borderId="85" applyNumberFormat="0" applyAlignment="0" applyProtection="0"/>
    <xf numFmtId="0" fontId="56" fillId="0" borderId="72" applyNumberFormat="0" applyFill="0" applyAlignment="0" applyProtection="0"/>
    <xf numFmtId="0" fontId="85" fillId="41" borderId="85" applyNumberFormat="0" applyAlignment="0" applyProtection="0"/>
    <xf numFmtId="0" fontId="85" fillId="41"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87" fillId="41" borderId="87" applyNumberFormat="0" applyAlignment="0" applyProtection="0"/>
    <xf numFmtId="0" fontId="87" fillId="41" borderId="87" applyNumberFormat="0" applyAlignment="0" applyProtection="0"/>
    <xf numFmtId="0" fontId="87" fillId="41" borderId="87" applyNumberFormat="0" applyAlignment="0" applyProtection="0"/>
    <xf numFmtId="0" fontId="87" fillId="41" borderId="87" applyNumberFormat="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5" fillId="41" borderId="85" applyNumberFormat="0" applyAlignment="0" applyProtection="0"/>
    <xf numFmtId="0" fontId="87" fillId="41" borderId="87" applyNumberFormat="0" applyAlignment="0" applyProtection="0"/>
    <xf numFmtId="0" fontId="87" fillId="41" borderId="87" applyNumberFormat="0" applyAlignment="0" applyProtection="0"/>
    <xf numFmtId="0" fontId="85" fillId="41" borderId="85"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85" fillId="41" borderId="85" applyNumberFormat="0" applyAlignment="0" applyProtection="0"/>
    <xf numFmtId="0" fontId="85" fillId="41" borderId="85" applyNumberFormat="0" applyAlignment="0" applyProtection="0"/>
    <xf numFmtId="0" fontId="87" fillId="41" borderId="87" applyNumberFormat="0" applyAlignment="0" applyProtection="0"/>
    <xf numFmtId="0" fontId="87" fillId="41" borderId="87" applyNumberFormat="0" applyAlignment="0" applyProtection="0"/>
    <xf numFmtId="0" fontId="56" fillId="0" borderId="72" applyNumberFormat="0" applyFill="0" applyAlignment="0" applyProtection="0"/>
    <xf numFmtId="0" fontId="56" fillId="0" borderId="72" applyNumberFormat="0" applyFill="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5" fillId="41" borderId="85" applyNumberFormat="0" applyAlignment="0" applyProtection="0"/>
    <xf numFmtId="0" fontId="87" fillId="41" borderId="87" applyNumberFormat="0" applyAlignment="0" applyProtection="0"/>
    <xf numFmtId="0" fontId="87" fillId="41" borderId="87"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5" fillId="41" borderId="85" applyNumberFormat="0" applyAlignment="0" applyProtection="0"/>
    <xf numFmtId="0" fontId="87" fillId="41" borderId="87" applyNumberFormat="0" applyAlignment="0" applyProtection="0"/>
    <xf numFmtId="0" fontId="87" fillId="41" borderId="87" applyNumberFormat="0" applyAlignment="0" applyProtection="0"/>
    <xf numFmtId="0" fontId="56" fillId="0" borderId="72" applyNumberFormat="0" applyFill="0" applyAlignment="0" applyProtection="0"/>
    <xf numFmtId="0" fontId="56" fillId="0" borderId="72" applyNumberFormat="0" applyFill="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5" fillId="41" borderId="85" applyNumberFormat="0" applyAlignment="0" applyProtection="0"/>
    <xf numFmtId="0" fontId="87" fillId="41" borderId="87" applyNumberFormat="0" applyAlignment="0" applyProtection="0"/>
    <xf numFmtId="0" fontId="87" fillId="41" borderId="87" applyNumberFormat="0" applyAlignment="0" applyProtection="0"/>
    <xf numFmtId="0" fontId="56" fillId="0" borderId="72" applyNumberFormat="0" applyFill="0" applyAlignment="0" applyProtection="0"/>
    <xf numFmtId="0" fontId="56" fillId="0" borderId="72" applyNumberFormat="0" applyFill="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5" fillId="41" borderId="85" applyNumberFormat="0" applyAlignment="0" applyProtection="0"/>
    <xf numFmtId="0" fontId="87" fillId="41" borderId="87" applyNumberFormat="0" applyAlignment="0" applyProtection="0"/>
    <xf numFmtId="0" fontId="87" fillId="41" borderId="87" applyNumberFormat="0" applyAlignment="0" applyProtection="0"/>
    <xf numFmtId="0" fontId="83" fillId="29" borderId="85" applyNumberFormat="0" applyAlignment="0" applyProtection="0"/>
    <xf numFmtId="0" fontId="56" fillId="0" borderId="72" applyNumberFormat="0" applyFill="0" applyAlignment="0" applyProtection="0"/>
    <xf numFmtId="0" fontId="83" fillId="29" borderId="85" applyNumberFormat="0" applyAlignment="0" applyProtection="0"/>
    <xf numFmtId="0" fontId="83" fillId="29" borderId="85" applyNumberFormat="0" applyAlignment="0" applyProtection="0"/>
    <xf numFmtId="0" fontId="83" fillId="29" borderId="85" applyNumberFormat="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87" fillId="41" borderId="87"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5" fillId="41" borderId="85" applyNumberFormat="0" applyAlignment="0" applyProtection="0"/>
    <xf numFmtId="0" fontId="87" fillId="41" borderId="87" applyNumberFormat="0" applyAlignment="0" applyProtection="0"/>
    <xf numFmtId="0" fontId="87" fillId="41" borderId="87" applyNumberFormat="0" applyAlignment="0" applyProtection="0"/>
    <xf numFmtId="0" fontId="83" fillId="29" borderId="85" applyNumberFormat="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49" fillId="23" borderId="81" applyNumberFormat="0" applyFont="0" applyAlignment="0" applyProtection="0"/>
    <xf numFmtId="0" fontId="85" fillId="41" borderId="85" applyNumberFormat="0" applyAlignment="0" applyProtection="0"/>
    <xf numFmtId="0" fontId="83" fillId="29" borderId="85" applyNumberFormat="0" applyAlignment="0" applyProtection="0"/>
    <xf numFmtId="0" fontId="87" fillId="41" borderId="87"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85" fillId="41" borderId="85" applyNumberFormat="0" applyAlignment="0" applyProtection="0"/>
    <xf numFmtId="0" fontId="85" fillId="41" borderId="85" applyNumberFormat="0" applyAlignment="0" applyProtection="0"/>
    <xf numFmtId="0" fontId="87" fillId="41" borderId="87" applyNumberFormat="0" applyAlignment="0" applyProtection="0"/>
    <xf numFmtId="0" fontId="87" fillId="41" borderId="87" applyNumberFormat="0" applyAlignment="0" applyProtection="0"/>
    <xf numFmtId="0" fontId="56" fillId="0" borderId="72" applyNumberFormat="0" applyFill="0" applyAlignment="0" applyProtection="0"/>
    <xf numFmtId="0" fontId="56" fillId="0" borderId="72" applyNumberFormat="0" applyFill="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5" fillId="41" borderId="85" applyNumberFormat="0" applyAlignment="0" applyProtection="0"/>
    <xf numFmtId="0" fontId="87" fillId="41" borderId="87" applyNumberFormat="0" applyAlignment="0" applyProtection="0"/>
    <xf numFmtId="0" fontId="87" fillId="41" borderId="87"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5" fillId="41" borderId="85" applyNumberFormat="0" applyAlignment="0" applyProtection="0"/>
    <xf numFmtId="0" fontId="87" fillId="41" borderId="87" applyNumberFormat="0" applyAlignment="0" applyProtection="0"/>
    <xf numFmtId="0" fontId="87" fillId="41" borderId="87" applyNumberFormat="0" applyAlignment="0" applyProtection="0"/>
    <xf numFmtId="0" fontId="56" fillId="0" borderId="72" applyNumberFormat="0" applyFill="0" applyAlignment="0" applyProtection="0"/>
    <xf numFmtId="0" fontId="56" fillId="0" borderId="72" applyNumberFormat="0" applyFill="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5" fillId="41" borderId="85" applyNumberFormat="0" applyAlignment="0" applyProtection="0"/>
    <xf numFmtId="0" fontId="87" fillId="41" borderId="87" applyNumberFormat="0" applyAlignment="0" applyProtection="0"/>
    <xf numFmtId="0" fontId="87" fillId="41" borderId="87" applyNumberFormat="0" applyAlignment="0" applyProtection="0"/>
    <xf numFmtId="0" fontId="56" fillId="0" borderId="72" applyNumberFormat="0" applyFill="0" applyAlignment="0" applyProtection="0"/>
    <xf numFmtId="0" fontId="56" fillId="0" borderId="72" applyNumberFormat="0" applyFill="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5" fillId="41" borderId="85" applyNumberFormat="0" applyAlignment="0" applyProtection="0"/>
    <xf numFmtId="0" fontId="87" fillId="41" borderId="87" applyNumberFormat="0" applyAlignment="0" applyProtection="0"/>
    <xf numFmtId="0" fontId="87" fillId="41" borderId="87" applyNumberFormat="0" applyAlignment="0" applyProtection="0"/>
    <xf numFmtId="0" fontId="85" fillId="41" borderId="85" applyNumberFormat="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87" fillId="41" borderId="87"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5" fillId="41" borderId="85" applyNumberFormat="0" applyAlignment="0" applyProtection="0"/>
    <xf numFmtId="0" fontId="87" fillId="41" borderId="87" applyNumberFormat="0" applyAlignment="0" applyProtection="0"/>
    <xf numFmtId="0" fontId="87" fillId="41" borderId="87" applyNumberFormat="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3" fillId="29" borderId="85" applyNumberFormat="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49" fillId="23" borderId="81" applyNumberFormat="0" applyFont="0" applyAlignment="0" applyProtection="0"/>
    <xf numFmtId="0" fontId="85" fillId="41" borderId="85" applyNumberFormat="0" applyAlignment="0" applyProtection="0"/>
    <xf numFmtId="0" fontId="83" fillId="29" borderId="85" applyNumberFormat="0" applyAlignment="0" applyProtection="0"/>
    <xf numFmtId="0" fontId="87" fillId="41" borderId="87"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100" fillId="0" borderId="0"/>
    <xf numFmtId="0" fontId="49" fillId="23" borderId="81" applyNumberFormat="0" applyFont="0" applyAlignment="0" applyProtection="0"/>
    <xf numFmtId="0" fontId="70" fillId="0" borderId="79" applyNumberFormat="0" applyFill="0" applyAlignment="0" applyProtection="0"/>
    <xf numFmtId="0" fontId="83" fillId="29" borderId="85" applyNumberFormat="0" applyAlignment="0" applyProtection="0"/>
    <xf numFmtId="0" fontId="49" fillId="23" borderId="81" applyNumberFormat="0" applyFont="0" applyAlignment="0" applyProtection="0"/>
    <xf numFmtId="0" fontId="56" fillId="0" borderId="72" applyNumberFormat="0" applyFill="0" applyAlignment="0" applyProtection="0"/>
    <xf numFmtId="0" fontId="85" fillId="41" borderId="85" applyNumberFormat="0" applyAlignment="0" applyProtection="0"/>
    <xf numFmtId="0" fontId="56" fillId="0" borderId="72" applyNumberFormat="0" applyFill="0" applyAlignment="0" applyProtection="0"/>
    <xf numFmtId="0" fontId="49" fillId="23" borderId="81" applyNumberFormat="0" applyFont="0" applyAlignment="0" applyProtection="0"/>
    <xf numFmtId="0" fontId="56" fillId="0" borderId="72" applyNumberFormat="0" applyFill="0" applyAlignment="0" applyProtection="0"/>
    <xf numFmtId="0" fontId="49" fillId="23" borderId="81" applyNumberFormat="0" applyFont="0" applyAlignment="0" applyProtection="0"/>
    <xf numFmtId="0" fontId="87" fillId="41" borderId="87" applyNumberFormat="0" applyAlignment="0" applyProtection="0"/>
    <xf numFmtId="0" fontId="85" fillId="41" borderId="85"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83" fillId="29" borderId="85" applyNumberFormat="0" applyAlignment="0" applyProtection="0"/>
    <xf numFmtId="0" fontId="87" fillId="41" borderId="87" applyNumberFormat="0" applyAlignment="0" applyProtection="0"/>
    <xf numFmtId="0" fontId="87" fillId="41" borderId="87" applyNumberFormat="0" applyAlignment="0" applyProtection="0"/>
    <xf numFmtId="0" fontId="83" fillId="29" borderId="85" applyNumberFormat="0" applyAlignment="0" applyProtection="0"/>
    <xf numFmtId="0" fontId="87" fillId="41" borderId="87" applyNumberFormat="0" applyAlignment="0" applyProtection="0"/>
    <xf numFmtId="0" fontId="83" fillId="29" borderId="85" applyNumberFormat="0" applyAlignment="0" applyProtection="0"/>
    <xf numFmtId="0" fontId="87" fillId="41" borderId="87" applyNumberFormat="0" applyAlignment="0" applyProtection="0"/>
    <xf numFmtId="0" fontId="85" fillId="41" borderId="85" applyNumberFormat="0" applyAlignment="0" applyProtection="0"/>
    <xf numFmtId="0" fontId="87" fillId="41" borderId="87" applyNumberFormat="0" applyAlignment="0" applyProtection="0"/>
    <xf numFmtId="0" fontId="85" fillId="41" borderId="85" applyNumberFormat="0" applyAlignment="0" applyProtection="0"/>
    <xf numFmtId="0" fontId="87" fillId="41" borderId="87" applyNumberFormat="0" applyAlignment="0" applyProtection="0"/>
    <xf numFmtId="0" fontId="83" fillId="29" borderId="85"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87" fillId="41" borderId="87" applyNumberFormat="0" applyAlignment="0" applyProtection="0"/>
    <xf numFmtId="0" fontId="87" fillId="41" borderId="87" applyNumberFormat="0" applyAlignment="0" applyProtection="0"/>
    <xf numFmtId="0" fontId="87" fillId="41" borderId="87" applyNumberFormat="0" applyAlignment="0" applyProtection="0"/>
    <xf numFmtId="0" fontId="85" fillId="41" borderId="85" applyNumberFormat="0" applyAlignment="0" applyProtection="0"/>
    <xf numFmtId="0" fontId="87" fillId="41" borderId="87" applyNumberFormat="0" applyAlignment="0" applyProtection="0"/>
    <xf numFmtId="0" fontId="56" fillId="0" borderId="72" applyNumberFormat="0" applyFill="0" applyAlignment="0" applyProtection="0"/>
    <xf numFmtId="0" fontId="83" fillId="29" borderId="85" applyNumberFormat="0" applyAlignment="0" applyProtection="0"/>
    <xf numFmtId="0" fontId="56" fillId="0" borderId="72" applyNumberFormat="0" applyFill="0" applyAlignment="0" applyProtection="0"/>
    <xf numFmtId="0" fontId="85" fillId="41" borderId="85" applyNumberFormat="0" applyAlignment="0" applyProtection="0"/>
    <xf numFmtId="0" fontId="49" fillId="23" borderId="81" applyNumberFormat="0" applyFont="0" applyAlignment="0" applyProtection="0"/>
    <xf numFmtId="0" fontId="85" fillId="41" borderId="85" applyNumberFormat="0" applyAlignment="0" applyProtection="0"/>
    <xf numFmtId="0" fontId="83" fillId="29" borderId="85" applyNumberFormat="0" applyAlignment="0" applyProtection="0"/>
    <xf numFmtId="0" fontId="56" fillId="0" borderId="72" applyNumberFormat="0" applyFill="0" applyAlignment="0" applyProtection="0"/>
    <xf numFmtId="0" fontId="83" fillId="29" borderId="85" applyNumberFormat="0" applyAlignment="0" applyProtection="0"/>
    <xf numFmtId="0" fontId="83" fillId="29" borderId="85" applyNumberFormat="0" applyAlignment="0" applyProtection="0"/>
    <xf numFmtId="0" fontId="83" fillId="29" borderId="85" applyNumberFormat="0" applyAlignment="0" applyProtection="0"/>
    <xf numFmtId="0" fontId="56" fillId="0" borderId="72" applyNumberFormat="0" applyFill="0" applyAlignment="0" applyProtection="0"/>
    <xf numFmtId="0" fontId="83" fillId="29" borderId="85" applyNumberFormat="0" applyAlignment="0" applyProtection="0"/>
    <xf numFmtId="0" fontId="70" fillId="0" borderId="79" applyNumberFormat="0" applyFill="0" applyAlignment="0" applyProtection="0"/>
    <xf numFmtId="0" fontId="56" fillId="0" borderId="72" applyNumberFormat="0" applyFill="0" applyAlignment="0" applyProtection="0"/>
    <xf numFmtId="0" fontId="49" fillId="23" borderId="81" applyNumberFormat="0" applyFont="0" applyAlignment="0" applyProtection="0"/>
    <xf numFmtId="0" fontId="56" fillId="0" borderId="72" applyNumberFormat="0" applyFill="0" applyAlignment="0" applyProtection="0"/>
    <xf numFmtId="0" fontId="87" fillId="41" borderId="87" applyNumberFormat="0" applyAlignment="0" applyProtection="0"/>
    <xf numFmtId="0" fontId="85" fillId="41" borderId="85" applyNumberFormat="0" applyAlignment="0" applyProtection="0"/>
    <xf numFmtId="0" fontId="85" fillId="41" borderId="85" applyNumberFormat="0" applyAlignment="0" applyProtection="0"/>
    <xf numFmtId="0" fontId="85" fillId="41" borderId="85"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87" fillId="41" borderId="87" applyNumberFormat="0" applyAlignment="0" applyProtection="0"/>
    <xf numFmtId="0" fontId="87" fillId="41" borderId="87" applyNumberFormat="0" applyAlignment="0" applyProtection="0"/>
    <xf numFmtId="0" fontId="85" fillId="41" borderId="85" applyNumberFormat="0" applyAlignment="0" applyProtection="0"/>
    <xf numFmtId="0" fontId="85" fillId="41" borderId="85" applyNumberFormat="0" applyAlignment="0" applyProtection="0"/>
    <xf numFmtId="0" fontId="56" fillId="0" borderId="72" applyNumberFormat="0" applyFill="0" applyAlignment="0" applyProtection="0"/>
    <xf numFmtId="0" fontId="87" fillId="41" borderId="87" applyNumberFormat="0" applyAlignment="0" applyProtection="0"/>
    <xf numFmtId="0" fontId="70" fillId="0" borderId="79"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49" fillId="23" borderId="81" applyNumberFormat="0" applyFont="0" applyAlignment="0" applyProtection="0"/>
    <xf numFmtId="0" fontId="83" fillId="29" borderId="85" applyNumberFormat="0" applyAlignment="0" applyProtection="0"/>
    <xf numFmtId="0" fontId="49" fillId="23" borderId="81" applyNumberFormat="0" applyFont="0" applyAlignment="0" applyProtection="0"/>
    <xf numFmtId="0" fontId="56" fillId="0" borderId="72" applyNumberFormat="0" applyFill="0" applyAlignment="0" applyProtection="0"/>
    <xf numFmtId="0" fontId="87" fillId="41" borderId="87" applyNumberFormat="0" applyAlignment="0" applyProtection="0"/>
    <xf numFmtId="0" fontId="56" fillId="0" borderId="72" applyNumberFormat="0" applyFill="0" applyAlignment="0" applyProtection="0"/>
    <xf numFmtId="0" fontId="49" fillId="23" borderId="81" applyNumberFormat="0" applyFont="0" applyAlignment="0" applyProtection="0"/>
    <xf numFmtId="0" fontId="56" fillId="0" borderId="72" applyNumberFormat="0" applyFill="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83" fillId="29" borderId="85" applyNumberFormat="0" applyAlignment="0" applyProtection="0"/>
    <xf numFmtId="0" fontId="87" fillId="41" borderId="87" applyNumberFormat="0" applyAlignment="0" applyProtection="0"/>
    <xf numFmtId="0" fontId="87" fillId="41" borderId="87" applyNumberFormat="0" applyAlignment="0" applyProtection="0"/>
    <xf numFmtId="0" fontId="85" fillId="41" borderId="85"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85" fillId="41" borderId="85" applyNumberFormat="0" applyAlignment="0" applyProtection="0"/>
    <xf numFmtId="0" fontId="85" fillId="41" borderId="85" applyNumberFormat="0" applyAlignment="0" applyProtection="0"/>
    <xf numFmtId="0" fontId="85" fillId="41" borderId="85" applyNumberFormat="0" applyAlignment="0" applyProtection="0"/>
    <xf numFmtId="0" fontId="56" fillId="0" borderId="72" applyNumberFormat="0" applyFill="0" applyAlignment="0" applyProtection="0"/>
    <xf numFmtId="0" fontId="83" fillId="29" borderId="85" applyNumberFormat="0" applyAlignment="0" applyProtection="0"/>
    <xf numFmtId="0" fontId="87" fillId="41" borderId="87" applyNumberFormat="0" applyAlignment="0" applyProtection="0"/>
    <xf numFmtId="0" fontId="49" fillId="23" borderId="81" applyNumberFormat="0" applyFont="0" applyAlignment="0" applyProtection="0"/>
    <xf numFmtId="0" fontId="56" fillId="0" borderId="72" applyNumberFormat="0" applyFill="0" applyAlignment="0" applyProtection="0"/>
    <xf numFmtId="0" fontId="87" fillId="41" borderId="87" applyNumberFormat="0" applyAlignment="0" applyProtection="0"/>
    <xf numFmtId="0" fontId="85" fillId="41" borderId="85" applyNumberFormat="0" applyAlignment="0" applyProtection="0"/>
    <xf numFmtId="0" fontId="56" fillId="0" borderId="72" applyNumberFormat="0" applyFill="0" applyAlignment="0" applyProtection="0"/>
    <xf numFmtId="0" fontId="85" fillId="41" borderId="85" applyNumberFormat="0" applyAlignment="0" applyProtection="0"/>
    <xf numFmtId="0" fontId="87" fillId="41" borderId="87" applyNumberFormat="0" applyAlignment="0" applyProtection="0"/>
    <xf numFmtId="0" fontId="83" fillId="29" borderId="85" applyNumberFormat="0" applyAlignment="0" applyProtection="0"/>
    <xf numFmtId="0" fontId="85" fillId="41" borderId="85" applyNumberFormat="0" applyAlignment="0" applyProtection="0"/>
    <xf numFmtId="0" fontId="83" fillId="29" borderId="85" applyNumberFormat="0" applyAlignment="0" applyProtection="0"/>
    <xf numFmtId="0" fontId="56" fillId="0" borderId="72" applyNumberFormat="0" applyFill="0" applyAlignment="0" applyProtection="0"/>
    <xf numFmtId="0" fontId="56" fillId="0" borderId="72" applyNumberFormat="0" applyFill="0" applyAlignment="0" applyProtection="0"/>
    <xf numFmtId="0" fontId="87" fillId="41" borderId="87" applyNumberFormat="0" applyAlignment="0" applyProtection="0"/>
    <xf numFmtId="0" fontId="83" fillId="29" borderId="85" applyNumberFormat="0" applyAlignment="0" applyProtection="0"/>
    <xf numFmtId="0" fontId="56" fillId="0" borderId="72" applyNumberFormat="0" applyFill="0" applyAlignment="0" applyProtection="0"/>
    <xf numFmtId="0" fontId="49" fillId="23" borderId="81" applyNumberFormat="0" applyFont="0" applyAlignment="0" applyProtection="0"/>
    <xf numFmtId="0" fontId="70" fillId="0" borderId="79" applyNumberFormat="0" applyFill="0" applyAlignment="0" applyProtection="0"/>
    <xf numFmtId="0" fontId="83" fillId="29" borderId="85" applyNumberFormat="0" applyAlignment="0" applyProtection="0"/>
    <xf numFmtId="0" fontId="85" fillId="41" borderId="85" applyNumberFormat="0" applyAlignment="0" applyProtection="0"/>
    <xf numFmtId="0" fontId="87" fillId="41" borderId="87" applyNumberFormat="0" applyAlignment="0" applyProtection="0"/>
    <xf numFmtId="0" fontId="85" fillId="41" borderId="85" applyNumberFormat="0" applyAlignment="0" applyProtection="0"/>
    <xf numFmtId="0" fontId="83" fillId="29" borderId="85" applyNumberFormat="0" applyAlignment="0" applyProtection="0"/>
    <xf numFmtId="0" fontId="70" fillId="0" borderId="79" applyNumberFormat="0" applyFill="0" applyAlignment="0" applyProtection="0"/>
    <xf numFmtId="0" fontId="85" fillId="41" borderId="85" applyNumberFormat="0" applyAlignment="0" applyProtection="0"/>
    <xf numFmtId="0" fontId="56" fillId="0" borderId="72" applyNumberFormat="0" applyFill="0" applyAlignment="0" applyProtection="0"/>
    <xf numFmtId="0" fontId="49" fillId="23" borderId="81" applyNumberFormat="0" applyFont="0" applyAlignment="0" applyProtection="0"/>
    <xf numFmtId="0" fontId="85" fillId="41" borderId="85" applyNumberFormat="0" applyAlignment="0" applyProtection="0"/>
    <xf numFmtId="0" fontId="56" fillId="0" borderId="72" applyNumberFormat="0" applyFill="0" applyAlignment="0" applyProtection="0"/>
    <xf numFmtId="0" fontId="83" fillId="29" borderId="85" applyNumberFormat="0" applyAlignment="0" applyProtection="0"/>
    <xf numFmtId="0" fontId="85" fillId="41" borderId="85" applyNumberFormat="0" applyAlignment="0" applyProtection="0"/>
    <xf numFmtId="0" fontId="56" fillId="0" borderId="72" applyNumberFormat="0" applyFill="0" applyAlignment="0" applyProtection="0"/>
    <xf numFmtId="0" fontId="87" fillId="41" borderId="87" applyNumberFormat="0" applyAlignment="0" applyProtection="0"/>
    <xf numFmtId="0" fontId="49" fillId="23" borderId="81" applyNumberFormat="0" applyFont="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56" fillId="0" borderId="72" applyNumberFormat="0" applyFill="0" applyAlignment="0" applyProtection="0"/>
    <xf numFmtId="0" fontId="49" fillId="23" borderId="81" applyNumberFormat="0" applyFont="0" applyAlignment="0" applyProtection="0"/>
    <xf numFmtId="0" fontId="83" fillId="29" borderId="85" applyNumberFormat="0" applyAlignment="0" applyProtection="0"/>
    <xf numFmtId="0" fontId="56" fillId="0" borderId="72" applyNumberFormat="0" applyFill="0" applyAlignment="0" applyProtection="0"/>
    <xf numFmtId="0" fontId="87" fillId="41" borderId="87" applyNumberFormat="0" applyAlignment="0" applyProtection="0"/>
    <xf numFmtId="0" fontId="49" fillId="23" borderId="81" applyNumberFormat="0" applyFont="0" applyAlignment="0" applyProtection="0"/>
    <xf numFmtId="0" fontId="83" fillId="29" borderId="85" applyNumberFormat="0" applyAlignment="0" applyProtection="0"/>
    <xf numFmtId="0" fontId="85" fillId="41" borderId="85" applyNumberFormat="0" applyAlignment="0" applyProtection="0"/>
    <xf numFmtId="0" fontId="56" fillId="0" borderId="72" applyNumberFormat="0" applyFill="0" applyAlignment="0" applyProtection="0"/>
    <xf numFmtId="0" fontId="83" fillId="29" borderId="85" applyNumberFormat="0" applyAlignment="0" applyProtection="0"/>
    <xf numFmtId="0" fontId="56" fillId="0" borderId="72" applyNumberFormat="0" applyFill="0" applyAlignment="0" applyProtection="0"/>
    <xf numFmtId="0" fontId="83" fillId="29" borderId="85" applyNumberFormat="0" applyAlignment="0" applyProtection="0"/>
    <xf numFmtId="0" fontId="85" fillId="41" borderId="85" applyNumberFormat="0" applyAlignment="0" applyProtection="0"/>
    <xf numFmtId="0" fontId="87" fillId="41" borderId="87" applyNumberFormat="0" applyAlignment="0" applyProtection="0"/>
    <xf numFmtId="0" fontId="85" fillId="41" borderId="85" applyNumberFormat="0" applyAlignment="0" applyProtection="0"/>
    <xf numFmtId="0" fontId="49" fillId="23" borderId="81" applyNumberFormat="0" applyFont="0" applyAlignment="0" applyProtection="0"/>
    <xf numFmtId="0" fontId="85" fillId="41"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87" fillId="41" borderId="87" applyNumberFormat="0" applyAlignment="0" applyProtection="0"/>
    <xf numFmtId="0" fontId="85" fillId="41" borderId="85" applyNumberFormat="0" applyAlignment="0" applyProtection="0"/>
    <xf numFmtId="0" fontId="83" fillId="29" borderId="85" applyNumberFormat="0" applyAlignment="0" applyProtection="0"/>
    <xf numFmtId="0" fontId="56" fillId="0" borderId="72" applyNumberFormat="0" applyFill="0" applyAlignment="0" applyProtection="0"/>
    <xf numFmtId="0" fontId="87" fillId="41" borderId="87" applyNumberFormat="0" applyAlignment="0" applyProtection="0"/>
    <xf numFmtId="0" fontId="83" fillId="29" borderId="85" applyNumberFormat="0" applyAlignment="0" applyProtection="0"/>
    <xf numFmtId="0" fontId="70" fillId="0" borderId="79" applyNumberFormat="0" applyFill="0" applyAlignment="0" applyProtection="0"/>
    <xf numFmtId="0" fontId="49" fillId="23" borderId="81" applyNumberFormat="0" applyFont="0" applyAlignment="0" applyProtection="0"/>
    <xf numFmtId="0" fontId="85" fillId="41" borderId="85" applyNumberFormat="0" applyAlignment="0" applyProtection="0"/>
    <xf numFmtId="0" fontId="83" fillId="29" borderId="85" applyNumberFormat="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7" fillId="41" borderId="87" applyNumberFormat="0" applyAlignment="0" applyProtection="0"/>
    <xf numFmtId="0" fontId="85" fillId="41" borderId="85" applyNumberFormat="0" applyAlignment="0" applyProtection="0"/>
    <xf numFmtId="0" fontId="49" fillId="23" borderId="81" applyNumberFormat="0" applyFont="0" applyAlignment="0" applyProtection="0"/>
    <xf numFmtId="0" fontId="83" fillId="29" borderId="85" applyNumberFormat="0" applyAlignment="0" applyProtection="0"/>
    <xf numFmtId="0" fontId="85" fillId="41" borderId="85" applyNumberFormat="0" applyAlignment="0" applyProtection="0"/>
    <xf numFmtId="0" fontId="49" fillId="23" borderId="81" applyNumberFormat="0" applyFont="0" applyAlignment="0" applyProtection="0"/>
    <xf numFmtId="0" fontId="56" fillId="0" borderId="72" applyNumberFormat="0" applyFill="0" applyAlignment="0" applyProtection="0"/>
    <xf numFmtId="0" fontId="70" fillId="0" borderId="79" applyNumberFormat="0" applyFill="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70" fillId="0" borderId="79" applyNumberFormat="0" applyFill="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70" fillId="0" borderId="79"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70" fillId="0" borderId="79" applyNumberFormat="0" applyFill="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85" fillId="41" borderId="85"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85" fillId="41" borderId="85" applyNumberFormat="0" applyAlignment="0" applyProtection="0"/>
    <xf numFmtId="0" fontId="85" fillId="41" borderId="85" applyNumberFormat="0" applyAlignment="0" applyProtection="0"/>
    <xf numFmtId="0" fontId="49" fillId="23" borderId="81" applyNumberFormat="0" applyFont="0" applyAlignment="0" applyProtection="0"/>
    <xf numFmtId="0" fontId="83" fillId="29" borderId="85" applyNumberFormat="0" applyAlignment="0" applyProtection="0"/>
    <xf numFmtId="0" fontId="85" fillId="41" borderId="85" applyNumberFormat="0" applyAlignment="0" applyProtection="0"/>
    <xf numFmtId="0" fontId="83" fillId="29" borderId="85" applyNumberForma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56" fillId="0" borderId="72" applyNumberFormat="0" applyFill="0" applyAlignment="0" applyProtection="0"/>
    <xf numFmtId="0" fontId="87" fillId="41" borderId="87" applyNumberFormat="0" applyAlignment="0" applyProtection="0"/>
    <xf numFmtId="0" fontId="83" fillId="29" borderId="85" applyNumberFormat="0" applyAlignment="0" applyProtection="0"/>
    <xf numFmtId="0" fontId="85" fillId="41" borderId="85" applyNumberFormat="0" applyAlignment="0" applyProtection="0"/>
    <xf numFmtId="0" fontId="70" fillId="0" borderId="79" applyNumberFormat="0" applyFill="0" applyAlignment="0" applyProtection="0"/>
    <xf numFmtId="0" fontId="49" fillId="23" borderId="81" applyNumberFormat="0" applyFont="0" applyAlignment="0" applyProtection="0"/>
    <xf numFmtId="0" fontId="85" fillId="41" borderId="85" applyNumberFormat="0" applyAlignment="0" applyProtection="0"/>
    <xf numFmtId="0" fontId="87" fillId="41" borderId="87" applyNumberFormat="0" applyAlignment="0" applyProtection="0"/>
    <xf numFmtId="0" fontId="83" fillId="29" borderId="85" applyNumberFormat="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49" fillId="23" borderId="81" applyNumberFormat="0" applyFont="0" applyAlignment="0" applyProtection="0"/>
    <xf numFmtId="0" fontId="83" fillId="29" borderId="85" applyNumberFormat="0" applyAlignment="0" applyProtection="0"/>
    <xf numFmtId="0" fontId="87" fillId="41" borderId="87" applyNumberFormat="0" applyAlignment="0" applyProtection="0"/>
    <xf numFmtId="0" fontId="56" fillId="0" borderId="72" applyNumberFormat="0" applyFill="0" applyAlignment="0" applyProtection="0"/>
    <xf numFmtId="0" fontId="87" fillId="41" borderId="87" applyNumberFormat="0" applyAlignment="0" applyProtection="0"/>
    <xf numFmtId="0" fontId="49" fillId="23" borderId="81" applyNumberFormat="0" applyFont="0" applyAlignment="0" applyProtection="0"/>
    <xf numFmtId="0" fontId="85" fillId="41" borderId="85" applyNumberFormat="0" applyAlignment="0" applyProtection="0"/>
    <xf numFmtId="0" fontId="49" fillId="23" borderId="81" applyNumberFormat="0" applyFont="0" applyAlignment="0" applyProtection="0"/>
    <xf numFmtId="0" fontId="83" fillId="29" borderId="85" applyNumberFormat="0" applyAlignment="0" applyProtection="0"/>
    <xf numFmtId="0" fontId="85" fillId="41" borderId="85" applyNumberFormat="0" applyAlignment="0" applyProtection="0"/>
    <xf numFmtId="0" fontId="49" fillId="23" borderId="81" applyNumberFormat="0" applyFont="0" applyAlignment="0" applyProtection="0"/>
    <xf numFmtId="0" fontId="56" fillId="0" borderId="72" applyNumberFormat="0" applyFill="0" applyAlignment="0" applyProtection="0"/>
    <xf numFmtId="0" fontId="70" fillId="0" borderId="79" applyNumberFormat="0" applyFill="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70" fillId="0" borderId="79" applyNumberFormat="0" applyFill="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70" fillId="0" borderId="79" applyNumberFormat="0" applyFill="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70" fillId="0" borderId="79" applyNumberFormat="0" applyFill="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3" fillId="29" borderId="85" applyNumberFormat="0" applyAlignment="0" applyProtection="0"/>
    <xf numFmtId="0" fontId="83" fillId="29" borderId="85" applyNumberForma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56" fillId="0" borderId="72" applyNumberFormat="0" applyFill="0" applyAlignment="0" applyProtection="0"/>
    <xf numFmtId="0" fontId="56" fillId="0" borderId="72" applyNumberFormat="0" applyFill="0" applyAlignment="0" applyProtection="0"/>
    <xf numFmtId="0" fontId="85" fillId="41" borderId="85" applyNumberFormat="0" applyAlignment="0" applyProtection="0"/>
    <xf numFmtId="0" fontId="56" fillId="0" borderId="72" applyNumberFormat="0" applyFill="0" applyAlignment="0" applyProtection="0"/>
    <xf numFmtId="0" fontId="85" fillId="41" borderId="85" applyNumberFormat="0" applyAlignment="0" applyProtection="0"/>
    <xf numFmtId="0" fontId="49" fillId="23" borderId="81" applyNumberFormat="0" applyFont="0" applyAlignment="0" applyProtection="0"/>
    <xf numFmtId="0" fontId="83" fillId="29" borderId="85" applyNumberFormat="0" applyAlignment="0" applyProtection="0"/>
    <xf numFmtId="0" fontId="87" fillId="41" borderId="87" applyNumberFormat="0" applyAlignment="0" applyProtection="0"/>
    <xf numFmtId="0" fontId="83" fillId="29" borderId="85" applyNumberFormat="0" applyAlignment="0" applyProtection="0"/>
    <xf numFmtId="0" fontId="87" fillId="41" borderId="87" applyNumberFormat="0" applyAlignment="0" applyProtection="0"/>
    <xf numFmtId="0" fontId="87" fillId="41" borderId="87" applyNumberFormat="0" applyAlignment="0" applyProtection="0"/>
    <xf numFmtId="0" fontId="87" fillId="41" borderId="87" applyNumberFormat="0" applyAlignment="0" applyProtection="0"/>
    <xf numFmtId="0" fontId="85" fillId="41" borderId="85"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56" fillId="0" borderId="72" applyNumberFormat="0" applyFill="0" applyAlignment="0" applyProtection="0"/>
    <xf numFmtId="0" fontId="85" fillId="41" borderId="85" applyNumberFormat="0" applyAlignment="0" applyProtection="0"/>
    <xf numFmtId="0" fontId="52" fillId="52" borderId="0"/>
    <xf numFmtId="0" fontId="52" fillId="52" borderId="0"/>
    <xf numFmtId="0" fontId="52" fillId="53" borderId="0" applyNumberFormat="0" applyBorder="0" applyAlignment="0" applyProtection="0"/>
    <xf numFmtId="0" fontId="52" fillId="53" borderId="0" applyNumberFormat="0" applyBorder="0" applyAlignment="0" applyProtection="0"/>
    <xf numFmtId="0" fontId="52" fillId="53" borderId="0" applyNumberFormat="0" applyBorder="0" applyAlignment="0" applyProtection="0"/>
    <xf numFmtId="0" fontId="52" fillId="54" borderId="0"/>
    <xf numFmtId="0" fontId="52" fillId="54" borderId="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55" borderId="0"/>
    <xf numFmtId="0" fontId="52" fillId="55" borderId="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7" borderId="0"/>
    <xf numFmtId="0" fontId="52" fillId="57" borderId="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9" borderId="0"/>
    <xf numFmtId="0" fontId="52" fillId="59" borderId="0"/>
    <xf numFmtId="0" fontId="52" fillId="60" borderId="0" applyNumberFormat="0" applyBorder="0" applyAlignment="0" applyProtection="0"/>
    <xf numFmtId="0" fontId="52" fillId="60" borderId="0" applyNumberFormat="0" applyBorder="0" applyAlignment="0" applyProtection="0"/>
    <xf numFmtId="0" fontId="52" fillId="60" borderId="0" applyNumberFormat="0" applyBorder="0" applyAlignment="0" applyProtection="0"/>
    <xf numFmtId="0" fontId="52" fillId="55" borderId="0"/>
    <xf numFmtId="0" fontId="52" fillId="55" borderId="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9" borderId="0"/>
    <xf numFmtId="0" fontId="52" fillId="59" borderId="0"/>
    <xf numFmtId="0" fontId="52" fillId="60" borderId="0" applyNumberFormat="0" applyBorder="0" applyAlignment="0" applyProtection="0"/>
    <xf numFmtId="0" fontId="52" fillId="60" borderId="0" applyNumberFormat="0" applyBorder="0" applyAlignment="0" applyProtection="0"/>
    <xf numFmtId="0" fontId="52" fillId="60" borderId="0" applyNumberFormat="0" applyBorder="0" applyAlignment="0" applyProtection="0"/>
    <xf numFmtId="0" fontId="52" fillId="54" borderId="0"/>
    <xf numFmtId="0" fontId="52" fillId="54" borderId="0"/>
    <xf numFmtId="0" fontId="52" fillId="54" borderId="0" applyNumberFormat="0" applyBorder="0" applyAlignment="0" applyProtection="0"/>
    <xf numFmtId="0" fontId="52" fillId="54" borderId="0" applyNumberFormat="0" applyBorder="0" applyAlignment="0" applyProtection="0"/>
    <xf numFmtId="0" fontId="52" fillId="54" borderId="0" applyNumberFormat="0" applyBorder="0" applyAlignment="0" applyProtection="0"/>
    <xf numFmtId="0" fontId="52" fillId="61" borderId="0"/>
    <xf numFmtId="0" fontId="52" fillId="61" borderId="0"/>
    <xf numFmtId="0" fontId="52" fillId="61" borderId="0" applyNumberFormat="0" applyBorder="0" applyAlignment="0" applyProtection="0"/>
    <xf numFmtId="0" fontId="52" fillId="61" borderId="0" applyNumberFormat="0" applyBorder="0" applyAlignment="0" applyProtection="0"/>
    <xf numFmtId="0" fontId="52" fillId="61" borderId="0" applyNumberFormat="0" applyBorder="0" applyAlignment="0" applyProtection="0"/>
    <xf numFmtId="0" fontId="52" fillId="62" borderId="0"/>
    <xf numFmtId="0" fontId="52" fillId="62" borderId="0"/>
    <xf numFmtId="0" fontId="52" fillId="63" borderId="0" applyNumberFormat="0" applyBorder="0" applyAlignment="0" applyProtection="0"/>
    <xf numFmtId="0" fontId="52" fillId="63" borderId="0" applyNumberFormat="0" applyBorder="0" applyAlignment="0" applyProtection="0"/>
    <xf numFmtId="0" fontId="52" fillId="63" borderId="0" applyNumberFormat="0" applyBorder="0" applyAlignment="0" applyProtection="0"/>
    <xf numFmtId="0" fontId="52" fillId="59" borderId="0"/>
    <xf numFmtId="0" fontId="52" fillId="59" borderId="0"/>
    <xf numFmtId="0" fontId="52" fillId="60" borderId="0" applyNumberFormat="0" applyBorder="0" applyAlignment="0" applyProtection="0"/>
    <xf numFmtId="0" fontId="52" fillId="60" borderId="0" applyNumberFormat="0" applyBorder="0" applyAlignment="0" applyProtection="0"/>
    <xf numFmtId="0" fontId="52" fillId="60" borderId="0" applyNumberFormat="0" applyBorder="0" applyAlignment="0" applyProtection="0"/>
    <xf numFmtId="0" fontId="52" fillId="55" borderId="0"/>
    <xf numFmtId="0" fontId="52" fillId="55" borderId="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4" fillId="59" borderId="0"/>
    <xf numFmtId="0" fontId="54" fillId="59" borderId="0"/>
    <xf numFmtId="0" fontId="54" fillId="60" borderId="0" applyNumberFormat="0" applyBorder="0" applyAlignment="0" applyProtection="0"/>
    <xf numFmtId="0" fontId="54" fillId="60" borderId="0" applyNumberFormat="0" applyBorder="0" applyAlignment="0" applyProtection="0"/>
    <xf numFmtId="0" fontId="54" fillId="64" borderId="0"/>
    <xf numFmtId="0" fontId="54" fillId="64" borderId="0"/>
    <xf numFmtId="0" fontId="54" fillId="65" borderId="0" applyNumberFormat="0" applyBorder="0" applyAlignment="0" applyProtection="0"/>
    <xf numFmtId="0" fontId="54" fillId="65" borderId="0" applyNumberFormat="0" applyBorder="0" applyAlignment="0" applyProtection="0"/>
    <xf numFmtId="0" fontId="54" fillId="66" borderId="0"/>
    <xf numFmtId="0" fontId="54" fillId="66" borderId="0"/>
    <xf numFmtId="0" fontId="54" fillId="67" borderId="0" applyNumberFormat="0" applyBorder="0" applyAlignment="0" applyProtection="0"/>
    <xf numFmtId="0" fontId="54" fillId="67" borderId="0" applyNumberFormat="0" applyBorder="0" applyAlignment="0" applyProtection="0"/>
    <xf numFmtId="0" fontId="54" fillId="62" borderId="0"/>
    <xf numFmtId="0" fontId="54" fillId="62" borderId="0"/>
    <xf numFmtId="0" fontId="54" fillId="63" borderId="0" applyNumberFormat="0" applyBorder="0" applyAlignment="0" applyProtection="0"/>
    <xf numFmtId="0" fontId="54" fillId="63" borderId="0" applyNumberFormat="0" applyBorder="0" applyAlignment="0" applyProtection="0"/>
    <xf numFmtId="0" fontId="54" fillId="59" borderId="0"/>
    <xf numFmtId="0" fontId="54" fillId="59" borderId="0"/>
    <xf numFmtId="0" fontId="54" fillId="60" borderId="0" applyNumberFormat="0" applyBorder="0" applyAlignment="0" applyProtection="0"/>
    <xf numFmtId="0" fontId="54" fillId="60" borderId="0" applyNumberFormat="0" applyBorder="0" applyAlignment="0" applyProtection="0"/>
    <xf numFmtId="0" fontId="54" fillId="54" borderId="0"/>
    <xf numFmtId="0" fontId="54" fillId="54" borderId="0"/>
    <xf numFmtId="0" fontId="54" fillId="54" borderId="0" applyNumberFormat="0" applyBorder="0" applyAlignment="0" applyProtection="0"/>
    <xf numFmtId="0" fontId="54" fillId="54" borderId="0" applyNumberFormat="0" applyBorder="0" applyAlignment="0" applyProtection="0"/>
    <xf numFmtId="0" fontId="56" fillId="0" borderId="89"/>
    <xf numFmtId="0" fontId="56" fillId="0" borderId="89"/>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170" fontId="105" fillId="0" borderId="0" applyFill="0" applyBorder="0" applyAlignment="0" applyProtection="0"/>
    <xf numFmtId="0" fontId="101" fillId="0" borderId="0">
      <alignment horizontal="center"/>
    </xf>
    <xf numFmtId="0" fontId="101" fillId="0" borderId="0">
      <alignment horizontal="center"/>
    </xf>
    <xf numFmtId="0" fontId="101" fillId="0" borderId="0">
      <alignment horizontal="center" textRotation="90"/>
    </xf>
    <xf numFmtId="0" fontId="101" fillId="0" borderId="0">
      <alignment horizontal="center" textRotation="90"/>
    </xf>
    <xf numFmtId="0" fontId="62" fillId="68" borderId="0"/>
    <xf numFmtId="0" fontId="62" fillId="68" borderId="0"/>
    <xf numFmtId="0" fontId="62" fillId="68" borderId="0" applyNumberFormat="0" applyBorder="0" applyAlignment="0" applyProtection="0"/>
    <xf numFmtId="0" fontId="62" fillId="68" borderId="0" applyNumberFormat="0" applyBorder="0" applyAlignment="0" applyProtection="0"/>
    <xf numFmtId="0" fontId="64" fillId="69" borderId="90"/>
    <xf numFmtId="0" fontId="64" fillId="69" borderId="90"/>
    <xf numFmtId="0" fontId="64" fillId="69" borderId="74" applyNumberFormat="0" applyAlignment="0" applyProtection="0"/>
    <xf numFmtId="0" fontId="64" fillId="69" borderId="74" applyNumberFormat="0" applyAlignment="0" applyProtection="0"/>
    <xf numFmtId="0" fontId="50" fillId="0" borderId="0" applyNumberFormat="0" applyFill="0" applyBorder="0" applyAlignment="0" applyProtection="0"/>
    <xf numFmtId="0" fontId="66" fillId="0" borderId="91"/>
    <xf numFmtId="0" fontId="66" fillId="0" borderId="91"/>
    <xf numFmtId="0" fontId="68" fillId="0" borderId="92"/>
    <xf numFmtId="0" fontId="68" fillId="0" borderId="92"/>
    <xf numFmtId="0" fontId="70" fillId="0" borderId="92"/>
    <xf numFmtId="0" fontId="70" fillId="0" borderId="92"/>
    <xf numFmtId="0" fontId="70" fillId="0" borderId="79" applyNumberFormat="0" applyFill="0" applyAlignment="0" applyProtection="0"/>
    <xf numFmtId="0" fontId="70" fillId="0" borderId="79" applyNumberFormat="0" applyFill="0" applyAlignment="0" applyProtection="0"/>
    <xf numFmtId="0" fontId="70" fillId="0" borderId="79" applyNumberFormat="0" applyFill="0" applyAlignment="0" applyProtection="0"/>
    <xf numFmtId="0" fontId="70" fillId="0" borderId="79" applyNumberFormat="0" applyFill="0" applyAlignment="0" applyProtection="0"/>
    <xf numFmtId="0" fontId="70" fillId="0" borderId="79" applyNumberFormat="0" applyFill="0" applyAlignment="0" applyProtection="0"/>
    <xf numFmtId="0" fontId="70" fillId="0" borderId="79" applyNumberFormat="0" applyFill="0" applyAlignment="0" applyProtection="0"/>
    <xf numFmtId="0" fontId="70" fillId="0" borderId="79" applyNumberFormat="0" applyFill="0" applyAlignment="0" applyProtection="0"/>
    <xf numFmtId="0" fontId="70" fillId="0" borderId="79" applyNumberFormat="0" applyFill="0" applyAlignment="0" applyProtection="0"/>
    <xf numFmtId="0" fontId="70" fillId="0" borderId="79" applyNumberFormat="0" applyFill="0" applyAlignment="0" applyProtection="0"/>
    <xf numFmtId="0" fontId="70" fillId="0" borderId="0"/>
    <xf numFmtId="0" fontId="70" fillId="0" borderId="0"/>
    <xf numFmtId="0" fontId="103" fillId="0" borderId="0"/>
    <xf numFmtId="0" fontId="104" fillId="0" borderId="0"/>
    <xf numFmtId="0" fontId="75" fillId="61" borderId="0"/>
    <xf numFmtId="0" fontId="75" fillId="61" borderId="0"/>
    <xf numFmtId="0" fontId="75" fillId="61" borderId="0" applyNumberFormat="0" applyBorder="0" applyAlignment="0" applyProtection="0"/>
    <xf numFmtId="0" fontId="75" fillId="61" borderId="0" applyNumberFormat="0" applyBorder="0" applyAlignment="0" applyProtection="0"/>
    <xf numFmtId="0" fontId="102" fillId="0" borderId="0"/>
    <xf numFmtId="0" fontId="102" fillId="0" borderId="0"/>
    <xf numFmtId="0" fontId="12" fillId="0" borderId="0"/>
    <xf numFmtId="0" fontId="12" fillId="0" borderId="0"/>
    <xf numFmtId="0" fontId="102" fillId="0" borderId="0"/>
    <xf numFmtId="0" fontId="102" fillId="0" borderId="0"/>
    <xf numFmtId="0" fontId="102" fillId="55" borderId="81"/>
    <xf numFmtId="0" fontId="102" fillId="55" borderId="81"/>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9" fontId="105" fillId="0" borderId="0" applyFill="0" applyBorder="0" applyAlignment="0" applyProtection="0"/>
    <xf numFmtId="0" fontId="50" fillId="0" borderId="0" applyNumberFormat="0" applyFill="0" applyBorder="0" applyAlignment="0" applyProtection="0"/>
    <xf numFmtId="9" fontId="105" fillId="0" borderId="0" applyFill="0" applyBorder="0" applyAlignment="0" applyProtection="0"/>
    <xf numFmtId="0" fontId="50" fillId="0" borderId="0" applyNumberFormat="0" applyFill="0" applyBorder="0" applyAlignment="0" applyProtection="0"/>
    <xf numFmtId="0" fontId="77" fillId="0" borderId="83"/>
    <xf numFmtId="0" fontId="77" fillId="0" borderId="83"/>
    <xf numFmtId="0" fontId="106" fillId="0" borderId="0"/>
    <xf numFmtId="0" fontId="106" fillId="0" borderId="0"/>
    <xf numFmtId="169" fontId="106" fillId="0" borderId="0"/>
    <xf numFmtId="169" fontId="106" fillId="0" borderId="0"/>
    <xf numFmtId="0" fontId="81" fillId="59" borderId="0"/>
    <xf numFmtId="0" fontId="81" fillId="59" borderId="0"/>
    <xf numFmtId="0" fontId="81" fillId="60" borderId="0" applyNumberFormat="0" applyBorder="0" applyAlignment="0" applyProtection="0"/>
    <xf numFmtId="0" fontId="81" fillId="60" borderId="0" applyNumberFormat="0" applyBorder="0" applyAlignment="0" applyProtection="0"/>
    <xf numFmtId="0" fontId="77" fillId="0" borderId="0"/>
    <xf numFmtId="0" fontId="77" fillId="0" borderId="0"/>
    <xf numFmtId="0" fontId="83" fillId="61" borderId="85"/>
    <xf numFmtId="0" fontId="83" fillId="61" borderId="85"/>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3" fillId="61" borderId="85" applyNumberFormat="0" applyAlignment="0" applyProtection="0"/>
    <xf numFmtId="0" fontId="85" fillId="70" borderId="85"/>
    <xf numFmtId="0" fontId="85" fillId="70" borderId="85"/>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85" fillId="70" borderId="85" applyNumberFormat="0" applyAlignment="0" applyProtection="0"/>
    <xf numFmtId="0" fontId="107" fillId="70" borderId="93"/>
    <xf numFmtId="0" fontId="107" fillId="70" borderId="93"/>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9" fillId="0" borderId="0"/>
    <xf numFmtId="0" fontId="89" fillId="0" borderId="0"/>
    <xf numFmtId="0" fontId="54" fillId="71" borderId="0"/>
    <xf numFmtId="0" fontId="54" fillId="71" borderId="0"/>
    <xf numFmtId="0" fontId="54" fillId="72" borderId="0" applyNumberFormat="0" applyBorder="0" applyAlignment="0" applyProtection="0"/>
    <xf numFmtId="0" fontId="54" fillId="72" borderId="0" applyNumberFormat="0" applyBorder="0" applyAlignment="0" applyProtection="0"/>
    <xf numFmtId="0" fontId="54" fillId="64" borderId="0"/>
    <xf numFmtId="0" fontId="54" fillId="64" borderId="0"/>
    <xf numFmtId="0" fontId="54" fillId="65" borderId="0" applyNumberFormat="0" applyBorder="0" applyAlignment="0" applyProtection="0"/>
    <xf numFmtId="0" fontId="54" fillId="65" borderId="0" applyNumberFormat="0" applyBorder="0" applyAlignment="0" applyProtection="0"/>
    <xf numFmtId="0" fontId="54" fillId="66" borderId="0"/>
    <xf numFmtId="0" fontId="54" fillId="66" borderId="0"/>
    <xf numFmtId="0" fontId="54" fillId="67" borderId="0" applyNumberFormat="0" applyBorder="0" applyAlignment="0" applyProtection="0"/>
    <xf numFmtId="0" fontId="54" fillId="67" borderId="0" applyNumberFormat="0" applyBorder="0" applyAlignment="0" applyProtection="0"/>
    <xf numFmtId="0" fontId="54" fillId="73" borderId="0"/>
    <xf numFmtId="0" fontId="54" fillId="73" borderId="0"/>
    <xf numFmtId="0" fontId="54" fillId="73" borderId="0" applyNumberFormat="0" applyBorder="0" applyAlignment="0" applyProtection="0"/>
    <xf numFmtId="0" fontId="54" fillId="73" borderId="0" applyNumberFormat="0" applyBorder="0" applyAlignment="0" applyProtection="0"/>
    <xf numFmtId="0" fontId="54" fillId="74" borderId="0"/>
    <xf numFmtId="0" fontId="54" fillId="74" borderId="0"/>
    <xf numFmtId="0" fontId="54" fillId="74" borderId="0" applyNumberFormat="0" applyBorder="0" applyAlignment="0" applyProtection="0"/>
    <xf numFmtId="0" fontId="54" fillId="74" borderId="0" applyNumberFormat="0" applyBorder="0" applyAlignment="0" applyProtection="0"/>
    <xf numFmtId="0" fontId="54" fillId="75" borderId="0"/>
    <xf numFmtId="0" fontId="54" fillId="75" borderId="0"/>
    <xf numFmtId="0" fontId="54" fillId="75" borderId="0" applyNumberFormat="0" applyBorder="0" applyAlignment="0" applyProtection="0"/>
    <xf numFmtId="0" fontId="54" fillId="75" borderId="0" applyNumberFormat="0" applyBorder="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107" fillId="70" borderId="93"/>
    <xf numFmtId="0" fontId="107" fillId="70" borderId="93"/>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7" fillId="70" borderId="87" applyNumberFormat="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5" fillId="41" borderId="85" applyNumberFormat="0" applyAlignment="0" applyProtection="0"/>
    <xf numFmtId="0" fontId="87" fillId="41" borderId="87" applyNumberFormat="0" applyAlignment="0" applyProtection="0"/>
    <xf numFmtId="0" fontId="87" fillId="41" borderId="87" applyNumberFormat="0" applyAlignment="0" applyProtection="0"/>
    <xf numFmtId="0" fontId="85" fillId="41" borderId="85" applyNumberFormat="0" applyAlignment="0" applyProtection="0"/>
    <xf numFmtId="0" fontId="83" fillId="29" borderId="85" applyNumberFormat="0" applyAlignment="0" applyProtection="0"/>
    <xf numFmtId="0" fontId="87" fillId="41" borderId="87" applyNumberFormat="0" applyAlignment="0" applyProtection="0"/>
    <xf numFmtId="0" fontId="85" fillId="41" borderId="85" applyNumberFormat="0" applyAlignment="0" applyProtection="0"/>
    <xf numFmtId="0" fontId="83" fillId="29" borderId="85" applyNumberFormat="0" applyAlignment="0" applyProtection="0"/>
    <xf numFmtId="0" fontId="87" fillId="41" borderId="87" applyNumberFormat="0" applyAlignment="0" applyProtection="0"/>
    <xf numFmtId="0" fontId="85" fillId="41" borderId="85" applyNumberFormat="0" applyAlignment="0" applyProtection="0"/>
    <xf numFmtId="0" fontId="83" fillId="29" borderId="85" applyNumberFormat="0" applyAlignment="0" applyProtection="0"/>
    <xf numFmtId="0" fontId="87" fillId="41" borderId="87" applyNumberFormat="0" applyAlignment="0" applyProtection="0"/>
    <xf numFmtId="0" fontId="87" fillId="41" borderId="87" applyNumberFormat="0" applyAlignment="0" applyProtection="0"/>
    <xf numFmtId="0" fontId="87" fillId="41" borderId="87" applyNumberFormat="0" applyAlignment="0" applyProtection="0"/>
    <xf numFmtId="0" fontId="83" fillId="29" borderId="85" applyNumberFormat="0" applyAlignment="0" applyProtection="0"/>
    <xf numFmtId="0" fontId="49" fillId="23" borderId="81" applyNumberFormat="0" applyFont="0" applyAlignment="0" applyProtection="0"/>
    <xf numFmtId="0" fontId="56" fillId="0" borderId="72" applyNumberFormat="0" applyFill="0" applyAlignment="0" applyProtection="0"/>
    <xf numFmtId="0" fontId="56" fillId="0" borderId="72" applyNumberFormat="0" applyFill="0" applyAlignment="0" applyProtection="0"/>
    <xf numFmtId="0" fontId="85" fillId="41" borderId="85" applyNumberFormat="0" applyAlignment="0" applyProtection="0"/>
    <xf numFmtId="0" fontId="56" fillId="0" borderId="72" applyNumberFormat="0" applyFill="0" applyAlignment="0" applyProtection="0"/>
    <xf numFmtId="0" fontId="85" fillId="41" borderId="85" applyNumberFormat="0" applyAlignment="0" applyProtection="0"/>
    <xf numFmtId="0" fontId="56" fillId="0" borderId="72" applyNumberFormat="0" applyFill="0" applyAlignment="0" applyProtection="0"/>
    <xf numFmtId="0" fontId="85" fillId="41" borderId="85" applyNumberFormat="0" applyAlignment="0" applyProtection="0"/>
    <xf numFmtId="0" fontId="56" fillId="0" borderId="72" applyNumberFormat="0" applyFill="0" applyAlignment="0" applyProtection="0"/>
    <xf numFmtId="0" fontId="85" fillId="41" borderId="85" applyNumberFormat="0" applyAlignment="0" applyProtection="0"/>
    <xf numFmtId="0" fontId="56" fillId="0" borderId="72" applyNumberFormat="0" applyFill="0" applyAlignment="0" applyProtection="0"/>
    <xf numFmtId="0" fontId="85" fillId="41" borderId="85" applyNumberFormat="0" applyAlignment="0" applyProtection="0"/>
    <xf numFmtId="0" fontId="85" fillId="41"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87" fillId="41" borderId="87" applyNumberFormat="0" applyAlignment="0" applyProtection="0"/>
    <xf numFmtId="0" fontId="87" fillId="41" borderId="87" applyNumberFormat="0" applyAlignment="0" applyProtection="0"/>
    <xf numFmtId="0" fontId="87" fillId="41" borderId="87" applyNumberFormat="0" applyAlignment="0" applyProtection="0"/>
    <xf numFmtId="0" fontId="87" fillId="41" borderId="87" applyNumberFormat="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5" fillId="41" borderId="85" applyNumberFormat="0" applyAlignment="0" applyProtection="0"/>
    <xf numFmtId="0" fontId="87" fillId="41" borderId="87" applyNumberFormat="0" applyAlignment="0" applyProtection="0"/>
    <xf numFmtId="0" fontId="87" fillId="41" borderId="87" applyNumberFormat="0" applyAlignment="0" applyProtection="0"/>
    <xf numFmtId="0" fontId="85" fillId="41" borderId="85"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85" fillId="41" borderId="85" applyNumberFormat="0" applyAlignment="0" applyProtection="0"/>
    <xf numFmtId="0" fontId="85" fillId="41" borderId="85" applyNumberFormat="0" applyAlignment="0" applyProtection="0"/>
    <xf numFmtId="0" fontId="87" fillId="41" borderId="87" applyNumberFormat="0" applyAlignment="0" applyProtection="0"/>
    <xf numFmtId="0" fontId="87" fillId="41" borderId="87" applyNumberFormat="0" applyAlignment="0" applyProtection="0"/>
    <xf numFmtId="0" fontId="56" fillId="0" borderId="72" applyNumberFormat="0" applyFill="0" applyAlignment="0" applyProtection="0"/>
    <xf numFmtId="0" fontId="56" fillId="0" borderId="72" applyNumberFormat="0" applyFill="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5" fillId="41" borderId="85" applyNumberFormat="0" applyAlignment="0" applyProtection="0"/>
    <xf numFmtId="0" fontId="87" fillId="41" borderId="87" applyNumberFormat="0" applyAlignment="0" applyProtection="0"/>
    <xf numFmtId="0" fontId="87" fillId="41" borderId="87"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5" fillId="41" borderId="85" applyNumberFormat="0" applyAlignment="0" applyProtection="0"/>
    <xf numFmtId="0" fontId="87" fillId="41" borderId="87" applyNumberFormat="0" applyAlignment="0" applyProtection="0"/>
    <xf numFmtId="0" fontId="87" fillId="41" borderId="87" applyNumberFormat="0" applyAlignment="0" applyProtection="0"/>
    <xf numFmtId="0" fontId="56" fillId="0" borderId="72" applyNumberFormat="0" applyFill="0" applyAlignment="0" applyProtection="0"/>
    <xf numFmtId="0" fontId="56" fillId="0" borderId="72" applyNumberFormat="0" applyFill="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5" fillId="41" borderId="85" applyNumberFormat="0" applyAlignment="0" applyProtection="0"/>
    <xf numFmtId="0" fontId="87" fillId="41" borderId="87" applyNumberFormat="0" applyAlignment="0" applyProtection="0"/>
    <xf numFmtId="0" fontId="87" fillId="41" borderId="87" applyNumberFormat="0" applyAlignment="0" applyProtection="0"/>
    <xf numFmtId="0" fontId="56" fillId="0" borderId="72" applyNumberFormat="0" applyFill="0" applyAlignment="0" applyProtection="0"/>
    <xf numFmtId="0" fontId="56" fillId="0" borderId="72" applyNumberFormat="0" applyFill="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5" fillId="41" borderId="85" applyNumberFormat="0" applyAlignment="0" applyProtection="0"/>
    <xf numFmtId="0" fontId="87" fillId="41" borderId="87" applyNumberFormat="0" applyAlignment="0" applyProtection="0"/>
    <xf numFmtId="0" fontId="87" fillId="41" borderId="87" applyNumberFormat="0" applyAlignment="0" applyProtection="0"/>
    <xf numFmtId="0" fontId="56" fillId="0" borderId="72" applyNumberFormat="0" applyFill="0" applyAlignment="0" applyProtection="0"/>
    <xf numFmtId="0" fontId="56" fillId="0" borderId="72" applyNumberFormat="0" applyFill="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5" fillId="41" borderId="85" applyNumberFormat="0" applyAlignment="0" applyProtection="0"/>
    <xf numFmtId="0" fontId="87" fillId="41" borderId="87" applyNumberFormat="0" applyAlignment="0" applyProtection="0"/>
    <xf numFmtId="0" fontId="87" fillId="41" borderId="87" applyNumberFormat="0" applyAlignment="0" applyProtection="0"/>
    <xf numFmtId="0" fontId="83" fillId="29" borderId="85" applyNumberFormat="0" applyAlignment="0" applyProtection="0"/>
    <xf numFmtId="0" fontId="56" fillId="0" borderId="72" applyNumberFormat="0" applyFill="0" applyAlignment="0" applyProtection="0"/>
    <xf numFmtId="0" fontId="83" fillId="29" borderId="85" applyNumberFormat="0" applyAlignment="0" applyProtection="0"/>
    <xf numFmtId="0" fontId="83" fillId="29" borderId="85" applyNumberFormat="0" applyAlignment="0" applyProtection="0"/>
    <xf numFmtId="0" fontId="83" fillId="29" borderId="85" applyNumberFormat="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87" fillId="41" borderId="87"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5" fillId="41" borderId="85" applyNumberFormat="0" applyAlignment="0" applyProtection="0"/>
    <xf numFmtId="0" fontId="87" fillId="41" borderId="87" applyNumberFormat="0" applyAlignment="0" applyProtection="0"/>
    <xf numFmtId="0" fontId="87" fillId="41" borderId="87" applyNumberFormat="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3" fillId="29" borderId="85" applyNumberFormat="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49" fillId="23" borderId="81" applyNumberFormat="0" applyFont="0" applyAlignment="0" applyProtection="0"/>
    <xf numFmtId="0" fontId="85" fillId="41" borderId="85" applyNumberFormat="0" applyAlignment="0" applyProtection="0"/>
    <xf numFmtId="0" fontId="83" fillId="29" borderId="85" applyNumberFormat="0" applyAlignment="0" applyProtection="0"/>
    <xf numFmtId="0" fontId="87" fillId="41" borderId="87"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85" fillId="41" borderId="85" applyNumberFormat="0" applyAlignment="0" applyProtection="0"/>
    <xf numFmtId="0" fontId="85" fillId="41" borderId="85" applyNumberFormat="0" applyAlignment="0" applyProtection="0"/>
    <xf numFmtId="0" fontId="87" fillId="41" borderId="87" applyNumberFormat="0" applyAlignment="0" applyProtection="0"/>
    <xf numFmtId="0" fontId="87" fillId="41" borderId="87" applyNumberFormat="0" applyAlignment="0" applyProtection="0"/>
    <xf numFmtId="0" fontId="56" fillId="0" borderId="72" applyNumberFormat="0" applyFill="0" applyAlignment="0" applyProtection="0"/>
    <xf numFmtId="0" fontId="56" fillId="0" borderId="72" applyNumberFormat="0" applyFill="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5" fillId="41" borderId="85" applyNumberFormat="0" applyAlignment="0" applyProtection="0"/>
    <xf numFmtId="0" fontId="87" fillId="41" borderId="87" applyNumberFormat="0" applyAlignment="0" applyProtection="0"/>
    <xf numFmtId="0" fontId="87" fillId="41" borderId="87"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5" fillId="41" borderId="85" applyNumberFormat="0" applyAlignment="0" applyProtection="0"/>
    <xf numFmtId="0" fontId="87" fillId="41" borderId="87" applyNumberFormat="0" applyAlignment="0" applyProtection="0"/>
    <xf numFmtId="0" fontId="87" fillId="41" borderId="87" applyNumberFormat="0" applyAlignment="0" applyProtection="0"/>
    <xf numFmtId="0" fontId="56" fillId="0" borderId="72" applyNumberFormat="0" applyFill="0" applyAlignment="0" applyProtection="0"/>
    <xf numFmtId="0" fontId="56" fillId="0" borderId="72" applyNumberFormat="0" applyFill="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5" fillId="41" borderId="85" applyNumberFormat="0" applyAlignment="0" applyProtection="0"/>
    <xf numFmtId="0" fontId="87" fillId="41" borderId="87" applyNumberFormat="0" applyAlignment="0" applyProtection="0"/>
    <xf numFmtId="0" fontId="87" fillId="41" borderId="87" applyNumberFormat="0" applyAlignment="0" applyProtection="0"/>
    <xf numFmtId="0" fontId="56" fillId="0" borderId="72" applyNumberFormat="0" applyFill="0" applyAlignment="0" applyProtection="0"/>
    <xf numFmtId="0" fontId="56" fillId="0" borderId="72" applyNumberFormat="0" applyFill="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5" fillId="41" borderId="85" applyNumberFormat="0" applyAlignment="0" applyProtection="0"/>
    <xf numFmtId="0" fontId="87" fillId="41" borderId="87" applyNumberFormat="0" applyAlignment="0" applyProtection="0"/>
    <xf numFmtId="0" fontId="87" fillId="41" borderId="87" applyNumberFormat="0" applyAlignment="0" applyProtection="0"/>
    <xf numFmtId="0" fontId="56" fillId="0" borderId="72" applyNumberFormat="0" applyFill="0" applyAlignment="0" applyProtection="0"/>
    <xf numFmtId="0" fontId="56" fillId="0" borderId="72" applyNumberFormat="0" applyFill="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5" fillId="41" borderId="85" applyNumberFormat="0" applyAlignment="0" applyProtection="0"/>
    <xf numFmtId="0" fontId="87" fillId="41" borderId="87" applyNumberFormat="0" applyAlignment="0" applyProtection="0"/>
    <xf numFmtId="0" fontId="87" fillId="41" borderId="87" applyNumberFormat="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87" fillId="41" borderId="87"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5" fillId="41" borderId="85" applyNumberFormat="0" applyAlignment="0" applyProtection="0"/>
    <xf numFmtId="0" fontId="87" fillId="41" borderId="87" applyNumberFormat="0" applyAlignment="0" applyProtection="0"/>
    <xf numFmtId="0" fontId="87" fillId="41" borderId="87" applyNumberFormat="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3" fillId="29" borderId="85" applyNumberFormat="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49" fillId="23" borderId="81" applyNumberFormat="0" applyFont="0" applyAlignment="0" applyProtection="0"/>
    <xf numFmtId="0" fontId="85" fillId="41" borderId="85" applyNumberFormat="0" applyAlignment="0" applyProtection="0"/>
    <xf numFmtId="0" fontId="83" fillId="29" borderId="85" applyNumberFormat="0" applyAlignment="0" applyProtection="0"/>
    <xf numFmtId="0" fontId="87" fillId="41" borderId="87"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3" fillId="29" borderId="85" applyNumberFormat="0" applyAlignment="0" applyProtection="0"/>
    <xf numFmtId="0" fontId="83" fillId="29" borderId="85" applyNumberForma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56" fillId="0" borderId="72" applyNumberFormat="0" applyFill="0" applyAlignment="0" applyProtection="0"/>
    <xf numFmtId="0" fontId="56" fillId="0" borderId="72" applyNumberFormat="0" applyFill="0" applyAlignment="0" applyProtection="0"/>
    <xf numFmtId="0" fontId="85" fillId="41" borderId="85" applyNumberFormat="0" applyAlignment="0" applyProtection="0"/>
    <xf numFmtId="0" fontId="56" fillId="0" borderId="72" applyNumberFormat="0" applyFill="0" applyAlignment="0" applyProtection="0"/>
    <xf numFmtId="0" fontId="85" fillId="41" borderId="85" applyNumberFormat="0" applyAlignment="0" applyProtection="0"/>
    <xf numFmtId="0" fontId="49" fillId="23" borderId="81" applyNumberFormat="0" applyFont="0" applyAlignment="0" applyProtection="0"/>
    <xf numFmtId="0" fontId="83" fillId="29" borderId="85" applyNumberFormat="0" applyAlignment="0" applyProtection="0"/>
    <xf numFmtId="0" fontId="87" fillId="41" borderId="87" applyNumberFormat="0" applyAlignment="0" applyProtection="0"/>
    <xf numFmtId="0" fontId="83" fillId="29" borderId="85" applyNumberFormat="0" applyAlignment="0" applyProtection="0"/>
    <xf numFmtId="0" fontId="87" fillId="41" borderId="87" applyNumberFormat="0" applyAlignment="0" applyProtection="0"/>
    <xf numFmtId="0" fontId="87" fillId="41" borderId="87" applyNumberFormat="0" applyAlignment="0" applyProtection="0"/>
    <xf numFmtId="0" fontId="87" fillId="41" borderId="87" applyNumberFormat="0" applyAlignment="0" applyProtection="0"/>
    <xf numFmtId="0" fontId="85" fillId="41" borderId="85"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56" fillId="0" borderId="72" applyNumberFormat="0" applyFill="0" applyAlignment="0" applyProtection="0"/>
    <xf numFmtId="0" fontId="85" fillId="41" borderId="85" applyNumberFormat="0" applyAlignment="0" applyProtection="0"/>
    <xf numFmtId="0" fontId="50" fillId="0" borderId="0"/>
    <xf numFmtId="9" fontId="50" fillId="0" borderId="0" applyNumberFormat="0" applyFill="0" applyBorder="0" applyAlignment="0" applyProtection="0"/>
    <xf numFmtId="0" fontId="87" fillId="41" borderId="87" applyNumberFormat="0" applyAlignment="0" applyProtection="0"/>
    <xf numFmtId="0" fontId="87" fillId="41" borderId="87" applyNumberFormat="0" applyAlignment="0" applyProtection="0"/>
    <xf numFmtId="0" fontId="83" fillId="29" borderId="85" applyNumberFormat="0" applyAlignment="0" applyProtection="0"/>
    <xf numFmtId="0" fontId="49" fillId="23" borderId="81" applyNumberFormat="0" applyFont="0" applyAlignment="0" applyProtection="0"/>
    <xf numFmtId="0" fontId="56" fillId="0" borderId="72" applyNumberFormat="0" applyFill="0" applyAlignment="0" applyProtection="0"/>
    <xf numFmtId="0" fontId="56" fillId="0" borderId="72" applyNumberFormat="0" applyFill="0" applyAlignment="0" applyProtection="0"/>
    <xf numFmtId="0" fontId="85" fillId="41" borderId="85" applyNumberFormat="0" applyAlignment="0" applyProtection="0"/>
    <xf numFmtId="0" fontId="56" fillId="0" borderId="72" applyNumberFormat="0" applyFill="0" applyAlignment="0" applyProtection="0"/>
    <xf numFmtId="0" fontId="85" fillId="41" borderId="85" applyNumberFormat="0" applyAlignment="0" applyProtection="0"/>
    <xf numFmtId="0" fontId="56" fillId="0" borderId="72" applyNumberFormat="0" applyFill="0" applyAlignment="0" applyProtection="0"/>
    <xf numFmtId="0" fontId="85" fillId="41" borderId="85" applyNumberFormat="0" applyAlignment="0" applyProtection="0"/>
    <xf numFmtId="0" fontId="56" fillId="0" borderId="72" applyNumberFormat="0" applyFill="0" applyAlignment="0" applyProtection="0"/>
    <xf numFmtId="0" fontId="85" fillId="41" borderId="85" applyNumberFormat="0" applyAlignment="0" applyProtection="0"/>
    <xf numFmtId="0" fontId="56" fillId="0" borderId="72" applyNumberFormat="0" applyFill="0" applyAlignment="0" applyProtection="0"/>
    <xf numFmtId="0" fontId="85" fillId="41" borderId="85" applyNumberFormat="0" applyAlignment="0" applyProtection="0"/>
    <xf numFmtId="0" fontId="85" fillId="41"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87" fillId="41" borderId="87" applyNumberFormat="0" applyAlignment="0" applyProtection="0"/>
    <xf numFmtId="0" fontId="87" fillId="41" borderId="87" applyNumberFormat="0" applyAlignment="0" applyProtection="0"/>
    <xf numFmtId="0" fontId="87" fillId="41" borderId="87" applyNumberFormat="0" applyAlignment="0" applyProtection="0"/>
    <xf numFmtId="0" fontId="87" fillId="41" borderId="87" applyNumberFormat="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5" fillId="41" borderId="85" applyNumberFormat="0" applyAlignment="0" applyProtection="0"/>
    <xf numFmtId="0" fontId="87" fillId="41" borderId="87" applyNumberFormat="0" applyAlignment="0" applyProtection="0"/>
    <xf numFmtId="0" fontId="87" fillId="41" borderId="87" applyNumberFormat="0" applyAlignment="0" applyProtection="0"/>
    <xf numFmtId="0" fontId="85" fillId="41" borderId="85"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85" fillId="41" borderId="85" applyNumberFormat="0" applyAlignment="0" applyProtection="0"/>
    <xf numFmtId="0" fontId="85" fillId="41" borderId="85" applyNumberFormat="0" applyAlignment="0" applyProtection="0"/>
    <xf numFmtId="0" fontId="87" fillId="41" borderId="87" applyNumberFormat="0" applyAlignment="0" applyProtection="0"/>
    <xf numFmtId="0" fontId="87" fillId="41" borderId="87" applyNumberFormat="0" applyAlignment="0" applyProtection="0"/>
    <xf numFmtId="0" fontId="56" fillId="0" borderId="72" applyNumberFormat="0" applyFill="0" applyAlignment="0" applyProtection="0"/>
    <xf numFmtId="0" fontId="56" fillId="0" borderId="72" applyNumberFormat="0" applyFill="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5" fillId="41" borderId="85" applyNumberFormat="0" applyAlignment="0" applyProtection="0"/>
    <xf numFmtId="0" fontId="87" fillId="41" borderId="87" applyNumberFormat="0" applyAlignment="0" applyProtection="0"/>
    <xf numFmtId="0" fontId="87" fillId="41" borderId="87"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5" fillId="41" borderId="85" applyNumberFormat="0" applyAlignment="0" applyProtection="0"/>
    <xf numFmtId="0" fontId="87" fillId="41" borderId="87" applyNumberFormat="0" applyAlignment="0" applyProtection="0"/>
    <xf numFmtId="0" fontId="87" fillId="41" borderId="87" applyNumberFormat="0" applyAlignment="0" applyProtection="0"/>
    <xf numFmtId="0" fontId="56" fillId="0" borderId="72" applyNumberFormat="0" applyFill="0" applyAlignment="0" applyProtection="0"/>
    <xf numFmtId="0" fontId="56" fillId="0" borderId="72" applyNumberFormat="0" applyFill="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5" fillId="41" borderId="85" applyNumberFormat="0" applyAlignment="0" applyProtection="0"/>
    <xf numFmtId="0" fontId="87" fillId="41" borderId="87" applyNumberFormat="0" applyAlignment="0" applyProtection="0"/>
    <xf numFmtId="0" fontId="87" fillId="41" borderId="87" applyNumberFormat="0" applyAlignment="0" applyProtection="0"/>
    <xf numFmtId="0" fontId="56" fillId="0" borderId="72" applyNumberFormat="0" applyFill="0" applyAlignment="0" applyProtection="0"/>
    <xf numFmtId="0" fontId="56" fillId="0" borderId="72" applyNumberFormat="0" applyFill="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5" fillId="41" borderId="85" applyNumberFormat="0" applyAlignment="0" applyProtection="0"/>
    <xf numFmtId="0" fontId="87" fillId="41" borderId="87" applyNumberFormat="0" applyAlignment="0" applyProtection="0"/>
    <xf numFmtId="0" fontId="87" fillId="41" borderId="87" applyNumberFormat="0" applyAlignment="0" applyProtection="0"/>
    <xf numFmtId="0" fontId="83" fillId="29" borderId="85" applyNumberFormat="0" applyAlignment="0" applyProtection="0"/>
    <xf numFmtId="0" fontId="56" fillId="0" borderId="72" applyNumberFormat="0" applyFill="0" applyAlignment="0" applyProtection="0"/>
    <xf numFmtId="0" fontId="83" fillId="29" borderId="85" applyNumberFormat="0" applyAlignment="0" applyProtection="0"/>
    <xf numFmtId="0" fontId="83" fillId="29" borderId="85" applyNumberFormat="0" applyAlignment="0" applyProtection="0"/>
    <xf numFmtId="0" fontId="83" fillId="29" borderId="85" applyNumberFormat="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87" fillId="41" borderId="87"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5" fillId="41" borderId="85" applyNumberFormat="0" applyAlignment="0" applyProtection="0"/>
    <xf numFmtId="0" fontId="87" fillId="41" borderId="87" applyNumberFormat="0" applyAlignment="0" applyProtection="0"/>
    <xf numFmtId="0" fontId="87" fillId="41" borderId="87" applyNumberFormat="0" applyAlignment="0" applyProtection="0"/>
    <xf numFmtId="0" fontId="83" fillId="29" borderId="85" applyNumberFormat="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49" fillId="23" borderId="81" applyNumberFormat="0" applyFont="0" applyAlignment="0" applyProtection="0"/>
    <xf numFmtId="0" fontId="85" fillId="41" borderId="85" applyNumberFormat="0" applyAlignment="0" applyProtection="0"/>
    <xf numFmtId="0" fontId="83" fillId="29" borderId="85" applyNumberFormat="0" applyAlignment="0" applyProtection="0"/>
    <xf numFmtId="0" fontId="87" fillId="41" borderId="87"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85" fillId="41" borderId="85" applyNumberFormat="0" applyAlignment="0" applyProtection="0"/>
    <xf numFmtId="0" fontId="85" fillId="41" borderId="85" applyNumberFormat="0" applyAlignment="0" applyProtection="0"/>
    <xf numFmtId="0" fontId="87" fillId="41" borderId="87" applyNumberFormat="0" applyAlignment="0" applyProtection="0"/>
    <xf numFmtId="0" fontId="87" fillId="41" borderId="87" applyNumberFormat="0" applyAlignment="0" applyProtection="0"/>
    <xf numFmtId="0" fontId="56" fillId="0" borderId="72" applyNumberFormat="0" applyFill="0" applyAlignment="0" applyProtection="0"/>
    <xf numFmtId="0" fontId="56" fillId="0" borderId="72" applyNumberFormat="0" applyFill="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5" fillId="41" borderId="85" applyNumberFormat="0" applyAlignment="0" applyProtection="0"/>
    <xf numFmtId="0" fontId="87" fillId="41" borderId="87" applyNumberFormat="0" applyAlignment="0" applyProtection="0"/>
    <xf numFmtId="0" fontId="87" fillId="41" borderId="87"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5" fillId="41" borderId="85" applyNumberFormat="0" applyAlignment="0" applyProtection="0"/>
    <xf numFmtId="0" fontId="87" fillId="41" borderId="87" applyNumberFormat="0" applyAlignment="0" applyProtection="0"/>
    <xf numFmtId="0" fontId="87" fillId="41" borderId="87" applyNumberFormat="0" applyAlignment="0" applyProtection="0"/>
    <xf numFmtId="0" fontId="56" fillId="0" borderId="72" applyNumberFormat="0" applyFill="0" applyAlignment="0" applyProtection="0"/>
    <xf numFmtId="0" fontId="56" fillId="0" borderId="72" applyNumberFormat="0" applyFill="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5" fillId="41" borderId="85" applyNumberFormat="0" applyAlignment="0" applyProtection="0"/>
    <xf numFmtId="0" fontId="87" fillId="41" borderId="87" applyNumberFormat="0" applyAlignment="0" applyProtection="0"/>
    <xf numFmtId="0" fontId="87" fillId="41" borderId="87" applyNumberFormat="0" applyAlignment="0" applyProtection="0"/>
    <xf numFmtId="0" fontId="56" fillId="0" borderId="72" applyNumberFormat="0" applyFill="0" applyAlignment="0" applyProtection="0"/>
    <xf numFmtId="0" fontId="56" fillId="0" borderId="72" applyNumberFormat="0" applyFill="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5" fillId="41" borderId="85" applyNumberFormat="0" applyAlignment="0" applyProtection="0"/>
    <xf numFmtId="0" fontId="87" fillId="41" borderId="87" applyNumberFormat="0" applyAlignment="0" applyProtection="0"/>
    <xf numFmtId="0" fontId="87" fillId="41" borderId="87" applyNumberFormat="0" applyAlignment="0" applyProtection="0"/>
    <xf numFmtId="0" fontId="85" fillId="41" borderId="85" applyNumberFormat="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87" fillId="41" borderId="87"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5" fillId="41" borderId="85" applyNumberFormat="0" applyAlignment="0" applyProtection="0"/>
    <xf numFmtId="0" fontId="87" fillId="41" borderId="87" applyNumberFormat="0" applyAlignment="0" applyProtection="0"/>
    <xf numFmtId="0" fontId="87" fillId="41" borderId="87" applyNumberFormat="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3" fillId="29" borderId="85" applyNumberFormat="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49" fillId="23" borderId="81" applyNumberFormat="0" applyFont="0" applyAlignment="0" applyProtection="0"/>
    <xf numFmtId="0" fontId="85" fillId="41" borderId="85" applyNumberFormat="0" applyAlignment="0" applyProtection="0"/>
    <xf numFmtId="0" fontId="83" fillId="29" borderId="85" applyNumberFormat="0" applyAlignment="0" applyProtection="0"/>
    <xf numFmtId="0" fontId="87" fillId="41" borderId="87"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100" fillId="0" borderId="0"/>
    <xf numFmtId="0" fontId="56" fillId="0" borderId="72" applyNumberFormat="0" applyFill="0" applyAlignment="0" applyProtection="0"/>
    <xf numFmtId="0" fontId="85" fillId="41" borderId="85" applyNumberFormat="0" applyAlignment="0" applyProtection="0"/>
    <xf numFmtId="0" fontId="87" fillId="41" borderId="87" applyNumberFormat="0" applyAlignment="0" applyProtection="0"/>
    <xf numFmtId="0" fontId="49" fillId="23" borderId="81" applyNumberFormat="0" applyFont="0" applyAlignment="0" applyProtection="0"/>
    <xf numFmtId="0" fontId="83" fillId="29" borderId="85" applyNumberFormat="0" applyAlignment="0" applyProtection="0"/>
    <xf numFmtId="0" fontId="85" fillId="41" borderId="85" applyNumberFormat="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49" fillId="23" borderId="81" applyNumberFormat="0" applyFont="0" applyAlignment="0" applyProtection="0"/>
    <xf numFmtId="0" fontId="49" fillId="23" borderId="81" applyNumberFormat="0" applyFont="0" applyAlignment="0" applyProtection="0"/>
    <xf numFmtId="0" fontId="56" fillId="0" borderId="72" applyNumberFormat="0" applyFill="0" applyAlignment="0" applyProtection="0"/>
    <xf numFmtId="0" fontId="83" fillId="29" borderId="85" applyNumberFormat="0" applyAlignment="0" applyProtection="0"/>
    <xf numFmtId="0" fontId="87" fillId="41" borderId="87" applyNumberFormat="0" applyAlignment="0" applyProtection="0"/>
    <xf numFmtId="0" fontId="49" fillId="23" borderId="81" applyNumberFormat="0" applyFont="0" applyAlignment="0" applyProtection="0"/>
    <xf numFmtId="0" fontId="56" fillId="0" borderId="72" applyNumberFormat="0" applyFill="0" applyAlignment="0" applyProtection="0"/>
    <xf numFmtId="0" fontId="49" fillId="23" borderId="81" applyNumberFormat="0" applyFont="0" applyAlignment="0" applyProtection="0"/>
    <xf numFmtId="0" fontId="87" fillId="41" borderId="87"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5" fillId="41"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56" fillId="0" borderId="72" applyNumberFormat="0" applyFill="0" applyAlignment="0" applyProtection="0"/>
    <xf numFmtId="0" fontId="49" fillId="23" borderId="81" applyNumberFormat="0" applyFont="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5" fillId="41" borderId="85" applyNumberFormat="0" applyAlignment="0" applyProtection="0"/>
    <xf numFmtId="0" fontId="87" fillId="41" borderId="87" applyNumberFormat="0" applyAlignment="0" applyProtection="0"/>
    <xf numFmtId="0" fontId="85" fillId="41" borderId="85"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56" fillId="0" borderId="72" applyNumberFormat="0" applyFill="0" applyAlignment="0" applyProtection="0"/>
    <xf numFmtId="0" fontId="56" fillId="0" borderId="72" applyNumberFormat="0" applyFill="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49" fillId="23" borderId="81" applyNumberFormat="0" applyFont="0" applyAlignment="0" applyProtection="0"/>
    <xf numFmtId="0" fontId="85" fillId="41" borderId="85" applyNumberFormat="0" applyAlignment="0" applyProtection="0"/>
    <xf numFmtId="0" fontId="85" fillId="41" borderId="85" applyNumberFormat="0" applyAlignment="0" applyProtection="0"/>
    <xf numFmtId="0" fontId="56" fillId="0" borderId="72" applyNumberFormat="0" applyFill="0" applyAlignment="0" applyProtection="0"/>
    <xf numFmtId="0" fontId="56" fillId="0" borderId="72" applyNumberFormat="0" applyFill="0" applyAlignment="0" applyProtection="0"/>
    <xf numFmtId="0" fontId="83" fillId="29" borderId="85" applyNumberFormat="0" applyAlignment="0" applyProtection="0"/>
    <xf numFmtId="0" fontId="85" fillId="41" borderId="85" applyNumberFormat="0" applyAlignment="0" applyProtection="0"/>
    <xf numFmtId="0" fontId="87" fillId="41" borderId="87" applyNumberFormat="0" applyAlignment="0" applyProtection="0"/>
    <xf numFmtId="0" fontId="87" fillId="41" borderId="87" applyNumberFormat="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49" fillId="23" borderId="81" applyNumberFormat="0" applyFont="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87" fillId="41" borderId="87" applyNumberFormat="0" applyAlignment="0" applyProtection="0"/>
    <xf numFmtId="0" fontId="83" fillId="29" borderId="85" applyNumberFormat="0" applyAlignment="0" applyProtection="0"/>
    <xf numFmtId="0" fontId="56" fillId="0" borderId="72" applyNumberFormat="0" applyFill="0" applyAlignment="0" applyProtection="0"/>
    <xf numFmtId="0" fontId="49" fillId="23" borderId="81" applyNumberFormat="0" applyFont="0" applyAlignment="0" applyProtection="0"/>
    <xf numFmtId="0" fontId="87" fillId="41" borderId="87" applyNumberFormat="0" applyAlignment="0" applyProtection="0"/>
    <xf numFmtId="0" fontId="85" fillId="41" borderId="85" applyNumberFormat="0" applyAlignment="0" applyProtection="0"/>
    <xf numFmtId="0" fontId="49" fillId="23" borderId="81" applyNumberFormat="0" applyFont="0" applyAlignment="0" applyProtection="0"/>
    <xf numFmtId="0" fontId="56" fillId="0" borderId="72" applyNumberFormat="0" applyFill="0" applyAlignment="0" applyProtection="0"/>
    <xf numFmtId="0" fontId="85" fillId="41" borderId="85" applyNumberFormat="0" applyAlignment="0" applyProtection="0"/>
    <xf numFmtId="0" fontId="49" fillId="23" borderId="81" applyNumberFormat="0" applyFont="0" applyAlignment="0" applyProtection="0"/>
    <xf numFmtId="0" fontId="85" fillId="41" borderId="85" applyNumberFormat="0" applyAlignment="0" applyProtection="0"/>
    <xf numFmtId="0" fontId="83" fillId="29" borderId="85" applyNumberFormat="0" applyAlignment="0" applyProtection="0"/>
    <xf numFmtId="0" fontId="56" fillId="0" borderId="72" applyNumberFormat="0" applyFill="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56" fillId="0" borderId="72" applyNumberFormat="0" applyFill="0" applyAlignment="0" applyProtection="0"/>
    <xf numFmtId="0" fontId="87" fillId="41" borderId="87" applyNumberFormat="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49" fillId="23" borderId="81" applyNumberFormat="0" applyFont="0" applyAlignment="0" applyProtection="0"/>
    <xf numFmtId="0" fontId="56" fillId="0" borderId="72" applyNumberFormat="0" applyFill="0" applyAlignment="0" applyProtection="0"/>
    <xf numFmtId="0" fontId="87" fillId="41" borderId="87" applyNumberFormat="0" applyAlignment="0" applyProtection="0"/>
    <xf numFmtId="0" fontId="87" fillId="41" borderId="87" applyNumberFormat="0" applyAlignment="0" applyProtection="0"/>
    <xf numFmtId="0" fontId="83" fillId="29" borderId="85" applyNumberFormat="0" applyAlignment="0" applyProtection="0"/>
    <xf numFmtId="0" fontId="49" fillId="23" borderId="81" applyNumberFormat="0" applyFont="0" applyAlignment="0" applyProtection="0"/>
    <xf numFmtId="0" fontId="56" fillId="0" borderId="72" applyNumberFormat="0" applyFill="0" applyAlignment="0" applyProtection="0"/>
    <xf numFmtId="0" fontId="56" fillId="0" borderId="72" applyNumberFormat="0" applyFill="0" applyAlignment="0" applyProtection="0"/>
    <xf numFmtId="0" fontId="85" fillId="41" borderId="85" applyNumberFormat="0" applyAlignment="0" applyProtection="0"/>
    <xf numFmtId="0" fontId="56" fillId="0" borderId="72" applyNumberFormat="0" applyFill="0" applyAlignment="0" applyProtection="0"/>
    <xf numFmtId="0" fontId="85" fillId="41" borderId="85" applyNumberFormat="0" applyAlignment="0" applyProtection="0"/>
    <xf numFmtId="0" fontId="56" fillId="0" borderId="72" applyNumberFormat="0" applyFill="0" applyAlignment="0" applyProtection="0"/>
    <xf numFmtId="0" fontId="85" fillId="41" borderId="85" applyNumberFormat="0" applyAlignment="0" applyProtection="0"/>
    <xf numFmtId="0" fontId="56" fillId="0" borderId="72" applyNumberFormat="0" applyFill="0" applyAlignment="0" applyProtection="0"/>
    <xf numFmtId="0" fontId="85" fillId="41" borderId="85" applyNumberFormat="0" applyAlignment="0" applyProtection="0"/>
    <xf numFmtId="0" fontId="56" fillId="0" borderId="72" applyNumberFormat="0" applyFill="0" applyAlignment="0" applyProtection="0"/>
    <xf numFmtId="0" fontId="85" fillId="41" borderId="85" applyNumberFormat="0" applyAlignment="0" applyProtection="0"/>
    <xf numFmtId="0" fontId="85" fillId="41"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87" fillId="41" borderId="87" applyNumberFormat="0" applyAlignment="0" applyProtection="0"/>
    <xf numFmtId="0" fontId="87" fillId="41" borderId="87" applyNumberFormat="0" applyAlignment="0" applyProtection="0"/>
    <xf numFmtId="0" fontId="87" fillId="41" borderId="87" applyNumberFormat="0" applyAlignment="0" applyProtection="0"/>
    <xf numFmtId="0" fontId="87" fillId="41" borderId="87" applyNumberFormat="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5" fillId="41" borderId="85" applyNumberFormat="0" applyAlignment="0" applyProtection="0"/>
    <xf numFmtId="0" fontId="87" fillId="41" borderId="87" applyNumberFormat="0" applyAlignment="0" applyProtection="0"/>
    <xf numFmtId="0" fontId="87" fillId="41" borderId="87" applyNumberFormat="0" applyAlignment="0" applyProtection="0"/>
    <xf numFmtId="0" fontId="85" fillId="41" borderId="85"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85" fillId="41" borderId="85" applyNumberFormat="0" applyAlignment="0" applyProtection="0"/>
    <xf numFmtId="0" fontId="85" fillId="41" borderId="85" applyNumberFormat="0" applyAlignment="0" applyProtection="0"/>
    <xf numFmtId="0" fontId="87" fillId="41" borderId="87" applyNumberFormat="0" applyAlignment="0" applyProtection="0"/>
    <xf numFmtId="0" fontId="87" fillId="41" borderId="87" applyNumberFormat="0" applyAlignment="0" applyProtection="0"/>
    <xf numFmtId="0" fontId="56" fillId="0" borderId="72" applyNumberFormat="0" applyFill="0" applyAlignment="0" applyProtection="0"/>
    <xf numFmtId="0" fontId="56" fillId="0" borderId="72" applyNumberFormat="0" applyFill="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5" fillId="41" borderId="85" applyNumberFormat="0" applyAlignment="0" applyProtection="0"/>
    <xf numFmtId="0" fontId="87" fillId="41" borderId="87" applyNumberFormat="0" applyAlignment="0" applyProtection="0"/>
    <xf numFmtId="0" fontId="87" fillId="41" borderId="87"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5" fillId="41" borderId="85" applyNumberFormat="0" applyAlignment="0" applyProtection="0"/>
    <xf numFmtId="0" fontId="87" fillId="41" borderId="87" applyNumberFormat="0" applyAlignment="0" applyProtection="0"/>
    <xf numFmtId="0" fontId="87" fillId="41" borderId="87" applyNumberFormat="0" applyAlignment="0" applyProtection="0"/>
    <xf numFmtId="0" fontId="56" fillId="0" borderId="72" applyNumberFormat="0" applyFill="0" applyAlignment="0" applyProtection="0"/>
    <xf numFmtId="0" fontId="56" fillId="0" borderId="72" applyNumberFormat="0" applyFill="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5" fillId="41" borderId="85" applyNumberFormat="0" applyAlignment="0" applyProtection="0"/>
    <xf numFmtId="0" fontId="87" fillId="41" borderId="87" applyNumberFormat="0" applyAlignment="0" applyProtection="0"/>
    <xf numFmtId="0" fontId="87" fillId="41" borderId="87" applyNumberFormat="0" applyAlignment="0" applyProtection="0"/>
    <xf numFmtId="0" fontId="56" fillId="0" borderId="72" applyNumberFormat="0" applyFill="0" applyAlignment="0" applyProtection="0"/>
    <xf numFmtId="0" fontId="56" fillId="0" borderId="72" applyNumberFormat="0" applyFill="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5" fillId="41" borderId="85" applyNumberFormat="0" applyAlignment="0" applyProtection="0"/>
    <xf numFmtId="0" fontId="87" fillId="41" borderId="87" applyNumberFormat="0" applyAlignment="0" applyProtection="0"/>
    <xf numFmtId="0" fontId="87" fillId="41" borderId="87" applyNumberFormat="0" applyAlignment="0" applyProtection="0"/>
    <xf numFmtId="0" fontId="56" fillId="0" borderId="72" applyNumberFormat="0" applyFill="0" applyAlignment="0" applyProtection="0"/>
    <xf numFmtId="0" fontId="56" fillId="0" borderId="72" applyNumberFormat="0" applyFill="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5" fillId="41" borderId="85" applyNumberFormat="0" applyAlignment="0" applyProtection="0"/>
    <xf numFmtId="0" fontId="87" fillId="41" borderId="87" applyNumberFormat="0" applyAlignment="0" applyProtection="0"/>
    <xf numFmtId="0" fontId="87" fillId="41" borderId="87" applyNumberFormat="0" applyAlignment="0" applyProtection="0"/>
    <xf numFmtId="0" fontId="83" fillId="29" borderId="85" applyNumberFormat="0" applyAlignment="0" applyProtection="0"/>
    <xf numFmtId="0" fontId="56" fillId="0" borderId="72" applyNumberFormat="0" applyFill="0" applyAlignment="0" applyProtection="0"/>
    <xf numFmtId="0" fontId="83" fillId="29" borderId="85" applyNumberFormat="0" applyAlignment="0" applyProtection="0"/>
    <xf numFmtId="0" fontId="83" fillId="29" borderId="85" applyNumberFormat="0" applyAlignment="0" applyProtection="0"/>
    <xf numFmtId="0" fontId="83" fillId="29" borderId="85" applyNumberFormat="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87" fillId="41" borderId="87"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5" fillId="41" borderId="85" applyNumberFormat="0" applyAlignment="0" applyProtection="0"/>
    <xf numFmtId="0" fontId="87" fillId="41" borderId="87" applyNumberFormat="0" applyAlignment="0" applyProtection="0"/>
    <xf numFmtId="0" fontId="87" fillId="41" borderId="87" applyNumberFormat="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3" fillId="29" borderId="85" applyNumberFormat="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49" fillId="23" borderId="81" applyNumberFormat="0" applyFont="0" applyAlignment="0" applyProtection="0"/>
    <xf numFmtId="0" fontId="85" fillId="41" borderId="85" applyNumberFormat="0" applyAlignment="0" applyProtection="0"/>
    <xf numFmtId="0" fontId="83" fillId="29" borderId="85" applyNumberFormat="0" applyAlignment="0" applyProtection="0"/>
    <xf numFmtId="0" fontId="87" fillId="41" borderId="87"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85" fillId="41" borderId="85" applyNumberFormat="0" applyAlignment="0" applyProtection="0"/>
    <xf numFmtId="0" fontId="85" fillId="41" borderId="85" applyNumberFormat="0" applyAlignment="0" applyProtection="0"/>
    <xf numFmtId="0" fontId="87" fillId="41" borderId="87" applyNumberFormat="0" applyAlignment="0" applyProtection="0"/>
    <xf numFmtId="0" fontId="87" fillId="41" borderId="87" applyNumberFormat="0" applyAlignment="0" applyProtection="0"/>
    <xf numFmtId="0" fontId="56" fillId="0" borderId="72" applyNumberFormat="0" applyFill="0" applyAlignment="0" applyProtection="0"/>
    <xf numFmtId="0" fontId="56" fillId="0" borderId="72" applyNumberFormat="0" applyFill="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5" fillId="41" borderId="85" applyNumberFormat="0" applyAlignment="0" applyProtection="0"/>
    <xf numFmtId="0" fontId="87" fillId="41" borderId="87" applyNumberFormat="0" applyAlignment="0" applyProtection="0"/>
    <xf numFmtId="0" fontId="87" fillId="41" borderId="87"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5" fillId="41" borderId="85" applyNumberFormat="0" applyAlignment="0" applyProtection="0"/>
    <xf numFmtId="0" fontId="87" fillId="41" borderId="87" applyNumberFormat="0" applyAlignment="0" applyProtection="0"/>
    <xf numFmtId="0" fontId="87" fillId="41" borderId="87" applyNumberFormat="0" applyAlignment="0" applyProtection="0"/>
    <xf numFmtId="0" fontId="56" fillId="0" borderId="72" applyNumberFormat="0" applyFill="0" applyAlignment="0" applyProtection="0"/>
    <xf numFmtId="0" fontId="56" fillId="0" borderId="72" applyNumberFormat="0" applyFill="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5" fillId="41" borderId="85" applyNumberFormat="0" applyAlignment="0" applyProtection="0"/>
    <xf numFmtId="0" fontId="87" fillId="41" borderId="87" applyNumberFormat="0" applyAlignment="0" applyProtection="0"/>
    <xf numFmtId="0" fontId="87" fillId="41" borderId="87" applyNumberFormat="0" applyAlignment="0" applyProtection="0"/>
    <xf numFmtId="0" fontId="56" fillId="0" borderId="72" applyNumberFormat="0" applyFill="0" applyAlignment="0" applyProtection="0"/>
    <xf numFmtId="0" fontId="56" fillId="0" borderId="72" applyNumberFormat="0" applyFill="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5" fillId="41" borderId="85" applyNumberFormat="0" applyAlignment="0" applyProtection="0"/>
    <xf numFmtId="0" fontId="87" fillId="41" borderId="87" applyNumberFormat="0" applyAlignment="0" applyProtection="0"/>
    <xf numFmtId="0" fontId="87" fillId="41" borderId="87" applyNumberFormat="0" applyAlignment="0" applyProtection="0"/>
    <xf numFmtId="0" fontId="56" fillId="0" borderId="72" applyNumberFormat="0" applyFill="0" applyAlignment="0" applyProtection="0"/>
    <xf numFmtId="0" fontId="56" fillId="0" borderId="72" applyNumberFormat="0" applyFill="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5" fillId="41" borderId="85" applyNumberFormat="0" applyAlignment="0" applyProtection="0"/>
    <xf numFmtId="0" fontId="87" fillId="41" borderId="87" applyNumberFormat="0" applyAlignment="0" applyProtection="0"/>
    <xf numFmtId="0" fontId="87" fillId="41" borderId="87" applyNumberFormat="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87" fillId="41" borderId="87"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5" fillId="41" borderId="85" applyNumberFormat="0" applyAlignment="0" applyProtection="0"/>
    <xf numFmtId="0" fontId="87" fillId="41" borderId="87" applyNumberFormat="0" applyAlignment="0" applyProtection="0"/>
    <xf numFmtId="0" fontId="87" fillId="41" borderId="87" applyNumberFormat="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3" fillId="29" borderId="85" applyNumberFormat="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49" fillId="23" borderId="81" applyNumberFormat="0" applyFont="0" applyAlignment="0" applyProtection="0"/>
    <xf numFmtId="0" fontId="85" fillId="41" borderId="85" applyNumberFormat="0" applyAlignment="0" applyProtection="0"/>
    <xf numFmtId="0" fontId="83" fillId="29" borderId="85" applyNumberFormat="0" applyAlignment="0" applyProtection="0"/>
    <xf numFmtId="0" fontId="87" fillId="41" borderId="87"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3" fillId="29" borderId="85" applyNumberFormat="0" applyAlignment="0" applyProtection="0"/>
    <xf numFmtId="0" fontId="83" fillId="29" borderId="85" applyNumberForma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56" fillId="0" borderId="72" applyNumberFormat="0" applyFill="0" applyAlignment="0" applyProtection="0"/>
    <xf numFmtId="0" fontId="56" fillId="0" borderId="72" applyNumberFormat="0" applyFill="0" applyAlignment="0" applyProtection="0"/>
    <xf numFmtId="0" fontId="85" fillId="41" borderId="85" applyNumberFormat="0" applyAlignment="0" applyProtection="0"/>
    <xf numFmtId="0" fontId="56" fillId="0" borderId="72" applyNumberFormat="0" applyFill="0" applyAlignment="0" applyProtection="0"/>
    <xf numFmtId="0" fontId="85" fillId="41" borderId="85" applyNumberFormat="0" applyAlignment="0" applyProtection="0"/>
    <xf numFmtId="0" fontId="49" fillId="23" borderId="81" applyNumberFormat="0" applyFont="0" applyAlignment="0" applyProtection="0"/>
    <xf numFmtId="0" fontId="83" fillId="29" borderId="85" applyNumberFormat="0" applyAlignment="0" applyProtection="0"/>
    <xf numFmtId="0" fontId="87" fillId="41" borderId="87" applyNumberFormat="0" applyAlignment="0" applyProtection="0"/>
    <xf numFmtId="0" fontId="83" fillId="29" borderId="85" applyNumberFormat="0" applyAlignment="0" applyProtection="0"/>
    <xf numFmtId="0" fontId="87" fillId="41" borderId="87" applyNumberFormat="0" applyAlignment="0" applyProtection="0"/>
    <xf numFmtId="0" fontId="87" fillId="41" borderId="87" applyNumberFormat="0" applyAlignment="0" applyProtection="0"/>
    <xf numFmtId="0" fontId="87" fillId="41" borderId="87" applyNumberFormat="0" applyAlignment="0" applyProtection="0"/>
    <xf numFmtId="0" fontId="85" fillId="41" borderId="85"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85" fillId="41" borderId="85" applyNumberFormat="0" applyAlignment="0" applyProtection="0"/>
    <xf numFmtId="0" fontId="87" fillId="41" borderId="87" applyNumberFormat="0" applyAlignment="0" applyProtection="0"/>
    <xf numFmtId="0" fontId="87" fillId="41" borderId="87" applyNumberFormat="0" applyAlignment="0" applyProtection="0"/>
    <xf numFmtId="0" fontId="83" fillId="29" borderId="85" applyNumberFormat="0" applyAlignment="0" applyProtection="0"/>
    <xf numFmtId="0" fontId="49" fillId="23" borderId="81" applyNumberFormat="0" applyFont="0" applyAlignment="0" applyProtection="0"/>
    <xf numFmtId="0" fontId="56" fillId="0" borderId="72" applyNumberFormat="0" applyFill="0" applyAlignment="0" applyProtection="0"/>
    <xf numFmtId="0" fontId="56" fillId="0" borderId="72" applyNumberFormat="0" applyFill="0" applyAlignment="0" applyProtection="0"/>
    <xf numFmtId="0" fontId="85" fillId="41" borderId="85" applyNumberFormat="0" applyAlignment="0" applyProtection="0"/>
    <xf numFmtId="0" fontId="56" fillId="0" borderId="72" applyNumberFormat="0" applyFill="0" applyAlignment="0" applyProtection="0"/>
    <xf numFmtId="0" fontId="85" fillId="41" borderId="85" applyNumberFormat="0" applyAlignment="0" applyProtection="0"/>
    <xf numFmtId="0" fontId="56" fillId="0" borderId="72" applyNumberFormat="0" applyFill="0" applyAlignment="0" applyProtection="0"/>
    <xf numFmtId="0" fontId="85" fillId="41" borderId="85" applyNumberFormat="0" applyAlignment="0" applyProtection="0"/>
    <xf numFmtId="0" fontId="56" fillId="0" borderId="72" applyNumberFormat="0" applyFill="0" applyAlignment="0" applyProtection="0"/>
    <xf numFmtId="0" fontId="85" fillId="41" borderId="85" applyNumberFormat="0" applyAlignment="0" applyProtection="0"/>
    <xf numFmtId="0" fontId="56" fillId="0" borderId="72" applyNumberFormat="0" applyFill="0" applyAlignment="0" applyProtection="0"/>
    <xf numFmtId="0" fontId="85" fillId="41" borderId="85" applyNumberFormat="0" applyAlignment="0" applyProtection="0"/>
    <xf numFmtId="0" fontId="85" fillId="41"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87" fillId="41" borderId="87" applyNumberFormat="0" applyAlignment="0" applyProtection="0"/>
    <xf numFmtId="0" fontId="87" fillId="41" borderId="87" applyNumberFormat="0" applyAlignment="0" applyProtection="0"/>
    <xf numFmtId="0" fontId="87" fillId="41" borderId="87" applyNumberFormat="0" applyAlignment="0" applyProtection="0"/>
    <xf numFmtId="0" fontId="87" fillId="41" borderId="87" applyNumberFormat="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5" fillId="41" borderId="85" applyNumberFormat="0" applyAlignment="0" applyProtection="0"/>
    <xf numFmtId="0" fontId="87" fillId="41" borderId="87" applyNumberFormat="0" applyAlignment="0" applyProtection="0"/>
    <xf numFmtId="0" fontId="87" fillId="41" borderId="87" applyNumberFormat="0" applyAlignment="0" applyProtection="0"/>
    <xf numFmtId="0" fontId="85" fillId="41" borderId="85"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85" fillId="41" borderId="85" applyNumberFormat="0" applyAlignment="0" applyProtection="0"/>
    <xf numFmtId="0" fontId="85" fillId="41" borderId="85" applyNumberFormat="0" applyAlignment="0" applyProtection="0"/>
    <xf numFmtId="0" fontId="87" fillId="41" borderId="87" applyNumberFormat="0" applyAlignment="0" applyProtection="0"/>
    <xf numFmtId="0" fontId="87" fillId="41" borderId="87" applyNumberFormat="0" applyAlignment="0" applyProtection="0"/>
    <xf numFmtId="0" fontId="56" fillId="0" borderId="72" applyNumberFormat="0" applyFill="0" applyAlignment="0" applyProtection="0"/>
    <xf numFmtId="0" fontId="56" fillId="0" borderId="72" applyNumberFormat="0" applyFill="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5" fillId="41" borderId="85" applyNumberFormat="0" applyAlignment="0" applyProtection="0"/>
    <xf numFmtId="0" fontId="87" fillId="41" borderId="87" applyNumberFormat="0" applyAlignment="0" applyProtection="0"/>
    <xf numFmtId="0" fontId="87" fillId="41" borderId="87"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5" fillId="41" borderId="85" applyNumberFormat="0" applyAlignment="0" applyProtection="0"/>
    <xf numFmtId="0" fontId="87" fillId="41" borderId="87" applyNumberFormat="0" applyAlignment="0" applyProtection="0"/>
    <xf numFmtId="0" fontId="87" fillId="41" borderId="87" applyNumberFormat="0" applyAlignment="0" applyProtection="0"/>
    <xf numFmtId="0" fontId="56" fillId="0" borderId="72" applyNumberFormat="0" applyFill="0" applyAlignment="0" applyProtection="0"/>
    <xf numFmtId="0" fontId="56" fillId="0" borderId="72" applyNumberFormat="0" applyFill="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5" fillId="41" borderId="85" applyNumberFormat="0" applyAlignment="0" applyProtection="0"/>
    <xf numFmtId="0" fontId="87" fillId="41" borderId="87" applyNumberFormat="0" applyAlignment="0" applyProtection="0"/>
    <xf numFmtId="0" fontId="87" fillId="41" borderId="87" applyNumberFormat="0" applyAlignment="0" applyProtection="0"/>
    <xf numFmtId="0" fontId="56" fillId="0" borderId="72" applyNumberFormat="0" applyFill="0" applyAlignment="0" applyProtection="0"/>
    <xf numFmtId="0" fontId="56" fillId="0" borderId="72" applyNumberFormat="0" applyFill="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5" fillId="41" borderId="85" applyNumberFormat="0" applyAlignment="0" applyProtection="0"/>
    <xf numFmtId="0" fontId="87" fillId="41" borderId="87" applyNumberFormat="0" applyAlignment="0" applyProtection="0"/>
    <xf numFmtId="0" fontId="87" fillId="41" borderId="87" applyNumberFormat="0" applyAlignment="0" applyProtection="0"/>
    <xf numFmtId="0" fontId="83" fillId="29" borderId="85" applyNumberFormat="0" applyAlignment="0" applyProtection="0"/>
    <xf numFmtId="0" fontId="56" fillId="0" borderId="72" applyNumberFormat="0" applyFill="0" applyAlignment="0" applyProtection="0"/>
    <xf numFmtId="0" fontId="83" fillId="29" borderId="85" applyNumberFormat="0" applyAlignment="0" applyProtection="0"/>
    <xf numFmtId="0" fontId="83" fillId="29" borderId="85" applyNumberFormat="0" applyAlignment="0" applyProtection="0"/>
    <xf numFmtId="0" fontId="83" fillId="29" borderId="85" applyNumberFormat="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87" fillId="41" borderId="87"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5" fillId="41" borderId="85" applyNumberFormat="0" applyAlignment="0" applyProtection="0"/>
    <xf numFmtId="0" fontId="87" fillId="41" borderId="87" applyNumberFormat="0" applyAlignment="0" applyProtection="0"/>
    <xf numFmtId="0" fontId="87" fillId="41" borderId="87" applyNumberFormat="0" applyAlignment="0" applyProtection="0"/>
    <xf numFmtId="0" fontId="83" fillId="29" borderId="85" applyNumberFormat="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49" fillId="23" borderId="81" applyNumberFormat="0" applyFont="0" applyAlignment="0" applyProtection="0"/>
    <xf numFmtId="0" fontId="85" fillId="41" borderId="85" applyNumberFormat="0" applyAlignment="0" applyProtection="0"/>
    <xf numFmtId="0" fontId="83" fillId="29" borderId="85" applyNumberFormat="0" applyAlignment="0" applyProtection="0"/>
    <xf numFmtId="0" fontId="87" fillId="41" borderId="87"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85" fillId="41" borderId="85" applyNumberFormat="0" applyAlignment="0" applyProtection="0"/>
    <xf numFmtId="0" fontId="85" fillId="41" borderId="85" applyNumberFormat="0" applyAlignment="0" applyProtection="0"/>
    <xf numFmtId="0" fontId="87" fillId="41" borderId="87" applyNumberFormat="0" applyAlignment="0" applyProtection="0"/>
    <xf numFmtId="0" fontId="87" fillId="41" borderId="87" applyNumberFormat="0" applyAlignment="0" applyProtection="0"/>
    <xf numFmtId="0" fontId="56" fillId="0" borderId="72" applyNumberFormat="0" applyFill="0" applyAlignment="0" applyProtection="0"/>
    <xf numFmtId="0" fontId="56" fillId="0" borderId="72" applyNumberFormat="0" applyFill="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5" fillId="41" borderId="85" applyNumberFormat="0" applyAlignment="0" applyProtection="0"/>
    <xf numFmtId="0" fontId="87" fillId="41" borderId="87" applyNumberFormat="0" applyAlignment="0" applyProtection="0"/>
    <xf numFmtId="0" fontId="87" fillId="41" borderId="87"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5" fillId="41" borderId="85" applyNumberFormat="0" applyAlignment="0" applyProtection="0"/>
    <xf numFmtId="0" fontId="87" fillId="41" borderId="87" applyNumberFormat="0" applyAlignment="0" applyProtection="0"/>
    <xf numFmtId="0" fontId="87" fillId="41" borderId="87" applyNumberFormat="0" applyAlignment="0" applyProtection="0"/>
    <xf numFmtId="0" fontId="56" fillId="0" borderId="72" applyNumberFormat="0" applyFill="0" applyAlignment="0" applyProtection="0"/>
    <xf numFmtId="0" fontId="56" fillId="0" borderId="72" applyNumberFormat="0" applyFill="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5" fillId="41" borderId="85" applyNumberFormat="0" applyAlignment="0" applyProtection="0"/>
    <xf numFmtId="0" fontId="87" fillId="41" borderId="87" applyNumberFormat="0" applyAlignment="0" applyProtection="0"/>
    <xf numFmtId="0" fontId="87" fillId="41" borderId="87" applyNumberFormat="0" applyAlignment="0" applyProtection="0"/>
    <xf numFmtId="0" fontId="56" fillId="0" borderId="72" applyNumberFormat="0" applyFill="0" applyAlignment="0" applyProtection="0"/>
    <xf numFmtId="0" fontId="56" fillId="0" borderId="72" applyNumberFormat="0" applyFill="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5" fillId="41" borderId="85" applyNumberFormat="0" applyAlignment="0" applyProtection="0"/>
    <xf numFmtId="0" fontId="87" fillId="41" borderId="87" applyNumberFormat="0" applyAlignment="0" applyProtection="0"/>
    <xf numFmtId="0" fontId="87" fillId="41" borderId="87" applyNumberFormat="0" applyAlignment="0" applyProtection="0"/>
    <xf numFmtId="0" fontId="85" fillId="41" borderId="85" applyNumberFormat="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87" fillId="41" borderId="87"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5" fillId="41" borderId="85" applyNumberFormat="0" applyAlignment="0" applyProtection="0"/>
    <xf numFmtId="0" fontId="87" fillId="41" borderId="87" applyNumberFormat="0" applyAlignment="0" applyProtection="0"/>
    <xf numFmtId="0" fontId="87" fillId="41" borderId="87" applyNumberFormat="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3" fillId="29" borderId="85" applyNumberFormat="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49" fillId="23" borderId="81" applyNumberFormat="0" applyFont="0" applyAlignment="0" applyProtection="0"/>
    <xf numFmtId="0" fontId="85" fillId="41" borderId="85" applyNumberFormat="0" applyAlignment="0" applyProtection="0"/>
    <xf numFmtId="0" fontId="83" fillId="29" borderId="85" applyNumberFormat="0" applyAlignment="0" applyProtection="0"/>
    <xf numFmtId="0" fontId="87" fillId="41" borderId="87"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100" fillId="0" borderId="0"/>
    <xf numFmtId="0" fontId="49" fillId="23" borderId="81" applyNumberFormat="0" applyFont="0" applyAlignment="0" applyProtection="0"/>
    <xf numFmtId="0" fontId="83" fillId="29" borderId="85" applyNumberFormat="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85" fillId="41"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87" fillId="41" borderId="87" applyNumberFormat="0" applyAlignment="0" applyProtection="0"/>
    <xf numFmtId="0" fontId="49" fillId="23" borderId="81" applyNumberFormat="0" applyFont="0" applyAlignment="0" applyProtection="0"/>
    <xf numFmtId="0" fontId="85" fillId="41" borderId="85" applyNumberFormat="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7" fillId="41" borderId="87" applyNumberFormat="0" applyAlignment="0" applyProtection="0"/>
    <xf numFmtId="0" fontId="87" fillId="41" borderId="87" applyNumberFormat="0" applyAlignment="0" applyProtection="0"/>
    <xf numFmtId="0" fontId="56" fillId="0" borderId="72" applyNumberFormat="0" applyFill="0" applyAlignment="0" applyProtection="0"/>
    <xf numFmtId="0" fontId="87" fillId="41" borderId="87" applyNumberFormat="0" applyAlignment="0" applyProtection="0"/>
    <xf numFmtId="0" fontId="56" fillId="0" borderId="72" applyNumberFormat="0" applyFill="0" applyAlignment="0" applyProtection="0"/>
    <xf numFmtId="0" fontId="87" fillId="41" borderId="87" applyNumberFormat="0" applyAlignment="0" applyProtection="0"/>
    <xf numFmtId="0" fontId="85" fillId="41" borderId="85" applyNumberFormat="0" applyAlignment="0" applyProtection="0"/>
    <xf numFmtId="0" fontId="83" fillId="29" borderId="85" applyNumberFormat="0" applyAlignment="0" applyProtection="0"/>
    <xf numFmtId="0" fontId="85" fillId="41" borderId="85" applyNumberFormat="0" applyAlignment="0" applyProtection="0"/>
    <xf numFmtId="0" fontId="56" fillId="0" borderId="72" applyNumberFormat="0" applyFill="0" applyAlignment="0" applyProtection="0"/>
    <xf numFmtId="0" fontId="49" fillId="23" borderId="81" applyNumberFormat="0" applyFont="0" applyAlignment="0" applyProtection="0"/>
    <xf numFmtId="0" fontId="87" fillId="41" borderId="87" applyNumberFormat="0" applyAlignment="0" applyProtection="0"/>
    <xf numFmtId="0" fontId="49" fillId="23" borderId="81" applyNumberFormat="0" applyFont="0" applyAlignment="0" applyProtection="0"/>
    <xf numFmtId="0" fontId="56" fillId="0" borderId="72" applyNumberFormat="0" applyFill="0" applyAlignment="0" applyProtection="0"/>
    <xf numFmtId="0" fontId="56" fillId="0" borderId="72" applyNumberFormat="0" applyFill="0" applyAlignment="0" applyProtection="0"/>
    <xf numFmtId="0" fontId="83" fillId="29" borderId="85" applyNumberFormat="0" applyAlignment="0" applyProtection="0"/>
    <xf numFmtId="0" fontId="85" fillId="41" borderId="85" applyNumberFormat="0" applyAlignment="0" applyProtection="0"/>
    <xf numFmtId="0" fontId="85" fillId="41" borderId="85" applyNumberFormat="0" applyAlignment="0" applyProtection="0"/>
    <xf numFmtId="0" fontId="85" fillId="41" borderId="85" applyNumberFormat="0" applyAlignment="0" applyProtection="0"/>
    <xf numFmtId="0" fontId="87" fillId="41" borderId="87" applyNumberFormat="0" applyAlignment="0" applyProtection="0"/>
    <xf numFmtId="0" fontId="85" fillId="41" borderId="85" applyNumberFormat="0" applyAlignment="0" applyProtection="0"/>
    <xf numFmtId="0" fontId="87" fillId="41" borderId="87" applyNumberFormat="0" applyAlignment="0" applyProtection="0"/>
    <xf numFmtId="0" fontId="83" fillId="29" borderId="85" applyNumberFormat="0" applyAlignment="0" applyProtection="0"/>
    <xf numFmtId="0" fontId="85" fillId="41" borderId="85" applyNumberFormat="0" applyAlignment="0" applyProtection="0"/>
    <xf numFmtId="0" fontId="85" fillId="41" borderId="85" applyNumberFormat="0" applyAlignment="0" applyProtection="0"/>
    <xf numFmtId="0" fontId="87" fillId="41" borderId="87" applyNumberFormat="0" applyAlignment="0" applyProtection="0"/>
    <xf numFmtId="0" fontId="87" fillId="41" borderId="87" applyNumberFormat="0" applyAlignment="0" applyProtection="0"/>
    <xf numFmtId="0" fontId="85" fillId="41" borderId="85" applyNumberFormat="0" applyAlignment="0" applyProtection="0"/>
    <xf numFmtId="0" fontId="87" fillId="41" borderId="87" applyNumberFormat="0" applyAlignment="0" applyProtection="0"/>
    <xf numFmtId="0" fontId="83" fillId="29" borderId="85" applyNumberFormat="0" applyAlignment="0" applyProtection="0"/>
    <xf numFmtId="0" fontId="85" fillId="41" borderId="85" applyNumberFormat="0" applyAlignment="0" applyProtection="0"/>
    <xf numFmtId="0" fontId="87" fillId="41" borderId="87" applyNumberFormat="0" applyAlignment="0" applyProtection="0"/>
    <xf numFmtId="0" fontId="87" fillId="41" borderId="87" applyNumberFormat="0" applyAlignment="0" applyProtection="0"/>
    <xf numFmtId="0" fontId="56" fillId="0" borderId="72" applyNumberFormat="0" applyFill="0" applyAlignment="0" applyProtection="0"/>
    <xf numFmtId="0" fontId="56" fillId="0" borderId="72" applyNumberFormat="0" applyFill="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5" fillId="41" borderId="85" applyNumberFormat="0" applyAlignment="0" applyProtection="0"/>
    <xf numFmtId="0" fontId="87" fillId="41" borderId="87" applyNumberFormat="0" applyAlignment="0" applyProtection="0"/>
    <xf numFmtId="0" fontId="87" fillId="41" borderId="87" applyNumberFormat="0" applyAlignment="0" applyProtection="0"/>
    <xf numFmtId="0" fontId="56" fillId="0" borderId="72" applyNumberFormat="0" applyFill="0" applyAlignment="0" applyProtection="0"/>
    <xf numFmtId="0" fontId="56" fillId="0" borderId="72" applyNumberFormat="0" applyFill="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5" fillId="41" borderId="85" applyNumberFormat="0" applyAlignment="0" applyProtection="0"/>
    <xf numFmtId="0" fontId="87" fillId="41" borderId="87" applyNumberFormat="0" applyAlignment="0" applyProtection="0"/>
    <xf numFmtId="0" fontId="87" fillId="41" borderId="87" applyNumberFormat="0" applyAlignment="0" applyProtection="0"/>
    <xf numFmtId="0" fontId="56" fillId="0" borderId="72" applyNumberFormat="0" applyFill="0" applyAlignment="0" applyProtection="0"/>
    <xf numFmtId="0" fontId="56" fillId="0" borderId="72" applyNumberFormat="0" applyFill="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5" fillId="41" borderId="85" applyNumberFormat="0" applyAlignment="0" applyProtection="0"/>
    <xf numFmtId="0" fontId="87" fillId="41" borderId="87" applyNumberFormat="0" applyAlignment="0" applyProtection="0"/>
    <xf numFmtId="0" fontId="87" fillId="41" borderId="87" applyNumberFormat="0" applyAlignment="0" applyProtection="0"/>
    <xf numFmtId="0" fontId="83" fillId="29" borderId="85" applyNumberFormat="0" applyAlignment="0" applyProtection="0"/>
    <xf numFmtId="0" fontId="56" fillId="0" borderId="72" applyNumberFormat="0" applyFill="0" applyAlignment="0" applyProtection="0"/>
    <xf numFmtId="0" fontId="83" fillId="29" borderId="85" applyNumberFormat="0" applyAlignment="0" applyProtection="0"/>
    <xf numFmtId="0" fontId="83" fillId="29" borderId="85" applyNumberFormat="0" applyAlignment="0" applyProtection="0"/>
    <xf numFmtId="0" fontId="83" fillId="29" borderId="85" applyNumberFormat="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87" fillId="41" borderId="87"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5" fillId="41" borderId="85" applyNumberFormat="0" applyAlignment="0" applyProtection="0"/>
    <xf numFmtId="0" fontId="87" fillId="41" borderId="87" applyNumberFormat="0" applyAlignment="0" applyProtection="0"/>
    <xf numFmtId="0" fontId="87" fillId="41" borderId="87" applyNumberFormat="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3" fillId="29" borderId="85" applyNumberFormat="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49" fillId="23" borderId="81" applyNumberFormat="0" applyFont="0" applyAlignment="0" applyProtection="0"/>
    <xf numFmtId="0" fontId="85" fillId="41" borderId="85" applyNumberFormat="0" applyAlignment="0" applyProtection="0"/>
    <xf numFmtId="0" fontId="83" fillId="29" borderId="85" applyNumberFormat="0" applyAlignment="0" applyProtection="0"/>
    <xf numFmtId="0" fontId="87" fillId="41" borderId="87"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85" fillId="41" borderId="85" applyNumberFormat="0" applyAlignment="0" applyProtection="0"/>
    <xf numFmtId="0" fontId="85" fillId="41" borderId="85" applyNumberFormat="0" applyAlignment="0" applyProtection="0"/>
    <xf numFmtId="0" fontId="87" fillId="41" borderId="87" applyNumberFormat="0" applyAlignment="0" applyProtection="0"/>
    <xf numFmtId="0" fontId="87" fillId="41" borderId="87" applyNumberFormat="0" applyAlignment="0" applyProtection="0"/>
    <xf numFmtId="0" fontId="56" fillId="0" borderId="72" applyNumberFormat="0" applyFill="0" applyAlignment="0" applyProtection="0"/>
    <xf numFmtId="0" fontId="56" fillId="0" borderId="72" applyNumberFormat="0" applyFill="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5" fillId="41" borderId="85" applyNumberFormat="0" applyAlignment="0" applyProtection="0"/>
    <xf numFmtId="0" fontId="87" fillId="41" borderId="87" applyNumberFormat="0" applyAlignment="0" applyProtection="0"/>
    <xf numFmtId="0" fontId="87" fillId="41" borderId="87"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5" fillId="41" borderId="85" applyNumberFormat="0" applyAlignment="0" applyProtection="0"/>
    <xf numFmtId="0" fontId="87" fillId="41" borderId="87" applyNumberFormat="0" applyAlignment="0" applyProtection="0"/>
    <xf numFmtId="0" fontId="87" fillId="41" borderId="87" applyNumberFormat="0" applyAlignment="0" applyProtection="0"/>
    <xf numFmtId="0" fontId="56" fillId="0" borderId="72" applyNumberFormat="0" applyFill="0" applyAlignment="0" applyProtection="0"/>
    <xf numFmtId="0" fontId="56" fillId="0" borderId="72" applyNumberFormat="0" applyFill="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5" fillId="41" borderId="85" applyNumberFormat="0" applyAlignment="0" applyProtection="0"/>
    <xf numFmtId="0" fontId="87" fillId="41" borderId="87" applyNumberFormat="0" applyAlignment="0" applyProtection="0"/>
    <xf numFmtId="0" fontId="87" fillId="41" borderId="87" applyNumberFormat="0" applyAlignment="0" applyProtection="0"/>
    <xf numFmtId="0" fontId="56" fillId="0" borderId="72" applyNumberFormat="0" applyFill="0" applyAlignment="0" applyProtection="0"/>
    <xf numFmtId="0" fontId="56" fillId="0" borderId="72" applyNumberFormat="0" applyFill="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5" fillId="41" borderId="85" applyNumberFormat="0" applyAlignment="0" applyProtection="0"/>
    <xf numFmtId="0" fontId="87" fillId="41" borderId="87" applyNumberFormat="0" applyAlignment="0" applyProtection="0"/>
    <xf numFmtId="0" fontId="87" fillId="41" borderId="87" applyNumberFormat="0" applyAlignment="0" applyProtection="0"/>
    <xf numFmtId="0" fontId="56" fillId="0" borderId="72" applyNumberFormat="0" applyFill="0" applyAlignment="0" applyProtection="0"/>
    <xf numFmtId="0" fontId="56" fillId="0" borderId="72" applyNumberFormat="0" applyFill="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5" fillId="41" borderId="85" applyNumberFormat="0" applyAlignment="0" applyProtection="0"/>
    <xf numFmtId="0" fontId="87" fillId="41" borderId="87" applyNumberFormat="0" applyAlignment="0" applyProtection="0"/>
    <xf numFmtId="0" fontId="87" fillId="41" borderId="87" applyNumberFormat="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87" fillId="41" borderId="87"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5" fillId="41" borderId="85" applyNumberFormat="0" applyAlignment="0" applyProtection="0"/>
    <xf numFmtId="0" fontId="87" fillId="41" borderId="87" applyNumberFormat="0" applyAlignment="0" applyProtection="0"/>
    <xf numFmtId="0" fontId="87" fillId="41" borderId="87" applyNumberFormat="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3" fillId="29" borderId="85" applyNumberFormat="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49" fillId="23" borderId="81" applyNumberFormat="0" applyFont="0" applyAlignment="0" applyProtection="0"/>
    <xf numFmtId="0" fontId="85" fillId="41" borderId="85" applyNumberFormat="0" applyAlignment="0" applyProtection="0"/>
    <xf numFmtId="0" fontId="83" fillId="29" borderId="85" applyNumberFormat="0" applyAlignment="0" applyProtection="0"/>
    <xf numFmtId="0" fontId="87" fillId="41" borderId="87"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3" fillId="29" borderId="85" applyNumberFormat="0" applyAlignment="0" applyProtection="0"/>
    <xf numFmtId="0" fontId="83" fillId="29" borderId="85" applyNumberForma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56" fillId="0" borderId="72" applyNumberFormat="0" applyFill="0" applyAlignment="0" applyProtection="0"/>
    <xf numFmtId="0" fontId="56" fillId="0" borderId="72" applyNumberFormat="0" applyFill="0" applyAlignment="0" applyProtection="0"/>
    <xf numFmtId="0" fontId="85" fillId="41" borderId="85" applyNumberFormat="0" applyAlignment="0" applyProtection="0"/>
    <xf numFmtId="0" fontId="56" fillId="0" borderId="72" applyNumberFormat="0" applyFill="0" applyAlignment="0" applyProtection="0"/>
    <xf numFmtId="0" fontId="85" fillId="41" borderId="85" applyNumberFormat="0" applyAlignment="0" applyProtection="0"/>
    <xf numFmtId="0" fontId="49" fillId="23" borderId="81" applyNumberFormat="0" applyFont="0" applyAlignment="0" applyProtection="0"/>
    <xf numFmtId="0" fontId="83" fillId="29" borderId="85" applyNumberFormat="0" applyAlignment="0" applyProtection="0"/>
    <xf numFmtId="0" fontId="87" fillId="41" borderId="87" applyNumberFormat="0" applyAlignment="0" applyProtection="0"/>
    <xf numFmtId="0" fontId="83" fillId="29" borderId="85" applyNumberFormat="0" applyAlignment="0" applyProtection="0"/>
    <xf numFmtId="0" fontId="87" fillId="41" borderId="87" applyNumberFormat="0" applyAlignment="0" applyProtection="0"/>
    <xf numFmtId="0" fontId="87" fillId="41" borderId="87" applyNumberFormat="0" applyAlignment="0" applyProtection="0"/>
    <xf numFmtId="0" fontId="87" fillId="41" borderId="87" applyNumberFormat="0" applyAlignment="0" applyProtection="0"/>
    <xf numFmtId="0" fontId="85" fillId="41" borderId="85"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56" fillId="0" borderId="72" applyNumberFormat="0" applyFill="0" applyAlignment="0" applyProtection="0"/>
    <xf numFmtId="0" fontId="85" fillId="41" borderId="85" applyNumberFormat="0" applyAlignment="0" applyProtection="0"/>
    <xf numFmtId="0" fontId="87" fillId="41" borderId="87" applyNumberFormat="0" applyAlignment="0" applyProtection="0"/>
    <xf numFmtId="0" fontId="87" fillId="41" borderId="87" applyNumberFormat="0" applyAlignment="0" applyProtection="0"/>
    <xf numFmtId="0" fontId="83" fillId="29" borderId="85" applyNumberFormat="0" applyAlignment="0" applyProtection="0"/>
    <xf numFmtId="0" fontId="49" fillId="23" borderId="81" applyNumberFormat="0" applyFont="0" applyAlignment="0" applyProtection="0"/>
    <xf numFmtId="0" fontId="56" fillId="0" borderId="72" applyNumberFormat="0" applyFill="0" applyAlignment="0" applyProtection="0"/>
    <xf numFmtId="0" fontId="56" fillId="0" borderId="72" applyNumberFormat="0" applyFill="0" applyAlignment="0" applyProtection="0"/>
    <xf numFmtId="0" fontId="85" fillId="41" borderId="85" applyNumberFormat="0" applyAlignment="0" applyProtection="0"/>
    <xf numFmtId="0" fontId="56" fillId="0" borderId="72" applyNumberFormat="0" applyFill="0" applyAlignment="0" applyProtection="0"/>
    <xf numFmtId="0" fontId="85" fillId="41" borderId="85" applyNumberFormat="0" applyAlignment="0" applyProtection="0"/>
    <xf numFmtId="0" fontId="56" fillId="0" borderId="72" applyNumberFormat="0" applyFill="0" applyAlignment="0" applyProtection="0"/>
    <xf numFmtId="0" fontId="85" fillId="41" borderId="85" applyNumberFormat="0" applyAlignment="0" applyProtection="0"/>
    <xf numFmtId="0" fontId="56" fillId="0" borderId="72" applyNumberFormat="0" applyFill="0" applyAlignment="0" applyProtection="0"/>
    <xf numFmtId="0" fontId="85" fillId="41" borderId="85" applyNumberFormat="0" applyAlignment="0" applyProtection="0"/>
    <xf numFmtId="0" fontId="56" fillId="0" borderId="72" applyNumberFormat="0" applyFill="0" applyAlignment="0" applyProtection="0"/>
    <xf numFmtId="0" fontId="85" fillId="41" borderId="85" applyNumberFormat="0" applyAlignment="0" applyProtection="0"/>
    <xf numFmtId="0" fontId="85" fillId="41"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87" fillId="41" borderId="87" applyNumberFormat="0" applyAlignment="0" applyProtection="0"/>
    <xf numFmtId="0" fontId="87" fillId="41" borderId="87" applyNumberFormat="0" applyAlignment="0" applyProtection="0"/>
    <xf numFmtId="0" fontId="87" fillId="41" borderId="87" applyNumberFormat="0" applyAlignment="0" applyProtection="0"/>
    <xf numFmtId="0" fontId="87" fillId="41" borderId="87" applyNumberFormat="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5" fillId="41" borderId="85" applyNumberFormat="0" applyAlignment="0" applyProtection="0"/>
    <xf numFmtId="0" fontId="87" fillId="41" borderId="87" applyNumberFormat="0" applyAlignment="0" applyProtection="0"/>
    <xf numFmtId="0" fontId="87" fillId="41" borderId="87" applyNumberFormat="0" applyAlignment="0" applyProtection="0"/>
    <xf numFmtId="0" fontId="85" fillId="41" borderId="85"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85" fillId="41" borderId="85" applyNumberFormat="0" applyAlignment="0" applyProtection="0"/>
    <xf numFmtId="0" fontId="85" fillId="41" borderId="85" applyNumberFormat="0" applyAlignment="0" applyProtection="0"/>
    <xf numFmtId="0" fontId="87" fillId="41" borderId="87" applyNumberFormat="0" applyAlignment="0" applyProtection="0"/>
    <xf numFmtId="0" fontId="87" fillId="41" borderId="87" applyNumberFormat="0" applyAlignment="0" applyProtection="0"/>
    <xf numFmtId="0" fontId="56" fillId="0" borderId="72" applyNumberFormat="0" applyFill="0" applyAlignment="0" applyProtection="0"/>
    <xf numFmtId="0" fontId="56" fillId="0" borderId="72" applyNumberFormat="0" applyFill="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5" fillId="41" borderId="85" applyNumberFormat="0" applyAlignment="0" applyProtection="0"/>
    <xf numFmtId="0" fontId="87" fillId="41" borderId="87" applyNumberFormat="0" applyAlignment="0" applyProtection="0"/>
    <xf numFmtId="0" fontId="87" fillId="41" borderId="87"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5" fillId="41" borderId="85" applyNumberFormat="0" applyAlignment="0" applyProtection="0"/>
    <xf numFmtId="0" fontId="87" fillId="41" borderId="87" applyNumberFormat="0" applyAlignment="0" applyProtection="0"/>
    <xf numFmtId="0" fontId="87" fillId="41" borderId="87" applyNumberFormat="0" applyAlignment="0" applyProtection="0"/>
    <xf numFmtId="0" fontId="56" fillId="0" borderId="72" applyNumberFormat="0" applyFill="0" applyAlignment="0" applyProtection="0"/>
    <xf numFmtId="0" fontId="56" fillId="0" borderId="72" applyNumberFormat="0" applyFill="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5" fillId="41" borderId="85" applyNumberFormat="0" applyAlignment="0" applyProtection="0"/>
    <xf numFmtId="0" fontId="87" fillId="41" borderId="87" applyNumberFormat="0" applyAlignment="0" applyProtection="0"/>
    <xf numFmtId="0" fontId="87" fillId="41" borderId="87" applyNumberFormat="0" applyAlignment="0" applyProtection="0"/>
    <xf numFmtId="0" fontId="56" fillId="0" borderId="72" applyNumberFormat="0" applyFill="0" applyAlignment="0" applyProtection="0"/>
    <xf numFmtId="0" fontId="56" fillId="0" borderId="72" applyNumberFormat="0" applyFill="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5" fillId="41" borderId="85" applyNumberFormat="0" applyAlignment="0" applyProtection="0"/>
    <xf numFmtId="0" fontId="87" fillId="41" borderId="87" applyNumberFormat="0" applyAlignment="0" applyProtection="0"/>
    <xf numFmtId="0" fontId="87" fillId="41" borderId="87" applyNumberFormat="0" applyAlignment="0" applyProtection="0"/>
    <xf numFmtId="0" fontId="83" fillId="29" borderId="85" applyNumberFormat="0" applyAlignment="0" applyProtection="0"/>
    <xf numFmtId="0" fontId="56" fillId="0" borderId="72" applyNumberFormat="0" applyFill="0" applyAlignment="0" applyProtection="0"/>
    <xf numFmtId="0" fontId="83" fillId="29" borderId="85" applyNumberFormat="0" applyAlignment="0" applyProtection="0"/>
    <xf numFmtId="0" fontId="83" fillId="29" borderId="85" applyNumberFormat="0" applyAlignment="0" applyProtection="0"/>
    <xf numFmtId="0" fontId="83" fillId="29" borderId="85" applyNumberFormat="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87" fillId="41" borderId="87"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5" fillId="41" borderId="85" applyNumberFormat="0" applyAlignment="0" applyProtection="0"/>
    <xf numFmtId="0" fontId="87" fillId="41" borderId="87" applyNumberFormat="0" applyAlignment="0" applyProtection="0"/>
    <xf numFmtId="0" fontId="87" fillId="41" borderId="87" applyNumberFormat="0" applyAlignment="0" applyProtection="0"/>
    <xf numFmtId="0" fontId="83" fillId="29" borderId="85" applyNumberFormat="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49" fillId="23" borderId="81" applyNumberFormat="0" applyFont="0" applyAlignment="0" applyProtection="0"/>
    <xf numFmtId="0" fontId="85" fillId="41" borderId="85" applyNumberFormat="0" applyAlignment="0" applyProtection="0"/>
    <xf numFmtId="0" fontId="83" fillId="29" borderId="85" applyNumberFormat="0" applyAlignment="0" applyProtection="0"/>
    <xf numFmtId="0" fontId="87" fillId="41" borderId="87"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85" fillId="41" borderId="85" applyNumberFormat="0" applyAlignment="0" applyProtection="0"/>
    <xf numFmtId="0" fontId="85" fillId="41" borderId="85" applyNumberFormat="0" applyAlignment="0" applyProtection="0"/>
    <xf numFmtId="0" fontId="87" fillId="41" borderId="87" applyNumberFormat="0" applyAlignment="0" applyProtection="0"/>
    <xf numFmtId="0" fontId="87" fillId="41" borderId="87" applyNumberFormat="0" applyAlignment="0" applyProtection="0"/>
    <xf numFmtId="0" fontId="56" fillId="0" borderId="72" applyNumberFormat="0" applyFill="0" applyAlignment="0" applyProtection="0"/>
    <xf numFmtId="0" fontId="56" fillId="0" borderId="72" applyNumberFormat="0" applyFill="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5" fillId="41" borderId="85" applyNumberFormat="0" applyAlignment="0" applyProtection="0"/>
    <xf numFmtId="0" fontId="87" fillId="41" borderId="87" applyNumberFormat="0" applyAlignment="0" applyProtection="0"/>
    <xf numFmtId="0" fontId="87" fillId="41" borderId="87"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5" fillId="41" borderId="85" applyNumberFormat="0" applyAlignment="0" applyProtection="0"/>
    <xf numFmtId="0" fontId="87" fillId="41" borderId="87" applyNumberFormat="0" applyAlignment="0" applyProtection="0"/>
    <xf numFmtId="0" fontId="87" fillId="41" borderId="87" applyNumberFormat="0" applyAlignment="0" applyProtection="0"/>
    <xf numFmtId="0" fontId="56" fillId="0" borderId="72" applyNumberFormat="0" applyFill="0" applyAlignment="0" applyProtection="0"/>
    <xf numFmtId="0" fontId="56" fillId="0" borderId="72" applyNumberFormat="0" applyFill="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5" fillId="41" borderId="85" applyNumberFormat="0" applyAlignment="0" applyProtection="0"/>
    <xf numFmtId="0" fontId="87" fillId="41" borderId="87" applyNumberFormat="0" applyAlignment="0" applyProtection="0"/>
    <xf numFmtId="0" fontId="87" fillId="41" borderId="87" applyNumberFormat="0" applyAlignment="0" applyProtection="0"/>
    <xf numFmtId="0" fontId="56" fillId="0" borderId="72" applyNumberFormat="0" applyFill="0" applyAlignment="0" applyProtection="0"/>
    <xf numFmtId="0" fontId="56" fillId="0" borderId="72" applyNumberFormat="0" applyFill="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5" fillId="41" borderId="85" applyNumberFormat="0" applyAlignment="0" applyProtection="0"/>
    <xf numFmtId="0" fontId="87" fillId="41" borderId="87" applyNumberFormat="0" applyAlignment="0" applyProtection="0"/>
    <xf numFmtId="0" fontId="87" fillId="41" borderId="87" applyNumberFormat="0" applyAlignment="0" applyProtection="0"/>
    <xf numFmtId="0" fontId="85" fillId="41" borderId="85" applyNumberFormat="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87" fillId="41" borderId="87"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5" fillId="41" borderId="85" applyNumberFormat="0" applyAlignment="0" applyProtection="0"/>
    <xf numFmtId="0" fontId="87" fillId="41" borderId="87" applyNumberFormat="0" applyAlignment="0" applyProtection="0"/>
    <xf numFmtId="0" fontId="87" fillId="41" borderId="87" applyNumberFormat="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3" fillId="29" borderId="85" applyNumberFormat="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49" fillId="23" borderId="81" applyNumberFormat="0" applyFont="0" applyAlignment="0" applyProtection="0"/>
    <xf numFmtId="0" fontId="85" fillId="41" borderId="85" applyNumberFormat="0" applyAlignment="0" applyProtection="0"/>
    <xf numFmtId="0" fontId="83" fillId="29" borderId="85" applyNumberFormat="0" applyAlignment="0" applyProtection="0"/>
    <xf numFmtId="0" fontId="87" fillId="41" borderId="87"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5" fillId="41" borderId="85" applyNumberFormat="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85" fillId="41" borderId="85" applyNumberFormat="0" applyAlignment="0" applyProtection="0"/>
    <xf numFmtId="0" fontId="85" fillId="41" borderId="85" applyNumberFormat="0" applyAlignment="0" applyProtection="0"/>
    <xf numFmtId="0" fontId="56" fillId="0" borderId="72" applyNumberFormat="0" applyFill="0" applyAlignment="0" applyProtection="0"/>
    <xf numFmtId="0" fontId="56" fillId="0" borderId="72" applyNumberFormat="0" applyFill="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5" fillId="41" borderId="85"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5" fillId="41" borderId="85" applyNumberFormat="0" applyAlignment="0" applyProtection="0"/>
    <xf numFmtId="0" fontId="56" fillId="0" borderId="72" applyNumberFormat="0" applyFill="0" applyAlignment="0" applyProtection="0"/>
    <xf numFmtId="0" fontId="56" fillId="0" borderId="72" applyNumberFormat="0" applyFill="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5" fillId="41" borderId="85" applyNumberFormat="0" applyAlignment="0" applyProtection="0"/>
    <xf numFmtId="0" fontId="87" fillId="41" borderId="87" applyNumberFormat="0" applyAlignment="0" applyProtection="0"/>
    <xf numFmtId="0" fontId="87" fillId="41" borderId="87" applyNumberFormat="0" applyAlignment="0" applyProtection="0"/>
    <xf numFmtId="0" fontId="56" fillId="0" borderId="72" applyNumberFormat="0" applyFill="0" applyAlignment="0" applyProtection="0"/>
    <xf numFmtId="0" fontId="56" fillId="0" borderId="72" applyNumberFormat="0" applyFill="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5" fillId="41" borderId="85" applyNumberFormat="0" applyAlignment="0" applyProtection="0"/>
    <xf numFmtId="0" fontId="87" fillId="41" borderId="87" applyNumberFormat="0" applyAlignment="0" applyProtection="0"/>
    <xf numFmtId="0" fontId="87" fillId="41" borderId="87" applyNumberFormat="0" applyAlignment="0" applyProtection="0"/>
    <xf numFmtId="0" fontId="56" fillId="0" borderId="72" applyNumberFormat="0" applyFill="0" applyAlignment="0" applyProtection="0"/>
    <xf numFmtId="0" fontId="56" fillId="0" borderId="72" applyNumberFormat="0" applyFill="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5" fillId="41" borderId="85" applyNumberFormat="0" applyAlignment="0" applyProtection="0"/>
    <xf numFmtId="0" fontId="87" fillId="41" borderId="87" applyNumberFormat="0" applyAlignment="0" applyProtection="0"/>
    <xf numFmtId="0" fontId="87" fillId="41" borderId="87" applyNumberFormat="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5" fillId="41" borderId="85" applyNumberFormat="0" applyAlignment="0" applyProtection="0"/>
    <xf numFmtId="0" fontId="87" fillId="41" borderId="87" applyNumberFormat="0" applyAlignment="0" applyProtection="0"/>
    <xf numFmtId="0" fontId="87" fillId="41" borderId="87" applyNumberFormat="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3" fillId="29" borderId="85" applyNumberFormat="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7" fillId="41" borderId="87" applyNumberFormat="0" applyAlignment="0" applyProtection="0"/>
    <xf numFmtId="0" fontId="56" fillId="0" borderId="72" applyNumberFormat="0" applyFill="0" applyAlignment="0" applyProtection="0"/>
    <xf numFmtId="0" fontId="85" fillId="41" borderId="85" applyNumberFormat="0" applyAlignment="0" applyProtection="0"/>
    <xf numFmtId="0" fontId="49" fillId="23" borderId="81" applyNumberFormat="0" applyFont="0" applyAlignment="0" applyProtection="0"/>
    <xf numFmtId="0" fontId="85" fillId="41" borderId="85" applyNumberFormat="0" applyAlignment="0" applyProtection="0"/>
    <xf numFmtId="0" fontId="83" fillId="29"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56" fillId="0" borderId="72" applyNumberFormat="0" applyFill="0" applyAlignment="0" applyProtection="0"/>
    <xf numFmtId="0" fontId="83" fillId="29" borderId="85" applyNumberFormat="0" applyAlignment="0" applyProtection="0"/>
    <xf numFmtId="0" fontId="49" fillId="23" borderId="81" applyNumberFormat="0" applyFont="0" applyAlignment="0" applyProtection="0"/>
    <xf numFmtId="0" fontId="56" fillId="0" borderId="72" applyNumberFormat="0" applyFill="0" applyAlignment="0" applyProtection="0"/>
    <xf numFmtId="0" fontId="56" fillId="0" borderId="72" applyNumberFormat="0" applyFill="0" applyAlignment="0" applyProtection="0"/>
    <xf numFmtId="0" fontId="85" fillId="41" borderId="85" applyNumberFormat="0" applyAlignment="0" applyProtection="0"/>
    <xf numFmtId="0" fontId="56" fillId="0" borderId="72" applyNumberFormat="0" applyFill="0" applyAlignment="0" applyProtection="0"/>
    <xf numFmtId="0" fontId="85" fillId="41" borderId="85" applyNumberFormat="0" applyAlignment="0" applyProtection="0"/>
    <xf numFmtId="0" fontId="56" fillId="0" borderId="72" applyNumberFormat="0" applyFill="0" applyAlignment="0" applyProtection="0"/>
    <xf numFmtId="0" fontId="85" fillId="41" borderId="85" applyNumberFormat="0" applyAlignment="0" applyProtection="0"/>
    <xf numFmtId="0" fontId="56" fillId="0" borderId="72" applyNumberFormat="0" applyFill="0" applyAlignment="0" applyProtection="0"/>
    <xf numFmtId="0" fontId="85" fillId="41" borderId="85" applyNumberFormat="0" applyAlignment="0" applyProtection="0"/>
    <xf numFmtId="0" fontId="56" fillId="0" borderId="72" applyNumberFormat="0" applyFill="0" applyAlignment="0" applyProtection="0"/>
    <xf numFmtId="0" fontId="85" fillId="41" borderId="85" applyNumberFormat="0" applyAlignment="0" applyProtection="0"/>
    <xf numFmtId="0" fontId="85" fillId="41" borderId="85" applyNumberFormat="0" applyAlignment="0" applyProtection="0"/>
    <xf numFmtId="0" fontId="49" fillId="23" borderId="81" applyNumberFormat="0" applyFont="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85" fillId="41" borderId="85"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56" fillId="0" borderId="72" applyNumberFormat="0" applyFill="0" applyAlignment="0" applyProtection="0"/>
    <xf numFmtId="0" fontId="56" fillId="0" borderId="72" applyNumberFormat="0" applyFill="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5" fillId="41" borderId="85" applyNumberFormat="0" applyAlignment="0" applyProtection="0"/>
    <xf numFmtId="0" fontId="56" fillId="0" borderId="72" applyNumberFormat="0" applyFill="0" applyAlignment="0" applyProtection="0"/>
    <xf numFmtId="0" fontId="56" fillId="0" borderId="72" applyNumberFormat="0" applyFill="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5" fillId="41" borderId="85" applyNumberFormat="0" applyAlignment="0" applyProtection="0"/>
    <xf numFmtId="0" fontId="56" fillId="0" borderId="72" applyNumberFormat="0" applyFill="0" applyAlignment="0" applyProtection="0"/>
    <xf numFmtId="0" fontId="56" fillId="0" borderId="72" applyNumberFormat="0" applyFill="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5" fillId="41" borderId="85" applyNumberFormat="0" applyAlignment="0" applyProtection="0"/>
    <xf numFmtId="0" fontId="83" fillId="29" borderId="85" applyNumberFormat="0" applyAlignment="0" applyProtection="0"/>
    <xf numFmtId="0" fontId="56" fillId="0" borderId="72" applyNumberFormat="0" applyFill="0" applyAlignment="0" applyProtection="0"/>
    <xf numFmtId="0" fontId="83" fillId="29" borderId="85" applyNumberFormat="0" applyAlignment="0" applyProtection="0"/>
    <xf numFmtId="0" fontId="83" fillId="29" borderId="85" applyNumberFormat="0" applyAlignment="0" applyProtection="0"/>
    <xf numFmtId="0" fontId="83" fillId="29" borderId="85" applyNumberFormat="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5" fillId="41" borderId="85" applyNumberFormat="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85" fillId="41" borderId="85" applyNumberFormat="0" applyAlignment="0" applyProtection="0"/>
    <xf numFmtId="0" fontId="85" fillId="41" borderId="85" applyNumberFormat="0" applyAlignment="0" applyProtection="0"/>
    <xf numFmtId="0" fontId="56" fillId="0" borderId="72" applyNumberFormat="0" applyFill="0" applyAlignment="0" applyProtection="0"/>
    <xf numFmtId="0" fontId="56" fillId="0" borderId="72" applyNumberFormat="0" applyFill="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5" fillId="41" borderId="85"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5" fillId="41" borderId="85" applyNumberFormat="0" applyAlignment="0" applyProtection="0"/>
    <xf numFmtId="0" fontId="56" fillId="0" borderId="72" applyNumberFormat="0" applyFill="0" applyAlignment="0" applyProtection="0"/>
    <xf numFmtId="0" fontId="56" fillId="0" borderId="72" applyNumberFormat="0" applyFill="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5" fillId="41" borderId="85" applyNumberFormat="0" applyAlignment="0" applyProtection="0"/>
    <xf numFmtId="0" fontId="56" fillId="0" borderId="72" applyNumberFormat="0" applyFill="0" applyAlignment="0" applyProtection="0"/>
    <xf numFmtId="0" fontId="56" fillId="0" borderId="72" applyNumberFormat="0" applyFill="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5" fillId="41" borderId="85" applyNumberFormat="0" applyAlignment="0" applyProtection="0"/>
    <xf numFmtId="0" fontId="56" fillId="0" borderId="72" applyNumberFormat="0" applyFill="0" applyAlignment="0" applyProtection="0"/>
    <xf numFmtId="0" fontId="56" fillId="0" borderId="72" applyNumberFormat="0" applyFill="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5" fillId="41" borderId="85" applyNumberFormat="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56" fillId="0" borderId="72" applyNumberFormat="0" applyFill="0" applyAlignment="0" applyProtection="0"/>
    <xf numFmtId="0" fontId="85" fillId="41" borderId="85" applyNumberFormat="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5" fillId="41" borderId="85" applyNumberFormat="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56" fillId="0" borderId="72" applyNumberFormat="0" applyFill="0" applyAlignment="0" applyProtection="0"/>
    <xf numFmtId="0" fontId="83" fillId="29" borderId="85" applyNumberFormat="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56" fillId="0" borderId="72" applyNumberFormat="0" applyFill="0" applyAlignment="0" applyProtection="0"/>
    <xf numFmtId="0" fontId="85" fillId="41" borderId="85" applyNumberFormat="0" applyAlignment="0" applyProtection="0"/>
    <xf numFmtId="0" fontId="49" fillId="23" borderId="81" applyNumberFormat="0" applyFont="0" applyAlignment="0" applyProtection="0"/>
    <xf numFmtId="0" fontId="85" fillId="41" borderId="85" applyNumberFormat="0" applyAlignment="0" applyProtection="0"/>
    <xf numFmtId="0" fontId="83" fillId="29"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56" fillId="0" borderId="72" applyNumberFormat="0" applyFill="0" applyAlignment="0" applyProtection="0"/>
    <xf numFmtId="0" fontId="83" fillId="29" borderId="85" applyNumberFormat="0" applyAlignment="0" applyProtection="0"/>
    <xf numFmtId="0" fontId="83" fillId="29" borderId="85" applyNumberFormat="0" applyAlignment="0" applyProtection="0"/>
    <xf numFmtId="0" fontId="56" fillId="0" borderId="72" applyNumberFormat="0" applyFill="0" applyAlignment="0" applyProtection="0"/>
    <xf numFmtId="0" fontId="85" fillId="41" borderId="85" applyNumberFormat="0" applyAlignment="0" applyProtection="0"/>
    <xf numFmtId="0" fontId="56" fillId="0" borderId="72" applyNumberFormat="0" applyFill="0" applyAlignment="0" applyProtection="0"/>
    <xf numFmtId="0" fontId="56" fillId="0" borderId="72" applyNumberFormat="0" applyFill="0" applyAlignment="0" applyProtection="0"/>
    <xf numFmtId="0" fontId="85" fillId="41" borderId="85" applyNumberFormat="0" applyAlignment="0" applyProtection="0"/>
    <xf numFmtId="0" fontId="56" fillId="0" borderId="72" applyNumberFormat="0" applyFill="0" applyAlignment="0" applyProtection="0"/>
    <xf numFmtId="0" fontId="85" fillId="41" borderId="85" applyNumberFormat="0" applyAlignment="0" applyProtection="0"/>
    <xf numFmtId="0" fontId="49" fillId="23" borderId="81" applyNumberFormat="0" applyFont="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56" fillId="0" borderId="72" applyNumberFormat="0" applyFill="0" applyAlignment="0" applyProtection="0"/>
    <xf numFmtId="0" fontId="56" fillId="0" borderId="72" applyNumberFormat="0" applyFill="0" applyAlignment="0" applyProtection="0"/>
    <xf numFmtId="0" fontId="85" fillId="41" borderId="85" applyNumberFormat="0" applyAlignment="0" applyProtection="0"/>
    <xf numFmtId="0" fontId="56" fillId="0" borderId="72" applyNumberFormat="0" applyFill="0" applyAlignment="0" applyProtection="0"/>
    <xf numFmtId="0" fontId="85" fillId="41" borderId="85" applyNumberFormat="0" applyAlignment="0" applyProtection="0"/>
    <xf numFmtId="0" fontId="56" fillId="0" borderId="72" applyNumberFormat="0" applyFill="0" applyAlignment="0" applyProtection="0"/>
    <xf numFmtId="0" fontId="85" fillId="41" borderId="85" applyNumberFormat="0" applyAlignment="0" applyProtection="0"/>
    <xf numFmtId="0" fontId="56" fillId="0" borderId="72" applyNumberFormat="0" applyFill="0" applyAlignment="0" applyProtection="0"/>
    <xf numFmtId="0" fontId="85" fillId="41" borderId="85" applyNumberFormat="0" applyAlignment="0" applyProtection="0"/>
    <xf numFmtId="0" fontId="56" fillId="0" borderId="72" applyNumberFormat="0" applyFill="0" applyAlignment="0" applyProtection="0"/>
    <xf numFmtId="0" fontId="85" fillId="41" borderId="85" applyNumberFormat="0" applyAlignment="0" applyProtection="0"/>
    <xf numFmtId="0" fontId="85" fillId="41" borderId="85" applyNumberFormat="0" applyAlignment="0" applyProtection="0"/>
    <xf numFmtId="0" fontId="49" fillId="23" borderId="81" applyNumberFormat="0" applyFont="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5" fillId="41" borderId="85" applyNumberFormat="0" applyAlignment="0" applyProtection="0"/>
    <xf numFmtId="0" fontId="85" fillId="41" borderId="85"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85" fillId="41" borderId="85" applyNumberFormat="0" applyAlignment="0" applyProtection="0"/>
    <xf numFmtId="0" fontId="85" fillId="41" borderId="85" applyNumberFormat="0" applyAlignment="0" applyProtection="0"/>
    <xf numFmtId="0" fontId="56" fillId="0" borderId="72" applyNumberFormat="0" applyFill="0" applyAlignment="0" applyProtection="0"/>
    <xf numFmtId="0" fontId="56" fillId="0" borderId="72" applyNumberFormat="0" applyFill="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5" fillId="41" borderId="85"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5" fillId="41" borderId="85" applyNumberFormat="0" applyAlignment="0" applyProtection="0"/>
    <xf numFmtId="0" fontId="56" fillId="0" borderId="72" applyNumberFormat="0" applyFill="0" applyAlignment="0" applyProtection="0"/>
    <xf numFmtId="0" fontId="56" fillId="0" borderId="72" applyNumberFormat="0" applyFill="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5" fillId="41" borderId="85" applyNumberFormat="0" applyAlignment="0" applyProtection="0"/>
    <xf numFmtId="0" fontId="56" fillId="0" borderId="72" applyNumberFormat="0" applyFill="0" applyAlignment="0" applyProtection="0"/>
    <xf numFmtId="0" fontId="56" fillId="0" borderId="72" applyNumberFormat="0" applyFill="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5" fillId="41" borderId="85" applyNumberFormat="0" applyAlignment="0" applyProtection="0"/>
    <xf numFmtId="0" fontId="83" fillId="29" borderId="85" applyNumberFormat="0" applyAlignment="0" applyProtection="0"/>
    <xf numFmtId="0" fontId="56" fillId="0" borderId="72" applyNumberFormat="0" applyFill="0" applyAlignment="0" applyProtection="0"/>
    <xf numFmtId="0" fontId="83" fillId="29" borderId="85" applyNumberFormat="0" applyAlignment="0" applyProtection="0"/>
    <xf numFmtId="0" fontId="83" fillId="29" borderId="85" applyNumberFormat="0" applyAlignment="0" applyProtection="0"/>
    <xf numFmtId="0" fontId="83" fillId="29" borderId="85" applyNumberFormat="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56" fillId="0" borderId="72" applyNumberFormat="0" applyFill="0" applyAlignment="0" applyProtection="0"/>
    <xf numFmtId="0" fontId="85" fillId="41" borderId="85" applyNumberFormat="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5" fillId="41" borderId="85" applyNumberFormat="0" applyAlignment="0" applyProtection="0"/>
    <xf numFmtId="0" fontId="83" fillId="29" borderId="85" applyNumberFormat="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56" fillId="0" borderId="72" applyNumberFormat="0" applyFill="0" applyAlignment="0" applyProtection="0"/>
    <xf numFmtId="0" fontId="85" fillId="41" borderId="85" applyNumberFormat="0" applyAlignment="0" applyProtection="0"/>
    <xf numFmtId="0" fontId="49" fillId="23" borderId="81" applyNumberFormat="0" applyFont="0" applyAlignment="0" applyProtection="0"/>
    <xf numFmtId="0" fontId="85" fillId="41" borderId="85" applyNumberFormat="0" applyAlignment="0" applyProtection="0"/>
    <xf numFmtId="0" fontId="83" fillId="29"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85" fillId="41" borderId="85" applyNumberFormat="0" applyAlignment="0" applyProtection="0"/>
    <xf numFmtId="0" fontId="85" fillId="41" borderId="85" applyNumberFormat="0" applyAlignment="0" applyProtection="0"/>
    <xf numFmtId="0" fontId="56" fillId="0" borderId="72" applyNumberFormat="0" applyFill="0" applyAlignment="0" applyProtection="0"/>
    <xf numFmtId="0" fontId="56" fillId="0" borderId="72" applyNumberFormat="0" applyFill="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5" fillId="41" borderId="85"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5" fillId="41" borderId="85" applyNumberFormat="0" applyAlignment="0" applyProtection="0"/>
    <xf numFmtId="0" fontId="56" fillId="0" borderId="72" applyNumberFormat="0" applyFill="0" applyAlignment="0" applyProtection="0"/>
    <xf numFmtId="0" fontId="56" fillId="0" borderId="72" applyNumberFormat="0" applyFill="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5" fillId="41" borderId="85" applyNumberFormat="0" applyAlignment="0" applyProtection="0"/>
    <xf numFmtId="0" fontId="56" fillId="0" borderId="72" applyNumberFormat="0" applyFill="0" applyAlignment="0" applyProtection="0"/>
    <xf numFmtId="0" fontId="56" fillId="0" borderId="72" applyNumberFormat="0" applyFill="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5" fillId="41" borderId="85" applyNumberFormat="0" applyAlignment="0" applyProtection="0"/>
    <xf numFmtId="0" fontId="85" fillId="41" borderId="85" applyNumberFormat="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56" fillId="0" borderId="72" applyNumberFormat="0" applyFill="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83" fillId="29" borderId="85" applyNumberFormat="0" applyAlignment="0" applyProtection="0"/>
    <xf numFmtId="0" fontId="83" fillId="29" borderId="85" applyNumberFormat="0" applyAlignment="0" applyProtection="0"/>
    <xf numFmtId="0" fontId="85" fillId="41" borderId="85" applyNumberFormat="0" applyAlignment="0" applyProtection="0"/>
    <xf numFmtId="0" fontId="85" fillId="41" borderId="85" applyNumberFormat="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56" fillId="0" borderId="72" applyNumberFormat="0" applyFill="0" applyAlignment="0" applyProtection="0"/>
    <xf numFmtId="0" fontId="83" fillId="29" borderId="85" applyNumberFormat="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56" fillId="0" borderId="72" applyNumberFormat="0" applyFill="0" applyAlignment="0" applyProtection="0"/>
    <xf numFmtId="0" fontId="85" fillId="41" borderId="85" applyNumberFormat="0" applyAlignment="0" applyProtection="0"/>
    <xf numFmtId="0" fontId="49" fillId="23" borderId="81" applyNumberFormat="0" applyFont="0" applyAlignment="0" applyProtection="0"/>
    <xf numFmtId="0" fontId="85" fillId="41" borderId="85" applyNumberFormat="0" applyAlignment="0" applyProtection="0"/>
    <xf numFmtId="0" fontId="83" fillId="29"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56" fillId="0" borderId="72" applyNumberFormat="0" applyFill="0" applyAlignment="0" applyProtection="0"/>
    <xf numFmtId="0" fontId="85" fillId="41" borderId="85" applyNumberFormat="0" applyAlignment="0" applyProtection="0"/>
    <xf numFmtId="0" fontId="83" fillId="29" borderId="85" applyNumberFormat="0" applyAlignment="0" applyProtection="0"/>
    <xf numFmtId="0" fontId="49" fillId="23" borderId="81" applyNumberFormat="0" applyFont="0" applyAlignment="0" applyProtection="0"/>
    <xf numFmtId="0" fontId="56" fillId="0" borderId="72" applyNumberFormat="0" applyFill="0" applyAlignment="0" applyProtection="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102" fillId="55" borderId="81"/>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100" fillId="0" borderId="0"/>
    <xf numFmtId="0" fontId="49" fillId="23" borderId="81" applyNumberFormat="0" applyFont="0" applyAlignment="0" applyProtection="0"/>
    <xf numFmtId="0" fontId="105" fillId="56" borderId="81" applyNumberFormat="0" applyAlignment="0" applyProtection="0"/>
    <xf numFmtId="0" fontId="102" fillId="55" borderId="81"/>
    <xf numFmtId="0" fontId="105" fillId="56" borderId="81" applyNumberForma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105" fillId="56" borderId="81" applyNumberForma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100" fillId="0" borderId="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105" fillId="56" borderId="81" applyNumberForma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100" fillId="0" borderId="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105" fillId="56" borderId="81" applyNumberForma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100" fillId="0" borderId="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102" fillId="55" borderId="81"/>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100" fillId="0" borderId="0"/>
    <xf numFmtId="0" fontId="49" fillId="23" borderId="81" applyNumberFormat="0" applyFont="0" applyAlignment="0" applyProtection="0"/>
    <xf numFmtId="0" fontId="105" fillId="56" borderId="81" applyNumberFormat="0" applyAlignment="0" applyProtection="0"/>
    <xf numFmtId="0" fontId="102" fillId="55" borderId="81"/>
    <xf numFmtId="0" fontId="105" fillId="56" borderId="81" applyNumberForma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105" fillId="56" borderId="81" applyNumberForma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100" fillId="0" borderId="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105" fillId="56" borderId="81" applyNumberForma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100" fillId="0" borderId="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105" fillId="56" borderId="81" applyNumberForma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105" fillId="56" borderId="81" applyNumberFormat="0" applyAlignment="0" applyProtection="0"/>
    <xf numFmtId="0" fontId="105" fillId="56" borderId="81" applyNumberForma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49" fillId="23" borderId="81" applyNumberFormat="0" applyFont="0" applyAlignment="0" applyProtection="0"/>
    <xf numFmtId="0" fontId="105" fillId="56" borderId="81" applyNumberFormat="0" applyAlignment="0" applyProtection="0"/>
    <xf numFmtId="0" fontId="49" fillId="23" borderId="81" applyNumberFormat="0" applyFont="0" applyAlignment="0" applyProtection="0"/>
    <xf numFmtId="0" fontId="100" fillId="0" borderId="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49" fillId="23" borderId="81" applyNumberFormat="0" applyFont="0" applyAlignment="0" applyProtection="0"/>
    <xf numFmtId="0" fontId="100" fillId="0" borderId="0"/>
    <xf numFmtId="0" fontId="100" fillId="0" borderId="0"/>
    <xf numFmtId="0" fontId="100" fillId="0" borderId="0"/>
    <xf numFmtId="0" fontId="100" fillId="0" borderId="0"/>
    <xf numFmtId="0" fontId="11" fillId="0" borderId="0"/>
    <xf numFmtId="167" fontId="11" fillId="0" borderId="0"/>
    <xf numFmtId="0" fontId="11" fillId="22" borderId="80"/>
    <xf numFmtId="0" fontId="11" fillId="0" borderId="0"/>
    <xf numFmtId="0" fontId="10" fillId="0" borderId="0"/>
    <xf numFmtId="167" fontId="10" fillId="0" borderId="0"/>
    <xf numFmtId="0" fontId="10" fillId="22" borderId="80"/>
    <xf numFmtId="0" fontId="10" fillId="0" borderId="0"/>
    <xf numFmtId="0" fontId="10" fillId="22" borderId="80"/>
    <xf numFmtId="0" fontId="10" fillId="0" borderId="0"/>
    <xf numFmtId="9" fontId="50" fillId="0" borderId="0" applyNumberFormat="0" applyFill="0" applyBorder="0" applyAlignment="0" applyProtection="0"/>
    <xf numFmtId="167" fontId="10" fillId="0" borderId="0"/>
    <xf numFmtId="0" fontId="49" fillId="0" borderId="0"/>
    <xf numFmtId="0" fontId="50" fillId="0" borderId="0"/>
    <xf numFmtId="0" fontId="10" fillId="0" borderId="0"/>
    <xf numFmtId="9" fontId="49" fillId="0" borderId="0" applyFont="0" applyFill="0" applyBorder="0" applyAlignment="0" applyProtection="0"/>
    <xf numFmtId="166" fontId="58" fillId="0" borderId="0"/>
    <xf numFmtId="0" fontId="10" fillId="0" borderId="0"/>
    <xf numFmtId="167" fontId="10" fillId="0" borderId="0"/>
    <xf numFmtId="0" fontId="10" fillId="22" borderId="80"/>
    <xf numFmtId="0" fontId="10" fillId="0" borderId="0"/>
    <xf numFmtId="0" fontId="9" fillId="0" borderId="0"/>
    <xf numFmtId="167" fontId="9" fillId="0" borderId="0"/>
    <xf numFmtId="0" fontId="9" fillId="22" borderId="80"/>
    <xf numFmtId="0" fontId="9" fillId="0" borderId="0"/>
    <xf numFmtId="0" fontId="9" fillId="0" borderId="0"/>
    <xf numFmtId="167" fontId="9" fillId="0" borderId="0"/>
    <xf numFmtId="0" fontId="9" fillId="22" borderId="80"/>
    <xf numFmtId="0" fontId="9" fillId="0" borderId="0"/>
    <xf numFmtId="0" fontId="9" fillId="0" borderId="0"/>
    <xf numFmtId="167" fontId="9" fillId="0" borderId="0"/>
    <xf numFmtId="0" fontId="9" fillId="22" borderId="80"/>
    <xf numFmtId="0" fontId="9" fillId="0" borderId="0"/>
    <xf numFmtId="0" fontId="8" fillId="0" borderId="0"/>
    <xf numFmtId="167" fontId="8" fillId="0" borderId="0"/>
    <xf numFmtId="0" fontId="8" fillId="22" borderId="80"/>
    <xf numFmtId="0" fontId="8" fillId="0" borderId="0"/>
    <xf numFmtId="0" fontId="8" fillId="0" borderId="0"/>
    <xf numFmtId="167" fontId="8" fillId="0" borderId="0"/>
    <xf numFmtId="0" fontId="8" fillId="22" borderId="80"/>
    <xf numFmtId="0" fontId="8" fillId="0" borderId="0"/>
    <xf numFmtId="0" fontId="83" fillId="29"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7" fillId="41" borderId="107" applyNumberFormat="0" applyAlignment="0" applyProtection="0"/>
    <xf numFmtId="0" fontId="49" fillId="23" borderId="105" applyNumberFormat="0" applyFont="0" applyAlignment="0" applyProtection="0"/>
    <xf numFmtId="0" fontId="85" fillId="41" borderId="106" applyNumberFormat="0" applyAlignment="0" applyProtection="0"/>
    <xf numFmtId="0" fontId="85" fillId="41" borderId="106" applyNumberFormat="0" applyAlignment="0" applyProtection="0"/>
    <xf numFmtId="0" fontId="56" fillId="0" borderId="104" applyNumberFormat="0" applyFill="0" applyAlignment="0" applyProtection="0"/>
    <xf numFmtId="0" fontId="87" fillId="41" borderId="107" applyNumberFormat="0" applyAlignment="0" applyProtection="0"/>
    <xf numFmtId="0" fontId="56" fillId="0" borderId="104" applyNumberFormat="0" applyFill="0" applyAlignment="0" applyProtection="0"/>
    <xf numFmtId="0" fontId="87" fillId="41" borderId="107" applyNumberFormat="0" applyAlignment="0" applyProtection="0"/>
    <xf numFmtId="0" fontId="85" fillId="41" borderId="106" applyNumberFormat="0" applyAlignment="0" applyProtection="0"/>
    <xf numFmtId="0" fontId="49" fillId="23" borderId="105" applyNumberFormat="0" applyFont="0" applyAlignment="0" applyProtection="0"/>
    <xf numFmtId="0" fontId="83" fillId="29" borderId="106" applyNumberFormat="0" applyAlignment="0" applyProtection="0"/>
    <xf numFmtId="0" fontId="85" fillId="41" borderId="106" applyNumberFormat="0" applyAlignment="0" applyProtection="0"/>
    <xf numFmtId="0" fontId="56" fillId="0" borderId="104" applyNumberFormat="0" applyFill="0" applyAlignment="0" applyProtection="0"/>
    <xf numFmtId="0" fontId="87" fillId="41" borderId="107" applyNumberFormat="0" applyAlignment="0" applyProtection="0"/>
    <xf numFmtId="0" fontId="85" fillId="41" borderId="106" applyNumberFormat="0" applyAlignment="0" applyProtection="0"/>
    <xf numFmtId="0" fontId="87" fillId="41" borderId="107" applyNumberFormat="0" applyAlignment="0" applyProtection="0"/>
    <xf numFmtId="0" fontId="7" fillId="0" borderId="0"/>
    <xf numFmtId="0" fontId="83" fillId="29"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87" fillId="41" borderId="107"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85" fillId="41" borderId="106" applyNumberFormat="0" applyAlignment="0" applyProtection="0"/>
    <xf numFmtId="0" fontId="56" fillId="0" borderId="104" applyNumberFormat="0" applyFill="0" applyAlignment="0" applyProtection="0"/>
    <xf numFmtId="0" fontId="87" fillId="41" borderId="107" applyNumberFormat="0" applyAlignment="0" applyProtection="0"/>
    <xf numFmtId="0" fontId="87" fillId="41" borderId="107" applyNumberFormat="0" applyAlignment="0" applyProtection="0"/>
    <xf numFmtId="0" fontId="49" fillId="23" borderId="105" applyNumberFormat="0" applyFon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56" fillId="0" borderId="104" applyNumberFormat="0" applyFill="0" applyAlignment="0" applyProtection="0"/>
    <xf numFmtId="0" fontId="83" fillId="29"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7" fillId="41" borderId="107" applyNumberFormat="0" applyAlignment="0" applyProtection="0"/>
    <xf numFmtId="0" fontId="49" fillId="23" borderId="105" applyNumberFormat="0" applyFont="0" applyAlignment="0" applyProtection="0"/>
    <xf numFmtId="0" fontId="85" fillId="41" borderId="106" applyNumberFormat="0" applyAlignment="0" applyProtection="0"/>
    <xf numFmtId="0" fontId="56" fillId="0" borderId="104" applyNumberFormat="0" applyFill="0" applyAlignment="0" applyProtection="0"/>
    <xf numFmtId="0" fontId="87" fillId="41" borderId="107" applyNumberFormat="0" applyAlignment="0" applyProtection="0"/>
    <xf numFmtId="0" fontId="87" fillId="41" borderId="107"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7" fillId="41" borderId="107" applyNumberFormat="0" applyAlignment="0" applyProtection="0"/>
    <xf numFmtId="167" fontId="7" fillId="0" borderId="0"/>
    <xf numFmtId="0" fontId="83" fillId="29" borderId="106" applyNumberFormat="0" applyAlignment="0" applyProtection="0"/>
    <xf numFmtId="0" fontId="85" fillId="41" borderId="106" applyNumberFormat="0" applyAlignment="0" applyProtection="0"/>
    <xf numFmtId="0" fontId="83" fillId="29" borderId="106" applyNumberFormat="0" applyAlignment="0" applyProtection="0"/>
    <xf numFmtId="0" fontId="56" fillId="0" borderId="104" applyNumberFormat="0" applyFill="0" applyAlignment="0" applyProtection="0"/>
    <xf numFmtId="0" fontId="87" fillId="41" borderId="107" applyNumberFormat="0" applyAlignment="0" applyProtection="0"/>
    <xf numFmtId="0" fontId="56" fillId="0" borderId="104" applyNumberFormat="0" applyFill="0" applyAlignment="0" applyProtection="0"/>
    <xf numFmtId="0" fontId="87" fillId="41" borderId="107" applyNumberFormat="0" applyAlignment="0" applyProtection="0"/>
    <xf numFmtId="0" fontId="83" fillId="29" borderId="106" applyNumberFormat="0" applyAlignment="0" applyProtection="0"/>
    <xf numFmtId="0" fontId="83" fillId="29" borderId="106" applyNumberFormat="0" applyAlignment="0" applyProtection="0"/>
    <xf numFmtId="0" fontId="7" fillId="22" borderId="80"/>
    <xf numFmtId="0" fontId="83" fillId="29" borderId="106"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83" fillId="29"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3" fillId="29" borderId="106" applyNumberFormat="0" applyAlignment="0" applyProtection="0"/>
    <xf numFmtId="0" fontId="87" fillId="41" borderId="107" applyNumberFormat="0" applyAlignment="0" applyProtection="0"/>
    <xf numFmtId="0" fontId="83" fillId="29"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5" fillId="41"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7" fillId="0" borderId="0"/>
    <xf numFmtId="0" fontId="56" fillId="0" borderId="104" applyNumberFormat="0" applyFill="0" applyAlignment="0" applyProtection="0"/>
    <xf numFmtId="0" fontId="87" fillId="41" borderId="107"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85" fillId="41" borderId="106" applyNumberFormat="0" applyAlignment="0" applyProtection="0"/>
    <xf numFmtId="0" fontId="56" fillId="0" borderId="104" applyNumberFormat="0" applyFill="0" applyAlignment="0" applyProtection="0"/>
    <xf numFmtId="0" fontId="49" fillId="23" borderId="105" applyNumberFormat="0" applyFont="0" applyAlignment="0" applyProtection="0"/>
    <xf numFmtId="0" fontId="56" fillId="0" borderId="104" applyNumberFormat="0" applyFill="0" applyAlignment="0" applyProtection="0"/>
    <xf numFmtId="0" fontId="56" fillId="0" borderId="104" applyNumberFormat="0" applyFill="0" applyAlignment="0" applyProtection="0"/>
    <xf numFmtId="0" fontId="87" fillId="41" borderId="107" applyNumberFormat="0" applyAlignment="0" applyProtection="0"/>
    <xf numFmtId="0" fontId="85" fillId="41"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5" fillId="41"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5" fillId="41" borderId="106" applyNumberFormat="0" applyAlignment="0" applyProtection="0"/>
    <xf numFmtId="0" fontId="56" fillId="0" borderId="104" applyNumberFormat="0" applyFill="0" applyAlignment="0" applyProtection="0"/>
    <xf numFmtId="0" fontId="87" fillId="41" borderId="107" applyNumberFormat="0" applyAlignment="0" applyProtection="0"/>
    <xf numFmtId="0" fontId="85" fillId="41" borderId="106" applyNumberFormat="0" applyAlignment="0" applyProtection="0"/>
    <xf numFmtId="0" fontId="87" fillId="41" borderId="107" applyNumberFormat="0" applyAlignment="0" applyProtection="0"/>
    <xf numFmtId="0" fontId="85" fillId="41" borderId="106" applyNumberFormat="0" applyAlignment="0" applyProtection="0"/>
    <xf numFmtId="0" fontId="87" fillId="41" borderId="107" applyNumberFormat="0" applyAlignment="0" applyProtection="0"/>
    <xf numFmtId="0" fontId="56" fillId="0" borderId="104" applyNumberFormat="0" applyFill="0" applyAlignment="0" applyProtection="0"/>
    <xf numFmtId="0" fontId="83" fillId="29" borderId="106"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49" fillId="23" borderId="105" applyNumberFormat="0" applyFont="0" applyAlignment="0" applyProtection="0"/>
    <xf numFmtId="0" fontId="56" fillId="0" borderId="104" applyNumberFormat="0" applyFill="0" applyAlignment="0" applyProtection="0"/>
    <xf numFmtId="0" fontId="49" fillId="23" borderId="105" applyNumberFormat="0" applyFont="0" applyAlignment="0" applyProtection="0"/>
    <xf numFmtId="0" fontId="56" fillId="0" borderId="94" applyNumberFormat="0" applyFill="0" applyAlignment="0" applyProtection="0"/>
    <xf numFmtId="0" fontId="85" fillId="41" borderId="96" applyNumberFormat="0" applyAlignment="0" applyProtection="0"/>
    <xf numFmtId="0" fontId="83" fillId="29" borderId="96" applyNumberFormat="0" applyAlignment="0" applyProtection="0"/>
    <xf numFmtId="0" fontId="83" fillId="29" borderId="96" applyNumberFormat="0" applyAlignment="0" applyProtection="0"/>
    <xf numFmtId="0" fontId="83" fillId="29" borderId="96" applyNumberFormat="0" applyAlignment="0" applyProtection="0"/>
    <xf numFmtId="0" fontId="83" fillId="29" borderId="96" applyNumberFormat="0" applyAlignment="0" applyProtection="0"/>
    <xf numFmtId="0" fontId="87" fillId="41" borderId="97" applyNumberFormat="0" applyAlignment="0" applyProtection="0"/>
    <xf numFmtId="0" fontId="85" fillId="41" borderId="96" applyNumberFormat="0" applyAlignment="0" applyProtection="0"/>
    <xf numFmtId="0" fontId="56" fillId="0" borderId="94" applyNumberFormat="0" applyFill="0" applyAlignment="0" applyProtection="0"/>
    <xf numFmtId="0" fontId="85" fillId="41" borderId="96" applyNumberFormat="0" applyAlignment="0" applyProtection="0"/>
    <xf numFmtId="0" fontId="49" fillId="23" borderId="95" applyNumberFormat="0" applyFont="0" applyAlignment="0" applyProtection="0"/>
    <xf numFmtId="0" fontId="85" fillId="41" borderId="96" applyNumberFormat="0" applyAlignment="0" applyProtection="0"/>
    <xf numFmtId="0" fontId="83" fillId="29" borderId="96" applyNumberFormat="0" applyAlignment="0" applyProtection="0"/>
    <xf numFmtId="0" fontId="87" fillId="41" borderId="97" applyNumberFormat="0" applyAlignment="0" applyProtection="0"/>
    <xf numFmtId="0" fontId="56" fillId="0" borderId="94" applyNumberFormat="0" applyFill="0" applyAlignment="0" applyProtection="0"/>
    <xf numFmtId="0" fontId="85" fillId="41" borderId="96" applyNumberFormat="0" applyAlignment="0" applyProtection="0"/>
    <xf numFmtId="0" fontId="87" fillId="41" borderId="97" applyNumberFormat="0" applyAlignment="0" applyProtection="0"/>
    <xf numFmtId="0" fontId="49" fillId="23" borderId="95" applyNumberFormat="0" applyFont="0" applyAlignment="0" applyProtection="0"/>
    <xf numFmtId="0" fontId="87" fillId="41" borderId="97" applyNumberFormat="0" applyAlignment="0" applyProtection="0"/>
    <xf numFmtId="0" fontId="56" fillId="0" borderId="94" applyNumberFormat="0" applyFill="0" applyAlignment="0" applyProtection="0"/>
    <xf numFmtId="0" fontId="87" fillId="41" borderId="97" applyNumberFormat="0" applyAlignment="0" applyProtection="0"/>
    <xf numFmtId="0" fontId="83" fillId="29" borderId="96" applyNumberFormat="0" applyAlignment="0" applyProtection="0"/>
    <xf numFmtId="0" fontId="83" fillId="29" borderId="96" applyNumberFormat="0" applyAlignment="0" applyProtection="0"/>
    <xf numFmtId="0" fontId="85" fillId="41" borderId="96" applyNumberFormat="0" applyAlignment="0" applyProtection="0"/>
    <xf numFmtId="0" fontId="83" fillId="29" borderId="96" applyNumberFormat="0" applyAlignment="0" applyProtection="0"/>
    <xf numFmtId="0" fontId="56" fillId="0" borderId="94" applyNumberFormat="0" applyFill="0" applyAlignment="0" applyProtection="0"/>
    <xf numFmtId="0" fontId="85" fillId="41" borderId="96" applyNumberFormat="0" applyAlignment="0" applyProtection="0"/>
    <xf numFmtId="0" fontId="56" fillId="0" borderId="94" applyNumberFormat="0" applyFill="0" applyAlignment="0" applyProtection="0"/>
    <xf numFmtId="0" fontId="56" fillId="0" borderId="94" applyNumberFormat="0" applyFill="0" applyAlignment="0" applyProtection="0"/>
    <xf numFmtId="0" fontId="49" fillId="23" borderId="95" applyNumberFormat="0" applyFont="0" applyAlignment="0" applyProtection="0"/>
    <xf numFmtId="0" fontId="49" fillId="23" borderId="95" applyNumberFormat="0" applyFont="0" applyAlignment="0" applyProtection="0"/>
    <xf numFmtId="0" fontId="87" fillId="41" borderId="97" applyNumberFormat="0" applyAlignment="0" applyProtection="0"/>
    <xf numFmtId="0" fontId="49" fillId="23" borderId="95" applyNumberFormat="0" applyFont="0" applyAlignment="0" applyProtection="0"/>
    <xf numFmtId="0" fontId="85" fillId="41" borderId="96" applyNumberFormat="0" applyAlignment="0" applyProtection="0"/>
    <xf numFmtId="0" fontId="56" fillId="0" borderId="94" applyNumberFormat="0" applyFill="0" applyAlignment="0" applyProtection="0"/>
    <xf numFmtId="0" fontId="56" fillId="0" borderId="94" applyNumberFormat="0" applyFill="0" applyAlignment="0" applyProtection="0"/>
    <xf numFmtId="0" fontId="49" fillId="23" borderId="95" applyNumberFormat="0" applyFont="0" applyAlignment="0" applyProtection="0"/>
    <xf numFmtId="0" fontId="87" fillId="41" borderId="97" applyNumberFormat="0" applyAlignment="0" applyProtection="0"/>
    <xf numFmtId="0" fontId="83" fillId="29" borderId="96" applyNumberFormat="0" applyAlignment="0" applyProtection="0"/>
    <xf numFmtId="0" fontId="87" fillId="41" borderId="97" applyNumberFormat="0" applyAlignment="0" applyProtection="0"/>
    <xf numFmtId="0" fontId="87" fillId="41" borderId="97" applyNumberFormat="0" applyAlignment="0" applyProtection="0"/>
    <xf numFmtId="0" fontId="87" fillId="41" borderId="97" applyNumberFormat="0" applyAlignment="0" applyProtection="0"/>
    <xf numFmtId="0" fontId="85" fillId="41" borderId="96" applyNumberFormat="0" applyAlignment="0" applyProtection="0"/>
    <xf numFmtId="0" fontId="49" fillId="23" borderId="95" applyNumberFormat="0" applyFont="0" applyAlignment="0" applyProtection="0"/>
    <xf numFmtId="0" fontId="49" fillId="23" borderId="95" applyNumberFormat="0" applyFont="0" applyAlignment="0" applyProtection="0"/>
    <xf numFmtId="0" fontId="83" fillId="29" borderId="96" applyNumberFormat="0" applyAlignment="0" applyProtection="0"/>
    <xf numFmtId="0" fontId="49" fillId="23" borderId="95" applyNumberFormat="0" applyFont="0" applyAlignment="0" applyProtection="0"/>
    <xf numFmtId="0" fontId="49" fillId="23" borderId="95" applyNumberFormat="0" applyFont="0" applyAlignment="0" applyProtection="0"/>
    <xf numFmtId="0" fontId="56" fillId="0" borderId="94" applyNumberFormat="0" applyFill="0" applyAlignment="0" applyProtection="0"/>
    <xf numFmtId="0" fontId="85" fillId="41" borderId="96" applyNumberFormat="0" applyAlignment="0" applyProtection="0"/>
    <xf numFmtId="0" fontId="83" fillId="29" borderId="96" applyNumberFormat="0" applyAlignment="0" applyProtection="0"/>
    <xf numFmtId="0" fontId="83" fillId="29" borderId="96" applyNumberFormat="0" applyAlignment="0" applyProtection="0"/>
    <xf numFmtId="0" fontId="83" fillId="29" borderId="96" applyNumberFormat="0" applyAlignment="0" applyProtection="0"/>
    <xf numFmtId="0" fontId="56" fillId="0" borderId="94" applyNumberFormat="0" applyFill="0" applyAlignment="0" applyProtection="0"/>
    <xf numFmtId="0" fontId="56" fillId="0" borderId="94" applyNumberFormat="0" applyFill="0" applyAlignment="0" applyProtection="0"/>
    <xf numFmtId="0" fontId="87" fillId="41" borderId="97" applyNumberFormat="0" applyAlignment="0" applyProtection="0"/>
    <xf numFmtId="0" fontId="87" fillId="41" borderId="97" applyNumberFormat="0" applyAlignment="0" applyProtection="0"/>
    <xf numFmtId="0" fontId="85" fillId="41" borderId="96" applyNumberFormat="0" applyAlignment="0" applyProtection="0"/>
    <xf numFmtId="0" fontId="56" fillId="0" borderId="94" applyNumberFormat="0" applyFill="0" applyAlignment="0" applyProtection="0"/>
    <xf numFmtId="0" fontId="56" fillId="0" borderId="94" applyNumberFormat="0" applyFill="0" applyAlignment="0" applyProtection="0"/>
    <xf numFmtId="0" fontId="49" fillId="23" borderId="95" applyNumberFormat="0" applyFont="0" applyAlignment="0" applyProtection="0"/>
    <xf numFmtId="0" fontId="49" fillId="23" borderId="95" applyNumberFormat="0" applyFont="0" applyAlignment="0" applyProtection="0"/>
    <xf numFmtId="0" fontId="83" fillId="29" borderId="96" applyNumberFormat="0" applyAlignment="0" applyProtection="0"/>
    <xf numFmtId="0" fontId="56" fillId="0" borderId="94" applyNumberFormat="0" applyFill="0" applyAlignment="0" applyProtection="0"/>
    <xf numFmtId="0" fontId="56" fillId="0" borderId="94" applyNumberFormat="0" applyFill="0" applyAlignment="0" applyProtection="0"/>
    <xf numFmtId="0" fontId="85" fillId="41" borderId="96" applyNumberFormat="0" applyAlignment="0" applyProtection="0"/>
    <xf numFmtId="0" fontId="83" fillId="29" borderId="96" applyNumberFormat="0" applyAlignment="0" applyProtection="0"/>
    <xf numFmtId="0" fontId="85" fillId="41" borderId="96" applyNumberFormat="0" applyAlignment="0" applyProtection="0"/>
    <xf numFmtId="0" fontId="87" fillId="41" borderId="97" applyNumberFormat="0" applyAlignment="0" applyProtection="0"/>
    <xf numFmtId="0" fontId="56" fillId="0" borderId="94" applyNumberFormat="0" applyFill="0" applyAlignment="0" applyProtection="0"/>
    <xf numFmtId="0" fontId="49" fillId="23" borderId="95" applyNumberFormat="0" applyFont="0" applyAlignment="0" applyProtection="0"/>
    <xf numFmtId="0" fontId="85" fillId="41" borderId="96" applyNumberFormat="0" applyAlignment="0" applyProtection="0"/>
    <xf numFmtId="0" fontId="87" fillId="41" borderId="97" applyNumberFormat="0" applyAlignment="0" applyProtection="0"/>
    <xf numFmtId="0" fontId="49" fillId="23" borderId="95" applyNumberFormat="0" applyFont="0" applyAlignment="0" applyProtection="0"/>
    <xf numFmtId="0" fontId="87" fillId="41" borderId="97" applyNumberFormat="0" applyAlignment="0" applyProtection="0"/>
    <xf numFmtId="0" fontId="49" fillId="23" borderId="95" applyNumberFormat="0" applyFont="0" applyAlignment="0" applyProtection="0"/>
    <xf numFmtId="0" fontId="87" fillId="41" borderId="97" applyNumberFormat="0" applyAlignment="0" applyProtection="0"/>
    <xf numFmtId="0" fontId="85" fillId="41" borderId="96" applyNumberFormat="0" applyAlignment="0" applyProtection="0"/>
    <xf numFmtId="0" fontId="56" fillId="0" borderId="94" applyNumberFormat="0" applyFill="0" applyAlignment="0" applyProtection="0"/>
    <xf numFmtId="0" fontId="83" fillId="29" borderId="96" applyNumberFormat="0" applyAlignment="0" applyProtection="0"/>
    <xf numFmtId="0" fontId="49" fillId="23" borderId="95" applyNumberFormat="0" applyFont="0" applyAlignment="0" applyProtection="0"/>
    <xf numFmtId="0" fontId="85" fillId="41" borderId="96" applyNumberFormat="0" applyAlignment="0" applyProtection="0"/>
    <xf numFmtId="0" fontId="83" fillId="29" borderId="96" applyNumberFormat="0" applyAlignment="0" applyProtection="0"/>
    <xf numFmtId="0" fontId="49" fillId="23" borderId="95" applyNumberFormat="0" applyFont="0" applyAlignment="0" applyProtection="0"/>
    <xf numFmtId="0" fontId="85" fillId="41" borderId="96" applyNumberFormat="0" applyAlignment="0" applyProtection="0"/>
    <xf numFmtId="0" fontId="49" fillId="23" borderId="95" applyNumberFormat="0" applyFont="0" applyAlignment="0" applyProtection="0"/>
    <xf numFmtId="0" fontId="87" fillId="41" borderId="97" applyNumberFormat="0" applyAlignment="0" applyProtection="0"/>
    <xf numFmtId="0" fontId="85" fillId="41" borderId="96" applyNumberFormat="0" applyAlignment="0" applyProtection="0"/>
    <xf numFmtId="0" fontId="87" fillId="41" borderId="97" applyNumberFormat="0" applyAlignment="0" applyProtection="0"/>
    <xf numFmtId="0" fontId="49" fillId="23" borderId="95" applyNumberFormat="0" applyFont="0" applyAlignment="0" applyProtection="0"/>
    <xf numFmtId="0" fontId="87" fillId="41" borderId="97" applyNumberFormat="0" applyAlignment="0" applyProtection="0"/>
    <xf numFmtId="0" fontId="49" fillId="23" borderId="95" applyNumberFormat="0" applyFont="0" applyAlignment="0" applyProtection="0"/>
    <xf numFmtId="0" fontId="83" fillId="29" borderId="96" applyNumberFormat="0" applyAlignment="0" applyProtection="0"/>
    <xf numFmtId="0" fontId="87" fillId="41" borderId="97" applyNumberFormat="0" applyAlignment="0" applyProtection="0"/>
    <xf numFmtId="0" fontId="83" fillId="29" borderId="96" applyNumberFormat="0" applyAlignment="0" applyProtection="0"/>
    <xf numFmtId="0" fontId="85" fillId="41" borderId="96" applyNumberFormat="0" applyAlignment="0" applyProtection="0"/>
    <xf numFmtId="0" fontId="85" fillId="41" borderId="96" applyNumberFormat="0" applyAlignment="0" applyProtection="0"/>
    <xf numFmtId="0" fontId="56" fillId="0" borderId="94" applyNumberFormat="0" applyFill="0" applyAlignment="0" applyProtection="0"/>
    <xf numFmtId="0" fontId="56" fillId="0" borderId="94" applyNumberFormat="0" applyFill="0" applyAlignment="0" applyProtection="0"/>
    <xf numFmtId="0" fontId="83" fillId="29" borderId="96" applyNumberFormat="0" applyAlignment="0" applyProtection="0"/>
    <xf numFmtId="0" fontId="87" fillId="41" borderId="97" applyNumberFormat="0" applyAlignment="0" applyProtection="0"/>
    <xf numFmtId="0" fontId="87" fillId="41" borderId="97" applyNumberFormat="0" applyAlignment="0" applyProtection="0"/>
    <xf numFmtId="0" fontId="83" fillId="29" borderId="96" applyNumberFormat="0" applyAlignment="0" applyProtection="0"/>
    <xf numFmtId="0" fontId="49" fillId="23" borderId="95" applyNumberFormat="0" applyFont="0" applyAlignment="0" applyProtection="0"/>
    <xf numFmtId="0" fontId="56" fillId="0" borderId="94" applyNumberFormat="0" applyFill="0" applyAlignment="0" applyProtection="0"/>
    <xf numFmtId="0" fontId="56" fillId="0" borderId="94" applyNumberFormat="0" applyFill="0" applyAlignment="0" applyProtection="0"/>
    <xf numFmtId="0" fontId="85" fillId="41" borderId="96" applyNumberFormat="0" applyAlignment="0" applyProtection="0"/>
    <xf numFmtId="0" fontId="56" fillId="0" borderId="94" applyNumberFormat="0" applyFill="0" applyAlignment="0" applyProtection="0"/>
    <xf numFmtId="0" fontId="85" fillId="41" borderId="96" applyNumberFormat="0" applyAlignment="0" applyProtection="0"/>
    <xf numFmtId="0" fontId="56" fillId="0" borderId="94" applyNumberFormat="0" applyFill="0" applyAlignment="0" applyProtection="0"/>
    <xf numFmtId="0" fontId="85" fillId="41" borderId="96" applyNumberFormat="0" applyAlignment="0" applyProtection="0"/>
    <xf numFmtId="0" fontId="56" fillId="0" borderId="94" applyNumberFormat="0" applyFill="0" applyAlignment="0" applyProtection="0"/>
    <xf numFmtId="0" fontId="85" fillId="41" borderId="96" applyNumberFormat="0" applyAlignment="0" applyProtection="0"/>
    <xf numFmtId="0" fontId="56" fillId="0" borderId="94" applyNumberFormat="0" applyFill="0" applyAlignment="0" applyProtection="0"/>
    <xf numFmtId="0" fontId="85" fillId="41" borderId="96" applyNumberFormat="0" applyAlignment="0" applyProtection="0"/>
    <xf numFmtId="0" fontId="85" fillId="41" borderId="96" applyNumberFormat="0" applyAlignment="0" applyProtection="0"/>
    <xf numFmtId="0" fontId="49" fillId="23" borderId="95" applyNumberFormat="0" applyFont="0" applyAlignment="0" applyProtection="0"/>
    <xf numFmtId="0" fontId="87" fillId="41" borderId="97" applyNumberFormat="0" applyAlignment="0" applyProtection="0"/>
    <xf numFmtId="0" fontId="87" fillId="41" borderId="97" applyNumberFormat="0" applyAlignment="0" applyProtection="0"/>
    <xf numFmtId="0" fontId="87" fillId="41" borderId="97" applyNumberFormat="0" applyAlignment="0" applyProtection="0"/>
    <xf numFmtId="0" fontId="87" fillId="41" borderId="97" applyNumberFormat="0" applyAlignment="0" applyProtection="0"/>
    <xf numFmtId="0" fontId="87" fillId="41" borderId="97" applyNumberFormat="0" applyAlignment="0" applyProtection="0"/>
    <xf numFmtId="0" fontId="85" fillId="41" borderId="96" applyNumberFormat="0" applyAlignment="0" applyProtection="0"/>
    <xf numFmtId="0" fontId="83" fillId="29" borderId="96" applyNumberFormat="0" applyAlignment="0" applyProtection="0"/>
    <xf numFmtId="0" fontId="49" fillId="23" borderId="95" applyNumberFormat="0" applyFont="0" applyAlignment="0" applyProtection="0"/>
    <xf numFmtId="0" fontId="87" fillId="41" borderId="97" applyNumberFormat="0" applyAlignment="0" applyProtection="0"/>
    <xf numFmtId="0" fontId="56" fillId="0" borderId="94" applyNumberFormat="0" applyFill="0" applyAlignment="0" applyProtection="0"/>
    <xf numFmtId="0" fontId="85" fillId="41" borderId="96" applyNumberFormat="0" applyAlignment="0" applyProtection="0"/>
    <xf numFmtId="0" fontId="83" fillId="29" borderId="96" applyNumberFormat="0" applyAlignment="0" applyProtection="0"/>
    <xf numFmtId="0" fontId="49" fillId="23" borderId="95" applyNumberFormat="0" applyFont="0" applyAlignment="0" applyProtection="0"/>
    <xf numFmtId="0" fontId="87" fillId="41" borderId="97" applyNumberFormat="0" applyAlignment="0" applyProtection="0"/>
    <xf numFmtId="0" fontId="56" fillId="0" borderId="94" applyNumberFormat="0" applyFill="0" applyAlignment="0" applyProtection="0"/>
    <xf numFmtId="0" fontId="85" fillId="41" borderId="96" applyNumberFormat="0" applyAlignment="0" applyProtection="0"/>
    <xf numFmtId="0" fontId="83" fillId="29" borderId="96" applyNumberFormat="0" applyAlignment="0" applyProtection="0"/>
    <xf numFmtId="0" fontId="49" fillId="23" borderId="95" applyNumberFormat="0" applyFont="0" applyAlignment="0" applyProtection="0"/>
    <xf numFmtId="0" fontId="87" fillId="41" borderId="97" applyNumberFormat="0" applyAlignment="0" applyProtection="0"/>
    <xf numFmtId="0" fontId="56" fillId="0" borderId="94" applyNumberFormat="0" applyFill="0" applyAlignment="0" applyProtection="0"/>
    <xf numFmtId="0" fontId="85" fillId="41" borderId="96" applyNumberFormat="0" applyAlignment="0" applyProtection="0"/>
    <xf numFmtId="0" fontId="83" fillId="29" borderId="96" applyNumberFormat="0" applyAlignment="0" applyProtection="0"/>
    <xf numFmtId="0" fontId="49" fillId="23" borderId="95" applyNumberFormat="0" applyFont="0" applyAlignment="0" applyProtection="0"/>
    <xf numFmtId="0" fontId="87" fillId="41" borderId="97" applyNumberFormat="0" applyAlignment="0" applyProtection="0"/>
    <xf numFmtId="0" fontId="56" fillId="0" borderId="94" applyNumberFormat="0" applyFill="0" applyAlignment="0" applyProtection="0"/>
    <xf numFmtId="0" fontId="85" fillId="41" borderId="96" applyNumberFormat="0" applyAlignment="0" applyProtection="0"/>
    <xf numFmtId="0" fontId="83" fillId="29" borderId="96" applyNumberFormat="0" applyAlignment="0" applyProtection="0"/>
    <xf numFmtId="0" fontId="49" fillId="23" borderId="95" applyNumberFormat="0" applyFont="0" applyAlignment="0" applyProtection="0"/>
    <xf numFmtId="0" fontId="87" fillId="41" borderId="97" applyNumberFormat="0" applyAlignment="0" applyProtection="0"/>
    <xf numFmtId="0" fontId="56" fillId="0" borderId="94" applyNumberFormat="0" applyFill="0" applyAlignment="0" applyProtection="0"/>
    <xf numFmtId="0" fontId="56" fillId="0" borderId="94" applyNumberFormat="0" applyFill="0" applyAlignment="0" applyProtection="0"/>
    <xf numFmtId="0" fontId="85" fillId="41" borderId="106" applyNumberFormat="0" applyAlignment="0" applyProtection="0"/>
    <xf numFmtId="0" fontId="49" fillId="23" borderId="95" applyNumberFormat="0" applyFont="0" applyAlignment="0" applyProtection="0"/>
    <xf numFmtId="0" fontId="83" fillId="29" borderId="96" applyNumberFormat="0" applyAlignment="0" applyProtection="0"/>
    <xf numFmtId="0" fontId="85" fillId="41" borderId="96" applyNumberFormat="0" applyAlignment="0" applyProtection="0"/>
    <xf numFmtId="0" fontId="87" fillId="41" borderId="97" applyNumberFormat="0" applyAlignment="0" applyProtection="0"/>
    <xf numFmtId="0" fontId="85" fillId="41" borderId="96" applyNumberFormat="0" applyAlignment="0" applyProtection="0"/>
    <xf numFmtId="0" fontId="49" fillId="23" borderId="95" applyNumberFormat="0" applyFont="0" applyAlignment="0" applyProtection="0"/>
    <xf numFmtId="0" fontId="49" fillId="23" borderId="95" applyNumberFormat="0" applyFont="0" applyAlignment="0" applyProtection="0"/>
    <xf numFmtId="0" fontId="49" fillId="23" borderId="95" applyNumberFormat="0" applyFont="0" applyAlignment="0" applyProtection="0"/>
    <xf numFmtId="0" fontId="49" fillId="23" borderId="95" applyNumberFormat="0" applyFont="0" applyAlignment="0" applyProtection="0"/>
    <xf numFmtId="0" fontId="49" fillId="23" borderId="95" applyNumberFormat="0" applyFont="0" applyAlignment="0" applyProtection="0"/>
    <xf numFmtId="0" fontId="56" fillId="0" borderId="94" applyNumberFormat="0" applyFill="0" applyAlignment="0" applyProtection="0"/>
    <xf numFmtId="0" fontId="56" fillId="0" borderId="94" applyNumberFormat="0" applyFill="0" applyAlignment="0" applyProtection="0"/>
    <xf numFmtId="0" fontId="56" fillId="0" borderId="94" applyNumberFormat="0" applyFill="0" applyAlignment="0" applyProtection="0"/>
    <xf numFmtId="0" fontId="49" fillId="23" borderId="95" applyNumberFormat="0" applyFont="0" applyAlignment="0" applyProtection="0"/>
    <xf numFmtId="0" fontId="83" fillId="29" borderId="96" applyNumberFormat="0" applyAlignment="0" applyProtection="0"/>
    <xf numFmtId="0" fontId="49" fillId="23" borderId="95" applyNumberFormat="0" applyFont="0" applyAlignment="0" applyProtection="0"/>
    <xf numFmtId="0" fontId="49" fillId="23" borderId="95" applyNumberFormat="0" applyFont="0" applyAlignment="0" applyProtection="0"/>
    <xf numFmtId="0" fontId="85" fillId="41" borderId="96" applyNumberFormat="0" applyAlignment="0" applyProtection="0"/>
    <xf numFmtId="0" fontId="87" fillId="41" borderId="97" applyNumberFormat="0" applyAlignment="0" applyProtection="0"/>
    <xf numFmtId="0" fontId="56" fillId="0" borderId="94" applyNumberFormat="0" applyFill="0" applyAlignment="0" applyProtection="0"/>
    <xf numFmtId="0" fontId="56" fillId="0" borderId="94" applyNumberFormat="0" applyFill="0" applyAlignment="0" applyProtection="0"/>
    <xf numFmtId="0" fontId="83" fillId="29" borderId="96" applyNumberFormat="0" applyAlignment="0" applyProtection="0"/>
    <xf numFmtId="0" fontId="83" fillId="29" borderId="96" applyNumberFormat="0" applyAlignment="0" applyProtection="0"/>
    <xf numFmtId="0" fontId="85" fillId="41" borderId="96" applyNumberFormat="0" applyAlignment="0" applyProtection="0"/>
    <xf numFmtId="0" fontId="85" fillId="41" borderId="96" applyNumberFormat="0" applyAlignment="0" applyProtection="0"/>
    <xf numFmtId="0" fontId="87" fillId="41" borderId="97" applyNumberFormat="0" applyAlignment="0" applyProtection="0"/>
    <xf numFmtId="0" fontId="87" fillId="41" borderId="97" applyNumberFormat="0" applyAlignment="0" applyProtection="0"/>
    <xf numFmtId="0" fontId="49" fillId="23" borderId="95" applyNumberFormat="0" applyFont="0" applyAlignment="0" applyProtection="0"/>
    <xf numFmtId="0" fontId="49" fillId="23" borderId="95" applyNumberFormat="0" applyFont="0" applyAlignment="0" applyProtection="0"/>
    <xf numFmtId="0" fontId="83" fillId="29" borderId="96" applyNumberFormat="0" applyAlignment="0" applyProtection="0"/>
    <xf numFmtId="0" fontId="83" fillId="29" borderId="96" applyNumberFormat="0" applyAlignment="0" applyProtection="0"/>
    <xf numFmtId="0" fontId="85" fillId="41" borderId="96" applyNumberFormat="0" applyAlignment="0" applyProtection="0"/>
    <xf numFmtId="0" fontId="85" fillId="41" borderId="96" applyNumberFormat="0" applyAlignment="0" applyProtection="0"/>
    <xf numFmtId="0" fontId="87" fillId="41" borderId="97" applyNumberFormat="0" applyAlignment="0" applyProtection="0"/>
    <xf numFmtId="0" fontId="87" fillId="41" borderId="97" applyNumberFormat="0" applyAlignment="0" applyProtection="0"/>
    <xf numFmtId="0" fontId="56" fillId="0" borderId="94" applyNumberFormat="0" applyFill="0" applyAlignment="0" applyProtection="0"/>
    <xf numFmtId="0" fontId="56" fillId="0" borderId="94" applyNumberFormat="0" applyFill="0" applyAlignment="0" applyProtection="0"/>
    <xf numFmtId="0" fontId="49" fillId="23" borderId="95" applyNumberFormat="0" applyFont="0" applyAlignment="0" applyProtection="0"/>
    <xf numFmtId="0" fontId="49" fillId="23" borderId="95" applyNumberFormat="0" applyFont="0" applyAlignment="0" applyProtection="0"/>
    <xf numFmtId="0" fontId="83" fillId="29" borderId="96" applyNumberFormat="0" applyAlignment="0" applyProtection="0"/>
    <xf numFmtId="0" fontId="83" fillId="29" borderId="96" applyNumberFormat="0" applyAlignment="0" applyProtection="0"/>
    <xf numFmtId="0" fontId="85" fillId="41" borderId="96" applyNumberFormat="0" applyAlignment="0" applyProtection="0"/>
    <xf numFmtId="0" fontId="85" fillId="41" borderId="96" applyNumberFormat="0" applyAlignment="0" applyProtection="0"/>
    <xf numFmtId="0" fontId="87" fillId="41" borderId="97" applyNumberFormat="0" applyAlignment="0" applyProtection="0"/>
    <xf numFmtId="0" fontId="87" fillId="41" borderId="97" applyNumberFormat="0" applyAlignment="0" applyProtection="0"/>
    <xf numFmtId="0" fontId="56" fillId="0" borderId="94" applyNumberFormat="0" applyFill="0" applyAlignment="0" applyProtection="0"/>
    <xf numFmtId="0" fontId="56" fillId="0" borderId="94" applyNumberFormat="0" applyFill="0" applyAlignment="0" applyProtection="0"/>
    <xf numFmtId="0" fontId="49" fillId="23" borderId="95" applyNumberFormat="0" applyFont="0" applyAlignment="0" applyProtection="0"/>
    <xf numFmtId="0" fontId="49" fillId="23" borderId="95" applyNumberFormat="0" applyFont="0" applyAlignment="0" applyProtection="0"/>
    <xf numFmtId="0" fontId="83" fillId="29" borderId="96" applyNumberFormat="0" applyAlignment="0" applyProtection="0"/>
    <xf numFmtId="0" fontId="83" fillId="29" borderId="96" applyNumberFormat="0" applyAlignment="0" applyProtection="0"/>
    <xf numFmtId="0" fontId="85" fillId="41" borderId="96" applyNumberFormat="0" applyAlignment="0" applyProtection="0"/>
    <xf numFmtId="0" fontId="85" fillId="41" borderId="96" applyNumberFormat="0" applyAlignment="0" applyProtection="0"/>
    <xf numFmtId="0" fontId="87" fillId="41" borderId="97" applyNumberFormat="0" applyAlignment="0" applyProtection="0"/>
    <xf numFmtId="0" fontId="87" fillId="41" borderId="97" applyNumberFormat="0" applyAlignment="0" applyProtection="0"/>
    <xf numFmtId="0" fontId="56" fillId="0" borderId="94" applyNumberFormat="0" applyFill="0" applyAlignment="0" applyProtection="0"/>
    <xf numFmtId="0" fontId="56" fillId="0" borderId="94" applyNumberFormat="0" applyFill="0" applyAlignment="0" applyProtection="0"/>
    <xf numFmtId="0" fontId="49" fillId="23" borderId="95" applyNumberFormat="0" applyFont="0" applyAlignment="0" applyProtection="0"/>
    <xf numFmtId="0" fontId="49" fillId="23" borderId="95" applyNumberFormat="0" applyFont="0" applyAlignment="0" applyProtection="0"/>
    <xf numFmtId="0" fontId="83" fillId="29" borderId="96" applyNumberFormat="0" applyAlignment="0" applyProtection="0"/>
    <xf numFmtId="0" fontId="83" fillId="29" borderId="96" applyNumberFormat="0" applyAlignment="0" applyProtection="0"/>
    <xf numFmtId="0" fontId="85" fillId="41" borderId="96" applyNumberFormat="0" applyAlignment="0" applyProtection="0"/>
    <xf numFmtId="0" fontId="85" fillId="41" borderId="96" applyNumberFormat="0" applyAlignment="0" applyProtection="0"/>
    <xf numFmtId="0" fontId="87" fillId="41" borderId="97" applyNumberFormat="0" applyAlignment="0" applyProtection="0"/>
    <xf numFmtId="0" fontId="87" fillId="41" borderId="97" applyNumberFormat="0" applyAlignment="0" applyProtection="0"/>
    <xf numFmtId="0" fontId="83" fillId="29" borderId="96" applyNumberFormat="0" applyAlignment="0" applyProtection="0"/>
    <xf numFmtId="0" fontId="56" fillId="0" borderId="94" applyNumberFormat="0" applyFill="0" applyAlignment="0" applyProtection="0"/>
    <xf numFmtId="0" fontId="83" fillId="29" borderId="96" applyNumberFormat="0" applyAlignment="0" applyProtection="0"/>
    <xf numFmtId="0" fontId="83" fillId="29" borderId="96" applyNumberFormat="0" applyAlignment="0" applyProtection="0"/>
    <xf numFmtId="0" fontId="83" fillId="29" borderId="96" applyNumberFormat="0" applyAlignment="0" applyProtection="0"/>
    <xf numFmtId="0" fontId="83" fillId="29" borderId="96" applyNumberFormat="0" applyAlignment="0" applyProtection="0"/>
    <xf numFmtId="0" fontId="83" fillId="29" borderId="96" applyNumberFormat="0" applyAlignment="0" applyProtection="0"/>
    <xf numFmtId="0" fontId="85" fillId="41" borderId="96" applyNumberFormat="0" applyAlignment="0" applyProtection="0"/>
    <xf numFmtId="0" fontId="83" fillId="29" borderId="96" applyNumberFormat="0" applyAlignment="0" applyProtection="0"/>
    <xf numFmtId="0" fontId="49" fillId="23" borderId="95" applyNumberFormat="0" applyFont="0" applyAlignment="0" applyProtection="0"/>
    <xf numFmtId="0" fontId="87" fillId="41" borderId="97" applyNumberFormat="0" applyAlignment="0" applyProtection="0"/>
    <xf numFmtId="0" fontId="56" fillId="0" borderId="94" applyNumberFormat="0" applyFill="0" applyAlignment="0" applyProtection="0"/>
    <xf numFmtId="0" fontId="85" fillId="41" borderId="96" applyNumberFormat="0" applyAlignment="0" applyProtection="0"/>
    <xf numFmtId="0" fontId="83" fillId="29" borderId="96" applyNumberFormat="0" applyAlignment="0" applyProtection="0"/>
    <xf numFmtId="0" fontId="49" fillId="23" borderId="95" applyNumberFormat="0" applyFont="0" applyAlignment="0" applyProtection="0"/>
    <xf numFmtId="0" fontId="87" fillId="41" borderId="97" applyNumberFormat="0" applyAlignment="0" applyProtection="0"/>
    <xf numFmtId="0" fontId="56" fillId="0" borderId="94" applyNumberFormat="0" applyFill="0" applyAlignment="0" applyProtection="0"/>
    <xf numFmtId="0" fontId="85" fillId="41" borderId="96" applyNumberFormat="0" applyAlignment="0" applyProtection="0"/>
    <xf numFmtId="0" fontId="56" fillId="0" borderId="94" applyNumberFormat="0" applyFill="0" applyAlignment="0" applyProtection="0"/>
    <xf numFmtId="0" fontId="56" fillId="0" borderId="94" applyNumberFormat="0" applyFill="0" applyAlignment="0" applyProtection="0"/>
    <xf numFmtId="0" fontId="56" fillId="0" borderId="94" applyNumberFormat="0" applyFill="0" applyAlignment="0" applyProtection="0"/>
    <xf numFmtId="0" fontId="56" fillId="0" borderId="94" applyNumberFormat="0" applyFill="0" applyAlignment="0" applyProtection="0"/>
    <xf numFmtId="0" fontId="87" fillId="41" borderId="97" applyNumberFormat="0" applyAlignment="0" applyProtection="0"/>
    <xf numFmtId="0" fontId="49" fillId="23" borderId="95" applyNumberFormat="0" applyFont="0" applyAlignment="0" applyProtection="0"/>
    <xf numFmtId="0" fontId="49" fillId="23" borderId="95" applyNumberFormat="0" applyFont="0" applyAlignment="0" applyProtection="0"/>
    <xf numFmtId="0" fontId="49" fillId="23" borderId="95" applyNumberFormat="0" applyFont="0" applyAlignment="0" applyProtection="0"/>
    <xf numFmtId="0" fontId="83" fillId="29" borderId="96" applyNumberFormat="0" applyAlignment="0" applyProtection="0"/>
    <xf numFmtId="0" fontId="83" fillId="29" borderId="96" applyNumberFormat="0" applyAlignment="0" applyProtection="0"/>
    <xf numFmtId="0" fontId="85" fillId="41" borderId="96" applyNumberFormat="0" applyAlignment="0" applyProtection="0"/>
    <xf numFmtId="0" fontId="85" fillId="41" borderId="96" applyNumberFormat="0" applyAlignment="0" applyProtection="0"/>
    <xf numFmtId="0" fontId="87" fillId="41" borderId="97" applyNumberFormat="0" applyAlignment="0" applyProtection="0"/>
    <xf numFmtId="0" fontId="87" fillId="41" borderId="97" applyNumberFormat="0" applyAlignment="0" applyProtection="0"/>
    <xf numFmtId="0" fontId="83" fillId="29" borderId="96" applyNumberFormat="0" applyAlignment="0" applyProtection="0"/>
    <xf numFmtId="0" fontId="85" fillId="41" borderId="96" applyNumberFormat="0" applyAlignment="0" applyProtection="0"/>
    <xf numFmtId="0" fontId="49" fillId="23" borderId="95" applyNumberFormat="0" applyFont="0" applyAlignment="0" applyProtection="0"/>
    <xf numFmtId="0" fontId="85" fillId="41" borderId="96" applyNumberFormat="0" applyAlignment="0" applyProtection="0"/>
    <xf numFmtId="0" fontId="83" fillId="29" borderId="96" applyNumberFormat="0" applyAlignment="0" applyProtection="0"/>
    <xf numFmtId="0" fontId="87" fillId="41" borderId="97" applyNumberFormat="0" applyAlignment="0" applyProtection="0"/>
    <xf numFmtId="0" fontId="83" fillId="29" borderId="96" applyNumberFormat="0" applyAlignment="0" applyProtection="0"/>
    <xf numFmtId="0" fontId="49" fillId="23" borderId="95" applyNumberFormat="0" applyFont="0" applyAlignment="0" applyProtection="0"/>
    <xf numFmtId="0" fontId="87" fillId="41" borderId="97" applyNumberFormat="0" applyAlignment="0" applyProtection="0"/>
    <xf numFmtId="0" fontId="56" fillId="0" borderId="94" applyNumberFormat="0" applyFill="0" applyAlignment="0" applyProtection="0"/>
    <xf numFmtId="0" fontId="85" fillId="41" borderId="96" applyNumberFormat="0" applyAlignment="0" applyProtection="0"/>
    <xf numFmtId="0" fontId="83" fillId="29" borderId="96" applyNumberFormat="0" applyAlignment="0" applyProtection="0"/>
    <xf numFmtId="0" fontId="49" fillId="23" borderId="95" applyNumberFormat="0" applyFont="0" applyAlignment="0" applyProtection="0"/>
    <xf numFmtId="0" fontId="87" fillId="41" borderId="97" applyNumberFormat="0" applyAlignment="0" applyProtection="0"/>
    <xf numFmtId="0" fontId="56" fillId="0" borderId="94" applyNumberFormat="0" applyFill="0" applyAlignment="0" applyProtection="0"/>
    <xf numFmtId="0" fontId="85" fillId="41" borderId="96" applyNumberFormat="0" applyAlignment="0" applyProtection="0"/>
    <xf numFmtId="0" fontId="83" fillId="29" borderId="96" applyNumberFormat="0" applyAlignment="0" applyProtection="0"/>
    <xf numFmtId="0" fontId="49" fillId="23" borderId="95" applyNumberFormat="0" applyFont="0" applyAlignment="0" applyProtection="0"/>
    <xf numFmtId="0" fontId="87" fillId="41" borderId="97" applyNumberFormat="0" applyAlignment="0" applyProtection="0"/>
    <xf numFmtId="0" fontId="56" fillId="0" borderId="94" applyNumberFormat="0" applyFill="0" applyAlignment="0" applyProtection="0"/>
    <xf numFmtId="0" fontId="56" fillId="0" borderId="94" applyNumberFormat="0" applyFill="0" applyAlignment="0" applyProtection="0"/>
    <xf numFmtId="0" fontId="56" fillId="0" borderId="94" applyNumberFormat="0" applyFill="0" applyAlignment="0" applyProtection="0"/>
    <xf numFmtId="0" fontId="56" fillId="0" borderId="94" applyNumberFormat="0" applyFill="0" applyAlignment="0" applyProtection="0"/>
    <xf numFmtId="0" fontId="56" fillId="0" borderId="94" applyNumberFormat="0" applyFill="0" applyAlignment="0" applyProtection="0"/>
    <xf numFmtId="0" fontId="49" fillId="23" borderId="95" applyNumberFormat="0" applyFont="0" applyAlignment="0" applyProtection="0"/>
    <xf numFmtId="0" fontId="49" fillId="23" borderId="95" applyNumberFormat="0" applyFont="0" applyAlignment="0" applyProtection="0"/>
    <xf numFmtId="0" fontId="83" fillId="29" borderId="96" applyNumberFormat="0" applyAlignment="0" applyProtection="0"/>
    <xf numFmtId="0" fontId="83" fillId="29" borderId="96" applyNumberFormat="0" applyAlignment="0" applyProtection="0"/>
    <xf numFmtId="0" fontId="49" fillId="23" borderId="95" applyNumberFormat="0" applyFont="0" applyAlignment="0" applyProtection="0"/>
    <xf numFmtId="0" fontId="49" fillId="23" borderId="95" applyNumberFormat="0" applyFont="0" applyAlignment="0" applyProtection="0"/>
    <xf numFmtId="0" fontId="85" fillId="41" borderId="96" applyNumberFormat="0" applyAlignment="0" applyProtection="0"/>
    <xf numFmtId="0" fontId="85" fillId="41" borderId="96" applyNumberFormat="0" applyAlignment="0" applyProtection="0"/>
    <xf numFmtId="0" fontId="87" fillId="41" borderId="97" applyNumberFormat="0" applyAlignment="0" applyProtection="0"/>
    <xf numFmtId="0" fontId="87" fillId="41" borderId="97" applyNumberFormat="0" applyAlignment="0" applyProtection="0"/>
    <xf numFmtId="0" fontId="56" fillId="0" borderId="94" applyNumberFormat="0" applyFill="0" applyAlignment="0" applyProtection="0"/>
    <xf numFmtId="0" fontId="56" fillId="0" borderId="94" applyNumberFormat="0" applyFill="0" applyAlignment="0" applyProtection="0"/>
    <xf numFmtId="0" fontId="83" fillId="29" borderId="96" applyNumberFormat="0" applyAlignment="0" applyProtection="0"/>
    <xf numFmtId="0" fontId="83" fillId="29" borderId="96" applyNumberFormat="0" applyAlignment="0" applyProtection="0"/>
    <xf numFmtId="0" fontId="85" fillId="41" borderId="96" applyNumberFormat="0" applyAlignment="0" applyProtection="0"/>
    <xf numFmtId="0" fontId="85" fillId="41" borderId="96" applyNumberFormat="0" applyAlignment="0" applyProtection="0"/>
    <xf numFmtId="0" fontId="87" fillId="41" borderId="97" applyNumberFormat="0" applyAlignment="0" applyProtection="0"/>
    <xf numFmtId="0" fontId="87" fillId="41" borderId="97" applyNumberFormat="0" applyAlignment="0" applyProtection="0"/>
    <xf numFmtId="0" fontId="49" fillId="23" borderId="95" applyNumberFormat="0" applyFont="0" applyAlignment="0" applyProtection="0"/>
    <xf numFmtId="0" fontId="49" fillId="23" borderId="95" applyNumberFormat="0" applyFont="0" applyAlignment="0" applyProtection="0"/>
    <xf numFmtId="0" fontId="83" fillId="29" borderId="96" applyNumberFormat="0" applyAlignment="0" applyProtection="0"/>
    <xf numFmtId="0" fontId="83" fillId="29" borderId="96" applyNumberFormat="0" applyAlignment="0" applyProtection="0"/>
    <xf numFmtId="0" fontId="85" fillId="41" borderId="96" applyNumberFormat="0" applyAlignment="0" applyProtection="0"/>
    <xf numFmtId="0" fontId="85" fillId="41" borderId="96" applyNumberFormat="0" applyAlignment="0" applyProtection="0"/>
    <xf numFmtId="0" fontId="87" fillId="41" borderId="97" applyNumberFormat="0" applyAlignment="0" applyProtection="0"/>
    <xf numFmtId="0" fontId="87" fillId="41" borderId="97" applyNumberFormat="0" applyAlignment="0" applyProtection="0"/>
    <xf numFmtId="0" fontId="56" fillId="0" borderId="94" applyNumberFormat="0" applyFill="0" applyAlignment="0" applyProtection="0"/>
    <xf numFmtId="0" fontId="56" fillId="0" borderId="94" applyNumberFormat="0" applyFill="0" applyAlignment="0" applyProtection="0"/>
    <xf numFmtId="0" fontId="49" fillId="23" borderId="95" applyNumberFormat="0" applyFont="0" applyAlignment="0" applyProtection="0"/>
    <xf numFmtId="0" fontId="49" fillId="23" borderId="95" applyNumberFormat="0" applyFont="0" applyAlignment="0" applyProtection="0"/>
    <xf numFmtId="0" fontId="83" fillId="29" borderId="96" applyNumberFormat="0" applyAlignment="0" applyProtection="0"/>
    <xf numFmtId="0" fontId="83" fillId="29" borderId="96" applyNumberFormat="0" applyAlignment="0" applyProtection="0"/>
    <xf numFmtId="0" fontId="85" fillId="41" borderId="96" applyNumberFormat="0" applyAlignment="0" applyProtection="0"/>
    <xf numFmtId="0" fontId="85" fillId="41" borderId="96" applyNumberFormat="0" applyAlignment="0" applyProtection="0"/>
    <xf numFmtId="0" fontId="87" fillId="41" borderId="97" applyNumberFormat="0" applyAlignment="0" applyProtection="0"/>
    <xf numFmtId="0" fontId="87" fillId="41" borderId="97" applyNumberFormat="0" applyAlignment="0" applyProtection="0"/>
    <xf numFmtId="0" fontId="56" fillId="0" borderId="94" applyNumberFormat="0" applyFill="0" applyAlignment="0" applyProtection="0"/>
    <xf numFmtId="0" fontId="56" fillId="0" borderId="94" applyNumberFormat="0" applyFill="0" applyAlignment="0" applyProtection="0"/>
    <xf numFmtId="0" fontId="49" fillId="23" borderId="95" applyNumberFormat="0" applyFont="0" applyAlignment="0" applyProtection="0"/>
    <xf numFmtId="0" fontId="49" fillId="23" borderId="95" applyNumberFormat="0" applyFont="0" applyAlignment="0" applyProtection="0"/>
    <xf numFmtId="0" fontId="83" fillId="29" borderId="96" applyNumberFormat="0" applyAlignment="0" applyProtection="0"/>
    <xf numFmtId="0" fontId="83" fillId="29" borderId="96" applyNumberFormat="0" applyAlignment="0" applyProtection="0"/>
    <xf numFmtId="0" fontId="85" fillId="41" borderId="96" applyNumberFormat="0" applyAlignment="0" applyProtection="0"/>
    <xf numFmtId="0" fontId="85" fillId="41" borderId="96" applyNumberFormat="0" applyAlignment="0" applyProtection="0"/>
    <xf numFmtId="0" fontId="87" fillId="41" borderId="97" applyNumberFormat="0" applyAlignment="0" applyProtection="0"/>
    <xf numFmtId="0" fontId="87" fillId="41" borderId="97" applyNumberFormat="0" applyAlignment="0" applyProtection="0"/>
    <xf numFmtId="0" fontId="56" fillId="0" borderId="94" applyNumberFormat="0" applyFill="0" applyAlignment="0" applyProtection="0"/>
    <xf numFmtId="0" fontId="56" fillId="0" borderId="94" applyNumberFormat="0" applyFill="0" applyAlignment="0" applyProtection="0"/>
    <xf numFmtId="0" fontId="49" fillId="23" borderId="95" applyNumberFormat="0" applyFont="0" applyAlignment="0" applyProtection="0"/>
    <xf numFmtId="0" fontId="49" fillId="23" borderId="95" applyNumberFormat="0" applyFont="0" applyAlignment="0" applyProtection="0"/>
    <xf numFmtId="0" fontId="83" fillId="29" borderId="96" applyNumberFormat="0" applyAlignment="0" applyProtection="0"/>
    <xf numFmtId="0" fontId="83" fillId="29" borderId="96" applyNumberFormat="0" applyAlignment="0" applyProtection="0"/>
    <xf numFmtId="0" fontId="85" fillId="41" borderId="96" applyNumberFormat="0" applyAlignment="0" applyProtection="0"/>
    <xf numFmtId="0" fontId="85" fillId="41" borderId="96" applyNumberFormat="0" applyAlignment="0" applyProtection="0"/>
    <xf numFmtId="0" fontId="87" fillId="41" borderId="97" applyNumberFormat="0" applyAlignment="0" applyProtection="0"/>
    <xf numFmtId="0" fontId="87" fillId="41" borderId="97" applyNumberFormat="0" applyAlignment="0" applyProtection="0"/>
    <xf numFmtId="0" fontId="85" fillId="41" borderId="96" applyNumberFormat="0" applyAlignment="0" applyProtection="0"/>
    <xf numFmtId="0" fontId="83" fillId="29" borderId="96" applyNumberFormat="0" applyAlignment="0" applyProtection="0"/>
    <xf numFmtId="0" fontId="49" fillId="23" borderId="95" applyNumberFormat="0" applyFont="0" applyAlignment="0" applyProtection="0"/>
    <xf numFmtId="0" fontId="87" fillId="41" borderId="97" applyNumberFormat="0" applyAlignment="0" applyProtection="0"/>
    <xf numFmtId="0" fontId="56" fillId="0" borderId="94" applyNumberFormat="0" applyFill="0" applyAlignment="0" applyProtection="0"/>
    <xf numFmtId="0" fontId="85" fillId="41" borderId="96" applyNumberFormat="0" applyAlignment="0" applyProtection="0"/>
    <xf numFmtId="0" fontId="83" fillId="29" borderId="96" applyNumberFormat="0" applyAlignment="0" applyProtection="0"/>
    <xf numFmtId="0" fontId="49" fillId="23" borderId="95" applyNumberFormat="0" applyFont="0" applyAlignment="0" applyProtection="0"/>
    <xf numFmtId="0" fontId="87" fillId="41" borderId="97" applyNumberFormat="0" applyAlignment="0" applyProtection="0"/>
    <xf numFmtId="0" fontId="56" fillId="0" borderId="94" applyNumberFormat="0" applyFill="0" applyAlignment="0" applyProtection="0"/>
    <xf numFmtId="0" fontId="85" fillId="41" borderId="96" applyNumberFormat="0" applyAlignment="0" applyProtection="0"/>
    <xf numFmtId="0" fontId="83" fillId="29" borderId="96" applyNumberFormat="0" applyAlignment="0" applyProtection="0"/>
    <xf numFmtId="0" fontId="49" fillId="23" borderId="95" applyNumberFormat="0" applyFont="0" applyAlignment="0" applyProtection="0"/>
    <xf numFmtId="0" fontId="87" fillId="41" borderId="97" applyNumberFormat="0" applyAlignment="0" applyProtection="0"/>
    <xf numFmtId="0" fontId="56" fillId="0" borderId="94" applyNumberFormat="0" applyFill="0" applyAlignment="0" applyProtection="0"/>
    <xf numFmtId="0" fontId="85" fillId="41" borderId="96" applyNumberFormat="0" applyAlignment="0" applyProtection="0"/>
    <xf numFmtId="0" fontId="56" fillId="0" borderId="94" applyNumberFormat="0" applyFill="0" applyAlignment="0" applyProtection="0"/>
    <xf numFmtId="0" fontId="56" fillId="0" borderId="94" applyNumberFormat="0" applyFill="0" applyAlignment="0" applyProtection="0"/>
    <xf numFmtId="0" fontId="56" fillId="0" borderId="94" applyNumberFormat="0" applyFill="0" applyAlignment="0" applyProtection="0"/>
    <xf numFmtId="0" fontId="56" fillId="0" borderId="94" applyNumberFormat="0" applyFill="0" applyAlignment="0" applyProtection="0"/>
    <xf numFmtId="0" fontId="87" fillId="41" borderId="97" applyNumberFormat="0" applyAlignment="0" applyProtection="0"/>
    <xf numFmtId="0" fontId="49" fillId="23" borderId="95" applyNumberFormat="0" applyFont="0" applyAlignment="0" applyProtection="0"/>
    <xf numFmtId="0" fontId="49" fillId="23" borderId="95" applyNumberFormat="0" applyFont="0" applyAlignment="0" applyProtection="0"/>
    <xf numFmtId="0" fontId="49" fillId="23" borderId="95" applyNumberFormat="0" applyFont="0" applyAlignment="0" applyProtection="0"/>
    <xf numFmtId="0" fontId="83" fillId="29" borderId="96" applyNumberFormat="0" applyAlignment="0" applyProtection="0"/>
    <xf numFmtId="0" fontId="83" fillId="29" borderId="96" applyNumberFormat="0" applyAlignment="0" applyProtection="0"/>
    <xf numFmtId="0" fontId="85" fillId="41" borderId="96" applyNumberFormat="0" applyAlignment="0" applyProtection="0"/>
    <xf numFmtId="0" fontId="85" fillId="41" borderId="96" applyNumberFormat="0" applyAlignment="0" applyProtection="0"/>
    <xf numFmtId="0" fontId="87" fillId="41" borderId="97" applyNumberFormat="0" applyAlignment="0" applyProtection="0"/>
    <xf numFmtId="0" fontId="87" fillId="41" borderId="97" applyNumberFormat="0" applyAlignment="0" applyProtection="0"/>
    <xf numFmtId="0" fontId="85" fillId="41" borderId="96" applyNumberFormat="0" applyAlignment="0" applyProtection="0"/>
    <xf numFmtId="0" fontId="83" fillId="29" borderId="96" applyNumberFormat="0" applyAlignment="0" applyProtection="0"/>
    <xf numFmtId="0" fontId="49" fillId="23" borderId="95" applyNumberFormat="0" applyFont="0" applyAlignment="0" applyProtection="0"/>
    <xf numFmtId="0" fontId="87" fillId="41" borderId="97" applyNumberFormat="0" applyAlignment="0" applyProtection="0"/>
    <xf numFmtId="0" fontId="56" fillId="0" borderId="94" applyNumberFormat="0" applyFill="0" applyAlignment="0" applyProtection="0"/>
    <xf numFmtId="0" fontId="83" fillId="29" borderId="96" applyNumberFormat="0" applyAlignment="0" applyProtection="0"/>
    <xf numFmtId="0" fontId="85" fillId="41" borderId="96" applyNumberFormat="0" applyAlignment="0" applyProtection="0"/>
    <xf numFmtId="0" fontId="83" fillId="29" borderId="96" applyNumberFormat="0" applyAlignment="0" applyProtection="0"/>
    <xf numFmtId="0" fontId="49" fillId="23" borderId="95" applyNumberFormat="0" applyFont="0" applyAlignment="0" applyProtection="0"/>
    <xf numFmtId="0" fontId="87" fillId="41" borderId="97" applyNumberFormat="0" applyAlignment="0" applyProtection="0"/>
    <xf numFmtId="0" fontId="56" fillId="0" borderId="94" applyNumberFormat="0" applyFill="0" applyAlignment="0" applyProtection="0"/>
    <xf numFmtId="0" fontId="85" fillId="41" borderId="96" applyNumberFormat="0" applyAlignment="0" applyProtection="0"/>
    <xf numFmtId="0" fontId="83" fillId="29" borderId="96" applyNumberFormat="0" applyAlignment="0" applyProtection="0"/>
    <xf numFmtId="0" fontId="49" fillId="23" borderId="95" applyNumberFormat="0" applyFont="0" applyAlignment="0" applyProtection="0"/>
    <xf numFmtId="0" fontId="87" fillId="41" borderId="97" applyNumberFormat="0" applyAlignment="0" applyProtection="0"/>
    <xf numFmtId="0" fontId="56" fillId="0" borderId="94" applyNumberFormat="0" applyFill="0" applyAlignment="0" applyProtection="0"/>
    <xf numFmtId="0" fontId="85" fillId="41" borderId="96" applyNumberFormat="0" applyAlignment="0" applyProtection="0"/>
    <xf numFmtId="0" fontId="49" fillId="23" borderId="95" applyNumberFormat="0" applyFont="0" applyAlignment="0" applyProtection="0"/>
    <xf numFmtId="0" fontId="85" fillId="41" borderId="96" applyNumberFormat="0" applyAlignment="0" applyProtection="0"/>
    <xf numFmtId="0" fontId="83" fillId="29" borderId="96" applyNumberFormat="0" applyAlignment="0" applyProtection="0"/>
    <xf numFmtId="0" fontId="87" fillId="41" borderId="97" applyNumberFormat="0" applyAlignment="0" applyProtection="0"/>
    <xf numFmtId="0" fontId="83" fillId="29" borderId="96" applyNumberFormat="0" applyAlignment="0" applyProtection="0"/>
    <xf numFmtId="0" fontId="49" fillId="23" borderId="95" applyNumberFormat="0" applyFont="0" applyAlignment="0" applyProtection="0"/>
    <xf numFmtId="0" fontId="87" fillId="41" borderId="97" applyNumberFormat="0" applyAlignment="0" applyProtection="0"/>
    <xf numFmtId="0" fontId="56" fillId="0" borderId="94" applyNumberFormat="0" applyFill="0" applyAlignment="0" applyProtection="0"/>
    <xf numFmtId="0" fontId="85" fillId="41" borderId="96" applyNumberFormat="0" applyAlignment="0" applyProtection="0"/>
    <xf numFmtId="0" fontId="83" fillId="29" borderId="96" applyNumberFormat="0" applyAlignment="0" applyProtection="0"/>
    <xf numFmtId="0" fontId="49" fillId="23" borderId="95" applyNumberFormat="0" applyFont="0" applyAlignment="0" applyProtection="0"/>
    <xf numFmtId="0" fontId="87" fillId="41" borderId="97" applyNumberFormat="0" applyAlignment="0" applyProtection="0"/>
    <xf numFmtId="0" fontId="56" fillId="0" borderId="94" applyNumberFormat="0" applyFill="0" applyAlignment="0" applyProtection="0"/>
    <xf numFmtId="0" fontId="85" fillId="41" borderId="96" applyNumberFormat="0" applyAlignment="0" applyProtection="0"/>
    <xf numFmtId="0" fontId="83" fillId="29" borderId="96" applyNumberFormat="0" applyAlignment="0" applyProtection="0"/>
    <xf numFmtId="0" fontId="49" fillId="23" borderId="95" applyNumberFormat="0" applyFont="0" applyAlignment="0" applyProtection="0"/>
    <xf numFmtId="0" fontId="87" fillId="41" borderId="97" applyNumberFormat="0" applyAlignment="0" applyProtection="0"/>
    <xf numFmtId="0" fontId="56" fillId="0" borderId="94"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49" fillId="23" borderId="99" applyNumberFormat="0" applyFont="0" applyAlignment="0" applyProtection="0"/>
    <xf numFmtId="0" fontId="49" fillId="23" borderId="99" applyNumberFormat="0" applyFont="0" applyAlignment="0" applyProtection="0"/>
    <xf numFmtId="0" fontId="83" fillId="29" borderId="100" applyNumberFormat="0" applyAlignment="0" applyProtection="0"/>
    <xf numFmtId="0" fontId="83" fillId="29" borderId="100" applyNumberFormat="0" applyAlignment="0" applyProtection="0"/>
    <xf numFmtId="0" fontId="85" fillId="41" borderId="100" applyNumberFormat="0" applyAlignment="0" applyProtection="0"/>
    <xf numFmtId="0" fontId="85" fillId="41" borderId="100" applyNumberFormat="0" applyAlignment="0" applyProtection="0"/>
    <xf numFmtId="0" fontId="87" fillId="41" borderId="101" applyNumberFormat="0" applyAlignment="0" applyProtection="0"/>
    <xf numFmtId="0" fontId="87" fillId="41" borderId="101" applyNumberFormat="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3" fillId="29" borderId="100" applyNumberFormat="0" applyAlignment="0" applyProtection="0"/>
    <xf numFmtId="0" fontId="83" fillId="29" borderId="100" applyNumberForma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56" fillId="0" borderId="98" applyNumberFormat="0" applyFill="0" applyAlignment="0" applyProtection="0"/>
    <xf numFmtId="0" fontId="56" fillId="0" borderId="98" applyNumberFormat="0" applyFill="0" applyAlignment="0" applyProtection="0"/>
    <xf numFmtId="0" fontId="85" fillId="41" borderId="100" applyNumberFormat="0" applyAlignment="0" applyProtection="0"/>
    <xf numFmtId="0" fontId="56" fillId="0" borderId="98" applyNumberFormat="0" applyFill="0" applyAlignment="0" applyProtection="0"/>
    <xf numFmtId="0" fontId="85" fillId="41" borderId="100" applyNumberFormat="0" applyAlignment="0" applyProtection="0"/>
    <xf numFmtId="0" fontId="49" fillId="23" borderId="99" applyNumberFormat="0" applyFont="0" applyAlignment="0" applyProtection="0"/>
    <xf numFmtId="0" fontId="83" fillId="29" borderId="100" applyNumberFormat="0" applyAlignment="0" applyProtection="0"/>
    <xf numFmtId="0" fontId="87" fillId="41" borderId="101" applyNumberFormat="0" applyAlignment="0" applyProtection="0"/>
    <xf numFmtId="0" fontId="83" fillId="29" borderId="100" applyNumberFormat="0" applyAlignment="0" applyProtection="0"/>
    <xf numFmtId="0" fontId="87" fillId="41" borderId="101" applyNumberFormat="0" applyAlignment="0" applyProtection="0"/>
    <xf numFmtId="0" fontId="87" fillId="41" borderId="101" applyNumberFormat="0" applyAlignment="0" applyProtection="0"/>
    <xf numFmtId="0" fontId="87" fillId="41" borderId="101" applyNumberFormat="0" applyAlignment="0" applyProtection="0"/>
    <xf numFmtId="0" fontId="85" fillId="41" borderId="100"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83" fillId="29" borderId="100"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56" fillId="0" borderId="98" applyNumberFormat="0" applyFill="0" applyAlignment="0" applyProtection="0"/>
    <xf numFmtId="0" fontId="85" fillId="41" borderId="100" applyNumberFormat="0" applyAlignment="0" applyProtection="0"/>
    <xf numFmtId="0" fontId="87" fillId="41" borderId="101" applyNumberFormat="0" applyAlignment="0" applyProtection="0"/>
    <xf numFmtId="0" fontId="87" fillId="41" borderId="101" applyNumberFormat="0" applyAlignment="0" applyProtection="0"/>
    <xf numFmtId="0" fontId="83" fillId="29" borderId="100" applyNumberFormat="0" applyAlignment="0" applyProtection="0"/>
    <xf numFmtId="0" fontId="49" fillId="23" borderId="99" applyNumberFormat="0" applyFont="0" applyAlignment="0" applyProtection="0"/>
    <xf numFmtId="0" fontId="56" fillId="0" borderId="98" applyNumberFormat="0" applyFill="0" applyAlignment="0" applyProtection="0"/>
    <xf numFmtId="0" fontId="56" fillId="0" borderId="98" applyNumberFormat="0" applyFill="0" applyAlignment="0" applyProtection="0"/>
    <xf numFmtId="0" fontId="85" fillId="41" borderId="100" applyNumberFormat="0" applyAlignment="0" applyProtection="0"/>
    <xf numFmtId="0" fontId="56" fillId="0" borderId="98" applyNumberFormat="0" applyFill="0" applyAlignment="0" applyProtection="0"/>
    <xf numFmtId="0" fontId="85" fillId="41" borderId="100" applyNumberFormat="0" applyAlignment="0" applyProtection="0"/>
    <xf numFmtId="0" fontId="56" fillId="0" borderId="98" applyNumberFormat="0" applyFill="0" applyAlignment="0" applyProtection="0"/>
    <xf numFmtId="0" fontId="85" fillId="41" borderId="100" applyNumberFormat="0" applyAlignment="0" applyProtection="0"/>
    <xf numFmtId="0" fontId="56" fillId="0" borderId="98" applyNumberFormat="0" applyFill="0" applyAlignment="0" applyProtection="0"/>
    <xf numFmtId="0" fontId="85" fillId="41" borderId="100" applyNumberFormat="0" applyAlignment="0" applyProtection="0"/>
    <xf numFmtId="0" fontId="56" fillId="0" borderId="98" applyNumberFormat="0" applyFill="0" applyAlignment="0" applyProtection="0"/>
    <xf numFmtId="0" fontId="85" fillId="41" borderId="100" applyNumberFormat="0" applyAlignment="0" applyProtection="0"/>
    <xf numFmtId="0" fontId="85" fillId="41"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87" fillId="41" borderId="101" applyNumberFormat="0" applyAlignment="0" applyProtection="0"/>
    <xf numFmtId="0" fontId="87" fillId="41" borderId="101" applyNumberFormat="0" applyAlignment="0" applyProtection="0"/>
    <xf numFmtId="0" fontId="87" fillId="41" borderId="101" applyNumberFormat="0" applyAlignment="0" applyProtection="0"/>
    <xf numFmtId="0" fontId="87" fillId="41" borderId="101" applyNumberFormat="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49" fillId="23" borderId="99" applyNumberFormat="0" applyFont="0" applyAlignment="0" applyProtection="0"/>
    <xf numFmtId="0" fontId="49" fillId="23" borderId="99" applyNumberFormat="0" applyFont="0" applyAlignment="0" applyProtection="0"/>
    <xf numFmtId="0" fontId="83" fillId="29" borderId="100" applyNumberFormat="0" applyAlignment="0" applyProtection="0"/>
    <xf numFmtId="0" fontId="83" fillId="29" borderId="100" applyNumberFormat="0" applyAlignment="0" applyProtection="0"/>
    <xf numFmtId="0" fontId="85" fillId="41" borderId="100" applyNumberFormat="0" applyAlignment="0" applyProtection="0"/>
    <xf numFmtId="0" fontId="85" fillId="41" borderId="100" applyNumberFormat="0" applyAlignment="0" applyProtection="0"/>
    <xf numFmtId="0" fontId="87" fillId="41" borderId="101" applyNumberFormat="0" applyAlignment="0" applyProtection="0"/>
    <xf numFmtId="0" fontId="87" fillId="41" borderId="101" applyNumberFormat="0" applyAlignment="0" applyProtection="0"/>
    <xf numFmtId="0" fontId="85" fillId="41" borderId="100"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49" fillId="23" borderId="99" applyNumberFormat="0" applyFont="0" applyAlignment="0" applyProtection="0"/>
    <xf numFmtId="0" fontId="49" fillId="23" borderId="99" applyNumberFormat="0" applyFont="0" applyAlignment="0" applyProtection="0"/>
    <xf numFmtId="0" fontId="83" fillId="29"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85" fillId="41" borderId="100" applyNumberFormat="0" applyAlignment="0" applyProtection="0"/>
    <xf numFmtId="0" fontId="85" fillId="41" borderId="100" applyNumberFormat="0" applyAlignment="0" applyProtection="0"/>
    <xf numFmtId="0" fontId="87" fillId="41" borderId="101" applyNumberFormat="0" applyAlignment="0" applyProtection="0"/>
    <xf numFmtId="0" fontId="87" fillId="41" borderId="101" applyNumberFormat="0" applyAlignment="0" applyProtection="0"/>
    <xf numFmtId="0" fontId="56" fillId="0" borderId="98" applyNumberFormat="0" applyFill="0" applyAlignment="0" applyProtection="0"/>
    <xf numFmtId="0" fontId="56" fillId="0" borderId="98" applyNumberFormat="0" applyFill="0" applyAlignment="0" applyProtection="0"/>
    <xf numFmtId="0" fontId="83" fillId="29" borderId="100" applyNumberFormat="0" applyAlignment="0" applyProtection="0"/>
    <xf numFmtId="0" fontId="83" fillId="29" borderId="100" applyNumberFormat="0" applyAlignment="0" applyProtection="0"/>
    <xf numFmtId="0" fontId="85" fillId="41" borderId="100" applyNumberFormat="0" applyAlignment="0" applyProtection="0"/>
    <xf numFmtId="0" fontId="85" fillId="41" borderId="100" applyNumberFormat="0" applyAlignment="0" applyProtection="0"/>
    <xf numFmtId="0" fontId="87" fillId="41" borderId="101" applyNumberFormat="0" applyAlignment="0" applyProtection="0"/>
    <xf numFmtId="0" fontId="87" fillId="41" borderId="101"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83" fillId="29" borderId="100" applyNumberFormat="0" applyAlignment="0" applyProtection="0"/>
    <xf numFmtId="0" fontId="83" fillId="29" borderId="100" applyNumberFormat="0" applyAlignment="0" applyProtection="0"/>
    <xf numFmtId="0" fontId="85" fillId="41" borderId="100" applyNumberFormat="0" applyAlignment="0" applyProtection="0"/>
    <xf numFmtId="0" fontId="85" fillId="41" borderId="100" applyNumberFormat="0" applyAlignment="0" applyProtection="0"/>
    <xf numFmtId="0" fontId="87" fillId="41" borderId="101" applyNumberFormat="0" applyAlignment="0" applyProtection="0"/>
    <xf numFmtId="0" fontId="87" fillId="41" borderId="101" applyNumberFormat="0" applyAlignment="0" applyProtection="0"/>
    <xf numFmtId="0" fontId="56" fillId="0" borderId="98" applyNumberFormat="0" applyFill="0" applyAlignment="0" applyProtection="0"/>
    <xf numFmtId="0" fontId="56" fillId="0" borderId="98" applyNumberFormat="0" applyFill="0" applyAlignment="0" applyProtection="0"/>
    <xf numFmtId="0" fontId="49" fillId="23" borderId="99" applyNumberFormat="0" applyFont="0" applyAlignment="0" applyProtection="0"/>
    <xf numFmtId="0" fontId="49" fillId="23" borderId="99" applyNumberFormat="0" applyFont="0" applyAlignment="0" applyProtection="0"/>
    <xf numFmtId="0" fontId="83" fillId="29" borderId="100" applyNumberFormat="0" applyAlignment="0" applyProtection="0"/>
    <xf numFmtId="0" fontId="83" fillId="29" borderId="100" applyNumberFormat="0" applyAlignment="0" applyProtection="0"/>
    <xf numFmtId="0" fontId="85" fillId="41" borderId="100" applyNumberFormat="0" applyAlignment="0" applyProtection="0"/>
    <xf numFmtId="0" fontId="85" fillId="41" borderId="100" applyNumberFormat="0" applyAlignment="0" applyProtection="0"/>
    <xf numFmtId="0" fontId="87" fillId="41" borderId="101" applyNumberFormat="0" applyAlignment="0" applyProtection="0"/>
    <xf numFmtId="0" fontId="87" fillId="41" borderId="101" applyNumberFormat="0" applyAlignment="0" applyProtection="0"/>
    <xf numFmtId="0" fontId="56" fillId="0" borderId="98" applyNumberFormat="0" applyFill="0" applyAlignment="0" applyProtection="0"/>
    <xf numFmtId="0" fontId="56" fillId="0" borderId="98" applyNumberFormat="0" applyFill="0" applyAlignment="0" applyProtection="0"/>
    <xf numFmtId="0" fontId="49" fillId="23" borderId="99" applyNumberFormat="0" applyFont="0" applyAlignment="0" applyProtection="0"/>
    <xf numFmtId="0" fontId="49" fillId="23" borderId="99" applyNumberFormat="0" applyFont="0" applyAlignment="0" applyProtection="0"/>
    <xf numFmtId="0" fontId="83" fillId="29" borderId="100" applyNumberFormat="0" applyAlignment="0" applyProtection="0"/>
    <xf numFmtId="0" fontId="83" fillId="29" borderId="100" applyNumberFormat="0" applyAlignment="0" applyProtection="0"/>
    <xf numFmtId="0" fontId="85" fillId="41" borderId="100" applyNumberFormat="0" applyAlignment="0" applyProtection="0"/>
    <xf numFmtId="0" fontId="85" fillId="41" borderId="100" applyNumberFormat="0" applyAlignment="0" applyProtection="0"/>
    <xf numFmtId="0" fontId="87" fillId="41" borderId="101" applyNumberFormat="0" applyAlignment="0" applyProtection="0"/>
    <xf numFmtId="0" fontId="87" fillId="41" borderId="101" applyNumberFormat="0" applyAlignment="0" applyProtection="0"/>
    <xf numFmtId="0" fontId="56" fillId="0" borderId="98" applyNumberFormat="0" applyFill="0" applyAlignment="0" applyProtection="0"/>
    <xf numFmtId="0" fontId="56" fillId="0" borderId="98" applyNumberFormat="0" applyFill="0" applyAlignment="0" applyProtection="0"/>
    <xf numFmtId="0" fontId="49" fillId="23" borderId="99" applyNumberFormat="0" applyFont="0" applyAlignment="0" applyProtection="0"/>
    <xf numFmtId="0" fontId="49" fillId="23" borderId="99" applyNumberFormat="0" applyFont="0" applyAlignment="0" applyProtection="0"/>
    <xf numFmtId="0" fontId="83" fillId="29" borderId="100" applyNumberFormat="0" applyAlignment="0" applyProtection="0"/>
    <xf numFmtId="0" fontId="83" fillId="29" borderId="100" applyNumberFormat="0" applyAlignment="0" applyProtection="0"/>
    <xf numFmtId="0" fontId="85" fillId="41" borderId="100" applyNumberFormat="0" applyAlignment="0" applyProtection="0"/>
    <xf numFmtId="0" fontId="85" fillId="41" borderId="100" applyNumberFormat="0" applyAlignment="0" applyProtection="0"/>
    <xf numFmtId="0" fontId="87" fillId="41" borderId="101" applyNumberFormat="0" applyAlignment="0" applyProtection="0"/>
    <xf numFmtId="0" fontId="87" fillId="41" borderId="101" applyNumberFormat="0" applyAlignment="0" applyProtection="0"/>
    <xf numFmtId="0" fontId="83" fillId="29" borderId="100" applyNumberFormat="0" applyAlignment="0" applyProtection="0"/>
    <xf numFmtId="0" fontId="56" fillId="0" borderId="98" applyNumberFormat="0" applyFill="0" applyAlignment="0" applyProtection="0"/>
    <xf numFmtId="0" fontId="83" fillId="29" borderId="100" applyNumberFormat="0" applyAlignment="0" applyProtection="0"/>
    <xf numFmtId="0" fontId="83" fillId="29" borderId="100" applyNumberFormat="0" applyAlignment="0" applyProtection="0"/>
    <xf numFmtId="0" fontId="83" fillId="29" borderId="100" applyNumberFormat="0" applyAlignment="0" applyProtection="0"/>
    <xf numFmtId="0" fontId="83" fillId="29" borderId="100" applyNumberFormat="0" applyAlignment="0" applyProtection="0"/>
    <xf numFmtId="0" fontId="83" fillId="29" borderId="100" applyNumberFormat="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87" fillId="41" borderId="101"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83" fillId="29" borderId="100" applyNumberFormat="0" applyAlignment="0" applyProtection="0"/>
    <xf numFmtId="0" fontId="83" fillId="29" borderId="100" applyNumberFormat="0" applyAlignment="0" applyProtection="0"/>
    <xf numFmtId="0" fontId="85" fillId="41" borderId="100" applyNumberFormat="0" applyAlignment="0" applyProtection="0"/>
    <xf numFmtId="0" fontId="85" fillId="41" borderId="100" applyNumberFormat="0" applyAlignment="0" applyProtection="0"/>
    <xf numFmtId="0" fontId="87" fillId="41" borderId="101" applyNumberFormat="0" applyAlignment="0" applyProtection="0"/>
    <xf numFmtId="0" fontId="87" fillId="41" borderId="101" applyNumberFormat="0" applyAlignment="0" applyProtection="0"/>
    <xf numFmtId="0" fontId="83" fillId="29" borderId="100" applyNumberFormat="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49" fillId="23" borderId="99" applyNumberFormat="0" applyFont="0" applyAlignment="0" applyProtection="0"/>
    <xf numFmtId="0" fontId="85" fillId="41" borderId="100" applyNumberFormat="0" applyAlignment="0" applyProtection="0"/>
    <xf numFmtId="0" fontId="83" fillId="29" borderId="100" applyNumberFormat="0" applyAlignment="0" applyProtection="0"/>
    <xf numFmtId="0" fontId="87" fillId="41" borderId="101"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49" fillId="23" borderId="99" applyNumberFormat="0" applyFont="0" applyAlignment="0" applyProtection="0"/>
    <xf numFmtId="0" fontId="49" fillId="23" borderId="99" applyNumberFormat="0" applyFont="0" applyAlignment="0" applyProtection="0"/>
    <xf numFmtId="0" fontId="83" fillId="29"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85" fillId="41" borderId="100" applyNumberFormat="0" applyAlignment="0" applyProtection="0"/>
    <xf numFmtId="0" fontId="85" fillId="41" borderId="100" applyNumberFormat="0" applyAlignment="0" applyProtection="0"/>
    <xf numFmtId="0" fontId="87" fillId="41" borderId="101" applyNumberFormat="0" applyAlignment="0" applyProtection="0"/>
    <xf numFmtId="0" fontId="87" fillId="41" borderId="101" applyNumberFormat="0" applyAlignment="0" applyProtection="0"/>
    <xf numFmtId="0" fontId="56" fillId="0" borderId="98" applyNumberFormat="0" applyFill="0" applyAlignment="0" applyProtection="0"/>
    <xf numFmtId="0" fontId="56" fillId="0" borderId="98" applyNumberFormat="0" applyFill="0" applyAlignment="0" applyProtection="0"/>
    <xf numFmtId="0" fontId="83" fillId="29" borderId="100" applyNumberFormat="0" applyAlignment="0" applyProtection="0"/>
    <xf numFmtId="0" fontId="83" fillId="29" borderId="100" applyNumberFormat="0" applyAlignment="0" applyProtection="0"/>
    <xf numFmtId="0" fontId="85" fillId="41" borderId="100" applyNumberFormat="0" applyAlignment="0" applyProtection="0"/>
    <xf numFmtId="0" fontId="85" fillId="41" borderId="100" applyNumberFormat="0" applyAlignment="0" applyProtection="0"/>
    <xf numFmtId="0" fontId="87" fillId="41" borderId="101" applyNumberFormat="0" applyAlignment="0" applyProtection="0"/>
    <xf numFmtId="0" fontId="87" fillId="41" borderId="101"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83" fillId="29" borderId="100" applyNumberFormat="0" applyAlignment="0" applyProtection="0"/>
    <xf numFmtId="0" fontId="83" fillId="29" borderId="100" applyNumberFormat="0" applyAlignment="0" applyProtection="0"/>
    <xf numFmtId="0" fontId="85" fillId="41" borderId="100" applyNumberFormat="0" applyAlignment="0" applyProtection="0"/>
    <xf numFmtId="0" fontId="85" fillId="41" borderId="100" applyNumberFormat="0" applyAlignment="0" applyProtection="0"/>
    <xf numFmtId="0" fontId="87" fillId="41" borderId="101" applyNumberFormat="0" applyAlignment="0" applyProtection="0"/>
    <xf numFmtId="0" fontId="87" fillId="41" borderId="101" applyNumberFormat="0" applyAlignment="0" applyProtection="0"/>
    <xf numFmtId="0" fontId="56" fillId="0" borderId="98" applyNumberFormat="0" applyFill="0" applyAlignment="0" applyProtection="0"/>
    <xf numFmtId="0" fontId="56" fillId="0" borderId="98" applyNumberFormat="0" applyFill="0" applyAlignment="0" applyProtection="0"/>
    <xf numFmtId="0" fontId="49" fillId="23" borderId="99" applyNumberFormat="0" applyFont="0" applyAlignment="0" applyProtection="0"/>
    <xf numFmtId="0" fontId="49" fillId="23" borderId="99" applyNumberFormat="0" applyFont="0" applyAlignment="0" applyProtection="0"/>
    <xf numFmtId="0" fontId="83" fillId="29" borderId="100" applyNumberFormat="0" applyAlignment="0" applyProtection="0"/>
    <xf numFmtId="0" fontId="83" fillId="29" borderId="100" applyNumberFormat="0" applyAlignment="0" applyProtection="0"/>
    <xf numFmtId="0" fontId="85" fillId="41" borderId="100" applyNumberFormat="0" applyAlignment="0" applyProtection="0"/>
    <xf numFmtId="0" fontId="85" fillId="41" borderId="100" applyNumberFormat="0" applyAlignment="0" applyProtection="0"/>
    <xf numFmtId="0" fontId="87" fillId="41" borderId="101" applyNumberFormat="0" applyAlignment="0" applyProtection="0"/>
    <xf numFmtId="0" fontId="87" fillId="41" borderId="101" applyNumberFormat="0" applyAlignment="0" applyProtection="0"/>
    <xf numFmtId="0" fontId="56" fillId="0" borderId="98" applyNumberFormat="0" applyFill="0" applyAlignment="0" applyProtection="0"/>
    <xf numFmtId="0" fontId="56" fillId="0" borderId="98" applyNumberFormat="0" applyFill="0" applyAlignment="0" applyProtection="0"/>
    <xf numFmtId="0" fontId="49" fillId="23" borderId="99" applyNumberFormat="0" applyFont="0" applyAlignment="0" applyProtection="0"/>
    <xf numFmtId="0" fontId="49" fillId="23" borderId="99" applyNumberFormat="0" applyFont="0" applyAlignment="0" applyProtection="0"/>
    <xf numFmtId="0" fontId="83" fillId="29" borderId="100" applyNumberFormat="0" applyAlignment="0" applyProtection="0"/>
    <xf numFmtId="0" fontId="83" fillId="29" borderId="100" applyNumberFormat="0" applyAlignment="0" applyProtection="0"/>
    <xf numFmtId="0" fontId="85" fillId="41" borderId="100" applyNumberFormat="0" applyAlignment="0" applyProtection="0"/>
    <xf numFmtId="0" fontId="85" fillId="41" borderId="100" applyNumberFormat="0" applyAlignment="0" applyProtection="0"/>
    <xf numFmtId="0" fontId="87" fillId="41" borderId="101" applyNumberFormat="0" applyAlignment="0" applyProtection="0"/>
    <xf numFmtId="0" fontId="87" fillId="41" borderId="101" applyNumberFormat="0" applyAlignment="0" applyProtection="0"/>
    <xf numFmtId="0" fontId="56" fillId="0" borderId="98" applyNumberFormat="0" applyFill="0" applyAlignment="0" applyProtection="0"/>
    <xf numFmtId="0" fontId="56" fillId="0" borderId="98" applyNumberFormat="0" applyFill="0" applyAlignment="0" applyProtection="0"/>
    <xf numFmtId="0" fontId="49" fillId="23" borderId="99" applyNumberFormat="0" applyFont="0" applyAlignment="0" applyProtection="0"/>
    <xf numFmtId="0" fontId="49" fillId="23" borderId="99" applyNumberFormat="0" applyFont="0" applyAlignment="0" applyProtection="0"/>
    <xf numFmtId="0" fontId="83" fillId="29" borderId="100" applyNumberFormat="0" applyAlignment="0" applyProtection="0"/>
    <xf numFmtId="0" fontId="83" fillId="29" borderId="100" applyNumberFormat="0" applyAlignment="0" applyProtection="0"/>
    <xf numFmtId="0" fontId="85" fillId="41" borderId="100" applyNumberFormat="0" applyAlignment="0" applyProtection="0"/>
    <xf numFmtId="0" fontId="85" fillId="41" borderId="100" applyNumberFormat="0" applyAlignment="0" applyProtection="0"/>
    <xf numFmtId="0" fontId="87" fillId="41" borderId="101" applyNumberFormat="0" applyAlignment="0" applyProtection="0"/>
    <xf numFmtId="0" fontId="87" fillId="41" borderId="101" applyNumberFormat="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87" fillId="41" borderId="101"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83" fillId="29" borderId="100" applyNumberFormat="0" applyAlignment="0" applyProtection="0"/>
    <xf numFmtId="0" fontId="83" fillId="29" borderId="100" applyNumberFormat="0" applyAlignment="0" applyProtection="0"/>
    <xf numFmtId="0" fontId="85" fillId="41" borderId="100" applyNumberFormat="0" applyAlignment="0" applyProtection="0"/>
    <xf numFmtId="0" fontId="85" fillId="41" borderId="100" applyNumberFormat="0" applyAlignment="0" applyProtection="0"/>
    <xf numFmtId="0" fontId="87" fillId="41" borderId="101" applyNumberFormat="0" applyAlignment="0" applyProtection="0"/>
    <xf numFmtId="0" fontId="87" fillId="41" borderId="101" applyNumberFormat="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3" fillId="29" borderId="100" applyNumberFormat="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49" fillId="23" borderId="99" applyNumberFormat="0" applyFont="0" applyAlignment="0" applyProtection="0"/>
    <xf numFmtId="0" fontId="85" fillId="41" borderId="100" applyNumberFormat="0" applyAlignment="0" applyProtection="0"/>
    <xf numFmtId="0" fontId="83" fillId="29" borderId="100" applyNumberFormat="0" applyAlignment="0" applyProtection="0"/>
    <xf numFmtId="0" fontId="87" fillId="41" borderId="101"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3" fillId="29" borderId="100" applyNumberFormat="0" applyAlignment="0" applyProtection="0"/>
    <xf numFmtId="0" fontId="83" fillId="29" borderId="100" applyNumberForma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56" fillId="0" borderId="98" applyNumberFormat="0" applyFill="0" applyAlignment="0" applyProtection="0"/>
    <xf numFmtId="0" fontId="56" fillId="0" borderId="98" applyNumberFormat="0" applyFill="0" applyAlignment="0" applyProtection="0"/>
    <xf numFmtId="0" fontId="85" fillId="41" borderId="100" applyNumberFormat="0" applyAlignment="0" applyProtection="0"/>
    <xf numFmtId="0" fontId="56" fillId="0" borderId="98" applyNumberFormat="0" applyFill="0" applyAlignment="0" applyProtection="0"/>
    <xf numFmtId="0" fontId="85" fillId="41" borderId="100" applyNumberFormat="0" applyAlignment="0" applyProtection="0"/>
    <xf numFmtId="0" fontId="49" fillId="23" borderId="99" applyNumberFormat="0" applyFont="0" applyAlignment="0" applyProtection="0"/>
    <xf numFmtId="0" fontId="83" fillId="29" borderId="100" applyNumberFormat="0" applyAlignment="0" applyProtection="0"/>
    <xf numFmtId="0" fontId="87" fillId="41" borderId="101" applyNumberFormat="0" applyAlignment="0" applyProtection="0"/>
    <xf numFmtId="0" fontId="83" fillId="29" borderId="100" applyNumberFormat="0" applyAlignment="0" applyProtection="0"/>
    <xf numFmtId="0" fontId="87" fillId="41" borderId="101" applyNumberFormat="0" applyAlignment="0" applyProtection="0"/>
    <xf numFmtId="0" fontId="87" fillId="41" borderId="101" applyNumberFormat="0" applyAlignment="0" applyProtection="0"/>
    <xf numFmtId="0" fontId="87" fillId="41" borderId="101" applyNumberFormat="0" applyAlignment="0" applyProtection="0"/>
    <xf numFmtId="0" fontId="85" fillId="41" borderId="100"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83" fillId="29" borderId="100"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56" fillId="0" borderId="98" applyNumberFormat="0" applyFill="0" applyAlignment="0" applyProtection="0"/>
    <xf numFmtId="0" fontId="85" fillId="41" borderId="100" applyNumberFormat="0" applyAlignment="0" applyProtection="0"/>
    <xf numFmtId="0" fontId="7" fillId="0" borderId="0"/>
    <xf numFmtId="167" fontId="7" fillId="0" borderId="0"/>
    <xf numFmtId="0" fontId="7" fillId="22" borderId="80"/>
    <xf numFmtId="0" fontId="7" fillId="0" borderId="0"/>
    <xf numFmtId="0" fontId="56" fillId="0" borderId="98" applyNumberFormat="0" applyFill="0" applyAlignment="0" applyProtection="0"/>
    <xf numFmtId="0" fontId="85" fillId="41" borderId="100" applyNumberFormat="0" applyAlignment="0" applyProtection="0"/>
    <xf numFmtId="0" fontId="56" fillId="0" borderId="98" applyNumberFormat="0" applyFill="0" applyAlignment="0" applyProtection="0"/>
    <xf numFmtId="0" fontId="85" fillId="41" borderId="100" applyNumberFormat="0" applyAlignment="0" applyProtection="0"/>
    <xf numFmtId="0" fontId="56" fillId="0" borderId="98" applyNumberFormat="0" applyFill="0" applyAlignment="0" applyProtection="0"/>
    <xf numFmtId="0" fontId="85" fillId="41" borderId="100" applyNumberFormat="0" applyAlignment="0" applyProtection="0"/>
    <xf numFmtId="0" fontId="56" fillId="0" borderId="98" applyNumberFormat="0" applyFill="0" applyAlignment="0" applyProtection="0"/>
    <xf numFmtId="0" fontId="85" fillId="41" borderId="100" applyNumberFormat="0" applyAlignment="0" applyProtection="0"/>
    <xf numFmtId="0" fontId="87" fillId="41" borderId="101" applyNumberFormat="0" applyAlignment="0" applyProtection="0"/>
    <xf numFmtId="0" fontId="87" fillId="41" borderId="101" applyNumberFormat="0" applyAlignment="0" applyProtection="0"/>
    <xf numFmtId="0" fontId="87" fillId="41" borderId="101" applyNumberFormat="0" applyAlignment="0" applyProtection="0"/>
    <xf numFmtId="0" fontId="87" fillId="41" borderId="101" applyNumberFormat="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56" fillId="0" borderId="98" applyNumberFormat="0" applyFill="0" applyAlignment="0" applyProtection="0"/>
    <xf numFmtId="0" fontId="49" fillId="23" borderId="99" applyNumberFormat="0" applyFont="0" applyAlignment="0" applyProtection="0"/>
    <xf numFmtId="0" fontId="83" fillId="29" borderId="100" applyNumberFormat="0" applyAlignment="0" applyProtection="0"/>
    <xf numFmtId="0" fontId="85" fillId="41" borderId="100" applyNumberFormat="0" applyAlignment="0" applyProtection="0"/>
    <xf numFmtId="0" fontId="87" fillId="41" borderId="101"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83" fillId="29" borderId="100" applyNumberFormat="0" applyAlignment="0" applyProtection="0"/>
    <xf numFmtId="0" fontId="83" fillId="29" borderId="100" applyNumberFormat="0" applyAlignment="0" applyProtection="0"/>
    <xf numFmtId="0" fontId="83" fillId="29" borderId="100" applyNumberFormat="0" applyAlignment="0" applyProtection="0"/>
    <xf numFmtId="0" fontId="83" fillId="29" borderId="100" applyNumberFormat="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49" fillId="23" borderId="99" applyNumberFormat="0" applyFont="0" applyAlignment="0" applyProtection="0"/>
    <xf numFmtId="0" fontId="83" fillId="29" borderId="100" applyNumberFormat="0" applyAlignment="0" applyProtection="0"/>
    <xf numFmtId="0" fontId="49" fillId="23" borderId="99" applyNumberFormat="0" applyFont="0" applyAlignment="0" applyProtection="0"/>
    <xf numFmtId="0" fontId="56" fillId="0" borderId="98" applyNumberFormat="0" applyFill="0" applyAlignment="0" applyProtection="0"/>
    <xf numFmtId="0" fontId="85" fillId="41" borderId="100" applyNumberFormat="0" applyAlignment="0" applyProtection="0"/>
    <xf numFmtId="0" fontId="56" fillId="0" borderId="98" applyNumberFormat="0" applyFill="0" applyAlignment="0" applyProtection="0"/>
    <xf numFmtId="0" fontId="49" fillId="23" borderId="99" applyNumberFormat="0" applyFont="0" applyAlignment="0" applyProtection="0"/>
    <xf numFmtId="0" fontId="56" fillId="0" borderId="98" applyNumberFormat="0" applyFill="0" applyAlignment="0" applyProtection="0"/>
    <xf numFmtId="0" fontId="49" fillId="23" borderId="99" applyNumberFormat="0" applyFont="0" applyAlignment="0" applyProtection="0"/>
    <xf numFmtId="0" fontId="87" fillId="41" borderId="101" applyNumberFormat="0" applyAlignment="0" applyProtection="0"/>
    <xf numFmtId="0" fontId="85" fillId="41" borderId="100"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83" fillId="29" borderId="100" applyNumberFormat="0" applyAlignment="0" applyProtection="0"/>
    <xf numFmtId="0" fontId="83" fillId="29" borderId="100" applyNumberFormat="0" applyAlignment="0" applyProtection="0"/>
    <xf numFmtId="0" fontId="87" fillId="41" borderId="101" applyNumberFormat="0" applyAlignment="0" applyProtection="0"/>
    <xf numFmtId="0" fontId="87" fillId="41" borderId="101" applyNumberFormat="0" applyAlignment="0" applyProtection="0"/>
    <xf numFmtId="0" fontId="83" fillId="29" borderId="100" applyNumberFormat="0" applyAlignment="0" applyProtection="0"/>
    <xf numFmtId="0" fontId="87" fillId="41" borderId="101" applyNumberFormat="0" applyAlignment="0" applyProtection="0"/>
    <xf numFmtId="0" fontId="83" fillId="29" borderId="100" applyNumberFormat="0" applyAlignment="0" applyProtection="0"/>
    <xf numFmtId="0" fontId="87" fillId="41" borderId="101" applyNumberFormat="0" applyAlignment="0" applyProtection="0"/>
    <xf numFmtId="0" fontId="85" fillId="41" borderId="100" applyNumberFormat="0" applyAlignment="0" applyProtection="0"/>
    <xf numFmtId="0" fontId="87" fillId="41" borderId="101" applyNumberFormat="0" applyAlignment="0" applyProtection="0"/>
    <xf numFmtId="0" fontId="85" fillId="41" borderId="100" applyNumberFormat="0" applyAlignment="0" applyProtection="0"/>
    <xf numFmtId="0" fontId="87" fillId="41" borderId="101" applyNumberFormat="0" applyAlignment="0" applyProtection="0"/>
    <xf numFmtId="0" fontId="83" fillId="29" borderId="100"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87" fillId="41" borderId="101" applyNumberFormat="0" applyAlignment="0" applyProtection="0"/>
    <xf numFmtId="0" fontId="87" fillId="41" borderId="101" applyNumberFormat="0" applyAlignment="0" applyProtection="0"/>
    <xf numFmtId="0" fontId="87" fillId="41" borderId="101" applyNumberFormat="0" applyAlignment="0" applyProtection="0"/>
    <xf numFmtId="0" fontId="85" fillId="41" borderId="100" applyNumberFormat="0" applyAlignment="0" applyProtection="0"/>
    <xf numFmtId="0" fontId="87" fillId="41" borderId="101" applyNumberFormat="0" applyAlignment="0" applyProtection="0"/>
    <xf numFmtId="0" fontId="56" fillId="0" borderId="98" applyNumberFormat="0" applyFill="0" applyAlignment="0" applyProtection="0"/>
    <xf numFmtId="0" fontId="83" fillId="29" borderId="100" applyNumberFormat="0" applyAlignment="0" applyProtection="0"/>
    <xf numFmtId="0" fontId="56" fillId="0" borderId="98" applyNumberFormat="0" applyFill="0" applyAlignment="0" applyProtection="0"/>
    <xf numFmtId="0" fontId="85" fillId="41" borderId="100" applyNumberFormat="0" applyAlignment="0" applyProtection="0"/>
    <xf numFmtId="0" fontId="49" fillId="23" borderId="99" applyNumberFormat="0" applyFont="0" applyAlignment="0" applyProtection="0"/>
    <xf numFmtId="0" fontId="85" fillId="41" borderId="100" applyNumberFormat="0" applyAlignment="0" applyProtection="0"/>
    <xf numFmtId="0" fontId="83" fillId="29" borderId="100" applyNumberFormat="0" applyAlignment="0" applyProtection="0"/>
    <xf numFmtId="0" fontId="56" fillId="0" borderId="98" applyNumberFormat="0" applyFill="0" applyAlignment="0" applyProtection="0"/>
    <xf numFmtId="0" fontId="83" fillId="29" borderId="100" applyNumberFormat="0" applyAlignment="0" applyProtection="0"/>
    <xf numFmtId="0" fontId="83" fillId="29" borderId="100" applyNumberFormat="0" applyAlignment="0" applyProtection="0"/>
    <xf numFmtId="0" fontId="83" fillId="29" borderId="100" applyNumberFormat="0" applyAlignment="0" applyProtection="0"/>
    <xf numFmtId="0" fontId="56" fillId="0" borderId="98" applyNumberFormat="0" applyFill="0" applyAlignment="0" applyProtection="0"/>
    <xf numFmtId="0" fontId="83" fillId="29" borderId="100" applyNumberFormat="0" applyAlignment="0" applyProtection="0"/>
    <xf numFmtId="0" fontId="56" fillId="0" borderId="98" applyNumberFormat="0" applyFill="0" applyAlignment="0" applyProtection="0"/>
    <xf numFmtId="0" fontId="49" fillId="23" borderId="99" applyNumberFormat="0" applyFont="0" applyAlignment="0" applyProtection="0"/>
    <xf numFmtId="0" fontId="56" fillId="0" borderId="98" applyNumberFormat="0" applyFill="0" applyAlignment="0" applyProtection="0"/>
    <xf numFmtId="0" fontId="87" fillId="41" borderId="101" applyNumberFormat="0" applyAlignment="0" applyProtection="0"/>
    <xf numFmtId="0" fontId="85" fillId="41" borderId="100" applyNumberFormat="0" applyAlignment="0" applyProtection="0"/>
    <xf numFmtId="0" fontId="85" fillId="41" borderId="100" applyNumberFormat="0" applyAlignment="0" applyProtection="0"/>
    <xf numFmtId="0" fontId="85" fillId="41" borderId="100"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87" fillId="41" borderId="101" applyNumberFormat="0" applyAlignment="0" applyProtection="0"/>
    <xf numFmtId="0" fontId="87" fillId="41" borderId="101" applyNumberFormat="0" applyAlignment="0" applyProtection="0"/>
    <xf numFmtId="0" fontId="85" fillId="41" borderId="100" applyNumberFormat="0" applyAlignment="0" applyProtection="0"/>
    <xf numFmtId="0" fontId="85" fillId="41" borderId="100" applyNumberFormat="0" applyAlignment="0" applyProtection="0"/>
    <xf numFmtId="0" fontId="56" fillId="0" borderId="98" applyNumberFormat="0" applyFill="0" applyAlignment="0" applyProtection="0"/>
    <xf numFmtId="0" fontId="87" fillId="41" borderId="101" applyNumberFormat="0" applyAlignment="0" applyProtection="0"/>
    <xf numFmtId="0" fontId="56" fillId="0" borderId="98" applyNumberFormat="0" applyFill="0" applyAlignment="0" applyProtection="0"/>
    <xf numFmtId="0" fontId="56" fillId="0" borderId="98" applyNumberFormat="0" applyFill="0" applyAlignment="0" applyProtection="0"/>
    <xf numFmtId="0" fontId="49" fillId="23" borderId="99" applyNumberFormat="0" applyFont="0" applyAlignment="0" applyProtection="0"/>
    <xf numFmtId="0" fontId="83" fillId="29" borderId="100" applyNumberFormat="0" applyAlignment="0" applyProtection="0"/>
    <xf numFmtId="0" fontId="49" fillId="23" borderId="99" applyNumberFormat="0" applyFont="0" applyAlignment="0" applyProtection="0"/>
    <xf numFmtId="0" fontId="56" fillId="0" borderId="98" applyNumberFormat="0" applyFill="0" applyAlignment="0" applyProtection="0"/>
    <xf numFmtId="0" fontId="87" fillId="41" borderId="101" applyNumberFormat="0" applyAlignment="0" applyProtection="0"/>
    <xf numFmtId="0" fontId="56" fillId="0" borderId="98" applyNumberFormat="0" applyFill="0" applyAlignment="0" applyProtection="0"/>
    <xf numFmtId="0" fontId="49" fillId="23" borderId="99" applyNumberFormat="0" applyFont="0" applyAlignment="0" applyProtection="0"/>
    <xf numFmtId="0" fontId="56" fillId="0" borderId="98" applyNumberFormat="0" applyFill="0" applyAlignment="0" applyProtection="0"/>
    <xf numFmtId="0" fontId="49" fillId="23" borderId="99" applyNumberFormat="0" applyFont="0" applyAlignment="0" applyProtection="0"/>
    <xf numFmtId="0" fontId="49" fillId="23" borderId="99" applyNumberFormat="0" applyFont="0" applyAlignment="0" applyProtection="0"/>
    <xf numFmtId="0" fontId="83" fillId="29" borderId="100" applyNumberFormat="0" applyAlignment="0" applyProtection="0"/>
    <xf numFmtId="0" fontId="83" fillId="29" borderId="100" applyNumberFormat="0" applyAlignment="0" applyProtection="0"/>
    <xf numFmtId="0" fontId="87" fillId="41" borderId="101" applyNumberFormat="0" applyAlignment="0" applyProtection="0"/>
    <xf numFmtId="0" fontId="87" fillId="41" borderId="101" applyNumberFormat="0" applyAlignment="0" applyProtection="0"/>
    <xf numFmtId="0" fontId="85" fillId="41" borderId="100"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85" fillId="41" borderId="100" applyNumberFormat="0" applyAlignment="0" applyProtection="0"/>
    <xf numFmtId="0" fontId="85" fillId="41" borderId="100" applyNumberFormat="0" applyAlignment="0" applyProtection="0"/>
    <xf numFmtId="0" fontId="85" fillId="41" borderId="100" applyNumberFormat="0" applyAlignment="0" applyProtection="0"/>
    <xf numFmtId="0" fontId="56" fillId="0" borderId="98" applyNumberFormat="0" applyFill="0" applyAlignment="0" applyProtection="0"/>
    <xf numFmtId="0" fontId="83" fillId="29" borderId="100" applyNumberFormat="0" applyAlignment="0" applyProtection="0"/>
    <xf numFmtId="0" fontId="87" fillId="41" borderId="101" applyNumberFormat="0" applyAlignment="0" applyProtection="0"/>
    <xf numFmtId="0" fontId="49" fillId="23" borderId="99" applyNumberFormat="0" applyFont="0" applyAlignment="0" applyProtection="0"/>
    <xf numFmtId="0" fontId="56" fillId="0" borderId="98" applyNumberFormat="0" applyFill="0" applyAlignment="0" applyProtection="0"/>
    <xf numFmtId="0" fontId="87" fillId="41" borderId="101" applyNumberFormat="0" applyAlignment="0" applyProtection="0"/>
    <xf numFmtId="0" fontId="85" fillId="41" borderId="100" applyNumberFormat="0" applyAlignment="0" applyProtection="0"/>
    <xf numFmtId="0" fontId="56" fillId="0" borderId="98" applyNumberFormat="0" applyFill="0" applyAlignment="0" applyProtection="0"/>
    <xf numFmtId="0" fontId="85" fillId="41" borderId="100" applyNumberFormat="0" applyAlignment="0" applyProtection="0"/>
    <xf numFmtId="0" fontId="87" fillId="41" borderId="101" applyNumberFormat="0" applyAlignment="0" applyProtection="0"/>
    <xf numFmtId="0" fontId="83" fillId="29" borderId="100" applyNumberFormat="0" applyAlignment="0" applyProtection="0"/>
    <xf numFmtId="0" fontId="85" fillId="41" borderId="100" applyNumberFormat="0" applyAlignment="0" applyProtection="0"/>
    <xf numFmtId="0" fontId="83" fillId="29" borderId="100" applyNumberFormat="0" applyAlignment="0" applyProtection="0"/>
    <xf numFmtId="0" fontId="56" fillId="0" borderId="98" applyNumberFormat="0" applyFill="0" applyAlignment="0" applyProtection="0"/>
    <xf numFmtId="0" fontId="56" fillId="0" borderId="98" applyNumberFormat="0" applyFill="0" applyAlignment="0" applyProtection="0"/>
    <xf numFmtId="0" fontId="87" fillId="41" borderId="101" applyNumberFormat="0" applyAlignment="0" applyProtection="0"/>
    <xf numFmtId="0" fontId="83" fillId="29" borderId="100" applyNumberFormat="0" applyAlignment="0" applyProtection="0"/>
    <xf numFmtId="0" fontId="56" fillId="0" borderId="98" applyNumberFormat="0" applyFill="0" applyAlignment="0" applyProtection="0"/>
    <xf numFmtId="0" fontId="49" fillId="23" borderId="99" applyNumberFormat="0" applyFont="0" applyAlignment="0" applyProtection="0"/>
    <xf numFmtId="0" fontId="83" fillId="29" borderId="100" applyNumberFormat="0" applyAlignment="0" applyProtection="0"/>
    <xf numFmtId="0" fontId="85" fillId="41" borderId="100" applyNumberFormat="0" applyAlignment="0" applyProtection="0"/>
    <xf numFmtId="0" fontId="87" fillId="41" borderId="101" applyNumberFormat="0" applyAlignment="0" applyProtection="0"/>
    <xf numFmtId="0" fontId="85" fillId="41" borderId="100" applyNumberFormat="0" applyAlignment="0" applyProtection="0"/>
    <xf numFmtId="0" fontId="83" fillId="29" borderId="100" applyNumberFormat="0" applyAlignment="0" applyProtection="0"/>
    <xf numFmtId="0" fontId="85" fillId="41" borderId="100" applyNumberFormat="0" applyAlignment="0" applyProtection="0"/>
    <xf numFmtId="0" fontId="56" fillId="0" borderId="98" applyNumberFormat="0" applyFill="0" applyAlignment="0" applyProtection="0"/>
    <xf numFmtId="0" fontId="49" fillId="23" borderId="99" applyNumberFormat="0" applyFont="0" applyAlignment="0" applyProtection="0"/>
    <xf numFmtId="0" fontId="85" fillId="41" borderId="100" applyNumberFormat="0" applyAlignment="0" applyProtection="0"/>
    <xf numFmtId="0" fontId="56" fillId="0" borderId="98" applyNumberFormat="0" applyFill="0" applyAlignment="0" applyProtection="0"/>
    <xf numFmtId="0" fontId="83" fillId="29" borderId="100" applyNumberFormat="0" applyAlignment="0" applyProtection="0"/>
    <xf numFmtId="0" fontId="85" fillId="41" borderId="100" applyNumberFormat="0" applyAlignment="0" applyProtection="0"/>
    <xf numFmtId="0" fontId="56" fillId="0" borderId="98" applyNumberFormat="0" applyFill="0" applyAlignment="0" applyProtection="0"/>
    <xf numFmtId="0" fontId="87" fillId="41" borderId="101" applyNumberFormat="0" applyAlignment="0" applyProtection="0"/>
    <xf numFmtId="0" fontId="49" fillId="23" borderId="99" applyNumberFormat="0" applyFont="0" applyAlignment="0" applyProtection="0"/>
    <xf numFmtId="0" fontId="83" fillId="29" borderId="100" applyNumberFormat="0" applyAlignment="0" applyProtection="0"/>
    <xf numFmtId="0" fontId="83" fillId="29"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3" fillId="29" borderId="100" applyNumberFormat="0" applyAlignment="0" applyProtection="0"/>
    <xf numFmtId="0" fontId="87" fillId="41" borderId="101" applyNumberFormat="0" applyAlignment="0" applyProtection="0"/>
    <xf numFmtId="0" fontId="56" fillId="0" borderId="98" applyNumberFormat="0" applyFill="0" applyAlignment="0" applyProtection="0"/>
    <xf numFmtId="0" fontId="87" fillId="41" borderId="101" applyNumberFormat="0" applyAlignment="0" applyProtection="0"/>
    <xf numFmtId="0" fontId="85" fillId="41" borderId="100" applyNumberFormat="0" applyAlignment="0" applyProtection="0"/>
    <xf numFmtId="0" fontId="49" fillId="23" borderId="99" applyNumberFormat="0" applyFont="0" applyAlignment="0" applyProtection="0"/>
    <xf numFmtId="0" fontId="85" fillId="41" borderId="100" applyNumberForma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3" fillId="29"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85" fillId="41" borderId="100" applyNumberFormat="0" applyAlignment="0" applyProtection="0"/>
    <xf numFmtId="0" fontId="49" fillId="23" borderId="99" applyNumberFormat="0" applyFont="0" applyAlignment="0" applyProtection="0"/>
    <xf numFmtId="0" fontId="83" fillId="29" borderId="100" applyNumberFormat="0" applyAlignment="0" applyProtection="0"/>
    <xf numFmtId="0" fontId="85" fillId="41" borderId="100" applyNumberFormat="0" applyAlignment="0" applyProtection="0"/>
    <xf numFmtId="0" fontId="85" fillId="41" borderId="100" applyNumberFormat="0" applyAlignment="0" applyProtection="0"/>
    <xf numFmtId="0" fontId="49" fillId="23" borderId="99" applyNumberFormat="0" applyFont="0" applyAlignment="0" applyProtection="0"/>
    <xf numFmtId="0" fontId="85" fillId="41" borderId="100" applyNumberFormat="0" applyAlignment="0" applyProtection="0"/>
    <xf numFmtId="0" fontId="83" fillId="29" borderId="100" applyNumberForma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56" fillId="0" borderId="98" applyNumberFormat="0" applyFill="0" applyAlignment="0" applyProtection="0"/>
    <xf numFmtId="0" fontId="87" fillId="41" borderId="101" applyNumberFormat="0" applyAlignment="0" applyProtection="0"/>
    <xf numFmtId="0" fontId="85" fillId="41" borderId="100" applyNumberFormat="0" applyAlignment="0" applyProtection="0"/>
    <xf numFmtId="0" fontId="85" fillId="41" borderId="100" applyNumberFormat="0" applyAlignment="0" applyProtection="0"/>
    <xf numFmtId="0" fontId="87" fillId="41" borderId="101" applyNumberFormat="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49" fillId="23" borderId="99" applyNumberFormat="0" applyFont="0" applyAlignment="0" applyProtection="0"/>
    <xf numFmtId="0" fontId="83" fillId="29" borderId="100" applyNumberFormat="0" applyAlignment="0" applyProtection="0"/>
    <xf numFmtId="0" fontId="49" fillId="23" borderId="99" applyNumberFormat="0" applyFon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56" fillId="0" borderId="104" applyNumberFormat="0" applyFill="0" applyAlignment="0" applyProtection="0"/>
    <xf numFmtId="0" fontId="83" fillId="29" borderId="106" applyNumberFormat="0" applyAlignment="0" applyProtection="0"/>
    <xf numFmtId="0" fontId="85" fillId="41" borderId="106" applyNumberFormat="0" applyAlignment="0" applyProtection="0"/>
    <xf numFmtId="0" fontId="87" fillId="41" borderId="107" applyNumberFormat="0" applyAlignment="0" applyProtection="0"/>
    <xf numFmtId="0" fontId="83" fillId="29"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85" fillId="41" borderId="106" applyNumberFormat="0" applyAlignment="0" applyProtection="0"/>
    <xf numFmtId="0" fontId="85" fillId="41" borderId="106" applyNumberFormat="0" applyAlignment="0" applyProtection="0"/>
    <xf numFmtId="0" fontId="83" fillId="29" borderId="106" applyNumberFormat="0" applyAlignment="0" applyProtection="0"/>
    <xf numFmtId="0" fontId="87" fillId="41" borderId="107" applyNumberFormat="0" applyAlignment="0" applyProtection="0"/>
    <xf numFmtId="0" fontId="56" fillId="0" borderId="104" applyNumberFormat="0" applyFill="0" applyAlignment="0" applyProtection="0"/>
    <xf numFmtId="0" fontId="83" fillId="29" borderId="106" applyNumberFormat="0" applyAlignment="0" applyProtection="0"/>
    <xf numFmtId="0" fontId="85" fillId="41"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87" fillId="41" borderId="107" applyNumberFormat="0" applyAlignment="0" applyProtection="0"/>
    <xf numFmtId="0" fontId="83" fillId="29"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3" fillId="29" borderId="106" applyNumberFormat="0" applyAlignment="0" applyProtection="0"/>
    <xf numFmtId="0" fontId="85" fillId="41" borderId="106" applyNumberFormat="0" applyAlignment="0" applyProtection="0"/>
    <xf numFmtId="0" fontId="87" fillId="41" borderId="107" applyNumberFormat="0" applyAlignment="0" applyProtection="0"/>
    <xf numFmtId="0" fontId="56" fillId="0" borderId="104" applyNumberFormat="0" applyFill="0" applyAlignment="0" applyProtection="0"/>
    <xf numFmtId="0" fontId="49" fillId="23" borderId="105" applyNumberFormat="0" applyFon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7" fillId="41" borderId="107" applyNumberFormat="0" applyAlignment="0" applyProtection="0"/>
    <xf numFmtId="0" fontId="56" fillId="0" borderId="104" applyNumberFormat="0" applyFill="0" applyAlignment="0" applyProtection="0"/>
    <xf numFmtId="0" fontId="83" fillId="29"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7" fillId="41" borderId="107" applyNumberFormat="0" applyAlignment="0" applyProtection="0"/>
    <xf numFmtId="0" fontId="85" fillId="41" borderId="106" applyNumberFormat="0" applyAlignment="0" applyProtection="0"/>
    <xf numFmtId="0" fontId="85" fillId="41" borderId="106" applyNumberFormat="0" applyAlignment="0" applyProtection="0"/>
    <xf numFmtId="0" fontId="83" fillId="29"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49" fillId="23" borderId="105" applyNumberFormat="0" applyFont="0" applyAlignment="0" applyProtection="0"/>
    <xf numFmtId="0" fontId="87" fillId="41" borderId="107" applyNumberFormat="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87" fillId="41" borderId="107" applyNumberFormat="0" applyAlignment="0" applyProtection="0"/>
    <xf numFmtId="0" fontId="83" fillId="29" borderId="106" applyNumberFormat="0" applyAlignment="0" applyProtection="0"/>
    <xf numFmtId="0" fontId="85" fillId="41" borderId="106" applyNumberFormat="0" applyAlignment="0" applyProtection="0"/>
    <xf numFmtId="0" fontId="56" fillId="0" borderId="104" applyNumberFormat="0" applyFill="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85" fillId="41"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5" fillId="41" borderId="106" applyNumberFormat="0" applyAlignment="0" applyProtection="0"/>
    <xf numFmtId="0" fontId="56" fillId="0" borderId="104" applyNumberFormat="0" applyFill="0" applyAlignment="0" applyProtection="0"/>
    <xf numFmtId="0" fontId="87" fillId="41" borderId="107" applyNumberFormat="0" applyAlignment="0" applyProtection="0"/>
    <xf numFmtId="0" fontId="85" fillId="41" borderId="106" applyNumberForma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56" fillId="0" borderId="104" applyNumberFormat="0" applyFill="0" applyAlignment="0" applyProtection="0"/>
    <xf numFmtId="0" fontId="49" fillId="23" borderId="105" applyNumberFormat="0" applyFon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83" fillId="29" borderId="106" applyNumberFormat="0" applyAlignment="0" applyProtection="0"/>
    <xf numFmtId="0" fontId="85" fillId="41" borderId="106" applyNumberFormat="0" applyAlignment="0" applyProtection="0"/>
    <xf numFmtId="0" fontId="49" fillId="23" borderId="105" applyNumberFormat="0" applyFont="0" applyAlignment="0" applyProtection="0"/>
    <xf numFmtId="0" fontId="83" fillId="29" borderId="106" applyNumberFormat="0" applyAlignment="0" applyProtection="0"/>
    <xf numFmtId="0" fontId="85" fillId="41" borderId="106" applyNumberFormat="0" applyAlignment="0" applyProtection="0"/>
    <xf numFmtId="0" fontId="87" fillId="41" borderId="107" applyNumberFormat="0" applyAlignment="0" applyProtection="0"/>
    <xf numFmtId="0" fontId="56" fillId="0" borderId="102"/>
    <xf numFmtId="0" fontId="56" fillId="0" borderId="102"/>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104" applyNumberFormat="0" applyFill="0" applyAlignment="0" applyProtection="0"/>
    <xf numFmtId="0" fontId="83" fillId="29" borderId="106" applyNumberFormat="0" applyAlignment="0" applyProtection="0"/>
    <xf numFmtId="0" fontId="87" fillId="41" borderId="107" applyNumberFormat="0" applyAlignment="0" applyProtection="0"/>
    <xf numFmtId="0" fontId="49" fillId="23" borderId="105" applyNumberFormat="0" applyFont="0" applyAlignment="0" applyProtection="0"/>
    <xf numFmtId="0" fontId="87" fillId="41" borderId="107" applyNumberFormat="0" applyAlignment="0" applyProtection="0"/>
    <xf numFmtId="0" fontId="85" fillId="41"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3" fillId="29" borderId="106" applyNumberFormat="0" applyAlignment="0" applyProtection="0"/>
    <xf numFmtId="0" fontId="83" fillId="29" borderId="106" applyNumberFormat="0" applyAlignment="0" applyProtection="0"/>
    <xf numFmtId="0" fontId="56" fillId="0" borderId="104" applyNumberFormat="0" applyFill="0" applyAlignment="0" applyProtection="0"/>
    <xf numFmtId="0" fontId="12" fillId="0" borderId="0"/>
    <xf numFmtId="0" fontId="102" fillId="55" borderId="99"/>
    <xf numFmtId="0" fontId="102" fillId="55" borderId="99"/>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9" fontId="105" fillId="0" borderId="0" applyFill="0" applyBorder="0" applyAlignment="0" applyProtection="0"/>
    <xf numFmtId="0" fontId="83" fillId="61" borderId="100"/>
    <xf numFmtId="0" fontId="83" fillId="61" borderId="10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3" fillId="61" borderId="100" applyNumberFormat="0" applyAlignment="0" applyProtection="0"/>
    <xf numFmtId="0" fontId="85" fillId="70" borderId="100"/>
    <xf numFmtId="0" fontId="85" fillId="70" borderId="10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85" fillId="70" borderId="100" applyNumberFormat="0" applyAlignment="0" applyProtection="0"/>
    <xf numFmtId="0" fontId="107" fillId="70" borderId="103"/>
    <xf numFmtId="0" fontId="107" fillId="70" borderId="103"/>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107" fillId="70" borderId="103"/>
    <xf numFmtId="0" fontId="107" fillId="70" borderId="103"/>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7" fillId="70" borderId="101" applyNumberFormat="0" applyAlignment="0" applyProtection="0"/>
    <xf numFmtId="0" fontId="83" fillId="29" borderId="100" applyNumberFormat="0" applyAlignment="0" applyProtection="0"/>
    <xf numFmtId="0" fontId="83" fillId="29" borderId="100" applyNumberFormat="0" applyAlignment="0" applyProtection="0"/>
    <xf numFmtId="0" fontId="85" fillId="41" borderId="100" applyNumberFormat="0" applyAlignment="0" applyProtection="0"/>
    <xf numFmtId="0" fontId="85" fillId="41" borderId="100" applyNumberFormat="0" applyAlignment="0" applyProtection="0"/>
    <xf numFmtId="0" fontId="87" fillId="41" borderId="101" applyNumberFormat="0" applyAlignment="0" applyProtection="0"/>
    <xf numFmtId="0" fontId="87" fillId="41" borderId="101" applyNumberFormat="0" applyAlignment="0" applyProtection="0"/>
    <xf numFmtId="0" fontId="85" fillId="41" borderId="100" applyNumberFormat="0" applyAlignment="0" applyProtection="0"/>
    <xf numFmtId="0" fontId="83" fillId="29" borderId="100" applyNumberFormat="0" applyAlignment="0" applyProtection="0"/>
    <xf numFmtId="0" fontId="87" fillId="41" borderId="101" applyNumberFormat="0" applyAlignment="0" applyProtection="0"/>
    <xf numFmtId="0" fontId="85" fillId="41" borderId="100" applyNumberFormat="0" applyAlignment="0" applyProtection="0"/>
    <xf numFmtId="0" fontId="83" fillId="29" borderId="100" applyNumberFormat="0" applyAlignment="0" applyProtection="0"/>
    <xf numFmtId="0" fontId="87" fillId="41" borderId="101" applyNumberFormat="0" applyAlignment="0" applyProtection="0"/>
    <xf numFmtId="0" fontId="85" fillId="41" borderId="100" applyNumberFormat="0" applyAlignment="0" applyProtection="0"/>
    <xf numFmtId="0" fontId="83" fillId="29" borderId="100" applyNumberFormat="0" applyAlignment="0" applyProtection="0"/>
    <xf numFmtId="0" fontId="87" fillId="41" borderId="101" applyNumberFormat="0" applyAlignment="0" applyProtection="0"/>
    <xf numFmtId="0" fontId="87" fillId="41" borderId="101" applyNumberFormat="0" applyAlignment="0" applyProtection="0"/>
    <xf numFmtId="0" fontId="87" fillId="41" borderId="101" applyNumberFormat="0" applyAlignment="0" applyProtection="0"/>
    <xf numFmtId="0" fontId="83" fillId="29" borderId="100" applyNumberFormat="0" applyAlignment="0" applyProtection="0"/>
    <xf numFmtId="0" fontId="49" fillId="23" borderId="99" applyNumberFormat="0" applyFont="0" applyAlignment="0" applyProtection="0"/>
    <xf numFmtId="0" fontId="56" fillId="0" borderId="98" applyNumberFormat="0" applyFill="0" applyAlignment="0" applyProtection="0"/>
    <xf numFmtId="0" fontId="56" fillId="0" borderId="98" applyNumberFormat="0" applyFill="0" applyAlignment="0" applyProtection="0"/>
    <xf numFmtId="0" fontId="85" fillId="41" borderId="100" applyNumberFormat="0" applyAlignment="0" applyProtection="0"/>
    <xf numFmtId="0" fontId="56" fillId="0" borderId="98" applyNumberFormat="0" applyFill="0" applyAlignment="0" applyProtection="0"/>
    <xf numFmtId="0" fontId="85" fillId="41" borderId="100" applyNumberFormat="0" applyAlignment="0" applyProtection="0"/>
    <xf numFmtId="0" fontId="56" fillId="0" borderId="98" applyNumberFormat="0" applyFill="0" applyAlignment="0" applyProtection="0"/>
    <xf numFmtId="0" fontId="85" fillId="41" borderId="100" applyNumberFormat="0" applyAlignment="0" applyProtection="0"/>
    <xf numFmtId="0" fontId="56" fillId="0" borderId="98" applyNumberFormat="0" applyFill="0" applyAlignment="0" applyProtection="0"/>
    <xf numFmtId="0" fontId="85" fillId="41" borderId="100" applyNumberFormat="0" applyAlignment="0" applyProtection="0"/>
    <xf numFmtId="0" fontId="56" fillId="0" borderId="98" applyNumberFormat="0" applyFill="0" applyAlignment="0" applyProtection="0"/>
    <xf numFmtId="0" fontId="85" fillId="41" borderId="100" applyNumberFormat="0" applyAlignment="0" applyProtection="0"/>
    <xf numFmtId="0" fontId="85" fillId="41"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87" fillId="41" borderId="101" applyNumberFormat="0" applyAlignment="0" applyProtection="0"/>
    <xf numFmtId="0" fontId="87" fillId="41" borderId="101" applyNumberFormat="0" applyAlignment="0" applyProtection="0"/>
    <xf numFmtId="0" fontId="87" fillId="41" borderId="101" applyNumberFormat="0" applyAlignment="0" applyProtection="0"/>
    <xf numFmtId="0" fontId="87" fillId="41" borderId="101" applyNumberFormat="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49" fillId="23" borderId="99" applyNumberFormat="0" applyFont="0" applyAlignment="0" applyProtection="0"/>
    <xf numFmtId="0" fontId="49" fillId="23" borderId="99" applyNumberFormat="0" applyFont="0" applyAlignment="0" applyProtection="0"/>
    <xf numFmtId="0" fontId="83" fillId="29" borderId="100" applyNumberFormat="0" applyAlignment="0" applyProtection="0"/>
    <xf numFmtId="0" fontId="83" fillId="29" borderId="100" applyNumberFormat="0" applyAlignment="0" applyProtection="0"/>
    <xf numFmtId="0" fontId="85" fillId="41" borderId="100" applyNumberFormat="0" applyAlignment="0" applyProtection="0"/>
    <xf numFmtId="0" fontId="85" fillId="41" borderId="100" applyNumberFormat="0" applyAlignment="0" applyProtection="0"/>
    <xf numFmtId="0" fontId="87" fillId="41" borderId="101" applyNumberFormat="0" applyAlignment="0" applyProtection="0"/>
    <xf numFmtId="0" fontId="87" fillId="41" borderId="101" applyNumberFormat="0" applyAlignment="0" applyProtection="0"/>
    <xf numFmtId="0" fontId="85" fillId="41" borderId="100"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49" fillId="23" borderId="99" applyNumberFormat="0" applyFont="0" applyAlignment="0" applyProtection="0"/>
    <xf numFmtId="0" fontId="49" fillId="23" borderId="99" applyNumberFormat="0" applyFont="0" applyAlignment="0" applyProtection="0"/>
    <xf numFmtId="0" fontId="83" fillId="29"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85" fillId="41" borderId="100" applyNumberFormat="0" applyAlignment="0" applyProtection="0"/>
    <xf numFmtId="0" fontId="85" fillId="41" borderId="100" applyNumberFormat="0" applyAlignment="0" applyProtection="0"/>
    <xf numFmtId="0" fontId="87" fillId="41" borderId="101" applyNumberFormat="0" applyAlignment="0" applyProtection="0"/>
    <xf numFmtId="0" fontId="87" fillId="41" borderId="101" applyNumberFormat="0" applyAlignment="0" applyProtection="0"/>
    <xf numFmtId="0" fontId="56" fillId="0" borderId="98" applyNumberFormat="0" applyFill="0" applyAlignment="0" applyProtection="0"/>
    <xf numFmtId="0" fontId="56" fillId="0" borderId="98" applyNumberFormat="0" applyFill="0" applyAlignment="0" applyProtection="0"/>
    <xf numFmtId="0" fontId="83" fillId="29" borderId="100" applyNumberFormat="0" applyAlignment="0" applyProtection="0"/>
    <xf numFmtId="0" fontId="83" fillId="29" borderId="100" applyNumberFormat="0" applyAlignment="0" applyProtection="0"/>
    <xf numFmtId="0" fontId="85" fillId="41" borderId="100" applyNumberFormat="0" applyAlignment="0" applyProtection="0"/>
    <xf numFmtId="0" fontId="85" fillId="41" borderId="100" applyNumberFormat="0" applyAlignment="0" applyProtection="0"/>
    <xf numFmtId="0" fontId="87" fillId="41" borderId="101" applyNumberFormat="0" applyAlignment="0" applyProtection="0"/>
    <xf numFmtId="0" fontId="87" fillId="41" borderId="101"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83" fillId="29" borderId="100" applyNumberFormat="0" applyAlignment="0" applyProtection="0"/>
    <xf numFmtId="0" fontId="83" fillId="29" borderId="100" applyNumberFormat="0" applyAlignment="0" applyProtection="0"/>
    <xf numFmtId="0" fontId="85" fillId="41" borderId="100" applyNumberFormat="0" applyAlignment="0" applyProtection="0"/>
    <xf numFmtId="0" fontId="85" fillId="41" borderId="100" applyNumberFormat="0" applyAlignment="0" applyProtection="0"/>
    <xf numFmtId="0" fontId="87" fillId="41" borderId="101" applyNumberFormat="0" applyAlignment="0" applyProtection="0"/>
    <xf numFmtId="0" fontId="87" fillId="41" borderId="101" applyNumberFormat="0" applyAlignment="0" applyProtection="0"/>
    <xf numFmtId="0" fontId="56" fillId="0" borderId="98" applyNumberFormat="0" applyFill="0" applyAlignment="0" applyProtection="0"/>
    <xf numFmtId="0" fontId="56" fillId="0" borderId="98" applyNumberFormat="0" applyFill="0" applyAlignment="0" applyProtection="0"/>
    <xf numFmtId="0" fontId="49" fillId="23" borderId="99" applyNumberFormat="0" applyFont="0" applyAlignment="0" applyProtection="0"/>
    <xf numFmtId="0" fontId="49" fillId="23" borderId="99" applyNumberFormat="0" applyFont="0" applyAlignment="0" applyProtection="0"/>
    <xf numFmtId="0" fontId="83" fillId="29" borderId="100" applyNumberFormat="0" applyAlignment="0" applyProtection="0"/>
    <xf numFmtId="0" fontId="83" fillId="29" borderId="100" applyNumberFormat="0" applyAlignment="0" applyProtection="0"/>
    <xf numFmtId="0" fontId="85" fillId="41" borderId="100" applyNumberFormat="0" applyAlignment="0" applyProtection="0"/>
    <xf numFmtId="0" fontId="85" fillId="41" borderId="100" applyNumberFormat="0" applyAlignment="0" applyProtection="0"/>
    <xf numFmtId="0" fontId="87" fillId="41" borderId="101" applyNumberFormat="0" applyAlignment="0" applyProtection="0"/>
    <xf numFmtId="0" fontId="87" fillId="41" borderId="101" applyNumberFormat="0" applyAlignment="0" applyProtection="0"/>
    <xf numFmtId="0" fontId="56" fillId="0" borderId="98" applyNumberFormat="0" applyFill="0" applyAlignment="0" applyProtection="0"/>
    <xf numFmtId="0" fontId="56" fillId="0" borderId="98" applyNumberFormat="0" applyFill="0" applyAlignment="0" applyProtection="0"/>
    <xf numFmtId="0" fontId="49" fillId="23" borderId="99" applyNumberFormat="0" applyFont="0" applyAlignment="0" applyProtection="0"/>
    <xf numFmtId="0" fontId="49" fillId="23" borderId="99" applyNumberFormat="0" applyFont="0" applyAlignment="0" applyProtection="0"/>
    <xf numFmtId="0" fontId="83" fillId="29" borderId="100" applyNumberFormat="0" applyAlignment="0" applyProtection="0"/>
    <xf numFmtId="0" fontId="83" fillId="29" borderId="100" applyNumberFormat="0" applyAlignment="0" applyProtection="0"/>
    <xf numFmtId="0" fontId="85" fillId="41" borderId="100" applyNumberFormat="0" applyAlignment="0" applyProtection="0"/>
    <xf numFmtId="0" fontId="85" fillId="41" borderId="100" applyNumberFormat="0" applyAlignment="0" applyProtection="0"/>
    <xf numFmtId="0" fontId="87" fillId="41" borderId="101" applyNumberFormat="0" applyAlignment="0" applyProtection="0"/>
    <xf numFmtId="0" fontId="87" fillId="41" borderId="101" applyNumberFormat="0" applyAlignment="0" applyProtection="0"/>
    <xf numFmtId="0" fontId="56" fillId="0" borderId="98" applyNumberFormat="0" applyFill="0" applyAlignment="0" applyProtection="0"/>
    <xf numFmtId="0" fontId="56" fillId="0" borderId="98" applyNumberFormat="0" applyFill="0" applyAlignment="0" applyProtection="0"/>
    <xf numFmtId="0" fontId="49" fillId="23" borderId="99" applyNumberFormat="0" applyFont="0" applyAlignment="0" applyProtection="0"/>
    <xf numFmtId="0" fontId="49" fillId="23" borderId="99" applyNumberFormat="0" applyFont="0" applyAlignment="0" applyProtection="0"/>
    <xf numFmtId="0" fontId="83" fillId="29" borderId="100" applyNumberFormat="0" applyAlignment="0" applyProtection="0"/>
    <xf numFmtId="0" fontId="83" fillId="29" borderId="100" applyNumberFormat="0" applyAlignment="0" applyProtection="0"/>
    <xf numFmtId="0" fontId="85" fillId="41" borderId="100" applyNumberFormat="0" applyAlignment="0" applyProtection="0"/>
    <xf numFmtId="0" fontId="85" fillId="41" borderId="100" applyNumberFormat="0" applyAlignment="0" applyProtection="0"/>
    <xf numFmtId="0" fontId="87" fillId="41" borderId="101" applyNumberFormat="0" applyAlignment="0" applyProtection="0"/>
    <xf numFmtId="0" fontId="87" fillId="41" borderId="101" applyNumberFormat="0" applyAlignment="0" applyProtection="0"/>
    <xf numFmtId="0" fontId="83" fillId="29" borderId="100" applyNumberFormat="0" applyAlignment="0" applyProtection="0"/>
    <xf numFmtId="0" fontId="56" fillId="0" borderId="98" applyNumberFormat="0" applyFill="0" applyAlignment="0" applyProtection="0"/>
    <xf numFmtId="0" fontId="83" fillId="29" borderId="100" applyNumberFormat="0" applyAlignment="0" applyProtection="0"/>
    <xf numFmtId="0" fontId="83" fillId="29" borderId="100" applyNumberFormat="0" applyAlignment="0" applyProtection="0"/>
    <xf numFmtId="0" fontId="83" fillId="29" borderId="100" applyNumberFormat="0" applyAlignment="0" applyProtection="0"/>
    <xf numFmtId="0" fontId="83" fillId="29" borderId="100" applyNumberFormat="0" applyAlignment="0" applyProtection="0"/>
    <xf numFmtId="0" fontId="83" fillId="29" borderId="100" applyNumberFormat="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87" fillId="41" borderId="101"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83" fillId="29" borderId="100" applyNumberFormat="0" applyAlignment="0" applyProtection="0"/>
    <xf numFmtId="0" fontId="83" fillId="29" borderId="100" applyNumberFormat="0" applyAlignment="0" applyProtection="0"/>
    <xf numFmtId="0" fontId="85" fillId="41" borderId="100" applyNumberFormat="0" applyAlignment="0" applyProtection="0"/>
    <xf numFmtId="0" fontId="85" fillId="41" borderId="100" applyNumberFormat="0" applyAlignment="0" applyProtection="0"/>
    <xf numFmtId="0" fontId="87" fillId="41" borderId="101" applyNumberFormat="0" applyAlignment="0" applyProtection="0"/>
    <xf numFmtId="0" fontId="87" fillId="41" borderId="101" applyNumberFormat="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3" fillId="29" borderId="100" applyNumberFormat="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49" fillId="23" borderId="99" applyNumberFormat="0" applyFont="0" applyAlignment="0" applyProtection="0"/>
    <xf numFmtId="0" fontId="85" fillId="41" borderId="100" applyNumberFormat="0" applyAlignment="0" applyProtection="0"/>
    <xf numFmtId="0" fontId="83" fillId="29" borderId="100" applyNumberFormat="0" applyAlignment="0" applyProtection="0"/>
    <xf numFmtId="0" fontId="87" fillId="41" borderId="101"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49" fillId="23" borderId="99" applyNumberFormat="0" applyFont="0" applyAlignment="0" applyProtection="0"/>
    <xf numFmtId="0" fontId="49" fillId="23" borderId="99" applyNumberFormat="0" applyFont="0" applyAlignment="0" applyProtection="0"/>
    <xf numFmtId="0" fontId="83" fillId="29"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85" fillId="41" borderId="100" applyNumberFormat="0" applyAlignment="0" applyProtection="0"/>
    <xf numFmtId="0" fontId="85" fillId="41" borderId="100" applyNumberFormat="0" applyAlignment="0" applyProtection="0"/>
    <xf numFmtId="0" fontId="87" fillId="41" borderId="101" applyNumberFormat="0" applyAlignment="0" applyProtection="0"/>
    <xf numFmtId="0" fontId="87" fillId="41" borderId="101" applyNumberFormat="0" applyAlignment="0" applyProtection="0"/>
    <xf numFmtId="0" fontId="56" fillId="0" borderId="98" applyNumberFormat="0" applyFill="0" applyAlignment="0" applyProtection="0"/>
    <xf numFmtId="0" fontId="56" fillId="0" borderId="98" applyNumberFormat="0" applyFill="0" applyAlignment="0" applyProtection="0"/>
    <xf numFmtId="0" fontId="83" fillId="29" borderId="100" applyNumberFormat="0" applyAlignment="0" applyProtection="0"/>
    <xf numFmtId="0" fontId="83" fillId="29" borderId="100" applyNumberFormat="0" applyAlignment="0" applyProtection="0"/>
    <xf numFmtId="0" fontId="85" fillId="41" borderId="100" applyNumberFormat="0" applyAlignment="0" applyProtection="0"/>
    <xf numFmtId="0" fontId="85" fillId="41" borderId="100" applyNumberFormat="0" applyAlignment="0" applyProtection="0"/>
    <xf numFmtId="0" fontId="87" fillId="41" borderId="101" applyNumberFormat="0" applyAlignment="0" applyProtection="0"/>
    <xf numFmtId="0" fontId="87" fillId="41" borderId="101"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83" fillId="29" borderId="100" applyNumberFormat="0" applyAlignment="0" applyProtection="0"/>
    <xf numFmtId="0" fontId="83" fillId="29" borderId="100" applyNumberFormat="0" applyAlignment="0" applyProtection="0"/>
    <xf numFmtId="0" fontId="85" fillId="41" borderId="100" applyNumberFormat="0" applyAlignment="0" applyProtection="0"/>
    <xf numFmtId="0" fontId="85" fillId="41" borderId="100" applyNumberFormat="0" applyAlignment="0" applyProtection="0"/>
    <xf numFmtId="0" fontId="87" fillId="41" borderId="101" applyNumberFormat="0" applyAlignment="0" applyProtection="0"/>
    <xf numFmtId="0" fontId="87" fillId="41" borderId="101" applyNumberFormat="0" applyAlignment="0" applyProtection="0"/>
    <xf numFmtId="0" fontId="56" fillId="0" borderId="98" applyNumberFormat="0" applyFill="0" applyAlignment="0" applyProtection="0"/>
    <xf numFmtId="0" fontId="56" fillId="0" borderId="98" applyNumberFormat="0" applyFill="0" applyAlignment="0" applyProtection="0"/>
    <xf numFmtId="0" fontId="49" fillId="23" borderId="99" applyNumberFormat="0" applyFont="0" applyAlignment="0" applyProtection="0"/>
    <xf numFmtId="0" fontId="49" fillId="23" borderId="99" applyNumberFormat="0" applyFont="0" applyAlignment="0" applyProtection="0"/>
    <xf numFmtId="0" fontId="83" fillId="29" borderId="100" applyNumberFormat="0" applyAlignment="0" applyProtection="0"/>
    <xf numFmtId="0" fontId="83" fillId="29" borderId="100" applyNumberFormat="0" applyAlignment="0" applyProtection="0"/>
    <xf numFmtId="0" fontId="85" fillId="41" borderId="100" applyNumberFormat="0" applyAlignment="0" applyProtection="0"/>
    <xf numFmtId="0" fontId="85" fillId="41" borderId="100" applyNumberFormat="0" applyAlignment="0" applyProtection="0"/>
    <xf numFmtId="0" fontId="87" fillId="41" borderId="101" applyNumberFormat="0" applyAlignment="0" applyProtection="0"/>
    <xf numFmtId="0" fontId="87" fillId="41" borderId="101" applyNumberFormat="0" applyAlignment="0" applyProtection="0"/>
    <xf numFmtId="0" fontId="56" fillId="0" borderId="98" applyNumberFormat="0" applyFill="0" applyAlignment="0" applyProtection="0"/>
    <xf numFmtId="0" fontId="56" fillId="0" borderId="98" applyNumberFormat="0" applyFill="0" applyAlignment="0" applyProtection="0"/>
    <xf numFmtId="0" fontId="49" fillId="23" borderId="99" applyNumberFormat="0" applyFont="0" applyAlignment="0" applyProtection="0"/>
    <xf numFmtId="0" fontId="49" fillId="23" borderId="99" applyNumberFormat="0" applyFont="0" applyAlignment="0" applyProtection="0"/>
    <xf numFmtId="0" fontId="83" fillId="29" borderId="100" applyNumberFormat="0" applyAlignment="0" applyProtection="0"/>
    <xf numFmtId="0" fontId="83" fillId="29" borderId="100" applyNumberFormat="0" applyAlignment="0" applyProtection="0"/>
    <xf numFmtId="0" fontId="85" fillId="41" borderId="100" applyNumberFormat="0" applyAlignment="0" applyProtection="0"/>
    <xf numFmtId="0" fontId="85" fillId="41" borderId="100" applyNumberFormat="0" applyAlignment="0" applyProtection="0"/>
    <xf numFmtId="0" fontId="87" fillId="41" borderId="101" applyNumberFormat="0" applyAlignment="0" applyProtection="0"/>
    <xf numFmtId="0" fontId="87" fillId="41" borderId="101" applyNumberFormat="0" applyAlignment="0" applyProtection="0"/>
    <xf numFmtId="0" fontId="56" fillId="0" borderId="98" applyNumberFormat="0" applyFill="0" applyAlignment="0" applyProtection="0"/>
    <xf numFmtId="0" fontId="56" fillId="0" borderId="98" applyNumberFormat="0" applyFill="0" applyAlignment="0" applyProtection="0"/>
    <xf numFmtId="0" fontId="49" fillId="23" borderId="99" applyNumberFormat="0" applyFont="0" applyAlignment="0" applyProtection="0"/>
    <xf numFmtId="0" fontId="49" fillId="23" borderId="99" applyNumberFormat="0" applyFont="0" applyAlignment="0" applyProtection="0"/>
    <xf numFmtId="0" fontId="83" fillId="29" borderId="100" applyNumberFormat="0" applyAlignment="0" applyProtection="0"/>
    <xf numFmtId="0" fontId="83" fillId="29" borderId="100" applyNumberFormat="0" applyAlignment="0" applyProtection="0"/>
    <xf numFmtId="0" fontId="85" fillId="41" borderId="100" applyNumberFormat="0" applyAlignment="0" applyProtection="0"/>
    <xf numFmtId="0" fontId="85" fillId="41" borderId="100" applyNumberFormat="0" applyAlignment="0" applyProtection="0"/>
    <xf numFmtId="0" fontId="87" fillId="41" borderId="101" applyNumberFormat="0" applyAlignment="0" applyProtection="0"/>
    <xf numFmtId="0" fontId="87" fillId="41" borderId="101" applyNumberFormat="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87" fillId="41" borderId="101"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83" fillId="29" borderId="100" applyNumberFormat="0" applyAlignment="0" applyProtection="0"/>
    <xf numFmtId="0" fontId="83" fillId="29" borderId="100" applyNumberFormat="0" applyAlignment="0" applyProtection="0"/>
    <xf numFmtId="0" fontId="85" fillId="41" borderId="100" applyNumberFormat="0" applyAlignment="0" applyProtection="0"/>
    <xf numFmtId="0" fontId="85" fillId="41" borderId="100" applyNumberFormat="0" applyAlignment="0" applyProtection="0"/>
    <xf numFmtId="0" fontId="87" fillId="41" borderId="101" applyNumberFormat="0" applyAlignment="0" applyProtection="0"/>
    <xf numFmtId="0" fontId="87" fillId="41" borderId="101" applyNumberFormat="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3" fillId="29" borderId="100" applyNumberFormat="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49" fillId="23" borderId="99" applyNumberFormat="0" applyFont="0" applyAlignment="0" applyProtection="0"/>
    <xf numFmtId="0" fontId="85" fillId="41" borderId="100" applyNumberFormat="0" applyAlignment="0" applyProtection="0"/>
    <xf numFmtId="0" fontId="83" fillId="29" borderId="100" applyNumberFormat="0" applyAlignment="0" applyProtection="0"/>
    <xf numFmtId="0" fontId="87" fillId="41" borderId="101"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3" fillId="29" borderId="100" applyNumberFormat="0" applyAlignment="0" applyProtection="0"/>
    <xf numFmtId="0" fontId="83" fillId="29" borderId="100" applyNumberForma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56" fillId="0" borderId="98" applyNumberFormat="0" applyFill="0" applyAlignment="0" applyProtection="0"/>
    <xf numFmtId="0" fontId="56" fillId="0" borderId="98" applyNumberFormat="0" applyFill="0" applyAlignment="0" applyProtection="0"/>
    <xf numFmtId="0" fontId="85" fillId="41" borderId="100" applyNumberFormat="0" applyAlignment="0" applyProtection="0"/>
    <xf numFmtId="0" fontId="56" fillId="0" borderId="98" applyNumberFormat="0" applyFill="0" applyAlignment="0" applyProtection="0"/>
    <xf numFmtId="0" fontId="85" fillId="41" borderId="100" applyNumberFormat="0" applyAlignment="0" applyProtection="0"/>
    <xf numFmtId="0" fontId="49" fillId="23" borderId="99" applyNumberFormat="0" applyFont="0" applyAlignment="0" applyProtection="0"/>
    <xf numFmtId="0" fontId="83" fillId="29" borderId="100" applyNumberFormat="0" applyAlignment="0" applyProtection="0"/>
    <xf numFmtId="0" fontId="87" fillId="41" borderId="101" applyNumberFormat="0" applyAlignment="0" applyProtection="0"/>
    <xf numFmtId="0" fontId="83" fillId="29" borderId="100" applyNumberFormat="0" applyAlignment="0" applyProtection="0"/>
    <xf numFmtId="0" fontId="87" fillId="41" borderId="101" applyNumberFormat="0" applyAlignment="0" applyProtection="0"/>
    <xf numFmtId="0" fontId="87" fillId="41" borderId="101" applyNumberFormat="0" applyAlignment="0" applyProtection="0"/>
    <xf numFmtId="0" fontId="87" fillId="41" borderId="101" applyNumberFormat="0" applyAlignment="0" applyProtection="0"/>
    <xf numFmtId="0" fontId="85" fillId="41" borderId="100"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83" fillId="29" borderId="100"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56" fillId="0" borderId="98" applyNumberFormat="0" applyFill="0" applyAlignment="0" applyProtection="0"/>
    <xf numFmtId="0" fontId="85" fillId="41" borderId="100" applyNumberFormat="0" applyAlignment="0" applyProtection="0"/>
    <xf numFmtId="0" fontId="87" fillId="41" borderId="101" applyNumberFormat="0" applyAlignment="0" applyProtection="0"/>
    <xf numFmtId="0" fontId="87" fillId="41" borderId="101" applyNumberFormat="0" applyAlignment="0" applyProtection="0"/>
    <xf numFmtId="0" fontId="83" fillId="29" borderId="100" applyNumberFormat="0" applyAlignment="0" applyProtection="0"/>
    <xf numFmtId="0" fontId="49" fillId="23" borderId="99" applyNumberFormat="0" applyFont="0" applyAlignment="0" applyProtection="0"/>
    <xf numFmtId="0" fontId="56" fillId="0" borderId="98" applyNumberFormat="0" applyFill="0" applyAlignment="0" applyProtection="0"/>
    <xf numFmtId="0" fontId="56" fillId="0" borderId="98" applyNumberFormat="0" applyFill="0" applyAlignment="0" applyProtection="0"/>
    <xf numFmtId="0" fontId="85" fillId="41" borderId="100" applyNumberFormat="0" applyAlignment="0" applyProtection="0"/>
    <xf numFmtId="0" fontId="56" fillId="0" borderId="98" applyNumberFormat="0" applyFill="0" applyAlignment="0" applyProtection="0"/>
    <xf numFmtId="0" fontId="85" fillId="41" borderId="100" applyNumberFormat="0" applyAlignment="0" applyProtection="0"/>
    <xf numFmtId="0" fontId="56" fillId="0" borderId="98" applyNumberFormat="0" applyFill="0" applyAlignment="0" applyProtection="0"/>
    <xf numFmtId="0" fontId="85" fillId="41" borderId="100" applyNumberFormat="0" applyAlignment="0" applyProtection="0"/>
    <xf numFmtId="0" fontId="56" fillId="0" borderId="98" applyNumberFormat="0" applyFill="0" applyAlignment="0" applyProtection="0"/>
    <xf numFmtId="0" fontId="85" fillId="41" borderId="100" applyNumberFormat="0" applyAlignment="0" applyProtection="0"/>
    <xf numFmtId="0" fontId="56" fillId="0" borderId="98" applyNumberFormat="0" applyFill="0" applyAlignment="0" applyProtection="0"/>
    <xf numFmtId="0" fontId="85" fillId="41" borderId="100" applyNumberFormat="0" applyAlignment="0" applyProtection="0"/>
    <xf numFmtId="0" fontId="85" fillId="41"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87" fillId="41" borderId="101" applyNumberFormat="0" applyAlignment="0" applyProtection="0"/>
    <xf numFmtId="0" fontId="87" fillId="41" borderId="101" applyNumberFormat="0" applyAlignment="0" applyProtection="0"/>
    <xf numFmtId="0" fontId="87" fillId="41" borderId="101" applyNumberFormat="0" applyAlignment="0" applyProtection="0"/>
    <xf numFmtId="0" fontId="87" fillId="41" borderId="101" applyNumberFormat="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49" fillId="23" borderId="99" applyNumberFormat="0" applyFont="0" applyAlignment="0" applyProtection="0"/>
    <xf numFmtId="0" fontId="49" fillId="23" borderId="99" applyNumberFormat="0" applyFont="0" applyAlignment="0" applyProtection="0"/>
    <xf numFmtId="0" fontId="83" fillId="29" borderId="100" applyNumberFormat="0" applyAlignment="0" applyProtection="0"/>
    <xf numFmtId="0" fontId="83" fillId="29" borderId="100" applyNumberFormat="0" applyAlignment="0" applyProtection="0"/>
    <xf numFmtId="0" fontId="85" fillId="41" borderId="100" applyNumberFormat="0" applyAlignment="0" applyProtection="0"/>
    <xf numFmtId="0" fontId="85" fillId="41" borderId="100" applyNumberFormat="0" applyAlignment="0" applyProtection="0"/>
    <xf numFmtId="0" fontId="87" fillId="41" borderId="101" applyNumberFormat="0" applyAlignment="0" applyProtection="0"/>
    <xf numFmtId="0" fontId="87" fillId="41" borderId="101" applyNumberFormat="0" applyAlignment="0" applyProtection="0"/>
    <xf numFmtId="0" fontId="85" fillId="41" borderId="100"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49" fillId="23" borderId="99" applyNumberFormat="0" applyFont="0" applyAlignment="0" applyProtection="0"/>
    <xf numFmtId="0" fontId="49" fillId="23" borderId="99" applyNumberFormat="0" applyFont="0" applyAlignment="0" applyProtection="0"/>
    <xf numFmtId="0" fontId="83" fillId="29"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85" fillId="41" borderId="100" applyNumberFormat="0" applyAlignment="0" applyProtection="0"/>
    <xf numFmtId="0" fontId="85" fillId="41" borderId="100" applyNumberFormat="0" applyAlignment="0" applyProtection="0"/>
    <xf numFmtId="0" fontId="87" fillId="41" borderId="101" applyNumberFormat="0" applyAlignment="0" applyProtection="0"/>
    <xf numFmtId="0" fontId="87" fillId="41" borderId="101" applyNumberFormat="0" applyAlignment="0" applyProtection="0"/>
    <xf numFmtId="0" fontId="56" fillId="0" borderId="98" applyNumberFormat="0" applyFill="0" applyAlignment="0" applyProtection="0"/>
    <xf numFmtId="0" fontId="56" fillId="0" borderId="98" applyNumberFormat="0" applyFill="0" applyAlignment="0" applyProtection="0"/>
    <xf numFmtId="0" fontId="83" fillId="29" borderId="100" applyNumberFormat="0" applyAlignment="0" applyProtection="0"/>
    <xf numFmtId="0" fontId="83" fillId="29" borderId="100" applyNumberFormat="0" applyAlignment="0" applyProtection="0"/>
    <xf numFmtId="0" fontId="85" fillId="41" borderId="100" applyNumberFormat="0" applyAlignment="0" applyProtection="0"/>
    <xf numFmtId="0" fontId="85" fillId="41" borderId="100" applyNumberFormat="0" applyAlignment="0" applyProtection="0"/>
    <xf numFmtId="0" fontId="87" fillId="41" borderId="101" applyNumberFormat="0" applyAlignment="0" applyProtection="0"/>
    <xf numFmtId="0" fontId="87" fillId="41" borderId="101"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83" fillId="29" borderId="100" applyNumberFormat="0" applyAlignment="0" applyProtection="0"/>
    <xf numFmtId="0" fontId="83" fillId="29" borderId="100" applyNumberFormat="0" applyAlignment="0" applyProtection="0"/>
    <xf numFmtId="0" fontId="85" fillId="41" borderId="100" applyNumberFormat="0" applyAlignment="0" applyProtection="0"/>
    <xf numFmtId="0" fontId="85" fillId="41" borderId="100" applyNumberFormat="0" applyAlignment="0" applyProtection="0"/>
    <xf numFmtId="0" fontId="87" fillId="41" borderId="101" applyNumberFormat="0" applyAlignment="0" applyProtection="0"/>
    <xf numFmtId="0" fontId="87" fillId="41" borderId="101" applyNumberFormat="0" applyAlignment="0" applyProtection="0"/>
    <xf numFmtId="0" fontId="56" fillId="0" borderId="98" applyNumberFormat="0" applyFill="0" applyAlignment="0" applyProtection="0"/>
    <xf numFmtId="0" fontId="56" fillId="0" borderId="98" applyNumberFormat="0" applyFill="0" applyAlignment="0" applyProtection="0"/>
    <xf numFmtId="0" fontId="49" fillId="23" borderId="99" applyNumberFormat="0" applyFont="0" applyAlignment="0" applyProtection="0"/>
    <xf numFmtId="0" fontId="49" fillId="23" borderId="99" applyNumberFormat="0" applyFont="0" applyAlignment="0" applyProtection="0"/>
    <xf numFmtId="0" fontId="83" fillId="29" borderId="100" applyNumberFormat="0" applyAlignment="0" applyProtection="0"/>
    <xf numFmtId="0" fontId="83" fillId="29" borderId="100" applyNumberFormat="0" applyAlignment="0" applyProtection="0"/>
    <xf numFmtId="0" fontId="85" fillId="41" borderId="100" applyNumberFormat="0" applyAlignment="0" applyProtection="0"/>
    <xf numFmtId="0" fontId="85" fillId="41" borderId="100" applyNumberFormat="0" applyAlignment="0" applyProtection="0"/>
    <xf numFmtId="0" fontId="87" fillId="41" borderId="101" applyNumberFormat="0" applyAlignment="0" applyProtection="0"/>
    <xf numFmtId="0" fontId="87" fillId="41" borderId="101" applyNumberFormat="0" applyAlignment="0" applyProtection="0"/>
    <xf numFmtId="0" fontId="56" fillId="0" borderId="98" applyNumberFormat="0" applyFill="0" applyAlignment="0" applyProtection="0"/>
    <xf numFmtId="0" fontId="56" fillId="0" borderId="98" applyNumberFormat="0" applyFill="0" applyAlignment="0" applyProtection="0"/>
    <xf numFmtId="0" fontId="49" fillId="23" borderId="99" applyNumberFormat="0" applyFont="0" applyAlignment="0" applyProtection="0"/>
    <xf numFmtId="0" fontId="49" fillId="23" borderId="99" applyNumberFormat="0" applyFont="0" applyAlignment="0" applyProtection="0"/>
    <xf numFmtId="0" fontId="83" fillId="29" borderId="100" applyNumberFormat="0" applyAlignment="0" applyProtection="0"/>
    <xf numFmtId="0" fontId="83" fillId="29" borderId="100" applyNumberFormat="0" applyAlignment="0" applyProtection="0"/>
    <xf numFmtId="0" fontId="85" fillId="41" borderId="100" applyNumberFormat="0" applyAlignment="0" applyProtection="0"/>
    <xf numFmtId="0" fontId="85" fillId="41" borderId="100" applyNumberFormat="0" applyAlignment="0" applyProtection="0"/>
    <xf numFmtId="0" fontId="87" fillId="41" borderId="101" applyNumberFormat="0" applyAlignment="0" applyProtection="0"/>
    <xf numFmtId="0" fontId="87" fillId="41" borderId="101" applyNumberFormat="0" applyAlignment="0" applyProtection="0"/>
    <xf numFmtId="0" fontId="83" fillId="29" borderId="100" applyNumberFormat="0" applyAlignment="0" applyProtection="0"/>
    <xf numFmtId="0" fontId="56" fillId="0" borderId="98" applyNumberFormat="0" applyFill="0" applyAlignment="0" applyProtection="0"/>
    <xf numFmtId="0" fontId="83" fillId="29" borderId="100" applyNumberFormat="0" applyAlignment="0" applyProtection="0"/>
    <xf numFmtId="0" fontId="83" fillId="29" borderId="100" applyNumberFormat="0" applyAlignment="0" applyProtection="0"/>
    <xf numFmtId="0" fontId="83" fillId="29" borderId="100" applyNumberFormat="0" applyAlignment="0" applyProtection="0"/>
    <xf numFmtId="0" fontId="83" fillId="29" borderId="100" applyNumberFormat="0" applyAlignment="0" applyProtection="0"/>
    <xf numFmtId="0" fontId="83" fillId="29" borderId="100" applyNumberFormat="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87" fillId="41" borderId="101"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83" fillId="29" borderId="100" applyNumberFormat="0" applyAlignment="0" applyProtection="0"/>
    <xf numFmtId="0" fontId="83" fillId="29" borderId="100" applyNumberFormat="0" applyAlignment="0" applyProtection="0"/>
    <xf numFmtId="0" fontId="85" fillId="41" borderId="100" applyNumberFormat="0" applyAlignment="0" applyProtection="0"/>
    <xf numFmtId="0" fontId="85" fillId="41" borderId="100" applyNumberFormat="0" applyAlignment="0" applyProtection="0"/>
    <xf numFmtId="0" fontId="87" fillId="41" borderId="101" applyNumberFormat="0" applyAlignment="0" applyProtection="0"/>
    <xf numFmtId="0" fontId="87" fillId="41" borderId="101" applyNumberFormat="0" applyAlignment="0" applyProtection="0"/>
    <xf numFmtId="0" fontId="83" fillId="29" borderId="100" applyNumberFormat="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49" fillId="23" borderId="99" applyNumberFormat="0" applyFont="0" applyAlignment="0" applyProtection="0"/>
    <xf numFmtId="0" fontId="85" fillId="41" borderId="100" applyNumberFormat="0" applyAlignment="0" applyProtection="0"/>
    <xf numFmtId="0" fontId="83" fillId="29" borderId="100" applyNumberFormat="0" applyAlignment="0" applyProtection="0"/>
    <xf numFmtId="0" fontId="87" fillId="41" borderId="101"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49" fillId="23" borderId="99" applyNumberFormat="0" applyFont="0" applyAlignment="0" applyProtection="0"/>
    <xf numFmtId="0" fontId="49" fillId="23" borderId="99" applyNumberFormat="0" applyFont="0" applyAlignment="0" applyProtection="0"/>
    <xf numFmtId="0" fontId="83" fillId="29"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85" fillId="41" borderId="100" applyNumberFormat="0" applyAlignment="0" applyProtection="0"/>
    <xf numFmtId="0" fontId="85" fillId="41" borderId="100" applyNumberFormat="0" applyAlignment="0" applyProtection="0"/>
    <xf numFmtId="0" fontId="87" fillId="41" borderId="101" applyNumberFormat="0" applyAlignment="0" applyProtection="0"/>
    <xf numFmtId="0" fontId="87" fillId="41" borderId="101" applyNumberFormat="0" applyAlignment="0" applyProtection="0"/>
    <xf numFmtId="0" fontId="56" fillId="0" borderId="98" applyNumberFormat="0" applyFill="0" applyAlignment="0" applyProtection="0"/>
    <xf numFmtId="0" fontId="56" fillId="0" borderId="98" applyNumberFormat="0" applyFill="0" applyAlignment="0" applyProtection="0"/>
    <xf numFmtId="0" fontId="83" fillId="29" borderId="100" applyNumberFormat="0" applyAlignment="0" applyProtection="0"/>
    <xf numFmtId="0" fontId="83" fillId="29" borderId="100" applyNumberFormat="0" applyAlignment="0" applyProtection="0"/>
    <xf numFmtId="0" fontId="85" fillId="41" borderId="100" applyNumberFormat="0" applyAlignment="0" applyProtection="0"/>
    <xf numFmtId="0" fontId="85" fillId="41" borderId="100" applyNumberFormat="0" applyAlignment="0" applyProtection="0"/>
    <xf numFmtId="0" fontId="87" fillId="41" borderId="101" applyNumberFormat="0" applyAlignment="0" applyProtection="0"/>
    <xf numFmtId="0" fontId="87" fillId="41" borderId="101"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83" fillId="29" borderId="100" applyNumberFormat="0" applyAlignment="0" applyProtection="0"/>
    <xf numFmtId="0" fontId="83" fillId="29" borderId="100" applyNumberFormat="0" applyAlignment="0" applyProtection="0"/>
    <xf numFmtId="0" fontId="85" fillId="41" borderId="100" applyNumberFormat="0" applyAlignment="0" applyProtection="0"/>
    <xf numFmtId="0" fontId="85" fillId="41" borderId="100" applyNumberFormat="0" applyAlignment="0" applyProtection="0"/>
    <xf numFmtId="0" fontId="87" fillId="41" borderId="101" applyNumberFormat="0" applyAlignment="0" applyProtection="0"/>
    <xf numFmtId="0" fontId="87" fillId="41" borderId="101" applyNumberFormat="0" applyAlignment="0" applyProtection="0"/>
    <xf numFmtId="0" fontId="56" fillId="0" borderId="98" applyNumberFormat="0" applyFill="0" applyAlignment="0" applyProtection="0"/>
    <xf numFmtId="0" fontId="56" fillId="0" borderId="98" applyNumberFormat="0" applyFill="0" applyAlignment="0" applyProtection="0"/>
    <xf numFmtId="0" fontId="49" fillId="23" borderId="99" applyNumberFormat="0" applyFont="0" applyAlignment="0" applyProtection="0"/>
    <xf numFmtId="0" fontId="49" fillId="23" borderId="99" applyNumberFormat="0" applyFont="0" applyAlignment="0" applyProtection="0"/>
    <xf numFmtId="0" fontId="83" fillId="29" borderId="100" applyNumberFormat="0" applyAlignment="0" applyProtection="0"/>
    <xf numFmtId="0" fontId="83" fillId="29" borderId="100" applyNumberFormat="0" applyAlignment="0" applyProtection="0"/>
    <xf numFmtId="0" fontId="85" fillId="41" borderId="100" applyNumberFormat="0" applyAlignment="0" applyProtection="0"/>
    <xf numFmtId="0" fontId="85" fillId="41" borderId="100" applyNumberFormat="0" applyAlignment="0" applyProtection="0"/>
    <xf numFmtId="0" fontId="87" fillId="41" borderId="101" applyNumberFormat="0" applyAlignment="0" applyProtection="0"/>
    <xf numFmtId="0" fontId="87" fillId="41" borderId="101" applyNumberFormat="0" applyAlignment="0" applyProtection="0"/>
    <xf numFmtId="0" fontId="56" fillId="0" borderId="98" applyNumberFormat="0" applyFill="0" applyAlignment="0" applyProtection="0"/>
    <xf numFmtId="0" fontId="56" fillId="0" borderId="98" applyNumberFormat="0" applyFill="0" applyAlignment="0" applyProtection="0"/>
    <xf numFmtId="0" fontId="49" fillId="23" borderId="99" applyNumberFormat="0" applyFont="0" applyAlignment="0" applyProtection="0"/>
    <xf numFmtId="0" fontId="49" fillId="23" borderId="99" applyNumberFormat="0" applyFont="0" applyAlignment="0" applyProtection="0"/>
    <xf numFmtId="0" fontId="83" fillId="29" borderId="100" applyNumberFormat="0" applyAlignment="0" applyProtection="0"/>
    <xf numFmtId="0" fontId="83" fillId="29" borderId="100" applyNumberFormat="0" applyAlignment="0" applyProtection="0"/>
    <xf numFmtId="0" fontId="85" fillId="41" borderId="100" applyNumberFormat="0" applyAlignment="0" applyProtection="0"/>
    <xf numFmtId="0" fontId="85" fillId="41" borderId="100" applyNumberFormat="0" applyAlignment="0" applyProtection="0"/>
    <xf numFmtId="0" fontId="87" fillId="41" borderId="101" applyNumberFormat="0" applyAlignment="0" applyProtection="0"/>
    <xf numFmtId="0" fontId="87" fillId="41" borderId="101" applyNumberFormat="0" applyAlignment="0" applyProtection="0"/>
    <xf numFmtId="0" fontId="85" fillId="41" borderId="100" applyNumberFormat="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87" fillId="41" borderId="101"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83" fillId="29" borderId="100" applyNumberFormat="0" applyAlignment="0" applyProtection="0"/>
    <xf numFmtId="0" fontId="83" fillId="29" borderId="100" applyNumberFormat="0" applyAlignment="0" applyProtection="0"/>
    <xf numFmtId="0" fontId="85" fillId="41" borderId="100" applyNumberFormat="0" applyAlignment="0" applyProtection="0"/>
    <xf numFmtId="0" fontId="85" fillId="41" borderId="100" applyNumberFormat="0" applyAlignment="0" applyProtection="0"/>
    <xf numFmtId="0" fontId="87" fillId="41" borderId="101" applyNumberFormat="0" applyAlignment="0" applyProtection="0"/>
    <xf numFmtId="0" fontId="87" fillId="41" borderId="101" applyNumberFormat="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3" fillId="29" borderId="100" applyNumberFormat="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49" fillId="23" borderId="99" applyNumberFormat="0" applyFont="0" applyAlignment="0" applyProtection="0"/>
    <xf numFmtId="0" fontId="85" fillId="41" borderId="100" applyNumberFormat="0" applyAlignment="0" applyProtection="0"/>
    <xf numFmtId="0" fontId="83" fillId="29" borderId="100" applyNumberFormat="0" applyAlignment="0" applyProtection="0"/>
    <xf numFmtId="0" fontId="87" fillId="41" borderId="101"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56" fillId="0" borderId="98" applyNumberFormat="0" applyFill="0" applyAlignment="0" applyProtection="0"/>
    <xf numFmtId="0" fontId="85" fillId="41" borderId="100" applyNumberFormat="0" applyAlignment="0" applyProtection="0"/>
    <xf numFmtId="0" fontId="87" fillId="41" borderId="101" applyNumberFormat="0" applyAlignment="0" applyProtection="0"/>
    <xf numFmtId="0" fontId="49" fillId="23" borderId="99" applyNumberFormat="0" applyFont="0" applyAlignment="0" applyProtection="0"/>
    <xf numFmtId="0" fontId="83" fillId="29" borderId="100" applyNumberFormat="0" applyAlignment="0" applyProtection="0"/>
    <xf numFmtId="0" fontId="85" fillId="41" borderId="100" applyNumberFormat="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49" fillId="23" borderId="99" applyNumberFormat="0" applyFont="0" applyAlignment="0" applyProtection="0"/>
    <xf numFmtId="0" fontId="49" fillId="23" borderId="99" applyNumberFormat="0" applyFont="0" applyAlignment="0" applyProtection="0"/>
    <xf numFmtId="0" fontId="56" fillId="0" borderId="98" applyNumberFormat="0" applyFill="0" applyAlignment="0" applyProtection="0"/>
    <xf numFmtId="0" fontId="83" fillId="29" borderId="100" applyNumberFormat="0" applyAlignment="0" applyProtection="0"/>
    <xf numFmtId="0" fontId="87" fillId="41" borderId="101" applyNumberFormat="0" applyAlignment="0" applyProtection="0"/>
    <xf numFmtId="0" fontId="49" fillId="23" borderId="99" applyNumberFormat="0" applyFont="0" applyAlignment="0" applyProtection="0"/>
    <xf numFmtId="0" fontId="56" fillId="0" borderId="98" applyNumberFormat="0" applyFill="0" applyAlignment="0" applyProtection="0"/>
    <xf numFmtId="0" fontId="49" fillId="23" borderId="99" applyNumberFormat="0" applyFont="0" applyAlignment="0" applyProtection="0"/>
    <xf numFmtId="0" fontId="87" fillId="41" borderId="101"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5" fillId="41"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56" fillId="0" borderId="98" applyNumberFormat="0" applyFill="0" applyAlignment="0" applyProtection="0"/>
    <xf numFmtId="0" fontId="49" fillId="23" borderId="99" applyNumberFormat="0" applyFont="0" applyAlignment="0" applyProtection="0"/>
    <xf numFmtId="0" fontId="83" fillId="29" borderId="100" applyNumberFormat="0" applyAlignment="0" applyProtection="0"/>
    <xf numFmtId="0" fontId="83" fillId="29" borderId="100" applyNumberFormat="0" applyAlignment="0" applyProtection="0"/>
    <xf numFmtId="0" fontId="85" fillId="41" borderId="100" applyNumberFormat="0" applyAlignment="0" applyProtection="0"/>
    <xf numFmtId="0" fontId="85" fillId="41" borderId="100" applyNumberFormat="0" applyAlignment="0" applyProtection="0"/>
    <xf numFmtId="0" fontId="87" fillId="41" borderId="101" applyNumberFormat="0" applyAlignment="0" applyProtection="0"/>
    <xf numFmtId="0" fontId="85" fillId="41" borderId="100"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56" fillId="0" borderId="98" applyNumberFormat="0" applyFill="0" applyAlignment="0" applyProtection="0"/>
    <xf numFmtId="0" fontId="56" fillId="0" borderId="98" applyNumberFormat="0" applyFill="0" applyAlignment="0" applyProtection="0"/>
    <xf numFmtId="0" fontId="49" fillId="23" borderId="99" applyNumberFormat="0" applyFont="0" applyAlignment="0" applyProtection="0"/>
    <xf numFmtId="0" fontId="49" fillId="23" borderId="99" applyNumberFormat="0" applyFont="0" applyAlignment="0" applyProtection="0"/>
    <xf numFmtId="0" fontId="83" fillId="29" borderId="100" applyNumberFormat="0" applyAlignment="0" applyProtection="0"/>
    <xf numFmtId="0" fontId="49" fillId="23" borderId="99" applyNumberFormat="0" applyFont="0" applyAlignment="0" applyProtection="0"/>
    <xf numFmtId="0" fontId="85" fillId="41" borderId="100" applyNumberFormat="0" applyAlignment="0" applyProtection="0"/>
    <xf numFmtId="0" fontId="85" fillId="41" borderId="100" applyNumberFormat="0" applyAlignment="0" applyProtection="0"/>
    <xf numFmtId="0" fontId="56" fillId="0" borderId="98" applyNumberFormat="0" applyFill="0" applyAlignment="0" applyProtection="0"/>
    <xf numFmtId="0" fontId="56" fillId="0" borderId="98" applyNumberFormat="0" applyFill="0" applyAlignment="0" applyProtection="0"/>
    <xf numFmtId="0" fontId="83" fillId="29" borderId="100" applyNumberFormat="0" applyAlignment="0" applyProtection="0"/>
    <xf numFmtId="0" fontId="85" fillId="41" borderId="100" applyNumberFormat="0" applyAlignment="0" applyProtection="0"/>
    <xf numFmtId="0" fontId="87" fillId="41" borderId="101" applyNumberFormat="0" applyAlignment="0" applyProtection="0"/>
    <xf numFmtId="0" fontId="87" fillId="41" borderId="101" applyNumberFormat="0" applyAlignment="0" applyProtection="0"/>
    <xf numFmtId="0" fontId="83" fillId="29" borderId="100" applyNumberFormat="0" applyAlignment="0" applyProtection="0"/>
    <xf numFmtId="0" fontId="83" fillId="29" borderId="100" applyNumberFormat="0" applyAlignment="0" applyProtection="0"/>
    <xf numFmtId="0" fontId="85" fillId="41" borderId="100" applyNumberFormat="0" applyAlignment="0" applyProtection="0"/>
    <xf numFmtId="0" fontId="49" fillId="23" borderId="99" applyNumberFormat="0" applyFont="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87" fillId="41" borderId="101" applyNumberFormat="0" applyAlignment="0" applyProtection="0"/>
    <xf numFmtId="0" fontId="83" fillId="29" borderId="100" applyNumberFormat="0" applyAlignment="0" applyProtection="0"/>
    <xf numFmtId="0" fontId="56" fillId="0" borderId="98" applyNumberFormat="0" applyFill="0" applyAlignment="0" applyProtection="0"/>
    <xf numFmtId="0" fontId="49" fillId="23" borderId="99" applyNumberFormat="0" applyFont="0" applyAlignment="0" applyProtection="0"/>
    <xf numFmtId="0" fontId="87" fillId="41" borderId="101" applyNumberFormat="0" applyAlignment="0" applyProtection="0"/>
    <xf numFmtId="0" fontId="85" fillId="41" borderId="100" applyNumberFormat="0" applyAlignment="0" applyProtection="0"/>
    <xf numFmtId="0" fontId="49" fillId="23" borderId="99" applyNumberFormat="0" applyFont="0" applyAlignment="0" applyProtection="0"/>
    <xf numFmtId="0" fontId="56" fillId="0" borderId="98" applyNumberFormat="0" applyFill="0" applyAlignment="0" applyProtection="0"/>
    <xf numFmtId="0" fontId="85" fillId="41" borderId="100" applyNumberFormat="0" applyAlignment="0" applyProtection="0"/>
    <xf numFmtId="0" fontId="49" fillId="23" borderId="99" applyNumberFormat="0" applyFont="0" applyAlignment="0" applyProtection="0"/>
    <xf numFmtId="0" fontId="85" fillId="41" borderId="100" applyNumberFormat="0" applyAlignment="0" applyProtection="0"/>
    <xf numFmtId="0" fontId="83" fillId="29" borderId="100" applyNumberFormat="0" applyAlignment="0" applyProtection="0"/>
    <xf numFmtId="0" fontId="56" fillId="0" borderId="98" applyNumberFormat="0" applyFill="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56" fillId="0" borderId="98" applyNumberFormat="0" applyFill="0" applyAlignment="0" applyProtection="0"/>
    <xf numFmtId="0" fontId="87" fillId="41" borderId="101" applyNumberFormat="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49" fillId="23" borderId="99" applyNumberFormat="0" applyFont="0" applyAlignment="0" applyProtection="0"/>
    <xf numFmtId="0" fontId="56" fillId="0" borderId="98" applyNumberFormat="0" applyFill="0" applyAlignment="0" applyProtection="0"/>
    <xf numFmtId="0" fontId="87" fillId="41" borderId="101" applyNumberFormat="0" applyAlignment="0" applyProtection="0"/>
    <xf numFmtId="0" fontId="87" fillId="41" borderId="101" applyNumberFormat="0" applyAlignment="0" applyProtection="0"/>
    <xf numFmtId="0" fontId="83" fillId="29" borderId="100" applyNumberFormat="0" applyAlignment="0" applyProtection="0"/>
    <xf numFmtId="0" fontId="49" fillId="23" borderId="99" applyNumberFormat="0" applyFont="0" applyAlignment="0" applyProtection="0"/>
    <xf numFmtId="0" fontId="56" fillId="0" borderId="98" applyNumberFormat="0" applyFill="0" applyAlignment="0" applyProtection="0"/>
    <xf numFmtId="0" fontId="56" fillId="0" borderId="98" applyNumberFormat="0" applyFill="0" applyAlignment="0" applyProtection="0"/>
    <xf numFmtId="0" fontId="85" fillId="41" borderId="100" applyNumberFormat="0" applyAlignment="0" applyProtection="0"/>
    <xf numFmtId="0" fontId="56" fillId="0" borderId="98" applyNumberFormat="0" applyFill="0" applyAlignment="0" applyProtection="0"/>
    <xf numFmtId="0" fontId="85" fillId="41" borderId="100" applyNumberFormat="0" applyAlignment="0" applyProtection="0"/>
    <xf numFmtId="0" fontId="56" fillId="0" borderId="98" applyNumberFormat="0" applyFill="0" applyAlignment="0" applyProtection="0"/>
    <xf numFmtId="0" fontId="85" fillId="41" borderId="100" applyNumberFormat="0" applyAlignment="0" applyProtection="0"/>
    <xf numFmtId="0" fontId="56" fillId="0" borderId="98" applyNumberFormat="0" applyFill="0" applyAlignment="0" applyProtection="0"/>
    <xf numFmtId="0" fontId="85" fillId="41" borderId="100" applyNumberFormat="0" applyAlignment="0" applyProtection="0"/>
    <xf numFmtId="0" fontId="56" fillId="0" borderId="98" applyNumberFormat="0" applyFill="0" applyAlignment="0" applyProtection="0"/>
    <xf numFmtId="0" fontId="85" fillId="41" borderId="100" applyNumberFormat="0" applyAlignment="0" applyProtection="0"/>
    <xf numFmtId="0" fontId="85" fillId="41"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87" fillId="41" borderId="101" applyNumberFormat="0" applyAlignment="0" applyProtection="0"/>
    <xf numFmtId="0" fontId="87" fillId="41" borderId="101" applyNumberFormat="0" applyAlignment="0" applyProtection="0"/>
    <xf numFmtId="0" fontId="87" fillId="41" borderId="101" applyNumberFormat="0" applyAlignment="0" applyProtection="0"/>
    <xf numFmtId="0" fontId="87" fillId="41" borderId="101" applyNumberFormat="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49" fillId="23" borderId="99" applyNumberFormat="0" applyFont="0" applyAlignment="0" applyProtection="0"/>
    <xf numFmtId="0" fontId="49" fillId="23" borderId="99" applyNumberFormat="0" applyFont="0" applyAlignment="0" applyProtection="0"/>
    <xf numFmtId="0" fontId="83" fillId="29" borderId="100" applyNumberFormat="0" applyAlignment="0" applyProtection="0"/>
    <xf numFmtId="0" fontId="83" fillId="29" borderId="100" applyNumberFormat="0" applyAlignment="0" applyProtection="0"/>
    <xf numFmtId="0" fontId="85" fillId="41" borderId="100" applyNumberFormat="0" applyAlignment="0" applyProtection="0"/>
    <xf numFmtId="0" fontId="85" fillId="41" borderId="100" applyNumberFormat="0" applyAlignment="0" applyProtection="0"/>
    <xf numFmtId="0" fontId="87" fillId="41" borderId="101" applyNumberFormat="0" applyAlignment="0" applyProtection="0"/>
    <xf numFmtId="0" fontId="87" fillId="41" borderId="101" applyNumberFormat="0" applyAlignment="0" applyProtection="0"/>
    <xf numFmtId="0" fontId="85" fillId="41" borderId="100"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49" fillId="23" borderId="99" applyNumberFormat="0" applyFont="0" applyAlignment="0" applyProtection="0"/>
    <xf numFmtId="0" fontId="49" fillId="23" borderId="99" applyNumberFormat="0" applyFont="0" applyAlignment="0" applyProtection="0"/>
    <xf numFmtId="0" fontId="83" fillId="29"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85" fillId="41" borderId="100" applyNumberFormat="0" applyAlignment="0" applyProtection="0"/>
    <xf numFmtId="0" fontId="85" fillId="41" borderId="100" applyNumberFormat="0" applyAlignment="0" applyProtection="0"/>
    <xf numFmtId="0" fontId="87" fillId="41" borderId="101" applyNumberFormat="0" applyAlignment="0" applyProtection="0"/>
    <xf numFmtId="0" fontId="87" fillId="41" borderId="101" applyNumberFormat="0" applyAlignment="0" applyProtection="0"/>
    <xf numFmtId="0" fontId="56" fillId="0" borderId="98" applyNumberFormat="0" applyFill="0" applyAlignment="0" applyProtection="0"/>
    <xf numFmtId="0" fontId="56" fillId="0" borderId="98" applyNumberFormat="0" applyFill="0" applyAlignment="0" applyProtection="0"/>
    <xf numFmtId="0" fontId="83" fillId="29" borderId="100" applyNumberFormat="0" applyAlignment="0" applyProtection="0"/>
    <xf numFmtId="0" fontId="83" fillId="29" borderId="100" applyNumberFormat="0" applyAlignment="0" applyProtection="0"/>
    <xf numFmtId="0" fontId="85" fillId="41" borderId="100" applyNumberFormat="0" applyAlignment="0" applyProtection="0"/>
    <xf numFmtId="0" fontId="85" fillId="41" borderId="100" applyNumberFormat="0" applyAlignment="0" applyProtection="0"/>
    <xf numFmtId="0" fontId="87" fillId="41" borderId="101" applyNumberFormat="0" applyAlignment="0" applyProtection="0"/>
    <xf numFmtId="0" fontId="87" fillId="41" borderId="101"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83" fillId="29" borderId="100" applyNumberFormat="0" applyAlignment="0" applyProtection="0"/>
    <xf numFmtId="0" fontId="83" fillId="29" borderId="100" applyNumberFormat="0" applyAlignment="0" applyProtection="0"/>
    <xf numFmtId="0" fontId="85" fillId="41" borderId="100" applyNumberFormat="0" applyAlignment="0" applyProtection="0"/>
    <xf numFmtId="0" fontId="85" fillId="41" borderId="100" applyNumberFormat="0" applyAlignment="0" applyProtection="0"/>
    <xf numFmtId="0" fontId="87" fillId="41" borderId="101" applyNumberFormat="0" applyAlignment="0" applyProtection="0"/>
    <xf numFmtId="0" fontId="87" fillId="41" borderId="101" applyNumberFormat="0" applyAlignment="0" applyProtection="0"/>
    <xf numFmtId="0" fontId="56" fillId="0" borderId="98" applyNumberFormat="0" applyFill="0" applyAlignment="0" applyProtection="0"/>
    <xf numFmtId="0" fontId="56" fillId="0" borderId="98" applyNumberFormat="0" applyFill="0" applyAlignment="0" applyProtection="0"/>
    <xf numFmtId="0" fontId="49" fillId="23" borderId="99" applyNumberFormat="0" applyFont="0" applyAlignment="0" applyProtection="0"/>
    <xf numFmtId="0" fontId="49" fillId="23" borderId="99" applyNumberFormat="0" applyFont="0" applyAlignment="0" applyProtection="0"/>
    <xf numFmtId="0" fontId="83" fillId="29" borderId="100" applyNumberFormat="0" applyAlignment="0" applyProtection="0"/>
    <xf numFmtId="0" fontId="83" fillId="29" borderId="100" applyNumberFormat="0" applyAlignment="0" applyProtection="0"/>
    <xf numFmtId="0" fontId="85" fillId="41" borderId="100" applyNumberFormat="0" applyAlignment="0" applyProtection="0"/>
    <xf numFmtId="0" fontId="85" fillId="41" borderId="100" applyNumberFormat="0" applyAlignment="0" applyProtection="0"/>
    <xf numFmtId="0" fontId="87" fillId="41" borderId="101" applyNumberFormat="0" applyAlignment="0" applyProtection="0"/>
    <xf numFmtId="0" fontId="87" fillId="41" borderId="101" applyNumberFormat="0" applyAlignment="0" applyProtection="0"/>
    <xf numFmtId="0" fontId="56" fillId="0" borderId="98" applyNumberFormat="0" applyFill="0" applyAlignment="0" applyProtection="0"/>
    <xf numFmtId="0" fontId="56" fillId="0" borderId="98" applyNumberFormat="0" applyFill="0" applyAlignment="0" applyProtection="0"/>
    <xf numFmtId="0" fontId="49" fillId="23" borderId="99" applyNumberFormat="0" applyFont="0" applyAlignment="0" applyProtection="0"/>
    <xf numFmtId="0" fontId="49" fillId="23" borderId="99" applyNumberFormat="0" applyFont="0" applyAlignment="0" applyProtection="0"/>
    <xf numFmtId="0" fontId="83" fillId="29" borderId="100" applyNumberFormat="0" applyAlignment="0" applyProtection="0"/>
    <xf numFmtId="0" fontId="83" fillId="29" borderId="100" applyNumberFormat="0" applyAlignment="0" applyProtection="0"/>
    <xf numFmtId="0" fontId="85" fillId="41" borderId="100" applyNumberFormat="0" applyAlignment="0" applyProtection="0"/>
    <xf numFmtId="0" fontId="85" fillId="41" borderId="100" applyNumberFormat="0" applyAlignment="0" applyProtection="0"/>
    <xf numFmtId="0" fontId="87" fillId="41" borderId="101" applyNumberFormat="0" applyAlignment="0" applyProtection="0"/>
    <xf numFmtId="0" fontId="87" fillId="41" borderId="101" applyNumberFormat="0" applyAlignment="0" applyProtection="0"/>
    <xf numFmtId="0" fontId="56" fillId="0" borderId="98" applyNumberFormat="0" applyFill="0" applyAlignment="0" applyProtection="0"/>
    <xf numFmtId="0" fontId="56" fillId="0" borderId="98" applyNumberFormat="0" applyFill="0" applyAlignment="0" applyProtection="0"/>
    <xf numFmtId="0" fontId="49" fillId="23" borderId="99" applyNumberFormat="0" applyFont="0" applyAlignment="0" applyProtection="0"/>
    <xf numFmtId="0" fontId="49" fillId="23" borderId="99" applyNumberFormat="0" applyFont="0" applyAlignment="0" applyProtection="0"/>
    <xf numFmtId="0" fontId="83" fillId="29" borderId="100" applyNumberFormat="0" applyAlignment="0" applyProtection="0"/>
    <xf numFmtId="0" fontId="83" fillId="29" borderId="100" applyNumberFormat="0" applyAlignment="0" applyProtection="0"/>
    <xf numFmtId="0" fontId="85" fillId="41" borderId="100" applyNumberFormat="0" applyAlignment="0" applyProtection="0"/>
    <xf numFmtId="0" fontId="85" fillId="41" borderId="100" applyNumberFormat="0" applyAlignment="0" applyProtection="0"/>
    <xf numFmtId="0" fontId="87" fillId="41" borderId="101" applyNumberFormat="0" applyAlignment="0" applyProtection="0"/>
    <xf numFmtId="0" fontId="87" fillId="41" borderId="101" applyNumberFormat="0" applyAlignment="0" applyProtection="0"/>
    <xf numFmtId="0" fontId="83" fillId="29" borderId="100" applyNumberFormat="0" applyAlignment="0" applyProtection="0"/>
    <xf numFmtId="0" fontId="56" fillId="0" borderId="98" applyNumberFormat="0" applyFill="0" applyAlignment="0" applyProtection="0"/>
    <xf numFmtId="0" fontId="83" fillId="29" borderId="100" applyNumberFormat="0" applyAlignment="0" applyProtection="0"/>
    <xf numFmtId="0" fontId="83" fillId="29" borderId="100" applyNumberFormat="0" applyAlignment="0" applyProtection="0"/>
    <xf numFmtId="0" fontId="83" fillId="29" borderId="100" applyNumberFormat="0" applyAlignment="0" applyProtection="0"/>
    <xf numFmtId="0" fontId="83" fillId="29" borderId="100" applyNumberFormat="0" applyAlignment="0" applyProtection="0"/>
    <xf numFmtId="0" fontId="83" fillId="29" borderId="100" applyNumberFormat="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87" fillId="41" borderId="101"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83" fillId="29" borderId="100" applyNumberFormat="0" applyAlignment="0" applyProtection="0"/>
    <xf numFmtId="0" fontId="83" fillId="29" borderId="100" applyNumberFormat="0" applyAlignment="0" applyProtection="0"/>
    <xf numFmtId="0" fontId="85" fillId="41" borderId="100" applyNumberFormat="0" applyAlignment="0" applyProtection="0"/>
    <xf numFmtId="0" fontId="85" fillId="41" borderId="100" applyNumberFormat="0" applyAlignment="0" applyProtection="0"/>
    <xf numFmtId="0" fontId="87" fillId="41" borderId="101" applyNumberFormat="0" applyAlignment="0" applyProtection="0"/>
    <xf numFmtId="0" fontId="87" fillId="41" borderId="101" applyNumberFormat="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3" fillId="29" borderId="100" applyNumberFormat="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49" fillId="23" borderId="99" applyNumberFormat="0" applyFont="0" applyAlignment="0" applyProtection="0"/>
    <xf numFmtId="0" fontId="85" fillId="41" borderId="100" applyNumberFormat="0" applyAlignment="0" applyProtection="0"/>
    <xf numFmtId="0" fontId="83" fillId="29" borderId="100" applyNumberFormat="0" applyAlignment="0" applyProtection="0"/>
    <xf numFmtId="0" fontId="87" fillId="41" borderId="101"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49" fillId="23" borderId="99" applyNumberFormat="0" applyFont="0" applyAlignment="0" applyProtection="0"/>
    <xf numFmtId="0" fontId="49" fillId="23" borderId="99" applyNumberFormat="0" applyFont="0" applyAlignment="0" applyProtection="0"/>
    <xf numFmtId="0" fontId="83" fillId="29"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85" fillId="41" borderId="100" applyNumberFormat="0" applyAlignment="0" applyProtection="0"/>
    <xf numFmtId="0" fontId="85" fillId="41" borderId="100" applyNumberFormat="0" applyAlignment="0" applyProtection="0"/>
    <xf numFmtId="0" fontId="87" fillId="41" borderId="101" applyNumberFormat="0" applyAlignment="0" applyProtection="0"/>
    <xf numFmtId="0" fontId="87" fillId="41" borderId="101" applyNumberFormat="0" applyAlignment="0" applyProtection="0"/>
    <xf numFmtId="0" fontId="56" fillId="0" borderId="98" applyNumberFormat="0" applyFill="0" applyAlignment="0" applyProtection="0"/>
    <xf numFmtId="0" fontId="56" fillId="0" borderId="98" applyNumberFormat="0" applyFill="0" applyAlignment="0" applyProtection="0"/>
    <xf numFmtId="0" fontId="83" fillId="29" borderId="100" applyNumberFormat="0" applyAlignment="0" applyProtection="0"/>
    <xf numFmtId="0" fontId="83" fillId="29" borderId="100" applyNumberFormat="0" applyAlignment="0" applyProtection="0"/>
    <xf numFmtId="0" fontId="85" fillId="41" borderId="100" applyNumberFormat="0" applyAlignment="0" applyProtection="0"/>
    <xf numFmtId="0" fontId="85" fillId="41" borderId="100" applyNumberFormat="0" applyAlignment="0" applyProtection="0"/>
    <xf numFmtId="0" fontId="87" fillId="41" borderId="101" applyNumberFormat="0" applyAlignment="0" applyProtection="0"/>
    <xf numFmtId="0" fontId="87" fillId="41" borderId="101"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83" fillId="29" borderId="100" applyNumberFormat="0" applyAlignment="0" applyProtection="0"/>
    <xf numFmtId="0" fontId="83" fillId="29" borderId="100" applyNumberFormat="0" applyAlignment="0" applyProtection="0"/>
    <xf numFmtId="0" fontId="85" fillId="41" borderId="100" applyNumberFormat="0" applyAlignment="0" applyProtection="0"/>
    <xf numFmtId="0" fontId="85" fillId="41" borderId="100" applyNumberFormat="0" applyAlignment="0" applyProtection="0"/>
    <xf numFmtId="0" fontId="87" fillId="41" borderId="101" applyNumberFormat="0" applyAlignment="0" applyProtection="0"/>
    <xf numFmtId="0" fontId="87" fillId="41" borderId="101" applyNumberFormat="0" applyAlignment="0" applyProtection="0"/>
    <xf numFmtId="0" fontId="56" fillId="0" borderId="98" applyNumberFormat="0" applyFill="0" applyAlignment="0" applyProtection="0"/>
    <xf numFmtId="0" fontId="56" fillId="0" borderId="98" applyNumberFormat="0" applyFill="0" applyAlignment="0" applyProtection="0"/>
    <xf numFmtId="0" fontId="49" fillId="23" borderId="99" applyNumberFormat="0" applyFont="0" applyAlignment="0" applyProtection="0"/>
    <xf numFmtId="0" fontId="49" fillId="23" borderId="99" applyNumberFormat="0" applyFont="0" applyAlignment="0" applyProtection="0"/>
    <xf numFmtId="0" fontId="83" fillId="29" borderId="100" applyNumberFormat="0" applyAlignment="0" applyProtection="0"/>
    <xf numFmtId="0" fontId="83" fillId="29" borderId="100" applyNumberFormat="0" applyAlignment="0" applyProtection="0"/>
    <xf numFmtId="0" fontId="85" fillId="41" borderId="100" applyNumberFormat="0" applyAlignment="0" applyProtection="0"/>
    <xf numFmtId="0" fontId="85" fillId="41" borderId="100" applyNumberFormat="0" applyAlignment="0" applyProtection="0"/>
    <xf numFmtId="0" fontId="87" fillId="41" borderId="101" applyNumberFormat="0" applyAlignment="0" applyProtection="0"/>
    <xf numFmtId="0" fontId="87" fillId="41" borderId="101" applyNumberFormat="0" applyAlignment="0" applyProtection="0"/>
    <xf numFmtId="0" fontId="56" fillId="0" borderId="98" applyNumberFormat="0" applyFill="0" applyAlignment="0" applyProtection="0"/>
    <xf numFmtId="0" fontId="56" fillId="0" borderId="98" applyNumberFormat="0" applyFill="0" applyAlignment="0" applyProtection="0"/>
    <xf numFmtId="0" fontId="49" fillId="23" borderId="99" applyNumberFormat="0" applyFont="0" applyAlignment="0" applyProtection="0"/>
    <xf numFmtId="0" fontId="49" fillId="23" borderId="99" applyNumberFormat="0" applyFont="0" applyAlignment="0" applyProtection="0"/>
    <xf numFmtId="0" fontId="83" fillId="29" borderId="100" applyNumberFormat="0" applyAlignment="0" applyProtection="0"/>
    <xf numFmtId="0" fontId="83" fillId="29" borderId="100" applyNumberFormat="0" applyAlignment="0" applyProtection="0"/>
    <xf numFmtId="0" fontId="85" fillId="41" borderId="100" applyNumberFormat="0" applyAlignment="0" applyProtection="0"/>
    <xf numFmtId="0" fontId="85" fillId="41" borderId="100" applyNumberFormat="0" applyAlignment="0" applyProtection="0"/>
    <xf numFmtId="0" fontId="87" fillId="41" borderId="101" applyNumberFormat="0" applyAlignment="0" applyProtection="0"/>
    <xf numFmtId="0" fontId="87" fillId="41" borderId="101" applyNumberFormat="0" applyAlignment="0" applyProtection="0"/>
    <xf numFmtId="0" fontId="56" fillId="0" borderId="98" applyNumberFormat="0" applyFill="0" applyAlignment="0" applyProtection="0"/>
    <xf numFmtId="0" fontId="56" fillId="0" borderId="98" applyNumberFormat="0" applyFill="0" applyAlignment="0" applyProtection="0"/>
    <xf numFmtId="0" fontId="49" fillId="23" borderId="99" applyNumberFormat="0" applyFont="0" applyAlignment="0" applyProtection="0"/>
    <xf numFmtId="0" fontId="49" fillId="23" borderId="99" applyNumberFormat="0" applyFont="0" applyAlignment="0" applyProtection="0"/>
    <xf numFmtId="0" fontId="83" fillId="29" borderId="100" applyNumberFormat="0" applyAlignment="0" applyProtection="0"/>
    <xf numFmtId="0" fontId="83" fillId="29" borderId="100" applyNumberFormat="0" applyAlignment="0" applyProtection="0"/>
    <xf numFmtId="0" fontId="85" fillId="41" borderId="100" applyNumberFormat="0" applyAlignment="0" applyProtection="0"/>
    <xf numFmtId="0" fontId="85" fillId="41" borderId="100" applyNumberFormat="0" applyAlignment="0" applyProtection="0"/>
    <xf numFmtId="0" fontId="87" fillId="41" borderId="101" applyNumberFormat="0" applyAlignment="0" applyProtection="0"/>
    <xf numFmtId="0" fontId="87" fillId="41" borderId="101" applyNumberFormat="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87" fillId="41" borderId="101"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83" fillId="29" borderId="100" applyNumberFormat="0" applyAlignment="0" applyProtection="0"/>
    <xf numFmtId="0" fontId="83" fillId="29" borderId="100" applyNumberFormat="0" applyAlignment="0" applyProtection="0"/>
    <xf numFmtId="0" fontId="85" fillId="41" borderId="100" applyNumberFormat="0" applyAlignment="0" applyProtection="0"/>
    <xf numFmtId="0" fontId="85" fillId="41" borderId="100" applyNumberFormat="0" applyAlignment="0" applyProtection="0"/>
    <xf numFmtId="0" fontId="87" fillId="41" borderId="101" applyNumberFormat="0" applyAlignment="0" applyProtection="0"/>
    <xf numFmtId="0" fontId="87" fillId="41" borderId="101" applyNumberFormat="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3" fillId="29" borderId="100" applyNumberFormat="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49" fillId="23" borderId="99" applyNumberFormat="0" applyFont="0" applyAlignment="0" applyProtection="0"/>
    <xf numFmtId="0" fontId="85" fillId="41" borderId="100" applyNumberFormat="0" applyAlignment="0" applyProtection="0"/>
    <xf numFmtId="0" fontId="83" fillId="29" borderId="100" applyNumberFormat="0" applyAlignment="0" applyProtection="0"/>
    <xf numFmtId="0" fontId="87" fillId="41" borderId="101"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3" fillId="29" borderId="100" applyNumberFormat="0" applyAlignment="0" applyProtection="0"/>
    <xf numFmtId="0" fontId="83" fillId="29" borderId="100" applyNumberForma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56" fillId="0" borderId="98" applyNumberFormat="0" applyFill="0" applyAlignment="0" applyProtection="0"/>
    <xf numFmtId="0" fontId="56" fillId="0" borderId="98" applyNumberFormat="0" applyFill="0" applyAlignment="0" applyProtection="0"/>
    <xf numFmtId="0" fontId="85" fillId="41" borderId="100" applyNumberFormat="0" applyAlignment="0" applyProtection="0"/>
    <xf numFmtId="0" fontId="56" fillId="0" borderId="98" applyNumberFormat="0" applyFill="0" applyAlignment="0" applyProtection="0"/>
    <xf numFmtId="0" fontId="85" fillId="41" borderId="100" applyNumberFormat="0" applyAlignment="0" applyProtection="0"/>
    <xf numFmtId="0" fontId="49" fillId="23" borderId="99" applyNumberFormat="0" applyFont="0" applyAlignment="0" applyProtection="0"/>
    <xf numFmtId="0" fontId="83" fillId="29" borderId="100" applyNumberFormat="0" applyAlignment="0" applyProtection="0"/>
    <xf numFmtId="0" fontId="87" fillId="41" borderId="101" applyNumberFormat="0" applyAlignment="0" applyProtection="0"/>
    <xf numFmtId="0" fontId="83" fillId="29" borderId="100" applyNumberFormat="0" applyAlignment="0" applyProtection="0"/>
    <xf numFmtId="0" fontId="87" fillId="41" borderId="101" applyNumberFormat="0" applyAlignment="0" applyProtection="0"/>
    <xf numFmtId="0" fontId="87" fillId="41" borderId="101" applyNumberFormat="0" applyAlignment="0" applyProtection="0"/>
    <xf numFmtId="0" fontId="87" fillId="41" borderId="101" applyNumberFormat="0" applyAlignment="0" applyProtection="0"/>
    <xf numFmtId="0" fontId="85" fillId="41" borderId="100"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83" fillId="29" borderId="100"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85" fillId="41" borderId="100" applyNumberFormat="0" applyAlignment="0" applyProtection="0"/>
    <xf numFmtId="0" fontId="87" fillId="41" borderId="101" applyNumberFormat="0" applyAlignment="0" applyProtection="0"/>
    <xf numFmtId="0" fontId="87" fillId="41" borderId="101" applyNumberFormat="0" applyAlignment="0" applyProtection="0"/>
    <xf numFmtId="0" fontId="83" fillId="29" borderId="100" applyNumberFormat="0" applyAlignment="0" applyProtection="0"/>
    <xf numFmtId="0" fontId="49" fillId="23" borderId="99" applyNumberFormat="0" applyFont="0" applyAlignment="0" applyProtection="0"/>
    <xf numFmtId="0" fontId="56" fillId="0" borderId="98" applyNumberFormat="0" applyFill="0" applyAlignment="0" applyProtection="0"/>
    <xf numFmtId="0" fontId="56" fillId="0" borderId="98" applyNumberFormat="0" applyFill="0" applyAlignment="0" applyProtection="0"/>
    <xf numFmtId="0" fontId="85" fillId="41" borderId="100" applyNumberFormat="0" applyAlignment="0" applyProtection="0"/>
    <xf numFmtId="0" fontId="56" fillId="0" borderId="98" applyNumberFormat="0" applyFill="0" applyAlignment="0" applyProtection="0"/>
    <xf numFmtId="0" fontId="85" fillId="41" borderId="100" applyNumberFormat="0" applyAlignment="0" applyProtection="0"/>
    <xf numFmtId="0" fontId="56" fillId="0" borderId="98" applyNumberFormat="0" applyFill="0" applyAlignment="0" applyProtection="0"/>
    <xf numFmtId="0" fontId="85" fillId="41" borderId="100" applyNumberFormat="0" applyAlignment="0" applyProtection="0"/>
    <xf numFmtId="0" fontId="56" fillId="0" borderId="98" applyNumberFormat="0" applyFill="0" applyAlignment="0" applyProtection="0"/>
    <xf numFmtId="0" fontId="85" fillId="41" borderId="100" applyNumberFormat="0" applyAlignment="0" applyProtection="0"/>
    <xf numFmtId="0" fontId="56" fillId="0" borderId="98" applyNumberFormat="0" applyFill="0" applyAlignment="0" applyProtection="0"/>
    <xf numFmtId="0" fontId="85" fillId="41" borderId="100" applyNumberFormat="0" applyAlignment="0" applyProtection="0"/>
    <xf numFmtId="0" fontId="85" fillId="41"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87" fillId="41" borderId="101" applyNumberFormat="0" applyAlignment="0" applyProtection="0"/>
    <xf numFmtId="0" fontId="87" fillId="41" borderId="101" applyNumberFormat="0" applyAlignment="0" applyProtection="0"/>
    <xf numFmtId="0" fontId="87" fillId="41" borderId="101" applyNumberFormat="0" applyAlignment="0" applyProtection="0"/>
    <xf numFmtId="0" fontId="87" fillId="41" borderId="101" applyNumberFormat="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49" fillId="23" borderId="99" applyNumberFormat="0" applyFont="0" applyAlignment="0" applyProtection="0"/>
    <xf numFmtId="0" fontId="49" fillId="23" borderId="99" applyNumberFormat="0" applyFont="0" applyAlignment="0" applyProtection="0"/>
    <xf numFmtId="0" fontId="83" fillId="29" borderId="100" applyNumberFormat="0" applyAlignment="0" applyProtection="0"/>
    <xf numFmtId="0" fontId="83" fillId="29" borderId="100" applyNumberFormat="0" applyAlignment="0" applyProtection="0"/>
    <xf numFmtId="0" fontId="85" fillId="41" borderId="100" applyNumberFormat="0" applyAlignment="0" applyProtection="0"/>
    <xf numFmtId="0" fontId="85" fillId="41" borderId="100" applyNumberFormat="0" applyAlignment="0" applyProtection="0"/>
    <xf numFmtId="0" fontId="87" fillId="41" borderId="101" applyNumberFormat="0" applyAlignment="0" applyProtection="0"/>
    <xf numFmtId="0" fontId="87" fillId="41" borderId="101" applyNumberFormat="0" applyAlignment="0" applyProtection="0"/>
    <xf numFmtId="0" fontId="85" fillId="41" borderId="100"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49" fillId="23" borderId="99" applyNumberFormat="0" applyFont="0" applyAlignment="0" applyProtection="0"/>
    <xf numFmtId="0" fontId="49" fillId="23" borderId="99" applyNumberFormat="0" applyFont="0" applyAlignment="0" applyProtection="0"/>
    <xf numFmtId="0" fontId="83" fillId="29"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85" fillId="41" borderId="100" applyNumberFormat="0" applyAlignment="0" applyProtection="0"/>
    <xf numFmtId="0" fontId="85" fillId="41" borderId="100" applyNumberFormat="0" applyAlignment="0" applyProtection="0"/>
    <xf numFmtId="0" fontId="87" fillId="41" borderId="101" applyNumberFormat="0" applyAlignment="0" applyProtection="0"/>
    <xf numFmtId="0" fontId="87" fillId="41" borderId="101" applyNumberFormat="0" applyAlignment="0" applyProtection="0"/>
    <xf numFmtId="0" fontId="56" fillId="0" borderId="98" applyNumberFormat="0" applyFill="0" applyAlignment="0" applyProtection="0"/>
    <xf numFmtId="0" fontId="56" fillId="0" borderId="98" applyNumberFormat="0" applyFill="0" applyAlignment="0" applyProtection="0"/>
    <xf numFmtId="0" fontId="83" fillId="29" borderId="100" applyNumberFormat="0" applyAlignment="0" applyProtection="0"/>
    <xf numFmtId="0" fontId="83" fillId="29" borderId="100" applyNumberFormat="0" applyAlignment="0" applyProtection="0"/>
    <xf numFmtId="0" fontId="85" fillId="41" borderId="100" applyNumberFormat="0" applyAlignment="0" applyProtection="0"/>
    <xf numFmtId="0" fontId="85" fillId="41" borderId="100" applyNumberFormat="0" applyAlignment="0" applyProtection="0"/>
    <xf numFmtId="0" fontId="87" fillId="41" borderId="101" applyNumberFormat="0" applyAlignment="0" applyProtection="0"/>
    <xf numFmtId="0" fontId="87" fillId="41" borderId="101"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83" fillId="29" borderId="100" applyNumberFormat="0" applyAlignment="0" applyProtection="0"/>
    <xf numFmtId="0" fontId="83" fillId="29" borderId="100" applyNumberFormat="0" applyAlignment="0" applyProtection="0"/>
    <xf numFmtId="0" fontId="85" fillId="41" borderId="100" applyNumberFormat="0" applyAlignment="0" applyProtection="0"/>
    <xf numFmtId="0" fontId="85" fillId="41" borderId="100" applyNumberFormat="0" applyAlignment="0" applyProtection="0"/>
    <xf numFmtId="0" fontId="87" fillId="41" borderId="101" applyNumberFormat="0" applyAlignment="0" applyProtection="0"/>
    <xf numFmtId="0" fontId="87" fillId="41" borderId="101" applyNumberFormat="0" applyAlignment="0" applyProtection="0"/>
    <xf numFmtId="0" fontId="56" fillId="0" borderId="98" applyNumberFormat="0" applyFill="0" applyAlignment="0" applyProtection="0"/>
    <xf numFmtId="0" fontId="56" fillId="0" borderId="98" applyNumberFormat="0" applyFill="0" applyAlignment="0" applyProtection="0"/>
    <xf numFmtId="0" fontId="49" fillId="23" borderId="99" applyNumberFormat="0" applyFont="0" applyAlignment="0" applyProtection="0"/>
    <xf numFmtId="0" fontId="49" fillId="23" borderId="99" applyNumberFormat="0" applyFont="0" applyAlignment="0" applyProtection="0"/>
    <xf numFmtId="0" fontId="83" fillId="29" borderId="100" applyNumberFormat="0" applyAlignment="0" applyProtection="0"/>
    <xf numFmtId="0" fontId="83" fillId="29" borderId="100" applyNumberFormat="0" applyAlignment="0" applyProtection="0"/>
    <xf numFmtId="0" fontId="85" fillId="41" borderId="100" applyNumberFormat="0" applyAlignment="0" applyProtection="0"/>
    <xf numFmtId="0" fontId="85" fillId="41" borderId="100" applyNumberFormat="0" applyAlignment="0" applyProtection="0"/>
    <xf numFmtId="0" fontId="87" fillId="41" borderId="101" applyNumberFormat="0" applyAlignment="0" applyProtection="0"/>
    <xf numFmtId="0" fontId="87" fillId="41" borderId="101" applyNumberFormat="0" applyAlignment="0" applyProtection="0"/>
    <xf numFmtId="0" fontId="56" fillId="0" borderId="98" applyNumberFormat="0" applyFill="0" applyAlignment="0" applyProtection="0"/>
    <xf numFmtId="0" fontId="56" fillId="0" borderId="98" applyNumberFormat="0" applyFill="0" applyAlignment="0" applyProtection="0"/>
    <xf numFmtId="0" fontId="49" fillId="23" borderId="99" applyNumberFormat="0" applyFont="0" applyAlignment="0" applyProtection="0"/>
    <xf numFmtId="0" fontId="49" fillId="23" borderId="99" applyNumberFormat="0" applyFont="0" applyAlignment="0" applyProtection="0"/>
    <xf numFmtId="0" fontId="83" fillId="29" borderId="100" applyNumberFormat="0" applyAlignment="0" applyProtection="0"/>
    <xf numFmtId="0" fontId="83" fillId="29" borderId="100" applyNumberFormat="0" applyAlignment="0" applyProtection="0"/>
    <xf numFmtId="0" fontId="85" fillId="41" borderId="100" applyNumberFormat="0" applyAlignment="0" applyProtection="0"/>
    <xf numFmtId="0" fontId="85" fillId="41" borderId="100" applyNumberFormat="0" applyAlignment="0" applyProtection="0"/>
    <xf numFmtId="0" fontId="87" fillId="41" borderId="101" applyNumberFormat="0" applyAlignment="0" applyProtection="0"/>
    <xf numFmtId="0" fontId="87" fillId="41" borderId="101" applyNumberFormat="0" applyAlignment="0" applyProtection="0"/>
    <xf numFmtId="0" fontId="83" fillId="29" borderId="100" applyNumberFormat="0" applyAlignment="0" applyProtection="0"/>
    <xf numFmtId="0" fontId="56" fillId="0" borderId="98" applyNumberFormat="0" applyFill="0" applyAlignment="0" applyProtection="0"/>
    <xf numFmtId="0" fontId="83" fillId="29" borderId="100" applyNumberFormat="0" applyAlignment="0" applyProtection="0"/>
    <xf numFmtId="0" fontId="83" fillId="29" borderId="100" applyNumberFormat="0" applyAlignment="0" applyProtection="0"/>
    <xf numFmtId="0" fontId="83" fillId="29" borderId="100" applyNumberFormat="0" applyAlignment="0" applyProtection="0"/>
    <xf numFmtId="0" fontId="83" fillId="29" borderId="100" applyNumberFormat="0" applyAlignment="0" applyProtection="0"/>
    <xf numFmtId="0" fontId="83" fillId="29" borderId="100" applyNumberFormat="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87" fillId="41" borderId="101"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83" fillId="29" borderId="100" applyNumberFormat="0" applyAlignment="0" applyProtection="0"/>
    <xf numFmtId="0" fontId="83" fillId="29" borderId="100" applyNumberFormat="0" applyAlignment="0" applyProtection="0"/>
    <xf numFmtId="0" fontId="85" fillId="41" borderId="100" applyNumberFormat="0" applyAlignment="0" applyProtection="0"/>
    <xf numFmtId="0" fontId="85" fillId="41" borderId="100" applyNumberFormat="0" applyAlignment="0" applyProtection="0"/>
    <xf numFmtId="0" fontId="87" fillId="41" borderId="101" applyNumberFormat="0" applyAlignment="0" applyProtection="0"/>
    <xf numFmtId="0" fontId="87" fillId="41" borderId="101" applyNumberFormat="0" applyAlignment="0" applyProtection="0"/>
    <xf numFmtId="0" fontId="83" fillId="29" borderId="100" applyNumberFormat="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49" fillId="23" borderId="99" applyNumberFormat="0" applyFont="0" applyAlignment="0" applyProtection="0"/>
    <xf numFmtId="0" fontId="85" fillId="41" borderId="100" applyNumberFormat="0" applyAlignment="0" applyProtection="0"/>
    <xf numFmtId="0" fontId="83" fillId="29" borderId="100" applyNumberFormat="0" applyAlignment="0" applyProtection="0"/>
    <xf numFmtId="0" fontId="87" fillId="41" borderId="101"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49" fillId="23" borderId="99" applyNumberFormat="0" applyFont="0" applyAlignment="0" applyProtection="0"/>
    <xf numFmtId="0" fontId="49" fillId="23" borderId="99" applyNumberFormat="0" applyFont="0" applyAlignment="0" applyProtection="0"/>
    <xf numFmtId="0" fontId="83" fillId="29"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85" fillId="41" borderId="100" applyNumberFormat="0" applyAlignment="0" applyProtection="0"/>
    <xf numFmtId="0" fontId="85" fillId="41" borderId="100" applyNumberFormat="0" applyAlignment="0" applyProtection="0"/>
    <xf numFmtId="0" fontId="87" fillId="41" borderId="101" applyNumberFormat="0" applyAlignment="0" applyProtection="0"/>
    <xf numFmtId="0" fontId="87" fillId="41" borderId="101" applyNumberFormat="0" applyAlignment="0" applyProtection="0"/>
    <xf numFmtId="0" fontId="56" fillId="0" borderId="98" applyNumberFormat="0" applyFill="0" applyAlignment="0" applyProtection="0"/>
    <xf numFmtId="0" fontId="56" fillId="0" borderId="98" applyNumberFormat="0" applyFill="0" applyAlignment="0" applyProtection="0"/>
    <xf numFmtId="0" fontId="83" fillId="29" borderId="100" applyNumberFormat="0" applyAlignment="0" applyProtection="0"/>
    <xf numFmtId="0" fontId="83" fillId="29" borderId="100" applyNumberFormat="0" applyAlignment="0" applyProtection="0"/>
    <xf numFmtId="0" fontId="85" fillId="41" borderId="100" applyNumberFormat="0" applyAlignment="0" applyProtection="0"/>
    <xf numFmtId="0" fontId="85" fillId="41" borderId="100" applyNumberFormat="0" applyAlignment="0" applyProtection="0"/>
    <xf numFmtId="0" fontId="87" fillId="41" borderId="101" applyNumberFormat="0" applyAlignment="0" applyProtection="0"/>
    <xf numFmtId="0" fontId="87" fillId="41" borderId="101"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83" fillId="29" borderId="100" applyNumberFormat="0" applyAlignment="0" applyProtection="0"/>
    <xf numFmtId="0" fontId="83" fillId="29" borderId="100" applyNumberFormat="0" applyAlignment="0" applyProtection="0"/>
    <xf numFmtId="0" fontId="85" fillId="41" borderId="100" applyNumberFormat="0" applyAlignment="0" applyProtection="0"/>
    <xf numFmtId="0" fontId="85" fillId="41" borderId="100" applyNumberFormat="0" applyAlignment="0" applyProtection="0"/>
    <xf numFmtId="0" fontId="87" fillId="41" borderId="101" applyNumberFormat="0" applyAlignment="0" applyProtection="0"/>
    <xf numFmtId="0" fontId="87" fillId="41" borderId="101" applyNumberFormat="0" applyAlignment="0" applyProtection="0"/>
    <xf numFmtId="0" fontId="56" fillId="0" borderId="98" applyNumberFormat="0" applyFill="0" applyAlignment="0" applyProtection="0"/>
    <xf numFmtId="0" fontId="56" fillId="0" borderId="98" applyNumberFormat="0" applyFill="0" applyAlignment="0" applyProtection="0"/>
    <xf numFmtId="0" fontId="49" fillId="23" borderId="99" applyNumberFormat="0" applyFont="0" applyAlignment="0" applyProtection="0"/>
    <xf numFmtId="0" fontId="49" fillId="23" borderId="99" applyNumberFormat="0" applyFont="0" applyAlignment="0" applyProtection="0"/>
    <xf numFmtId="0" fontId="83" fillId="29" borderId="100" applyNumberFormat="0" applyAlignment="0" applyProtection="0"/>
    <xf numFmtId="0" fontId="83" fillId="29" borderId="100" applyNumberFormat="0" applyAlignment="0" applyProtection="0"/>
    <xf numFmtId="0" fontId="85" fillId="41" borderId="100" applyNumberFormat="0" applyAlignment="0" applyProtection="0"/>
    <xf numFmtId="0" fontId="85" fillId="41" borderId="100" applyNumberFormat="0" applyAlignment="0" applyProtection="0"/>
    <xf numFmtId="0" fontId="87" fillId="41" borderId="101" applyNumberFormat="0" applyAlignment="0" applyProtection="0"/>
    <xf numFmtId="0" fontId="87" fillId="41" borderId="101" applyNumberFormat="0" applyAlignment="0" applyProtection="0"/>
    <xf numFmtId="0" fontId="56" fillId="0" borderId="98" applyNumberFormat="0" applyFill="0" applyAlignment="0" applyProtection="0"/>
    <xf numFmtId="0" fontId="56" fillId="0" borderId="98" applyNumberFormat="0" applyFill="0" applyAlignment="0" applyProtection="0"/>
    <xf numFmtId="0" fontId="49" fillId="23" borderId="99" applyNumberFormat="0" applyFont="0" applyAlignment="0" applyProtection="0"/>
    <xf numFmtId="0" fontId="49" fillId="23" borderId="99" applyNumberFormat="0" applyFont="0" applyAlignment="0" applyProtection="0"/>
    <xf numFmtId="0" fontId="83" fillId="29" borderId="100" applyNumberFormat="0" applyAlignment="0" applyProtection="0"/>
    <xf numFmtId="0" fontId="83" fillId="29" borderId="100" applyNumberFormat="0" applyAlignment="0" applyProtection="0"/>
    <xf numFmtId="0" fontId="85" fillId="41" borderId="100" applyNumberFormat="0" applyAlignment="0" applyProtection="0"/>
    <xf numFmtId="0" fontId="85" fillId="41" borderId="100" applyNumberFormat="0" applyAlignment="0" applyProtection="0"/>
    <xf numFmtId="0" fontId="87" fillId="41" borderId="101" applyNumberFormat="0" applyAlignment="0" applyProtection="0"/>
    <xf numFmtId="0" fontId="87" fillId="41" borderId="101" applyNumberFormat="0" applyAlignment="0" applyProtection="0"/>
    <xf numFmtId="0" fontId="85" fillId="41" borderId="100" applyNumberFormat="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87" fillId="41" borderId="101"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83" fillId="29" borderId="100" applyNumberFormat="0" applyAlignment="0" applyProtection="0"/>
    <xf numFmtId="0" fontId="83" fillId="29" borderId="100" applyNumberFormat="0" applyAlignment="0" applyProtection="0"/>
    <xf numFmtId="0" fontId="85" fillId="41" borderId="100" applyNumberFormat="0" applyAlignment="0" applyProtection="0"/>
    <xf numFmtId="0" fontId="85" fillId="41" borderId="100" applyNumberFormat="0" applyAlignment="0" applyProtection="0"/>
    <xf numFmtId="0" fontId="87" fillId="41" borderId="101" applyNumberFormat="0" applyAlignment="0" applyProtection="0"/>
    <xf numFmtId="0" fontId="87" fillId="41" borderId="101" applyNumberFormat="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3" fillId="29" borderId="100" applyNumberFormat="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49" fillId="23" borderId="99" applyNumberFormat="0" applyFont="0" applyAlignment="0" applyProtection="0"/>
    <xf numFmtId="0" fontId="85" fillId="41" borderId="100" applyNumberFormat="0" applyAlignment="0" applyProtection="0"/>
    <xf numFmtId="0" fontId="83" fillId="29" borderId="100" applyNumberFormat="0" applyAlignment="0" applyProtection="0"/>
    <xf numFmtId="0" fontId="87" fillId="41" borderId="101"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49" fillId="23" borderId="99" applyNumberFormat="0" applyFont="0" applyAlignment="0" applyProtection="0"/>
    <xf numFmtId="0" fontId="83" fillId="29" borderId="100" applyNumberFormat="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85" fillId="41"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87" fillId="41" borderId="101" applyNumberFormat="0" applyAlignment="0" applyProtection="0"/>
    <xf numFmtId="0" fontId="49" fillId="23" borderId="99" applyNumberFormat="0" applyFont="0" applyAlignment="0" applyProtection="0"/>
    <xf numFmtId="0" fontId="85" fillId="41" borderId="100" applyNumberFormat="0" applyAlignment="0" applyProtection="0"/>
    <xf numFmtId="0" fontId="83" fillId="29" borderId="100" applyNumberFormat="0" applyAlignment="0" applyProtection="0"/>
    <xf numFmtId="0" fontId="83" fillId="29" borderId="100" applyNumberFormat="0" applyAlignment="0" applyProtection="0"/>
    <xf numFmtId="0" fontId="85" fillId="41" borderId="100" applyNumberFormat="0" applyAlignment="0" applyProtection="0"/>
    <xf numFmtId="0" fontId="87" fillId="41" borderId="101" applyNumberFormat="0" applyAlignment="0" applyProtection="0"/>
    <xf numFmtId="0" fontId="87" fillId="41" borderId="101" applyNumberFormat="0" applyAlignment="0" applyProtection="0"/>
    <xf numFmtId="0" fontId="56" fillId="0" borderId="98" applyNumberFormat="0" applyFill="0" applyAlignment="0" applyProtection="0"/>
    <xf numFmtId="0" fontId="87" fillId="41" borderId="101" applyNumberFormat="0" applyAlignment="0" applyProtection="0"/>
    <xf numFmtId="0" fontId="56" fillId="0" borderId="98" applyNumberFormat="0" applyFill="0" applyAlignment="0" applyProtection="0"/>
    <xf numFmtId="0" fontId="87" fillId="41" borderId="101" applyNumberFormat="0" applyAlignment="0" applyProtection="0"/>
    <xf numFmtId="0" fontId="85" fillId="41" borderId="100" applyNumberFormat="0" applyAlignment="0" applyProtection="0"/>
    <xf numFmtId="0" fontId="83" fillId="29" borderId="100" applyNumberFormat="0" applyAlignment="0" applyProtection="0"/>
    <xf numFmtId="0" fontId="85" fillId="41" borderId="100" applyNumberFormat="0" applyAlignment="0" applyProtection="0"/>
    <xf numFmtId="0" fontId="56" fillId="0" borderId="98" applyNumberFormat="0" applyFill="0" applyAlignment="0" applyProtection="0"/>
    <xf numFmtId="0" fontId="49" fillId="23" borderId="99" applyNumberFormat="0" applyFont="0" applyAlignment="0" applyProtection="0"/>
    <xf numFmtId="0" fontId="87" fillId="41" borderId="101" applyNumberFormat="0" applyAlignment="0" applyProtection="0"/>
    <xf numFmtId="0" fontId="49" fillId="23" borderId="99" applyNumberFormat="0" applyFont="0" applyAlignment="0" applyProtection="0"/>
    <xf numFmtId="0" fontId="56" fillId="0" borderId="98" applyNumberFormat="0" applyFill="0" applyAlignment="0" applyProtection="0"/>
    <xf numFmtId="0" fontId="56" fillId="0" borderId="98" applyNumberFormat="0" applyFill="0" applyAlignment="0" applyProtection="0"/>
    <xf numFmtId="0" fontId="83" fillId="29" borderId="100" applyNumberFormat="0" applyAlignment="0" applyProtection="0"/>
    <xf numFmtId="0" fontId="85" fillId="41" borderId="100" applyNumberFormat="0" applyAlignment="0" applyProtection="0"/>
    <xf numFmtId="0" fontId="85" fillId="41" borderId="100" applyNumberFormat="0" applyAlignment="0" applyProtection="0"/>
    <xf numFmtId="0" fontId="85" fillId="41" borderId="100" applyNumberFormat="0" applyAlignment="0" applyProtection="0"/>
    <xf numFmtId="0" fontId="87" fillId="41" borderId="101" applyNumberFormat="0" applyAlignment="0" applyProtection="0"/>
    <xf numFmtId="0" fontId="85" fillId="41" borderId="100" applyNumberFormat="0" applyAlignment="0" applyProtection="0"/>
    <xf numFmtId="0" fontId="87" fillId="41" borderId="101" applyNumberFormat="0" applyAlignment="0" applyProtection="0"/>
    <xf numFmtId="0" fontId="83" fillId="29" borderId="100" applyNumberFormat="0" applyAlignment="0" applyProtection="0"/>
    <xf numFmtId="0" fontId="85" fillId="41" borderId="100" applyNumberFormat="0" applyAlignment="0" applyProtection="0"/>
    <xf numFmtId="0" fontId="85" fillId="41" borderId="100" applyNumberFormat="0" applyAlignment="0" applyProtection="0"/>
    <xf numFmtId="0" fontId="87" fillId="41" borderId="101" applyNumberFormat="0" applyAlignment="0" applyProtection="0"/>
    <xf numFmtId="0" fontId="87" fillId="41" borderId="101" applyNumberFormat="0" applyAlignment="0" applyProtection="0"/>
    <xf numFmtId="0" fontId="85" fillId="41" borderId="100" applyNumberFormat="0" applyAlignment="0" applyProtection="0"/>
    <xf numFmtId="0" fontId="87" fillId="41" borderId="101" applyNumberFormat="0" applyAlignment="0" applyProtection="0"/>
    <xf numFmtId="0" fontId="83" fillId="29" borderId="100" applyNumberFormat="0" applyAlignment="0" applyProtection="0"/>
    <xf numFmtId="0" fontId="85" fillId="41" borderId="100" applyNumberFormat="0" applyAlignment="0" applyProtection="0"/>
    <xf numFmtId="0" fontId="87" fillId="41" borderId="101" applyNumberFormat="0" applyAlignment="0" applyProtection="0"/>
    <xf numFmtId="0" fontId="87" fillId="41" borderId="101" applyNumberFormat="0" applyAlignment="0" applyProtection="0"/>
    <xf numFmtId="0" fontId="56" fillId="0" borderId="98" applyNumberFormat="0" applyFill="0" applyAlignment="0" applyProtection="0"/>
    <xf numFmtId="0" fontId="56" fillId="0" borderId="98" applyNumberFormat="0" applyFill="0" applyAlignment="0" applyProtection="0"/>
    <xf numFmtId="0" fontId="49" fillId="23" borderId="99" applyNumberFormat="0" applyFont="0" applyAlignment="0" applyProtection="0"/>
    <xf numFmtId="0" fontId="49" fillId="23" borderId="99" applyNumberFormat="0" applyFont="0" applyAlignment="0" applyProtection="0"/>
    <xf numFmtId="0" fontId="83" fillId="29" borderId="100" applyNumberFormat="0" applyAlignment="0" applyProtection="0"/>
    <xf numFmtId="0" fontId="83" fillId="29" borderId="100" applyNumberFormat="0" applyAlignment="0" applyProtection="0"/>
    <xf numFmtId="0" fontId="85" fillId="41" borderId="100" applyNumberFormat="0" applyAlignment="0" applyProtection="0"/>
    <xf numFmtId="0" fontId="85" fillId="41" borderId="100" applyNumberFormat="0" applyAlignment="0" applyProtection="0"/>
    <xf numFmtId="0" fontId="87" fillId="41" borderId="101" applyNumberFormat="0" applyAlignment="0" applyProtection="0"/>
    <xf numFmtId="0" fontId="87" fillId="41" borderId="101" applyNumberFormat="0" applyAlignment="0" applyProtection="0"/>
    <xf numFmtId="0" fontId="56" fillId="0" borderId="98" applyNumberFormat="0" applyFill="0" applyAlignment="0" applyProtection="0"/>
    <xf numFmtId="0" fontId="56" fillId="0" borderId="98" applyNumberFormat="0" applyFill="0" applyAlignment="0" applyProtection="0"/>
    <xf numFmtId="0" fontId="49" fillId="23" borderId="99" applyNumberFormat="0" applyFont="0" applyAlignment="0" applyProtection="0"/>
    <xf numFmtId="0" fontId="49" fillId="23" borderId="99" applyNumberFormat="0" applyFont="0" applyAlignment="0" applyProtection="0"/>
    <xf numFmtId="0" fontId="83" fillId="29" borderId="100" applyNumberFormat="0" applyAlignment="0" applyProtection="0"/>
    <xf numFmtId="0" fontId="83" fillId="29" borderId="100" applyNumberFormat="0" applyAlignment="0" applyProtection="0"/>
    <xf numFmtId="0" fontId="85" fillId="41" borderId="100" applyNumberFormat="0" applyAlignment="0" applyProtection="0"/>
    <xf numFmtId="0" fontId="85" fillId="41" borderId="100" applyNumberFormat="0" applyAlignment="0" applyProtection="0"/>
    <xf numFmtId="0" fontId="87" fillId="41" borderId="101" applyNumberFormat="0" applyAlignment="0" applyProtection="0"/>
    <xf numFmtId="0" fontId="87" fillId="41" borderId="101" applyNumberFormat="0" applyAlignment="0" applyProtection="0"/>
    <xf numFmtId="0" fontId="56" fillId="0" borderId="98" applyNumberFormat="0" applyFill="0" applyAlignment="0" applyProtection="0"/>
    <xf numFmtId="0" fontId="56" fillId="0" borderId="98" applyNumberFormat="0" applyFill="0" applyAlignment="0" applyProtection="0"/>
    <xf numFmtId="0" fontId="49" fillId="23" borderId="99" applyNumberFormat="0" applyFont="0" applyAlignment="0" applyProtection="0"/>
    <xf numFmtId="0" fontId="49" fillId="23" borderId="99" applyNumberFormat="0" applyFont="0" applyAlignment="0" applyProtection="0"/>
    <xf numFmtId="0" fontId="83" fillId="29" borderId="100" applyNumberFormat="0" applyAlignment="0" applyProtection="0"/>
    <xf numFmtId="0" fontId="83" fillId="29" borderId="100" applyNumberFormat="0" applyAlignment="0" applyProtection="0"/>
    <xf numFmtId="0" fontId="85" fillId="41" borderId="100" applyNumberFormat="0" applyAlignment="0" applyProtection="0"/>
    <xf numFmtId="0" fontId="85" fillId="41" borderId="100" applyNumberFormat="0" applyAlignment="0" applyProtection="0"/>
    <xf numFmtId="0" fontId="87" fillId="41" borderId="101" applyNumberFormat="0" applyAlignment="0" applyProtection="0"/>
    <xf numFmtId="0" fontId="87" fillId="41" borderId="101" applyNumberFormat="0" applyAlignment="0" applyProtection="0"/>
    <xf numFmtId="0" fontId="83" fillId="29" borderId="100" applyNumberFormat="0" applyAlignment="0" applyProtection="0"/>
    <xf numFmtId="0" fontId="56" fillId="0" borderId="98" applyNumberFormat="0" applyFill="0" applyAlignment="0" applyProtection="0"/>
    <xf numFmtId="0" fontId="83" fillId="29" borderId="100" applyNumberFormat="0" applyAlignment="0" applyProtection="0"/>
    <xf numFmtId="0" fontId="83" fillId="29" borderId="100" applyNumberFormat="0" applyAlignment="0" applyProtection="0"/>
    <xf numFmtId="0" fontId="83" fillId="29" borderId="100" applyNumberFormat="0" applyAlignment="0" applyProtection="0"/>
    <xf numFmtId="0" fontId="83" fillId="29" borderId="100" applyNumberFormat="0" applyAlignment="0" applyProtection="0"/>
    <xf numFmtId="0" fontId="83" fillId="29" borderId="100" applyNumberFormat="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87" fillId="41" borderId="101"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83" fillId="29" borderId="100" applyNumberFormat="0" applyAlignment="0" applyProtection="0"/>
    <xf numFmtId="0" fontId="83" fillId="29" borderId="100" applyNumberFormat="0" applyAlignment="0" applyProtection="0"/>
    <xf numFmtId="0" fontId="85" fillId="41" borderId="100" applyNumberFormat="0" applyAlignment="0" applyProtection="0"/>
    <xf numFmtId="0" fontId="85" fillId="41" borderId="100" applyNumberFormat="0" applyAlignment="0" applyProtection="0"/>
    <xf numFmtId="0" fontId="87" fillId="41" borderId="101" applyNumberFormat="0" applyAlignment="0" applyProtection="0"/>
    <xf numFmtId="0" fontId="87" fillId="41" borderId="101" applyNumberFormat="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3" fillId="29" borderId="100" applyNumberFormat="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49" fillId="23" borderId="99" applyNumberFormat="0" applyFont="0" applyAlignment="0" applyProtection="0"/>
    <xf numFmtId="0" fontId="85" fillId="41" borderId="100" applyNumberFormat="0" applyAlignment="0" applyProtection="0"/>
    <xf numFmtId="0" fontId="83" fillId="29" borderId="100" applyNumberFormat="0" applyAlignment="0" applyProtection="0"/>
    <xf numFmtId="0" fontId="87" fillId="41" borderId="101"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49" fillId="23" borderId="99" applyNumberFormat="0" applyFont="0" applyAlignment="0" applyProtection="0"/>
    <xf numFmtId="0" fontId="49" fillId="23" borderId="99" applyNumberFormat="0" applyFont="0" applyAlignment="0" applyProtection="0"/>
    <xf numFmtId="0" fontId="83" fillId="29"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85" fillId="41" borderId="100" applyNumberFormat="0" applyAlignment="0" applyProtection="0"/>
    <xf numFmtId="0" fontId="85" fillId="41" borderId="100" applyNumberFormat="0" applyAlignment="0" applyProtection="0"/>
    <xf numFmtId="0" fontId="87" fillId="41" borderId="101" applyNumberFormat="0" applyAlignment="0" applyProtection="0"/>
    <xf numFmtId="0" fontId="87" fillId="41" borderId="101" applyNumberFormat="0" applyAlignment="0" applyProtection="0"/>
    <xf numFmtId="0" fontId="56" fillId="0" borderId="98" applyNumberFormat="0" applyFill="0" applyAlignment="0" applyProtection="0"/>
    <xf numFmtId="0" fontId="56" fillId="0" borderId="98" applyNumberFormat="0" applyFill="0" applyAlignment="0" applyProtection="0"/>
    <xf numFmtId="0" fontId="83" fillId="29" borderId="100" applyNumberFormat="0" applyAlignment="0" applyProtection="0"/>
    <xf numFmtId="0" fontId="83" fillId="29" borderId="100" applyNumberFormat="0" applyAlignment="0" applyProtection="0"/>
    <xf numFmtId="0" fontId="85" fillId="41" borderId="100" applyNumberFormat="0" applyAlignment="0" applyProtection="0"/>
    <xf numFmtId="0" fontId="85" fillId="41" borderId="100" applyNumberFormat="0" applyAlignment="0" applyProtection="0"/>
    <xf numFmtId="0" fontId="87" fillId="41" borderId="101" applyNumberFormat="0" applyAlignment="0" applyProtection="0"/>
    <xf numFmtId="0" fontId="87" fillId="41" borderId="101"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83" fillId="29" borderId="100" applyNumberFormat="0" applyAlignment="0" applyProtection="0"/>
    <xf numFmtId="0" fontId="83" fillId="29" borderId="100" applyNumberFormat="0" applyAlignment="0" applyProtection="0"/>
    <xf numFmtId="0" fontId="85" fillId="41" borderId="100" applyNumberFormat="0" applyAlignment="0" applyProtection="0"/>
    <xf numFmtId="0" fontId="85" fillId="41" borderId="100" applyNumberFormat="0" applyAlignment="0" applyProtection="0"/>
    <xf numFmtId="0" fontId="87" fillId="41" borderId="101" applyNumberFormat="0" applyAlignment="0" applyProtection="0"/>
    <xf numFmtId="0" fontId="87" fillId="41" borderId="101" applyNumberFormat="0" applyAlignment="0" applyProtection="0"/>
    <xf numFmtId="0" fontId="56" fillId="0" borderId="98" applyNumberFormat="0" applyFill="0" applyAlignment="0" applyProtection="0"/>
    <xf numFmtId="0" fontId="56" fillId="0" borderId="98" applyNumberFormat="0" applyFill="0" applyAlignment="0" applyProtection="0"/>
    <xf numFmtId="0" fontId="49" fillId="23" borderId="99" applyNumberFormat="0" applyFont="0" applyAlignment="0" applyProtection="0"/>
    <xf numFmtId="0" fontId="49" fillId="23" borderId="99" applyNumberFormat="0" applyFont="0" applyAlignment="0" applyProtection="0"/>
    <xf numFmtId="0" fontId="83" fillId="29" borderId="100" applyNumberFormat="0" applyAlignment="0" applyProtection="0"/>
    <xf numFmtId="0" fontId="83" fillId="29" borderId="100" applyNumberFormat="0" applyAlignment="0" applyProtection="0"/>
    <xf numFmtId="0" fontId="85" fillId="41" borderId="100" applyNumberFormat="0" applyAlignment="0" applyProtection="0"/>
    <xf numFmtId="0" fontId="85" fillId="41" borderId="100" applyNumberFormat="0" applyAlignment="0" applyProtection="0"/>
    <xf numFmtId="0" fontId="87" fillId="41" borderId="101" applyNumberFormat="0" applyAlignment="0" applyProtection="0"/>
    <xf numFmtId="0" fontId="87" fillId="41" borderId="101" applyNumberFormat="0" applyAlignment="0" applyProtection="0"/>
    <xf numFmtId="0" fontId="56" fillId="0" borderId="98" applyNumberFormat="0" applyFill="0" applyAlignment="0" applyProtection="0"/>
    <xf numFmtId="0" fontId="56" fillId="0" borderId="98" applyNumberFormat="0" applyFill="0" applyAlignment="0" applyProtection="0"/>
    <xf numFmtId="0" fontId="49" fillId="23" borderId="99" applyNumberFormat="0" applyFont="0" applyAlignment="0" applyProtection="0"/>
    <xf numFmtId="0" fontId="49" fillId="23" borderId="99" applyNumberFormat="0" applyFont="0" applyAlignment="0" applyProtection="0"/>
    <xf numFmtId="0" fontId="83" fillId="29" borderId="100" applyNumberFormat="0" applyAlignment="0" applyProtection="0"/>
    <xf numFmtId="0" fontId="83" fillId="29" borderId="100" applyNumberFormat="0" applyAlignment="0" applyProtection="0"/>
    <xf numFmtId="0" fontId="85" fillId="41" borderId="100" applyNumberFormat="0" applyAlignment="0" applyProtection="0"/>
    <xf numFmtId="0" fontId="85" fillId="41" borderId="100" applyNumberFormat="0" applyAlignment="0" applyProtection="0"/>
    <xf numFmtId="0" fontId="87" fillId="41" borderId="101" applyNumberFormat="0" applyAlignment="0" applyProtection="0"/>
    <xf numFmtId="0" fontId="87" fillId="41" borderId="101" applyNumberFormat="0" applyAlignment="0" applyProtection="0"/>
    <xf numFmtId="0" fontId="56" fillId="0" borderId="98" applyNumberFormat="0" applyFill="0" applyAlignment="0" applyProtection="0"/>
    <xf numFmtId="0" fontId="56" fillId="0" borderId="98" applyNumberFormat="0" applyFill="0" applyAlignment="0" applyProtection="0"/>
    <xf numFmtId="0" fontId="49" fillId="23" borderId="99" applyNumberFormat="0" applyFont="0" applyAlignment="0" applyProtection="0"/>
    <xf numFmtId="0" fontId="49" fillId="23" borderId="99" applyNumberFormat="0" applyFont="0" applyAlignment="0" applyProtection="0"/>
    <xf numFmtId="0" fontId="83" fillId="29" borderId="100" applyNumberFormat="0" applyAlignment="0" applyProtection="0"/>
    <xf numFmtId="0" fontId="83" fillId="29" borderId="100" applyNumberFormat="0" applyAlignment="0" applyProtection="0"/>
    <xf numFmtId="0" fontId="85" fillId="41" borderId="100" applyNumberFormat="0" applyAlignment="0" applyProtection="0"/>
    <xf numFmtId="0" fontId="85" fillId="41" borderId="100" applyNumberFormat="0" applyAlignment="0" applyProtection="0"/>
    <xf numFmtId="0" fontId="87" fillId="41" borderId="101" applyNumberFormat="0" applyAlignment="0" applyProtection="0"/>
    <xf numFmtId="0" fontId="87" fillId="41" borderId="101" applyNumberFormat="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87" fillId="41" borderId="101"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83" fillId="29" borderId="100" applyNumberFormat="0" applyAlignment="0" applyProtection="0"/>
    <xf numFmtId="0" fontId="83" fillId="29" borderId="100" applyNumberFormat="0" applyAlignment="0" applyProtection="0"/>
    <xf numFmtId="0" fontId="85" fillId="41" borderId="100" applyNumberFormat="0" applyAlignment="0" applyProtection="0"/>
    <xf numFmtId="0" fontId="85" fillId="41" borderId="100" applyNumberFormat="0" applyAlignment="0" applyProtection="0"/>
    <xf numFmtId="0" fontId="87" fillId="41" borderId="101" applyNumberFormat="0" applyAlignment="0" applyProtection="0"/>
    <xf numFmtId="0" fontId="87" fillId="41" borderId="101" applyNumberFormat="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3" fillId="29" borderId="100" applyNumberFormat="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49" fillId="23" borderId="99" applyNumberFormat="0" applyFont="0" applyAlignment="0" applyProtection="0"/>
    <xf numFmtId="0" fontId="85" fillId="41" borderId="100" applyNumberFormat="0" applyAlignment="0" applyProtection="0"/>
    <xf numFmtId="0" fontId="83" fillId="29" borderId="100" applyNumberFormat="0" applyAlignment="0" applyProtection="0"/>
    <xf numFmtId="0" fontId="87" fillId="41" borderId="101"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3" fillId="29" borderId="100" applyNumberFormat="0" applyAlignment="0" applyProtection="0"/>
    <xf numFmtId="0" fontId="83" fillId="29" borderId="100" applyNumberForma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56" fillId="0" borderId="98" applyNumberFormat="0" applyFill="0" applyAlignment="0" applyProtection="0"/>
    <xf numFmtId="0" fontId="56" fillId="0" borderId="98" applyNumberFormat="0" applyFill="0" applyAlignment="0" applyProtection="0"/>
    <xf numFmtId="0" fontId="85" fillId="41" borderId="100" applyNumberFormat="0" applyAlignment="0" applyProtection="0"/>
    <xf numFmtId="0" fontId="56" fillId="0" borderId="98" applyNumberFormat="0" applyFill="0" applyAlignment="0" applyProtection="0"/>
    <xf numFmtId="0" fontId="85" fillId="41" borderId="100" applyNumberFormat="0" applyAlignment="0" applyProtection="0"/>
    <xf numFmtId="0" fontId="49" fillId="23" borderId="99" applyNumberFormat="0" applyFont="0" applyAlignment="0" applyProtection="0"/>
    <xf numFmtId="0" fontId="83" fillId="29" borderId="100" applyNumberFormat="0" applyAlignment="0" applyProtection="0"/>
    <xf numFmtId="0" fontId="87" fillId="41" borderId="101" applyNumberFormat="0" applyAlignment="0" applyProtection="0"/>
    <xf numFmtId="0" fontId="83" fillId="29" borderId="100" applyNumberFormat="0" applyAlignment="0" applyProtection="0"/>
    <xf numFmtId="0" fontId="87" fillId="41" borderId="101" applyNumberFormat="0" applyAlignment="0" applyProtection="0"/>
    <xf numFmtId="0" fontId="87" fillId="41" borderId="101" applyNumberFormat="0" applyAlignment="0" applyProtection="0"/>
    <xf numFmtId="0" fontId="87" fillId="41" borderId="101" applyNumberFormat="0" applyAlignment="0" applyProtection="0"/>
    <xf numFmtId="0" fontId="85" fillId="41" borderId="100"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83" fillId="29" borderId="100"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56" fillId="0" borderId="98" applyNumberFormat="0" applyFill="0" applyAlignment="0" applyProtection="0"/>
    <xf numFmtId="0" fontId="85" fillId="41" borderId="100" applyNumberFormat="0" applyAlignment="0" applyProtection="0"/>
    <xf numFmtId="0" fontId="87" fillId="41" borderId="101" applyNumberFormat="0" applyAlignment="0" applyProtection="0"/>
    <xf numFmtId="0" fontId="87" fillId="41" borderId="101" applyNumberFormat="0" applyAlignment="0" applyProtection="0"/>
    <xf numFmtId="0" fontId="83" fillId="29" borderId="100" applyNumberFormat="0" applyAlignment="0" applyProtection="0"/>
    <xf numFmtId="0" fontId="49" fillId="23" borderId="99" applyNumberFormat="0" applyFont="0" applyAlignment="0" applyProtection="0"/>
    <xf numFmtId="0" fontId="56" fillId="0" borderId="98" applyNumberFormat="0" applyFill="0" applyAlignment="0" applyProtection="0"/>
    <xf numFmtId="0" fontId="56" fillId="0" borderId="98" applyNumberFormat="0" applyFill="0" applyAlignment="0" applyProtection="0"/>
    <xf numFmtId="0" fontId="85" fillId="41" borderId="100" applyNumberFormat="0" applyAlignment="0" applyProtection="0"/>
    <xf numFmtId="0" fontId="56" fillId="0" borderId="98" applyNumberFormat="0" applyFill="0" applyAlignment="0" applyProtection="0"/>
    <xf numFmtId="0" fontId="85" fillId="41" borderId="100" applyNumberFormat="0" applyAlignment="0" applyProtection="0"/>
    <xf numFmtId="0" fontId="56" fillId="0" borderId="98" applyNumberFormat="0" applyFill="0" applyAlignment="0" applyProtection="0"/>
    <xf numFmtId="0" fontId="85" fillId="41" borderId="100" applyNumberFormat="0" applyAlignment="0" applyProtection="0"/>
    <xf numFmtId="0" fontId="56" fillId="0" borderId="98" applyNumberFormat="0" applyFill="0" applyAlignment="0" applyProtection="0"/>
    <xf numFmtId="0" fontId="85" fillId="41" borderId="100" applyNumberFormat="0" applyAlignment="0" applyProtection="0"/>
    <xf numFmtId="0" fontId="56" fillId="0" borderId="98" applyNumberFormat="0" applyFill="0" applyAlignment="0" applyProtection="0"/>
    <xf numFmtId="0" fontId="85" fillId="41" borderId="100" applyNumberFormat="0" applyAlignment="0" applyProtection="0"/>
    <xf numFmtId="0" fontId="85" fillId="41"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87" fillId="41" borderId="101" applyNumberFormat="0" applyAlignment="0" applyProtection="0"/>
    <xf numFmtId="0" fontId="87" fillId="41" borderId="101" applyNumberFormat="0" applyAlignment="0" applyProtection="0"/>
    <xf numFmtId="0" fontId="87" fillId="41" borderId="101" applyNumberFormat="0" applyAlignment="0" applyProtection="0"/>
    <xf numFmtId="0" fontId="87" fillId="41" borderId="101" applyNumberFormat="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49" fillId="23" borderId="99" applyNumberFormat="0" applyFont="0" applyAlignment="0" applyProtection="0"/>
    <xf numFmtId="0" fontId="49" fillId="23" borderId="99" applyNumberFormat="0" applyFont="0" applyAlignment="0" applyProtection="0"/>
    <xf numFmtId="0" fontId="83" fillId="29" borderId="100" applyNumberFormat="0" applyAlignment="0" applyProtection="0"/>
    <xf numFmtId="0" fontId="83" fillId="29" borderId="100" applyNumberFormat="0" applyAlignment="0" applyProtection="0"/>
    <xf numFmtId="0" fontId="85" fillId="41" borderId="100" applyNumberFormat="0" applyAlignment="0" applyProtection="0"/>
    <xf numFmtId="0" fontId="85" fillId="41" borderId="100" applyNumberFormat="0" applyAlignment="0" applyProtection="0"/>
    <xf numFmtId="0" fontId="87" fillId="41" borderId="101" applyNumberFormat="0" applyAlignment="0" applyProtection="0"/>
    <xf numFmtId="0" fontId="87" fillId="41" borderId="101" applyNumberFormat="0" applyAlignment="0" applyProtection="0"/>
    <xf numFmtId="0" fontId="85" fillId="41" borderId="100"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49" fillId="23" borderId="99" applyNumberFormat="0" applyFont="0" applyAlignment="0" applyProtection="0"/>
    <xf numFmtId="0" fontId="49" fillId="23" borderId="99" applyNumberFormat="0" applyFont="0" applyAlignment="0" applyProtection="0"/>
    <xf numFmtId="0" fontId="83" fillId="29"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85" fillId="41" borderId="100" applyNumberFormat="0" applyAlignment="0" applyProtection="0"/>
    <xf numFmtId="0" fontId="85" fillId="41" borderId="100" applyNumberFormat="0" applyAlignment="0" applyProtection="0"/>
    <xf numFmtId="0" fontId="87" fillId="41" borderId="101" applyNumberFormat="0" applyAlignment="0" applyProtection="0"/>
    <xf numFmtId="0" fontId="87" fillId="41" borderId="101" applyNumberFormat="0" applyAlignment="0" applyProtection="0"/>
    <xf numFmtId="0" fontId="56" fillId="0" borderId="98" applyNumberFormat="0" applyFill="0" applyAlignment="0" applyProtection="0"/>
    <xf numFmtId="0" fontId="56" fillId="0" borderId="98" applyNumberFormat="0" applyFill="0" applyAlignment="0" applyProtection="0"/>
    <xf numFmtId="0" fontId="83" fillId="29" borderId="100" applyNumberFormat="0" applyAlignment="0" applyProtection="0"/>
    <xf numFmtId="0" fontId="83" fillId="29" borderId="100" applyNumberFormat="0" applyAlignment="0" applyProtection="0"/>
    <xf numFmtId="0" fontId="85" fillId="41" borderId="100" applyNumberFormat="0" applyAlignment="0" applyProtection="0"/>
    <xf numFmtId="0" fontId="85" fillId="41" borderId="100" applyNumberFormat="0" applyAlignment="0" applyProtection="0"/>
    <xf numFmtId="0" fontId="87" fillId="41" borderId="101" applyNumberFormat="0" applyAlignment="0" applyProtection="0"/>
    <xf numFmtId="0" fontId="87" fillId="41" borderId="101"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83" fillId="29" borderId="100" applyNumberFormat="0" applyAlignment="0" applyProtection="0"/>
    <xf numFmtId="0" fontId="83" fillId="29" borderId="100" applyNumberFormat="0" applyAlignment="0" applyProtection="0"/>
    <xf numFmtId="0" fontId="85" fillId="41" borderId="100" applyNumberFormat="0" applyAlignment="0" applyProtection="0"/>
    <xf numFmtId="0" fontId="85" fillId="41" borderId="100" applyNumberFormat="0" applyAlignment="0" applyProtection="0"/>
    <xf numFmtId="0" fontId="87" fillId="41" borderId="101" applyNumberFormat="0" applyAlignment="0" applyProtection="0"/>
    <xf numFmtId="0" fontId="87" fillId="41" borderId="101" applyNumberFormat="0" applyAlignment="0" applyProtection="0"/>
    <xf numFmtId="0" fontId="56" fillId="0" borderId="98" applyNumberFormat="0" applyFill="0" applyAlignment="0" applyProtection="0"/>
    <xf numFmtId="0" fontId="56" fillId="0" borderId="98" applyNumberFormat="0" applyFill="0" applyAlignment="0" applyProtection="0"/>
    <xf numFmtId="0" fontId="49" fillId="23" borderId="99" applyNumberFormat="0" applyFont="0" applyAlignment="0" applyProtection="0"/>
    <xf numFmtId="0" fontId="49" fillId="23" borderId="99" applyNumberFormat="0" applyFont="0" applyAlignment="0" applyProtection="0"/>
    <xf numFmtId="0" fontId="83" fillId="29" borderId="100" applyNumberFormat="0" applyAlignment="0" applyProtection="0"/>
    <xf numFmtId="0" fontId="83" fillId="29" borderId="100" applyNumberFormat="0" applyAlignment="0" applyProtection="0"/>
    <xf numFmtId="0" fontId="85" fillId="41" borderId="100" applyNumberFormat="0" applyAlignment="0" applyProtection="0"/>
    <xf numFmtId="0" fontId="85" fillId="41" borderId="100" applyNumberFormat="0" applyAlignment="0" applyProtection="0"/>
    <xf numFmtId="0" fontId="87" fillId="41" borderId="101" applyNumberFormat="0" applyAlignment="0" applyProtection="0"/>
    <xf numFmtId="0" fontId="87" fillId="41" borderId="101" applyNumberFormat="0" applyAlignment="0" applyProtection="0"/>
    <xf numFmtId="0" fontId="56" fillId="0" borderId="98" applyNumberFormat="0" applyFill="0" applyAlignment="0" applyProtection="0"/>
    <xf numFmtId="0" fontId="56" fillId="0" borderId="98" applyNumberFormat="0" applyFill="0" applyAlignment="0" applyProtection="0"/>
    <xf numFmtId="0" fontId="49" fillId="23" borderId="99" applyNumberFormat="0" applyFont="0" applyAlignment="0" applyProtection="0"/>
    <xf numFmtId="0" fontId="49" fillId="23" borderId="99" applyNumberFormat="0" applyFont="0" applyAlignment="0" applyProtection="0"/>
    <xf numFmtId="0" fontId="83" fillId="29" borderId="100" applyNumberFormat="0" applyAlignment="0" applyProtection="0"/>
    <xf numFmtId="0" fontId="83" fillId="29" borderId="100" applyNumberFormat="0" applyAlignment="0" applyProtection="0"/>
    <xf numFmtId="0" fontId="85" fillId="41" borderId="100" applyNumberFormat="0" applyAlignment="0" applyProtection="0"/>
    <xf numFmtId="0" fontId="85" fillId="41" borderId="100" applyNumberFormat="0" applyAlignment="0" applyProtection="0"/>
    <xf numFmtId="0" fontId="87" fillId="41" borderId="101" applyNumberFormat="0" applyAlignment="0" applyProtection="0"/>
    <xf numFmtId="0" fontId="87" fillId="41" borderId="101" applyNumberFormat="0" applyAlignment="0" applyProtection="0"/>
    <xf numFmtId="0" fontId="83" fillId="29" borderId="100" applyNumberFormat="0" applyAlignment="0" applyProtection="0"/>
    <xf numFmtId="0" fontId="56" fillId="0" borderId="98" applyNumberFormat="0" applyFill="0" applyAlignment="0" applyProtection="0"/>
    <xf numFmtId="0" fontId="83" fillId="29" borderId="100" applyNumberFormat="0" applyAlignment="0" applyProtection="0"/>
    <xf numFmtId="0" fontId="83" fillId="29" borderId="100" applyNumberFormat="0" applyAlignment="0" applyProtection="0"/>
    <xf numFmtId="0" fontId="83" fillId="29" borderId="100" applyNumberFormat="0" applyAlignment="0" applyProtection="0"/>
    <xf numFmtId="0" fontId="83" fillId="29" borderId="100" applyNumberFormat="0" applyAlignment="0" applyProtection="0"/>
    <xf numFmtId="0" fontId="83" fillId="29" borderId="100" applyNumberFormat="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87" fillId="41" borderId="101"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83" fillId="29" borderId="100" applyNumberFormat="0" applyAlignment="0" applyProtection="0"/>
    <xf numFmtId="0" fontId="83" fillId="29" borderId="100" applyNumberFormat="0" applyAlignment="0" applyProtection="0"/>
    <xf numFmtId="0" fontId="85" fillId="41" borderId="100" applyNumberFormat="0" applyAlignment="0" applyProtection="0"/>
    <xf numFmtId="0" fontId="85" fillId="41" borderId="100" applyNumberFormat="0" applyAlignment="0" applyProtection="0"/>
    <xf numFmtId="0" fontId="87" fillId="41" borderId="101" applyNumberFormat="0" applyAlignment="0" applyProtection="0"/>
    <xf numFmtId="0" fontId="87" fillId="41" borderId="101" applyNumberFormat="0" applyAlignment="0" applyProtection="0"/>
    <xf numFmtId="0" fontId="83" fillId="29" borderId="100" applyNumberFormat="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49" fillId="23" borderId="99" applyNumberFormat="0" applyFont="0" applyAlignment="0" applyProtection="0"/>
    <xf numFmtId="0" fontId="85" fillId="41" borderId="100" applyNumberFormat="0" applyAlignment="0" applyProtection="0"/>
    <xf numFmtId="0" fontId="83" fillId="29" borderId="100" applyNumberFormat="0" applyAlignment="0" applyProtection="0"/>
    <xf numFmtId="0" fontId="87" fillId="41" borderId="101"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49" fillId="23" borderId="99" applyNumberFormat="0" applyFont="0" applyAlignment="0" applyProtection="0"/>
    <xf numFmtId="0" fontId="49" fillId="23" borderId="99" applyNumberFormat="0" applyFont="0" applyAlignment="0" applyProtection="0"/>
    <xf numFmtId="0" fontId="83" fillId="29"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85" fillId="41" borderId="100" applyNumberFormat="0" applyAlignment="0" applyProtection="0"/>
    <xf numFmtId="0" fontId="85" fillId="41" borderId="100" applyNumberFormat="0" applyAlignment="0" applyProtection="0"/>
    <xf numFmtId="0" fontId="87" fillId="41" borderId="101" applyNumberFormat="0" applyAlignment="0" applyProtection="0"/>
    <xf numFmtId="0" fontId="87" fillId="41" borderId="101" applyNumberFormat="0" applyAlignment="0" applyProtection="0"/>
    <xf numFmtId="0" fontId="56" fillId="0" borderId="98" applyNumberFormat="0" applyFill="0" applyAlignment="0" applyProtection="0"/>
    <xf numFmtId="0" fontId="56" fillId="0" borderId="98" applyNumberFormat="0" applyFill="0" applyAlignment="0" applyProtection="0"/>
    <xf numFmtId="0" fontId="83" fillId="29" borderId="100" applyNumberFormat="0" applyAlignment="0" applyProtection="0"/>
    <xf numFmtId="0" fontId="83" fillId="29" borderId="100" applyNumberFormat="0" applyAlignment="0" applyProtection="0"/>
    <xf numFmtId="0" fontId="85" fillId="41" borderId="100" applyNumberFormat="0" applyAlignment="0" applyProtection="0"/>
    <xf numFmtId="0" fontId="85" fillId="41" borderId="100" applyNumberFormat="0" applyAlignment="0" applyProtection="0"/>
    <xf numFmtId="0" fontId="87" fillId="41" borderId="101" applyNumberFormat="0" applyAlignment="0" applyProtection="0"/>
    <xf numFmtId="0" fontId="87" fillId="41" borderId="101"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83" fillId="29" borderId="100" applyNumberFormat="0" applyAlignment="0" applyProtection="0"/>
    <xf numFmtId="0" fontId="83" fillId="29" borderId="100" applyNumberFormat="0" applyAlignment="0" applyProtection="0"/>
    <xf numFmtId="0" fontId="85" fillId="41" borderId="100" applyNumberFormat="0" applyAlignment="0" applyProtection="0"/>
    <xf numFmtId="0" fontId="85" fillId="41" borderId="100" applyNumberFormat="0" applyAlignment="0" applyProtection="0"/>
    <xf numFmtId="0" fontId="87" fillId="41" borderId="101" applyNumberFormat="0" applyAlignment="0" applyProtection="0"/>
    <xf numFmtId="0" fontId="87" fillId="41" borderId="101" applyNumberFormat="0" applyAlignment="0" applyProtection="0"/>
    <xf numFmtId="0" fontId="56" fillId="0" borderId="98" applyNumberFormat="0" applyFill="0" applyAlignment="0" applyProtection="0"/>
    <xf numFmtId="0" fontId="56" fillId="0" borderId="98" applyNumberFormat="0" applyFill="0" applyAlignment="0" applyProtection="0"/>
    <xf numFmtId="0" fontId="49" fillId="23" borderId="99" applyNumberFormat="0" applyFont="0" applyAlignment="0" applyProtection="0"/>
    <xf numFmtId="0" fontId="49" fillId="23" borderId="99" applyNumberFormat="0" applyFont="0" applyAlignment="0" applyProtection="0"/>
    <xf numFmtId="0" fontId="83" fillId="29" borderId="100" applyNumberFormat="0" applyAlignment="0" applyProtection="0"/>
    <xf numFmtId="0" fontId="83" fillId="29" borderId="100" applyNumberFormat="0" applyAlignment="0" applyProtection="0"/>
    <xf numFmtId="0" fontId="85" fillId="41" borderId="100" applyNumberFormat="0" applyAlignment="0" applyProtection="0"/>
    <xf numFmtId="0" fontId="85" fillId="41" borderId="100" applyNumberFormat="0" applyAlignment="0" applyProtection="0"/>
    <xf numFmtId="0" fontId="87" fillId="41" borderId="101" applyNumberFormat="0" applyAlignment="0" applyProtection="0"/>
    <xf numFmtId="0" fontId="87" fillId="41" borderId="101" applyNumberFormat="0" applyAlignment="0" applyProtection="0"/>
    <xf numFmtId="0" fontId="56" fillId="0" borderId="98" applyNumberFormat="0" applyFill="0" applyAlignment="0" applyProtection="0"/>
    <xf numFmtId="0" fontId="56" fillId="0" borderId="98" applyNumberFormat="0" applyFill="0" applyAlignment="0" applyProtection="0"/>
    <xf numFmtId="0" fontId="49" fillId="23" borderId="99" applyNumberFormat="0" applyFont="0" applyAlignment="0" applyProtection="0"/>
    <xf numFmtId="0" fontId="49" fillId="23" borderId="99" applyNumberFormat="0" applyFont="0" applyAlignment="0" applyProtection="0"/>
    <xf numFmtId="0" fontId="83" fillId="29" borderId="100" applyNumberFormat="0" applyAlignment="0" applyProtection="0"/>
    <xf numFmtId="0" fontId="83" fillId="29" borderId="100" applyNumberFormat="0" applyAlignment="0" applyProtection="0"/>
    <xf numFmtId="0" fontId="85" fillId="41" borderId="100" applyNumberFormat="0" applyAlignment="0" applyProtection="0"/>
    <xf numFmtId="0" fontId="85" fillId="41" borderId="100" applyNumberFormat="0" applyAlignment="0" applyProtection="0"/>
    <xf numFmtId="0" fontId="87" fillId="41" borderId="101" applyNumberFormat="0" applyAlignment="0" applyProtection="0"/>
    <xf numFmtId="0" fontId="87" fillId="41" borderId="101" applyNumberFormat="0" applyAlignment="0" applyProtection="0"/>
    <xf numFmtId="0" fontId="85" fillId="41" borderId="100" applyNumberFormat="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87" fillId="41" borderId="101"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83" fillId="29" borderId="100" applyNumberFormat="0" applyAlignment="0" applyProtection="0"/>
    <xf numFmtId="0" fontId="83" fillId="29" borderId="100" applyNumberFormat="0" applyAlignment="0" applyProtection="0"/>
    <xf numFmtId="0" fontId="85" fillId="41" borderId="100" applyNumberFormat="0" applyAlignment="0" applyProtection="0"/>
    <xf numFmtId="0" fontId="85" fillId="41" borderId="100" applyNumberFormat="0" applyAlignment="0" applyProtection="0"/>
    <xf numFmtId="0" fontId="87" fillId="41" borderId="101" applyNumberFormat="0" applyAlignment="0" applyProtection="0"/>
    <xf numFmtId="0" fontId="87" fillId="41" borderId="101" applyNumberFormat="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3" fillId="29" borderId="100" applyNumberFormat="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49" fillId="23" borderId="99" applyNumberFormat="0" applyFont="0" applyAlignment="0" applyProtection="0"/>
    <xf numFmtId="0" fontId="85" fillId="41" borderId="100" applyNumberFormat="0" applyAlignment="0" applyProtection="0"/>
    <xf numFmtId="0" fontId="83" fillId="29" borderId="100" applyNumberFormat="0" applyAlignment="0" applyProtection="0"/>
    <xf numFmtId="0" fontId="87" fillId="41" borderId="101"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49" fillId="23" borderId="99" applyNumberFormat="0" applyFont="0" applyAlignment="0" applyProtection="0"/>
    <xf numFmtId="0" fontId="49" fillId="23" borderId="99" applyNumberFormat="0" applyFont="0" applyAlignment="0" applyProtection="0"/>
    <xf numFmtId="0" fontId="83" fillId="29" borderId="100" applyNumberFormat="0" applyAlignment="0" applyProtection="0"/>
    <xf numFmtId="0" fontId="83" fillId="29" borderId="100" applyNumberFormat="0" applyAlignment="0" applyProtection="0"/>
    <xf numFmtId="0" fontId="85" fillId="41" borderId="100" applyNumberFormat="0" applyAlignment="0" applyProtection="0"/>
    <xf numFmtId="0" fontId="85" fillId="41" borderId="100" applyNumberFormat="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49" fillId="23" borderId="99" applyNumberFormat="0" applyFont="0" applyAlignment="0" applyProtection="0"/>
    <xf numFmtId="0" fontId="49" fillId="23" borderId="99" applyNumberFormat="0" applyFont="0" applyAlignment="0" applyProtection="0"/>
    <xf numFmtId="0" fontId="83" fillId="29"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85" fillId="41" borderId="100" applyNumberFormat="0" applyAlignment="0" applyProtection="0"/>
    <xf numFmtId="0" fontId="85" fillId="41" borderId="100" applyNumberFormat="0" applyAlignment="0" applyProtection="0"/>
    <xf numFmtId="0" fontId="56" fillId="0" borderId="98" applyNumberFormat="0" applyFill="0" applyAlignment="0" applyProtection="0"/>
    <xf numFmtId="0" fontId="56" fillId="0" borderId="98" applyNumberFormat="0" applyFill="0" applyAlignment="0" applyProtection="0"/>
    <xf numFmtId="0" fontId="83" fillId="29" borderId="100" applyNumberFormat="0" applyAlignment="0" applyProtection="0"/>
    <xf numFmtId="0" fontId="83" fillId="29" borderId="100" applyNumberFormat="0" applyAlignment="0" applyProtection="0"/>
    <xf numFmtId="0" fontId="85" fillId="41" borderId="100" applyNumberFormat="0" applyAlignment="0" applyProtection="0"/>
    <xf numFmtId="0" fontId="85" fillId="41" borderId="100"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83" fillId="29" borderId="100" applyNumberFormat="0" applyAlignment="0" applyProtection="0"/>
    <xf numFmtId="0" fontId="83" fillId="29" borderId="100" applyNumberFormat="0" applyAlignment="0" applyProtection="0"/>
    <xf numFmtId="0" fontId="85" fillId="41" borderId="100" applyNumberFormat="0" applyAlignment="0" applyProtection="0"/>
    <xf numFmtId="0" fontId="85" fillId="41" borderId="100" applyNumberFormat="0" applyAlignment="0" applyProtection="0"/>
    <xf numFmtId="0" fontId="56" fillId="0" borderId="98" applyNumberFormat="0" applyFill="0" applyAlignment="0" applyProtection="0"/>
    <xf numFmtId="0" fontId="56" fillId="0" borderId="98" applyNumberFormat="0" applyFill="0" applyAlignment="0" applyProtection="0"/>
    <xf numFmtId="0" fontId="49" fillId="23" borderId="99" applyNumberFormat="0" applyFont="0" applyAlignment="0" applyProtection="0"/>
    <xf numFmtId="0" fontId="49" fillId="23" borderId="99" applyNumberFormat="0" applyFont="0" applyAlignment="0" applyProtection="0"/>
    <xf numFmtId="0" fontId="83" fillId="29" borderId="100" applyNumberFormat="0" applyAlignment="0" applyProtection="0"/>
    <xf numFmtId="0" fontId="83" fillId="29" borderId="100" applyNumberFormat="0" applyAlignment="0" applyProtection="0"/>
    <xf numFmtId="0" fontId="85" fillId="41" borderId="100" applyNumberFormat="0" applyAlignment="0" applyProtection="0"/>
    <xf numFmtId="0" fontId="85" fillId="41" borderId="100" applyNumberFormat="0" applyAlignment="0" applyProtection="0"/>
    <xf numFmtId="0" fontId="87" fillId="41" borderId="101" applyNumberFormat="0" applyAlignment="0" applyProtection="0"/>
    <xf numFmtId="0" fontId="87" fillId="41" borderId="101" applyNumberFormat="0" applyAlignment="0" applyProtection="0"/>
    <xf numFmtId="0" fontId="56" fillId="0" borderId="98" applyNumberFormat="0" applyFill="0" applyAlignment="0" applyProtection="0"/>
    <xf numFmtId="0" fontId="56" fillId="0" borderId="98" applyNumberFormat="0" applyFill="0" applyAlignment="0" applyProtection="0"/>
    <xf numFmtId="0" fontId="49" fillId="23" borderId="99" applyNumberFormat="0" applyFont="0" applyAlignment="0" applyProtection="0"/>
    <xf numFmtId="0" fontId="49" fillId="23" borderId="99" applyNumberFormat="0" applyFont="0" applyAlignment="0" applyProtection="0"/>
    <xf numFmtId="0" fontId="83" fillId="29" borderId="100" applyNumberFormat="0" applyAlignment="0" applyProtection="0"/>
    <xf numFmtId="0" fontId="83" fillId="29" borderId="100" applyNumberFormat="0" applyAlignment="0" applyProtection="0"/>
    <xf numFmtId="0" fontId="85" fillId="41" borderId="100" applyNumberFormat="0" applyAlignment="0" applyProtection="0"/>
    <xf numFmtId="0" fontId="85" fillId="41" borderId="100" applyNumberFormat="0" applyAlignment="0" applyProtection="0"/>
    <xf numFmtId="0" fontId="87" fillId="41" borderId="101" applyNumberFormat="0" applyAlignment="0" applyProtection="0"/>
    <xf numFmtId="0" fontId="87" fillId="41" borderId="101" applyNumberFormat="0" applyAlignment="0" applyProtection="0"/>
    <xf numFmtId="0" fontId="56" fillId="0" borderId="98" applyNumberFormat="0" applyFill="0" applyAlignment="0" applyProtection="0"/>
    <xf numFmtId="0" fontId="56" fillId="0" borderId="98" applyNumberFormat="0" applyFill="0" applyAlignment="0" applyProtection="0"/>
    <xf numFmtId="0" fontId="49" fillId="23" borderId="99" applyNumberFormat="0" applyFont="0" applyAlignment="0" applyProtection="0"/>
    <xf numFmtId="0" fontId="49" fillId="23" borderId="99" applyNumberFormat="0" applyFont="0" applyAlignment="0" applyProtection="0"/>
    <xf numFmtId="0" fontId="83" fillId="29" borderId="100" applyNumberFormat="0" applyAlignment="0" applyProtection="0"/>
    <xf numFmtId="0" fontId="83" fillId="29" borderId="100" applyNumberFormat="0" applyAlignment="0" applyProtection="0"/>
    <xf numFmtId="0" fontId="85" fillId="41" borderId="100" applyNumberFormat="0" applyAlignment="0" applyProtection="0"/>
    <xf numFmtId="0" fontId="85" fillId="41" borderId="100" applyNumberFormat="0" applyAlignment="0" applyProtection="0"/>
    <xf numFmtId="0" fontId="87" fillId="41" borderId="101" applyNumberFormat="0" applyAlignment="0" applyProtection="0"/>
    <xf numFmtId="0" fontId="87" fillId="41" borderId="101" applyNumberFormat="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83" fillId="29" borderId="100" applyNumberFormat="0" applyAlignment="0" applyProtection="0"/>
    <xf numFmtId="0" fontId="83" fillId="29" borderId="100" applyNumberFormat="0" applyAlignment="0" applyProtection="0"/>
    <xf numFmtId="0" fontId="85" fillId="41" borderId="100" applyNumberFormat="0" applyAlignment="0" applyProtection="0"/>
    <xf numFmtId="0" fontId="85" fillId="41" borderId="100" applyNumberFormat="0" applyAlignment="0" applyProtection="0"/>
    <xf numFmtId="0" fontId="87" fillId="41" borderId="101" applyNumberFormat="0" applyAlignment="0" applyProtection="0"/>
    <xf numFmtId="0" fontId="87" fillId="41" borderId="101" applyNumberFormat="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3" fillId="29" borderId="100" applyNumberFormat="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7" fillId="41" borderId="101" applyNumberFormat="0" applyAlignment="0" applyProtection="0"/>
    <xf numFmtId="0" fontId="56" fillId="0" borderId="98" applyNumberFormat="0" applyFill="0" applyAlignment="0" applyProtection="0"/>
    <xf numFmtId="0" fontId="85" fillId="41" borderId="100" applyNumberFormat="0" applyAlignment="0" applyProtection="0"/>
    <xf numFmtId="0" fontId="49" fillId="23" borderId="99" applyNumberFormat="0" applyFont="0" applyAlignment="0" applyProtection="0"/>
    <xf numFmtId="0" fontId="85" fillId="41" borderId="100" applyNumberFormat="0" applyAlignment="0" applyProtection="0"/>
    <xf numFmtId="0" fontId="83" fillId="29"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56" fillId="0" borderId="98" applyNumberFormat="0" applyFill="0" applyAlignment="0" applyProtection="0"/>
    <xf numFmtId="0" fontId="83" fillId="29" borderId="100" applyNumberFormat="0" applyAlignment="0" applyProtection="0"/>
    <xf numFmtId="0" fontId="49" fillId="23" borderId="99" applyNumberFormat="0" applyFont="0" applyAlignment="0" applyProtection="0"/>
    <xf numFmtId="0" fontId="56" fillId="0" borderId="98" applyNumberFormat="0" applyFill="0" applyAlignment="0" applyProtection="0"/>
    <xf numFmtId="0" fontId="56" fillId="0" borderId="98" applyNumberFormat="0" applyFill="0" applyAlignment="0" applyProtection="0"/>
    <xf numFmtId="0" fontId="85" fillId="41" borderId="100" applyNumberFormat="0" applyAlignment="0" applyProtection="0"/>
    <xf numFmtId="0" fontId="56" fillId="0" borderId="98" applyNumberFormat="0" applyFill="0" applyAlignment="0" applyProtection="0"/>
    <xf numFmtId="0" fontId="85" fillId="41" borderId="100" applyNumberFormat="0" applyAlignment="0" applyProtection="0"/>
    <xf numFmtId="0" fontId="56" fillId="0" borderId="98" applyNumberFormat="0" applyFill="0" applyAlignment="0" applyProtection="0"/>
    <xf numFmtId="0" fontId="85" fillId="41" borderId="100" applyNumberFormat="0" applyAlignment="0" applyProtection="0"/>
    <xf numFmtId="0" fontId="56" fillId="0" borderId="98" applyNumberFormat="0" applyFill="0" applyAlignment="0" applyProtection="0"/>
    <xf numFmtId="0" fontId="85" fillId="41" borderId="100" applyNumberFormat="0" applyAlignment="0" applyProtection="0"/>
    <xf numFmtId="0" fontId="56" fillId="0" borderId="98" applyNumberFormat="0" applyFill="0" applyAlignment="0" applyProtection="0"/>
    <xf numFmtId="0" fontId="85" fillId="41" borderId="100" applyNumberFormat="0" applyAlignment="0" applyProtection="0"/>
    <xf numFmtId="0" fontId="85" fillId="41" borderId="100" applyNumberFormat="0" applyAlignment="0" applyProtection="0"/>
    <xf numFmtId="0" fontId="49" fillId="23" borderId="99" applyNumberFormat="0" applyFont="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85" fillId="41" borderId="100"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56" fillId="0" borderId="98" applyNumberFormat="0" applyFill="0" applyAlignment="0" applyProtection="0"/>
    <xf numFmtId="0" fontId="56" fillId="0" borderId="98" applyNumberFormat="0" applyFill="0" applyAlignment="0" applyProtection="0"/>
    <xf numFmtId="0" fontId="49" fillId="23" borderId="99" applyNumberFormat="0" applyFont="0" applyAlignment="0" applyProtection="0"/>
    <xf numFmtId="0" fontId="49" fillId="23" borderId="99" applyNumberFormat="0" applyFont="0" applyAlignment="0" applyProtection="0"/>
    <xf numFmtId="0" fontId="83" fillId="29" borderId="100" applyNumberFormat="0" applyAlignment="0" applyProtection="0"/>
    <xf numFmtId="0" fontId="83" fillId="29" borderId="100" applyNumberFormat="0" applyAlignment="0" applyProtection="0"/>
    <xf numFmtId="0" fontId="85" fillId="41" borderId="100" applyNumberFormat="0" applyAlignment="0" applyProtection="0"/>
    <xf numFmtId="0" fontId="85" fillId="41" borderId="100" applyNumberFormat="0" applyAlignment="0" applyProtection="0"/>
    <xf numFmtId="0" fontId="56" fillId="0" borderId="98" applyNumberFormat="0" applyFill="0" applyAlignment="0" applyProtection="0"/>
    <xf numFmtId="0" fontId="56" fillId="0" borderId="98" applyNumberFormat="0" applyFill="0" applyAlignment="0" applyProtection="0"/>
    <xf numFmtId="0" fontId="49" fillId="23" borderId="99" applyNumberFormat="0" applyFont="0" applyAlignment="0" applyProtection="0"/>
    <xf numFmtId="0" fontId="49" fillId="23" borderId="99" applyNumberFormat="0" applyFont="0" applyAlignment="0" applyProtection="0"/>
    <xf numFmtId="0" fontId="83" fillId="29" borderId="100" applyNumberFormat="0" applyAlignment="0" applyProtection="0"/>
    <xf numFmtId="0" fontId="83" fillId="29" borderId="100" applyNumberFormat="0" applyAlignment="0" applyProtection="0"/>
    <xf numFmtId="0" fontId="85" fillId="41" borderId="100" applyNumberFormat="0" applyAlignment="0" applyProtection="0"/>
    <xf numFmtId="0" fontId="85" fillId="41" borderId="100" applyNumberFormat="0" applyAlignment="0" applyProtection="0"/>
    <xf numFmtId="0" fontId="56" fillId="0" borderId="98" applyNumberFormat="0" applyFill="0" applyAlignment="0" applyProtection="0"/>
    <xf numFmtId="0" fontId="56" fillId="0" borderId="98" applyNumberFormat="0" applyFill="0" applyAlignment="0" applyProtection="0"/>
    <xf numFmtId="0" fontId="49" fillId="23" borderId="99" applyNumberFormat="0" applyFont="0" applyAlignment="0" applyProtection="0"/>
    <xf numFmtId="0" fontId="49" fillId="23" borderId="99" applyNumberFormat="0" applyFont="0" applyAlignment="0" applyProtection="0"/>
    <xf numFmtId="0" fontId="83" fillId="29" borderId="100" applyNumberFormat="0" applyAlignment="0" applyProtection="0"/>
    <xf numFmtId="0" fontId="83" fillId="29" borderId="100" applyNumberFormat="0" applyAlignment="0" applyProtection="0"/>
    <xf numFmtId="0" fontId="85" fillId="41" borderId="100" applyNumberFormat="0" applyAlignment="0" applyProtection="0"/>
    <xf numFmtId="0" fontId="85" fillId="41" borderId="100" applyNumberFormat="0" applyAlignment="0" applyProtection="0"/>
    <xf numFmtId="0" fontId="83" fillId="29" borderId="100" applyNumberFormat="0" applyAlignment="0" applyProtection="0"/>
    <xf numFmtId="0" fontId="56" fillId="0" borderId="98" applyNumberFormat="0" applyFill="0" applyAlignment="0" applyProtection="0"/>
    <xf numFmtId="0" fontId="83" fillId="29" borderId="100" applyNumberFormat="0" applyAlignment="0" applyProtection="0"/>
    <xf numFmtId="0" fontId="83" fillId="29" borderId="100" applyNumberFormat="0" applyAlignment="0" applyProtection="0"/>
    <xf numFmtId="0" fontId="83" fillId="29" borderId="100" applyNumberFormat="0" applyAlignment="0" applyProtection="0"/>
    <xf numFmtId="0" fontId="83" fillId="29" borderId="100" applyNumberFormat="0" applyAlignment="0" applyProtection="0"/>
    <xf numFmtId="0" fontId="83" fillId="29" borderId="100" applyNumberFormat="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49" fillId="23" borderId="99" applyNumberFormat="0" applyFont="0" applyAlignment="0" applyProtection="0"/>
    <xf numFmtId="0" fontId="49" fillId="23" borderId="99" applyNumberFormat="0" applyFont="0" applyAlignment="0" applyProtection="0"/>
    <xf numFmtId="0" fontId="83" fillId="29" borderId="100" applyNumberFormat="0" applyAlignment="0" applyProtection="0"/>
    <xf numFmtId="0" fontId="83" fillId="29" borderId="100" applyNumberFormat="0" applyAlignment="0" applyProtection="0"/>
    <xf numFmtId="0" fontId="85" fillId="41" borderId="100" applyNumberFormat="0" applyAlignment="0" applyProtection="0"/>
    <xf numFmtId="0" fontId="85" fillId="41" borderId="100" applyNumberFormat="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49" fillId="23" borderId="99" applyNumberFormat="0" applyFont="0" applyAlignment="0" applyProtection="0"/>
    <xf numFmtId="0" fontId="49" fillId="23" borderId="99" applyNumberFormat="0" applyFont="0" applyAlignment="0" applyProtection="0"/>
    <xf numFmtId="0" fontId="83" fillId="29"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85" fillId="41" borderId="100" applyNumberFormat="0" applyAlignment="0" applyProtection="0"/>
    <xf numFmtId="0" fontId="85" fillId="41" borderId="100" applyNumberFormat="0" applyAlignment="0" applyProtection="0"/>
    <xf numFmtId="0" fontId="56" fillId="0" borderId="98" applyNumberFormat="0" applyFill="0" applyAlignment="0" applyProtection="0"/>
    <xf numFmtId="0" fontId="56" fillId="0" borderId="98" applyNumberFormat="0" applyFill="0" applyAlignment="0" applyProtection="0"/>
    <xf numFmtId="0" fontId="83" fillId="29" borderId="100" applyNumberFormat="0" applyAlignment="0" applyProtection="0"/>
    <xf numFmtId="0" fontId="83" fillId="29" borderId="100" applyNumberFormat="0" applyAlignment="0" applyProtection="0"/>
    <xf numFmtId="0" fontId="85" fillId="41" borderId="100" applyNumberFormat="0" applyAlignment="0" applyProtection="0"/>
    <xf numFmtId="0" fontId="85" fillId="41" borderId="100"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83" fillId="29" borderId="100" applyNumberFormat="0" applyAlignment="0" applyProtection="0"/>
    <xf numFmtId="0" fontId="83" fillId="29" borderId="100" applyNumberFormat="0" applyAlignment="0" applyProtection="0"/>
    <xf numFmtId="0" fontId="85" fillId="41" borderId="100" applyNumberFormat="0" applyAlignment="0" applyProtection="0"/>
    <xf numFmtId="0" fontId="85" fillId="41" borderId="100" applyNumberFormat="0" applyAlignment="0" applyProtection="0"/>
    <xf numFmtId="0" fontId="56" fillId="0" borderId="98" applyNumberFormat="0" applyFill="0" applyAlignment="0" applyProtection="0"/>
    <xf numFmtId="0" fontId="56" fillId="0" borderId="98" applyNumberFormat="0" applyFill="0" applyAlignment="0" applyProtection="0"/>
    <xf numFmtId="0" fontId="49" fillId="23" borderId="99" applyNumberFormat="0" applyFont="0" applyAlignment="0" applyProtection="0"/>
    <xf numFmtId="0" fontId="49" fillId="23" borderId="99" applyNumberFormat="0" applyFont="0" applyAlignment="0" applyProtection="0"/>
    <xf numFmtId="0" fontId="83" fillId="29" borderId="100" applyNumberFormat="0" applyAlignment="0" applyProtection="0"/>
    <xf numFmtId="0" fontId="83" fillId="29" borderId="100" applyNumberFormat="0" applyAlignment="0" applyProtection="0"/>
    <xf numFmtId="0" fontId="85" fillId="41" borderId="100" applyNumberFormat="0" applyAlignment="0" applyProtection="0"/>
    <xf numFmtId="0" fontId="85" fillId="41" borderId="100" applyNumberFormat="0" applyAlignment="0" applyProtection="0"/>
    <xf numFmtId="0" fontId="56" fillId="0" borderId="98" applyNumberFormat="0" applyFill="0" applyAlignment="0" applyProtection="0"/>
    <xf numFmtId="0" fontId="56" fillId="0" borderId="98" applyNumberFormat="0" applyFill="0" applyAlignment="0" applyProtection="0"/>
    <xf numFmtId="0" fontId="49" fillId="23" borderId="99" applyNumberFormat="0" applyFont="0" applyAlignment="0" applyProtection="0"/>
    <xf numFmtId="0" fontId="49" fillId="23" borderId="99" applyNumberFormat="0" applyFont="0" applyAlignment="0" applyProtection="0"/>
    <xf numFmtId="0" fontId="83" fillId="29" borderId="100" applyNumberFormat="0" applyAlignment="0" applyProtection="0"/>
    <xf numFmtId="0" fontId="83" fillId="29" borderId="100" applyNumberFormat="0" applyAlignment="0" applyProtection="0"/>
    <xf numFmtId="0" fontId="85" fillId="41" borderId="100" applyNumberFormat="0" applyAlignment="0" applyProtection="0"/>
    <xf numFmtId="0" fontId="85" fillId="41" borderId="100" applyNumberFormat="0" applyAlignment="0" applyProtection="0"/>
    <xf numFmtId="0" fontId="56" fillId="0" borderId="98" applyNumberFormat="0" applyFill="0" applyAlignment="0" applyProtection="0"/>
    <xf numFmtId="0" fontId="56" fillId="0" borderId="98" applyNumberFormat="0" applyFill="0" applyAlignment="0" applyProtection="0"/>
    <xf numFmtId="0" fontId="49" fillId="23" borderId="99" applyNumberFormat="0" applyFont="0" applyAlignment="0" applyProtection="0"/>
    <xf numFmtId="0" fontId="49" fillId="23" borderId="99" applyNumberFormat="0" applyFont="0" applyAlignment="0" applyProtection="0"/>
    <xf numFmtId="0" fontId="83" fillId="29" borderId="100" applyNumberFormat="0" applyAlignment="0" applyProtection="0"/>
    <xf numFmtId="0" fontId="83" fillId="29" borderId="100" applyNumberFormat="0" applyAlignment="0" applyProtection="0"/>
    <xf numFmtId="0" fontId="85" fillId="41" borderId="100" applyNumberFormat="0" applyAlignment="0" applyProtection="0"/>
    <xf numFmtId="0" fontId="85" fillId="41" borderId="100" applyNumberFormat="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56" fillId="0" borderId="98" applyNumberFormat="0" applyFill="0" applyAlignment="0" applyProtection="0"/>
    <xf numFmtId="0" fontId="85" fillId="41" borderId="100" applyNumberFormat="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83" fillId="29" borderId="100" applyNumberFormat="0" applyAlignment="0" applyProtection="0"/>
    <xf numFmtId="0" fontId="83" fillId="29" borderId="100" applyNumberFormat="0" applyAlignment="0" applyProtection="0"/>
    <xf numFmtId="0" fontId="85" fillId="41" borderId="100" applyNumberFormat="0" applyAlignment="0" applyProtection="0"/>
    <xf numFmtId="0" fontId="85" fillId="41" borderId="100" applyNumberFormat="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56" fillId="0" borderId="98" applyNumberFormat="0" applyFill="0" applyAlignment="0" applyProtection="0"/>
    <xf numFmtId="0" fontId="83" fillId="29" borderId="100" applyNumberFormat="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56" fillId="0" borderId="98" applyNumberFormat="0" applyFill="0" applyAlignment="0" applyProtection="0"/>
    <xf numFmtId="0" fontId="85" fillId="41" borderId="100" applyNumberFormat="0" applyAlignment="0" applyProtection="0"/>
    <xf numFmtId="0" fontId="49" fillId="23" borderId="99" applyNumberFormat="0" applyFont="0" applyAlignment="0" applyProtection="0"/>
    <xf numFmtId="0" fontId="85" fillId="41" borderId="100" applyNumberFormat="0" applyAlignment="0" applyProtection="0"/>
    <xf numFmtId="0" fontId="83" fillId="29"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56" fillId="0" borderId="98" applyNumberFormat="0" applyFill="0" applyAlignment="0" applyProtection="0"/>
    <xf numFmtId="0" fontId="83" fillId="29" borderId="100" applyNumberFormat="0" applyAlignment="0" applyProtection="0"/>
    <xf numFmtId="0" fontId="83" fillId="29" borderId="100" applyNumberFormat="0" applyAlignment="0" applyProtection="0"/>
    <xf numFmtId="0" fontId="56" fillId="0" borderId="98" applyNumberFormat="0" applyFill="0" applyAlignment="0" applyProtection="0"/>
    <xf numFmtId="0" fontId="85" fillId="41" borderId="100" applyNumberFormat="0" applyAlignment="0" applyProtection="0"/>
    <xf numFmtId="0" fontId="56" fillId="0" borderId="98" applyNumberFormat="0" applyFill="0" applyAlignment="0" applyProtection="0"/>
    <xf numFmtId="0" fontId="56" fillId="0" borderId="98" applyNumberFormat="0" applyFill="0" applyAlignment="0" applyProtection="0"/>
    <xf numFmtId="0" fontId="85" fillId="41" borderId="100" applyNumberFormat="0" applyAlignment="0" applyProtection="0"/>
    <xf numFmtId="0" fontId="56" fillId="0" borderId="98" applyNumberFormat="0" applyFill="0" applyAlignment="0" applyProtection="0"/>
    <xf numFmtId="0" fontId="85" fillId="41" borderId="100" applyNumberFormat="0" applyAlignment="0" applyProtection="0"/>
    <xf numFmtId="0" fontId="49" fillId="23" borderId="99" applyNumberFormat="0" applyFont="0" applyAlignment="0" applyProtection="0"/>
    <xf numFmtId="0" fontId="83" fillId="29" borderId="100" applyNumberFormat="0" applyAlignment="0" applyProtection="0"/>
    <xf numFmtId="0" fontId="83" fillId="29" borderId="100" applyNumberFormat="0" applyAlignment="0" applyProtection="0"/>
    <xf numFmtId="0" fontId="85" fillId="41" borderId="100"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83" fillId="29" borderId="100"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56" fillId="0" borderId="98" applyNumberFormat="0" applyFill="0" applyAlignment="0" applyProtection="0"/>
    <xf numFmtId="0" fontId="56" fillId="0" borderId="98" applyNumberFormat="0" applyFill="0" applyAlignment="0" applyProtection="0"/>
    <xf numFmtId="0" fontId="85" fillId="41" borderId="100" applyNumberFormat="0" applyAlignment="0" applyProtection="0"/>
    <xf numFmtId="0" fontId="56" fillId="0" borderId="98" applyNumberFormat="0" applyFill="0" applyAlignment="0" applyProtection="0"/>
    <xf numFmtId="0" fontId="85" fillId="41" borderId="100" applyNumberFormat="0" applyAlignment="0" applyProtection="0"/>
    <xf numFmtId="0" fontId="56" fillId="0" borderId="98" applyNumberFormat="0" applyFill="0" applyAlignment="0" applyProtection="0"/>
    <xf numFmtId="0" fontId="85" fillId="41" borderId="100" applyNumberFormat="0" applyAlignment="0" applyProtection="0"/>
    <xf numFmtId="0" fontId="56" fillId="0" borderId="98" applyNumberFormat="0" applyFill="0" applyAlignment="0" applyProtection="0"/>
    <xf numFmtId="0" fontId="85" fillId="41" borderId="100" applyNumberFormat="0" applyAlignment="0" applyProtection="0"/>
    <xf numFmtId="0" fontId="56" fillId="0" borderId="98" applyNumberFormat="0" applyFill="0" applyAlignment="0" applyProtection="0"/>
    <xf numFmtId="0" fontId="85" fillId="41" borderId="100" applyNumberFormat="0" applyAlignment="0" applyProtection="0"/>
    <xf numFmtId="0" fontId="85" fillId="41" borderId="100" applyNumberFormat="0" applyAlignment="0" applyProtection="0"/>
    <xf numFmtId="0" fontId="49" fillId="23" borderId="99" applyNumberFormat="0" applyFont="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49" fillId="23" borderId="99" applyNumberFormat="0" applyFont="0" applyAlignment="0" applyProtection="0"/>
    <xf numFmtId="0" fontId="49" fillId="23" borderId="99" applyNumberFormat="0" applyFont="0" applyAlignment="0" applyProtection="0"/>
    <xf numFmtId="0" fontId="83" fillId="29" borderId="100" applyNumberFormat="0" applyAlignment="0" applyProtection="0"/>
    <xf numFmtId="0" fontId="83" fillId="29" borderId="100" applyNumberFormat="0" applyAlignment="0" applyProtection="0"/>
    <xf numFmtId="0" fontId="85" fillId="41" borderId="100" applyNumberFormat="0" applyAlignment="0" applyProtection="0"/>
    <xf numFmtId="0" fontId="85" fillId="41" borderId="100" applyNumberFormat="0" applyAlignment="0" applyProtection="0"/>
    <xf numFmtId="0" fontId="85" fillId="41" borderId="100"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49" fillId="23" borderId="99" applyNumberFormat="0" applyFont="0" applyAlignment="0" applyProtection="0"/>
    <xf numFmtId="0" fontId="49" fillId="23" borderId="99" applyNumberFormat="0" applyFont="0" applyAlignment="0" applyProtection="0"/>
    <xf numFmtId="0" fontId="83" fillId="29"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85" fillId="41" borderId="100" applyNumberFormat="0" applyAlignment="0" applyProtection="0"/>
    <xf numFmtId="0" fontId="85" fillId="41" borderId="100" applyNumberFormat="0" applyAlignment="0" applyProtection="0"/>
    <xf numFmtId="0" fontId="56" fillId="0" borderId="98" applyNumberFormat="0" applyFill="0" applyAlignment="0" applyProtection="0"/>
    <xf numFmtId="0" fontId="56" fillId="0" borderId="98" applyNumberFormat="0" applyFill="0" applyAlignment="0" applyProtection="0"/>
    <xf numFmtId="0" fontId="83" fillId="29" borderId="100" applyNumberFormat="0" applyAlignment="0" applyProtection="0"/>
    <xf numFmtId="0" fontId="83" fillId="29" borderId="100" applyNumberFormat="0" applyAlignment="0" applyProtection="0"/>
    <xf numFmtId="0" fontId="85" fillId="41" borderId="100" applyNumberFormat="0" applyAlignment="0" applyProtection="0"/>
    <xf numFmtId="0" fontId="85" fillId="41" borderId="100"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83" fillId="29" borderId="100" applyNumberFormat="0" applyAlignment="0" applyProtection="0"/>
    <xf numFmtId="0" fontId="83" fillId="29" borderId="100" applyNumberFormat="0" applyAlignment="0" applyProtection="0"/>
    <xf numFmtId="0" fontId="85" fillId="41" borderId="100" applyNumberFormat="0" applyAlignment="0" applyProtection="0"/>
    <xf numFmtId="0" fontId="85" fillId="41" borderId="100" applyNumberFormat="0" applyAlignment="0" applyProtection="0"/>
    <xf numFmtId="0" fontId="56" fillId="0" borderId="98" applyNumberFormat="0" applyFill="0" applyAlignment="0" applyProtection="0"/>
    <xf numFmtId="0" fontId="56" fillId="0" borderId="98" applyNumberFormat="0" applyFill="0" applyAlignment="0" applyProtection="0"/>
    <xf numFmtId="0" fontId="49" fillId="23" borderId="99" applyNumberFormat="0" applyFont="0" applyAlignment="0" applyProtection="0"/>
    <xf numFmtId="0" fontId="49" fillId="23" borderId="99" applyNumberFormat="0" applyFont="0" applyAlignment="0" applyProtection="0"/>
    <xf numFmtId="0" fontId="83" fillId="29" borderId="100" applyNumberFormat="0" applyAlignment="0" applyProtection="0"/>
    <xf numFmtId="0" fontId="83" fillId="29" borderId="100" applyNumberFormat="0" applyAlignment="0" applyProtection="0"/>
    <xf numFmtId="0" fontId="85" fillId="41" borderId="100" applyNumberFormat="0" applyAlignment="0" applyProtection="0"/>
    <xf numFmtId="0" fontId="85" fillId="41" borderId="100" applyNumberFormat="0" applyAlignment="0" applyProtection="0"/>
    <xf numFmtId="0" fontId="56" fillId="0" borderId="98" applyNumberFormat="0" applyFill="0" applyAlignment="0" applyProtection="0"/>
    <xf numFmtId="0" fontId="56" fillId="0" borderId="98" applyNumberFormat="0" applyFill="0" applyAlignment="0" applyProtection="0"/>
    <xf numFmtId="0" fontId="49" fillId="23" borderId="99" applyNumberFormat="0" applyFont="0" applyAlignment="0" applyProtection="0"/>
    <xf numFmtId="0" fontId="49" fillId="23" borderId="99" applyNumberFormat="0" applyFont="0" applyAlignment="0" applyProtection="0"/>
    <xf numFmtId="0" fontId="83" fillId="29" borderId="100" applyNumberFormat="0" applyAlignment="0" applyProtection="0"/>
    <xf numFmtId="0" fontId="83" fillId="29" borderId="100" applyNumberFormat="0" applyAlignment="0" applyProtection="0"/>
    <xf numFmtId="0" fontId="85" fillId="41" borderId="100" applyNumberFormat="0" applyAlignment="0" applyProtection="0"/>
    <xf numFmtId="0" fontId="85" fillId="41" borderId="100" applyNumberFormat="0" applyAlignment="0" applyProtection="0"/>
    <xf numFmtId="0" fontId="83" fillId="29" borderId="100" applyNumberFormat="0" applyAlignment="0" applyProtection="0"/>
    <xf numFmtId="0" fontId="56" fillId="0" borderId="98" applyNumberFormat="0" applyFill="0" applyAlignment="0" applyProtection="0"/>
    <xf numFmtId="0" fontId="83" fillId="29" borderId="100" applyNumberFormat="0" applyAlignment="0" applyProtection="0"/>
    <xf numFmtId="0" fontId="83" fillId="29" borderId="100" applyNumberFormat="0" applyAlignment="0" applyProtection="0"/>
    <xf numFmtId="0" fontId="83" fillId="29" borderId="100" applyNumberFormat="0" applyAlignment="0" applyProtection="0"/>
    <xf numFmtId="0" fontId="83" fillId="29" borderId="100" applyNumberFormat="0" applyAlignment="0" applyProtection="0"/>
    <xf numFmtId="0" fontId="83" fillId="29" borderId="100" applyNumberFormat="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56" fillId="0" borderId="98" applyNumberFormat="0" applyFill="0" applyAlignment="0" applyProtection="0"/>
    <xf numFmtId="0" fontId="85" fillId="41" borderId="100" applyNumberFormat="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83" fillId="29" borderId="100" applyNumberFormat="0" applyAlignment="0" applyProtection="0"/>
    <xf numFmtId="0" fontId="83" fillId="29" borderId="100" applyNumberFormat="0" applyAlignment="0" applyProtection="0"/>
    <xf numFmtId="0" fontId="85" fillId="41" borderId="100" applyNumberFormat="0" applyAlignment="0" applyProtection="0"/>
    <xf numFmtId="0" fontId="85" fillId="41" borderId="100" applyNumberFormat="0" applyAlignment="0" applyProtection="0"/>
    <xf numFmtId="0" fontId="83" fillId="29" borderId="100" applyNumberFormat="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56" fillId="0" borderId="98" applyNumberFormat="0" applyFill="0" applyAlignment="0" applyProtection="0"/>
    <xf numFmtId="0" fontId="85" fillId="41" borderId="100" applyNumberFormat="0" applyAlignment="0" applyProtection="0"/>
    <xf numFmtId="0" fontId="49" fillId="23" borderId="99" applyNumberFormat="0" applyFont="0" applyAlignment="0" applyProtection="0"/>
    <xf numFmtId="0" fontId="85" fillId="41" borderId="100" applyNumberFormat="0" applyAlignment="0" applyProtection="0"/>
    <xf numFmtId="0" fontId="83" fillId="29"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49" fillId="23" borderId="99" applyNumberFormat="0" applyFont="0" applyAlignment="0" applyProtection="0"/>
    <xf numFmtId="0" fontId="49" fillId="23" borderId="99" applyNumberFormat="0" applyFont="0" applyAlignment="0" applyProtection="0"/>
    <xf numFmtId="0" fontId="83" fillId="29"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85" fillId="41" borderId="100" applyNumberFormat="0" applyAlignment="0" applyProtection="0"/>
    <xf numFmtId="0" fontId="85" fillId="41" borderId="100" applyNumberFormat="0" applyAlignment="0" applyProtection="0"/>
    <xf numFmtId="0" fontId="56" fillId="0" borderId="98" applyNumberFormat="0" applyFill="0" applyAlignment="0" applyProtection="0"/>
    <xf numFmtId="0" fontId="56" fillId="0" borderId="98" applyNumberFormat="0" applyFill="0" applyAlignment="0" applyProtection="0"/>
    <xf numFmtId="0" fontId="83" fillId="29" borderId="100" applyNumberFormat="0" applyAlignment="0" applyProtection="0"/>
    <xf numFmtId="0" fontId="83" fillId="29" borderId="100" applyNumberFormat="0" applyAlignment="0" applyProtection="0"/>
    <xf numFmtId="0" fontId="85" fillId="41" borderId="100" applyNumberFormat="0" applyAlignment="0" applyProtection="0"/>
    <xf numFmtId="0" fontId="85" fillId="41" borderId="100"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83" fillId="29" borderId="100" applyNumberFormat="0" applyAlignment="0" applyProtection="0"/>
    <xf numFmtId="0" fontId="83" fillId="29" borderId="100" applyNumberFormat="0" applyAlignment="0" applyProtection="0"/>
    <xf numFmtId="0" fontId="85" fillId="41" borderId="100" applyNumberFormat="0" applyAlignment="0" applyProtection="0"/>
    <xf numFmtId="0" fontId="85" fillId="41" borderId="100" applyNumberFormat="0" applyAlignment="0" applyProtection="0"/>
    <xf numFmtId="0" fontId="56" fillId="0" borderId="98" applyNumberFormat="0" applyFill="0" applyAlignment="0" applyProtection="0"/>
    <xf numFmtId="0" fontId="56" fillId="0" borderId="98" applyNumberFormat="0" applyFill="0" applyAlignment="0" applyProtection="0"/>
    <xf numFmtId="0" fontId="49" fillId="23" borderId="99" applyNumberFormat="0" applyFont="0" applyAlignment="0" applyProtection="0"/>
    <xf numFmtId="0" fontId="49" fillId="23" borderId="99" applyNumberFormat="0" applyFont="0" applyAlignment="0" applyProtection="0"/>
    <xf numFmtId="0" fontId="83" fillId="29" borderId="100" applyNumberFormat="0" applyAlignment="0" applyProtection="0"/>
    <xf numFmtId="0" fontId="83" fillId="29" borderId="100" applyNumberFormat="0" applyAlignment="0" applyProtection="0"/>
    <xf numFmtId="0" fontId="85" fillId="41" borderId="100" applyNumberFormat="0" applyAlignment="0" applyProtection="0"/>
    <xf numFmtId="0" fontId="85" fillId="41" borderId="100" applyNumberFormat="0" applyAlignment="0" applyProtection="0"/>
    <xf numFmtId="0" fontId="56" fillId="0" borderId="98" applyNumberFormat="0" applyFill="0" applyAlignment="0" applyProtection="0"/>
    <xf numFmtId="0" fontId="56" fillId="0" borderId="98" applyNumberFormat="0" applyFill="0" applyAlignment="0" applyProtection="0"/>
    <xf numFmtId="0" fontId="49" fillId="23" borderId="99" applyNumberFormat="0" applyFont="0" applyAlignment="0" applyProtection="0"/>
    <xf numFmtId="0" fontId="49" fillId="23" borderId="99" applyNumberFormat="0" applyFont="0" applyAlignment="0" applyProtection="0"/>
    <xf numFmtId="0" fontId="83" fillId="29" borderId="100" applyNumberFormat="0" applyAlignment="0" applyProtection="0"/>
    <xf numFmtId="0" fontId="83" fillId="29" borderId="100" applyNumberFormat="0" applyAlignment="0" applyProtection="0"/>
    <xf numFmtId="0" fontId="85" fillId="41" borderId="100" applyNumberFormat="0" applyAlignment="0" applyProtection="0"/>
    <xf numFmtId="0" fontId="85" fillId="41" borderId="100" applyNumberFormat="0" applyAlignment="0" applyProtection="0"/>
    <xf numFmtId="0" fontId="85" fillId="41" borderId="100" applyNumberFormat="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56" fillId="0" borderId="98" applyNumberFormat="0" applyFill="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83" fillId="29" borderId="100" applyNumberFormat="0" applyAlignment="0" applyProtection="0"/>
    <xf numFmtId="0" fontId="83" fillId="29" borderId="100" applyNumberFormat="0" applyAlignment="0" applyProtection="0"/>
    <xf numFmtId="0" fontId="85" fillId="41" borderId="100" applyNumberFormat="0" applyAlignment="0" applyProtection="0"/>
    <xf numFmtId="0" fontId="85" fillId="41" borderId="100" applyNumberFormat="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56" fillId="0" borderId="98" applyNumberFormat="0" applyFill="0" applyAlignment="0" applyProtection="0"/>
    <xf numFmtId="0" fontId="83" fillId="29" borderId="100" applyNumberFormat="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56" fillId="0" borderId="98" applyNumberFormat="0" applyFill="0" applyAlignment="0" applyProtection="0"/>
    <xf numFmtId="0" fontId="85" fillId="41" borderId="100" applyNumberFormat="0" applyAlignment="0" applyProtection="0"/>
    <xf numFmtId="0" fontId="49" fillId="23" borderId="99" applyNumberFormat="0" applyFont="0" applyAlignment="0" applyProtection="0"/>
    <xf numFmtId="0" fontId="85" fillId="41" borderId="100" applyNumberFormat="0" applyAlignment="0" applyProtection="0"/>
    <xf numFmtId="0" fontId="83" fillId="29"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56" fillId="0" borderId="98" applyNumberFormat="0" applyFill="0" applyAlignment="0" applyProtection="0"/>
    <xf numFmtId="0" fontId="85" fillId="41" borderId="100" applyNumberFormat="0" applyAlignment="0" applyProtection="0"/>
    <xf numFmtId="0" fontId="83" fillId="29" borderId="100" applyNumberFormat="0" applyAlignment="0" applyProtection="0"/>
    <xf numFmtId="0" fontId="49" fillId="23" borderId="99" applyNumberFormat="0" applyFont="0" applyAlignment="0" applyProtection="0"/>
    <xf numFmtId="0" fontId="56" fillId="0" borderId="98" applyNumberFormat="0" applyFill="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102" fillId="55" borderId="99"/>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102" fillId="55" borderId="99"/>
    <xf numFmtId="0" fontId="105" fillId="56" borderId="99" applyNumberForma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105" fillId="56" borderId="99" applyNumberForma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105" fillId="56" borderId="99" applyNumberForma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105" fillId="56" borderId="99" applyNumberForma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102" fillId="55" borderId="99"/>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102" fillId="55" borderId="99"/>
    <xf numFmtId="0" fontId="105" fillId="56" borderId="99" applyNumberForma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105" fillId="56" borderId="99" applyNumberForma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105" fillId="56" borderId="99" applyNumberForma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105" fillId="56" borderId="99" applyNumberForma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105" fillId="56" borderId="99" applyNumberFormat="0" applyAlignment="0" applyProtection="0"/>
    <xf numFmtId="0" fontId="105" fillId="56" borderId="99" applyNumberForma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105" fillId="56" borderId="99" applyNumberForma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49" fillId="23" borderId="99" applyNumberFormat="0" applyFont="0" applyAlignment="0" applyProtection="0"/>
    <xf numFmtId="0" fontId="7" fillId="0" borderId="0"/>
    <xf numFmtId="167" fontId="7" fillId="0" borderId="0"/>
    <xf numFmtId="0" fontId="7" fillId="22" borderId="80"/>
    <xf numFmtId="0" fontId="7" fillId="0" borderId="0"/>
    <xf numFmtId="0" fontId="7" fillId="0" borderId="0"/>
    <xf numFmtId="0" fontId="7" fillId="0" borderId="0"/>
    <xf numFmtId="0" fontId="7" fillId="22" borderId="80"/>
    <xf numFmtId="167" fontId="7" fillId="0" borderId="0"/>
    <xf numFmtId="0" fontId="7" fillId="0" borderId="0"/>
    <xf numFmtId="0" fontId="7" fillId="22" borderId="80"/>
    <xf numFmtId="0" fontId="7" fillId="0" borderId="0"/>
    <xf numFmtId="0" fontId="7" fillId="0" borderId="0"/>
    <xf numFmtId="167" fontId="7" fillId="0" borderId="0"/>
    <xf numFmtId="0" fontId="7" fillId="22" borderId="80"/>
    <xf numFmtId="0" fontId="7" fillId="0" borderId="0"/>
    <xf numFmtId="0" fontId="7" fillId="0" borderId="0"/>
    <xf numFmtId="167" fontId="7" fillId="0" borderId="0"/>
    <xf numFmtId="0" fontId="7" fillId="22" borderId="80"/>
    <xf numFmtId="0" fontId="7" fillId="0" borderId="0"/>
    <xf numFmtId="0" fontId="7" fillId="0" borderId="0"/>
    <xf numFmtId="167" fontId="7" fillId="0" borderId="0"/>
    <xf numFmtId="0" fontId="7" fillId="22" borderId="80"/>
    <xf numFmtId="0" fontId="7" fillId="0" borderId="0"/>
    <xf numFmtId="0" fontId="7" fillId="22" borderId="80"/>
    <xf numFmtId="0" fontId="7" fillId="0" borderId="0"/>
    <xf numFmtId="9" fontId="50" fillId="0" borderId="0" applyNumberFormat="0" applyFill="0" applyBorder="0" applyAlignment="0" applyProtection="0"/>
    <xf numFmtId="167" fontId="7" fillId="0" borderId="0"/>
    <xf numFmtId="0" fontId="50" fillId="0" borderId="0"/>
    <xf numFmtId="0" fontId="7" fillId="0" borderId="0"/>
    <xf numFmtId="0" fontId="7" fillId="0" borderId="0"/>
    <xf numFmtId="167" fontId="7" fillId="0" borderId="0"/>
    <xf numFmtId="0" fontId="7" fillId="22" borderId="80"/>
    <xf numFmtId="0" fontId="7" fillId="0" borderId="0"/>
    <xf numFmtId="0" fontId="7" fillId="0" borderId="0"/>
    <xf numFmtId="167" fontId="7" fillId="0" borderId="0"/>
    <xf numFmtId="0" fontId="7" fillId="22" borderId="80"/>
    <xf numFmtId="0" fontId="7" fillId="0" borderId="0"/>
    <xf numFmtId="0" fontId="7" fillId="0" borderId="0"/>
    <xf numFmtId="167" fontId="7" fillId="0" borderId="0"/>
    <xf numFmtId="0" fontId="7" fillId="22" borderId="80"/>
    <xf numFmtId="0" fontId="7" fillId="0" borderId="0"/>
    <xf numFmtId="0" fontId="7" fillId="0" borderId="0"/>
    <xf numFmtId="167" fontId="7" fillId="0" borderId="0"/>
    <xf numFmtId="0" fontId="7" fillId="22" borderId="80"/>
    <xf numFmtId="0" fontId="7" fillId="0" borderId="0"/>
    <xf numFmtId="0" fontId="7" fillId="0" borderId="0"/>
    <xf numFmtId="167" fontId="7" fillId="0" borderId="0"/>
    <xf numFmtId="0" fontId="7" fillId="22" borderId="80"/>
    <xf numFmtId="0" fontId="7" fillId="0" borderId="0"/>
    <xf numFmtId="0" fontId="7" fillId="0" borderId="0"/>
    <xf numFmtId="167" fontId="7" fillId="0" borderId="0"/>
    <xf numFmtId="0" fontId="7" fillId="22" borderId="80"/>
    <xf numFmtId="0" fontId="7" fillId="0" borderId="0"/>
    <xf numFmtId="0" fontId="83" fillId="29" borderId="106"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87" fillId="41" borderId="107"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3" fillId="29" borderId="106" applyNumberFormat="0" applyAlignment="0" applyProtection="0"/>
    <xf numFmtId="0" fontId="85" fillId="41" borderId="106" applyNumberFormat="0" applyAlignment="0" applyProtection="0"/>
    <xf numFmtId="0" fontId="49" fillId="23" borderId="105" applyNumberFormat="0" applyFont="0" applyAlignment="0" applyProtection="0"/>
    <xf numFmtId="0" fontId="85" fillId="41" borderId="106" applyNumberFormat="0" applyAlignment="0" applyProtection="0"/>
    <xf numFmtId="0" fontId="83" fillId="29" borderId="106" applyNumberFormat="0" applyAlignment="0" applyProtection="0"/>
    <xf numFmtId="0" fontId="87" fillId="41" borderId="107"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87" fillId="41" borderId="107"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3" fillId="29" borderId="106"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49" fillId="23" borderId="105" applyNumberFormat="0" applyFont="0" applyAlignment="0" applyProtection="0"/>
    <xf numFmtId="0" fontId="85" fillId="41" borderId="106" applyNumberFormat="0" applyAlignment="0" applyProtection="0"/>
    <xf numFmtId="0" fontId="83" fillId="29" borderId="106" applyNumberFormat="0" applyAlignment="0" applyProtection="0"/>
    <xf numFmtId="0" fontId="87" fillId="41" borderId="107"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3" fillId="29" borderId="106" applyNumberFormat="0" applyAlignment="0" applyProtection="0"/>
    <xf numFmtId="0" fontId="83" fillId="29" borderId="106" applyNumberForma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49" fillId="23" borderId="105" applyNumberFormat="0" applyFont="0" applyAlignment="0" applyProtection="0"/>
    <xf numFmtId="0" fontId="83" fillId="29" borderId="106" applyNumberFormat="0" applyAlignment="0" applyProtection="0"/>
    <xf numFmtId="0" fontId="87" fillId="41" borderId="107" applyNumberFormat="0" applyAlignment="0" applyProtection="0"/>
    <xf numFmtId="0" fontId="83" fillId="29" borderId="106" applyNumberFormat="0" applyAlignment="0" applyProtection="0"/>
    <xf numFmtId="0" fontId="87" fillId="41" borderId="107"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85" fillId="41"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87" fillId="41" borderId="107" applyNumberFormat="0" applyAlignment="0" applyProtection="0"/>
    <xf numFmtId="0" fontId="87" fillId="41" borderId="107"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3" fillId="29" borderId="106" applyNumberFormat="0" applyAlignment="0" applyProtection="0"/>
    <xf numFmtId="0" fontId="56" fillId="0" borderId="104" applyNumberFormat="0" applyFill="0" applyAlignment="0" applyProtection="0"/>
    <xf numFmtId="0" fontId="83" fillId="29" borderId="106" applyNumberFormat="0" applyAlignment="0" applyProtection="0"/>
    <xf numFmtId="0" fontId="83" fillId="29" borderId="106" applyNumberFormat="0" applyAlignment="0" applyProtection="0"/>
    <xf numFmtId="0" fontId="83" fillId="29" borderId="106" applyNumberForma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87" fillId="41" borderId="107"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3" fillId="29" borderId="106"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49" fillId="23" borderId="105" applyNumberFormat="0" applyFont="0" applyAlignment="0" applyProtection="0"/>
    <xf numFmtId="0" fontId="85" fillId="41" borderId="106" applyNumberFormat="0" applyAlignment="0" applyProtection="0"/>
    <xf numFmtId="0" fontId="83" fillId="29" borderId="106" applyNumberFormat="0" applyAlignment="0" applyProtection="0"/>
    <xf numFmtId="0" fontId="87" fillId="41" borderId="107"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87" fillId="41" borderId="107"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3" fillId="29" borderId="106"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49" fillId="23" borderId="105" applyNumberFormat="0" applyFont="0" applyAlignment="0" applyProtection="0"/>
    <xf numFmtId="0" fontId="85" fillId="41" borderId="106" applyNumberFormat="0" applyAlignment="0" applyProtection="0"/>
    <xf numFmtId="0" fontId="83" fillId="29" borderId="106" applyNumberFormat="0" applyAlignment="0" applyProtection="0"/>
    <xf numFmtId="0" fontId="87" fillId="41" borderId="107"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3" fillId="29" borderId="106" applyNumberFormat="0" applyAlignment="0" applyProtection="0"/>
    <xf numFmtId="0" fontId="83" fillId="29" borderId="106" applyNumberForma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49" fillId="23" borderId="105" applyNumberFormat="0" applyFont="0" applyAlignment="0" applyProtection="0"/>
    <xf numFmtId="0" fontId="83" fillId="29" borderId="106" applyNumberFormat="0" applyAlignment="0" applyProtection="0"/>
    <xf numFmtId="0" fontId="87" fillId="41" borderId="107" applyNumberFormat="0" applyAlignment="0" applyProtection="0"/>
    <xf numFmtId="0" fontId="83" fillId="29" borderId="106" applyNumberFormat="0" applyAlignment="0" applyProtection="0"/>
    <xf numFmtId="0" fontId="87" fillId="41" borderId="107"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83" fillId="29" borderId="106" applyNumberFormat="0" applyAlignment="0" applyProtection="0"/>
    <xf numFmtId="0" fontId="85" fillId="41" borderId="106" applyNumberFormat="0" applyAlignment="0" applyProtection="0"/>
    <xf numFmtId="0" fontId="87" fillId="41" borderId="107"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49" fillId="23" borderId="105" applyNumberFormat="0" applyFon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49" fillId="23" borderId="105" applyNumberFormat="0" applyFont="0" applyAlignment="0" applyProtection="0"/>
    <xf numFmtId="0" fontId="56" fillId="0" borderId="104" applyNumberFormat="0" applyFill="0" applyAlignment="0" applyProtection="0"/>
    <xf numFmtId="0" fontId="49" fillId="23" borderId="105" applyNumberFormat="0" applyFont="0" applyAlignment="0" applyProtection="0"/>
    <xf numFmtId="0" fontId="87" fillId="41" borderId="107" applyNumberFormat="0" applyAlignment="0" applyProtection="0"/>
    <xf numFmtId="0" fontId="85" fillId="41"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7" fillId="41" borderId="107" applyNumberFormat="0" applyAlignment="0" applyProtection="0"/>
    <xf numFmtId="0" fontId="87" fillId="41" borderId="107" applyNumberFormat="0" applyAlignment="0" applyProtection="0"/>
    <xf numFmtId="0" fontId="83" fillId="29" borderId="106" applyNumberFormat="0" applyAlignment="0" applyProtection="0"/>
    <xf numFmtId="0" fontId="87" fillId="41" borderId="107" applyNumberFormat="0" applyAlignment="0" applyProtection="0"/>
    <xf numFmtId="0" fontId="83" fillId="29" borderId="106" applyNumberFormat="0" applyAlignment="0" applyProtection="0"/>
    <xf numFmtId="0" fontId="87" fillId="41" borderId="107" applyNumberFormat="0" applyAlignment="0" applyProtection="0"/>
    <xf numFmtId="0" fontId="85" fillId="41" borderId="106" applyNumberFormat="0" applyAlignment="0" applyProtection="0"/>
    <xf numFmtId="0" fontId="87" fillId="41" borderId="107" applyNumberFormat="0" applyAlignment="0" applyProtection="0"/>
    <xf numFmtId="0" fontId="85" fillId="41" borderId="106" applyNumberFormat="0" applyAlignment="0" applyProtection="0"/>
    <xf numFmtId="0" fontId="87" fillId="41" borderId="107" applyNumberFormat="0" applyAlignment="0" applyProtection="0"/>
    <xf numFmtId="0" fontId="83" fillId="29"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7" fillId="41" borderId="107"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87" fillId="41" borderId="107" applyNumberFormat="0" applyAlignment="0" applyProtection="0"/>
    <xf numFmtId="0" fontId="56" fillId="0" borderId="104" applyNumberFormat="0" applyFill="0" applyAlignment="0" applyProtection="0"/>
    <xf numFmtId="0" fontId="83" fillId="29"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49" fillId="23" borderId="105" applyNumberFormat="0" applyFont="0" applyAlignment="0" applyProtection="0"/>
    <xf numFmtId="0" fontId="85" fillId="41" borderId="106" applyNumberFormat="0" applyAlignment="0" applyProtection="0"/>
    <xf numFmtId="0" fontId="83" fillId="29" borderId="106" applyNumberFormat="0" applyAlignment="0" applyProtection="0"/>
    <xf numFmtId="0" fontId="56" fillId="0" borderId="104" applyNumberFormat="0" applyFill="0" applyAlignment="0" applyProtection="0"/>
    <xf numFmtId="0" fontId="83" fillId="29" borderId="106" applyNumberFormat="0" applyAlignment="0" applyProtection="0"/>
    <xf numFmtId="0" fontId="83" fillId="29" borderId="106" applyNumberFormat="0" applyAlignment="0" applyProtection="0"/>
    <xf numFmtId="0" fontId="83" fillId="29" borderId="106" applyNumberFormat="0" applyAlignment="0" applyProtection="0"/>
    <xf numFmtId="0" fontId="56" fillId="0" borderId="104" applyNumberFormat="0" applyFill="0" applyAlignment="0" applyProtection="0"/>
    <xf numFmtId="0" fontId="83" fillId="29" borderId="106" applyNumberFormat="0" applyAlignment="0" applyProtection="0"/>
    <xf numFmtId="0" fontId="56" fillId="0" borderId="104" applyNumberFormat="0" applyFill="0" applyAlignment="0" applyProtection="0"/>
    <xf numFmtId="0" fontId="49" fillId="23" borderId="105" applyNumberFormat="0" applyFont="0" applyAlignment="0" applyProtection="0"/>
    <xf numFmtId="0" fontId="56" fillId="0" borderId="104" applyNumberFormat="0" applyFill="0" applyAlignment="0" applyProtection="0"/>
    <xf numFmtId="0" fontId="87" fillId="41" borderId="107" applyNumberFormat="0" applyAlignment="0" applyProtection="0"/>
    <xf numFmtId="0" fontId="85" fillId="41" borderId="106" applyNumberFormat="0" applyAlignment="0" applyProtection="0"/>
    <xf numFmtId="0" fontId="85" fillId="41" borderId="106" applyNumberFormat="0" applyAlignment="0" applyProtection="0"/>
    <xf numFmtId="0" fontId="85" fillId="41"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85" fillId="41" borderId="106" applyNumberFormat="0" applyAlignment="0" applyProtection="0"/>
    <xf numFmtId="0" fontId="56" fillId="0" borderId="104" applyNumberFormat="0" applyFill="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7" fillId="41" borderId="107" applyNumberFormat="0" applyAlignment="0" applyProtection="0"/>
    <xf numFmtId="0" fontId="56" fillId="0" borderId="104" applyNumberFormat="0" applyFill="0" applyAlignment="0" applyProtection="0"/>
    <xf numFmtId="0" fontId="49" fillId="23" borderId="105" applyNumberFormat="0" applyFont="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5" fillId="41" borderId="106" applyNumberFormat="0" applyAlignment="0" applyProtection="0"/>
    <xf numFmtId="0" fontId="85" fillId="41" borderId="106" applyNumberFormat="0" applyAlignment="0" applyProtection="0"/>
    <xf numFmtId="0" fontId="85" fillId="41" borderId="106" applyNumberFormat="0" applyAlignment="0" applyProtection="0"/>
    <xf numFmtId="0" fontId="56" fillId="0" borderId="104" applyNumberFormat="0" applyFill="0" applyAlignment="0" applyProtection="0"/>
    <xf numFmtId="0" fontId="83" fillId="29" borderId="106" applyNumberFormat="0" applyAlignment="0" applyProtection="0"/>
    <xf numFmtId="0" fontId="87" fillId="41" borderId="107"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7" fillId="41" borderId="107" applyNumberFormat="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87" fillId="41" borderId="107" applyNumberFormat="0" applyAlignment="0" applyProtection="0"/>
    <xf numFmtId="0" fontId="83" fillId="29" borderId="106" applyNumberFormat="0" applyAlignment="0" applyProtection="0"/>
    <xf numFmtId="0" fontId="85" fillId="41" borderId="106" applyNumberFormat="0" applyAlignment="0" applyProtection="0"/>
    <xf numFmtId="0" fontId="83" fillId="29"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87" fillId="41" borderId="107" applyNumberFormat="0" applyAlignment="0" applyProtection="0"/>
    <xf numFmtId="0" fontId="83" fillId="29" borderId="106" applyNumberFormat="0" applyAlignment="0" applyProtection="0"/>
    <xf numFmtId="0" fontId="56" fillId="0" borderId="104" applyNumberFormat="0" applyFill="0" applyAlignment="0" applyProtection="0"/>
    <xf numFmtId="0" fontId="49" fillId="23" borderId="105" applyNumberFormat="0" applyFont="0" applyAlignment="0" applyProtection="0"/>
    <xf numFmtId="0" fontId="83" fillId="29" borderId="106" applyNumberFormat="0" applyAlignment="0" applyProtection="0"/>
    <xf numFmtId="0" fontId="85" fillId="41" borderId="106" applyNumberFormat="0" applyAlignment="0" applyProtection="0"/>
    <xf numFmtId="0" fontId="87" fillId="41" borderId="107" applyNumberFormat="0" applyAlignment="0" applyProtection="0"/>
    <xf numFmtId="0" fontId="85" fillId="41" borderId="106" applyNumberFormat="0" applyAlignment="0" applyProtection="0"/>
    <xf numFmtId="0" fontId="83" fillId="29" borderId="106" applyNumberFormat="0" applyAlignment="0" applyProtection="0"/>
    <xf numFmtId="0" fontId="85" fillId="41" borderId="106" applyNumberFormat="0" applyAlignment="0" applyProtection="0"/>
    <xf numFmtId="0" fontId="56" fillId="0" borderId="104" applyNumberFormat="0" applyFill="0" applyAlignment="0" applyProtection="0"/>
    <xf numFmtId="0" fontId="49" fillId="23" borderId="105" applyNumberFormat="0" applyFont="0" applyAlignment="0" applyProtection="0"/>
    <xf numFmtId="0" fontId="85" fillId="41" borderId="106" applyNumberFormat="0" applyAlignment="0" applyProtection="0"/>
    <xf numFmtId="0" fontId="56" fillId="0" borderId="104" applyNumberFormat="0" applyFill="0" applyAlignment="0" applyProtection="0"/>
    <xf numFmtId="0" fontId="83" fillId="29" borderId="106" applyNumberFormat="0" applyAlignment="0" applyProtection="0"/>
    <xf numFmtId="0" fontId="85" fillId="41" borderId="106" applyNumberFormat="0" applyAlignment="0" applyProtection="0"/>
    <xf numFmtId="0" fontId="56" fillId="0" borderId="104" applyNumberFormat="0" applyFill="0" applyAlignment="0" applyProtection="0"/>
    <xf numFmtId="0" fontId="87" fillId="41" borderId="107" applyNumberForma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3" fillId="29" borderId="106" applyNumberFormat="0" applyAlignment="0" applyProtection="0"/>
    <xf numFmtId="0" fontId="87" fillId="41" borderId="107" applyNumberFormat="0" applyAlignment="0" applyProtection="0"/>
    <xf numFmtId="0" fontId="56" fillId="0" borderId="104" applyNumberFormat="0" applyFill="0" applyAlignment="0" applyProtection="0"/>
    <xf numFmtId="0" fontId="87" fillId="41" borderId="107" applyNumberFormat="0" applyAlignment="0" applyProtection="0"/>
    <xf numFmtId="0" fontId="85" fillId="41" borderId="106" applyNumberFormat="0" applyAlignment="0" applyProtection="0"/>
    <xf numFmtId="0" fontId="49" fillId="23" borderId="105" applyNumberFormat="0" applyFont="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3" fillId="29"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5" fillId="41" borderId="106" applyNumberFormat="0" applyAlignment="0" applyProtection="0"/>
    <xf numFmtId="0" fontId="49" fillId="23" borderId="105" applyNumberFormat="0" applyFon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49" fillId="23" borderId="105" applyNumberFormat="0" applyFont="0" applyAlignment="0" applyProtection="0"/>
    <xf numFmtId="0" fontId="85" fillId="41" borderId="106" applyNumberFormat="0" applyAlignment="0" applyProtection="0"/>
    <xf numFmtId="0" fontId="83" fillId="29" borderId="106" applyNumberForma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56" fillId="0" borderId="104" applyNumberFormat="0" applyFill="0" applyAlignment="0" applyProtection="0"/>
    <xf numFmtId="0" fontId="87" fillId="41" borderId="107"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49" fillId="23" borderId="105" applyNumberFormat="0" applyFont="0" applyAlignment="0" applyProtection="0"/>
    <xf numFmtId="0" fontId="83" fillId="29" borderId="106" applyNumberFormat="0" applyAlignment="0" applyProtection="0"/>
    <xf numFmtId="0" fontId="49" fillId="23" borderId="105" applyNumberFormat="0" applyFon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56" fillId="0" borderId="108"/>
    <xf numFmtId="0" fontId="56" fillId="0" borderId="108"/>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102" fillId="55" borderId="105"/>
    <xf numFmtId="0" fontId="102" fillId="55" borderId="105"/>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83" fillId="61" borderId="106"/>
    <xf numFmtId="0" fontId="83" fillId="61" borderId="106"/>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5" fillId="70" borderId="106"/>
    <xf numFmtId="0" fontId="85" fillId="70" borderId="106"/>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107" fillId="70" borderId="109"/>
    <xf numFmtId="0" fontId="107" fillId="70" borderId="109"/>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107" fillId="70" borderId="109"/>
    <xf numFmtId="0" fontId="107" fillId="70" borderId="109"/>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83" fillId="29" borderId="106" applyNumberFormat="0" applyAlignment="0" applyProtection="0"/>
    <xf numFmtId="0" fontId="87" fillId="41" borderId="107" applyNumberFormat="0" applyAlignment="0" applyProtection="0"/>
    <xf numFmtId="0" fontId="85" fillId="41" borderId="106" applyNumberFormat="0" applyAlignment="0" applyProtection="0"/>
    <xf numFmtId="0" fontId="83" fillId="29" borderId="106" applyNumberFormat="0" applyAlignment="0" applyProtection="0"/>
    <xf numFmtId="0" fontId="87" fillId="41" borderId="107" applyNumberFormat="0" applyAlignment="0" applyProtection="0"/>
    <xf numFmtId="0" fontId="85" fillId="41" borderId="106" applyNumberFormat="0" applyAlignment="0" applyProtection="0"/>
    <xf numFmtId="0" fontId="83" fillId="29" borderId="106" applyNumberFormat="0" applyAlignment="0" applyProtection="0"/>
    <xf numFmtId="0" fontId="87" fillId="41" borderId="107" applyNumberFormat="0" applyAlignment="0" applyProtection="0"/>
    <xf numFmtId="0" fontId="87" fillId="41" borderId="107" applyNumberFormat="0" applyAlignment="0" applyProtection="0"/>
    <xf numFmtId="0" fontId="87" fillId="41" borderId="107"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85" fillId="41"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87" fillId="41" borderId="107" applyNumberFormat="0" applyAlignment="0" applyProtection="0"/>
    <xf numFmtId="0" fontId="87" fillId="41" borderId="107"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3" fillId="29" borderId="106" applyNumberFormat="0" applyAlignment="0" applyProtection="0"/>
    <xf numFmtId="0" fontId="56" fillId="0" borderId="104" applyNumberFormat="0" applyFill="0" applyAlignment="0" applyProtection="0"/>
    <xf numFmtId="0" fontId="83" fillId="29" borderId="106" applyNumberFormat="0" applyAlignment="0" applyProtection="0"/>
    <xf numFmtId="0" fontId="83" fillId="29" borderId="106" applyNumberFormat="0" applyAlignment="0" applyProtection="0"/>
    <xf numFmtId="0" fontId="83" fillId="29" borderId="106" applyNumberForma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87" fillId="41" borderId="107"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3" fillId="29" borderId="106"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49" fillId="23" borderId="105" applyNumberFormat="0" applyFont="0" applyAlignment="0" applyProtection="0"/>
    <xf numFmtId="0" fontId="85" fillId="41" borderId="106" applyNumberFormat="0" applyAlignment="0" applyProtection="0"/>
    <xf numFmtId="0" fontId="83" fillId="29" borderId="106" applyNumberFormat="0" applyAlignment="0" applyProtection="0"/>
    <xf numFmtId="0" fontId="87" fillId="41" borderId="107"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87" fillId="41" borderId="107"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3" fillId="29" borderId="106"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49" fillId="23" borderId="105" applyNumberFormat="0" applyFont="0" applyAlignment="0" applyProtection="0"/>
    <xf numFmtId="0" fontId="85" fillId="41" borderId="106" applyNumberFormat="0" applyAlignment="0" applyProtection="0"/>
    <xf numFmtId="0" fontId="83" fillId="29" borderId="106" applyNumberFormat="0" applyAlignment="0" applyProtection="0"/>
    <xf numFmtId="0" fontId="87" fillId="41" borderId="107"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3" fillId="29" borderId="106" applyNumberFormat="0" applyAlignment="0" applyProtection="0"/>
    <xf numFmtId="0" fontId="83" fillId="29" borderId="106" applyNumberForma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49" fillId="23" borderId="105" applyNumberFormat="0" applyFont="0" applyAlignment="0" applyProtection="0"/>
    <xf numFmtId="0" fontId="83" fillId="29" borderId="106" applyNumberFormat="0" applyAlignment="0" applyProtection="0"/>
    <xf numFmtId="0" fontId="87" fillId="41" borderId="107" applyNumberFormat="0" applyAlignment="0" applyProtection="0"/>
    <xf numFmtId="0" fontId="83" fillId="29" borderId="106" applyNumberFormat="0" applyAlignment="0" applyProtection="0"/>
    <xf numFmtId="0" fontId="87" fillId="41" borderId="107"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85" fillId="41"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87" fillId="41" borderId="107" applyNumberFormat="0" applyAlignment="0" applyProtection="0"/>
    <xf numFmtId="0" fontId="87" fillId="41" borderId="107"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3" fillId="29" borderId="106" applyNumberFormat="0" applyAlignment="0" applyProtection="0"/>
    <xf numFmtId="0" fontId="56" fillId="0" borderId="104" applyNumberFormat="0" applyFill="0" applyAlignment="0" applyProtection="0"/>
    <xf numFmtId="0" fontId="83" fillId="29" borderId="106" applyNumberFormat="0" applyAlignment="0" applyProtection="0"/>
    <xf numFmtId="0" fontId="83" fillId="29" borderId="106" applyNumberFormat="0" applyAlignment="0" applyProtection="0"/>
    <xf numFmtId="0" fontId="83" fillId="29" borderId="106" applyNumberForma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87" fillId="41" borderId="107"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3" fillId="29" borderId="106"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49" fillId="23" borderId="105" applyNumberFormat="0" applyFont="0" applyAlignment="0" applyProtection="0"/>
    <xf numFmtId="0" fontId="85" fillId="41" borderId="106" applyNumberFormat="0" applyAlignment="0" applyProtection="0"/>
    <xf numFmtId="0" fontId="83" fillId="29" borderId="106" applyNumberFormat="0" applyAlignment="0" applyProtection="0"/>
    <xf numFmtId="0" fontId="87" fillId="41" borderId="107"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87" fillId="41" borderId="107"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3" fillId="29" borderId="106"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49" fillId="23" borderId="105" applyNumberFormat="0" applyFont="0" applyAlignment="0" applyProtection="0"/>
    <xf numFmtId="0" fontId="85" fillId="41" borderId="106" applyNumberFormat="0" applyAlignment="0" applyProtection="0"/>
    <xf numFmtId="0" fontId="83" fillId="29" borderId="106" applyNumberFormat="0" applyAlignment="0" applyProtection="0"/>
    <xf numFmtId="0" fontId="87" fillId="41" borderId="107"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85" fillId="41" borderId="106" applyNumberFormat="0" applyAlignment="0" applyProtection="0"/>
    <xf numFmtId="0" fontId="87" fillId="41" borderId="107" applyNumberFormat="0" applyAlignment="0" applyProtection="0"/>
    <xf numFmtId="0" fontId="49" fillId="23" borderId="105" applyNumberFormat="0" applyFont="0" applyAlignment="0" applyProtection="0"/>
    <xf numFmtId="0" fontId="83" fillId="29" borderId="106" applyNumberFormat="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56" fillId="0" borderId="104" applyNumberFormat="0" applyFill="0" applyAlignment="0" applyProtection="0"/>
    <xf numFmtId="0" fontId="83" fillId="29" borderId="106" applyNumberFormat="0" applyAlignment="0" applyProtection="0"/>
    <xf numFmtId="0" fontId="87" fillId="41" borderId="107"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49" fillId="23" borderId="105" applyNumberFormat="0" applyFont="0" applyAlignment="0" applyProtection="0"/>
    <xf numFmtId="0" fontId="87" fillId="41" borderId="107"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5" fillId="41"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5" fillId="41"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49" fillId="23" borderId="105" applyNumberFormat="0" applyFont="0" applyAlignment="0" applyProtection="0"/>
    <xf numFmtId="0" fontId="85" fillId="41" borderId="106" applyNumberFormat="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83" fillId="29"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87" fillId="41" borderId="107" applyNumberFormat="0" applyAlignment="0" applyProtection="0"/>
    <xf numFmtId="0" fontId="83" fillId="29" borderId="106" applyNumberFormat="0" applyAlignment="0" applyProtection="0"/>
    <xf numFmtId="0" fontId="56" fillId="0" borderId="104" applyNumberFormat="0" applyFill="0" applyAlignment="0" applyProtection="0"/>
    <xf numFmtId="0" fontId="49" fillId="23" borderId="105" applyNumberFormat="0" applyFont="0" applyAlignment="0" applyProtection="0"/>
    <xf numFmtId="0" fontId="87" fillId="41" borderId="107" applyNumberFormat="0" applyAlignment="0" applyProtection="0"/>
    <xf numFmtId="0" fontId="85" fillId="41"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49" fillId="23" borderId="105" applyNumberFormat="0" applyFont="0" applyAlignment="0" applyProtection="0"/>
    <xf numFmtId="0" fontId="85" fillId="41" borderId="106" applyNumberFormat="0" applyAlignment="0" applyProtection="0"/>
    <xf numFmtId="0" fontId="83" fillId="29" borderId="106" applyNumberFormat="0" applyAlignment="0" applyProtection="0"/>
    <xf numFmtId="0" fontId="56" fillId="0" borderId="104" applyNumberFormat="0" applyFill="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7" fillId="41" borderId="107"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49" fillId="23" borderId="105" applyNumberFormat="0" applyFont="0" applyAlignment="0" applyProtection="0"/>
    <xf numFmtId="0" fontId="56" fillId="0" borderId="104" applyNumberFormat="0" applyFill="0" applyAlignment="0" applyProtection="0"/>
    <xf numFmtId="0" fontId="87" fillId="41" borderId="107" applyNumberFormat="0" applyAlignment="0" applyProtection="0"/>
    <xf numFmtId="0" fontId="87" fillId="41" borderId="107"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85" fillId="41"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87" fillId="41" borderId="107" applyNumberFormat="0" applyAlignment="0" applyProtection="0"/>
    <xf numFmtId="0" fontId="87" fillId="41" borderId="107"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3" fillId="29" borderId="106" applyNumberFormat="0" applyAlignment="0" applyProtection="0"/>
    <xf numFmtId="0" fontId="56" fillId="0" borderId="104" applyNumberFormat="0" applyFill="0" applyAlignment="0" applyProtection="0"/>
    <xf numFmtId="0" fontId="83" fillId="29" borderId="106" applyNumberFormat="0" applyAlignment="0" applyProtection="0"/>
    <xf numFmtId="0" fontId="83" fillId="29" borderId="106" applyNumberFormat="0" applyAlignment="0" applyProtection="0"/>
    <xf numFmtId="0" fontId="83" fillId="29" borderId="106" applyNumberForma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87" fillId="41" borderId="107"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3" fillId="29" borderId="106"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49" fillId="23" borderId="105" applyNumberFormat="0" applyFont="0" applyAlignment="0" applyProtection="0"/>
    <xf numFmtId="0" fontId="85" fillId="41" borderId="106" applyNumberFormat="0" applyAlignment="0" applyProtection="0"/>
    <xf numFmtId="0" fontId="83" fillId="29" borderId="106" applyNumberFormat="0" applyAlignment="0" applyProtection="0"/>
    <xf numFmtId="0" fontId="87" fillId="41" borderId="107"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87" fillId="41" borderId="107"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3" fillId="29" borderId="106"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49" fillId="23" borderId="105" applyNumberFormat="0" applyFont="0" applyAlignment="0" applyProtection="0"/>
    <xf numFmtId="0" fontId="85" fillId="41" borderId="106" applyNumberFormat="0" applyAlignment="0" applyProtection="0"/>
    <xf numFmtId="0" fontId="83" fillId="29" borderId="106" applyNumberFormat="0" applyAlignment="0" applyProtection="0"/>
    <xf numFmtId="0" fontId="87" fillId="41" borderId="107"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3" fillId="29" borderId="106" applyNumberFormat="0" applyAlignment="0" applyProtection="0"/>
    <xf numFmtId="0" fontId="83" fillId="29" borderId="106" applyNumberForma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49" fillId="23" borderId="105" applyNumberFormat="0" applyFont="0" applyAlignment="0" applyProtection="0"/>
    <xf numFmtId="0" fontId="83" fillId="29" borderId="106" applyNumberFormat="0" applyAlignment="0" applyProtection="0"/>
    <xf numFmtId="0" fontId="87" fillId="41" borderId="107" applyNumberFormat="0" applyAlignment="0" applyProtection="0"/>
    <xf numFmtId="0" fontId="83" fillId="29" borderId="106" applyNumberFormat="0" applyAlignment="0" applyProtection="0"/>
    <xf numFmtId="0" fontId="87" fillId="41" borderId="107"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85" fillId="41"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87" fillId="41" borderId="107" applyNumberFormat="0" applyAlignment="0" applyProtection="0"/>
    <xf numFmtId="0" fontId="87" fillId="41" borderId="107"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3" fillId="29" borderId="106" applyNumberFormat="0" applyAlignment="0" applyProtection="0"/>
    <xf numFmtId="0" fontId="56" fillId="0" borderId="104" applyNumberFormat="0" applyFill="0" applyAlignment="0" applyProtection="0"/>
    <xf numFmtId="0" fontId="83" fillId="29" borderId="106" applyNumberFormat="0" applyAlignment="0" applyProtection="0"/>
    <xf numFmtId="0" fontId="83" fillId="29" borderId="106" applyNumberFormat="0" applyAlignment="0" applyProtection="0"/>
    <xf numFmtId="0" fontId="83" fillId="29" borderId="106" applyNumberForma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87" fillId="41" borderId="107"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3" fillId="29" borderId="106"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49" fillId="23" borderId="105" applyNumberFormat="0" applyFont="0" applyAlignment="0" applyProtection="0"/>
    <xf numFmtId="0" fontId="85" fillId="41" borderId="106" applyNumberFormat="0" applyAlignment="0" applyProtection="0"/>
    <xf numFmtId="0" fontId="83" fillId="29" borderId="106" applyNumberFormat="0" applyAlignment="0" applyProtection="0"/>
    <xf numFmtId="0" fontId="87" fillId="41" borderId="107"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87" fillId="41" borderId="107"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3" fillId="29" borderId="106"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49" fillId="23" borderId="105" applyNumberFormat="0" applyFont="0" applyAlignment="0" applyProtection="0"/>
    <xf numFmtId="0" fontId="85" fillId="41" borderId="106" applyNumberFormat="0" applyAlignment="0" applyProtection="0"/>
    <xf numFmtId="0" fontId="83" fillId="29" borderId="106" applyNumberFormat="0" applyAlignment="0" applyProtection="0"/>
    <xf numFmtId="0" fontId="87" fillId="41" borderId="107"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49" fillId="23" borderId="105" applyNumberFormat="0" applyFont="0" applyAlignment="0" applyProtection="0"/>
    <xf numFmtId="0" fontId="83" fillId="29"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85" fillId="41"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87" fillId="41" borderId="107" applyNumberFormat="0" applyAlignment="0" applyProtection="0"/>
    <xf numFmtId="0" fontId="49" fillId="23" borderId="105" applyNumberFormat="0" applyFont="0" applyAlignment="0" applyProtection="0"/>
    <xf numFmtId="0" fontId="85" fillId="41" borderId="106" applyNumberForma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87" fillId="41" borderId="107" applyNumberFormat="0" applyAlignment="0" applyProtection="0"/>
    <xf numFmtId="0" fontId="56" fillId="0" borderId="104" applyNumberFormat="0" applyFill="0" applyAlignment="0" applyProtection="0"/>
    <xf numFmtId="0" fontId="87" fillId="41" borderId="107" applyNumberFormat="0" applyAlignment="0" applyProtection="0"/>
    <xf numFmtId="0" fontId="85" fillId="41" borderId="106" applyNumberFormat="0" applyAlignment="0" applyProtection="0"/>
    <xf numFmtId="0" fontId="83" fillId="29" borderId="106" applyNumberFormat="0" applyAlignment="0" applyProtection="0"/>
    <xf numFmtId="0" fontId="85" fillId="41" borderId="106" applyNumberFormat="0" applyAlignment="0" applyProtection="0"/>
    <xf numFmtId="0" fontId="56" fillId="0" borderId="104" applyNumberFormat="0" applyFill="0" applyAlignment="0" applyProtection="0"/>
    <xf numFmtId="0" fontId="49" fillId="23" borderId="105" applyNumberFormat="0" applyFont="0" applyAlignment="0" applyProtection="0"/>
    <xf numFmtId="0" fontId="87" fillId="41" borderId="107"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56" fillId="0" borderId="104" applyNumberFormat="0" applyFill="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5" fillId="41" borderId="106" applyNumberFormat="0" applyAlignment="0" applyProtection="0"/>
    <xf numFmtId="0" fontId="87" fillId="41" borderId="107"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87" fillId="41" borderId="107" applyNumberFormat="0" applyAlignment="0" applyProtection="0"/>
    <xf numFmtId="0" fontId="83" fillId="29"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3" fillId="29" borderId="106" applyNumberFormat="0" applyAlignment="0" applyProtection="0"/>
    <xf numFmtId="0" fontId="56" fillId="0" borderId="104" applyNumberFormat="0" applyFill="0" applyAlignment="0" applyProtection="0"/>
    <xf numFmtId="0" fontId="83" fillId="29" borderId="106" applyNumberFormat="0" applyAlignment="0" applyProtection="0"/>
    <xf numFmtId="0" fontId="83" fillId="29" borderId="106" applyNumberFormat="0" applyAlignment="0" applyProtection="0"/>
    <xf numFmtId="0" fontId="83" fillId="29" borderId="106" applyNumberForma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87" fillId="41" borderId="107"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3" fillId="29" borderId="106"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49" fillId="23" borderId="105" applyNumberFormat="0" applyFont="0" applyAlignment="0" applyProtection="0"/>
    <xf numFmtId="0" fontId="85" fillId="41" borderId="106" applyNumberFormat="0" applyAlignment="0" applyProtection="0"/>
    <xf numFmtId="0" fontId="83" fillId="29" borderId="106" applyNumberFormat="0" applyAlignment="0" applyProtection="0"/>
    <xf numFmtId="0" fontId="87" fillId="41" borderId="107"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87" fillId="41" borderId="107"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3" fillId="29" borderId="106"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49" fillId="23" borderId="105" applyNumberFormat="0" applyFont="0" applyAlignment="0" applyProtection="0"/>
    <xf numFmtId="0" fontId="85" fillId="41" borderId="106" applyNumberFormat="0" applyAlignment="0" applyProtection="0"/>
    <xf numFmtId="0" fontId="83" fillId="29" borderId="106" applyNumberFormat="0" applyAlignment="0" applyProtection="0"/>
    <xf numFmtId="0" fontId="87" fillId="41" borderId="107"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3" fillId="29" borderId="106" applyNumberFormat="0" applyAlignment="0" applyProtection="0"/>
    <xf numFmtId="0" fontId="83" fillId="29" borderId="106" applyNumberForma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49" fillId="23" borderId="105" applyNumberFormat="0" applyFont="0" applyAlignment="0" applyProtection="0"/>
    <xf numFmtId="0" fontId="83" fillId="29" borderId="106" applyNumberFormat="0" applyAlignment="0" applyProtection="0"/>
    <xf numFmtId="0" fontId="87" fillId="41" borderId="107" applyNumberFormat="0" applyAlignment="0" applyProtection="0"/>
    <xf numFmtId="0" fontId="83" fillId="29" borderId="106" applyNumberFormat="0" applyAlignment="0" applyProtection="0"/>
    <xf numFmtId="0" fontId="87" fillId="41" borderId="107"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85" fillId="41"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87" fillId="41" borderId="107" applyNumberFormat="0" applyAlignment="0" applyProtection="0"/>
    <xf numFmtId="0" fontId="87" fillId="41" borderId="107"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3" fillId="29" borderId="106" applyNumberFormat="0" applyAlignment="0" applyProtection="0"/>
    <xf numFmtId="0" fontId="56" fillId="0" borderId="104" applyNumberFormat="0" applyFill="0" applyAlignment="0" applyProtection="0"/>
    <xf numFmtId="0" fontId="83" fillId="29" borderId="106" applyNumberFormat="0" applyAlignment="0" applyProtection="0"/>
    <xf numFmtId="0" fontId="83" fillId="29" borderId="106" applyNumberFormat="0" applyAlignment="0" applyProtection="0"/>
    <xf numFmtId="0" fontId="83" fillId="29" borderId="106" applyNumberForma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87" fillId="41" borderId="107"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3" fillId="29" borderId="106"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49" fillId="23" borderId="105" applyNumberFormat="0" applyFont="0" applyAlignment="0" applyProtection="0"/>
    <xf numFmtId="0" fontId="85" fillId="41" borderId="106" applyNumberFormat="0" applyAlignment="0" applyProtection="0"/>
    <xf numFmtId="0" fontId="83" fillId="29" borderId="106" applyNumberFormat="0" applyAlignment="0" applyProtection="0"/>
    <xf numFmtId="0" fontId="87" fillId="41" borderId="107"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87" fillId="41" borderId="107"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3" fillId="29" borderId="106"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49" fillId="23" borderId="105" applyNumberFormat="0" applyFont="0" applyAlignment="0" applyProtection="0"/>
    <xf numFmtId="0" fontId="85" fillId="41" borderId="106" applyNumberFormat="0" applyAlignment="0" applyProtection="0"/>
    <xf numFmtId="0" fontId="83" fillId="29" borderId="106" applyNumberFormat="0" applyAlignment="0" applyProtection="0"/>
    <xf numFmtId="0" fontId="87" fillId="41" borderId="107"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5" fillId="41" borderId="106" applyNumberFormat="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3" fillId="29" borderId="106"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49" fillId="23" borderId="105" applyNumberFormat="0" applyFont="0" applyAlignment="0" applyProtection="0"/>
    <xf numFmtId="0" fontId="85" fillId="41" borderId="106" applyNumberFormat="0" applyAlignment="0" applyProtection="0"/>
    <xf numFmtId="0" fontId="83" fillId="29"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85" fillId="41" borderId="106" applyNumberFormat="0" applyAlignment="0" applyProtection="0"/>
    <xf numFmtId="0" fontId="49" fillId="23" borderId="105" applyNumberFormat="0" applyFon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5" fillId="41"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3" fillId="29" borderId="106" applyNumberFormat="0" applyAlignment="0" applyProtection="0"/>
    <xf numFmtId="0" fontId="56" fillId="0" borderId="104" applyNumberFormat="0" applyFill="0" applyAlignment="0" applyProtection="0"/>
    <xf numFmtId="0" fontId="83" fillId="29" borderId="106" applyNumberFormat="0" applyAlignment="0" applyProtection="0"/>
    <xf numFmtId="0" fontId="83" fillId="29" borderId="106" applyNumberFormat="0" applyAlignment="0" applyProtection="0"/>
    <xf numFmtId="0" fontId="83" fillId="29" borderId="106" applyNumberForma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5" fillId="41" borderId="106" applyNumberFormat="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3" fillId="29" borderId="106"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49" fillId="23" borderId="105" applyNumberFormat="0" applyFont="0" applyAlignment="0" applyProtection="0"/>
    <xf numFmtId="0" fontId="85" fillId="41" borderId="106" applyNumberFormat="0" applyAlignment="0" applyProtection="0"/>
    <xf numFmtId="0" fontId="83" fillId="29"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3" fillId="29" borderId="106" applyNumberFormat="0" applyAlignment="0" applyProtection="0"/>
    <xf numFmtId="0" fontId="83" fillId="29"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85" fillId="41" borderId="106" applyNumberFormat="0" applyAlignment="0" applyProtection="0"/>
    <xf numFmtId="0" fontId="49" fillId="23" borderId="105" applyNumberFormat="0" applyFon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5" fillId="41"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5" fillId="41" borderId="106" applyNumberFormat="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3" fillId="29" borderId="106" applyNumberFormat="0" applyAlignment="0" applyProtection="0"/>
    <xf numFmtId="0" fontId="56" fillId="0" borderId="104" applyNumberFormat="0" applyFill="0" applyAlignment="0" applyProtection="0"/>
    <xf numFmtId="0" fontId="83" fillId="29" borderId="106" applyNumberFormat="0" applyAlignment="0" applyProtection="0"/>
    <xf numFmtId="0" fontId="83" fillId="29" borderId="106" applyNumberFormat="0" applyAlignment="0" applyProtection="0"/>
    <xf numFmtId="0" fontId="83" fillId="29" borderId="106" applyNumberForma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3" fillId="29" borderId="106"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49" fillId="23" borderId="105" applyNumberFormat="0" applyFont="0" applyAlignment="0" applyProtection="0"/>
    <xf numFmtId="0" fontId="85" fillId="41" borderId="106" applyNumberFormat="0" applyAlignment="0" applyProtection="0"/>
    <xf numFmtId="0" fontId="83" fillId="29"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5" fillId="41" borderId="106" applyNumberFormat="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3" fillId="29" borderId="106"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49" fillId="23" borderId="105" applyNumberFormat="0" applyFont="0" applyAlignment="0" applyProtection="0"/>
    <xf numFmtId="0" fontId="85" fillId="41" borderId="106" applyNumberFormat="0" applyAlignment="0" applyProtection="0"/>
    <xf numFmtId="0" fontId="83" fillId="29"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2" fillId="55" borderId="105"/>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102" fillId="55" borderId="105"/>
    <xf numFmtId="0" fontId="105" fillId="56" borderId="105" applyNumberForma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2" fillId="55" borderId="105"/>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102" fillId="55" borderId="105"/>
    <xf numFmtId="0" fontId="105" fillId="56" borderId="105" applyNumberForma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56" fillId="0" borderId="104" applyNumberFormat="0" applyFill="0" applyAlignment="0" applyProtection="0"/>
    <xf numFmtId="0" fontId="56" fillId="0" borderId="104" applyNumberFormat="0" applyFill="0" applyAlignment="0" applyProtection="0"/>
    <xf numFmtId="167" fontId="7" fillId="0" borderId="0"/>
    <xf numFmtId="0" fontId="7" fillId="0" borderId="0"/>
    <xf numFmtId="0" fontId="7" fillId="22" borderId="8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7" fillId="0" borderId="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3" fillId="29" borderId="106" applyNumberFormat="0" applyAlignment="0" applyProtection="0"/>
    <xf numFmtId="0" fontId="83" fillId="29" borderId="106" applyNumberForma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49" fillId="23" borderId="105" applyNumberFormat="0" applyFont="0" applyAlignment="0" applyProtection="0"/>
    <xf numFmtId="0" fontId="83" fillId="29" borderId="106" applyNumberFormat="0" applyAlignment="0" applyProtection="0"/>
    <xf numFmtId="0" fontId="87" fillId="41" borderId="107" applyNumberFormat="0" applyAlignment="0" applyProtection="0"/>
    <xf numFmtId="0" fontId="83" fillId="29" borderId="106" applyNumberFormat="0" applyAlignment="0" applyProtection="0"/>
    <xf numFmtId="0" fontId="87" fillId="41" borderId="107"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85" fillId="41"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87" fillId="41" borderId="107" applyNumberFormat="0" applyAlignment="0" applyProtection="0"/>
    <xf numFmtId="0" fontId="87" fillId="41" borderId="107"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3" fillId="29" borderId="106" applyNumberFormat="0" applyAlignment="0" applyProtection="0"/>
    <xf numFmtId="0" fontId="56" fillId="0" borderId="104" applyNumberFormat="0" applyFill="0" applyAlignment="0" applyProtection="0"/>
    <xf numFmtId="0" fontId="83" fillId="29" borderId="106" applyNumberFormat="0" applyAlignment="0" applyProtection="0"/>
    <xf numFmtId="0" fontId="83" fillId="29" borderId="106" applyNumberFormat="0" applyAlignment="0" applyProtection="0"/>
    <xf numFmtId="0" fontId="83" fillId="29" borderId="106" applyNumberForma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87" fillId="41" borderId="107"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3" fillId="29" borderId="106"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49" fillId="23" borderId="105" applyNumberFormat="0" applyFont="0" applyAlignment="0" applyProtection="0"/>
    <xf numFmtId="0" fontId="85" fillId="41" borderId="106" applyNumberFormat="0" applyAlignment="0" applyProtection="0"/>
    <xf numFmtId="0" fontId="83" fillId="29" borderId="106" applyNumberFormat="0" applyAlignment="0" applyProtection="0"/>
    <xf numFmtId="0" fontId="87" fillId="41" borderId="107"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87" fillId="41" borderId="107"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3" fillId="29" borderId="106"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49" fillId="23" borderId="105" applyNumberFormat="0" applyFont="0" applyAlignment="0" applyProtection="0"/>
    <xf numFmtId="0" fontId="85" fillId="41" borderId="106" applyNumberFormat="0" applyAlignment="0" applyProtection="0"/>
    <xf numFmtId="0" fontId="83" fillId="29" borderId="106" applyNumberFormat="0" applyAlignment="0" applyProtection="0"/>
    <xf numFmtId="0" fontId="87" fillId="41" borderId="107"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3" fillId="29" borderId="106" applyNumberFormat="0" applyAlignment="0" applyProtection="0"/>
    <xf numFmtId="0" fontId="83" fillId="29" borderId="106" applyNumberForma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49" fillId="23" borderId="105" applyNumberFormat="0" applyFont="0" applyAlignment="0" applyProtection="0"/>
    <xf numFmtId="0" fontId="83" fillId="29" borderId="106" applyNumberFormat="0" applyAlignment="0" applyProtection="0"/>
    <xf numFmtId="0" fontId="87" fillId="41" borderId="107" applyNumberFormat="0" applyAlignment="0" applyProtection="0"/>
    <xf numFmtId="0" fontId="83" fillId="29" borderId="106" applyNumberFormat="0" applyAlignment="0" applyProtection="0"/>
    <xf numFmtId="0" fontId="87" fillId="41" borderId="107"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7" fillId="0" borderId="0"/>
    <xf numFmtId="167" fontId="7" fillId="0" borderId="0"/>
    <xf numFmtId="0" fontId="7" fillId="22" borderId="80"/>
    <xf numFmtId="0" fontId="7" fillId="0" borderId="0"/>
    <xf numFmtId="0" fontId="87" fillId="41" borderId="107" applyNumberFormat="0" applyAlignment="0" applyProtection="0"/>
    <xf numFmtId="0" fontId="87" fillId="41" borderId="107"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85" fillId="41"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87" fillId="41" borderId="107" applyNumberFormat="0" applyAlignment="0" applyProtection="0"/>
    <xf numFmtId="0" fontId="87" fillId="41" borderId="107"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3" fillId="29" borderId="106" applyNumberFormat="0" applyAlignment="0" applyProtection="0"/>
    <xf numFmtId="0" fontId="56" fillId="0" borderId="104" applyNumberFormat="0" applyFill="0" applyAlignment="0" applyProtection="0"/>
    <xf numFmtId="0" fontId="83" fillId="29" borderId="106" applyNumberFormat="0" applyAlignment="0" applyProtection="0"/>
    <xf numFmtId="0" fontId="83" fillId="29" borderId="106" applyNumberFormat="0" applyAlignment="0" applyProtection="0"/>
    <xf numFmtId="0" fontId="83" fillId="29" borderId="106" applyNumberForma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87" fillId="41" borderId="107"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3" fillId="29" borderId="106"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49" fillId="23" borderId="105" applyNumberFormat="0" applyFont="0" applyAlignment="0" applyProtection="0"/>
    <xf numFmtId="0" fontId="85" fillId="41" borderId="106" applyNumberFormat="0" applyAlignment="0" applyProtection="0"/>
    <xf numFmtId="0" fontId="83" fillId="29" borderId="106" applyNumberFormat="0" applyAlignment="0" applyProtection="0"/>
    <xf numFmtId="0" fontId="87" fillId="41" borderId="107"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87" fillId="41" borderId="107"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3" fillId="29" borderId="106"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49" fillId="23" borderId="105" applyNumberFormat="0" applyFont="0" applyAlignment="0" applyProtection="0"/>
    <xf numFmtId="0" fontId="85" fillId="41" borderId="106" applyNumberFormat="0" applyAlignment="0" applyProtection="0"/>
    <xf numFmtId="0" fontId="83" fillId="29" borderId="106" applyNumberFormat="0" applyAlignment="0" applyProtection="0"/>
    <xf numFmtId="0" fontId="87" fillId="41" borderId="107"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49" fillId="23" borderId="105" applyNumberFormat="0" applyFon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49" fillId="23" borderId="105" applyNumberFormat="0" applyFont="0" applyAlignment="0" applyProtection="0"/>
    <xf numFmtId="0" fontId="56" fillId="0" borderId="104" applyNumberFormat="0" applyFill="0" applyAlignment="0" applyProtection="0"/>
    <xf numFmtId="0" fontId="49" fillId="23" borderId="105" applyNumberFormat="0" applyFont="0" applyAlignment="0" applyProtection="0"/>
    <xf numFmtId="0" fontId="87" fillId="41" borderId="107" applyNumberFormat="0" applyAlignment="0" applyProtection="0"/>
    <xf numFmtId="0" fontId="85" fillId="41"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7" fillId="41" borderId="107" applyNumberFormat="0" applyAlignment="0" applyProtection="0"/>
    <xf numFmtId="0" fontId="87" fillId="41" borderId="107" applyNumberFormat="0" applyAlignment="0" applyProtection="0"/>
    <xf numFmtId="0" fontId="83" fillId="29" borderId="106" applyNumberFormat="0" applyAlignment="0" applyProtection="0"/>
    <xf numFmtId="0" fontId="87" fillId="41" borderId="107" applyNumberFormat="0" applyAlignment="0" applyProtection="0"/>
    <xf numFmtId="0" fontId="83" fillId="29" borderId="106" applyNumberFormat="0" applyAlignment="0" applyProtection="0"/>
    <xf numFmtId="0" fontId="87" fillId="41" borderId="107" applyNumberFormat="0" applyAlignment="0" applyProtection="0"/>
    <xf numFmtId="0" fontId="85" fillId="41" borderId="106" applyNumberFormat="0" applyAlignment="0" applyProtection="0"/>
    <xf numFmtId="0" fontId="87" fillId="41" borderId="107" applyNumberFormat="0" applyAlignment="0" applyProtection="0"/>
    <xf numFmtId="0" fontId="85" fillId="41" borderId="106" applyNumberFormat="0" applyAlignment="0" applyProtection="0"/>
    <xf numFmtId="0" fontId="87" fillId="41" borderId="107" applyNumberFormat="0" applyAlignment="0" applyProtection="0"/>
    <xf numFmtId="0" fontId="83" fillId="29"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7" fillId="41" borderId="107"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87" fillId="41" borderId="107" applyNumberFormat="0" applyAlignment="0" applyProtection="0"/>
    <xf numFmtId="0" fontId="56" fillId="0" borderId="104" applyNumberFormat="0" applyFill="0" applyAlignment="0" applyProtection="0"/>
    <xf numFmtId="0" fontId="83" fillId="29"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49" fillId="23" borderId="105" applyNumberFormat="0" applyFont="0" applyAlignment="0" applyProtection="0"/>
    <xf numFmtId="0" fontId="85" fillId="41" borderId="106" applyNumberFormat="0" applyAlignment="0" applyProtection="0"/>
    <xf numFmtId="0" fontId="83" fillId="29" borderId="106" applyNumberFormat="0" applyAlignment="0" applyProtection="0"/>
    <xf numFmtId="0" fontId="56" fillId="0" borderId="104" applyNumberFormat="0" applyFill="0" applyAlignment="0" applyProtection="0"/>
    <xf numFmtId="0" fontId="83" fillId="29" borderId="106" applyNumberFormat="0" applyAlignment="0" applyProtection="0"/>
    <xf numFmtId="0" fontId="83" fillId="29" borderId="106" applyNumberFormat="0" applyAlignment="0" applyProtection="0"/>
    <xf numFmtId="0" fontId="83" fillId="29" borderId="106" applyNumberFormat="0" applyAlignment="0" applyProtection="0"/>
    <xf numFmtId="0" fontId="56" fillId="0" borderId="104" applyNumberFormat="0" applyFill="0" applyAlignment="0" applyProtection="0"/>
    <xf numFmtId="0" fontId="83" fillId="29" borderId="106" applyNumberFormat="0" applyAlignment="0" applyProtection="0"/>
    <xf numFmtId="0" fontId="56" fillId="0" borderId="104" applyNumberFormat="0" applyFill="0" applyAlignment="0" applyProtection="0"/>
    <xf numFmtId="0" fontId="49" fillId="23" borderId="105" applyNumberFormat="0" applyFont="0" applyAlignment="0" applyProtection="0"/>
    <xf numFmtId="0" fontId="56" fillId="0" borderId="104" applyNumberFormat="0" applyFill="0" applyAlignment="0" applyProtection="0"/>
    <xf numFmtId="0" fontId="87" fillId="41" borderId="107" applyNumberFormat="0" applyAlignment="0" applyProtection="0"/>
    <xf numFmtId="0" fontId="85" fillId="41" borderId="106" applyNumberFormat="0" applyAlignment="0" applyProtection="0"/>
    <xf numFmtId="0" fontId="85" fillId="41" borderId="106" applyNumberFormat="0" applyAlignment="0" applyProtection="0"/>
    <xf numFmtId="0" fontId="85" fillId="41"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85" fillId="41" borderId="106" applyNumberFormat="0" applyAlignment="0" applyProtection="0"/>
    <xf numFmtId="0" fontId="56" fillId="0" borderId="104" applyNumberFormat="0" applyFill="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7" fillId="41" borderId="107" applyNumberFormat="0" applyAlignment="0" applyProtection="0"/>
    <xf numFmtId="0" fontId="56" fillId="0" borderId="104" applyNumberFormat="0" applyFill="0" applyAlignment="0" applyProtection="0"/>
    <xf numFmtId="0" fontId="49" fillId="23" borderId="105" applyNumberFormat="0" applyFont="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5" fillId="41" borderId="106" applyNumberFormat="0" applyAlignment="0" applyProtection="0"/>
    <xf numFmtId="0" fontId="85" fillId="41" borderId="106" applyNumberFormat="0" applyAlignment="0" applyProtection="0"/>
    <xf numFmtId="0" fontId="85" fillId="41" borderId="106" applyNumberFormat="0" applyAlignment="0" applyProtection="0"/>
    <xf numFmtId="0" fontId="56" fillId="0" borderId="104" applyNumberFormat="0" applyFill="0" applyAlignment="0" applyProtection="0"/>
    <xf numFmtId="0" fontId="83" fillId="29" borderId="106" applyNumberFormat="0" applyAlignment="0" applyProtection="0"/>
    <xf numFmtId="0" fontId="87" fillId="41" borderId="107"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7" fillId="41" borderId="107" applyNumberFormat="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87" fillId="41" borderId="107" applyNumberFormat="0" applyAlignment="0" applyProtection="0"/>
    <xf numFmtId="0" fontId="83" fillId="29" borderId="106" applyNumberFormat="0" applyAlignment="0" applyProtection="0"/>
    <xf numFmtId="0" fontId="85" fillId="41" borderId="106" applyNumberFormat="0" applyAlignment="0" applyProtection="0"/>
    <xf numFmtId="0" fontId="83" fillId="29"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87" fillId="41" borderId="107" applyNumberFormat="0" applyAlignment="0" applyProtection="0"/>
    <xf numFmtId="0" fontId="83" fillId="29" borderId="106" applyNumberFormat="0" applyAlignment="0" applyProtection="0"/>
    <xf numFmtId="0" fontId="56" fillId="0" borderId="104" applyNumberFormat="0" applyFill="0" applyAlignment="0" applyProtection="0"/>
    <xf numFmtId="0" fontId="49" fillId="23" borderId="105" applyNumberFormat="0" applyFont="0" applyAlignment="0" applyProtection="0"/>
    <xf numFmtId="0" fontId="83" fillId="29" borderId="106" applyNumberFormat="0" applyAlignment="0" applyProtection="0"/>
    <xf numFmtId="0" fontId="85" fillId="41" borderId="106" applyNumberFormat="0" applyAlignment="0" applyProtection="0"/>
    <xf numFmtId="0" fontId="87" fillId="41" borderId="107" applyNumberFormat="0" applyAlignment="0" applyProtection="0"/>
    <xf numFmtId="0" fontId="85" fillId="41" borderId="106" applyNumberFormat="0" applyAlignment="0" applyProtection="0"/>
    <xf numFmtId="0" fontId="83" fillId="29" borderId="106" applyNumberFormat="0" applyAlignment="0" applyProtection="0"/>
    <xf numFmtId="0" fontId="85" fillId="41" borderId="106" applyNumberFormat="0" applyAlignment="0" applyProtection="0"/>
    <xf numFmtId="0" fontId="56" fillId="0" borderId="104" applyNumberFormat="0" applyFill="0" applyAlignment="0" applyProtection="0"/>
    <xf numFmtId="0" fontId="49" fillId="23" borderId="105" applyNumberFormat="0" applyFont="0" applyAlignment="0" applyProtection="0"/>
    <xf numFmtId="0" fontId="85" fillId="41" borderId="106" applyNumberFormat="0" applyAlignment="0" applyProtection="0"/>
    <xf numFmtId="0" fontId="56" fillId="0" borderId="104" applyNumberFormat="0" applyFill="0" applyAlignment="0" applyProtection="0"/>
    <xf numFmtId="0" fontId="83" fillId="29" borderId="106" applyNumberFormat="0" applyAlignment="0" applyProtection="0"/>
    <xf numFmtId="0" fontId="85" fillId="41" borderId="106" applyNumberFormat="0" applyAlignment="0" applyProtection="0"/>
    <xf numFmtId="0" fontId="56" fillId="0" borderId="104" applyNumberFormat="0" applyFill="0" applyAlignment="0" applyProtection="0"/>
    <xf numFmtId="0" fontId="87" fillId="41" borderId="107" applyNumberForma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83" fillId="29" borderId="106" applyNumberFormat="0" applyAlignment="0" applyProtection="0"/>
    <xf numFmtId="0" fontId="56" fillId="0" borderId="104" applyNumberFormat="0" applyFill="0" applyAlignment="0" applyProtection="0"/>
    <xf numFmtId="0" fontId="87" fillId="41" borderId="107" applyNumberFormat="0" applyAlignment="0" applyProtection="0"/>
    <xf numFmtId="0" fontId="49" fillId="23" borderId="105" applyNumberFormat="0" applyFont="0" applyAlignment="0" applyProtection="0"/>
    <xf numFmtId="0" fontId="83" fillId="29" borderId="106" applyNumberFormat="0" applyAlignment="0" applyProtection="0"/>
    <xf numFmtId="0" fontId="85" fillId="41" borderId="106" applyNumberFormat="0" applyAlignment="0" applyProtection="0"/>
    <xf numFmtId="0" fontId="56" fillId="0" borderId="104" applyNumberFormat="0" applyFill="0" applyAlignment="0" applyProtection="0"/>
    <xf numFmtId="0" fontId="83" fillId="29" borderId="106" applyNumberFormat="0" applyAlignment="0" applyProtection="0"/>
    <xf numFmtId="0" fontId="56" fillId="0" borderId="104" applyNumberFormat="0" applyFill="0" applyAlignment="0" applyProtection="0"/>
    <xf numFmtId="0" fontId="83" fillId="29" borderId="106" applyNumberFormat="0" applyAlignment="0" applyProtection="0"/>
    <xf numFmtId="0" fontId="85" fillId="41" borderId="106" applyNumberFormat="0" applyAlignment="0" applyProtection="0"/>
    <xf numFmtId="0" fontId="87" fillId="41" borderId="107" applyNumberFormat="0" applyAlignment="0" applyProtection="0"/>
    <xf numFmtId="0" fontId="85" fillId="41" borderId="106" applyNumberFormat="0" applyAlignment="0" applyProtection="0"/>
    <xf numFmtId="0" fontId="49" fillId="23" borderId="105" applyNumberFormat="0" applyFont="0" applyAlignment="0" applyProtection="0"/>
    <xf numFmtId="0" fontId="85" fillId="41"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83" fillId="29" borderId="106" applyNumberFormat="0" applyAlignment="0" applyProtection="0"/>
    <xf numFmtId="0" fontId="56" fillId="0" borderId="104" applyNumberFormat="0" applyFill="0" applyAlignment="0" applyProtection="0"/>
    <xf numFmtId="0" fontId="87" fillId="41" borderId="107" applyNumberFormat="0" applyAlignment="0" applyProtection="0"/>
    <xf numFmtId="0" fontId="83" fillId="29" borderId="106" applyNumberFormat="0" applyAlignment="0" applyProtection="0"/>
    <xf numFmtId="0" fontId="49" fillId="23" borderId="105" applyNumberFormat="0" applyFont="0" applyAlignment="0" applyProtection="0"/>
    <xf numFmtId="0" fontId="85" fillId="41" borderId="106" applyNumberFormat="0" applyAlignment="0" applyProtection="0"/>
    <xf numFmtId="0" fontId="83" fillId="29" borderId="106"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7" fillId="41" borderId="107" applyNumberFormat="0" applyAlignment="0" applyProtection="0"/>
    <xf numFmtId="0" fontId="85" fillId="41" borderId="106" applyNumberFormat="0" applyAlignment="0" applyProtection="0"/>
    <xf numFmtId="0" fontId="49" fillId="23" borderId="105" applyNumberFormat="0" applyFont="0" applyAlignment="0" applyProtection="0"/>
    <xf numFmtId="0" fontId="83" fillId="29" borderId="106" applyNumberFormat="0" applyAlignment="0" applyProtection="0"/>
    <xf numFmtId="0" fontId="85" fillId="41"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5" fillId="41"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49" fillId="23" borderId="105" applyNumberFormat="0" applyFont="0" applyAlignment="0" applyProtection="0"/>
    <xf numFmtId="0" fontId="83" fillId="29" borderId="106" applyNumberFormat="0" applyAlignment="0" applyProtection="0"/>
    <xf numFmtId="0" fontId="85" fillId="41" borderId="106" applyNumberFormat="0" applyAlignment="0" applyProtection="0"/>
    <xf numFmtId="0" fontId="83" fillId="29" borderId="106" applyNumberForma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56" fillId="0" borderId="104" applyNumberFormat="0" applyFill="0" applyAlignment="0" applyProtection="0"/>
    <xf numFmtId="0" fontId="87" fillId="41" borderId="107" applyNumberFormat="0" applyAlignment="0" applyProtection="0"/>
    <xf numFmtId="0" fontId="83" fillId="29" borderId="106" applyNumberFormat="0" applyAlignment="0" applyProtection="0"/>
    <xf numFmtId="0" fontId="85" fillId="41" borderId="106" applyNumberFormat="0" applyAlignment="0" applyProtection="0"/>
    <xf numFmtId="0" fontId="49" fillId="23" borderId="105" applyNumberFormat="0" applyFont="0" applyAlignment="0" applyProtection="0"/>
    <xf numFmtId="0" fontId="85" fillId="41" borderId="106" applyNumberFormat="0" applyAlignment="0" applyProtection="0"/>
    <xf numFmtId="0" fontId="87" fillId="41" borderId="107" applyNumberFormat="0" applyAlignment="0" applyProtection="0"/>
    <xf numFmtId="0" fontId="83" fillId="29" borderId="106"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49" fillId="23" borderId="105" applyNumberFormat="0" applyFont="0" applyAlignment="0" applyProtection="0"/>
    <xf numFmtId="0" fontId="83" fillId="29" borderId="106" applyNumberFormat="0" applyAlignment="0" applyProtection="0"/>
    <xf numFmtId="0" fontId="87" fillId="41" borderId="107" applyNumberFormat="0" applyAlignment="0" applyProtection="0"/>
    <xf numFmtId="0" fontId="56" fillId="0" borderId="104" applyNumberFormat="0" applyFill="0" applyAlignment="0" applyProtection="0"/>
    <xf numFmtId="0" fontId="87" fillId="41" borderId="107" applyNumberFormat="0" applyAlignment="0" applyProtection="0"/>
    <xf numFmtId="0" fontId="49" fillId="23" borderId="105" applyNumberFormat="0" applyFont="0" applyAlignment="0" applyProtection="0"/>
    <xf numFmtId="0" fontId="85" fillId="41" borderId="106" applyNumberFormat="0" applyAlignment="0" applyProtection="0"/>
    <xf numFmtId="0" fontId="49" fillId="23" borderId="105" applyNumberFormat="0" applyFont="0" applyAlignment="0" applyProtection="0"/>
    <xf numFmtId="0" fontId="83" fillId="29" borderId="106" applyNumberFormat="0" applyAlignment="0" applyProtection="0"/>
    <xf numFmtId="0" fontId="85" fillId="41"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3" fillId="29" borderId="106" applyNumberFormat="0" applyAlignment="0" applyProtection="0"/>
    <xf numFmtId="0" fontId="83" fillId="29" borderId="106" applyNumberForma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49" fillId="23" borderId="105" applyNumberFormat="0" applyFont="0" applyAlignment="0" applyProtection="0"/>
    <xf numFmtId="0" fontId="83" fillId="29" borderId="106" applyNumberFormat="0" applyAlignment="0" applyProtection="0"/>
    <xf numFmtId="0" fontId="87" fillId="41" borderId="107" applyNumberFormat="0" applyAlignment="0" applyProtection="0"/>
    <xf numFmtId="0" fontId="83" fillId="29" borderId="106" applyNumberFormat="0" applyAlignment="0" applyProtection="0"/>
    <xf numFmtId="0" fontId="87" fillId="41" borderId="107"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56" fillId="0" borderId="108"/>
    <xf numFmtId="0" fontId="56" fillId="0" borderId="108"/>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102" fillId="55" borderId="105"/>
    <xf numFmtId="0" fontId="102" fillId="55" borderId="105"/>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83" fillId="61" borderId="106"/>
    <xf numFmtId="0" fontId="83" fillId="61" borderId="106"/>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5" fillId="70" borderId="106"/>
    <xf numFmtId="0" fontId="85" fillId="70" borderId="106"/>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107" fillId="70" borderId="109"/>
    <xf numFmtId="0" fontId="107" fillId="70" borderId="109"/>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107" fillId="70" borderId="109"/>
    <xf numFmtId="0" fontId="107" fillId="70" borderId="109"/>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83" fillId="29" borderId="106" applyNumberFormat="0" applyAlignment="0" applyProtection="0"/>
    <xf numFmtId="0" fontId="87" fillId="41" borderId="107" applyNumberFormat="0" applyAlignment="0" applyProtection="0"/>
    <xf numFmtId="0" fontId="85" fillId="41" borderId="106" applyNumberFormat="0" applyAlignment="0" applyProtection="0"/>
    <xf numFmtId="0" fontId="83" fillId="29" borderId="106" applyNumberFormat="0" applyAlignment="0" applyProtection="0"/>
    <xf numFmtId="0" fontId="87" fillId="41" borderId="107" applyNumberFormat="0" applyAlignment="0" applyProtection="0"/>
    <xf numFmtId="0" fontId="85" fillId="41" borderId="106" applyNumberFormat="0" applyAlignment="0" applyProtection="0"/>
    <xf numFmtId="0" fontId="83" fillId="29" borderId="106" applyNumberFormat="0" applyAlignment="0" applyProtection="0"/>
    <xf numFmtId="0" fontId="87" fillId="41" borderId="107" applyNumberFormat="0" applyAlignment="0" applyProtection="0"/>
    <xf numFmtId="0" fontId="87" fillId="41" borderId="107" applyNumberFormat="0" applyAlignment="0" applyProtection="0"/>
    <xf numFmtId="0" fontId="87" fillId="41" borderId="107"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85" fillId="41"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87" fillId="41" borderId="107" applyNumberFormat="0" applyAlignment="0" applyProtection="0"/>
    <xf numFmtId="0" fontId="87" fillId="41" borderId="107"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3" fillId="29" borderId="106" applyNumberFormat="0" applyAlignment="0" applyProtection="0"/>
    <xf numFmtId="0" fontId="56" fillId="0" borderId="104" applyNumberFormat="0" applyFill="0" applyAlignment="0" applyProtection="0"/>
    <xf numFmtId="0" fontId="83" fillId="29" borderId="106" applyNumberFormat="0" applyAlignment="0" applyProtection="0"/>
    <xf numFmtId="0" fontId="83" fillId="29" borderId="106" applyNumberFormat="0" applyAlignment="0" applyProtection="0"/>
    <xf numFmtId="0" fontId="83" fillId="29" borderId="106" applyNumberForma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87" fillId="41" borderId="107"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3" fillId="29" borderId="106"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49" fillId="23" borderId="105" applyNumberFormat="0" applyFont="0" applyAlignment="0" applyProtection="0"/>
    <xf numFmtId="0" fontId="85" fillId="41" borderId="106" applyNumberFormat="0" applyAlignment="0" applyProtection="0"/>
    <xf numFmtId="0" fontId="83" fillId="29" borderId="106" applyNumberFormat="0" applyAlignment="0" applyProtection="0"/>
    <xf numFmtId="0" fontId="87" fillId="41" borderId="107"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87" fillId="41" borderId="107"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3" fillId="29" borderId="106"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49" fillId="23" borderId="105" applyNumberFormat="0" applyFont="0" applyAlignment="0" applyProtection="0"/>
    <xf numFmtId="0" fontId="85" fillId="41" borderId="106" applyNumberFormat="0" applyAlignment="0" applyProtection="0"/>
    <xf numFmtId="0" fontId="83" fillId="29" borderId="106" applyNumberFormat="0" applyAlignment="0" applyProtection="0"/>
    <xf numFmtId="0" fontId="87" fillId="41" borderId="107"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3" fillId="29" borderId="106" applyNumberFormat="0" applyAlignment="0" applyProtection="0"/>
    <xf numFmtId="0" fontId="83" fillId="29" borderId="106" applyNumberForma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49" fillId="23" borderId="105" applyNumberFormat="0" applyFont="0" applyAlignment="0" applyProtection="0"/>
    <xf numFmtId="0" fontId="83" fillId="29" borderId="106" applyNumberFormat="0" applyAlignment="0" applyProtection="0"/>
    <xf numFmtId="0" fontId="87" fillId="41" borderId="107" applyNumberFormat="0" applyAlignment="0" applyProtection="0"/>
    <xf numFmtId="0" fontId="83" fillId="29" borderId="106" applyNumberFormat="0" applyAlignment="0" applyProtection="0"/>
    <xf numFmtId="0" fontId="87" fillId="41" borderId="107"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85" fillId="41"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87" fillId="41" borderId="107" applyNumberFormat="0" applyAlignment="0" applyProtection="0"/>
    <xf numFmtId="0" fontId="87" fillId="41" borderId="107"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3" fillId="29" borderId="106" applyNumberFormat="0" applyAlignment="0" applyProtection="0"/>
    <xf numFmtId="0" fontId="56" fillId="0" borderId="104" applyNumberFormat="0" applyFill="0" applyAlignment="0" applyProtection="0"/>
    <xf numFmtId="0" fontId="83" fillId="29" borderId="106" applyNumberFormat="0" applyAlignment="0" applyProtection="0"/>
    <xf numFmtId="0" fontId="83" fillId="29" borderId="106" applyNumberFormat="0" applyAlignment="0" applyProtection="0"/>
    <xf numFmtId="0" fontId="83" fillId="29" borderId="106" applyNumberForma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87" fillId="41" borderId="107"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3" fillId="29" borderId="106"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49" fillId="23" borderId="105" applyNumberFormat="0" applyFont="0" applyAlignment="0" applyProtection="0"/>
    <xf numFmtId="0" fontId="85" fillId="41" borderId="106" applyNumberFormat="0" applyAlignment="0" applyProtection="0"/>
    <xf numFmtId="0" fontId="83" fillId="29" borderId="106" applyNumberFormat="0" applyAlignment="0" applyProtection="0"/>
    <xf numFmtId="0" fontId="87" fillId="41" borderId="107"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87" fillId="41" borderId="107"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3" fillId="29" borderId="106"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49" fillId="23" borderId="105" applyNumberFormat="0" applyFont="0" applyAlignment="0" applyProtection="0"/>
    <xf numFmtId="0" fontId="85" fillId="41" borderId="106" applyNumberFormat="0" applyAlignment="0" applyProtection="0"/>
    <xf numFmtId="0" fontId="83" fillId="29" borderId="106" applyNumberFormat="0" applyAlignment="0" applyProtection="0"/>
    <xf numFmtId="0" fontId="87" fillId="41" borderId="107"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85" fillId="41" borderId="106" applyNumberFormat="0" applyAlignment="0" applyProtection="0"/>
    <xf numFmtId="0" fontId="87" fillId="41" borderId="107" applyNumberFormat="0" applyAlignment="0" applyProtection="0"/>
    <xf numFmtId="0" fontId="49" fillId="23" borderId="105" applyNumberFormat="0" applyFont="0" applyAlignment="0" applyProtection="0"/>
    <xf numFmtId="0" fontId="83" fillId="29" borderId="106" applyNumberFormat="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56" fillId="0" borderId="104" applyNumberFormat="0" applyFill="0" applyAlignment="0" applyProtection="0"/>
    <xf numFmtId="0" fontId="83" fillId="29" borderId="106" applyNumberFormat="0" applyAlignment="0" applyProtection="0"/>
    <xf numFmtId="0" fontId="87" fillId="41" borderId="107"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49" fillId="23" borderId="105" applyNumberFormat="0" applyFont="0" applyAlignment="0" applyProtection="0"/>
    <xf numFmtId="0" fontId="87" fillId="41" borderId="107"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5" fillId="41"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5" fillId="41"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49" fillId="23" borderId="105" applyNumberFormat="0" applyFont="0" applyAlignment="0" applyProtection="0"/>
    <xf numFmtId="0" fontId="85" fillId="41" borderId="106" applyNumberFormat="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83" fillId="29"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87" fillId="41" borderId="107" applyNumberFormat="0" applyAlignment="0" applyProtection="0"/>
    <xf numFmtId="0" fontId="83" fillId="29" borderId="106" applyNumberFormat="0" applyAlignment="0" applyProtection="0"/>
    <xf numFmtId="0" fontId="56" fillId="0" borderId="104" applyNumberFormat="0" applyFill="0" applyAlignment="0" applyProtection="0"/>
    <xf numFmtId="0" fontId="49" fillId="23" borderId="105" applyNumberFormat="0" applyFont="0" applyAlignment="0" applyProtection="0"/>
    <xf numFmtId="0" fontId="87" fillId="41" borderId="107" applyNumberFormat="0" applyAlignment="0" applyProtection="0"/>
    <xf numFmtId="0" fontId="85" fillId="41"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49" fillId="23" borderId="105" applyNumberFormat="0" applyFont="0" applyAlignment="0" applyProtection="0"/>
    <xf numFmtId="0" fontId="85" fillId="41" borderId="106" applyNumberFormat="0" applyAlignment="0" applyProtection="0"/>
    <xf numFmtId="0" fontId="83" fillId="29" borderId="106" applyNumberFormat="0" applyAlignment="0" applyProtection="0"/>
    <xf numFmtId="0" fontId="56" fillId="0" borderId="104" applyNumberFormat="0" applyFill="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7" fillId="41" borderId="107"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49" fillId="23" borderId="105" applyNumberFormat="0" applyFont="0" applyAlignment="0" applyProtection="0"/>
    <xf numFmtId="0" fontId="56" fillId="0" borderId="104" applyNumberFormat="0" applyFill="0" applyAlignment="0" applyProtection="0"/>
    <xf numFmtId="0" fontId="87" fillId="41" borderId="107" applyNumberFormat="0" applyAlignment="0" applyProtection="0"/>
    <xf numFmtId="0" fontId="87" fillId="41" borderId="107"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85" fillId="41"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87" fillId="41" borderId="107" applyNumberFormat="0" applyAlignment="0" applyProtection="0"/>
    <xf numFmtId="0" fontId="87" fillId="41" borderId="107"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3" fillId="29" borderId="106" applyNumberFormat="0" applyAlignment="0" applyProtection="0"/>
    <xf numFmtId="0" fontId="56" fillId="0" borderId="104" applyNumberFormat="0" applyFill="0" applyAlignment="0" applyProtection="0"/>
    <xf numFmtId="0" fontId="83" fillId="29" borderId="106" applyNumberFormat="0" applyAlignment="0" applyProtection="0"/>
    <xf numFmtId="0" fontId="83" fillId="29" borderId="106" applyNumberFormat="0" applyAlignment="0" applyProtection="0"/>
    <xf numFmtId="0" fontId="83" fillId="29" borderId="106" applyNumberForma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87" fillId="41" borderId="107"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3" fillId="29" borderId="106"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49" fillId="23" borderId="105" applyNumberFormat="0" applyFont="0" applyAlignment="0" applyProtection="0"/>
    <xf numFmtId="0" fontId="85" fillId="41" borderId="106" applyNumberFormat="0" applyAlignment="0" applyProtection="0"/>
    <xf numFmtId="0" fontId="83" fillId="29" borderId="106" applyNumberFormat="0" applyAlignment="0" applyProtection="0"/>
    <xf numFmtId="0" fontId="87" fillId="41" borderId="107"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87" fillId="41" borderId="107"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3" fillId="29" borderId="106"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49" fillId="23" borderId="105" applyNumberFormat="0" applyFont="0" applyAlignment="0" applyProtection="0"/>
    <xf numFmtId="0" fontId="85" fillId="41" borderId="106" applyNumberFormat="0" applyAlignment="0" applyProtection="0"/>
    <xf numFmtId="0" fontId="83" fillId="29" borderId="106" applyNumberFormat="0" applyAlignment="0" applyProtection="0"/>
    <xf numFmtId="0" fontId="87" fillId="41" borderId="107"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3" fillId="29" borderId="106" applyNumberFormat="0" applyAlignment="0" applyProtection="0"/>
    <xf numFmtId="0" fontId="83" fillId="29" borderId="106" applyNumberForma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49" fillId="23" borderId="105" applyNumberFormat="0" applyFont="0" applyAlignment="0" applyProtection="0"/>
    <xf numFmtId="0" fontId="83" fillId="29" borderId="106" applyNumberFormat="0" applyAlignment="0" applyProtection="0"/>
    <xf numFmtId="0" fontId="87" fillId="41" borderId="107" applyNumberFormat="0" applyAlignment="0" applyProtection="0"/>
    <xf numFmtId="0" fontId="83" fillId="29" borderId="106" applyNumberFormat="0" applyAlignment="0" applyProtection="0"/>
    <xf numFmtId="0" fontId="87" fillId="41" borderId="107"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85" fillId="41"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87" fillId="41" borderId="107" applyNumberFormat="0" applyAlignment="0" applyProtection="0"/>
    <xf numFmtId="0" fontId="87" fillId="41" borderId="107"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3" fillId="29" borderId="106" applyNumberFormat="0" applyAlignment="0" applyProtection="0"/>
    <xf numFmtId="0" fontId="56" fillId="0" borderId="104" applyNumberFormat="0" applyFill="0" applyAlignment="0" applyProtection="0"/>
    <xf numFmtId="0" fontId="83" fillId="29" borderId="106" applyNumberFormat="0" applyAlignment="0" applyProtection="0"/>
    <xf numFmtId="0" fontId="83" fillId="29" borderId="106" applyNumberFormat="0" applyAlignment="0" applyProtection="0"/>
    <xf numFmtId="0" fontId="83" fillId="29" borderId="106" applyNumberForma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87" fillId="41" borderId="107"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3" fillId="29" borderId="106"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49" fillId="23" borderId="105" applyNumberFormat="0" applyFont="0" applyAlignment="0" applyProtection="0"/>
    <xf numFmtId="0" fontId="85" fillId="41" borderId="106" applyNumberFormat="0" applyAlignment="0" applyProtection="0"/>
    <xf numFmtId="0" fontId="83" fillId="29" borderId="106" applyNumberFormat="0" applyAlignment="0" applyProtection="0"/>
    <xf numFmtId="0" fontId="87" fillId="41" borderId="107"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87" fillId="41" borderId="107"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3" fillId="29" borderId="106"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49" fillId="23" borderId="105" applyNumberFormat="0" applyFont="0" applyAlignment="0" applyProtection="0"/>
    <xf numFmtId="0" fontId="85" fillId="41" borderId="106" applyNumberFormat="0" applyAlignment="0" applyProtection="0"/>
    <xf numFmtId="0" fontId="83" fillId="29" borderId="106" applyNumberFormat="0" applyAlignment="0" applyProtection="0"/>
    <xf numFmtId="0" fontId="87" fillId="41" borderId="107"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49" fillId="23" borderId="105" applyNumberFormat="0" applyFont="0" applyAlignment="0" applyProtection="0"/>
    <xf numFmtId="0" fontId="83" fillId="29"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85" fillId="41"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87" fillId="41" borderId="107" applyNumberFormat="0" applyAlignment="0" applyProtection="0"/>
    <xf numFmtId="0" fontId="49" fillId="23" borderId="105" applyNumberFormat="0" applyFont="0" applyAlignment="0" applyProtection="0"/>
    <xf numFmtId="0" fontId="85" fillId="41" borderId="106" applyNumberForma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87" fillId="41" borderId="107" applyNumberFormat="0" applyAlignment="0" applyProtection="0"/>
    <xf numFmtId="0" fontId="56" fillId="0" borderId="104" applyNumberFormat="0" applyFill="0" applyAlignment="0" applyProtection="0"/>
    <xf numFmtId="0" fontId="87" fillId="41" borderId="107" applyNumberFormat="0" applyAlignment="0" applyProtection="0"/>
    <xf numFmtId="0" fontId="85" fillId="41" borderId="106" applyNumberFormat="0" applyAlignment="0" applyProtection="0"/>
    <xf numFmtId="0" fontId="83" fillId="29" borderId="106" applyNumberFormat="0" applyAlignment="0" applyProtection="0"/>
    <xf numFmtId="0" fontId="85" fillId="41" borderId="106" applyNumberFormat="0" applyAlignment="0" applyProtection="0"/>
    <xf numFmtId="0" fontId="56" fillId="0" borderId="104" applyNumberFormat="0" applyFill="0" applyAlignment="0" applyProtection="0"/>
    <xf numFmtId="0" fontId="49" fillId="23" borderId="105" applyNumberFormat="0" applyFont="0" applyAlignment="0" applyProtection="0"/>
    <xf numFmtId="0" fontId="87" fillId="41" borderId="107"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56" fillId="0" borderId="104" applyNumberFormat="0" applyFill="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5" fillId="41" borderId="106" applyNumberFormat="0" applyAlignment="0" applyProtection="0"/>
    <xf numFmtId="0" fontId="87" fillId="41" borderId="107"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87" fillId="41" borderId="107" applyNumberFormat="0" applyAlignment="0" applyProtection="0"/>
    <xf numFmtId="0" fontId="83" fillId="29"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3" fillId="29" borderId="106" applyNumberFormat="0" applyAlignment="0" applyProtection="0"/>
    <xf numFmtId="0" fontId="56" fillId="0" borderId="104" applyNumberFormat="0" applyFill="0" applyAlignment="0" applyProtection="0"/>
    <xf numFmtId="0" fontId="83" fillId="29" borderId="106" applyNumberFormat="0" applyAlignment="0" applyProtection="0"/>
    <xf numFmtId="0" fontId="83" fillId="29" borderId="106" applyNumberFormat="0" applyAlignment="0" applyProtection="0"/>
    <xf numFmtId="0" fontId="83" fillId="29" borderId="106" applyNumberForma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87" fillId="41" borderId="107"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3" fillId="29" borderId="106"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49" fillId="23" borderId="105" applyNumberFormat="0" applyFont="0" applyAlignment="0" applyProtection="0"/>
    <xf numFmtId="0" fontId="85" fillId="41" borderId="106" applyNumberFormat="0" applyAlignment="0" applyProtection="0"/>
    <xf numFmtId="0" fontId="83" fillId="29" borderId="106" applyNumberFormat="0" applyAlignment="0" applyProtection="0"/>
    <xf numFmtId="0" fontId="87" fillId="41" borderId="107"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87" fillId="41" borderId="107"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3" fillId="29" borderId="106"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49" fillId="23" borderId="105" applyNumberFormat="0" applyFont="0" applyAlignment="0" applyProtection="0"/>
    <xf numFmtId="0" fontId="85" fillId="41" borderId="106" applyNumberFormat="0" applyAlignment="0" applyProtection="0"/>
    <xf numFmtId="0" fontId="83" fillId="29" borderId="106" applyNumberFormat="0" applyAlignment="0" applyProtection="0"/>
    <xf numFmtId="0" fontId="87" fillId="41" borderId="107"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3" fillId="29" borderId="106" applyNumberFormat="0" applyAlignment="0" applyProtection="0"/>
    <xf numFmtId="0" fontId="83" fillId="29" borderId="106" applyNumberForma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49" fillId="23" borderId="105" applyNumberFormat="0" applyFont="0" applyAlignment="0" applyProtection="0"/>
    <xf numFmtId="0" fontId="83" fillId="29" borderId="106" applyNumberFormat="0" applyAlignment="0" applyProtection="0"/>
    <xf numFmtId="0" fontId="87" fillId="41" borderId="107" applyNumberFormat="0" applyAlignment="0" applyProtection="0"/>
    <xf numFmtId="0" fontId="83" fillId="29" borderId="106" applyNumberFormat="0" applyAlignment="0" applyProtection="0"/>
    <xf numFmtId="0" fontId="87" fillId="41" borderId="107"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85" fillId="41"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87" fillId="41" borderId="107" applyNumberFormat="0" applyAlignment="0" applyProtection="0"/>
    <xf numFmtId="0" fontId="87" fillId="41" borderId="107"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3" fillId="29" borderId="106" applyNumberFormat="0" applyAlignment="0" applyProtection="0"/>
    <xf numFmtId="0" fontId="56" fillId="0" borderId="104" applyNumberFormat="0" applyFill="0" applyAlignment="0" applyProtection="0"/>
    <xf numFmtId="0" fontId="83" fillId="29" borderId="106" applyNumberFormat="0" applyAlignment="0" applyProtection="0"/>
    <xf numFmtId="0" fontId="83" fillId="29" borderId="106" applyNumberFormat="0" applyAlignment="0" applyProtection="0"/>
    <xf numFmtId="0" fontId="83" fillId="29" borderId="106" applyNumberForma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87" fillId="41" borderId="107"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3" fillId="29" borderId="106"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49" fillId="23" borderId="105" applyNumberFormat="0" applyFont="0" applyAlignment="0" applyProtection="0"/>
    <xf numFmtId="0" fontId="85" fillId="41" borderId="106" applyNumberFormat="0" applyAlignment="0" applyProtection="0"/>
    <xf numFmtId="0" fontId="83" fillId="29" borderId="106" applyNumberFormat="0" applyAlignment="0" applyProtection="0"/>
    <xf numFmtId="0" fontId="87" fillId="41" borderId="107"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87" fillId="41" borderId="107"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3" fillId="29" borderId="106"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49" fillId="23" borderId="105" applyNumberFormat="0" applyFont="0" applyAlignment="0" applyProtection="0"/>
    <xf numFmtId="0" fontId="85" fillId="41" borderId="106" applyNumberFormat="0" applyAlignment="0" applyProtection="0"/>
    <xf numFmtId="0" fontId="83" fillId="29" borderId="106" applyNumberFormat="0" applyAlignment="0" applyProtection="0"/>
    <xf numFmtId="0" fontId="87" fillId="41" borderId="107"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5" fillId="41" borderId="106" applyNumberFormat="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3" fillId="29" borderId="106"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49" fillId="23" borderId="105" applyNumberFormat="0" applyFont="0" applyAlignment="0" applyProtection="0"/>
    <xf numFmtId="0" fontId="85" fillId="41" borderId="106" applyNumberFormat="0" applyAlignment="0" applyProtection="0"/>
    <xf numFmtId="0" fontId="83" fillId="29"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85" fillId="41" borderId="106" applyNumberFormat="0" applyAlignment="0" applyProtection="0"/>
    <xf numFmtId="0" fontId="49" fillId="23" borderId="105" applyNumberFormat="0" applyFon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5" fillId="41"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3" fillId="29" borderId="106" applyNumberFormat="0" applyAlignment="0" applyProtection="0"/>
    <xf numFmtId="0" fontId="56" fillId="0" borderId="104" applyNumberFormat="0" applyFill="0" applyAlignment="0" applyProtection="0"/>
    <xf numFmtId="0" fontId="83" fillId="29" borderId="106" applyNumberFormat="0" applyAlignment="0" applyProtection="0"/>
    <xf numFmtId="0" fontId="83" fillId="29" borderId="106" applyNumberFormat="0" applyAlignment="0" applyProtection="0"/>
    <xf numFmtId="0" fontId="83" fillId="29" borderId="106" applyNumberForma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5" fillId="41" borderId="106" applyNumberFormat="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3" fillId="29" borderId="106"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49" fillId="23" borderId="105" applyNumberFormat="0" applyFont="0" applyAlignment="0" applyProtection="0"/>
    <xf numFmtId="0" fontId="85" fillId="41" borderId="106" applyNumberFormat="0" applyAlignment="0" applyProtection="0"/>
    <xf numFmtId="0" fontId="83" fillId="29"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3" fillId="29" borderId="106" applyNumberFormat="0" applyAlignment="0" applyProtection="0"/>
    <xf numFmtId="0" fontId="83" fillId="29"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85" fillId="41" borderId="106" applyNumberFormat="0" applyAlignment="0" applyProtection="0"/>
    <xf numFmtId="0" fontId="49" fillId="23" borderId="105" applyNumberFormat="0" applyFon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5" fillId="41"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5" fillId="41" borderId="106" applyNumberFormat="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3" fillId="29" borderId="106" applyNumberFormat="0" applyAlignment="0" applyProtection="0"/>
    <xf numFmtId="0" fontId="56" fillId="0" borderId="104" applyNumberFormat="0" applyFill="0" applyAlignment="0" applyProtection="0"/>
    <xf numFmtId="0" fontId="83" fillId="29" borderId="106" applyNumberFormat="0" applyAlignment="0" applyProtection="0"/>
    <xf numFmtId="0" fontId="83" fillId="29" borderId="106" applyNumberFormat="0" applyAlignment="0" applyProtection="0"/>
    <xf numFmtId="0" fontId="83" fillId="29" borderId="106" applyNumberForma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3" fillId="29" borderId="106"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49" fillId="23" borderId="105" applyNumberFormat="0" applyFont="0" applyAlignment="0" applyProtection="0"/>
    <xf numFmtId="0" fontId="85" fillId="41" borderId="106" applyNumberFormat="0" applyAlignment="0" applyProtection="0"/>
    <xf numFmtId="0" fontId="83" fillId="29"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5" fillId="41" borderId="106" applyNumberFormat="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3" fillId="29" borderId="106"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49" fillId="23" borderId="105" applyNumberFormat="0" applyFont="0" applyAlignment="0" applyProtection="0"/>
    <xf numFmtId="0" fontId="85" fillId="41" borderId="106" applyNumberFormat="0" applyAlignment="0" applyProtection="0"/>
    <xf numFmtId="0" fontId="83" fillId="29"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2" fillId="55" borderId="105"/>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102" fillId="55" borderId="105"/>
    <xf numFmtId="0" fontId="105" fillId="56" borderId="105" applyNumberForma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2" fillId="55" borderId="105"/>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102" fillId="55" borderId="105"/>
    <xf numFmtId="0" fontId="105" fillId="56" borderId="105" applyNumberForma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7" fillId="0" borderId="0"/>
    <xf numFmtId="167" fontId="7" fillId="0" borderId="0"/>
    <xf numFmtId="0" fontId="7" fillId="22" borderId="80"/>
    <xf numFmtId="0" fontId="7" fillId="0" borderId="0"/>
    <xf numFmtId="0" fontId="7" fillId="0" borderId="0"/>
    <xf numFmtId="167" fontId="7" fillId="0" borderId="0"/>
    <xf numFmtId="0" fontId="7" fillId="22" borderId="80"/>
    <xf numFmtId="0" fontId="7" fillId="0" borderId="0"/>
    <xf numFmtId="0" fontId="7" fillId="22" borderId="80"/>
    <xf numFmtId="0" fontId="7" fillId="0" borderId="0"/>
    <xf numFmtId="167" fontId="7" fillId="0" borderId="0"/>
    <xf numFmtId="0" fontId="7" fillId="0" borderId="0"/>
    <xf numFmtId="0" fontId="7" fillId="0" borderId="0"/>
    <xf numFmtId="167" fontId="7" fillId="0" borderId="0"/>
    <xf numFmtId="0" fontId="7" fillId="22" borderId="80"/>
    <xf numFmtId="0" fontId="7" fillId="0" borderId="0"/>
    <xf numFmtId="0" fontId="7" fillId="0" borderId="0"/>
    <xf numFmtId="167" fontId="7" fillId="0" borderId="0"/>
    <xf numFmtId="0" fontId="7" fillId="22" borderId="80"/>
    <xf numFmtId="0" fontId="7" fillId="0" borderId="0"/>
    <xf numFmtId="0" fontId="7" fillId="0" borderId="0"/>
    <xf numFmtId="167" fontId="7" fillId="0" borderId="0"/>
    <xf numFmtId="0" fontId="7" fillId="22" borderId="80"/>
    <xf numFmtId="0" fontId="7" fillId="0" borderId="0"/>
    <xf numFmtId="0" fontId="7" fillId="0" borderId="0"/>
    <xf numFmtId="167" fontId="7" fillId="0" borderId="0"/>
    <xf numFmtId="0" fontId="7" fillId="22" borderId="80"/>
    <xf numFmtId="0" fontId="7" fillId="0" borderId="0"/>
    <xf numFmtId="0" fontId="7" fillId="0" borderId="0"/>
    <xf numFmtId="167" fontId="7" fillId="0" borderId="0"/>
    <xf numFmtId="0" fontId="7" fillId="22" borderId="80"/>
    <xf numFmtId="0" fontId="7" fillId="0" borderId="0"/>
    <xf numFmtId="0" fontId="7" fillId="0" borderId="0"/>
    <xf numFmtId="167" fontId="7" fillId="0" borderId="0"/>
    <xf numFmtId="0" fontId="7" fillId="22" borderId="80"/>
    <xf numFmtId="0" fontId="7" fillId="0" borderId="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83" fillId="29" borderId="106" applyNumberFormat="0" applyAlignment="0" applyProtection="0"/>
    <xf numFmtId="0" fontId="83" fillId="29" borderId="106" applyNumberFormat="0" applyAlignment="0" applyProtection="0"/>
    <xf numFmtId="0" fontId="83" fillId="29" borderId="106" applyNumberFormat="0" applyAlignment="0" applyProtection="0"/>
    <xf numFmtId="0" fontId="87" fillId="41" borderId="107" applyNumberFormat="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49" fillId="23" borderId="105" applyNumberFormat="0" applyFont="0" applyAlignment="0" applyProtection="0"/>
    <xf numFmtId="0" fontId="85" fillId="41" borderId="106" applyNumberFormat="0" applyAlignment="0" applyProtection="0"/>
    <xf numFmtId="0" fontId="83" fillId="29" borderId="106" applyNumberForma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7" fillId="41" borderId="107"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7" fillId="41" borderId="107" applyNumberForma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3" fillId="29"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7" fillId="41" borderId="107" applyNumberFormat="0" applyAlignment="0" applyProtection="0"/>
    <xf numFmtId="0" fontId="49" fillId="23" borderId="105" applyNumberFormat="0" applyFont="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87" fillId="41" borderId="107" applyNumberFormat="0" applyAlignment="0" applyProtection="0"/>
    <xf numFmtId="0" fontId="83" fillId="29" borderId="106" applyNumberFormat="0" applyAlignment="0" applyProtection="0"/>
    <xf numFmtId="0" fontId="87" fillId="41" borderId="107"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83" fillId="29" borderId="106" applyNumberFormat="0" applyAlignment="0" applyProtection="0"/>
    <xf numFmtId="0" fontId="83" fillId="29"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85" fillId="41" borderId="106" applyNumberFormat="0" applyAlignment="0" applyProtection="0"/>
    <xf numFmtId="0" fontId="87" fillId="41" borderId="107" applyNumberFormat="0" applyAlignment="0" applyProtection="0"/>
    <xf numFmtId="0" fontId="56" fillId="0" borderId="104" applyNumberFormat="0" applyFill="0" applyAlignment="0" applyProtection="0"/>
    <xf numFmtId="0" fontId="49" fillId="23" borderId="105" applyNumberFormat="0" applyFont="0" applyAlignment="0" applyProtection="0"/>
    <xf numFmtId="0" fontId="85" fillId="41" borderId="106" applyNumberFormat="0" applyAlignment="0" applyProtection="0"/>
    <xf numFmtId="0" fontId="87" fillId="41" borderId="107" applyNumberFormat="0" applyAlignment="0" applyProtection="0"/>
    <xf numFmtId="0" fontId="49" fillId="23" borderId="105" applyNumberFormat="0" applyFont="0" applyAlignment="0" applyProtection="0"/>
    <xf numFmtId="0" fontId="87" fillId="41" borderId="107" applyNumberFormat="0" applyAlignment="0" applyProtection="0"/>
    <xf numFmtId="0" fontId="49" fillId="23" borderId="105" applyNumberFormat="0" applyFont="0" applyAlignment="0" applyProtection="0"/>
    <xf numFmtId="0" fontId="87" fillId="41" borderId="107" applyNumberFormat="0" applyAlignment="0" applyProtection="0"/>
    <xf numFmtId="0" fontId="85" fillId="41" borderId="106" applyNumberFormat="0" applyAlignment="0" applyProtection="0"/>
    <xf numFmtId="0" fontId="56" fillId="0" borderId="104" applyNumberFormat="0" applyFill="0" applyAlignment="0" applyProtection="0"/>
    <xf numFmtId="0" fontId="83" fillId="29" borderId="106" applyNumberFormat="0" applyAlignment="0" applyProtection="0"/>
    <xf numFmtId="0" fontId="49" fillId="23" borderId="105" applyNumberFormat="0" applyFon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5" fillId="41"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85" fillId="41" borderId="106" applyNumberFormat="0" applyAlignment="0" applyProtection="0"/>
    <xf numFmtId="0" fontId="87" fillId="41" borderId="107" applyNumberFormat="0" applyAlignment="0" applyProtection="0"/>
    <xf numFmtId="0" fontId="49" fillId="23" borderId="105" applyNumberFormat="0" applyFont="0" applyAlignment="0" applyProtection="0"/>
    <xf numFmtId="0" fontId="87" fillId="41" borderId="107" applyNumberFormat="0" applyAlignment="0" applyProtection="0"/>
    <xf numFmtId="0" fontId="49" fillId="23" borderId="105" applyNumberFormat="0" applyFont="0" applyAlignment="0" applyProtection="0"/>
    <xf numFmtId="0" fontId="83" fillId="29" borderId="106" applyNumberFormat="0" applyAlignment="0" applyProtection="0"/>
    <xf numFmtId="0" fontId="87" fillId="41" borderId="107"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83" fillId="29" borderId="106" applyNumberFormat="0" applyAlignment="0" applyProtection="0"/>
    <xf numFmtId="0" fontId="87" fillId="41" borderId="107" applyNumberFormat="0" applyAlignment="0" applyProtection="0"/>
    <xf numFmtId="0" fontId="87" fillId="41" borderId="107"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85" fillId="41"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87" fillId="41" borderId="107" applyNumberFormat="0" applyAlignment="0" applyProtection="0"/>
    <xf numFmtId="0" fontId="87" fillId="41" borderId="107"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83" fillId="29" borderId="106" applyNumberFormat="0" applyAlignment="0" applyProtection="0"/>
    <xf numFmtId="0" fontId="85" fillId="41" borderId="106" applyNumberFormat="0" applyAlignment="0" applyProtection="0"/>
    <xf numFmtId="0" fontId="87" fillId="41" borderId="107" applyNumberFormat="0" applyAlignment="0" applyProtection="0"/>
    <xf numFmtId="0" fontId="85" fillId="41"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83" fillId="29"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5" fillId="41" borderId="106"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3" fillId="29" borderId="106" applyNumberFormat="0" applyAlignment="0" applyProtection="0"/>
    <xf numFmtId="0" fontId="56" fillId="0" borderId="104" applyNumberFormat="0" applyFill="0" applyAlignment="0" applyProtection="0"/>
    <xf numFmtId="0" fontId="83" fillId="29" borderId="106" applyNumberFormat="0" applyAlignment="0" applyProtection="0"/>
    <xf numFmtId="0" fontId="83" fillId="29" borderId="106" applyNumberFormat="0" applyAlignment="0" applyProtection="0"/>
    <xf numFmtId="0" fontId="83" fillId="29" borderId="106" applyNumberForma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87" fillId="41" borderId="107"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3" fillId="29" borderId="106" applyNumberFormat="0" applyAlignment="0" applyProtection="0"/>
    <xf numFmtId="0" fontId="85" fillId="41" borderId="106" applyNumberFormat="0" applyAlignment="0" applyProtection="0"/>
    <xf numFmtId="0" fontId="49" fillId="23" borderId="105" applyNumberFormat="0" applyFont="0" applyAlignment="0" applyProtection="0"/>
    <xf numFmtId="0" fontId="85" fillId="41" borderId="106" applyNumberFormat="0" applyAlignment="0" applyProtection="0"/>
    <xf numFmtId="0" fontId="83" fillId="29" borderId="106" applyNumberFormat="0" applyAlignment="0" applyProtection="0"/>
    <xf numFmtId="0" fontId="87" fillId="41" borderId="107"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87" fillId="41" borderId="107"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3" fillId="29" borderId="106"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49" fillId="23" borderId="105" applyNumberFormat="0" applyFont="0" applyAlignment="0" applyProtection="0"/>
    <xf numFmtId="0" fontId="85" fillId="41" borderId="106" applyNumberFormat="0" applyAlignment="0" applyProtection="0"/>
    <xf numFmtId="0" fontId="83" fillId="29" borderId="106" applyNumberFormat="0" applyAlignment="0" applyProtection="0"/>
    <xf numFmtId="0" fontId="87" fillId="41" borderId="107"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3" fillId="29" borderId="106" applyNumberFormat="0" applyAlignment="0" applyProtection="0"/>
    <xf numFmtId="0" fontId="83" fillId="29" borderId="106" applyNumberForma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49" fillId="23" borderId="105" applyNumberFormat="0" applyFont="0" applyAlignment="0" applyProtection="0"/>
    <xf numFmtId="0" fontId="83" fillId="29" borderId="106" applyNumberFormat="0" applyAlignment="0" applyProtection="0"/>
    <xf numFmtId="0" fontId="87" fillId="41" borderId="107" applyNumberFormat="0" applyAlignment="0" applyProtection="0"/>
    <xf numFmtId="0" fontId="83" fillId="29" borderId="106" applyNumberFormat="0" applyAlignment="0" applyProtection="0"/>
    <xf numFmtId="0" fontId="87" fillId="41" borderId="107"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85" fillId="41"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87" fillId="41" borderId="107" applyNumberFormat="0" applyAlignment="0" applyProtection="0"/>
    <xf numFmtId="0" fontId="87" fillId="41" borderId="107"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3" fillId="29" borderId="106" applyNumberFormat="0" applyAlignment="0" applyProtection="0"/>
    <xf numFmtId="0" fontId="56" fillId="0" borderId="104" applyNumberFormat="0" applyFill="0" applyAlignment="0" applyProtection="0"/>
    <xf numFmtId="0" fontId="83" fillId="29" borderId="106" applyNumberFormat="0" applyAlignment="0" applyProtection="0"/>
    <xf numFmtId="0" fontId="83" fillId="29" borderId="106" applyNumberFormat="0" applyAlignment="0" applyProtection="0"/>
    <xf numFmtId="0" fontId="83" fillId="29" borderId="106" applyNumberForma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87" fillId="41" borderId="107"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3" fillId="29" borderId="106"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49" fillId="23" borderId="105" applyNumberFormat="0" applyFont="0" applyAlignment="0" applyProtection="0"/>
    <xf numFmtId="0" fontId="85" fillId="41" borderId="106" applyNumberFormat="0" applyAlignment="0" applyProtection="0"/>
    <xf numFmtId="0" fontId="83" fillId="29" borderId="106" applyNumberFormat="0" applyAlignment="0" applyProtection="0"/>
    <xf numFmtId="0" fontId="87" fillId="41" borderId="107"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87" fillId="41" borderId="107"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3" fillId="29" borderId="106"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49" fillId="23" borderId="105" applyNumberFormat="0" applyFont="0" applyAlignment="0" applyProtection="0"/>
    <xf numFmtId="0" fontId="85" fillId="41" borderId="106" applyNumberFormat="0" applyAlignment="0" applyProtection="0"/>
    <xf numFmtId="0" fontId="83" fillId="29" borderId="106" applyNumberFormat="0" applyAlignment="0" applyProtection="0"/>
    <xf numFmtId="0" fontId="87" fillId="41" borderId="107"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3" fillId="29" borderId="106" applyNumberFormat="0" applyAlignment="0" applyProtection="0"/>
    <xf numFmtId="0" fontId="83" fillId="29" borderId="106" applyNumberForma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49" fillId="23" borderId="105" applyNumberFormat="0" applyFont="0" applyAlignment="0" applyProtection="0"/>
    <xf numFmtId="0" fontId="83" fillId="29" borderId="106" applyNumberFormat="0" applyAlignment="0" applyProtection="0"/>
    <xf numFmtId="0" fontId="87" fillId="41" borderId="107" applyNumberFormat="0" applyAlignment="0" applyProtection="0"/>
    <xf numFmtId="0" fontId="83" fillId="29" borderId="106" applyNumberFormat="0" applyAlignment="0" applyProtection="0"/>
    <xf numFmtId="0" fontId="87" fillId="41" borderId="107"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83" fillId="29" borderId="106" applyNumberFormat="0" applyAlignment="0" applyProtection="0"/>
    <xf numFmtId="0" fontId="85" fillId="41" borderId="106" applyNumberFormat="0" applyAlignment="0" applyProtection="0"/>
    <xf numFmtId="0" fontId="87" fillId="41" borderId="107"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49" fillId="23" borderId="105" applyNumberFormat="0" applyFon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49" fillId="23" borderId="105" applyNumberFormat="0" applyFont="0" applyAlignment="0" applyProtection="0"/>
    <xf numFmtId="0" fontId="56" fillId="0" borderId="104" applyNumberFormat="0" applyFill="0" applyAlignment="0" applyProtection="0"/>
    <xf numFmtId="0" fontId="49" fillId="23" borderId="105" applyNumberFormat="0" applyFont="0" applyAlignment="0" applyProtection="0"/>
    <xf numFmtId="0" fontId="87" fillId="41" borderId="107" applyNumberFormat="0" applyAlignment="0" applyProtection="0"/>
    <xf numFmtId="0" fontId="85" fillId="41"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7" fillId="41" borderId="107" applyNumberFormat="0" applyAlignment="0" applyProtection="0"/>
    <xf numFmtId="0" fontId="87" fillId="41" borderId="107" applyNumberFormat="0" applyAlignment="0" applyProtection="0"/>
    <xf numFmtId="0" fontId="83" fillId="29" borderId="106" applyNumberFormat="0" applyAlignment="0" applyProtection="0"/>
    <xf numFmtId="0" fontId="87" fillId="41" borderId="107" applyNumberFormat="0" applyAlignment="0" applyProtection="0"/>
    <xf numFmtId="0" fontId="83" fillId="29" borderId="106" applyNumberFormat="0" applyAlignment="0" applyProtection="0"/>
    <xf numFmtId="0" fontId="87" fillId="41" borderId="107" applyNumberFormat="0" applyAlignment="0" applyProtection="0"/>
    <xf numFmtId="0" fontId="85" fillId="41" borderId="106" applyNumberFormat="0" applyAlignment="0" applyProtection="0"/>
    <xf numFmtId="0" fontId="87" fillId="41" borderId="107" applyNumberFormat="0" applyAlignment="0" applyProtection="0"/>
    <xf numFmtId="0" fontId="85" fillId="41" borderId="106" applyNumberFormat="0" applyAlignment="0" applyProtection="0"/>
    <xf numFmtId="0" fontId="87" fillId="41" borderId="107" applyNumberFormat="0" applyAlignment="0" applyProtection="0"/>
    <xf numFmtId="0" fontId="83" fillId="29"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7" fillId="41" borderId="107"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87" fillId="41" borderId="107" applyNumberFormat="0" applyAlignment="0" applyProtection="0"/>
    <xf numFmtId="0" fontId="56" fillId="0" borderId="104" applyNumberFormat="0" applyFill="0" applyAlignment="0" applyProtection="0"/>
    <xf numFmtId="0" fontId="83" fillId="29"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49" fillId="23" borderId="105" applyNumberFormat="0" applyFont="0" applyAlignment="0" applyProtection="0"/>
    <xf numFmtId="0" fontId="85" fillId="41" borderId="106" applyNumberFormat="0" applyAlignment="0" applyProtection="0"/>
    <xf numFmtId="0" fontId="83" fillId="29" borderId="106" applyNumberFormat="0" applyAlignment="0" applyProtection="0"/>
    <xf numFmtId="0" fontId="56" fillId="0" borderId="104" applyNumberFormat="0" applyFill="0" applyAlignment="0" applyProtection="0"/>
    <xf numFmtId="0" fontId="83" fillId="29" borderId="106" applyNumberFormat="0" applyAlignment="0" applyProtection="0"/>
    <xf numFmtId="0" fontId="83" fillId="29" borderId="106" applyNumberFormat="0" applyAlignment="0" applyProtection="0"/>
    <xf numFmtId="0" fontId="83" fillId="29" borderId="106" applyNumberFormat="0" applyAlignment="0" applyProtection="0"/>
    <xf numFmtId="0" fontId="56" fillId="0" borderId="104" applyNumberFormat="0" applyFill="0" applyAlignment="0" applyProtection="0"/>
    <xf numFmtId="0" fontId="83" fillId="29" borderId="106" applyNumberFormat="0" applyAlignment="0" applyProtection="0"/>
    <xf numFmtId="0" fontId="56" fillId="0" borderId="104" applyNumberFormat="0" applyFill="0" applyAlignment="0" applyProtection="0"/>
    <xf numFmtId="0" fontId="49" fillId="23" borderId="105" applyNumberFormat="0" applyFont="0" applyAlignment="0" applyProtection="0"/>
    <xf numFmtId="0" fontId="56" fillId="0" borderId="104" applyNumberFormat="0" applyFill="0" applyAlignment="0" applyProtection="0"/>
    <xf numFmtId="0" fontId="87" fillId="41" borderId="107" applyNumberFormat="0" applyAlignment="0" applyProtection="0"/>
    <xf numFmtId="0" fontId="85" fillId="41" borderId="106" applyNumberFormat="0" applyAlignment="0" applyProtection="0"/>
    <xf numFmtId="0" fontId="85" fillId="41" borderId="106" applyNumberFormat="0" applyAlignment="0" applyProtection="0"/>
    <xf numFmtId="0" fontId="85" fillId="41"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85" fillId="41" borderId="106" applyNumberFormat="0" applyAlignment="0" applyProtection="0"/>
    <xf numFmtId="0" fontId="56" fillId="0" borderId="104" applyNumberFormat="0" applyFill="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7" fillId="41" borderId="107" applyNumberFormat="0" applyAlignment="0" applyProtection="0"/>
    <xf numFmtId="0" fontId="56" fillId="0" borderId="104" applyNumberFormat="0" applyFill="0" applyAlignment="0" applyProtection="0"/>
    <xf numFmtId="0" fontId="49" fillId="23" borderId="105" applyNumberFormat="0" applyFont="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5" fillId="41" borderId="106" applyNumberFormat="0" applyAlignment="0" applyProtection="0"/>
    <xf numFmtId="0" fontId="85" fillId="41" borderId="106" applyNumberFormat="0" applyAlignment="0" applyProtection="0"/>
    <xf numFmtId="0" fontId="85" fillId="41" borderId="106" applyNumberFormat="0" applyAlignment="0" applyProtection="0"/>
    <xf numFmtId="0" fontId="56" fillId="0" borderId="104" applyNumberFormat="0" applyFill="0" applyAlignment="0" applyProtection="0"/>
    <xf numFmtId="0" fontId="83" fillId="29" borderId="106" applyNumberFormat="0" applyAlignment="0" applyProtection="0"/>
    <xf numFmtId="0" fontId="87" fillId="41" borderId="107"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7" fillId="41" borderId="107" applyNumberFormat="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87" fillId="41" borderId="107" applyNumberFormat="0" applyAlignment="0" applyProtection="0"/>
    <xf numFmtId="0" fontId="83" fillId="29" borderId="106" applyNumberFormat="0" applyAlignment="0" applyProtection="0"/>
    <xf numFmtId="0" fontId="85" fillId="41" borderId="106" applyNumberFormat="0" applyAlignment="0" applyProtection="0"/>
    <xf numFmtId="0" fontId="83" fillId="29"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87" fillId="41" borderId="107" applyNumberFormat="0" applyAlignment="0" applyProtection="0"/>
    <xf numFmtId="0" fontId="83" fillId="29" borderId="106" applyNumberFormat="0" applyAlignment="0" applyProtection="0"/>
    <xf numFmtId="0" fontId="56" fillId="0" borderId="104" applyNumberFormat="0" applyFill="0" applyAlignment="0" applyProtection="0"/>
    <xf numFmtId="0" fontId="49" fillId="23" borderId="105" applyNumberFormat="0" applyFont="0" applyAlignment="0" applyProtection="0"/>
    <xf numFmtId="0" fontId="83" fillId="29" borderId="106" applyNumberFormat="0" applyAlignment="0" applyProtection="0"/>
    <xf numFmtId="0" fontId="85" fillId="41" borderId="106" applyNumberFormat="0" applyAlignment="0" applyProtection="0"/>
    <xf numFmtId="0" fontId="87" fillId="41" borderId="107" applyNumberFormat="0" applyAlignment="0" applyProtection="0"/>
    <xf numFmtId="0" fontId="85" fillId="41" borderId="106" applyNumberFormat="0" applyAlignment="0" applyProtection="0"/>
    <xf numFmtId="0" fontId="83" fillId="29" borderId="106" applyNumberFormat="0" applyAlignment="0" applyProtection="0"/>
    <xf numFmtId="0" fontId="85" fillId="41" borderId="106" applyNumberFormat="0" applyAlignment="0" applyProtection="0"/>
    <xf numFmtId="0" fontId="56" fillId="0" borderId="104" applyNumberFormat="0" applyFill="0" applyAlignment="0" applyProtection="0"/>
    <xf numFmtId="0" fontId="49" fillId="23" borderId="105" applyNumberFormat="0" applyFont="0" applyAlignment="0" applyProtection="0"/>
    <xf numFmtId="0" fontId="85" fillId="41" borderId="106" applyNumberFormat="0" applyAlignment="0" applyProtection="0"/>
    <xf numFmtId="0" fontId="56" fillId="0" borderId="104" applyNumberFormat="0" applyFill="0" applyAlignment="0" applyProtection="0"/>
    <xf numFmtId="0" fontId="83" fillId="29" borderId="106" applyNumberFormat="0" applyAlignment="0" applyProtection="0"/>
    <xf numFmtId="0" fontId="85" fillId="41" borderId="106" applyNumberFormat="0" applyAlignment="0" applyProtection="0"/>
    <xf numFmtId="0" fontId="56" fillId="0" borderId="104" applyNumberFormat="0" applyFill="0" applyAlignment="0" applyProtection="0"/>
    <xf numFmtId="0" fontId="87" fillId="41" borderId="107" applyNumberForma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3" fillId="29" borderId="106" applyNumberFormat="0" applyAlignment="0" applyProtection="0"/>
    <xf numFmtId="0" fontId="87" fillId="41" borderId="107" applyNumberFormat="0" applyAlignment="0" applyProtection="0"/>
    <xf numFmtId="0" fontId="56" fillId="0" borderId="104" applyNumberFormat="0" applyFill="0" applyAlignment="0" applyProtection="0"/>
    <xf numFmtId="0" fontId="87" fillId="41" borderId="107" applyNumberFormat="0" applyAlignment="0" applyProtection="0"/>
    <xf numFmtId="0" fontId="85" fillId="41" borderId="106" applyNumberFormat="0" applyAlignment="0" applyProtection="0"/>
    <xf numFmtId="0" fontId="49" fillId="23" borderId="105" applyNumberFormat="0" applyFont="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3" fillId="29"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5" fillId="41" borderId="106" applyNumberFormat="0" applyAlignment="0" applyProtection="0"/>
    <xf numFmtId="0" fontId="49" fillId="23" borderId="105" applyNumberFormat="0" applyFon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49" fillId="23" borderId="105" applyNumberFormat="0" applyFont="0" applyAlignment="0" applyProtection="0"/>
    <xf numFmtId="0" fontId="85" fillId="41" borderId="106" applyNumberFormat="0" applyAlignment="0" applyProtection="0"/>
    <xf numFmtId="0" fontId="83" fillId="29" borderId="106" applyNumberForma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56" fillId="0" borderId="104" applyNumberFormat="0" applyFill="0" applyAlignment="0" applyProtection="0"/>
    <xf numFmtId="0" fontId="87" fillId="41" borderId="107"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49" fillId="23" borderId="105" applyNumberFormat="0" applyFont="0" applyAlignment="0" applyProtection="0"/>
    <xf numFmtId="0" fontId="83" fillId="29" borderId="106" applyNumberFormat="0" applyAlignment="0" applyProtection="0"/>
    <xf numFmtId="0" fontId="49" fillId="23" borderId="105" applyNumberFormat="0" applyFon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56" fillId="0" borderId="108"/>
    <xf numFmtId="0" fontId="56" fillId="0" borderId="108"/>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102" fillId="55" borderId="105"/>
    <xf numFmtId="0" fontId="102" fillId="55" borderId="105"/>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83" fillId="61" borderId="106"/>
    <xf numFmtId="0" fontId="83" fillId="61" borderId="106"/>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3" fillId="61" borderId="106" applyNumberFormat="0" applyAlignment="0" applyProtection="0"/>
    <xf numFmtId="0" fontId="85" fillId="70" borderId="106"/>
    <xf numFmtId="0" fontId="85" fillId="70" borderId="106"/>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85" fillId="70" borderId="106" applyNumberFormat="0" applyAlignment="0" applyProtection="0"/>
    <xf numFmtId="0" fontId="107" fillId="70" borderId="109"/>
    <xf numFmtId="0" fontId="107" fillId="70" borderId="109"/>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107" fillId="70" borderId="109"/>
    <xf numFmtId="0" fontId="107" fillId="70" borderId="109"/>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7" fillId="70" borderId="107" applyNumberForma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83" fillId="29" borderId="106" applyNumberFormat="0" applyAlignment="0" applyProtection="0"/>
    <xf numFmtId="0" fontId="87" fillId="41" borderId="107" applyNumberFormat="0" applyAlignment="0" applyProtection="0"/>
    <xf numFmtId="0" fontId="85" fillId="41" borderId="106" applyNumberFormat="0" applyAlignment="0" applyProtection="0"/>
    <xf numFmtId="0" fontId="83" fillId="29" borderId="106" applyNumberFormat="0" applyAlignment="0" applyProtection="0"/>
    <xf numFmtId="0" fontId="87" fillId="41" borderId="107" applyNumberFormat="0" applyAlignment="0" applyProtection="0"/>
    <xf numFmtId="0" fontId="85" fillId="41" borderId="106" applyNumberFormat="0" applyAlignment="0" applyProtection="0"/>
    <xf numFmtId="0" fontId="83" fillId="29" borderId="106" applyNumberFormat="0" applyAlignment="0" applyProtection="0"/>
    <xf numFmtId="0" fontId="87" fillId="41" borderId="107" applyNumberFormat="0" applyAlignment="0" applyProtection="0"/>
    <xf numFmtId="0" fontId="87" fillId="41" borderId="107" applyNumberFormat="0" applyAlignment="0" applyProtection="0"/>
    <xf numFmtId="0" fontId="87" fillId="41" borderId="107"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85" fillId="41"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87" fillId="41" borderId="107" applyNumberFormat="0" applyAlignment="0" applyProtection="0"/>
    <xf numFmtId="0" fontId="87" fillId="41" borderId="107"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3" fillId="29" borderId="106" applyNumberFormat="0" applyAlignment="0" applyProtection="0"/>
    <xf numFmtId="0" fontId="56" fillId="0" borderId="104" applyNumberFormat="0" applyFill="0" applyAlignment="0" applyProtection="0"/>
    <xf numFmtId="0" fontId="83" fillId="29" borderId="106" applyNumberFormat="0" applyAlignment="0" applyProtection="0"/>
    <xf numFmtId="0" fontId="83" fillId="29" borderId="106" applyNumberFormat="0" applyAlignment="0" applyProtection="0"/>
    <xf numFmtId="0" fontId="83" fillId="29" borderId="106" applyNumberForma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87" fillId="41" borderId="107"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3" fillId="29" borderId="106"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49" fillId="23" borderId="105" applyNumberFormat="0" applyFont="0" applyAlignment="0" applyProtection="0"/>
    <xf numFmtId="0" fontId="85" fillId="41" borderId="106" applyNumberFormat="0" applyAlignment="0" applyProtection="0"/>
    <xf numFmtId="0" fontId="83" fillId="29" borderId="106" applyNumberFormat="0" applyAlignment="0" applyProtection="0"/>
    <xf numFmtId="0" fontId="87" fillId="41" borderId="107"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87" fillId="41" borderId="107"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3" fillId="29" borderId="106"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49" fillId="23" borderId="105" applyNumberFormat="0" applyFont="0" applyAlignment="0" applyProtection="0"/>
    <xf numFmtId="0" fontId="85" fillId="41" borderId="106" applyNumberFormat="0" applyAlignment="0" applyProtection="0"/>
    <xf numFmtId="0" fontId="83" fillId="29" borderId="106" applyNumberFormat="0" applyAlignment="0" applyProtection="0"/>
    <xf numFmtId="0" fontId="87" fillId="41" borderId="107"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3" fillId="29" borderId="106" applyNumberFormat="0" applyAlignment="0" applyProtection="0"/>
    <xf numFmtId="0" fontId="83" fillId="29" borderId="106" applyNumberForma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49" fillId="23" borderId="105" applyNumberFormat="0" applyFont="0" applyAlignment="0" applyProtection="0"/>
    <xf numFmtId="0" fontId="83" fillId="29" borderId="106" applyNumberFormat="0" applyAlignment="0" applyProtection="0"/>
    <xf numFmtId="0" fontId="87" fillId="41" borderId="107" applyNumberFormat="0" applyAlignment="0" applyProtection="0"/>
    <xf numFmtId="0" fontId="83" fillId="29" borderId="106" applyNumberFormat="0" applyAlignment="0" applyProtection="0"/>
    <xf numFmtId="0" fontId="87" fillId="41" borderId="107"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85" fillId="41"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87" fillId="41" borderId="107" applyNumberFormat="0" applyAlignment="0" applyProtection="0"/>
    <xf numFmtId="0" fontId="87" fillId="41" borderId="107"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3" fillId="29" borderId="106" applyNumberFormat="0" applyAlignment="0" applyProtection="0"/>
    <xf numFmtId="0" fontId="56" fillId="0" borderId="104" applyNumberFormat="0" applyFill="0" applyAlignment="0" applyProtection="0"/>
    <xf numFmtId="0" fontId="83" fillId="29" borderId="106" applyNumberFormat="0" applyAlignment="0" applyProtection="0"/>
    <xf numFmtId="0" fontId="83" fillId="29" borderId="106" applyNumberFormat="0" applyAlignment="0" applyProtection="0"/>
    <xf numFmtId="0" fontId="83" fillId="29" borderId="106" applyNumberForma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87" fillId="41" borderId="107"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3" fillId="29" borderId="106"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49" fillId="23" borderId="105" applyNumberFormat="0" applyFont="0" applyAlignment="0" applyProtection="0"/>
    <xf numFmtId="0" fontId="85" fillId="41" borderId="106" applyNumberFormat="0" applyAlignment="0" applyProtection="0"/>
    <xf numFmtId="0" fontId="83" fillId="29" borderId="106" applyNumberFormat="0" applyAlignment="0" applyProtection="0"/>
    <xf numFmtId="0" fontId="87" fillId="41" borderId="107"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87" fillId="41" borderId="107"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3" fillId="29" borderId="106"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49" fillId="23" borderId="105" applyNumberFormat="0" applyFont="0" applyAlignment="0" applyProtection="0"/>
    <xf numFmtId="0" fontId="85" fillId="41" borderId="106" applyNumberFormat="0" applyAlignment="0" applyProtection="0"/>
    <xf numFmtId="0" fontId="83" fillId="29" borderId="106" applyNumberFormat="0" applyAlignment="0" applyProtection="0"/>
    <xf numFmtId="0" fontId="87" fillId="41" borderId="107"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85" fillId="41" borderId="106" applyNumberFormat="0" applyAlignment="0" applyProtection="0"/>
    <xf numFmtId="0" fontId="87" fillId="41" borderId="107" applyNumberFormat="0" applyAlignment="0" applyProtection="0"/>
    <xf numFmtId="0" fontId="49" fillId="23" borderId="105" applyNumberFormat="0" applyFont="0" applyAlignment="0" applyProtection="0"/>
    <xf numFmtId="0" fontId="83" fillId="29" borderId="106" applyNumberFormat="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56" fillId="0" borderId="104" applyNumberFormat="0" applyFill="0" applyAlignment="0" applyProtection="0"/>
    <xf numFmtId="0" fontId="83" fillId="29" borderId="106" applyNumberFormat="0" applyAlignment="0" applyProtection="0"/>
    <xf numFmtId="0" fontId="87" fillId="41" borderId="107"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49" fillId="23" borderId="105" applyNumberFormat="0" applyFont="0" applyAlignment="0" applyProtection="0"/>
    <xf numFmtId="0" fontId="87" fillId="41" borderId="107"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5" fillId="41"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5" fillId="41"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49" fillId="23" borderId="105" applyNumberFormat="0" applyFont="0" applyAlignment="0" applyProtection="0"/>
    <xf numFmtId="0" fontId="85" fillId="41" borderId="106" applyNumberFormat="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83" fillId="29"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87" fillId="41" borderId="107" applyNumberFormat="0" applyAlignment="0" applyProtection="0"/>
    <xf numFmtId="0" fontId="83" fillId="29" borderId="106" applyNumberFormat="0" applyAlignment="0" applyProtection="0"/>
    <xf numFmtId="0" fontId="56" fillId="0" borderId="104" applyNumberFormat="0" applyFill="0" applyAlignment="0" applyProtection="0"/>
    <xf numFmtId="0" fontId="49" fillId="23" borderId="105" applyNumberFormat="0" applyFont="0" applyAlignment="0" applyProtection="0"/>
    <xf numFmtId="0" fontId="87" fillId="41" borderId="107" applyNumberFormat="0" applyAlignment="0" applyProtection="0"/>
    <xf numFmtId="0" fontId="85" fillId="41"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49" fillId="23" borderId="105" applyNumberFormat="0" applyFont="0" applyAlignment="0" applyProtection="0"/>
    <xf numFmtId="0" fontId="85" fillId="41" borderId="106" applyNumberFormat="0" applyAlignment="0" applyProtection="0"/>
    <xf numFmtId="0" fontId="83" fillId="29" borderId="106" applyNumberFormat="0" applyAlignment="0" applyProtection="0"/>
    <xf numFmtId="0" fontId="56" fillId="0" borderId="104" applyNumberFormat="0" applyFill="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7" fillId="41" borderId="107"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49" fillId="23" borderId="105" applyNumberFormat="0" applyFont="0" applyAlignment="0" applyProtection="0"/>
    <xf numFmtId="0" fontId="56" fillId="0" borderId="104" applyNumberFormat="0" applyFill="0" applyAlignment="0" applyProtection="0"/>
    <xf numFmtId="0" fontId="87" fillId="41" borderId="107" applyNumberFormat="0" applyAlignment="0" applyProtection="0"/>
    <xf numFmtId="0" fontId="87" fillId="41" borderId="107"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85" fillId="41"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87" fillId="41" borderId="107" applyNumberFormat="0" applyAlignment="0" applyProtection="0"/>
    <xf numFmtId="0" fontId="87" fillId="41" borderId="107"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3" fillId="29" borderId="106" applyNumberFormat="0" applyAlignment="0" applyProtection="0"/>
    <xf numFmtId="0" fontId="56" fillId="0" borderId="104" applyNumberFormat="0" applyFill="0" applyAlignment="0" applyProtection="0"/>
    <xf numFmtId="0" fontId="83" fillId="29" borderId="106" applyNumberFormat="0" applyAlignment="0" applyProtection="0"/>
    <xf numFmtId="0" fontId="83" fillId="29" borderId="106" applyNumberFormat="0" applyAlignment="0" applyProtection="0"/>
    <xf numFmtId="0" fontId="83" fillId="29" borderId="106" applyNumberForma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87" fillId="41" borderId="107"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3" fillId="29" borderId="106"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49" fillId="23" borderId="105" applyNumberFormat="0" applyFont="0" applyAlignment="0" applyProtection="0"/>
    <xf numFmtId="0" fontId="85" fillId="41" borderId="106" applyNumberFormat="0" applyAlignment="0" applyProtection="0"/>
    <xf numFmtId="0" fontId="83" fillId="29" borderId="106" applyNumberFormat="0" applyAlignment="0" applyProtection="0"/>
    <xf numFmtId="0" fontId="87" fillId="41" borderId="107"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87" fillId="41" borderId="107"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3" fillId="29" borderId="106"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49" fillId="23" borderId="105" applyNumberFormat="0" applyFont="0" applyAlignment="0" applyProtection="0"/>
    <xf numFmtId="0" fontId="85" fillId="41" borderId="106" applyNumberFormat="0" applyAlignment="0" applyProtection="0"/>
    <xf numFmtId="0" fontId="83" fillId="29" borderId="106" applyNumberFormat="0" applyAlignment="0" applyProtection="0"/>
    <xf numFmtId="0" fontId="87" fillId="41" borderId="107"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3" fillId="29" borderId="106" applyNumberFormat="0" applyAlignment="0" applyProtection="0"/>
    <xf numFmtId="0" fontId="83" fillId="29" borderId="106" applyNumberForma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49" fillId="23" borderId="105" applyNumberFormat="0" applyFont="0" applyAlignment="0" applyProtection="0"/>
    <xf numFmtId="0" fontId="83" fillId="29" borderId="106" applyNumberFormat="0" applyAlignment="0" applyProtection="0"/>
    <xf numFmtId="0" fontId="87" fillId="41" borderId="107" applyNumberFormat="0" applyAlignment="0" applyProtection="0"/>
    <xf numFmtId="0" fontId="83" fillId="29" borderId="106" applyNumberFormat="0" applyAlignment="0" applyProtection="0"/>
    <xf numFmtId="0" fontId="87" fillId="41" borderId="107"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85" fillId="41"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87" fillId="41" borderId="107" applyNumberFormat="0" applyAlignment="0" applyProtection="0"/>
    <xf numFmtId="0" fontId="87" fillId="41" borderId="107"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3" fillId="29" borderId="106" applyNumberFormat="0" applyAlignment="0" applyProtection="0"/>
    <xf numFmtId="0" fontId="56" fillId="0" borderId="104" applyNumberFormat="0" applyFill="0" applyAlignment="0" applyProtection="0"/>
    <xf numFmtId="0" fontId="83" fillId="29" borderId="106" applyNumberFormat="0" applyAlignment="0" applyProtection="0"/>
    <xf numFmtId="0" fontId="83" fillId="29" borderId="106" applyNumberFormat="0" applyAlignment="0" applyProtection="0"/>
    <xf numFmtId="0" fontId="83" fillId="29" borderId="106" applyNumberForma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87" fillId="41" borderId="107"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3" fillId="29" borderId="106"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49" fillId="23" borderId="105" applyNumberFormat="0" applyFont="0" applyAlignment="0" applyProtection="0"/>
    <xf numFmtId="0" fontId="85" fillId="41" borderId="106" applyNumberFormat="0" applyAlignment="0" applyProtection="0"/>
    <xf numFmtId="0" fontId="83" fillId="29" borderId="106" applyNumberFormat="0" applyAlignment="0" applyProtection="0"/>
    <xf numFmtId="0" fontId="87" fillId="41" borderId="107"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87" fillId="41" borderId="107"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3" fillId="29" borderId="106"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49" fillId="23" borderId="105" applyNumberFormat="0" applyFont="0" applyAlignment="0" applyProtection="0"/>
    <xf numFmtId="0" fontId="85" fillId="41" borderId="106" applyNumberFormat="0" applyAlignment="0" applyProtection="0"/>
    <xf numFmtId="0" fontId="83" fillId="29" borderId="106" applyNumberFormat="0" applyAlignment="0" applyProtection="0"/>
    <xf numFmtId="0" fontId="87" fillId="41" borderId="107"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49" fillId="23" borderId="105" applyNumberFormat="0" applyFont="0" applyAlignment="0" applyProtection="0"/>
    <xf numFmtId="0" fontId="83" fillId="29"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85" fillId="41"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87" fillId="41" borderId="107" applyNumberFormat="0" applyAlignment="0" applyProtection="0"/>
    <xf numFmtId="0" fontId="49" fillId="23" borderId="105" applyNumberFormat="0" applyFont="0" applyAlignment="0" applyProtection="0"/>
    <xf numFmtId="0" fontId="85" fillId="41" borderId="106" applyNumberForma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87" fillId="41" borderId="107" applyNumberFormat="0" applyAlignment="0" applyProtection="0"/>
    <xf numFmtId="0" fontId="56" fillId="0" borderId="104" applyNumberFormat="0" applyFill="0" applyAlignment="0" applyProtection="0"/>
    <xf numFmtId="0" fontId="87" fillId="41" borderId="107" applyNumberFormat="0" applyAlignment="0" applyProtection="0"/>
    <xf numFmtId="0" fontId="85" fillId="41" borderId="106" applyNumberFormat="0" applyAlignment="0" applyProtection="0"/>
    <xf numFmtId="0" fontId="83" fillId="29" borderId="106" applyNumberFormat="0" applyAlignment="0" applyProtection="0"/>
    <xf numFmtId="0" fontId="85" fillId="41" borderId="106" applyNumberFormat="0" applyAlignment="0" applyProtection="0"/>
    <xf numFmtId="0" fontId="56" fillId="0" borderId="104" applyNumberFormat="0" applyFill="0" applyAlignment="0" applyProtection="0"/>
    <xf numFmtId="0" fontId="49" fillId="23" borderId="105" applyNumberFormat="0" applyFont="0" applyAlignment="0" applyProtection="0"/>
    <xf numFmtId="0" fontId="87" fillId="41" borderId="107"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56" fillId="0" borderId="104" applyNumberFormat="0" applyFill="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5" fillId="41" borderId="106" applyNumberFormat="0" applyAlignment="0" applyProtection="0"/>
    <xf numFmtId="0" fontId="87" fillId="41" borderId="107"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87" fillId="41" borderId="107" applyNumberFormat="0" applyAlignment="0" applyProtection="0"/>
    <xf numFmtId="0" fontId="83" fillId="29"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3" fillId="29" borderId="106" applyNumberFormat="0" applyAlignment="0" applyProtection="0"/>
    <xf numFmtId="0" fontId="56" fillId="0" borderId="104" applyNumberFormat="0" applyFill="0" applyAlignment="0" applyProtection="0"/>
    <xf numFmtId="0" fontId="83" fillId="29" borderId="106" applyNumberFormat="0" applyAlignment="0" applyProtection="0"/>
    <xf numFmtId="0" fontId="83" fillId="29" borderId="106" applyNumberFormat="0" applyAlignment="0" applyProtection="0"/>
    <xf numFmtId="0" fontId="83" fillId="29" borderId="106" applyNumberForma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87" fillId="41" borderId="107"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3" fillId="29" borderId="106"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49" fillId="23" borderId="105" applyNumberFormat="0" applyFont="0" applyAlignment="0" applyProtection="0"/>
    <xf numFmtId="0" fontId="85" fillId="41" borderId="106" applyNumberFormat="0" applyAlignment="0" applyProtection="0"/>
    <xf numFmtId="0" fontId="83" fillId="29" borderId="106" applyNumberFormat="0" applyAlignment="0" applyProtection="0"/>
    <xf numFmtId="0" fontId="87" fillId="41" borderId="107"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87" fillId="41" borderId="107"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3" fillId="29" borderId="106"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49" fillId="23" borderId="105" applyNumberFormat="0" applyFont="0" applyAlignment="0" applyProtection="0"/>
    <xf numFmtId="0" fontId="85" fillId="41" borderId="106" applyNumberFormat="0" applyAlignment="0" applyProtection="0"/>
    <xf numFmtId="0" fontId="83" fillId="29" borderId="106" applyNumberFormat="0" applyAlignment="0" applyProtection="0"/>
    <xf numFmtId="0" fontId="87" fillId="41" borderId="107"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3" fillId="29" borderId="106" applyNumberFormat="0" applyAlignment="0" applyProtection="0"/>
    <xf numFmtId="0" fontId="83" fillId="29" borderId="106" applyNumberForma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49" fillId="23" borderId="105" applyNumberFormat="0" applyFont="0" applyAlignment="0" applyProtection="0"/>
    <xf numFmtId="0" fontId="83" fillId="29" borderId="106" applyNumberFormat="0" applyAlignment="0" applyProtection="0"/>
    <xf numFmtId="0" fontId="87" fillId="41" borderId="107" applyNumberFormat="0" applyAlignment="0" applyProtection="0"/>
    <xf numFmtId="0" fontId="83" fillId="29" borderId="106" applyNumberFormat="0" applyAlignment="0" applyProtection="0"/>
    <xf numFmtId="0" fontId="87" fillId="41" borderId="107"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85" fillId="41"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87" fillId="41" borderId="107" applyNumberFormat="0" applyAlignment="0" applyProtection="0"/>
    <xf numFmtId="0" fontId="87" fillId="41" borderId="107"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3" fillId="29" borderId="106" applyNumberFormat="0" applyAlignment="0" applyProtection="0"/>
    <xf numFmtId="0" fontId="56" fillId="0" borderId="104" applyNumberFormat="0" applyFill="0" applyAlignment="0" applyProtection="0"/>
    <xf numFmtId="0" fontId="83" fillId="29" borderId="106" applyNumberFormat="0" applyAlignment="0" applyProtection="0"/>
    <xf numFmtId="0" fontId="83" fillId="29" borderId="106" applyNumberFormat="0" applyAlignment="0" applyProtection="0"/>
    <xf numFmtId="0" fontId="83" fillId="29" borderId="106" applyNumberForma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87" fillId="41" borderId="107"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3" fillId="29" borderId="106"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49" fillId="23" borderId="105" applyNumberFormat="0" applyFont="0" applyAlignment="0" applyProtection="0"/>
    <xf numFmtId="0" fontId="85" fillId="41" borderId="106" applyNumberFormat="0" applyAlignment="0" applyProtection="0"/>
    <xf numFmtId="0" fontId="83" fillId="29" borderId="106" applyNumberFormat="0" applyAlignment="0" applyProtection="0"/>
    <xf numFmtId="0" fontId="87" fillId="41" borderId="107"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87" fillId="41" borderId="107"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3" fillId="29" borderId="106"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49" fillId="23" borderId="105" applyNumberFormat="0" applyFont="0" applyAlignment="0" applyProtection="0"/>
    <xf numFmtId="0" fontId="85" fillId="41" borderId="106" applyNumberFormat="0" applyAlignment="0" applyProtection="0"/>
    <xf numFmtId="0" fontId="83" fillId="29" borderId="106" applyNumberFormat="0" applyAlignment="0" applyProtection="0"/>
    <xf numFmtId="0" fontId="87" fillId="41" borderId="107"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5" fillId="41" borderId="106" applyNumberFormat="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7" fillId="41" borderId="107" applyNumberFormat="0" applyAlignment="0" applyProtection="0"/>
    <xf numFmtId="0" fontId="87" fillId="41" borderId="107"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3" fillId="29" borderId="106"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7" fillId="41" borderId="107" applyNumberFormat="0" applyAlignment="0" applyProtection="0"/>
    <xf numFmtId="0" fontId="56" fillId="0" borderId="104" applyNumberFormat="0" applyFill="0" applyAlignment="0" applyProtection="0"/>
    <xf numFmtId="0" fontId="85" fillId="41" borderId="106" applyNumberFormat="0" applyAlignment="0" applyProtection="0"/>
    <xf numFmtId="0" fontId="49" fillId="23" borderId="105" applyNumberFormat="0" applyFont="0" applyAlignment="0" applyProtection="0"/>
    <xf numFmtId="0" fontId="85" fillId="41" borderId="106" applyNumberFormat="0" applyAlignment="0" applyProtection="0"/>
    <xf numFmtId="0" fontId="83" fillId="29"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85" fillId="41" borderId="106" applyNumberFormat="0" applyAlignment="0" applyProtection="0"/>
    <xf numFmtId="0" fontId="49" fillId="23" borderId="105" applyNumberFormat="0" applyFon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85" fillId="41"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3" fillId="29" borderId="106" applyNumberFormat="0" applyAlignment="0" applyProtection="0"/>
    <xf numFmtId="0" fontId="56" fillId="0" borderId="104" applyNumberFormat="0" applyFill="0" applyAlignment="0" applyProtection="0"/>
    <xf numFmtId="0" fontId="83" fillId="29" borderId="106" applyNumberFormat="0" applyAlignment="0" applyProtection="0"/>
    <xf numFmtId="0" fontId="83" fillId="29" borderId="106" applyNumberFormat="0" applyAlignment="0" applyProtection="0"/>
    <xf numFmtId="0" fontId="83" fillId="29" borderId="106" applyNumberForma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5" fillId="41" borderId="106" applyNumberFormat="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3" fillId="29" borderId="106"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49" fillId="23" borderId="105" applyNumberFormat="0" applyFont="0" applyAlignment="0" applyProtection="0"/>
    <xf numFmtId="0" fontId="85" fillId="41" borderId="106" applyNumberFormat="0" applyAlignment="0" applyProtection="0"/>
    <xf numFmtId="0" fontId="83" fillId="29"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3" fillId="29" borderId="106" applyNumberFormat="0" applyAlignment="0" applyProtection="0"/>
    <xf numFmtId="0" fontId="83" fillId="29"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85" fillId="41" borderId="106" applyNumberFormat="0" applyAlignment="0" applyProtection="0"/>
    <xf numFmtId="0" fontId="85" fillId="41" borderId="106" applyNumberFormat="0" applyAlignment="0" applyProtection="0"/>
    <xf numFmtId="0" fontId="49" fillId="23" borderId="105" applyNumberFormat="0" applyFon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5" fillId="41"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5" fillId="41" borderId="106" applyNumberFormat="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3" fillId="29" borderId="106" applyNumberFormat="0" applyAlignment="0" applyProtection="0"/>
    <xf numFmtId="0" fontId="56" fillId="0" borderId="104" applyNumberFormat="0" applyFill="0" applyAlignment="0" applyProtection="0"/>
    <xf numFmtId="0" fontId="83" fillId="29" borderId="106" applyNumberFormat="0" applyAlignment="0" applyProtection="0"/>
    <xf numFmtId="0" fontId="83" fillId="29" borderId="106" applyNumberFormat="0" applyAlignment="0" applyProtection="0"/>
    <xf numFmtId="0" fontId="83" fillId="29" borderId="106" applyNumberForma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3" fillId="29" borderId="106"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49" fillId="23" borderId="105" applyNumberFormat="0" applyFont="0" applyAlignment="0" applyProtection="0"/>
    <xf numFmtId="0" fontId="85" fillId="41" borderId="106" applyNumberFormat="0" applyAlignment="0" applyProtection="0"/>
    <xf numFmtId="0" fontId="83" fillId="29"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5" fillId="41" borderId="106" applyNumberFormat="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5" fillId="41" borderId="106" applyNumberFormat="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83" fillId="29" borderId="106" applyNumberFormat="0" applyAlignment="0" applyProtection="0"/>
    <xf numFmtId="0" fontId="83" fillId="29" borderId="106" applyNumberFormat="0" applyAlignment="0" applyProtection="0"/>
    <xf numFmtId="0" fontId="85" fillId="41" borderId="106" applyNumberFormat="0" applyAlignment="0" applyProtection="0"/>
    <xf numFmtId="0" fontId="85" fillId="41" borderId="106"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3" fillId="29" borderId="106" applyNumberFormat="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49" fillId="23" borderId="105" applyNumberFormat="0" applyFont="0" applyAlignment="0" applyProtection="0"/>
    <xf numFmtId="0" fontId="85" fillId="41" borderId="106" applyNumberFormat="0" applyAlignment="0" applyProtection="0"/>
    <xf numFmtId="0" fontId="83" fillId="29"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85" fillId="41" borderId="106" applyNumberFormat="0" applyAlignment="0" applyProtection="0"/>
    <xf numFmtId="0" fontId="83" fillId="29" borderId="106" applyNumberFormat="0" applyAlignment="0" applyProtection="0"/>
    <xf numFmtId="0" fontId="49" fillId="23" borderId="105" applyNumberFormat="0" applyFont="0" applyAlignment="0" applyProtection="0"/>
    <xf numFmtId="0" fontId="56" fillId="0" borderId="104" applyNumberFormat="0" applyFill="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2" fillId="55" borderId="105"/>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102" fillId="55" borderId="105"/>
    <xf numFmtId="0" fontId="105" fillId="56" borderId="105" applyNumberForma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2" fillId="55" borderId="105"/>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102" fillId="55" borderId="105"/>
    <xf numFmtId="0" fontId="105" fillId="56" borderId="105" applyNumberForma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105" fillId="56" borderId="105" applyNumberForma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105" fillId="56" borderId="105" applyNumberForma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0" fontId="49" fillId="23" borderId="105" applyNumberFormat="0" applyFont="0" applyAlignment="0" applyProtection="0"/>
    <xf numFmtId="167" fontId="7" fillId="0" borderId="0"/>
    <xf numFmtId="0" fontId="7" fillId="0" borderId="0"/>
    <xf numFmtId="0" fontId="7" fillId="22" borderId="80"/>
    <xf numFmtId="0" fontId="7" fillId="0" borderId="0"/>
    <xf numFmtId="0" fontId="7" fillId="0" borderId="0"/>
    <xf numFmtId="167" fontId="7" fillId="0" borderId="0"/>
    <xf numFmtId="0" fontId="7" fillId="22" borderId="80"/>
    <xf numFmtId="0" fontId="7" fillId="0" borderId="0"/>
    <xf numFmtId="0" fontId="7" fillId="0" borderId="0"/>
    <xf numFmtId="167" fontId="7" fillId="0" borderId="0"/>
    <xf numFmtId="0" fontId="7" fillId="22" borderId="80"/>
    <xf numFmtId="0" fontId="7" fillId="0" borderId="0"/>
    <xf numFmtId="0" fontId="7" fillId="22" borderId="80"/>
    <xf numFmtId="0" fontId="7" fillId="0" borderId="0"/>
    <xf numFmtId="0" fontId="7" fillId="0" borderId="0"/>
    <xf numFmtId="0" fontId="6" fillId="0" borderId="0"/>
    <xf numFmtId="167" fontId="6" fillId="0" borderId="0"/>
    <xf numFmtId="0" fontId="6" fillId="22" borderId="80"/>
    <xf numFmtId="0" fontId="6" fillId="0" borderId="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83" fillId="29" borderId="112" applyNumberFormat="0" applyAlignment="0" applyProtection="0"/>
    <xf numFmtId="0" fontId="83" fillId="29" borderId="112" applyNumberFormat="0" applyAlignment="0" applyProtection="0"/>
    <xf numFmtId="0" fontId="83" fillId="29" borderId="112" applyNumberFormat="0" applyAlignment="0" applyProtection="0"/>
    <xf numFmtId="0" fontId="87" fillId="41" borderId="113" applyNumberFormat="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49" fillId="23" borderId="111" applyNumberFormat="0" applyFont="0" applyAlignment="0" applyProtection="0"/>
    <xf numFmtId="0" fontId="85" fillId="41" borderId="112" applyNumberFormat="0" applyAlignment="0" applyProtection="0"/>
    <xf numFmtId="0" fontId="83" fillId="29" borderId="112" applyNumberForma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7" fillId="41" borderId="113"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7" fillId="41" borderId="113" applyNumberForma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3" fillId="29"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7" fillId="41" borderId="113" applyNumberFormat="0" applyAlignment="0" applyProtection="0"/>
    <xf numFmtId="0" fontId="49" fillId="23" borderId="111" applyNumberFormat="0" applyFont="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87" fillId="41" borderId="113" applyNumberFormat="0" applyAlignment="0" applyProtection="0"/>
    <xf numFmtId="0" fontId="83" fillId="29" borderId="112" applyNumberFormat="0" applyAlignment="0" applyProtection="0"/>
    <xf numFmtId="0" fontId="87" fillId="41" borderId="113"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83" fillId="29" borderId="112" applyNumberFormat="0" applyAlignment="0" applyProtection="0"/>
    <xf numFmtId="0" fontId="83" fillId="29"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85" fillId="41" borderId="112" applyNumberFormat="0" applyAlignment="0" applyProtection="0"/>
    <xf numFmtId="0" fontId="87" fillId="41" borderId="113" applyNumberFormat="0" applyAlignment="0" applyProtection="0"/>
    <xf numFmtId="0" fontId="56" fillId="0" borderId="110" applyNumberFormat="0" applyFill="0" applyAlignment="0" applyProtection="0"/>
    <xf numFmtId="0" fontId="49" fillId="23" borderId="111" applyNumberFormat="0" applyFont="0" applyAlignment="0" applyProtection="0"/>
    <xf numFmtId="0" fontId="85" fillId="41" borderId="112" applyNumberFormat="0" applyAlignment="0" applyProtection="0"/>
    <xf numFmtId="0" fontId="87" fillId="41" borderId="113" applyNumberFormat="0" applyAlignment="0" applyProtection="0"/>
    <xf numFmtId="0" fontId="49" fillId="23" borderId="111" applyNumberFormat="0" applyFont="0" applyAlignment="0" applyProtection="0"/>
    <xf numFmtId="0" fontId="87" fillId="41" borderId="113" applyNumberFormat="0" applyAlignment="0" applyProtection="0"/>
    <xf numFmtId="0" fontId="49" fillId="23" borderId="111" applyNumberFormat="0" applyFont="0" applyAlignment="0" applyProtection="0"/>
    <xf numFmtId="0" fontId="87" fillId="41" borderId="113" applyNumberFormat="0" applyAlignment="0" applyProtection="0"/>
    <xf numFmtId="0" fontId="85" fillId="41" borderId="112" applyNumberFormat="0" applyAlignment="0" applyProtection="0"/>
    <xf numFmtId="0" fontId="56" fillId="0" borderId="110" applyNumberFormat="0" applyFill="0" applyAlignment="0" applyProtection="0"/>
    <xf numFmtId="0" fontId="83" fillId="29" borderId="112" applyNumberFormat="0" applyAlignment="0" applyProtection="0"/>
    <xf numFmtId="0" fontId="49" fillId="23" borderId="111" applyNumberFormat="0" applyFon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5" fillId="41"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85" fillId="41" borderId="112" applyNumberFormat="0" applyAlignment="0" applyProtection="0"/>
    <xf numFmtId="0" fontId="87" fillId="41" borderId="113" applyNumberFormat="0" applyAlignment="0" applyProtection="0"/>
    <xf numFmtId="0" fontId="49" fillId="23" borderId="111" applyNumberFormat="0" applyFont="0" applyAlignment="0" applyProtection="0"/>
    <xf numFmtId="0" fontId="87" fillId="41" borderId="113" applyNumberFormat="0" applyAlignment="0" applyProtection="0"/>
    <xf numFmtId="0" fontId="49" fillId="23" borderId="111" applyNumberFormat="0" applyFont="0" applyAlignment="0" applyProtection="0"/>
    <xf numFmtId="0" fontId="83" fillId="29" borderId="112" applyNumberFormat="0" applyAlignment="0" applyProtection="0"/>
    <xf numFmtId="0" fontId="87" fillId="41" borderId="113"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83" fillId="29" borderId="112" applyNumberFormat="0" applyAlignment="0" applyProtection="0"/>
    <xf numFmtId="0" fontId="87" fillId="41" borderId="113" applyNumberFormat="0" applyAlignment="0" applyProtection="0"/>
    <xf numFmtId="0" fontId="87" fillId="41" borderId="113"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85" fillId="41"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87" fillId="41" borderId="113" applyNumberFormat="0" applyAlignment="0" applyProtection="0"/>
    <xf numFmtId="0" fontId="87" fillId="41" borderId="113"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83" fillId="29" borderId="112" applyNumberFormat="0" applyAlignment="0" applyProtection="0"/>
    <xf numFmtId="0" fontId="85" fillId="41" borderId="112" applyNumberFormat="0" applyAlignment="0" applyProtection="0"/>
    <xf numFmtId="0" fontId="87" fillId="41" borderId="113" applyNumberFormat="0" applyAlignment="0" applyProtection="0"/>
    <xf numFmtId="0" fontId="85" fillId="41"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83" fillId="29"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5" fillId="41" borderId="112"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3" fillId="29" borderId="112" applyNumberFormat="0" applyAlignment="0" applyProtection="0"/>
    <xf numFmtId="0" fontId="56" fillId="0" borderId="110" applyNumberFormat="0" applyFill="0" applyAlignment="0" applyProtection="0"/>
    <xf numFmtId="0" fontId="83" fillId="29" borderId="112" applyNumberFormat="0" applyAlignment="0" applyProtection="0"/>
    <xf numFmtId="0" fontId="83" fillId="29" borderId="112" applyNumberFormat="0" applyAlignment="0" applyProtection="0"/>
    <xf numFmtId="0" fontId="83" fillId="29" borderId="112" applyNumberForma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87" fillId="41" borderId="113"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3" fillId="29" borderId="112" applyNumberFormat="0" applyAlignment="0" applyProtection="0"/>
    <xf numFmtId="0" fontId="85" fillId="41" borderId="112" applyNumberFormat="0" applyAlignment="0" applyProtection="0"/>
    <xf numFmtId="0" fontId="49" fillId="23" borderId="111" applyNumberFormat="0" applyFont="0" applyAlignment="0" applyProtection="0"/>
    <xf numFmtId="0" fontId="85" fillId="41" borderId="112" applyNumberFormat="0" applyAlignment="0" applyProtection="0"/>
    <xf numFmtId="0" fontId="83" fillId="29" borderId="112" applyNumberFormat="0" applyAlignment="0" applyProtection="0"/>
    <xf numFmtId="0" fontId="87" fillId="41" borderId="113"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87" fillId="41" borderId="113"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3" fillId="29" borderId="112"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49" fillId="23" borderId="111" applyNumberFormat="0" applyFont="0" applyAlignment="0" applyProtection="0"/>
    <xf numFmtId="0" fontId="85" fillId="41" borderId="112" applyNumberFormat="0" applyAlignment="0" applyProtection="0"/>
    <xf numFmtId="0" fontId="83" fillId="29" borderId="112" applyNumberFormat="0" applyAlignment="0" applyProtection="0"/>
    <xf numFmtId="0" fontId="87" fillId="41" borderId="113"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3" fillId="29" borderId="112" applyNumberFormat="0" applyAlignment="0" applyProtection="0"/>
    <xf numFmtId="0" fontId="83" fillId="29" borderId="112" applyNumberForma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49" fillId="23" borderId="111" applyNumberFormat="0" applyFont="0" applyAlignment="0" applyProtection="0"/>
    <xf numFmtId="0" fontId="83" fillId="29" borderId="112" applyNumberFormat="0" applyAlignment="0" applyProtection="0"/>
    <xf numFmtId="0" fontId="87" fillId="41" borderId="113" applyNumberFormat="0" applyAlignment="0" applyProtection="0"/>
    <xf numFmtId="0" fontId="83" fillId="29" borderId="112" applyNumberFormat="0" applyAlignment="0" applyProtection="0"/>
    <xf numFmtId="0" fontId="87" fillId="41" borderId="113"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85" fillId="41"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87" fillId="41" borderId="113" applyNumberFormat="0" applyAlignment="0" applyProtection="0"/>
    <xf numFmtId="0" fontId="87" fillId="41" borderId="113"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3" fillId="29" borderId="112" applyNumberFormat="0" applyAlignment="0" applyProtection="0"/>
    <xf numFmtId="0" fontId="56" fillId="0" borderId="110" applyNumberFormat="0" applyFill="0" applyAlignment="0" applyProtection="0"/>
    <xf numFmtId="0" fontId="83" fillId="29" borderId="112" applyNumberFormat="0" applyAlignment="0" applyProtection="0"/>
    <xf numFmtId="0" fontId="83" fillId="29" borderId="112" applyNumberFormat="0" applyAlignment="0" applyProtection="0"/>
    <xf numFmtId="0" fontId="83" fillId="29" borderId="112" applyNumberForma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87" fillId="41" borderId="113"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3" fillId="29" borderId="112"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49" fillId="23" borderId="111" applyNumberFormat="0" applyFont="0" applyAlignment="0" applyProtection="0"/>
    <xf numFmtId="0" fontId="85" fillId="41" borderId="112" applyNumberFormat="0" applyAlignment="0" applyProtection="0"/>
    <xf numFmtId="0" fontId="83" fillId="29" borderId="112" applyNumberFormat="0" applyAlignment="0" applyProtection="0"/>
    <xf numFmtId="0" fontId="87" fillId="41" borderId="113"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87" fillId="41" borderId="113"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3" fillId="29" borderId="112"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49" fillId="23" borderId="111" applyNumberFormat="0" applyFont="0" applyAlignment="0" applyProtection="0"/>
    <xf numFmtId="0" fontId="85" fillId="41" borderId="112" applyNumberFormat="0" applyAlignment="0" applyProtection="0"/>
    <xf numFmtId="0" fontId="83" fillId="29" borderId="112" applyNumberFormat="0" applyAlignment="0" applyProtection="0"/>
    <xf numFmtId="0" fontId="87" fillId="41" borderId="113"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3" fillId="29" borderId="112" applyNumberFormat="0" applyAlignment="0" applyProtection="0"/>
    <xf numFmtId="0" fontId="83" fillId="29" borderId="112" applyNumberForma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49" fillId="23" borderId="111" applyNumberFormat="0" applyFont="0" applyAlignment="0" applyProtection="0"/>
    <xf numFmtId="0" fontId="83" fillId="29" borderId="112" applyNumberFormat="0" applyAlignment="0" applyProtection="0"/>
    <xf numFmtId="0" fontId="87" fillId="41" borderId="113" applyNumberFormat="0" applyAlignment="0" applyProtection="0"/>
    <xf numFmtId="0" fontId="83" fillId="29" borderId="112" applyNumberFormat="0" applyAlignment="0" applyProtection="0"/>
    <xf numFmtId="0" fontId="87" fillId="41" borderId="113"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6" fillId="0" borderId="0"/>
    <xf numFmtId="167" fontId="6" fillId="0" borderId="0"/>
    <xf numFmtId="0" fontId="6" fillId="22" borderId="80"/>
    <xf numFmtId="0" fontId="6" fillId="0" borderId="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83" fillId="29" borderId="112" applyNumberFormat="0" applyAlignment="0" applyProtection="0"/>
    <xf numFmtId="0" fontId="85" fillId="41" borderId="112" applyNumberFormat="0" applyAlignment="0" applyProtection="0"/>
    <xf numFmtId="0" fontId="87" fillId="41" borderId="113"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49" fillId="23" borderId="111" applyNumberFormat="0" applyFon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49" fillId="23" borderId="111" applyNumberFormat="0" applyFont="0" applyAlignment="0" applyProtection="0"/>
    <xf numFmtId="0" fontId="56" fillId="0" borderId="110" applyNumberFormat="0" applyFill="0" applyAlignment="0" applyProtection="0"/>
    <xf numFmtId="0" fontId="49" fillId="23" borderId="111" applyNumberFormat="0" applyFont="0" applyAlignment="0" applyProtection="0"/>
    <xf numFmtId="0" fontId="87" fillId="41" borderId="113" applyNumberFormat="0" applyAlignment="0" applyProtection="0"/>
    <xf numFmtId="0" fontId="85" fillId="41"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7" fillId="41" borderId="113" applyNumberFormat="0" applyAlignment="0" applyProtection="0"/>
    <xf numFmtId="0" fontId="87" fillId="41" borderId="113" applyNumberFormat="0" applyAlignment="0" applyProtection="0"/>
    <xf numFmtId="0" fontId="83" fillId="29" borderId="112" applyNumberFormat="0" applyAlignment="0" applyProtection="0"/>
    <xf numFmtId="0" fontId="87" fillId="41" borderId="113" applyNumberFormat="0" applyAlignment="0" applyProtection="0"/>
    <xf numFmtId="0" fontId="83" fillId="29" borderId="112" applyNumberFormat="0" applyAlignment="0" applyProtection="0"/>
    <xf numFmtId="0" fontId="87" fillId="41" borderId="113" applyNumberFormat="0" applyAlignment="0" applyProtection="0"/>
    <xf numFmtId="0" fontId="85" fillId="41" borderId="112" applyNumberFormat="0" applyAlignment="0" applyProtection="0"/>
    <xf numFmtId="0" fontId="87" fillId="41" borderId="113" applyNumberFormat="0" applyAlignment="0" applyProtection="0"/>
    <xf numFmtId="0" fontId="85" fillId="41" borderId="112" applyNumberFormat="0" applyAlignment="0" applyProtection="0"/>
    <xf numFmtId="0" fontId="87" fillId="41" borderId="113" applyNumberFormat="0" applyAlignment="0" applyProtection="0"/>
    <xf numFmtId="0" fontId="83" fillId="29"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7" fillId="41" borderId="113"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87" fillId="41" borderId="113" applyNumberFormat="0" applyAlignment="0" applyProtection="0"/>
    <xf numFmtId="0" fontId="56" fillId="0" borderId="110" applyNumberFormat="0" applyFill="0" applyAlignment="0" applyProtection="0"/>
    <xf numFmtId="0" fontId="83" fillId="29"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49" fillId="23" borderId="111" applyNumberFormat="0" applyFont="0" applyAlignment="0" applyProtection="0"/>
    <xf numFmtId="0" fontId="85" fillId="41" borderId="112" applyNumberFormat="0" applyAlignment="0" applyProtection="0"/>
    <xf numFmtId="0" fontId="83" fillId="29" borderId="112" applyNumberFormat="0" applyAlignment="0" applyProtection="0"/>
    <xf numFmtId="0" fontId="56" fillId="0" borderId="110" applyNumberFormat="0" applyFill="0" applyAlignment="0" applyProtection="0"/>
    <xf numFmtId="0" fontId="83" fillId="29" borderId="112" applyNumberFormat="0" applyAlignment="0" applyProtection="0"/>
    <xf numFmtId="0" fontId="83" fillId="29" borderId="112" applyNumberFormat="0" applyAlignment="0" applyProtection="0"/>
    <xf numFmtId="0" fontId="83" fillId="29" borderId="112" applyNumberFormat="0" applyAlignment="0" applyProtection="0"/>
    <xf numFmtId="0" fontId="56" fillId="0" borderId="110" applyNumberFormat="0" applyFill="0" applyAlignment="0" applyProtection="0"/>
    <xf numFmtId="0" fontId="83" fillId="29" borderId="112" applyNumberFormat="0" applyAlignment="0" applyProtection="0"/>
    <xf numFmtId="0" fontId="56" fillId="0" borderId="110" applyNumberFormat="0" applyFill="0" applyAlignment="0" applyProtection="0"/>
    <xf numFmtId="0" fontId="49" fillId="23" borderId="111" applyNumberFormat="0" applyFont="0" applyAlignment="0" applyProtection="0"/>
    <xf numFmtId="0" fontId="56" fillId="0" borderId="110" applyNumberFormat="0" applyFill="0" applyAlignment="0" applyProtection="0"/>
    <xf numFmtId="0" fontId="87" fillId="41" borderId="113" applyNumberFormat="0" applyAlignment="0" applyProtection="0"/>
    <xf numFmtId="0" fontId="85" fillId="41" borderId="112" applyNumberFormat="0" applyAlignment="0" applyProtection="0"/>
    <xf numFmtId="0" fontId="85" fillId="41" borderId="112" applyNumberFormat="0" applyAlignment="0" applyProtection="0"/>
    <xf numFmtId="0" fontId="85" fillId="41"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85" fillId="41" borderId="112" applyNumberFormat="0" applyAlignment="0" applyProtection="0"/>
    <xf numFmtId="0" fontId="56" fillId="0" borderId="110" applyNumberFormat="0" applyFill="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7" fillId="41" borderId="113" applyNumberFormat="0" applyAlignment="0" applyProtection="0"/>
    <xf numFmtId="0" fontId="56" fillId="0" borderId="110" applyNumberFormat="0" applyFill="0" applyAlignment="0" applyProtection="0"/>
    <xf numFmtId="0" fontId="49" fillId="23" borderId="111" applyNumberFormat="0" applyFont="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5" fillId="41" borderId="112" applyNumberFormat="0" applyAlignment="0" applyProtection="0"/>
    <xf numFmtId="0" fontId="85" fillId="41" borderId="112" applyNumberFormat="0" applyAlignment="0" applyProtection="0"/>
    <xf numFmtId="0" fontId="85" fillId="41" borderId="112" applyNumberFormat="0" applyAlignment="0" applyProtection="0"/>
    <xf numFmtId="0" fontId="56" fillId="0" borderId="110" applyNumberFormat="0" applyFill="0" applyAlignment="0" applyProtection="0"/>
    <xf numFmtId="0" fontId="83" fillId="29" borderId="112" applyNumberFormat="0" applyAlignment="0" applyProtection="0"/>
    <xf numFmtId="0" fontId="87" fillId="41" borderId="113"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7" fillId="41" borderId="113" applyNumberFormat="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87" fillId="41" borderId="113" applyNumberFormat="0" applyAlignment="0" applyProtection="0"/>
    <xf numFmtId="0" fontId="83" fillId="29" borderId="112" applyNumberFormat="0" applyAlignment="0" applyProtection="0"/>
    <xf numFmtId="0" fontId="85" fillId="41" borderId="112" applyNumberFormat="0" applyAlignment="0" applyProtection="0"/>
    <xf numFmtId="0" fontId="83" fillId="29"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87" fillId="41" borderId="113" applyNumberFormat="0" applyAlignment="0" applyProtection="0"/>
    <xf numFmtId="0" fontId="83" fillId="29" borderId="112" applyNumberFormat="0" applyAlignment="0" applyProtection="0"/>
    <xf numFmtId="0" fontId="56" fillId="0" borderId="110" applyNumberFormat="0" applyFill="0" applyAlignment="0" applyProtection="0"/>
    <xf numFmtId="0" fontId="49" fillId="23" borderId="111" applyNumberFormat="0" applyFont="0" applyAlignment="0" applyProtection="0"/>
    <xf numFmtId="0" fontId="83" fillId="29" borderId="112" applyNumberFormat="0" applyAlignment="0" applyProtection="0"/>
    <xf numFmtId="0" fontId="85" fillId="41" borderId="112" applyNumberFormat="0" applyAlignment="0" applyProtection="0"/>
    <xf numFmtId="0" fontId="87" fillId="41" borderId="113" applyNumberFormat="0" applyAlignment="0" applyProtection="0"/>
    <xf numFmtId="0" fontId="85" fillId="41" borderId="112" applyNumberFormat="0" applyAlignment="0" applyProtection="0"/>
    <xf numFmtId="0" fontId="83" fillId="29" borderId="112" applyNumberFormat="0" applyAlignment="0" applyProtection="0"/>
    <xf numFmtId="0" fontId="85" fillId="41" borderId="112" applyNumberFormat="0" applyAlignment="0" applyProtection="0"/>
    <xf numFmtId="0" fontId="56" fillId="0" borderId="110" applyNumberFormat="0" applyFill="0" applyAlignment="0" applyProtection="0"/>
    <xf numFmtId="0" fontId="49" fillId="23" borderId="111" applyNumberFormat="0" applyFont="0" applyAlignment="0" applyProtection="0"/>
    <xf numFmtId="0" fontId="85" fillId="41" borderId="112" applyNumberFormat="0" applyAlignment="0" applyProtection="0"/>
    <xf numFmtId="0" fontId="56" fillId="0" borderId="110" applyNumberFormat="0" applyFill="0" applyAlignment="0" applyProtection="0"/>
    <xf numFmtId="0" fontId="83" fillId="29" borderId="112" applyNumberFormat="0" applyAlignment="0" applyProtection="0"/>
    <xf numFmtId="0" fontId="85" fillId="41" borderId="112" applyNumberFormat="0" applyAlignment="0" applyProtection="0"/>
    <xf numFmtId="0" fontId="56" fillId="0" borderId="110" applyNumberFormat="0" applyFill="0" applyAlignment="0" applyProtection="0"/>
    <xf numFmtId="0" fontId="87" fillId="41" borderId="113" applyNumberForma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3" fillId="29" borderId="112" applyNumberFormat="0" applyAlignment="0" applyProtection="0"/>
    <xf numFmtId="0" fontId="87" fillId="41" borderId="113" applyNumberFormat="0" applyAlignment="0" applyProtection="0"/>
    <xf numFmtId="0" fontId="56" fillId="0" borderId="110" applyNumberFormat="0" applyFill="0" applyAlignment="0" applyProtection="0"/>
    <xf numFmtId="0" fontId="87" fillId="41" borderId="113" applyNumberFormat="0" applyAlignment="0" applyProtection="0"/>
    <xf numFmtId="0" fontId="85" fillId="41" borderId="112" applyNumberFormat="0" applyAlignment="0" applyProtection="0"/>
    <xf numFmtId="0" fontId="49" fillId="23" borderId="111" applyNumberFormat="0" applyFont="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3" fillId="29"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5" fillId="41" borderId="112" applyNumberFormat="0" applyAlignment="0" applyProtection="0"/>
    <xf numFmtId="0" fontId="49" fillId="23" borderId="111" applyNumberFormat="0" applyFon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49" fillId="23" borderId="111" applyNumberFormat="0" applyFont="0" applyAlignment="0" applyProtection="0"/>
    <xf numFmtId="0" fontId="85" fillId="41" borderId="112" applyNumberFormat="0" applyAlignment="0" applyProtection="0"/>
    <xf numFmtId="0" fontId="83" fillId="29" borderId="112" applyNumberForma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56" fillId="0" borderId="110" applyNumberFormat="0" applyFill="0" applyAlignment="0" applyProtection="0"/>
    <xf numFmtId="0" fontId="87" fillId="41" borderId="113"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49" fillId="23" borderId="111" applyNumberFormat="0" applyFont="0" applyAlignment="0" applyProtection="0"/>
    <xf numFmtId="0" fontId="83" fillId="29" borderId="112" applyNumberFormat="0" applyAlignment="0" applyProtection="0"/>
    <xf numFmtId="0" fontId="49" fillId="23" borderId="111" applyNumberFormat="0" applyFon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56" fillId="0" borderId="114"/>
    <xf numFmtId="0" fontId="56" fillId="0" borderId="114"/>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102" fillId="55" borderId="111"/>
    <xf numFmtId="0" fontId="102" fillId="55" borderId="111"/>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83" fillId="61" borderId="112"/>
    <xf numFmtId="0" fontId="83" fillId="61" borderId="112"/>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5" fillId="70" borderId="112"/>
    <xf numFmtId="0" fontId="85" fillId="70" borderId="112"/>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107" fillId="70" borderId="115"/>
    <xf numFmtId="0" fontId="107" fillId="70" borderId="115"/>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107" fillId="70" borderId="115"/>
    <xf numFmtId="0" fontId="107" fillId="70" borderId="115"/>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83" fillId="29" borderId="112" applyNumberFormat="0" applyAlignment="0" applyProtection="0"/>
    <xf numFmtId="0" fontId="87" fillId="41" borderId="113" applyNumberFormat="0" applyAlignment="0" applyProtection="0"/>
    <xf numFmtId="0" fontId="85" fillId="41" borderId="112" applyNumberFormat="0" applyAlignment="0" applyProtection="0"/>
    <xf numFmtId="0" fontId="83" fillId="29" borderId="112" applyNumberFormat="0" applyAlignment="0" applyProtection="0"/>
    <xf numFmtId="0" fontId="87" fillId="41" borderId="113" applyNumberFormat="0" applyAlignment="0" applyProtection="0"/>
    <xf numFmtId="0" fontId="85" fillId="41" borderId="112" applyNumberFormat="0" applyAlignment="0" applyProtection="0"/>
    <xf numFmtId="0" fontId="83" fillId="29" borderId="112" applyNumberFormat="0" applyAlignment="0" applyProtection="0"/>
    <xf numFmtId="0" fontId="87" fillId="41" borderId="113" applyNumberFormat="0" applyAlignment="0" applyProtection="0"/>
    <xf numFmtId="0" fontId="87" fillId="41" borderId="113" applyNumberFormat="0" applyAlignment="0" applyProtection="0"/>
    <xf numFmtId="0" fontId="87" fillId="41" borderId="113"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85" fillId="41"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87" fillId="41" borderId="113" applyNumberFormat="0" applyAlignment="0" applyProtection="0"/>
    <xf numFmtId="0" fontId="87" fillId="41" borderId="113"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3" fillId="29" borderId="112" applyNumberFormat="0" applyAlignment="0" applyProtection="0"/>
    <xf numFmtId="0" fontId="56" fillId="0" borderId="110" applyNumberFormat="0" applyFill="0" applyAlignment="0" applyProtection="0"/>
    <xf numFmtId="0" fontId="83" fillId="29" borderId="112" applyNumberFormat="0" applyAlignment="0" applyProtection="0"/>
    <xf numFmtId="0" fontId="83" fillId="29" borderId="112" applyNumberFormat="0" applyAlignment="0" applyProtection="0"/>
    <xf numFmtId="0" fontId="83" fillId="29" borderId="112" applyNumberForma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87" fillId="41" borderId="113"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3" fillId="29" borderId="112"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49" fillId="23" borderId="111" applyNumberFormat="0" applyFont="0" applyAlignment="0" applyProtection="0"/>
    <xf numFmtId="0" fontId="85" fillId="41" borderId="112" applyNumberFormat="0" applyAlignment="0" applyProtection="0"/>
    <xf numFmtId="0" fontId="83" fillId="29" borderId="112" applyNumberFormat="0" applyAlignment="0" applyProtection="0"/>
    <xf numFmtId="0" fontId="87" fillId="41" borderId="113"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87" fillId="41" borderId="113"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3" fillId="29" borderId="112"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49" fillId="23" borderId="111" applyNumberFormat="0" applyFont="0" applyAlignment="0" applyProtection="0"/>
    <xf numFmtId="0" fontId="85" fillId="41" borderId="112" applyNumberFormat="0" applyAlignment="0" applyProtection="0"/>
    <xf numFmtId="0" fontId="83" fillId="29" borderId="112" applyNumberFormat="0" applyAlignment="0" applyProtection="0"/>
    <xf numFmtId="0" fontId="87" fillId="41" borderId="113"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3" fillId="29" borderId="112" applyNumberFormat="0" applyAlignment="0" applyProtection="0"/>
    <xf numFmtId="0" fontId="83" fillId="29" borderId="112" applyNumberForma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49" fillId="23" borderId="111" applyNumberFormat="0" applyFont="0" applyAlignment="0" applyProtection="0"/>
    <xf numFmtId="0" fontId="83" fillId="29" borderId="112" applyNumberFormat="0" applyAlignment="0" applyProtection="0"/>
    <xf numFmtId="0" fontId="87" fillId="41" borderId="113" applyNumberFormat="0" applyAlignment="0" applyProtection="0"/>
    <xf numFmtId="0" fontId="83" fillId="29" borderId="112" applyNumberFormat="0" applyAlignment="0" applyProtection="0"/>
    <xf numFmtId="0" fontId="87" fillId="41" borderId="113"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85" fillId="41"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87" fillId="41" borderId="113" applyNumberFormat="0" applyAlignment="0" applyProtection="0"/>
    <xf numFmtId="0" fontId="87" fillId="41" borderId="113"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3" fillId="29" borderId="112" applyNumberFormat="0" applyAlignment="0" applyProtection="0"/>
    <xf numFmtId="0" fontId="56" fillId="0" borderId="110" applyNumberFormat="0" applyFill="0" applyAlignment="0" applyProtection="0"/>
    <xf numFmtId="0" fontId="83" fillId="29" borderId="112" applyNumberFormat="0" applyAlignment="0" applyProtection="0"/>
    <xf numFmtId="0" fontId="83" fillId="29" borderId="112" applyNumberFormat="0" applyAlignment="0" applyProtection="0"/>
    <xf numFmtId="0" fontId="83" fillId="29" borderId="112" applyNumberForma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87" fillId="41" borderId="113"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3" fillId="29" borderId="112"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49" fillId="23" borderId="111" applyNumberFormat="0" applyFont="0" applyAlignment="0" applyProtection="0"/>
    <xf numFmtId="0" fontId="85" fillId="41" borderId="112" applyNumberFormat="0" applyAlignment="0" applyProtection="0"/>
    <xf numFmtId="0" fontId="83" fillId="29" borderId="112" applyNumberFormat="0" applyAlignment="0" applyProtection="0"/>
    <xf numFmtId="0" fontId="87" fillId="41" borderId="113"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87" fillId="41" borderId="113"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3" fillId="29" borderId="112"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49" fillId="23" borderId="111" applyNumberFormat="0" applyFont="0" applyAlignment="0" applyProtection="0"/>
    <xf numFmtId="0" fontId="85" fillId="41" borderId="112" applyNumberFormat="0" applyAlignment="0" applyProtection="0"/>
    <xf numFmtId="0" fontId="83" fillId="29" borderId="112" applyNumberFormat="0" applyAlignment="0" applyProtection="0"/>
    <xf numFmtId="0" fontId="87" fillId="41" borderId="113"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85" fillId="41" borderId="112" applyNumberFormat="0" applyAlignment="0" applyProtection="0"/>
    <xf numFmtId="0" fontId="87" fillId="41" borderId="113" applyNumberFormat="0" applyAlignment="0" applyProtection="0"/>
    <xf numFmtId="0" fontId="49" fillId="23" borderId="111" applyNumberFormat="0" applyFont="0" applyAlignment="0" applyProtection="0"/>
    <xf numFmtId="0" fontId="83" fillId="29" borderId="112" applyNumberFormat="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56" fillId="0" borderId="110" applyNumberFormat="0" applyFill="0" applyAlignment="0" applyProtection="0"/>
    <xf numFmtId="0" fontId="83" fillId="29" borderId="112" applyNumberFormat="0" applyAlignment="0" applyProtection="0"/>
    <xf numFmtId="0" fontId="87" fillId="41" borderId="113"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49" fillId="23" borderId="111" applyNumberFormat="0" applyFont="0" applyAlignment="0" applyProtection="0"/>
    <xf numFmtId="0" fontId="87" fillId="41" borderId="113"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5" fillId="41"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5" fillId="41"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49" fillId="23" borderId="111" applyNumberFormat="0" applyFont="0" applyAlignment="0" applyProtection="0"/>
    <xf numFmtId="0" fontId="85" fillId="41" borderId="112" applyNumberFormat="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83" fillId="29"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87" fillId="41" borderId="113" applyNumberFormat="0" applyAlignment="0" applyProtection="0"/>
    <xf numFmtId="0" fontId="83" fillId="29" borderId="112" applyNumberFormat="0" applyAlignment="0" applyProtection="0"/>
    <xf numFmtId="0" fontId="56" fillId="0" borderId="110" applyNumberFormat="0" applyFill="0" applyAlignment="0" applyProtection="0"/>
    <xf numFmtId="0" fontId="49" fillId="23" borderId="111" applyNumberFormat="0" applyFont="0" applyAlignment="0" applyProtection="0"/>
    <xf numFmtId="0" fontId="87" fillId="41" borderId="113" applyNumberFormat="0" applyAlignment="0" applyProtection="0"/>
    <xf numFmtId="0" fontId="85" fillId="41"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49" fillId="23" borderId="111" applyNumberFormat="0" applyFont="0" applyAlignment="0" applyProtection="0"/>
    <xf numFmtId="0" fontId="85" fillId="41" borderId="112" applyNumberFormat="0" applyAlignment="0" applyProtection="0"/>
    <xf numFmtId="0" fontId="83" fillId="29" borderId="112" applyNumberFormat="0" applyAlignment="0" applyProtection="0"/>
    <xf numFmtId="0" fontId="56" fillId="0" borderId="110" applyNumberFormat="0" applyFill="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7" fillId="41" borderId="113"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49" fillId="23" borderId="111" applyNumberFormat="0" applyFont="0" applyAlignment="0" applyProtection="0"/>
    <xf numFmtId="0" fontId="56" fillId="0" borderId="110" applyNumberFormat="0" applyFill="0" applyAlignment="0" applyProtection="0"/>
    <xf numFmtId="0" fontId="87" fillId="41" borderId="113" applyNumberFormat="0" applyAlignment="0" applyProtection="0"/>
    <xf numFmtId="0" fontId="87" fillId="41" borderId="113"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85" fillId="41"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87" fillId="41" borderId="113" applyNumberFormat="0" applyAlignment="0" applyProtection="0"/>
    <xf numFmtId="0" fontId="87" fillId="41" borderId="113"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3" fillId="29" borderId="112" applyNumberFormat="0" applyAlignment="0" applyProtection="0"/>
    <xf numFmtId="0" fontId="56" fillId="0" borderId="110" applyNumberFormat="0" applyFill="0" applyAlignment="0" applyProtection="0"/>
    <xf numFmtId="0" fontId="83" fillId="29" borderId="112" applyNumberFormat="0" applyAlignment="0" applyProtection="0"/>
    <xf numFmtId="0" fontId="83" fillId="29" borderId="112" applyNumberFormat="0" applyAlignment="0" applyProtection="0"/>
    <xf numFmtId="0" fontId="83" fillId="29" borderId="112" applyNumberForma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87" fillId="41" borderId="113"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3" fillId="29" borderId="112"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49" fillId="23" borderId="111" applyNumberFormat="0" applyFont="0" applyAlignment="0" applyProtection="0"/>
    <xf numFmtId="0" fontId="85" fillId="41" borderId="112" applyNumberFormat="0" applyAlignment="0" applyProtection="0"/>
    <xf numFmtId="0" fontId="83" fillId="29" borderId="112" applyNumberFormat="0" applyAlignment="0" applyProtection="0"/>
    <xf numFmtId="0" fontId="87" fillId="41" borderId="113"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87" fillId="41" borderId="113"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3" fillId="29" borderId="112"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49" fillId="23" borderId="111" applyNumberFormat="0" applyFont="0" applyAlignment="0" applyProtection="0"/>
    <xf numFmtId="0" fontId="85" fillId="41" borderId="112" applyNumberFormat="0" applyAlignment="0" applyProtection="0"/>
    <xf numFmtId="0" fontId="83" fillId="29" borderId="112" applyNumberFormat="0" applyAlignment="0" applyProtection="0"/>
    <xf numFmtId="0" fontId="87" fillId="41" borderId="113"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3" fillId="29" borderId="112" applyNumberFormat="0" applyAlignment="0" applyProtection="0"/>
    <xf numFmtId="0" fontId="83" fillId="29" borderId="112" applyNumberForma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49" fillId="23" borderId="111" applyNumberFormat="0" applyFont="0" applyAlignment="0" applyProtection="0"/>
    <xf numFmtId="0" fontId="83" fillId="29" borderId="112" applyNumberFormat="0" applyAlignment="0" applyProtection="0"/>
    <xf numFmtId="0" fontId="87" fillId="41" borderId="113" applyNumberFormat="0" applyAlignment="0" applyProtection="0"/>
    <xf numFmtId="0" fontId="83" fillId="29" borderId="112" applyNumberFormat="0" applyAlignment="0" applyProtection="0"/>
    <xf numFmtId="0" fontId="87" fillId="41" borderId="113"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85" fillId="41"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87" fillId="41" borderId="113" applyNumberFormat="0" applyAlignment="0" applyProtection="0"/>
    <xf numFmtId="0" fontId="87" fillId="41" borderId="113"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3" fillId="29" borderId="112" applyNumberFormat="0" applyAlignment="0" applyProtection="0"/>
    <xf numFmtId="0" fontId="56" fillId="0" borderId="110" applyNumberFormat="0" applyFill="0" applyAlignment="0" applyProtection="0"/>
    <xf numFmtId="0" fontId="83" fillId="29" borderId="112" applyNumberFormat="0" applyAlignment="0" applyProtection="0"/>
    <xf numFmtId="0" fontId="83" fillId="29" borderId="112" applyNumberFormat="0" applyAlignment="0" applyProtection="0"/>
    <xf numFmtId="0" fontId="83" fillId="29" borderId="112" applyNumberForma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87" fillId="41" borderId="113"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3" fillId="29" borderId="112"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49" fillId="23" borderId="111" applyNumberFormat="0" applyFont="0" applyAlignment="0" applyProtection="0"/>
    <xf numFmtId="0" fontId="85" fillId="41" borderId="112" applyNumberFormat="0" applyAlignment="0" applyProtection="0"/>
    <xf numFmtId="0" fontId="83" fillId="29" borderId="112" applyNumberFormat="0" applyAlignment="0" applyProtection="0"/>
    <xf numFmtId="0" fontId="87" fillId="41" borderId="113"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87" fillId="41" borderId="113"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3" fillId="29" borderId="112"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49" fillId="23" borderId="111" applyNumberFormat="0" applyFont="0" applyAlignment="0" applyProtection="0"/>
    <xf numFmtId="0" fontId="85" fillId="41" borderId="112" applyNumberFormat="0" applyAlignment="0" applyProtection="0"/>
    <xf numFmtId="0" fontId="83" fillId="29" borderId="112" applyNumberFormat="0" applyAlignment="0" applyProtection="0"/>
    <xf numFmtId="0" fontId="87" fillId="41" borderId="113"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49" fillId="23" borderId="111" applyNumberFormat="0" applyFont="0" applyAlignment="0" applyProtection="0"/>
    <xf numFmtId="0" fontId="83" fillId="29"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85" fillId="41"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87" fillId="41" borderId="113" applyNumberFormat="0" applyAlignment="0" applyProtection="0"/>
    <xf numFmtId="0" fontId="49" fillId="23" borderId="111" applyNumberFormat="0" applyFont="0" applyAlignment="0" applyProtection="0"/>
    <xf numFmtId="0" fontId="85" fillId="41" borderId="112" applyNumberForma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87" fillId="41" borderId="113" applyNumberFormat="0" applyAlignment="0" applyProtection="0"/>
    <xf numFmtId="0" fontId="56" fillId="0" borderId="110" applyNumberFormat="0" applyFill="0" applyAlignment="0" applyProtection="0"/>
    <xf numFmtId="0" fontId="87" fillId="41" borderId="113" applyNumberFormat="0" applyAlignment="0" applyProtection="0"/>
    <xf numFmtId="0" fontId="85" fillId="41" borderId="112" applyNumberFormat="0" applyAlignment="0" applyProtection="0"/>
    <xf numFmtId="0" fontId="83" fillId="29" borderId="112" applyNumberFormat="0" applyAlignment="0" applyProtection="0"/>
    <xf numFmtId="0" fontId="85" fillId="41" borderId="112" applyNumberFormat="0" applyAlignment="0" applyProtection="0"/>
    <xf numFmtId="0" fontId="56" fillId="0" borderId="110" applyNumberFormat="0" applyFill="0" applyAlignment="0" applyProtection="0"/>
    <xf numFmtId="0" fontId="49" fillId="23" borderId="111" applyNumberFormat="0" applyFont="0" applyAlignment="0" applyProtection="0"/>
    <xf numFmtId="0" fontId="87" fillId="41" borderId="113"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56" fillId="0" borderId="110" applyNumberFormat="0" applyFill="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5" fillId="41" borderId="112" applyNumberFormat="0" applyAlignment="0" applyProtection="0"/>
    <xf numFmtId="0" fontId="87" fillId="41" borderId="113"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87" fillId="41" borderId="113" applyNumberFormat="0" applyAlignment="0" applyProtection="0"/>
    <xf numFmtId="0" fontId="83" fillId="29"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3" fillId="29" borderId="112" applyNumberFormat="0" applyAlignment="0" applyProtection="0"/>
    <xf numFmtId="0" fontId="56" fillId="0" borderId="110" applyNumberFormat="0" applyFill="0" applyAlignment="0" applyProtection="0"/>
    <xf numFmtId="0" fontId="83" fillId="29" borderId="112" applyNumberFormat="0" applyAlignment="0" applyProtection="0"/>
    <xf numFmtId="0" fontId="83" fillId="29" borderId="112" applyNumberFormat="0" applyAlignment="0" applyProtection="0"/>
    <xf numFmtId="0" fontId="83" fillId="29" borderId="112" applyNumberForma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87" fillId="41" borderId="113"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3" fillId="29" borderId="112"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49" fillId="23" borderId="111" applyNumberFormat="0" applyFont="0" applyAlignment="0" applyProtection="0"/>
    <xf numFmtId="0" fontId="85" fillId="41" borderId="112" applyNumberFormat="0" applyAlignment="0" applyProtection="0"/>
    <xf numFmtId="0" fontId="83" fillId="29" borderId="112" applyNumberFormat="0" applyAlignment="0" applyProtection="0"/>
    <xf numFmtId="0" fontId="87" fillId="41" borderId="113"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87" fillId="41" borderId="113"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3" fillId="29" borderId="112"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49" fillId="23" borderId="111" applyNumberFormat="0" applyFont="0" applyAlignment="0" applyProtection="0"/>
    <xf numFmtId="0" fontId="85" fillId="41" borderId="112" applyNumberFormat="0" applyAlignment="0" applyProtection="0"/>
    <xf numFmtId="0" fontId="83" fillId="29" borderId="112" applyNumberFormat="0" applyAlignment="0" applyProtection="0"/>
    <xf numFmtId="0" fontId="87" fillId="41" borderId="113"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3" fillId="29" borderId="112" applyNumberFormat="0" applyAlignment="0" applyProtection="0"/>
    <xf numFmtId="0" fontId="83" fillId="29" borderId="112" applyNumberForma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49" fillId="23" borderId="111" applyNumberFormat="0" applyFont="0" applyAlignment="0" applyProtection="0"/>
    <xf numFmtId="0" fontId="83" fillId="29" borderId="112" applyNumberFormat="0" applyAlignment="0" applyProtection="0"/>
    <xf numFmtId="0" fontId="87" fillId="41" borderId="113" applyNumberFormat="0" applyAlignment="0" applyProtection="0"/>
    <xf numFmtId="0" fontId="83" fillId="29" borderId="112" applyNumberFormat="0" applyAlignment="0" applyProtection="0"/>
    <xf numFmtId="0" fontId="87" fillId="41" borderId="113"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85" fillId="41"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87" fillId="41" borderId="113" applyNumberFormat="0" applyAlignment="0" applyProtection="0"/>
    <xf numFmtId="0" fontId="87" fillId="41" borderId="113"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3" fillId="29" borderId="112" applyNumberFormat="0" applyAlignment="0" applyProtection="0"/>
    <xf numFmtId="0" fontId="56" fillId="0" borderId="110" applyNumberFormat="0" applyFill="0" applyAlignment="0" applyProtection="0"/>
    <xf numFmtId="0" fontId="83" fillId="29" borderId="112" applyNumberFormat="0" applyAlignment="0" applyProtection="0"/>
    <xf numFmtId="0" fontId="83" fillId="29" borderId="112" applyNumberFormat="0" applyAlignment="0" applyProtection="0"/>
    <xf numFmtId="0" fontId="83" fillId="29" borderId="112" applyNumberForma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87" fillId="41" borderId="113"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3" fillId="29" borderId="112"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49" fillId="23" borderId="111" applyNumberFormat="0" applyFont="0" applyAlignment="0" applyProtection="0"/>
    <xf numFmtId="0" fontId="85" fillId="41" borderId="112" applyNumberFormat="0" applyAlignment="0" applyProtection="0"/>
    <xf numFmtId="0" fontId="83" fillId="29" borderId="112" applyNumberFormat="0" applyAlignment="0" applyProtection="0"/>
    <xf numFmtId="0" fontId="87" fillId="41" borderId="113"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87" fillId="41" borderId="113"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3" fillId="29" borderId="112"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49" fillId="23" borderId="111" applyNumberFormat="0" applyFont="0" applyAlignment="0" applyProtection="0"/>
    <xf numFmtId="0" fontId="85" fillId="41" borderId="112" applyNumberFormat="0" applyAlignment="0" applyProtection="0"/>
    <xf numFmtId="0" fontId="83" fillId="29" borderId="112" applyNumberFormat="0" applyAlignment="0" applyProtection="0"/>
    <xf numFmtId="0" fontId="87" fillId="41" borderId="113"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5" fillId="41" borderId="112" applyNumberFormat="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3" fillId="29" borderId="112"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49" fillId="23" borderId="111" applyNumberFormat="0" applyFont="0" applyAlignment="0" applyProtection="0"/>
    <xf numFmtId="0" fontId="85" fillId="41" borderId="112" applyNumberFormat="0" applyAlignment="0" applyProtection="0"/>
    <xf numFmtId="0" fontId="83" fillId="29"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85" fillId="41" borderId="112" applyNumberFormat="0" applyAlignment="0" applyProtection="0"/>
    <xf numFmtId="0" fontId="49" fillId="23" borderId="111" applyNumberFormat="0" applyFon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5" fillId="41"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3" fillId="29" borderId="112" applyNumberFormat="0" applyAlignment="0" applyProtection="0"/>
    <xf numFmtId="0" fontId="56" fillId="0" borderId="110" applyNumberFormat="0" applyFill="0" applyAlignment="0" applyProtection="0"/>
    <xf numFmtId="0" fontId="83" fillId="29" borderId="112" applyNumberFormat="0" applyAlignment="0" applyProtection="0"/>
    <xf numFmtId="0" fontId="83" fillId="29" borderId="112" applyNumberFormat="0" applyAlignment="0" applyProtection="0"/>
    <xf numFmtId="0" fontId="83" fillId="29" borderId="112" applyNumberForma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5" fillId="41" borderId="112" applyNumberFormat="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3" fillId="29" borderId="112"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49" fillId="23" borderId="111" applyNumberFormat="0" applyFont="0" applyAlignment="0" applyProtection="0"/>
    <xf numFmtId="0" fontId="85" fillId="41" borderId="112" applyNumberFormat="0" applyAlignment="0" applyProtection="0"/>
    <xf numFmtId="0" fontId="83" fillId="29"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3" fillId="29" borderId="112" applyNumberFormat="0" applyAlignment="0" applyProtection="0"/>
    <xf numFmtId="0" fontId="83" fillId="29"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85" fillId="41" borderId="112" applyNumberFormat="0" applyAlignment="0" applyProtection="0"/>
    <xf numFmtId="0" fontId="49" fillId="23" borderId="111" applyNumberFormat="0" applyFon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5" fillId="41"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5" fillId="41" borderId="112" applyNumberFormat="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3" fillId="29" borderId="112" applyNumberFormat="0" applyAlignment="0" applyProtection="0"/>
    <xf numFmtId="0" fontId="56" fillId="0" borderId="110" applyNumberFormat="0" applyFill="0" applyAlignment="0" applyProtection="0"/>
    <xf numFmtId="0" fontId="83" fillId="29" borderId="112" applyNumberFormat="0" applyAlignment="0" applyProtection="0"/>
    <xf numFmtId="0" fontId="83" fillId="29" borderId="112" applyNumberFormat="0" applyAlignment="0" applyProtection="0"/>
    <xf numFmtId="0" fontId="83" fillId="29" borderId="112" applyNumberForma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3" fillId="29" borderId="112"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49" fillId="23" borderId="111" applyNumberFormat="0" applyFont="0" applyAlignment="0" applyProtection="0"/>
    <xf numFmtId="0" fontId="85" fillId="41" borderId="112" applyNumberFormat="0" applyAlignment="0" applyProtection="0"/>
    <xf numFmtId="0" fontId="83" fillId="29"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5" fillId="41" borderId="112" applyNumberFormat="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3" fillId="29" borderId="112"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49" fillId="23" borderId="111" applyNumberFormat="0" applyFont="0" applyAlignment="0" applyProtection="0"/>
    <xf numFmtId="0" fontId="85" fillId="41" borderId="112" applyNumberFormat="0" applyAlignment="0" applyProtection="0"/>
    <xf numFmtId="0" fontId="83" fillId="29"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2" fillId="55" borderId="111"/>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102" fillId="55" borderId="111"/>
    <xf numFmtId="0" fontId="105" fillId="56" borderId="111" applyNumberForma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2" fillId="55" borderId="111"/>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102" fillId="55" borderId="111"/>
    <xf numFmtId="0" fontId="105" fillId="56" borderId="111" applyNumberForma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6" fillId="0" borderId="0"/>
    <xf numFmtId="167" fontId="6" fillId="0" borderId="0"/>
    <xf numFmtId="0" fontId="6" fillId="22" borderId="80"/>
    <xf numFmtId="0" fontId="6" fillId="0" borderId="0"/>
    <xf numFmtId="0" fontId="6" fillId="0" borderId="0"/>
    <xf numFmtId="0" fontId="6" fillId="0" borderId="0"/>
    <xf numFmtId="0" fontId="6" fillId="22" borderId="80"/>
    <xf numFmtId="167" fontId="6" fillId="0" borderId="0"/>
    <xf numFmtId="0" fontId="6" fillId="0" borderId="0"/>
    <xf numFmtId="0" fontId="6" fillId="22" borderId="80"/>
    <xf numFmtId="0" fontId="6" fillId="0" borderId="0"/>
    <xf numFmtId="0" fontId="6" fillId="0" borderId="0"/>
    <xf numFmtId="167" fontId="6" fillId="0" borderId="0"/>
    <xf numFmtId="0" fontId="6" fillId="22" borderId="80"/>
    <xf numFmtId="0" fontId="6" fillId="0" borderId="0"/>
    <xf numFmtId="0" fontId="6" fillId="0" borderId="0"/>
    <xf numFmtId="167" fontId="6" fillId="0" borderId="0"/>
    <xf numFmtId="0" fontId="6" fillId="22" borderId="80"/>
    <xf numFmtId="0" fontId="6" fillId="0" borderId="0"/>
    <xf numFmtId="0" fontId="6" fillId="0" borderId="0"/>
    <xf numFmtId="167" fontId="6" fillId="0" borderId="0"/>
    <xf numFmtId="0" fontId="6" fillId="22" borderId="80"/>
    <xf numFmtId="0" fontId="6" fillId="0" borderId="0"/>
    <xf numFmtId="0" fontId="6" fillId="22" borderId="80"/>
    <xf numFmtId="0" fontId="6" fillId="0" borderId="0"/>
    <xf numFmtId="167" fontId="6" fillId="0" borderId="0"/>
    <xf numFmtId="0" fontId="6" fillId="0" borderId="0"/>
    <xf numFmtId="0" fontId="6" fillId="0" borderId="0"/>
    <xf numFmtId="167" fontId="6" fillId="0" borderId="0"/>
    <xf numFmtId="0" fontId="6" fillId="22" borderId="80"/>
    <xf numFmtId="0" fontId="6" fillId="0" borderId="0"/>
    <xf numFmtId="0" fontId="6" fillId="0" borderId="0"/>
    <xf numFmtId="167" fontId="6" fillId="0" borderId="0"/>
    <xf numFmtId="0" fontId="6" fillId="22" borderId="80"/>
    <xf numFmtId="0" fontId="6" fillId="0" borderId="0"/>
    <xf numFmtId="0" fontId="6" fillId="0" borderId="0"/>
    <xf numFmtId="167" fontId="6" fillId="0" borderId="0"/>
    <xf numFmtId="0" fontId="6" fillId="22" borderId="80"/>
    <xf numFmtId="0" fontId="6" fillId="0" borderId="0"/>
    <xf numFmtId="0" fontId="6" fillId="0" borderId="0"/>
    <xf numFmtId="167" fontId="6" fillId="0" borderId="0"/>
    <xf numFmtId="0" fontId="6" fillId="22" borderId="80"/>
    <xf numFmtId="0" fontId="6" fillId="0" borderId="0"/>
    <xf numFmtId="0" fontId="6" fillId="0" borderId="0"/>
    <xf numFmtId="167" fontId="6" fillId="0" borderId="0"/>
    <xf numFmtId="0" fontId="6" fillId="22" borderId="80"/>
    <xf numFmtId="0" fontId="6" fillId="0" borderId="0"/>
    <xf numFmtId="0" fontId="6" fillId="0" borderId="0"/>
    <xf numFmtId="167" fontId="6" fillId="0" borderId="0"/>
    <xf numFmtId="0" fontId="6" fillId="22" borderId="80"/>
    <xf numFmtId="0" fontId="6" fillId="0" borderId="0"/>
    <xf numFmtId="0" fontId="56" fillId="0" borderId="110" applyNumberFormat="0" applyFill="0" applyAlignment="0" applyProtection="0"/>
    <xf numFmtId="0" fontId="56" fillId="0" borderId="110" applyNumberFormat="0" applyFill="0" applyAlignment="0" applyProtection="0"/>
    <xf numFmtId="167" fontId="6" fillId="0" borderId="0"/>
    <xf numFmtId="0" fontId="6" fillId="0" borderId="0"/>
    <xf numFmtId="0" fontId="6" fillId="22" borderId="8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6" fillId="0" borderId="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3" fillId="29" borderId="112" applyNumberFormat="0" applyAlignment="0" applyProtection="0"/>
    <xf numFmtId="0" fontId="83" fillId="29" borderId="112" applyNumberForma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49" fillId="23" borderId="111" applyNumberFormat="0" applyFont="0" applyAlignment="0" applyProtection="0"/>
    <xf numFmtId="0" fontId="83" fillId="29" borderId="112" applyNumberFormat="0" applyAlignment="0" applyProtection="0"/>
    <xf numFmtId="0" fontId="87" fillId="41" borderId="113" applyNumberFormat="0" applyAlignment="0" applyProtection="0"/>
    <xf numFmtId="0" fontId="83" fillId="29" borderId="112" applyNumberFormat="0" applyAlignment="0" applyProtection="0"/>
    <xf numFmtId="0" fontId="87" fillId="41" borderId="113"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85" fillId="41"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87" fillId="41" borderId="113" applyNumberFormat="0" applyAlignment="0" applyProtection="0"/>
    <xf numFmtId="0" fontId="87" fillId="41" borderId="113"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3" fillId="29" borderId="112" applyNumberFormat="0" applyAlignment="0" applyProtection="0"/>
    <xf numFmtId="0" fontId="56" fillId="0" borderId="110" applyNumberFormat="0" applyFill="0" applyAlignment="0" applyProtection="0"/>
    <xf numFmtId="0" fontId="83" fillId="29" borderId="112" applyNumberFormat="0" applyAlignment="0" applyProtection="0"/>
    <xf numFmtId="0" fontId="83" fillId="29" borderId="112" applyNumberFormat="0" applyAlignment="0" applyProtection="0"/>
    <xf numFmtId="0" fontId="83" fillId="29" borderId="112" applyNumberForma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87" fillId="41" borderId="113"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3" fillId="29" borderId="112"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49" fillId="23" borderId="111" applyNumberFormat="0" applyFont="0" applyAlignment="0" applyProtection="0"/>
    <xf numFmtId="0" fontId="85" fillId="41" borderId="112" applyNumberFormat="0" applyAlignment="0" applyProtection="0"/>
    <xf numFmtId="0" fontId="83" fillId="29" borderId="112" applyNumberFormat="0" applyAlignment="0" applyProtection="0"/>
    <xf numFmtId="0" fontId="87" fillId="41" borderId="113"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87" fillId="41" borderId="113"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3" fillId="29" borderId="112"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49" fillId="23" borderId="111" applyNumberFormat="0" applyFont="0" applyAlignment="0" applyProtection="0"/>
    <xf numFmtId="0" fontId="85" fillId="41" borderId="112" applyNumberFormat="0" applyAlignment="0" applyProtection="0"/>
    <xf numFmtId="0" fontId="83" fillId="29" borderId="112" applyNumberFormat="0" applyAlignment="0" applyProtection="0"/>
    <xf numFmtId="0" fontId="87" fillId="41" borderId="113"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3" fillId="29" borderId="112" applyNumberFormat="0" applyAlignment="0" applyProtection="0"/>
    <xf numFmtId="0" fontId="83" fillId="29" borderId="112" applyNumberForma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49" fillId="23" borderId="111" applyNumberFormat="0" applyFont="0" applyAlignment="0" applyProtection="0"/>
    <xf numFmtId="0" fontId="83" fillId="29" borderId="112" applyNumberFormat="0" applyAlignment="0" applyProtection="0"/>
    <xf numFmtId="0" fontId="87" fillId="41" borderId="113" applyNumberFormat="0" applyAlignment="0" applyProtection="0"/>
    <xf numFmtId="0" fontId="83" fillId="29" borderId="112" applyNumberFormat="0" applyAlignment="0" applyProtection="0"/>
    <xf numFmtId="0" fontId="87" fillId="41" borderId="113"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6" fillId="0" borderId="0"/>
    <xf numFmtId="167" fontId="6" fillId="0" borderId="0"/>
    <xf numFmtId="0" fontId="6" fillId="22" borderId="80"/>
    <xf numFmtId="0" fontId="6" fillId="0" borderId="0"/>
    <xf numFmtId="0" fontId="87" fillId="41" borderId="113" applyNumberFormat="0" applyAlignment="0" applyProtection="0"/>
    <xf numFmtId="0" fontId="87" fillId="41" borderId="113"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85" fillId="41"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87" fillId="41" borderId="113" applyNumberFormat="0" applyAlignment="0" applyProtection="0"/>
    <xf numFmtId="0" fontId="87" fillId="41" borderId="113"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3" fillId="29" borderId="112" applyNumberFormat="0" applyAlignment="0" applyProtection="0"/>
    <xf numFmtId="0" fontId="56" fillId="0" borderId="110" applyNumberFormat="0" applyFill="0" applyAlignment="0" applyProtection="0"/>
    <xf numFmtId="0" fontId="83" fillId="29" borderId="112" applyNumberFormat="0" applyAlignment="0" applyProtection="0"/>
    <xf numFmtId="0" fontId="83" fillId="29" borderId="112" applyNumberFormat="0" applyAlignment="0" applyProtection="0"/>
    <xf numFmtId="0" fontId="83" fillId="29" borderId="112" applyNumberForma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87" fillId="41" borderId="113"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3" fillId="29" borderId="112"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49" fillId="23" borderId="111" applyNumberFormat="0" applyFont="0" applyAlignment="0" applyProtection="0"/>
    <xf numFmtId="0" fontId="85" fillId="41" borderId="112" applyNumberFormat="0" applyAlignment="0" applyProtection="0"/>
    <xf numFmtId="0" fontId="83" fillId="29" borderId="112" applyNumberFormat="0" applyAlignment="0" applyProtection="0"/>
    <xf numFmtId="0" fontId="87" fillId="41" borderId="113"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87" fillId="41" borderId="113"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3" fillId="29" borderId="112"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49" fillId="23" borderId="111" applyNumberFormat="0" applyFont="0" applyAlignment="0" applyProtection="0"/>
    <xf numFmtId="0" fontId="85" fillId="41" borderId="112" applyNumberFormat="0" applyAlignment="0" applyProtection="0"/>
    <xf numFmtId="0" fontId="83" fillId="29" borderId="112" applyNumberFormat="0" applyAlignment="0" applyProtection="0"/>
    <xf numFmtId="0" fontId="87" fillId="41" borderId="113"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49" fillId="23" borderId="111" applyNumberFormat="0" applyFon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49" fillId="23" borderId="111" applyNumberFormat="0" applyFont="0" applyAlignment="0" applyProtection="0"/>
    <xf numFmtId="0" fontId="56" fillId="0" borderId="110" applyNumberFormat="0" applyFill="0" applyAlignment="0" applyProtection="0"/>
    <xf numFmtId="0" fontId="49" fillId="23" borderId="111" applyNumberFormat="0" applyFont="0" applyAlignment="0" applyProtection="0"/>
    <xf numFmtId="0" fontId="87" fillId="41" borderId="113" applyNumberFormat="0" applyAlignment="0" applyProtection="0"/>
    <xf numFmtId="0" fontId="85" fillId="41"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7" fillId="41" borderId="113" applyNumberFormat="0" applyAlignment="0" applyProtection="0"/>
    <xf numFmtId="0" fontId="87" fillId="41" borderId="113" applyNumberFormat="0" applyAlignment="0" applyProtection="0"/>
    <xf numFmtId="0" fontId="83" fillId="29" borderId="112" applyNumberFormat="0" applyAlignment="0" applyProtection="0"/>
    <xf numFmtId="0" fontId="87" fillId="41" borderId="113" applyNumberFormat="0" applyAlignment="0" applyProtection="0"/>
    <xf numFmtId="0" fontId="83" fillId="29" borderId="112" applyNumberFormat="0" applyAlignment="0" applyProtection="0"/>
    <xf numFmtId="0" fontId="87" fillId="41" borderId="113" applyNumberFormat="0" applyAlignment="0" applyProtection="0"/>
    <xf numFmtId="0" fontId="85" fillId="41" borderId="112" applyNumberFormat="0" applyAlignment="0" applyProtection="0"/>
    <xf numFmtId="0" fontId="87" fillId="41" borderId="113" applyNumberFormat="0" applyAlignment="0" applyProtection="0"/>
    <xf numFmtId="0" fontId="85" fillId="41" borderId="112" applyNumberFormat="0" applyAlignment="0" applyProtection="0"/>
    <xf numFmtId="0" fontId="87" fillId="41" borderId="113" applyNumberFormat="0" applyAlignment="0" applyProtection="0"/>
    <xf numFmtId="0" fontId="83" fillId="29"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7" fillId="41" borderId="113"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87" fillId="41" borderId="113" applyNumberFormat="0" applyAlignment="0" applyProtection="0"/>
    <xf numFmtId="0" fontId="56" fillId="0" borderId="110" applyNumberFormat="0" applyFill="0" applyAlignment="0" applyProtection="0"/>
    <xf numFmtId="0" fontId="83" fillId="29"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49" fillId="23" borderId="111" applyNumberFormat="0" applyFont="0" applyAlignment="0" applyProtection="0"/>
    <xf numFmtId="0" fontId="85" fillId="41" borderId="112" applyNumberFormat="0" applyAlignment="0" applyProtection="0"/>
    <xf numFmtId="0" fontId="83" fillId="29" borderId="112" applyNumberFormat="0" applyAlignment="0" applyProtection="0"/>
    <xf numFmtId="0" fontId="56" fillId="0" borderId="110" applyNumberFormat="0" applyFill="0" applyAlignment="0" applyProtection="0"/>
    <xf numFmtId="0" fontId="83" fillId="29" borderId="112" applyNumberFormat="0" applyAlignment="0" applyProtection="0"/>
    <xf numFmtId="0" fontId="83" fillId="29" borderId="112" applyNumberFormat="0" applyAlignment="0" applyProtection="0"/>
    <xf numFmtId="0" fontId="83" fillId="29" borderId="112" applyNumberFormat="0" applyAlignment="0" applyProtection="0"/>
    <xf numFmtId="0" fontId="56" fillId="0" borderId="110" applyNumberFormat="0" applyFill="0" applyAlignment="0" applyProtection="0"/>
    <xf numFmtId="0" fontId="83" fillId="29" borderId="112" applyNumberFormat="0" applyAlignment="0" applyProtection="0"/>
    <xf numFmtId="0" fontId="56" fillId="0" borderId="110" applyNumberFormat="0" applyFill="0" applyAlignment="0" applyProtection="0"/>
    <xf numFmtId="0" fontId="49" fillId="23" borderId="111" applyNumberFormat="0" applyFont="0" applyAlignment="0" applyProtection="0"/>
    <xf numFmtId="0" fontId="56" fillId="0" borderId="110" applyNumberFormat="0" applyFill="0" applyAlignment="0" applyProtection="0"/>
    <xf numFmtId="0" fontId="87" fillId="41" borderId="113" applyNumberFormat="0" applyAlignment="0" applyProtection="0"/>
    <xf numFmtId="0" fontId="85" fillId="41" borderId="112" applyNumberFormat="0" applyAlignment="0" applyProtection="0"/>
    <xf numFmtId="0" fontId="85" fillId="41" borderId="112" applyNumberFormat="0" applyAlignment="0" applyProtection="0"/>
    <xf numFmtId="0" fontId="85" fillId="41"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85" fillId="41" borderId="112" applyNumberFormat="0" applyAlignment="0" applyProtection="0"/>
    <xf numFmtId="0" fontId="56" fillId="0" borderId="110" applyNumberFormat="0" applyFill="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7" fillId="41" borderId="113" applyNumberFormat="0" applyAlignment="0" applyProtection="0"/>
    <xf numFmtId="0" fontId="56" fillId="0" borderId="110" applyNumberFormat="0" applyFill="0" applyAlignment="0" applyProtection="0"/>
    <xf numFmtId="0" fontId="49" fillId="23" borderId="111" applyNumberFormat="0" applyFont="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5" fillId="41" borderId="112" applyNumberFormat="0" applyAlignment="0" applyProtection="0"/>
    <xf numFmtId="0" fontId="85" fillId="41" borderId="112" applyNumberFormat="0" applyAlignment="0" applyProtection="0"/>
    <xf numFmtId="0" fontId="85" fillId="41" borderId="112" applyNumberFormat="0" applyAlignment="0" applyProtection="0"/>
    <xf numFmtId="0" fontId="56" fillId="0" borderId="110" applyNumberFormat="0" applyFill="0" applyAlignment="0" applyProtection="0"/>
    <xf numFmtId="0" fontId="83" fillId="29" borderId="112" applyNumberFormat="0" applyAlignment="0" applyProtection="0"/>
    <xf numFmtId="0" fontId="87" fillId="41" borderId="113"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7" fillId="41" borderId="113" applyNumberFormat="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87" fillId="41" borderId="113" applyNumberFormat="0" applyAlignment="0" applyProtection="0"/>
    <xf numFmtId="0" fontId="83" fillId="29" borderId="112" applyNumberFormat="0" applyAlignment="0" applyProtection="0"/>
    <xf numFmtId="0" fontId="85" fillId="41" borderId="112" applyNumberFormat="0" applyAlignment="0" applyProtection="0"/>
    <xf numFmtId="0" fontId="83" fillId="29"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87" fillId="41" borderId="113" applyNumberFormat="0" applyAlignment="0" applyProtection="0"/>
    <xf numFmtId="0" fontId="83" fillId="29" borderId="112" applyNumberFormat="0" applyAlignment="0" applyProtection="0"/>
    <xf numFmtId="0" fontId="56" fillId="0" borderId="110" applyNumberFormat="0" applyFill="0" applyAlignment="0" applyProtection="0"/>
    <xf numFmtId="0" fontId="49" fillId="23" borderId="111" applyNumberFormat="0" applyFont="0" applyAlignment="0" applyProtection="0"/>
    <xf numFmtId="0" fontId="83" fillId="29" borderId="112" applyNumberFormat="0" applyAlignment="0" applyProtection="0"/>
    <xf numFmtId="0" fontId="85" fillId="41" borderId="112" applyNumberFormat="0" applyAlignment="0" applyProtection="0"/>
    <xf numFmtId="0" fontId="87" fillId="41" borderId="113" applyNumberFormat="0" applyAlignment="0" applyProtection="0"/>
    <xf numFmtId="0" fontId="85" fillId="41" borderId="112" applyNumberFormat="0" applyAlignment="0" applyProtection="0"/>
    <xf numFmtId="0" fontId="83" fillId="29" borderId="112" applyNumberFormat="0" applyAlignment="0" applyProtection="0"/>
    <xf numFmtId="0" fontId="85" fillId="41" borderId="112" applyNumberFormat="0" applyAlignment="0" applyProtection="0"/>
    <xf numFmtId="0" fontId="56" fillId="0" borderId="110" applyNumberFormat="0" applyFill="0" applyAlignment="0" applyProtection="0"/>
    <xf numFmtId="0" fontId="49" fillId="23" borderId="111" applyNumberFormat="0" applyFont="0" applyAlignment="0" applyProtection="0"/>
    <xf numFmtId="0" fontId="85" fillId="41" borderId="112" applyNumberFormat="0" applyAlignment="0" applyProtection="0"/>
    <xf numFmtId="0" fontId="56" fillId="0" borderId="110" applyNumberFormat="0" applyFill="0" applyAlignment="0" applyProtection="0"/>
    <xf numFmtId="0" fontId="83" fillId="29" borderId="112" applyNumberFormat="0" applyAlignment="0" applyProtection="0"/>
    <xf numFmtId="0" fontId="85" fillId="41" borderId="112" applyNumberFormat="0" applyAlignment="0" applyProtection="0"/>
    <xf numFmtId="0" fontId="56" fillId="0" borderId="110" applyNumberFormat="0" applyFill="0" applyAlignment="0" applyProtection="0"/>
    <xf numFmtId="0" fontId="87" fillId="41" borderId="113" applyNumberForma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83" fillId="29" borderId="112" applyNumberFormat="0" applyAlignment="0" applyProtection="0"/>
    <xf numFmtId="0" fontId="56" fillId="0" borderId="110" applyNumberFormat="0" applyFill="0" applyAlignment="0" applyProtection="0"/>
    <xf numFmtId="0" fontId="87" fillId="41" borderId="113" applyNumberFormat="0" applyAlignment="0" applyProtection="0"/>
    <xf numFmtId="0" fontId="49" fillId="23" borderId="111" applyNumberFormat="0" applyFont="0" applyAlignment="0" applyProtection="0"/>
    <xf numFmtId="0" fontId="83" fillId="29" borderId="112" applyNumberFormat="0" applyAlignment="0" applyProtection="0"/>
    <xf numFmtId="0" fontId="85" fillId="41" borderId="112" applyNumberFormat="0" applyAlignment="0" applyProtection="0"/>
    <xf numFmtId="0" fontId="56" fillId="0" borderId="110" applyNumberFormat="0" applyFill="0" applyAlignment="0" applyProtection="0"/>
    <xf numFmtId="0" fontId="83" fillId="29" borderId="112" applyNumberFormat="0" applyAlignment="0" applyProtection="0"/>
    <xf numFmtId="0" fontId="56" fillId="0" borderId="110" applyNumberFormat="0" applyFill="0" applyAlignment="0" applyProtection="0"/>
    <xf numFmtId="0" fontId="83" fillId="29" borderId="112" applyNumberFormat="0" applyAlignment="0" applyProtection="0"/>
    <xf numFmtId="0" fontId="85" fillId="41" borderId="112" applyNumberFormat="0" applyAlignment="0" applyProtection="0"/>
    <xf numFmtId="0" fontId="87" fillId="41" borderId="113" applyNumberFormat="0" applyAlignment="0" applyProtection="0"/>
    <xf numFmtId="0" fontId="85" fillId="41" borderId="112" applyNumberFormat="0" applyAlignment="0" applyProtection="0"/>
    <xf numFmtId="0" fontId="49" fillId="23" borderId="111" applyNumberFormat="0" applyFont="0" applyAlignment="0" applyProtection="0"/>
    <xf numFmtId="0" fontId="85" fillId="41"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83" fillId="29" borderId="112" applyNumberFormat="0" applyAlignment="0" applyProtection="0"/>
    <xf numFmtId="0" fontId="56" fillId="0" borderId="110" applyNumberFormat="0" applyFill="0" applyAlignment="0" applyProtection="0"/>
    <xf numFmtId="0" fontId="87" fillId="41" borderId="113" applyNumberFormat="0" applyAlignment="0" applyProtection="0"/>
    <xf numFmtId="0" fontId="83" fillId="29" borderId="112" applyNumberFormat="0" applyAlignment="0" applyProtection="0"/>
    <xf numFmtId="0" fontId="49" fillId="23" borderId="111" applyNumberFormat="0" applyFont="0" applyAlignment="0" applyProtection="0"/>
    <xf numFmtId="0" fontId="85" fillId="41" borderId="112" applyNumberFormat="0" applyAlignment="0" applyProtection="0"/>
    <xf numFmtId="0" fontId="83" fillId="29" borderId="112"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7" fillId="41" borderId="113" applyNumberFormat="0" applyAlignment="0" applyProtection="0"/>
    <xf numFmtId="0" fontId="85" fillId="41" borderId="112" applyNumberFormat="0" applyAlignment="0" applyProtection="0"/>
    <xf numFmtId="0" fontId="49" fillId="23" borderId="111" applyNumberFormat="0" applyFont="0" applyAlignment="0" applyProtection="0"/>
    <xf numFmtId="0" fontId="83" fillId="29" borderId="112" applyNumberFormat="0" applyAlignment="0" applyProtection="0"/>
    <xf numFmtId="0" fontId="85" fillId="41"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5" fillId="41"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49" fillId="23" borderId="111" applyNumberFormat="0" applyFont="0" applyAlignment="0" applyProtection="0"/>
    <xf numFmtId="0" fontId="83" fillId="29" borderId="112" applyNumberFormat="0" applyAlignment="0" applyProtection="0"/>
    <xf numFmtId="0" fontId="85" fillId="41" borderId="112" applyNumberFormat="0" applyAlignment="0" applyProtection="0"/>
    <xf numFmtId="0" fontId="83" fillId="29" borderId="112" applyNumberForma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56" fillId="0" borderId="110" applyNumberFormat="0" applyFill="0" applyAlignment="0" applyProtection="0"/>
    <xf numFmtId="0" fontId="87" fillId="41" borderId="113" applyNumberFormat="0" applyAlignment="0" applyProtection="0"/>
    <xf numFmtId="0" fontId="83" fillId="29" borderId="112" applyNumberFormat="0" applyAlignment="0" applyProtection="0"/>
    <xf numFmtId="0" fontId="85" fillId="41" borderId="112" applyNumberFormat="0" applyAlignment="0" applyProtection="0"/>
    <xf numFmtId="0" fontId="49" fillId="23" borderId="111" applyNumberFormat="0" applyFont="0" applyAlignment="0" applyProtection="0"/>
    <xf numFmtId="0" fontId="85" fillId="41" borderId="112" applyNumberFormat="0" applyAlignment="0" applyProtection="0"/>
    <xf numFmtId="0" fontId="87" fillId="41" borderId="113" applyNumberFormat="0" applyAlignment="0" applyProtection="0"/>
    <xf numFmtId="0" fontId="83" fillId="29" borderId="112"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49" fillId="23" borderId="111" applyNumberFormat="0" applyFont="0" applyAlignment="0" applyProtection="0"/>
    <xf numFmtId="0" fontId="83" fillId="29" borderId="112" applyNumberFormat="0" applyAlignment="0" applyProtection="0"/>
    <xf numFmtId="0" fontId="87" fillId="41" borderId="113" applyNumberFormat="0" applyAlignment="0" applyProtection="0"/>
    <xf numFmtId="0" fontId="56" fillId="0" borderId="110" applyNumberFormat="0" applyFill="0" applyAlignment="0" applyProtection="0"/>
    <xf numFmtId="0" fontId="87" fillId="41" borderId="113" applyNumberFormat="0" applyAlignment="0" applyProtection="0"/>
    <xf numFmtId="0" fontId="49" fillId="23" borderId="111" applyNumberFormat="0" applyFont="0" applyAlignment="0" applyProtection="0"/>
    <xf numFmtId="0" fontId="85" fillId="41" borderId="112" applyNumberFormat="0" applyAlignment="0" applyProtection="0"/>
    <xf numFmtId="0" fontId="49" fillId="23" borderId="111" applyNumberFormat="0" applyFont="0" applyAlignment="0" applyProtection="0"/>
    <xf numFmtId="0" fontId="83" fillId="29" borderId="112" applyNumberFormat="0" applyAlignment="0" applyProtection="0"/>
    <xf numFmtId="0" fontId="85" fillId="41"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3" fillId="29" borderId="112" applyNumberFormat="0" applyAlignment="0" applyProtection="0"/>
    <xf numFmtId="0" fontId="83" fillId="29" borderId="112" applyNumberForma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49" fillId="23" borderId="111" applyNumberFormat="0" applyFont="0" applyAlignment="0" applyProtection="0"/>
    <xf numFmtId="0" fontId="83" fillId="29" borderId="112" applyNumberFormat="0" applyAlignment="0" applyProtection="0"/>
    <xf numFmtId="0" fontId="87" fillId="41" borderId="113" applyNumberFormat="0" applyAlignment="0" applyProtection="0"/>
    <xf numFmtId="0" fontId="83" fillId="29" borderId="112" applyNumberFormat="0" applyAlignment="0" applyProtection="0"/>
    <xf numFmtId="0" fontId="87" fillId="41" borderId="113"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56" fillId="0" borderId="114"/>
    <xf numFmtId="0" fontId="56" fillId="0" borderId="114"/>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102" fillId="55" borderId="111"/>
    <xf numFmtId="0" fontId="102" fillId="55" borderId="111"/>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83" fillId="61" borderId="112"/>
    <xf numFmtId="0" fontId="83" fillId="61" borderId="112"/>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5" fillId="70" borderId="112"/>
    <xf numFmtId="0" fontId="85" fillId="70" borderId="112"/>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107" fillId="70" borderId="115"/>
    <xf numFmtId="0" fontId="107" fillId="70" borderId="115"/>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107" fillId="70" borderId="115"/>
    <xf numFmtId="0" fontId="107" fillId="70" borderId="115"/>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83" fillId="29" borderId="112" applyNumberFormat="0" applyAlignment="0" applyProtection="0"/>
    <xf numFmtId="0" fontId="87" fillId="41" borderId="113" applyNumberFormat="0" applyAlignment="0" applyProtection="0"/>
    <xf numFmtId="0" fontId="85" fillId="41" borderId="112" applyNumberFormat="0" applyAlignment="0" applyProtection="0"/>
    <xf numFmtId="0" fontId="83" fillId="29" borderId="112" applyNumberFormat="0" applyAlignment="0" applyProtection="0"/>
    <xf numFmtId="0" fontId="87" fillId="41" borderId="113" applyNumberFormat="0" applyAlignment="0" applyProtection="0"/>
    <xf numFmtId="0" fontId="85" fillId="41" borderId="112" applyNumberFormat="0" applyAlignment="0" applyProtection="0"/>
    <xf numFmtId="0" fontId="83" fillId="29" borderId="112" applyNumberFormat="0" applyAlignment="0" applyProtection="0"/>
    <xf numFmtId="0" fontId="87" fillId="41" borderId="113" applyNumberFormat="0" applyAlignment="0" applyProtection="0"/>
    <xf numFmtId="0" fontId="87" fillId="41" borderId="113" applyNumberFormat="0" applyAlignment="0" applyProtection="0"/>
    <xf numFmtId="0" fontId="87" fillId="41" borderId="113"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85" fillId="41"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87" fillId="41" borderId="113" applyNumberFormat="0" applyAlignment="0" applyProtection="0"/>
    <xf numFmtId="0" fontId="87" fillId="41" borderId="113"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3" fillId="29" borderId="112" applyNumberFormat="0" applyAlignment="0" applyProtection="0"/>
    <xf numFmtId="0" fontId="56" fillId="0" borderId="110" applyNumberFormat="0" applyFill="0" applyAlignment="0" applyProtection="0"/>
    <xf numFmtId="0" fontId="83" fillId="29" borderId="112" applyNumberFormat="0" applyAlignment="0" applyProtection="0"/>
    <xf numFmtId="0" fontId="83" fillId="29" borderId="112" applyNumberFormat="0" applyAlignment="0" applyProtection="0"/>
    <xf numFmtId="0" fontId="83" fillId="29" borderId="112" applyNumberForma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87" fillId="41" borderId="113"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3" fillId="29" borderId="112"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49" fillId="23" borderId="111" applyNumberFormat="0" applyFont="0" applyAlignment="0" applyProtection="0"/>
    <xf numFmtId="0" fontId="85" fillId="41" borderId="112" applyNumberFormat="0" applyAlignment="0" applyProtection="0"/>
    <xf numFmtId="0" fontId="83" fillId="29" borderId="112" applyNumberFormat="0" applyAlignment="0" applyProtection="0"/>
    <xf numFmtId="0" fontId="87" fillId="41" borderId="113"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87" fillId="41" borderId="113"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3" fillId="29" borderId="112"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49" fillId="23" borderId="111" applyNumberFormat="0" applyFont="0" applyAlignment="0" applyProtection="0"/>
    <xf numFmtId="0" fontId="85" fillId="41" borderId="112" applyNumberFormat="0" applyAlignment="0" applyProtection="0"/>
    <xf numFmtId="0" fontId="83" fillId="29" borderId="112" applyNumberFormat="0" applyAlignment="0" applyProtection="0"/>
    <xf numFmtId="0" fontId="87" fillId="41" borderId="113"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3" fillId="29" borderId="112" applyNumberFormat="0" applyAlignment="0" applyProtection="0"/>
    <xf numFmtId="0" fontId="83" fillId="29" borderId="112" applyNumberForma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49" fillId="23" borderId="111" applyNumberFormat="0" applyFont="0" applyAlignment="0" applyProtection="0"/>
    <xf numFmtId="0" fontId="83" fillId="29" borderId="112" applyNumberFormat="0" applyAlignment="0" applyProtection="0"/>
    <xf numFmtId="0" fontId="87" fillId="41" borderId="113" applyNumberFormat="0" applyAlignment="0" applyProtection="0"/>
    <xf numFmtId="0" fontId="83" fillId="29" borderId="112" applyNumberFormat="0" applyAlignment="0" applyProtection="0"/>
    <xf numFmtId="0" fontId="87" fillId="41" borderId="113"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85" fillId="41"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87" fillId="41" borderId="113" applyNumberFormat="0" applyAlignment="0" applyProtection="0"/>
    <xf numFmtId="0" fontId="87" fillId="41" borderId="113"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3" fillId="29" borderId="112" applyNumberFormat="0" applyAlignment="0" applyProtection="0"/>
    <xf numFmtId="0" fontId="56" fillId="0" borderId="110" applyNumberFormat="0" applyFill="0" applyAlignment="0" applyProtection="0"/>
    <xf numFmtId="0" fontId="83" fillId="29" borderId="112" applyNumberFormat="0" applyAlignment="0" applyProtection="0"/>
    <xf numFmtId="0" fontId="83" fillId="29" borderId="112" applyNumberFormat="0" applyAlignment="0" applyProtection="0"/>
    <xf numFmtId="0" fontId="83" fillId="29" borderId="112" applyNumberForma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87" fillId="41" borderId="113"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3" fillId="29" borderId="112"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49" fillId="23" borderId="111" applyNumberFormat="0" applyFont="0" applyAlignment="0" applyProtection="0"/>
    <xf numFmtId="0" fontId="85" fillId="41" borderId="112" applyNumberFormat="0" applyAlignment="0" applyProtection="0"/>
    <xf numFmtId="0" fontId="83" fillId="29" borderId="112" applyNumberFormat="0" applyAlignment="0" applyProtection="0"/>
    <xf numFmtId="0" fontId="87" fillId="41" borderId="113"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87" fillId="41" borderId="113"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3" fillId="29" borderId="112"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49" fillId="23" borderId="111" applyNumberFormat="0" applyFont="0" applyAlignment="0" applyProtection="0"/>
    <xf numFmtId="0" fontId="85" fillId="41" borderId="112" applyNumberFormat="0" applyAlignment="0" applyProtection="0"/>
    <xf numFmtId="0" fontId="83" fillId="29" borderId="112" applyNumberFormat="0" applyAlignment="0" applyProtection="0"/>
    <xf numFmtId="0" fontId="87" fillId="41" borderId="113"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85" fillId="41" borderId="112" applyNumberFormat="0" applyAlignment="0" applyProtection="0"/>
    <xf numFmtId="0" fontId="87" fillId="41" borderId="113" applyNumberFormat="0" applyAlignment="0" applyProtection="0"/>
    <xf numFmtId="0" fontId="49" fillId="23" borderId="111" applyNumberFormat="0" applyFont="0" applyAlignment="0" applyProtection="0"/>
    <xf numFmtId="0" fontId="83" fillId="29" borderId="112" applyNumberFormat="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56" fillId="0" borderId="110" applyNumberFormat="0" applyFill="0" applyAlignment="0" applyProtection="0"/>
    <xf numFmtId="0" fontId="83" fillId="29" borderId="112" applyNumberFormat="0" applyAlignment="0" applyProtection="0"/>
    <xf numFmtId="0" fontId="87" fillId="41" borderId="113"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49" fillId="23" borderId="111" applyNumberFormat="0" applyFont="0" applyAlignment="0" applyProtection="0"/>
    <xf numFmtId="0" fontId="87" fillId="41" borderId="113"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5" fillId="41"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5" fillId="41"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49" fillId="23" borderId="111" applyNumberFormat="0" applyFont="0" applyAlignment="0" applyProtection="0"/>
    <xf numFmtId="0" fontId="85" fillId="41" borderId="112" applyNumberFormat="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83" fillId="29"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87" fillId="41" borderId="113" applyNumberFormat="0" applyAlignment="0" applyProtection="0"/>
    <xf numFmtId="0" fontId="83" fillId="29" borderId="112" applyNumberFormat="0" applyAlignment="0" applyProtection="0"/>
    <xf numFmtId="0" fontId="56" fillId="0" borderId="110" applyNumberFormat="0" applyFill="0" applyAlignment="0" applyProtection="0"/>
    <xf numFmtId="0" fontId="49" fillId="23" borderId="111" applyNumberFormat="0" applyFont="0" applyAlignment="0" applyProtection="0"/>
    <xf numFmtId="0" fontId="87" fillId="41" borderId="113" applyNumberFormat="0" applyAlignment="0" applyProtection="0"/>
    <xf numFmtId="0" fontId="85" fillId="41"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49" fillId="23" borderId="111" applyNumberFormat="0" applyFont="0" applyAlignment="0" applyProtection="0"/>
    <xf numFmtId="0" fontId="85" fillId="41" borderId="112" applyNumberFormat="0" applyAlignment="0" applyProtection="0"/>
    <xf numFmtId="0" fontId="83" fillId="29" borderId="112" applyNumberFormat="0" applyAlignment="0" applyProtection="0"/>
    <xf numFmtId="0" fontId="56" fillId="0" borderId="110" applyNumberFormat="0" applyFill="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7" fillId="41" borderId="113"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49" fillId="23" borderId="111" applyNumberFormat="0" applyFont="0" applyAlignment="0" applyProtection="0"/>
    <xf numFmtId="0" fontId="56" fillId="0" borderId="110" applyNumberFormat="0" applyFill="0" applyAlignment="0" applyProtection="0"/>
    <xf numFmtId="0" fontId="87" fillId="41" borderId="113" applyNumberFormat="0" applyAlignment="0" applyProtection="0"/>
    <xf numFmtId="0" fontId="87" fillId="41" borderId="113"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85" fillId="41"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87" fillId="41" borderId="113" applyNumberFormat="0" applyAlignment="0" applyProtection="0"/>
    <xf numFmtId="0" fontId="87" fillId="41" borderId="113"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3" fillId="29" borderId="112" applyNumberFormat="0" applyAlignment="0" applyProtection="0"/>
    <xf numFmtId="0" fontId="56" fillId="0" borderId="110" applyNumberFormat="0" applyFill="0" applyAlignment="0" applyProtection="0"/>
    <xf numFmtId="0" fontId="83" fillId="29" borderId="112" applyNumberFormat="0" applyAlignment="0" applyProtection="0"/>
    <xf numFmtId="0" fontId="83" fillId="29" borderId="112" applyNumberFormat="0" applyAlignment="0" applyProtection="0"/>
    <xf numFmtId="0" fontId="83" fillId="29" borderId="112" applyNumberForma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87" fillId="41" borderId="113"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3" fillId="29" borderId="112"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49" fillId="23" borderId="111" applyNumberFormat="0" applyFont="0" applyAlignment="0" applyProtection="0"/>
    <xf numFmtId="0" fontId="85" fillId="41" borderId="112" applyNumberFormat="0" applyAlignment="0" applyProtection="0"/>
    <xf numFmtId="0" fontId="83" fillId="29" borderId="112" applyNumberFormat="0" applyAlignment="0" applyProtection="0"/>
    <xf numFmtId="0" fontId="87" fillId="41" borderId="113"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87" fillId="41" borderId="113"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3" fillId="29" borderId="112"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49" fillId="23" borderId="111" applyNumberFormat="0" applyFont="0" applyAlignment="0" applyProtection="0"/>
    <xf numFmtId="0" fontId="85" fillId="41" borderId="112" applyNumberFormat="0" applyAlignment="0" applyProtection="0"/>
    <xf numFmtId="0" fontId="83" fillId="29" borderId="112" applyNumberFormat="0" applyAlignment="0" applyProtection="0"/>
    <xf numFmtId="0" fontId="87" fillId="41" borderId="113"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3" fillId="29" borderId="112" applyNumberFormat="0" applyAlignment="0" applyProtection="0"/>
    <xf numFmtId="0" fontId="83" fillId="29" borderId="112" applyNumberForma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49" fillId="23" borderId="111" applyNumberFormat="0" applyFont="0" applyAlignment="0" applyProtection="0"/>
    <xf numFmtId="0" fontId="83" fillId="29" borderId="112" applyNumberFormat="0" applyAlignment="0" applyProtection="0"/>
    <xf numFmtId="0" fontId="87" fillId="41" borderId="113" applyNumberFormat="0" applyAlignment="0" applyProtection="0"/>
    <xf numFmtId="0" fontId="83" fillId="29" borderId="112" applyNumberFormat="0" applyAlignment="0" applyProtection="0"/>
    <xf numFmtId="0" fontId="87" fillId="41" borderId="113"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85" fillId="41"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87" fillId="41" borderId="113" applyNumberFormat="0" applyAlignment="0" applyProtection="0"/>
    <xf numFmtId="0" fontId="87" fillId="41" borderId="113"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3" fillId="29" borderId="112" applyNumberFormat="0" applyAlignment="0" applyProtection="0"/>
    <xf numFmtId="0" fontId="56" fillId="0" borderId="110" applyNumberFormat="0" applyFill="0" applyAlignment="0" applyProtection="0"/>
    <xf numFmtId="0" fontId="83" fillId="29" borderId="112" applyNumberFormat="0" applyAlignment="0" applyProtection="0"/>
    <xf numFmtId="0" fontId="83" fillId="29" borderId="112" applyNumberFormat="0" applyAlignment="0" applyProtection="0"/>
    <xf numFmtId="0" fontId="83" fillId="29" borderId="112" applyNumberForma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87" fillId="41" borderId="113"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3" fillId="29" borderId="112"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49" fillId="23" borderId="111" applyNumberFormat="0" applyFont="0" applyAlignment="0" applyProtection="0"/>
    <xf numFmtId="0" fontId="85" fillId="41" borderId="112" applyNumberFormat="0" applyAlignment="0" applyProtection="0"/>
    <xf numFmtId="0" fontId="83" fillId="29" borderId="112" applyNumberFormat="0" applyAlignment="0" applyProtection="0"/>
    <xf numFmtId="0" fontId="87" fillId="41" borderId="113"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87" fillId="41" borderId="113"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3" fillId="29" borderId="112"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49" fillId="23" borderId="111" applyNumberFormat="0" applyFont="0" applyAlignment="0" applyProtection="0"/>
    <xf numFmtId="0" fontId="85" fillId="41" borderId="112" applyNumberFormat="0" applyAlignment="0" applyProtection="0"/>
    <xf numFmtId="0" fontId="83" fillId="29" borderId="112" applyNumberFormat="0" applyAlignment="0" applyProtection="0"/>
    <xf numFmtId="0" fontId="87" fillId="41" borderId="113"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49" fillId="23" borderId="111" applyNumberFormat="0" applyFont="0" applyAlignment="0" applyProtection="0"/>
    <xf numFmtId="0" fontId="83" fillId="29"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85" fillId="41"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87" fillId="41" borderId="113" applyNumberFormat="0" applyAlignment="0" applyProtection="0"/>
    <xf numFmtId="0" fontId="49" fillId="23" borderId="111" applyNumberFormat="0" applyFont="0" applyAlignment="0" applyProtection="0"/>
    <xf numFmtId="0" fontId="85" fillId="41" borderId="112" applyNumberForma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87" fillId="41" borderId="113" applyNumberFormat="0" applyAlignment="0" applyProtection="0"/>
    <xf numFmtId="0" fontId="56" fillId="0" borderId="110" applyNumberFormat="0" applyFill="0" applyAlignment="0" applyProtection="0"/>
    <xf numFmtId="0" fontId="87" fillId="41" borderId="113" applyNumberFormat="0" applyAlignment="0" applyProtection="0"/>
    <xf numFmtId="0" fontId="85" fillId="41" borderId="112" applyNumberFormat="0" applyAlignment="0" applyProtection="0"/>
    <xf numFmtId="0" fontId="83" fillId="29" borderId="112" applyNumberFormat="0" applyAlignment="0" applyProtection="0"/>
    <xf numFmtId="0" fontId="85" fillId="41" borderId="112" applyNumberFormat="0" applyAlignment="0" applyProtection="0"/>
    <xf numFmtId="0" fontId="56" fillId="0" borderId="110" applyNumberFormat="0" applyFill="0" applyAlignment="0" applyProtection="0"/>
    <xf numFmtId="0" fontId="49" fillId="23" borderId="111" applyNumberFormat="0" applyFont="0" applyAlignment="0" applyProtection="0"/>
    <xf numFmtId="0" fontId="87" fillId="41" borderId="113"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56" fillId="0" borderId="110" applyNumberFormat="0" applyFill="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5" fillId="41" borderId="112" applyNumberFormat="0" applyAlignment="0" applyProtection="0"/>
    <xf numFmtId="0" fontId="87" fillId="41" borderId="113"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87" fillId="41" borderId="113" applyNumberFormat="0" applyAlignment="0" applyProtection="0"/>
    <xf numFmtId="0" fontId="83" fillId="29"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3" fillId="29" borderId="112" applyNumberFormat="0" applyAlignment="0" applyProtection="0"/>
    <xf numFmtId="0" fontId="56" fillId="0" borderId="110" applyNumberFormat="0" applyFill="0" applyAlignment="0" applyProtection="0"/>
    <xf numFmtId="0" fontId="83" fillId="29" borderId="112" applyNumberFormat="0" applyAlignment="0" applyProtection="0"/>
    <xf numFmtId="0" fontId="83" fillId="29" borderId="112" applyNumberFormat="0" applyAlignment="0" applyProtection="0"/>
    <xf numFmtId="0" fontId="83" fillId="29" borderId="112" applyNumberForma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87" fillId="41" borderId="113"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3" fillId="29" borderId="112"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49" fillId="23" borderId="111" applyNumberFormat="0" applyFont="0" applyAlignment="0" applyProtection="0"/>
    <xf numFmtId="0" fontId="85" fillId="41" borderId="112" applyNumberFormat="0" applyAlignment="0" applyProtection="0"/>
    <xf numFmtId="0" fontId="83" fillId="29" borderId="112" applyNumberFormat="0" applyAlignment="0" applyProtection="0"/>
    <xf numFmtId="0" fontId="87" fillId="41" borderId="113"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87" fillId="41" borderId="113"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3" fillId="29" borderId="112"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49" fillId="23" borderId="111" applyNumberFormat="0" applyFont="0" applyAlignment="0" applyProtection="0"/>
    <xf numFmtId="0" fontId="85" fillId="41" borderId="112" applyNumberFormat="0" applyAlignment="0" applyProtection="0"/>
    <xf numFmtId="0" fontId="83" fillId="29" borderId="112" applyNumberFormat="0" applyAlignment="0" applyProtection="0"/>
    <xf numFmtId="0" fontId="87" fillId="41" borderId="113"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3" fillId="29" borderId="112" applyNumberFormat="0" applyAlignment="0" applyProtection="0"/>
    <xf numFmtId="0" fontId="83" fillId="29" borderId="112" applyNumberForma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49" fillId="23" borderId="111" applyNumberFormat="0" applyFont="0" applyAlignment="0" applyProtection="0"/>
    <xf numFmtId="0" fontId="83" fillId="29" borderId="112" applyNumberFormat="0" applyAlignment="0" applyProtection="0"/>
    <xf numFmtId="0" fontId="87" fillId="41" borderId="113" applyNumberFormat="0" applyAlignment="0" applyProtection="0"/>
    <xf numFmtId="0" fontId="83" fillId="29" borderId="112" applyNumberFormat="0" applyAlignment="0" applyProtection="0"/>
    <xf numFmtId="0" fontId="87" fillId="41" borderId="113"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85" fillId="41"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87" fillId="41" borderId="113" applyNumberFormat="0" applyAlignment="0" applyProtection="0"/>
    <xf numFmtId="0" fontId="87" fillId="41" borderId="113"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3" fillId="29" borderId="112" applyNumberFormat="0" applyAlignment="0" applyProtection="0"/>
    <xf numFmtId="0" fontId="56" fillId="0" borderId="110" applyNumberFormat="0" applyFill="0" applyAlignment="0" applyProtection="0"/>
    <xf numFmtId="0" fontId="83" fillId="29" borderId="112" applyNumberFormat="0" applyAlignment="0" applyProtection="0"/>
    <xf numFmtId="0" fontId="83" fillId="29" borderId="112" applyNumberFormat="0" applyAlignment="0" applyProtection="0"/>
    <xf numFmtId="0" fontId="83" fillId="29" borderId="112" applyNumberForma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87" fillId="41" borderId="113"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3" fillId="29" borderId="112"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49" fillId="23" borderId="111" applyNumberFormat="0" applyFont="0" applyAlignment="0" applyProtection="0"/>
    <xf numFmtId="0" fontId="85" fillId="41" borderId="112" applyNumberFormat="0" applyAlignment="0" applyProtection="0"/>
    <xf numFmtId="0" fontId="83" fillId="29" borderId="112" applyNumberFormat="0" applyAlignment="0" applyProtection="0"/>
    <xf numFmtId="0" fontId="87" fillId="41" borderId="113"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87" fillId="41" borderId="113"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3" fillId="29" borderId="112"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49" fillId="23" borderId="111" applyNumberFormat="0" applyFont="0" applyAlignment="0" applyProtection="0"/>
    <xf numFmtId="0" fontId="85" fillId="41" borderId="112" applyNumberFormat="0" applyAlignment="0" applyProtection="0"/>
    <xf numFmtId="0" fontId="83" fillId="29" borderId="112" applyNumberFormat="0" applyAlignment="0" applyProtection="0"/>
    <xf numFmtId="0" fontId="87" fillId="41" borderId="113"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5" fillId="41" borderId="112" applyNumberFormat="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3" fillId="29" borderId="112"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49" fillId="23" borderId="111" applyNumberFormat="0" applyFont="0" applyAlignment="0" applyProtection="0"/>
    <xf numFmtId="0" fontId="85" fillId="41" borderId="112" applyNumberFormat="0" applyAlignment="0" applyProtection="0"/>
    <xf numFmtId="0" fontId="83" fillId="29"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85" fillId="41" borderId="112" applyNumberFormat="0" applyAlignment="0" applyProtection="0"/>
    <xf numFmtId="0" fontId="49" fillId="23" borderId="111" applyNumberFormat="0" applyFon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5" fillId="41"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3" fillId="29" borderId="112" applyNumberFormat="0" applyAlignment="0" applyProtection="0"/>
    <xf numFmtId="0" fontId="56" fillId="0" borderId="110" applyNumberFormat="0" applyFill="0" applyAlignment="0" applyProtection="0"/>
    <xf numFmtId="0" fontId="83" fillId="29" borderId="112" applyNumberFormat="0" applyAlignment="0" applyProtection="0"/>
    <xf numFmtId="0" fontId="83" fillId="29" borderId="112" applyNumberFormat="0" applyAlignment="0" applyProtection="0"/>
    <xf numFmtId="0" fontId="83" fillId="29" borderId="112" applyNumberForma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5" fillId="41" borderId="112" applyNumberFormat="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3" fillId="29" borderId="112"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49" fillId="23" borderId="111" applyNumberFormat="0" applyFont="0" applyAlignment="0" applyProtection="0"/>
    <xf numFmtId="0" fontId="85" fillId="41" borderId="112" applyNumberFormat="0" applyAlignment="0" applyProtection="0"/>
    <xf numFmtId="0" fontId="83" fillId="29"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3" fillId="29" borderId="112" applyNumberFormat="0" applyAlignment="0" applyProtection="0"/>
    <xf numFmtId="0" fontId="83" fillId="29"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85" fillId="41" borderId="112" applyNumberFormat="0" applyAlignment="0" applyProtection="0"/>
    <xf numFmtId="0" fontId="49" fillId="23" borderId="111" applyNumberFormat="0" applyFon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5" fillId="41"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5" fillId="41" borderId="112" applyNumberFormat="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3" fillId="29" borderId="112" applyNumberFormat="0" applyAlignment="0" applyProtection="0"/>
    <xf numFmtId="0" fontId="56" fillId="0" borderId="110" applyNumberFormat="0" applyFill="0" applyAlignment="0" applyProtection="0"/>
    <xf numFmtId="0" fontId="83" fillId="29" borderId="112" applyNumberFormat="0" applyAlignment="0" applyProtection="0"/>
    <xf numFmtId="0" fontId="83" fillId="29" borderId="112" applyNumberFormat="0" applyAlignment="0" applyProtection="0"/>
    <xf numFmtId="0" fontId="83" fillId="29" borderId="112" applyNumberForma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3" fillId="29" borderId="112"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49" fillId="23" borderId="111" applyNumberFormat="0" applyFont="0" applyAlignment="0" applyProtection="0"/>
    <xf numFmtId="0" fontId="85" fillId="41" borderId="112" applyNumberFormat="0" applyAlignment="0" applyProtection="0"/>
    <xf numFmtId="0" fontId="83" fillId="29"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5" fillId="41" borderId="112" applyNumberFormat="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3" fillId="29" borderId="112"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49" fillId="23" borderId="111" applyNumberFormat="0" applyFont="0" applyAlignment="0" applyProtection="0"/>
    <xf numFmtId="0" fontId="85" fillId="41" borderId="112" applyNumberFormat="0" applyAlignment="0" applyProtection="0"/>
    <xf numFmtId="0" fontId="83" fillId="29"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2" fillId="55" borderId="111"/>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102" fillId="55" borderId="111"/>
    <xf numFmtId="0" fontId="105" fillId="56" borderId="111" applyNumberForma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2" fillId="55" borderId="111"/>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102" fillId="55" borderId="111"/>
    <xf numFmtId="0" fontId="105" fillId="56" borderId="111" applyNumberForma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6" fillId="0" borderId="0"/>
    <xf numFmtId="167" fontId="6" fillId="0" borderId="0"/>
    <xf numFmtId="0" fontId="6" fillId="22" borderId="80"/>
    <xf numFmtId="0" fontId="6" fillId="0" borderId="0"/>
    <xf numFmtId="0" fontId="6" fillId="0" borderId="0"/>
    <xf numFmtId="167" fontId="6" fillId="0" borderId="0"/>
    <xf numFmtId="0" fontId="6" fillId="22" borderId="80"/>
    <xf numFmtId="0" fontId="6" fillId="0" borderId="0"/>
    <xf numFmtId="0" fontId="6" fillId="22" borderId="80"/>
    <xf numFmtId="0" fontId="6" fillId="0" borderId="0"/>
    <xf numFmtId="167" fontId="6" fillId="0" borderId="0"/>
    <xf numFmtId="0" fontId="6" fillId="0" borderId="0"/>
    <xf numFmtId="0" fontId="6" fillId="0" borderId="0"/>
    <xf numFmtId="167" fontId="6" fillId="0" borderId="0"/>
    <xf numFmtId="0" fontId="6" fillId="22" borderId="80"/>
    <xf numFmtId="0" fontId="6" fillId="0" borderId="0"/>
    <xf numFmtId="0" fontId="6" fillId="0" borderId="0"/>
    <xf numFmtId="167" fontId="6" fillId="0" borderId="0"/>
    <xf numFmtId="0" fontId="6" fillId="22" borderId="80"/>
    <xf numFmtId="0" fontId="6" fillId="0" borderId="0"/>
    <xf numFmtId="0" fontId="6" fillId="0" borderId="0"/>
    <xf numFmtId="167" fontId="6" fillId="0" borderId="0"/>
    <xf numFmtId="0" fontId="6" fillId="22" borderId="80"/>
    <xf numFmtId="0" fontId="6" fillId="0" borderId="0"/>
    <xf numFmtId="0" fontId="6" fillId="0" borderId="0"/>
    <xf numFmtId="167" fontId="6" fillId="0" borderId="0"/>
    <xf numFmtId="0" fontId="6" fillId="22" borderId="80"/>
    <xf numFmtId="0" fontId="6" fillId="0" borderId="0"/>
    <xf numFmtId="0" fontId="6" fillId="0" borderId="0"/>
    <xf numFmtId="167" fontId="6" fillId="0" borderId="0"/>
    <xf numFmtId="0" fontId="6" fillId="22" borderId="80"/>
    <xf numFmtId="0" fontId="6" fillId="0" borderId="0"/>
    <xf numFmtId="0" fontId="6" fillId="0" borderId="0"/>
    <xf numFmtId="167" fontId="6" fillId="0" borderId="0"/>
    <xf numFmtId="0" fontId="6" fillId="22" borderId="80"/>
    <xf numFmtId="0" fontId="6" fillId="0" borderId="0"/>
    <xf numFmtId="0" fontId="6" fillId="0" borderId="0"/>
    <xf numFmtId="167" fontId="6" fillId="0" borderId="0"/>
    <xf numFmtId="0" fontId="6" fillId="22" borderId="80"/>
    <xf numFmtId="0" fontId="6" fillId="0" borderId="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83" fillId="29" borderId="112" applyNumberFormat="0" applyAlignment="0" applyProtection="0"/>
    <xf numFmtId="0" fontId="83" fillId="29" borderId="112" applyNumberFormat="0" applyAlignment="0" applyProtection="0"/>
    <xf numFmtId="0" fontId="83" fillId="29" borderId="112" applyNumberFormat="0" applyAlignment="0" applyProtection="0"/>
    <xf numFmtId="0" fontId="87" fillId="41" borderId="113" applyNumberFormat="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49" fillId="23" borderId="111" applyNumberFormat="0" applyFont="0" applyAlignment="0" applyProtection="0"/>
    <xf numFmtId="0" fontId="85" fillId="41" borderId="112" applyNumberFormat="0" applyAlignment="0" applyProtection="0"/>
    <xf numFmtId="0" fontId="83" fillId="29" borderId="112" applyNumberForma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7" fillId="41" borderId="113"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7" fillId="41" borderId="113" applyNumberForma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3" fillId="29"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7" fillId="41" borderId="113" applyNumberFormat="0" applyAlignment="0" applyProtection="0"/>
    <xf numFmtId="0" fontId="49" fillId="23" borderId="111" applyNumberFormat="0" applyFont="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87" fillId="41" borderId="113" applyNumberFormat="0" applyAlignment="0" applyProtection="0"/>
    <xf numFmtId="0" fontId="83" fillId="29" borderId="112" applyNumberFormat="0" applyAlignment="0" applyProtection="0"/>
    <xf numFmtId="0" fontId="87" fillId="41" borderId="113"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83" fillId="29" borderId="112" applyNumberFormat="0" applyAlignment="0" applyProtection="0"/>
    <xf numFmtId="0" fontId="83" fillId="29"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85" fillId="41" borderId="112" applyNumberFormat="0" applyAlignment="0" applyProtection="0"/>
    <xf numFmtId="0" fontId="87" fillId="41" borderId="113" applyNumberFormat="0" applyAlignment="0" applyProtection="0"/>
    <xf numFmtId="0" fontId="56" fillId="0" borderId="110" applyNumberFormat="0" applyFill="0" applyAlignment="0" applyProtection="0"/>
    <xf numFmtId="0" fontId="49" fillId="23" borderId="111" applyNumberFormat="0" applyFont="0" applyAlignment="0" applyProtection="0"/>
    <xf numFmtId="0" fontId="85" fillId="41" borderId="112" applyNumberFormat="0" applyAlignment="0" applyProtection="0"/>
    <xf numFmtId="0" fontId="87" fillId="41" borderId="113" applyNumberFormat="0" applyAlignment="0" applyProtection="0"/>
    <xf numFmtId="0" fontId="49" fillId="23" borderId="111" applyNumberFormat="0" applyFont="0" applyAlignment="0" applyProtection="0"/>
    <xf numFmtId="0" fontId="87" fillId="41" borderId="113" applyNumberFormat="0" applyAlignment="0" applyProtection="0"/>
    <xf numFmtId="0" fontId="49" fillId="23" borderId="111" applyNumberFormat="0" applyFont="0" applyAlignment="0" applyProtection="0"/>
    <xf numFmtId="0" fontId="87" fillId="41" borderId="113" applyNumberFormat="0" applyAlignment="0" applyProtection="0"/>
    <xf numFmtId="0" fontId="85" fillId="41" borderId="112" applyNumberFormat="0" applyAlignment="0" applyProtection="0"/>
    <xf numFmtId="0" fontId="56" fillId="0" borderId="110" applyNumberFormat="0" applyFill="0" applyAlignment="0" applyProtection="0"/>
    <xf numFmtId="0" fontId="83" fillId="29" borderId="112" applyNumberFormat="0" applyAlignment="0" applyProtection="0"/>
    <xf numFmtId="0" fontId="49" fillId="23" borderId="111" applyNumberFormat="0" applyFon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5" fillId="41"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85" fillId="41" borderId="112" applyNumberFormat="0" applyAlignment="0" applyProtection="0"/>
    <xf numFmtId="0" fontId="87" fillId="41" borderId="113" applyNumberFormat="0" applyAlignment="0" applyProtection="0"/>
    <xf numFmtId="0" fontId="49" fillId="23" borderId="111" applyNumberFormat="0" applyFont="0" applyAlignment="0" applyProtection="0"/>
    <xf numFmtId="0" fontId="87" fillId="41" borderId="113" applyNumberFormat="0" applyAlignment="0" applyProtection="0"/>
    <xf numFmtId="0" fontId="49" fillId="23" borderId="111" applyNumberFormat="0" applyFont="0" applyAlignment="0" applyProtection="0"/>
    <xf numFmtId="0" fontId="83" fillId="29" borderId="112" applyNumberFormat="0" applyAlignment="0" applyProtection="0"/>
    <xf numFmtId="0" fontId="87" fillId="41" borderId="113"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83" fillId="29" borderId="112" applyNumberFormat="0" applyAlignment="0" applyProtection="0"/>
    <xf numFmtId="0" fontId="87" fillId="41" borderId="113" applyNumberFormat="0" applyAlignment="0" applyProtection="0"/>
    <xf numFmtId="0" fontId="87" fillId="41" borderId="113"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85" fillId="41"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87" fillId="41" borderId="113" applyNumberFormat="0" applyAlignment="0" applyProtection="0"/>
    <xf numFmtId="0" fontId="87" fillId="41" borderId="113"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83" fillId="29" borderId="112" applyNumberFormat="0" applyAlignment="0" applyProtection="0"/>
    <xf numFmtId="0" fontId="85" fillId="41" borderId="112" applyNumberFormat="0" applyAlignment="0" applyProtection="0"/>
    <xf numFmtId="0" fontId="87" fillId="41" borderId="113" applyNumberFormat="0" applyAlignment="0" applyProtection="0"/>
    <xf numFmtId="0" fontId="85" fillId="41"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83" fillId="29"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5" fillId="41" borderId="112"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3" fillId="29" borderId="112" applyNumberFormat="0" applyAlignment="0" applyProtection="0"/>
    <xf numFmtId="0" fontId="56" fillId="0" borderId="110" applyNumberFormat="0" applyFill="0" applyAlignment="0" applyProtection="0"/>
    <xf numFmtId="0" fontId="83" fillId="29" borderId="112" applyNumberFormat="0" applyAlignment="0" applyProtection="0"/>
    <xf numFmtId="0" fontId="83" fillId="29" borderId="112" applyNumberFormat="0" applyAlignment="0" applyProtection="0"/>
    <xf numFmtId="0" fontId="83" fillId="29" borderId="112" applyNumberForma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87" fillId="41" borderId="113"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3" fillId="29" borderId="112" applyNumberFormat="0" applyAlignment="0" applyProtection="0"/>
    <xf numFmtId="0" fontId="85" fillId="41" borderId="112" applyNumberFormat="0" applyAlignment="0" applyProtection="0"/>
    <xf numFmtId="0" fontId="49" fillId="23" borderId="111" applyNumberFormat="0" applyFont="0" applyAlignment="0" applyProtection="0"/>
    <xf numFmtId="0" fontId="85" fillId="41" borderId="112" applyNumberFormat="0" applyAlignment="0" applyProtection="0"/>
    <xf numFmtId="0" fontId="83" fillId="29" borderId="112" applyNumberFormat="0" applyAlignment="0" applyProtection="0"/>
    <xf numFmtId="0" fontId="87" fillId="41" borderId="113"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87" fillId="41" borderId="113"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3" fillId="29" borderId="112"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49" fillId="23" borderId="111" applyNumberFormat="0" applyFont="0" applyAlignment="0" applyProtection="0"/>
    <xf numFmtId="0" fontId="85" fillId="41" borderId="112" applyNumberFormat="0" applyAlignment="0" applyProtection="0"/>
    <xf numFmtId="0" fontId="83" fillId="29" borderId="112" applyNumberFormat="0" applyAlignment="0" applyProtection="0"/>
    <xf numFmtId="0" fontId="87" fillId="41" borderId="113"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3" fillId="29" borderId="112" applyNumberFormat="0" applyAlignment="0" applyProtection="0"/>
    <xf numFmtId="0" fontId="83" fillId="29" borderId="112" applyNumberForma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49" fillId="23" borderId="111" applyNumberFormat="0" applyFont="0" applyAlignment="0" applyProtection="0"/>
    <xf numFmtId="0" fontId="83" fillId="29" borderId="112" applyNumberFormat="0" applyAlignment="0" applyProtection="0"/>
    <xf numFmtId="0" fontId="87" fillId="41" borderId="113" applyNumberFormat="0" applyAlignment="0" applyProtection="0"/>
    <xf numFmtId="0" fontId="83" fillId="29" borderId="112" applyNumberFormat="0" applyAlignment="0" applyProtection="0"/>
    <xf numFmtId="0" fontId="87" fillId="41" borderId="113"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85" fillId="41"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87" fillId="41" borderId="113" applyNumberFormat="0" applyAlignment="0" applyProtection="0"/>
    <xf numFmtId="0" fontId="87" fillId="41" borderId="113"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3" fillId="29" borderId="112" applyNumberFormat="0" applyAlignment="0" applyProtection="0"/>
    <xf numFmtId="0" fontId="56" fillId="0" borderId="110" applyNumberFormat="0" applyFill="0" applyAlignment="0" applyProtection="0"/>
    <xf numFmtId="0" fontId="83" fillId="29" borderId="112" applyNumberFormat="0" applyAlignment="0" applyProtection="0"/>
    <xf numFmtId="0" fontId="83" fillId="29" borderId="112" applyNumberFormat="0" applyAlignment="0" applyProtection="0"/>
    <xf numFmtId="0" fontId="83" fillId="29" borderId="112" applyNumberForma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87" fillId="41" borderId="113"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3" fillId="29" borderId="112"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49" fillId="23" borderId="111" applyNumberFormat="0" applyFont="0" applyAlignment="0" applyProtection="0"/>
    <xf numFmtId="0" fontId="85" fillId="41" borderId="112" applyNumberFormat="0" applyAlignment="0" applyProtection="0"/>
    <xf numFmtId="0" fontId="83" fillId="29" borderId="112" applyNumberFormat="0" applyAlignment="0" applyProtection="0"/>
    <xf numFmtId="0" fontId="87" fillId="41" borderId="113"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87" fillId="41" borderId="113"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3" fillId="29" borderId="112"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49" fillId="23" borderId="111" applyNumberFormat="0" applyFont="0" applyAlignment="0" applyProtection="0"/>
    <xf numFmtId="0" fontId="85" fillId="41" borderId="112" applyNumberFormat="0" applyAlignment="0" applyProtection="0"/>
    <xf numFmtId="0" fontId="83" fillId="29" borderId="112" applyNumberFormat="0" applyAlignment="0" applyProtection="0"/>
    <xf numFmtId="0" fontId="87" fillId="41" borderId="113"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3" fillId="29" borderId="112" applyNumberFormat="0" applyAlignment="0" applyProtection="0"/>
    <xf numFmtId="0" fontId="83" fillId="29" borderId="112" applyNumberForma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49" fillId="23" borderId="111" applyNumberFormat="0" applyFont="0" applyAlignment="0" applyProtection="0"/>
    <xf numFmtId="0" fontId="83" fillId="29" borderId="112" applyNumberFormat="0" applyAlignment="0" applyProtection="0"/>
    <xf numFmtId="0" fontId="87" fillId="41" borderId="113" applyNumberFormat="0" applyAlignment="0" applyProtection="0"/>
    <xf numFmtId="0" fontId="83" fillId="29" borderId="112" applyNumberFormat="0" applyAlignment="0" applyProtection="0"/>
    <xf numFmtId="0" fontId="87" fillId="41" borderId="113"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6" fillId="0" borderId="0"/>
    <xf numFmtId="167" fontId="6" fillId="0" borderId="0"/>
    <xf numFmtId="0" fontId="6" fillId="22" borderId="80"/>
    <xf numFmtId="0" fontId="6" fillId="0" borderId="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83" fillId="29" borderId="112" applyNumberFormat="0" applyAlignment="0" applyProtection="0"/>
    <xf numFmtId="0" fontId="85" fillId="41" borderId="112" applyNumberFormat="0" applyAlignment="0" applyProtection="0"/>
    <xf numFmtId="0" fontId="87" fillId="41" borderId="113"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49" fillId="23" borderId="111" applyNumberFormat="0" applyFon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49" fillId="23" borderId="111" applyNumberFormat="0" applyFont="0" applyAlignment="0" applyProtection="0"/>
    <xf numFmtId="0" fontId="56" fillId="0" borderId="110" applyNumberFormat="0" applyFill="0" applyAlignment="0" applyProtection="0"/>
    <xf numFmtId="0" fontId="49" fillId="23" borderId="111" applyNumberFormat="0" applyFont="0" applyAlignment="0" applyProtection="0"/>
    <xf numFmtId="0" fontId="87" fillId="41" borderId="113" applyNumberFormat="0" applyAlignment="0" applyProtection="0"/>
    <xf numFmtId="0" fontId="85" fillId="41"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7" fillId="41" borderId="113" applyNumberFormat="0" applyAlignment="0" applyProtection="0"/>
    <xf numFmtId="0" fontId="87" fillId="41" borderId="113" applyNumberFormat="0" applyAlignment="0" applyProtection="0"/>
    <xf numFmtId="0" fontId="83" fillId="29" borderId="112" applyNumberFormat="0" applyAlignment="0" applyProtection="0"/>
    <xf numFmtId="0" fontId="87" fillId="41" borderId="113" applyNumberFormat="0" applyAlignment="0" applyProtection="0"/>
    <xf numFmtId="0" fontId="83" fillId="29" borderId="112" applyNumberFormat="0" applyAlignment="0" applyProtection="0"/>
    <xf numFmtId="0" fontId="87" fillId="41" borderId="113" applyNumberFormat="0" applyAlignment="0" applyProtection="0"/>
    <xf numFmtId="0" fontId="85" fillId="41" borderId="112" applyNumberFormat="0" applyAlignment="0" applyProtection="0"/>
    <xf numFmtId="0" fontId="87" fillId="41" borderId="113" applyNumberFormat="0" applyAlignment="0" applyProtection="0"/>
    <xf numFmtId="0" fontId="85" fillId="41" borderId="112" applyNumberFormat="0" applyAlignment="0" applyProtection="0"/>
    <xf numFmtId="0" fontId="87" fillId="41" borderId="113" applyNumberFormat="0" applyAlignment="0" applyProtection="0"/>
    <xf numFmtId="0" fontId="83" fillId="29"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7" fillId="41" borderId="113"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87" fillId="41" borderId="113" applyNumberFormat="0" applyAlignment="0" applyProtection="0"/>
    <xf numFmtId="0" fontId="56" fillId="0" borderId="110" applyNumberFormat="0" applyFill="0" applyAlignment="0" applyProtection="0"/>
    <xf numFmtId="0" fontId="83" fillId="29"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49" fillId="23" borderId="111" applyNumberFormat="0" applyFont="0" applyAlignment="0" applyProtection="0"/>
    <xf numFmtId="0" fontId="85" fillId="41" borderId="112" applyNumberFormat="0" applyAlignment="0" applyProtection="0"/>
    <xf numFmtId="0" fontId="83" fillId="29" borderId="112" applyNumberFormat="0" applyAlignment="0" applyProtection="0"/>
    <xf numFmtId="0" fontId="56" fillId="0" borderId="110" applyNumberFormat="0" applyFill="0" applyAlignment="0" applyProtection="0"/>
    <xf numFmtId="0" fontId="83" fillId="29" borderId="112" applyNumberFormat="0" applyAlignment="0" applyProtection="0"/>
    <xf numFmtId="0" fontId="83" fillId="29" borderId="112" applyNumberFormat="0" applyAlignment="0" applyProtection="0"/>
    <xf numFmtId="0" fontId="83" fillId="29" borderId="112" applyNumberFormat="0" applyAlignment="0" applyProtection="0"/>
    <xf numFmtId="0" fontId="56" fillId="0" borderId="110" applyNumberFormat="0" applyFill="0" applyAlignment="0" applyProtection="0"/>
    <xf numFmtId="0" fontId="83" fillId="29" borderId="112" applyNumberFormat="0" applyAlignment="0" applyProtection="0"/>
    <xf numFmtId="0" fontId="56" fillId="0" borderId="110" applyNumberFormat="0" applyFill="0" applyAlignment="0" applyProtection="0"/>
    <xf numFmtId="0" fontId="49" fillId="23" borderId="111" applyNumberFormat="0" applyFont="0" applyAlignment="0" applyProtection="0"/>
    <xf numFmtId="0" fontId="56" fillId="0" borderId="110" applyNumberFormat="0" applyFill="0" applyAlignment="0" applyProtection="0"/>
    <xf numFmtId="0" fontId="87" fillId="41" borderId="113" applyNumberFormat="0" applyAlignment="0" applyProtection="0"/>
    <xf numFmtId="0" fontId="85" fillId="41" borderId="112" applyNumberFormat="0" applyAlignment="0" applyProtection="0"/>
    <xf numFmtId="0" fontId="85" fillId="41" borderId="112" applyNumberFormat="0" applyAlignment="0" applyProtection="0"/>
    <xf numFmtId="0" fontId="85" fillId="41"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85" fillId="41" borderId="112" applyNumberFormat="0" applyAlignment="0" applyProtection="0"/>
    <xf numFmtId="0" fontId="56" fillId="0" borderId="110" applyNumberFormat="0" applyFill="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7" fillId="41" borderId="113" applyNumberFormat="0" applyAlignment="0" applyProtection="0"/>
    <xf numFmtId="0" fontId="56" fillId="0" borderId="110" applyNumberFormat="0" applyFill="0" applyAlignment="0" applyProtection="0"/>
    <xf numFmtId="0" fontId="49" fillId="23" borderId="111" applyNumberFormat="0" applyFont="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5" fillId="41" borderId="112" applyNumberFormat="0" applyAlignment="0" applyProtection="0"/>
    <xf numFmtId="0" fontId="85" fillId="41" borderId="112" applyNumberFormat="0" applyAlignment="0" applyProtection="0"/>
    <xf numFmtId="0" fontId="85" fillId="41" borderId="112" applyNumberFormat="0" applyAlignment="0" applyProtection="0"/>
    <xf numFmtId="0" fontId="56" fillId="0" borderId="110" applyNumberFormat="0" applyFill="0" applyAlignment="0" applyProtection="0"/>
    <xf numFmtId="0" fontId="83" fillId="29" borderId="112" applyNumberFormat="0" applyAlignment="0" applyProtection="0"/>
    <xf numFmtId="0" fontId="87" fillId="41" borderId="113"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7" fillId="41" borderId="113" applyNumberFormat="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87" fillId="41" borderId="113" applyNumberFormat="0" applyAlignment="0" applyProtection="0"/>
    <xf numFmtId="0" fontId="83" fillId="29" borderId="112" applyNumberFormat="0" applyAlignment="0" applyProtection="0"/>
    <xf numFmtId="0" fontId="85" fillId="41" borderId="112" applyNumberFormat="0" applyAlignment="0" applyProtection="0"/>
    <xf numFmtId="0" fontId="83" fillId="29"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87" fillId="41" borderId="113" applyNumberFormat="0" applyAlignment="0" applyProtection="0"/>
    <xf numFmtId="0" fontId="83" fillId="29" borderId="112" applyNumberFormat="0" applyAlignment="0" applyProtection="0"/>
    <xf numFmtId="0" fontId="56" fillId="0" borderId="110" applyNumberFormat="0" applyFill="0" applyAlignment="0" applyProtection="0"/>
    <xf numFmtId="0" fontId="49" fillId="23" borderId="111" applyNumberFormat="0" applyFont="0" applyAlignment="0" applyProtection="0"/>
    <xf numFmtId="0" fontId="83" fillId="29" borderId="112" applyNumberFormat="0" applyAlignment="0" applyProtection="0"/>
    <xf numFmtId="0" fontId="85" fillId="41" borderId="112" applyNumberFormat="0" applyAlignment="0" applyProtection="0"/>
    <xf numFmtId="0" fontId="87" fillId="41" borderId="113" applyNumberFormat="0" applyAlignment="0" applyProtection="0"/>
    <xf numFmtId="0" fontId="85" fillId="41" borderId="112" applyNumberFormat="0" applyAlignment="0" applyProtection="0"/>
    <xf numFmtId="0" fontId="83" fillId="29" borderId="112" applyNumberFormat="0" applyAlignment="0" applyProtection="0"/>
    <xf numFmtId="0" fontId="85" fillId="41" borderId="112" applyNumberFormat="0" applyAlignment="0" applyProtection="0"/>
    <xf numFmtId="0" fontId="56" fillId="0" borderId="110" applyNumberFormat="0" applyFill="0" applyAlignment="0" applyProtection="0"/>
    <xf numFmtId="0" fontId="49" fillId="23" borderId="111" applyNumberFormat="0" applyFont="0" applyAlignment="0" applyProtection="0"/>
    <xf numFmtId="0" fontId="85" fillId="41" borderId="112" applyNumberFormat="0" applyAlignment="0" applyProtection="0"/>
    <xf numFmtId="0" fontId="56" fillId="0" borderId="110" applyNumberFormat="0" applyFill="0" applyAlignment="0" applyProtection="0"/>
    <xf numFmtId="0" fontId="83" fillId="29" borderId="112" applyNumberFormat="0" applyAlignment="0" applyProtection="0"/>
    <xf numFmtId="0" fontId="85" fillId="41" borderId="112" applyNumberFormat="0" applyAlignment="0" applyProtection="0"/>
    <xf numFmtId="0" fontId="56" fillId="0" borderId="110" applyNumberFormat="0" applyFill="0" applyAlignment="0" applyProtection="0"/>
    <xf numFmtId="0" fontId="87" fillId="41" borderId="113" applyNumberForma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3" fillId="29" borderId="112" applyNumberFormat="0" applyAlignment="0" applyProtection="0"/>
    <xf numFmtId="0" fontId="87" fillId="41" borderId="113" applyNumberFormat="0" applyAlignment="0" applyProtection="0"/>
    <xf numFmtId="0" fontId="56" fillId="0" borderId="110" applyNumberFormat="0" applyFill="0" applyAlignment="0" applyProtection="0"/>
    <xf numFmtId="0" fontId="87" fillId="41" borderId="113" applyNumberFormat="0" applyAlignment="0" applyProtection="0"/>
    <xf numFmtId="0" fontId="85" fillId="41" borderId="112" applyNumberFormat="0" applyAlignment="0" applyProtection="0"/>
    <xf numFmtId="0" fontId="49" fillId="23" borderId="111" applyNumberFormat="0" applyFont="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3" fillId="29"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5" fillId="41" borderId="112" applyNumberFormat="0" applyAlignment="0" applyProtection="0"/>
    <xf numFmtId="0" fontId="49" fillId="23" borderId="111" applyNumberFormat="0" applyFon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49" fillId="23" borderId="111" applyNumberFormat="0" applyFont="0" applyAlignment="0" applyProtection="0"/>
    <xf numFmtId="0" fontId="85" fillId="41" borderId="112" applyNumberFormat="0" applyAlignment="0" applyProtection="0"/>
    <xf numFmtId="0" fontId="83" fillId="29" borderId="112" applyNumberForma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56" fillId="0" borderId="110" applyNumberFormat="0" applyFill="0" applyAlignment="0" applyProtection="0"/>
    <xf numFmtId="0" fontId="87" fillId="41" borderId="113"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49" fillId="23" borderId="111" applyNumberFormat="0" applyFont="0" applyAlignment="0" applyProtection="0"/>
    <xf numFmtId="0" fontId="83" fillId="29" borderId="112" applyNumberFormat="0" applyAlignment="0" applyProtection="0"/>
    <xf numFmtId="0" fontId="49" fillId="23" borderId="111" applyNumberFormat="0" applyFon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56" fillId="0" borderId="114"/>
    <xf numFmtId="0" fontId="56" fillId="0" borderId="114"/>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102" fillId="55" borderId="111"/>
    <xf numFmtId="0" fontId="102" fillId="55" borderId="111"/>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83" fillId="61" borderId="112"/>
    <xf numFmtId="0" fontId="83" fillId="61" borderId="112"/>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3" fillId="61" borderId="112" applyNumberFormat="0" applyAlignment="0" applyProtection="0"/>
    <xf numFmtId="0" fontId="85" fillId="70" borderId="112"/>
    <xf numFmtId="0" fontId="85" fillId="70" borderId="112"/>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85" fillId="70" borderId="112" applyNumberFormat="0" applyAlignment="0" applyProtection="0"/>
    <xf numFmtId="0" fontId="107" fillId="70" borderId="115"/>
    <xf numFmtId="0" fontId="107" fillId="70" borderId="115"/>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107" fillId="70" borderId="115"/>
    <xf numFmtId="0" fontId="107" fillId="70" borderId="115"/>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7" fillId="70" borderId="113" applyNumberForma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83" fillId="29" borderId="112" applyNumberFormat="0" applyAlignment="0" applyProtection="0"/>
    <xf numFmtId="0" fontId="87" fillId="41" borderId="113" applyNumberFormat="0" applyAlignment="0" applyProtection="0"/>
    <xf numFmtId="0" fontId="85" fillId="41" borderId="112" applyNumberFormat="0" applyAlignment="0" applyProtection="0"/>
    <xf numFmtId="0" fontId="83" fillId="29" borderId="112" applyNumberFormat="0" applyAlignment="0" applyProtection="0"/>
    <xf numFmtId="0" fontId="87" fillId="41" borderId="113" applyNumberFormat="0" applyAlignment="0" applyProtection="0"/>
    <xf numFmtId="0" fontId="85" fillId="41" borderId="112" applyNumberFormat="0" applyAlignment="0" applyProtection="0"/>
    <xf numFmtId="0" fontId="83" fillId="29" borderId="112" applyNumberFormat="0" applyAlignment="0" applyProtection="0"/>
    <xf numFmtId="0" fontId="87" fillId="41" borderId="113" applyNumberFormat="0" applyAlignment="0" applyProtection="0"/>
    <xf numFmtId="0" fontId="87" fillId="41" borderId="113" applyNumberFormat="0" applyAlignment="0" applyProtection="0"/>
    <xf numFmtId="0" fontId="87" fillId="41" borderId="113"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85" fillId="41"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87" fillId="41" borderId="113" applyNumberFormat="0" applyAlignment="0" applyProtection="0"/>
    <xf numFmtId="0" fontId="87" fillId="41" borderId="113"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3" fillId="29" borderId="112" applyNumberFormat="0" applyAlignment="0" applyProtection="0"/>
    <xf numFmtId="0" fontId="56" fillId="0" borderId="110" applyNumberFormat="0" applyFill="0" applyAlignment="0" applyProtection="0"/>
    <xf numFmtId="0" fontId="83" fillId="29" borderId="112" applyNumberFormat="0" applyAlignment="0" applyProtection="0"/>
    <xf numFmtId="0" fontId="83" fillId="29" borderId="112" applyNumberFormat="0" applyAlignment="0" applyProtection="0"/>
    <xf numFmtId="0" fontId="83" fillId="29" borderId="112" applyNumberForma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87" fillId="41" borderId="113"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3" fillId="29" borderId="112"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49" fillId="23" borderId="111" applyNumberFormat="0" applyFont="0" applyAlignment="0" applyProtection="0"/>
    <xf numFmtId="0" fontId="85" fillId="41" borderId="112" applyNumberFormat="0" applyAlignment="0" applyProtection="0"/>
    <xf numFmtId="0" fontId="83" fillId="29" borderId="112" applyNumberFormat="0" applyAlignment="0" applyProtection="0"/>
    <xf numFmtId="0" fontId="87" fillId="41" borderId="113"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87" fillId="41" borderId="113"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3" fillId="29" borderId="112"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49" fillId="23" borderId="111" applyNumberFormat="0" applyFont="0" applyAlignment="0" applyProtection="0"/>
    <xf numFmtId="0" fontId="85" fillId="41" borderId="112" applyNumberFormat="0" applyAlignment="0" applyProtection="0"/>
    <xf numFmtId="0" fontId="83" fillId="29" borderId="112" applyNumberFormat="0" applyAlignment="0" applyProtection="0"/>
    <xf numFmtId="0" fontId="87" fillId="41" borderId="113"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3" fillId="29" borderId="112" applyNumberFormat="0" applyAlignment="0" applyProtection="0"/>
    <xf numFmtId="0" fontId="83" fillId="29" borderId="112" applyNumberForma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49" fillId="23" borderId="111" applyNumberFormat="0" applyFont="0" applyAlignment="0" applyProtection="0"/>
    <xf numFmtId="0" fontId="83" fillId="29" borderId="112" applyNumberFormat="0" applyAlignment="0" applyProtection="0"/>
    <xf numFmtId="0" fontId="87" fillId="41" borderId="113" applyNumberFormat="0" applyAlignment="0" applyProtection="0"/>
    <xf numFmtId="0" fontId="83" fillId="29" borderId="112" applyNumberFormat="0" applyAlignment="0" applyProtection="0"/>
    <xf numFmtId="0" fontId="87" fillId="41" borderId="113"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85" fillId="41"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87" fillId="41" borderId="113" applyNumberFormat="0" applyAlignment="0" applyProtection="0"/>
    <xf numFmtId="0" fontId="87" fillId="41" borderId="113"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3" fillId="29" borderId="112" applyNumberFormat="0" applyAlignment="0" applyProtection="0"/>
    <xf numFmtId="0" fontId="56" fillId="0" borderId="110" applyNumberFormat="0" applyFill="0" applyAlignment="0" applyProtection="0"/>
    <xf numFmtId="0" fontId="83" fillId="29" borderId="112" applyNumberFormat="0" applyAlignment="0" applyProtection="0"/>
    <xf numFmtId="0" fontId="83" fillId="29" borderId="112" applyNumberFormat="0" applyAlignment="0" applyProtection="0"/>
    <xf numFmtId="0" fontId="83" fillId="29" borderId="112" applyNumberForma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87" fillId="41" borderId="113"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3" fillId="29" borderId="112"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49" fillId="23" borderId="111" applyNumberFormat="0" applyFont="0" applyAlignment="0" applyProtection="0"/>
    <xf numFmtId="0" fontId="85" fillId="41" borderId="112" applyNumberFormat="0" applyAlignment="0" applyProtection="0"/>
    <xf numFmtId="0" fontId="83" fillId="29" borderId="112" applyNumberFormat="0" applyAlignment="0" applyProtection="0"/>
    <xf numFmtId="0" fontId="87" fillId="41" borderId="113"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87" fillId="41" borderId="113"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3" fillId="29" borderId="112"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49" fillId="23" borderId="111" applyNumberFormat="0" applyFont="0" applyAlignment="0" applyProtection="0"/>
    <xf numFmtId="0" fontId="85" fillId="41" borderId="112" applyNumberFormat="0" applyAlignment="0" applyProtection="0"/>
    <xf numFmtId="0" fontId="83" fillId="29" borderId="112" applyNumberFormat="0" applyAlignment="0" applyProtection="0"/>
    <xf numFmtId="0" fontId="87" fillId="41" borderId="113"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85" fillId="41" borderId="112" applyNumberFormat="0" applyAlignment="0" applyProtection="0"/>
    <xf numFmtId="0" fontId="87" fillId="41" borderId="113" applyNumberFormat="0" applyAlignment="0" applyProtection="0"/>
    <xf numFmtId="0" fontId="49" fillId="23" borderId="111" applyNumberFormat="0" applyFont="0" applyAlignment="0" applyProtection="0"/>
    <xf numFmtId="0" fontId="83" fillId="29" borderId="112" applyNumberFormat="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56" fillId="0" borderId="110" applyNumberFormat="0" applyFill="0" applyAlignment="0" applyProtection="0"/>
    <xf numFmtId="0" fontId="83" fillId="29" borderId="112" applyNumberFormat="0" applyAlignment="0" applyProtection="0"/>
    <xf numFmtId="0" fontId="87" fillId="41" borderId="113"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49" fillId="23" borderId="111" applyNumberFormat="0" applyFont="0" applyAlignment="0" applyProtection="0"/>
    <xf numFmtId="0" fontId="87" fillId="41" borderId="113"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5" fillId="41"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5" fillId="41"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49" fillId="23" borderId="111" applyNumberFormat="0" applyFont="0" applyAlignment="0" applyProtection="0"/>
    <xf numFmtId="0" fontId="85" fillId="41" borderId="112" applyNumberFormat="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83" fillId="29"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87" fillId="41" borderId="113" applyNumberFormat="0" applyAlignment="0" applyProtection="0"/>
    <xf numFmtId="0" fontId="83" fillId="29" borderId="112" applyNumberFormat="0" applyAlignment="0" applyProtection="0"/>
    <xf numFmtId="0" fontId="56" fillId="0" borderId="110" applyNumberFormat="0" applyFill="0" applyAlignment="0" applyProtection="0"/>
    <xf numFmtId="0" fontId="49" fillId="23" borderId="111" applyNumberFormat="0" applyFont="0" applyAlignment="0" applyProtection="0"/>
    <xf numFmtId="0" fontId="87" fillId="41" borderId="113" applyNumberFormat="0" applyAlignment="0" applyProtection="0"/>
    <xf numFmtId="0" fontId="85" fillId="41"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49" fillId="23" borderId="111" applyNumberFormat="0" applyFont="0" applyAlignment="0" applyProtection="0"/>
    <xf numFmtId="0" fontId="85" fillId="41" borderId="112" applyNumberFormat="0" applyAlignment="0" applyProtection="0"/>
    <xf numFmtId="0" fontId="83" fillId="29" borderId="112" applyNumberFormat="0" applyAlignment="0" applyProtection="0"/>
    <xf numFmtId="0" fontId="56" fillId="0" borderId="110" applyNumberFormat="0" applyFill="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7" fillId="41" borderId="113"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49" fillId="23" borderId="111" applyNumberFormat="0" applyFont="0" applyAlignment="0" applyProtection="0"/>
    <xf numFmtId="0" fontId="56" fillId="0" borderId="110" applyNumberFormat="0" applyFill="0" applyAlignment="0" applyProtection="0"/>
    <xf numFmtId="0" fontId="87" fillId="41" borderId="113" applyNumberFormat="0" applyAlignment="0" applyProtection="0"/>
    <xf numFmtId="0" fontId="87" fillId="41" borderId="113"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85" fillId="41"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87" fillId="41" borderId="113" applyNumberFormat="0" applyAlignment="0" applyProtection="0"/>
    <xf numFmtId="0" fontId="87" fillId="41" borderId="113"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3" fillId="29" borderId="112" applyNumberFormat="0" applyAlignment="0" applyProtection="0"/>
    <xf numFmtId="0" fontId="56" fillId="0" borderId="110" applyNumberFormat="0" applyFill="0" applyAlignment="0" applyProtection="0"/>
    <xf numFmtId="0" fontId="83" fillId="29" borderId="112" applyNumberFormat="0" applyAlignment="0" applyProtection="0"/>
    <xf numFmtId="0" fontId="83" fillId="29" borderId="112" applyNumberFormat="0" applyAlignment="0" applyProtection="0"/>
    <xf numFmtId="0" fontId="83" fillId="29" borderId="112" applyNumberForma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87" fillId="41" borderId="113"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3" fillId="29" borderId="112"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49" fillId="23" borderId="111" applyNumberFormat="0" applyFont="0" applyAlignment="0" applyProtection="0"/>
    <xf numFmtId="0" fontId="85" fillId="41" borderId="112" applyNumberFormat="0" applyAlignment="0" applyProtection="0"/>
    <xf numFmtId="0" fontId="83" fillId="29" borderId="112" applyNumberFormat="0" applyAlignment="0" applyProtection="0"/>
    <xf numFmtId="0" fontId="87" fillId="41" borderId="113"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87" fillId="41" borderId="113"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3" fillId="29" borderId="112"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49" fillId="23" borderId="111" applyNumberFormat="0" applyFont="0" applyAlignment="0" applyProtection="0"/>
    <xf numFmtId="0" fontId="85" fillId="41" borderId="112" applyNumberFormat="0" applyAlignment="0" applyProtection="0"/>
    <xf numFmtId="0" fontId="83" fillId="29" borderId="112" applyNumberFormat="0" applyAlignment="0" applyProtection="0"/>
    <xf numFmtId="0" fontId="87" fillId="41" borderId="113"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3" fillId="29" borderId="112" applyNumberFormat="0" applyAlignment="0" applyProtection="0"/>
    <xf numFmtId="0" fontId="83" fillId="29" borderId="112" applyNumberForma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49" fillId="23" borderId="111" applyNumberFormat="0" applyFont="0" applyAlignment="0" applyProtection="0"/>
    <xf numFmtId="0" fontId="83" fillId="29" borderId="112" applyNumberFormat="0" applyAlignment="0" applyProtection="0"/>
    <xf numFmtId="0" fontId="87" fillId="41" borderId="113" applyNumberFormat="0" applyAlignment="0" applyProtection="0"/>
    <xf numFmtId="0" fontId="83" fillId="29" borderId="112" applyNumberFormat="0" applyAlignment="0" applyProtection="0"/>
    <xf numFmtId="0" fontId="87" fillId="41" borderId="113"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85" fillId="41"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87" fillId="41" borderId="113" applyNumberFormat="0" applyAlignment="0" applyProtection="0"/>
    <xf numFmtId="0" fontId="87" fillId="41" borderId="113"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3" fillId="29" borderId="112" applyNumberFormat="0" applyAlignment="0" applyProtection="0"/>
    <xf numFmtId="0" fontId="56" fillId="0" borderId="110" applyNumberFormat="0" applyFill="0" applyAlignment="0" applyProtection="0"/>
    <xf numFmtId="0" fontId="83" fillId="29" borderId="112" applyNumberFormat="0" applyAlignment="0" applyProtection="0"/>
    <xf numFmtId="0" fontId="83" fillId="29" borderId="112" applyNumberFormat="0" applyAlignment="0" applyProtection="0"/>
    <xf numFmtId="0" fontId="83" fillId="29" borderId="112" applyNumberForma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87" fillId="41" borderId="113"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3" fillId="29" borderId="112"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49" fillId="23" borderId="111" applyNumberFormat="0" applyFont="0" applyAlignment="0" applyProtection="0"/>
    <xf numFmtId="0" fontId="85" fillId="41" borderId="112" applyNumberFormat="0" applyAlignment="0" applyProtection="0"/>
    <xf numFmtId="0" fontId="83" fillId="29" borderId="112" applyNumberFormat="0" applyAlignment="0" applyProtection="0"/>
    <xf numFmtId="0" fontId="87" fillId="41" borderId="113"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87" fillId="41" borderId="113"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3" fillId="29" borderId="112"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49" fillId="23" borderId="111" applyNumberFormat="0" applyFont="0" applyAlignment="0" applyProtection="0"/>
    <xf numFmtId="0" fontId="85" fillId="41" borderId="112" applyNumberFormat="0" applyAlignment="0" applyProtection="0"/>
    <xf numFmtId="0" fontId="83" fillId="29" borderId="112" applyNumberFormat="0" applyAlignment="0" applyProtection="0"/>
    <xf numFmtId="0" fontId="87" fillId="41" borderId="113"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49" fillId="23" borderId="111" applyNumberFormat="0" applyFont="0" applyAlignment="0" applyProtection="0"/>
    <xf numFmtId="0" fontId="83" fillId="29"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85" fillId="41"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87" fillId="41" borderId="113" applyNumberFormat="0" applyAlignment="0" applyProtection="0"/>
    <xf numFmtId="0" fontId="49" fillId="23" borderId="111" applyNumberFormat="0" applyFont="0" applyAlignment="0" applyProtection="0"/>
    <xf numFmtId="0" fontId="85" fillId="41" borderId="112" applyNumberForma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87" fillId="41" borderId="113" applyNumberFormat="0" applyAlignment="0" applyProtection="0"/>
    <xf numFmtId="0" fontId="56" fillId="0" borderId="110" applyNumberFormat="0" applyFill="0" applyAlignment="0" applyProtection="0"/>
    <xf numFmtId="0" fontId="87" fillId="41" borderId="113" applyNumberFormat="0" applyAlignment="0" applyProtection="0"/>
    <xf numFmtId="0" fontId="85" fillId="41" borderId="112" applyNumberFormat="0" applyAlignment="0" applyProtection="0"/>
    <xf numFmtId="0" fontId="83" fillId="29" borderId="112" applyNumberFormat="0" applyAlignment="0" applyProtection="0"/>
    <xf numFmtId="0" fontId="85" fillId="41" borderId="112" applyNumberFormat="0" applyAlignment="0" applyProtection="0"/>
    <xf numFmtId="0" fontId="56" fillId="0" borderId="110" applyNumberFormat="0" applyFill="0" applyAlignment="0" applyProtection="0"/>
    <xf numFmtId="0" fontId="49" fillId="23" borderId="111" applyNumberFormat="0" applyFont="0" applyAlignment="0" applyProtection="0"/>
    <xf numFmtId="0" fontId="87" fillId="41" borderId="113"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56" fillId="0" borderId="110" applyNumberFormat="0" applyFill="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5" fillId="41" borderId="112" applyNumberFormat="0" applyAlignment="0" applyProtection="0"/>
    <xf numFmtId="0" fontId="87" fillId="41" borderId="113"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87" fillId="41" borderId="113" applyNumberFormat="0" applyAlignment="0" applyProtection="0"/>
    <xf numFmtId="0" fontId="83" fillId="29"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3" fillId="29" borderId="112" applyNumberFormat="0" applyAlignment="0" applyProtection="0"/>
    <xf numFmtId="0" fontId="56" fillId="0" borderId="110" applyNumberFormat="0" applyFill="0" applyAlignment="0" applyProtection="0"/>
    <xf numFmtId="0" fontId="83" fillId="29" borderId="112" applyNumberFormat="0" applyAlignment="0" applyProtection="0"/>
    <xf numFmtId="0" fontId="83" fillId="29" borderId="112" applyNumberFormat="0" applyAlignment="0" applyProtection="0"/>
    <xf numFmtId="0" fontId="83" fillId="29" borderId="112" applyNumberForma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87" fillId="41" borderId="113"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3" fillId="29" borderId="112"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49" fillId="23" borderId="111" applyNumberFormat="0" applyFont="0" applyAlignment="0" applyProtection="0"/>
    <xf numFmtId="0" fontId="85" fillId="41" borderId="112" applyNumberFormat="0" applyAlignment="0" applyProtection="0"/>
    <xf numFmtId="0" fontId="83" fillId="29" borderId="112" applyNumberFormat="0" applyAlignment="0" applyProtection="0"/>
    <xf numFmtId="0" fontId="87" fillId="41" borderId="113"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87" fillId="41" borderId="113"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3" fillId="29" borderId="112"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49" fillId="23" borderId="111" applyNumberFormat="0" applyFont="0" applyAlignment="0" applyProtection="0"/>
    <xf numFmtId="0" fontId="85" fillId="41" borderId="112" applyNumberFormat="0" applyAlignment="0" applyProtection="0"/>
    <xf numFmtId="0" fontId="83" fillId="29" borderId="112" applyNumberFormat="0" applyAlignment="0" applyProtection="0"/>
    <xf numFmtId="0" fontId="87" fillId="41" borderId="113"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3" fillId="29" borderId="112" applyNumberFormat="0" applyAlignment="0" applyProtection="0"/>
    <xf numFmtId="0" fontId="83" fillId="29" borderId="112" applyNumberForma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49" fillId="23" borderId="111" applyNumberFormat="0" applyFont="0" applyAlignment="0" applyProtection="0"/>
    <xf numFmtId="0" fontId="83" fillId="29" borderId="112" applyNumberFormat="0" applyAlignment="0" applyProtection="0"/>
    <xf numFmtId="0" fontId="87" fillId="41" borderId="113" applyNumberFormat="0" applyAlignment="0" applyProtection="0"/>
    <xf numFmtId="0" fontId="83" fillId="29" borderId="112" applyNumberFormat="0" applyAlignment="0" applyProtection="0"/>
    <xf numFmtId="0" fontId="87" fillId="41" borderId="113"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85" fillId="41"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87" fillId="41" borderId="113" applyNumberFormat="0" applyAlignment="0" applyProtection="0"/>
    <xf numFmtId="0" fontId="87" fillId="41" borderId="113"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3" fillId="29" borderId="112" applyNumberFormat="0" applyAlignment="0" applyProtection="0"/>
    <xf numFmtId="0" fontId="56" fillId="0" borderId="110" applyNumberFormat="0" applyFill="0" applyAlignment="0" applyProtection="0"/>
    <xf numFmtId="0" fontId="83" fillId="29" borderId="112" applyNumberFormat="0" applyAlignment="0" applyProtection="0"/>
    <xf numFmtId="0" fontId="83" fillId="29" borderId="112" applyNumberFormat="0" applyAlignment="0" applyProtection="0"/>
    <xf numFmtId="0" fontId="83" fillId="29" borderId="112" applyNumberForma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87" fillId="41" borderId="113"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3" fillId="29" borderId="112"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49" fillId="23" borderId="111" applyNumberFormat="0" applyFont="0" applyAlignment="0" applyProtection="0"/>
    <xf numFmtId="0" fontId="85" fillId="41" borderId="112" applyNumberFormat="0" applyAlignment="0" applyProtection="0"/>
    <xf numFmtId="0" fontId="83" fillId="29" borderId="112" applyNumberFormat="0" applyAlignment="0" applyProtection="0"/>
    <xf numFmtId="0" fontId="87" fillId="41" borderId="113"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87" fillId="41" borderId="113"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3" fillId="29" borderId="112"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49" fillId="23" borderId="111" applyNumberFormat="0" applyFont="0" applyAlignment="0" applyProtection="0"/>
    <xf numFmtId="0" fontId="85" fillId="41" borderId="112" applyNumberFormat="0" applyAlignment="0" applyProtection="0"/>
    <xf numFmtId="0" fontId="83" fillId="29" borderId="112" applyNumberFormat="0" applyAlignment="0" applyProtection="0"/>
    <xf numFmtId="0" fontId="87" fillId="41" borderId="113"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5" fillId="41" borderId="112" applyNumberFormat="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7" fillId="41" borderId="113" applyNumberFormat="0" applyAlignment="0" applyProtection="0"/>
    <xf numFmtId="0" fontId="87" fillId="41" borderId="113"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3" fillId="29" borderId="112"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7" fillId="41" borderId="113" applyNumberFormat="0" applyAlignment="0" applyProtection="0"/>
    <xf numFmtId="0" fontId="56" fillId="0" borderId="110" applyNumberFormat="0" applyFill="0" applyAlignment="0" applyProtection="0"/>
    <xf numFmtId="0" fontId="85" fillId="41" borderId="112" applyNumberFormat="0" applyAlignment="0" applyProtection="0"/>
    <xf numFmtId="0" fontId="49" fillId="23" borderId="111" applyNumberFormat="0" applyFont="0" applyAlignment="0" applyProtection="0"/>
    <xf numFmtId="0" fontId="85" fillId="41" borderId="112" applyNumberFormat="0" applyAlignment="0" applyProtection="0"/>
    <xf numFmtId="0" fontId="83" fillId="29"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85" fillId="41" borderId="112" applyNumberFormat="0" applyAlignment="0" applyProtection="0"/>
    <xf numFmtId="0" fontId="49" fillId="23" borderId="111" applyNumberFormat="0" applyFon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85" fillId="41"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3" fillId="29" borderId="112" applyNumberFormat="0" applyAlignment="0" applyProtection="0"/>
    <xf numFmtId="0" fontId="56" fillId="0" borderId="110" applyNumberFormat="0" applyFill="0" applyAlignment="0" applyProtection="0"/>
    <xf numFmtId="0" fontId="83" fillId="29" borderId="112" applyNumberFormat="0" applyAlignment="0" applyProtection="0"/>
    <xf numFmtId="0" fontId="83" fillId="29" borderId="112" applyNumberFormat="0" applyAlignment="0" applyProtection="0"/>
    <xf numFmtId="0" fontId="83" fillId="29" borderId="112" applyNumberForma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5" fillId="41" borderId="112" applyNumberFormat="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3" fillId="29" borderId="112"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49" fillId="23" borderId="111" applyNumberFormat="0" applyFont="0" applyAlignment="0" applyProtection="0"/>
    <xf numFmtId="0" fontId="85" fillId="41" borderId="112" applyNumberFormat="0" applyAlignment="0" applyProtection="0"/>
    <xf numFmtId="0" fontId="83" fillId="29"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3" fillId="29" borderId="112" applyNumberFormat="0" applyAlignment="0" applyProtection="0"/>
    <xf numFmtId="0" fontId="83" fillId="29"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85" fillId="41" borderId="112" applyNumberFormat="0" applyAlignment="0" applyProtection="0"/>
    <xf numFmtId="0" fontId="85" fillId="41" borderId="112" applyNumberFormat="0" applyAlignment="0" applyProtection="0"/>
    <xf numFmtId="0" fontId="49" fillId="23" borderId="111" applyNumberFormat="0" applyFon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5" fillId="41"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5" fillId="41" borderId="112" applyNumberFormat="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3" fillId="29" borderId="112" applyNumberFormat="0" applyAlignment="0" applyProtection="0"/>
    <xf numFmtId="0" fontId="56" fillId="0" borderId="110" applyNumberFormat="0" applyFill="0" applyAlignment="0" applyProtection="0"/>
    <xf numFmtId="0" fontId="83" fillId="29" borderId="112" applyNumberFormat="0" applyAlignment="0" applyProtection="0"/>
    <xf numFmtId="0" fontId="83" fillId="29" borderId="112" applyNumberFormat="0" applyAlignment="0" applyProtection="0"/>
    <xf numFmtId="0" fontId="83" fillId="29" borderId="112" applyNumberForma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3" fillId="29" borderId="112"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49" fillId="23" borderId="111" applyNumberFormat="0" applyFont="0" applyAlignment="0" applyProtection="0"/>
    <xf numFmtId="0" fontId="85" fillId="41" borderId="112" applyNumberFormat="0" applyAlignment="0" applyProtection="0"/>
    <xf numFmtId="0" fontId="83" fillId="29"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5" fillId="41" borderId="112" applyNumberFormat="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5" fillId="41" borderId="112" applyNumberFormat="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83" fillId="29" borderId="112" applyNumberFormat="0" applyAlignment="0" applyProtection="0"/>
    <xf numFmtId="0" fontId="83" fillId="29" borderId="112" applyNumberFormat="0" applyAlignment="0" applyProtection="0"/>
    <xf numFmtId="0" fontId="85" fillId="41" borderId="112" applyNumberFormat="0" applyAlignment="0" applyProtection="0"/>
    <xf numFmtId="0" fontId="85" fillId="41" borderId="112"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3" fillId="29" borderId="112" applyNumberFormat="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49" fillId="23" borderId="111" applyNumberFormat="0" applyFont="0" applyAlignment="0" applyProtection="0"/>
    <xf numFmtId="0" fontId="85" fillId="41" borderId="112" applyNumberFormat="0" applyAlignment="0" applyProtection="0"/>
    <xf numFmtId="0" fontId="83" fillId="29"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85" fillId="41" borderId="112" applyNumberFormat="0" applyAlignment="0" applyProtection="0"/>
    <xf numFmtId="0" fontId="83" fillId="29" borderId="112" applyNumberFormat="0" applyAlignment="0" applyProtection="0"/>
    <xf numFmtId="0" fontId="49" fillId="23" borderId="111" applyNumberFormat="0" applyFont="0" applyAlignment="0" applyProtection="0"/>
    <xf numFmtId="0" fontId="56" fillId="0" borderId="110" applyNumberFormat="0" applyFill="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2" fillId="55" borderId="111"/>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102" fillId="55" borderId="111"/>
    <xf numFmtId="0" fontId="105" fillId="56" borderId="111" applyNumberForma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2" fillId="55" borderId="111"/>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102" fillId="55" borderId="111"/>
    <xf numFmtId="0" fontId="105" fillId="56" borderId="111" applyNumberForma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105" fillId="56" borderId="111" applyNumberForma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105" fillId="56" borderId="111" applyNumberForma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49" fillId="23" borderId="111" applyNumberFormat="0" applyFont="0" applyAlignment="0" applyProtection="0"/>
    <xf numFmtId="0" fontId="6" fillId="0" borderId="0"/>
    <xf numFmtId="167" fontId="6" fillId="0" borderId="0"/>
    <xf numFmtId="0" fontId="6" fillId="22" borderId="80"/>
    <xf numFmtId="0" fontId="6" fillId="0" borderId="0"/>
    <xf numFmtId="0" fontId="6" fillId="0" borderId="0"/>
    <xf numFmtId="0" fontId="6" fillId="0" borderId="0"/>
    <xf numFmtId="0" fontId="6" fillId="22" borderId="80"/>
    <xf numFmtId="167" fontId="6" fillId="0" borderId="0"/>
    <xf numFmtId="0" fontId="6" fillId="0" borderId="0"/>
    <xf numFmtId="0" fontId="6" fillId="22" borderId="80"/>
    <xf numFmtId="0" fontId="6" fillId="0" borderId="0"/>
    <xf numFmtId="0" fontId="6" fillId="0" borderId="0"/>
    <xf numFmtId="167" fontId="6" fillId="0" borderId="0"/>
    <xf numFmtId="0" fontId="6" fillId="22" borderId="80"/>
    <xf numFmtId="0" fontId="6" fillId="0" borderId="0"/>
    <xf numFmtId="0" fontId="6" fillId="0" borderId="0"/>
    <xf numFmtId="167" fontId="6" fillId="0" borderId="0"/>
    <xf numFmtId="0" fontId="6" fillId="22" borderId="80"/>
    <xf numFmtId="0" fontId="6" fillId="0" borderId="0"/>
    <xf numFmtId="0" fontId="6" fillId="0" borderId="0"/>
    <xf numFmtId="167" fontId="6" fillId="0" borderId="0"/>
    <xf numFmtId="0" fontId="6" fillId="22" borderId="80"/>
    <xf numFmtId="0" fontId="6" fillId="0" borderId="0"/>
    <xf numFmtId="0" fontId="6" fillId="22" borderId="80"/>
    <xf numFmtId="0" fontId="6" fillId="0" borderId="0"/>
    <xf numFmtId="167" fontId="6" fillId="0" borderId="0"/>
    <xf numFmtId="0" fontId="6" fillId="0" borderId="0"/>
    <xf numFmtId="0" fontId="6" fillId="0" borderId="0"/>
    <xf numFmtId="167" fontId="6" fillId="0" borderId="0"/>
    <xf numFmtId="0" fontId="6" fillId="22" borderId="80"/>
    <xf numFmtId="0" fontId="6" fillId="0" borderId="0"/>
    <xf numFmtId="0" fontId="6" fillId="0" borderId="0"/>
    <xf numFmtId="167" fontId="6" fillId="0" borderId="0"/>
    <xf numFmtId="0" fontId="6" fillId="22" borderId="80"/>
    <xf numFmtId="0" fontId="6" fillId="0" borderId="0"/>
    <xf numFmtId="0" fontId="6" fillId="0" borderId="0"/>
    <xf numFmtId="167" fontId="6" fillId="0" borderId="0"/>
    <xf numFmtId="0" fontId="6" fillId="22" borderId="80"/>
    <xf numFmtId="0" fontId="6" fillId="0" borderId="0"/>
    <xf numFmtId="0" fontId="6" fillId="0" borderId="0"/>
    <xf numFmtId="167" fontId="6" fillId="0" borderId="0"/>
    <xf numFmtId="0" fontId="6" fillId="22" borderId="80"/>
    <xf numFmtId="0" fontId="6" fillId="0" borderId="0"/>
    <xf numFmtId="0" fontId="6" fillId="0" borderId="0"/>
    <xf numFmtId="167" fontId="6" fillId="0" borderId="0"/>
    <xf numFmtId="0" fontId="6" fillId="22" borderId="80"/>
    <xf numFmtId="0" fontId="6" fillId="0" borderId="0"/>
    <xf numFmtId="0" fontId="6" fillId="0" borderId="0"/>
    <xf numFmtId="167" fontId="6" fillId="0" borderId="0"/>
    <xf numFmtId="0" fontId="6" fillId="22" borderId="80"/>
    <xf numFmtId="0" fontId="6" fillId="0" borderId="0"/>
    <xf numFmtId="0" fontId="5" fillId="0" borderId="0"/>
    <xf numFmtId="167" fontId="5" fillId="0" borderId="0"/>
    <xf numFmtId="0" fontId="5" fillId="22" borderId="80"/>
    <xf numFmtId="0" fontId="5" fillId="0" borderId="0"/>
    <xf numFmtId="0" fontId="5" fillId="0" borderId="0"/>
    <xf numFmtId="167" fontId="5" fillId="0" borderId="0"/>
    <xf numFmtId="0" fontId="5" fillId="22" borderId="80"/>
    <xf numFmtId="0" fontId="5" fillId="0" borderId="0"/>
    <xf numFmtId="0" fontId="5" fillId="0" borderId="0"/>
    <xf numFmtId="167" fontId="5" fillId="0" borderId="0"/>
    <xf numFmtId="0" fontId="5" fillId="22" borderId="80"/>
    <xf numFmtId="0" fontId="5" fillId="0" borderId="0"/>
    <xf numFmtId="167" fontId="5" fillId="0" borderId="0"/>
    <xf numFmtId="0" fontId="5" fillId="0" borderId="0"/>
    <xf numFmtId="0" fontId="5" fillId="22" borderId="80"/>
    <xf numFmtId="0" fontId="5" fillId="0" borderId="0"/>
    <xf numFmtId="0" fontId="5" fillId="0" borderId="0"/>
    <xf numFmtId="167" fontId="5" fillId="0" borderId="0"/>
    <xf numFmtId="0" fontId="5" fillId="22" borderId="80"/>
    <xf numFmtId="0" fontId="5" fillId="0" borderId="0"/>
    <xf numFmtId="0" fontId="12" fillId="0" borderId="0"/>
    <xf numFmtId="0" fontId="102" fillId="0" borderId="0"/>
    <xf numFmtId="0" fontId="102" fillId="0" borderId="0"/>
    <xf numFmtId="9" fontId="105" fillId="0" borderId="0" applyFill="0" applyBorder="0" applyAlignment="0" applyProtection="0"/>
    <xf numFmtId="0" fontId="5" fillId="0" borderId="0"/>
    <xf numFmtId="167" fontId="5" fillId="0" borderId="0"/>
    <xf numFmtId="0" fontId="5" fillId="22" borderId="80"/>
    <xf numFmtId="0" fontId="5" fillId="0" borderId="0"/>
    <xf numFmtId="0" fontId="5" fillId="0" borderId="0"/>
    <xf numFmtId="167" fontId="5" fillId="0" borderId="0"/>
    <xf numFmtId="0" fontId="5" fillId="22" borderId="80"/>
    <xf numFmtId="0" fontId="5" fillId="0" borderId="0"/>
    <xf numFmtId="0" fontId="5" fillId="22" borderId="80"/>
    <xf numFmtId="0" fontId="5" fillId="0" borderId="0"/>
    <xf numFmtId="167" fontId="5" fillId="0" borderId="0"/>
    <xf numFmtId="0" fontId="5" fillId="0" borderId="0"/>
    <xf numFmtId="0" fontId="5" fillId="0" borderId="0"/>
    <xf numFmtId="167" fontId="5" fillId="0" borderId="0"/>
    <xf numFmtId="0" fontId="5" fillId="22" borderId="80"/>
    <xf numFmtId="0" fontId="5" fillId="0" borderId="0"/>
    <xf numFmtId="0" fontId="5" fillId="0" borderId="0"/>
    <xf numFmtId="167" fontId="5" fillId="0" borderId="0"/>
    <xf numFmtId="0" fontId="5" fillId="22" borderId="80"/>
    <xf numFmtId="0" fontId="5" fillId="0" borderId="0"/>
    <xf numFmtId="0" fontId="5" fillId="0" borderId="0"/>
    <xf numFmtId="167" fontId="5" fillId="0" borderId="0"/>
    <xf numFmtId="0" fontId="5" fillId="22" borderId="80"/>
    <xf numFmtId="0" fontId="5" fillId="0" borderId="0"/>
    <xf numFmtId="0" fontId="5" fillId="0" borderId="0"/>
    <xf numFmtId="167" fontId="5" fillId="0" borderId="0"/>
    <xf numFmtId="0" fontId="5" fillId="22" borderId="80"/>
    <xf numFmtId="0" fontId="5" fillId="0" borderId="0"/>
    <xf numFmtId="0" fontId="5" fillId="0" borderId="0"/>
    <xf numFmtId="167" fontId="5" fillId="0" borderId="0"/>
    <xf numFmtId="0" fontId="5" fillId="22" borderId="80"/>
    <xf numFmtId="0" fontId="5" fillId="0" borderId="0"/>
    <xf numFmtId="0" fontId="5" fillId="0" borderId="0"/>
    <xf numFmtId="167" fontId="5" fillId="0" borderId="0"/>
    <xf numFmtId="0" fontId="5" fillId="22" borderId="80"/>
    <xf numFmtId="0" fontId="5" fillId="0" borderId="0"/>
    <xf numFmtId="0" fontId="4" fillId="0" borderId="0"/>
    <xf numFmtId="167" fontId="4" fillId="0" borderId="0"/>
    <xf numFmtId="0" fontId="4" fillId="22" borderId="80"/>
    <xf numFmtId="0" fontId="4" fillId="0" borderId="0"/>
    <xf numFmtId="0" fontId="4" fillId="0" borderId="0"/>
    <xf numFmtId="167" fontId="4" fillId="0" borderId="0"/>
    <xf numFmtId="0" fontId="4" fillId="22" borderId="80"/>
    <xf numFmtId="0" fontId="4" fillId="0" borderId="0"/>
    <xf numFmtId="0" fontId="3" fillId="0" borderId="0"/>
    <xf numFmtId="167" fontId="3" fillId="0" borderId="0"/>
    <xf numFmtId="0" fontId="3" fillId="22" borderId="80"/>
    <xf numFmtId="0" fontId="3" fillId="0" borderId="0"/>
    <xf numFmtId="0" fontId="3" fillId="0" borderId="0"/>
    <xf numFmtId="167" fontId="3" fillId="0" borderId="0"/>
    <xf numFmtId="0" fontId="3" fillId="22" borderId="80"/>
    <xf numFmtId="0" fontId="3" fillId="0" borderId="0"/>
    <xf numFmtId="43" fontId="49" fillId="0" borderId="0" applyFont="0" applyFill="0" applyBorder="0" applyAlignment="0" applyProtection="0"/>
    <xf numFmtId="43" fontId="49" fillId="0" borderId="0" applyFont="0" applyFill="0" applyBorder="0" applyAlignment="0" applyProtection="0"/>
    <xf numFmtId="43" fontId="100" fillId="0" borderId="0" applyFont="0" applyFill="0" applyBorder="0" applyAlignment="0" applyProtection="0"/>
    <xf numFmtId="167" fontId="2" fillId="0" borderId="0"/>
    <xf numFmtId="0" fontId="2" fillId="0" borderId="0"/>
    <xf numFmtId="0" fontId="2" fillId="0" borderId="0"/>
    <xf numFmtId="0" fontId="49" fillId="0" borderId="0"/>
    <xf numFmtId="0" fontId="2" fillId="22" borderId="80"/>
    <xf numFmtId="0" fontId="50" fillId="0" borderId="0" applyNumberFormat="0" applyFill="0" applyBorder="0" applyAlignment="0" applyProtection="0"/>
    <xf numFmtId="0" fontId="100" fillId="0" borderId="0"/>
    <xf numFmtId="0" fontId="100" fillId="0" borderId="0"/>
    <xf numFmtId="166" fontId="51" fillId="94" borderId="0"/>
    <xf numFmtId="0" fontId="51" fillId="94" borderId="0"/>
    <xf numFmtId="166" fontId="51" fillId="95" borderId="0"/>
    <xf numFmtId="0" fontId="51" fillId="95" borderId="0"/>
    <xf numFmtId="166" fontId="51" fillId="95" borderId="0"/>
    <xf numFmtId="0" fontId="51" fillId="95" borderId="0"/>
    <xf numFmtId="166" fontId="51" fillId="96" borderId="0"/>
    <xf numFmtId="0" fontId="51" fillId="96" borderId="0"/>
    <xf numFmtId="166" fontId="51" fillId="95" borderId="0"/>
    <xf numFmtId="0" fontId="51" fillId="95" borderId="0"/>
    <xf numFmtId="166" fontId="53" fillId="95" borderId="0"/>
    <xf numFmtId="0" fontId="53" fillId="95" borderId="0"/>
    <xf numFmtId="166" fontId="53" fillId="97" borderId="0"/>
    <xf numFmtId="0" fontId="53" fillId="97" borderId="0"/>
    <xf numFmtId="166" fontId="53" fillId="98" borderId="0"/>
    <xf numFmtId="0" fontId="53" fillId="98" borderId="0"/>
    <xf numFmtId="166" fontId="53" fillId="96" borderId="0"/>
    <xf numFmtId="0" fontId="53" fillId="96" borderId="0"/>
    <xf numFmtId="166" fontId="53" fillId="95" borderId="0"/>
    <xf numFmtId="0" fontId="53" fillId="95" borderId="0"/>
    <xf numFmtId="166" fontId="55" fillId="0" borderId="110"/>
    <xf numFmtId="0" fontId="55" fillId="0" borderId="110"/>
    <xf numFmtId="167" fontId="1" fillId="0" borderId="0"/>
    <xf numFmtId="166" fontId="65" fillId="0" borderId="127"/>
    <xf numFmtId="0" fontId="65" fillId="0" borderId="127"/>
    <xf numFmtId="166" fontId="67" fillId="0" borderId="128"/>
    <xf numFmtId="0" fontId="67" fillId="0" borderId="128"/>
    <xf numFmtId="166" fontId="69" fillId="0" borderId="128"/>
    <xf numFmtId="0" fontId="69" fillId="0" borderId="128"/>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 fillId="0" borderId="0"/>
    <xf numFmtId="0" fontId="1" fillId="0" borderId="0"/>
    <xf numFmtId="0" fontId="1" fillId="22" borderId="80"/>
    <xf numFmtId="166" fontId="80" fillId="95" borderId="0"/>
    <xf numFmtId="0" fontId="80" fillId="95" borderId="0"/>
    <xf numFmtId="166" fontId="53" fillId="99" borderId="0"/>
    <xf numFmtId="0" fontId="53" fillId="99" borderId="0"/>
    <xf numFmtId="166" fontId="53" fillId="97" borderId="0"/>
    <xf numFmtId="0" fontId="53" fillId="97" borderId="0"/>
    <xf numFmtId="166" fontId="53" fillId="98" borderId="0"/>
    <xf numFmtId="0" fontId="53" fillId="98" borderId="0"/>
  </cellStyleXfs>
  <cellXfs count="4684">
    <xf numFmtId="0" fontId="0" fillId="0" borderId="0" xfId="0"/>
    <xf numFmtId="0" fontId="12" fillId="0" borderId="0" xfId="0" applyFont="1"/>
    <xf numFmtId="0" fontId="12" fillId="0" borderId="0" xfId="0" applyFont="1" applyBorder="1"/>
    <xf numFmtId="0" fontId="12" fillId="0" borderId="0" xfId="0" applyFont="1" applyAlignment="1">
      <alignment horizontal="center"/>
    </xf>
    <xf numFmtId="0" fontId="14" fillId="0" borderId="0" xfId="0" applyFont="1" applyAlignment="1">
      <alignment horizontal="right"/>
    </xf>
    <xf numFmtId="0" fontId="14" fillId="0" borderId="0" xfId="0" applyFont="1" applyBorder="1" applyAlignment="1">
      <alignment horizontal="right"/>
    </xf>
    <xf numFmtId="0" fontId="12" fillId="0" borderId="0" xfId="0" applyFont="1" applyAlignment="1">
      <alignment vertical="center"/>
    </xf>
    <xf numFmtId="0" fontId="12" fillId="0" borderId="0" xfId="0" applyFont="1" applyFill="1" applyAlignment="1">
      <alignment vertical="center"/>
    </xf>
    <xf numFmtId="0" fontId="12" fillId="2" borderId="0" xfId="0" applyFont="1" applyFill="1" applyAlignment="1">
      <alignment vertical="center"/>
    </xf>
    <xf numFmtId="0" fontId="12" fillId="2" borderId="3" xfId="0" applyFont="1" applyFill="1" applyBorder="1" applyAlignment="1">
      <alignment vertical="center"/>
    </xf>
    <xf numFmtId="0" fontId="12" fillId="2" borderId="0" xfId="0" applyFont="1" applyFill="1" applyBorder="1" applyAlignment="1">
      <alignment vertical="center"/>
    </xf>
    <xf numFmtId="0" fontId="13" fillId="2" borderId="0" xfId="0" applyFont="1" applyFill="1" applyBorder="1" applyAlignment="1">
      <alignment horizontal="left" vertical="center"/>
    </xf>
    <xf numFmtId="0" fontId="12" fillId="2" borderId="0" xfId="0" applyFont="1" applyFill="1"/>
    <xf numFmtId="0" fontId="12" fillId="2" borderId="0" xfId="0" applyFont="1" applyFill="1" applyAlignment="1">
      <alignment horizontal="right"/>
    </xf>
    <xf numFmtId="0" fontId="12" fillId="2" borderId="9" xfId="0" applyFont="1" applyFill="1" applyBorder="1" applyAlignment="1">
      <alignment vertical="center"/>
    </xf>
    <xf numFmtId="0" fontId="16" fillId="2" borderId="0" xfId="0" applyFont="1" applyFill="1" applyBorder="1" applyAlignment="1">
      <alignment vertical="center"/>
    </xf>
    <xf numFmtId="0" fontId="13" fillId="2" borderId="0" xfId="0" applyFont="1" applyFill="1" applyBorder="1" applyAlignment="1">
      <alignment vertical="center"/>
    </xf>
    <xf numFmtId="0" fontId="14" fillId="2" borderId="0" xfId="0" applyFont="1" applyFill="1" applyBorder="1" applyAlignment="1">
      <alignment vertical="center"/>
    </xf>
    <xf numFmtId="0" fontId="15" fillId="2" borderId="0" xfId="0" applyFont="1" applyFill="1" applyBorder="1" applyAlignment="1">
      <alignment horizontal="left" vertical="center"/>
    </xf>
    <xf numFmtId="0" fontId="15" fillId="2" borderId="0" xfId="0" applyFont="1" applyFill="1" applyBorder="1" applyAlignment="1">
      <alignment vertical="center"/>
    </xf>
    <xf numFmtId="0" fontId="13" fillId="2" borderId="0" xfId="0" applyFont="1" applyFill="1" applyBorder="1" applyAlignment="1">
      <alignment horizontal="right" vertical="center"/>
    </xf>
    <xf numFmtId="1" fontId="12" fillId="2" borderId="0" xfId="0" applyNumberFormat="1" applyFont="1" applyFill="1" applyBorder="1" applyAlignment="1">
      <alignment horizontal="center" vertical="center"/>
    </xf>
    <xf numFmtId="0" fontId="12" fillId="2" borderId="0" xfId="0" applyFont="1" applyFill="1" applyAlignment="1">
      <alignment horizontal="center" vertical="center"/>
    </xf>
    <xf numFmtId="49" fontId="12" fillId="2" borderId="0" xfId="0" applyNumberFormat="1" applyFont="1" applyFill="1" applyBorder="1" applyAlignment="1">
      <alignment horizontal="center" vertical="center"/>
    </xf>
    <xf numFmtId="0" fontId="12" fillId="0" borderId="0" xfId="0" applyFont="1" applyFill="1" applyBorder="1" applyAlignment="1">
      <alignment vertical="center"/>
    </xf>
    <xf numFmtId="0" fontId="12" fillId="2" borderId="0" xfId="0" applyFont="1" applyFill="1" applyAlignment="1">
      <alignment vertical="center"/>
    </xf>
    <xf numFmtId="0" fontId="19" fillId="3" borderId="10" xfId="0" applyFont="1" applyFill="1" applyBorder="1" applyAlignment="1">
      <alignment horizontal="center" vertical="center"/>
    </xf>
    <xf numFmtId="2" fontId="20" fillId="3" borderId="1" xfId="0" applyNumberFormat="1" applyFont="1" applyFill="1" applyBorder="1" applyAlignment="1">
      <alignment horizontal="center" vertical="center"/>
    </xf>
    <xf numFmtId="2" fontId="21" fillId="3" borderId="1" xfId="0" applyNumberFormat="1" applyFont="1" applyFill="1" applyBorder="1" applyAlignment="1">
      <alignment horizontal="center" vertical="center"/>
    </xf>
    <xf numFmtId="2" fontId="19" fillId="3" borderId="1" xfId="0" applyNumberFormat="1" applyFont="1" applyFill="1" applyBorder="1" applyAlignment="1">
      <alignment horizontal="right" vertical="center"/>
    </xf>
    <xf numFmtId="0" fontId="19" fillId="3" borderId="1" xfId="0" applyFont="1" applyFill="1" applyBorder="1" applyAlignment="1">
      <alignment horizontal="center" vertical="center"/>
    </xf>
    <xf numFmtId="0" fontId="22" fillId="3" borderId="1" xfId="0" applyFont="1" applyFill="1" applyBorder="1" applyAlignment="1">
      <alignment horizontal="center" vertical="center"/>
    </xf>
    <xf numFmtId="2" fontId="22" fillId="3" borderId="1" xfId="0" applyNumberFormat="1" applyFont="1" applyFill="1" applyBorder="1" applyAlignment="1">
      <alignment horizontal="right" vertical="center"/>
    </xf>
    <xf numFmtId="0" fontId="22" fillId="3" borderId="1" xfId="0" applyFont="1" applyFill="1" applyBorder="1" applyAlignment="1">
      <alignment vertical="center"/>
    </xf>
    <xf numFmtId="0" fontId="12" fillId="3" borderId="1" xfId="0" applyFont="1" applyFill="1" applyBorder="1" applyAlignment="1">
      <alignment vertical="center"/>
    </xf>
    <xf numFmtId="0" fontId="12" fillId="2" borderId="0" xfId="0" applyFont="1" applyFill="1" applyBorder="1" applyAlignment="1">
      <alignment horizontal="center" vertical="center"/>
    </xf>
    <xf numFmtId="0" fontId="12" fillId="2" borderId="2" xfId="0" applyFont="1" applyFill="1" applyBorder="1" applyAlignment="1">
      <alignment horizontal="center" vertical="center"/>
    </xf>
    <xf numFmtId="2" fontId="12" fillId="2" borderId="20" xfId="0" applyNumberFormat="1" applyFont="1" applyFill="1" applyBorder="1" applyAlignment="1">
      <alignment horizontal="center" vertical="center"/>
    </xf>
    <xf numFmtId="0" fontId="12" fillId="2" borderId="28" xfId="0" applyFont="1" applyFill="1" applyBorder="1" applyAlignment="1">
      <alignment vertical="center"/>
    </xf>
    <xf numFmtId="0" fontId="14" fillId="2" borderId="0" xfId="0" applyFont="1" applyFill="1" applyBorder="1" applyAlignment="1">
      <alignment horizontal="right" vertical="center"/>
    </xf>
    <xf numFmtId="0" fontId="12" fillId="2" borderId="32" xfId="0" applyFont="1" applyFill="1" applyBorder="1" applyAlignment="1">
      <alignment vertical="center"/>
    </xf>
    <xf numFmtId="0" fontId="12" fillId="0" borderId="28" xfId="0" applyFont="1" applyFill="1" applyBorder="1" applyAlignment="1">
      <alignment vertical="center"/>
    </xf>
    <xf numFmtId="2" fontId="28" fillId="3" borderId="1" xfId="0" applyNumberFormat="1" applyFont="1" applyFill="1" applyBorder="1" applyAlignment="1">
      <alignment horizontal="center" vertical="center"/>
    </xf>
    <xf numFmtId="2" fontId="29" fillId="3" borderId="1" xfId="0" applyNumberFormat="1" applyFont="1" applyFill="1" applyBorder="1" applyAlignment="1">
      <alignment horizontal="center" vertical="center"/>
    </xf>
    <xf numFmtId="2" fontId="30" fillId="3" borderId="1" xfId="0" applyNumberFormat="1" applyFont="1" applyFill="1" applyBorder="1" applyAlignment="1">
      <alignment horizontal="right" vertical="center"/>
    </xf>
    <xf numFmtId="0" fontId="30" fillId="3" borderId="11" xfId="0" applyFont="1" applyFill="1" applyBorder="1" applyAlignment="1">
      <alignment horizontal="right" vertical="center"/>
    </xf>
    <xf numFmtId="0" fontId="27" fillId="2" borderId="2" xfId="0" applyFont="1" applyFill="1" applyBorder="1" applyAlignment="1">
      <alignment horizontal="center" vertical="center"/>
    </xf>
    <xf numFmtId="0" fontId="27" fillId="2" borderId="0" xfId="0" applyFont="1" applyFill="1" applyAlignment="1">
      <alignment horizontal="center" vertical="center"/>
    </xf>
    <xf numFmtId="0" fontId="32" fillId="3" borderId="1" xfId="0" applyFont="1" applyFill="1" applyBorder="1" applyAlignment="1">
      <alignment horizontal="center" vertical="center"/>
    </xf>
    <xf numFmtId="0" fontId="31" fillId="3" borderId="1" xfId="0" applyFont="1" applyFill="1" applyBorder="1" applyAlignment="1">
      <alignment horizontal="center" vertical="center"/>
    </xf>
    <xf numFmtId="2" fontId="27" fillId="2" borderId="0" xfId="0" applyNumberFormat="1" applyFont="1" applyFill="1" applyBorder="1" applyAlignment="1">
      <alignment horizontal="center" vertical="center"/>
    </xf>
    <xf numFmtId="2" fontId="27" fillId="2" borderId="0" xfId="0" applyNumberFormat="1" applyFont="1" applyFill="1" applyBorder="1" applyAlignment="1">
      <alignment vertical="center"/>
    </xf>
    <xf numFmtId="1" fontId="27" fillId="2" borderId="0" xfId="0" applyNumberFormat="1" applyFont="1" applyFill="1" applyBorder="1" applyAlignment="1">
      <alignment horizontal="center" vertical="center"/>
    </xf>
    <xf numFmtId="0" fontId="27" fillId="2" borderId="0" xfId="0" applyFont="1" applyFill="1" applyBorder="1" applyAlignment="1">
      <alignment vertical="center"/>
    </xf>
    <xf numFmtId="0" fontId="27" fillId="3" borderId="1" xfId="0" applyFont="1" applyFill="1" applyBorder="1" applyAlignment="1">
      <alignment vertical="center"/>
    </xf>
    <xf numFmtId="0" fontId="27" fillId="3" borderId="10" xfId="0" applyFont="1" applyFill="1" applyBorder="1" applyAlignment="1">
      <alignment horizontal="center" vertical="center"/>
    </xf>
    <xf numFmtId="0" fontId="27" fillId="2" borderId="0" xfId="0" applyFont="1" applyFill="1" applyAlignment="1">
      <alignment vertical="center"/>
    </xf>
    <xf numFmtId="4" fontId="27" fillId="3" borderId="1" xfId="0" applyNumberFormat="1" applyFont="1" applyFill="1" applyBorder="1" applyAlignment="1">
      <alignment vertical="center"/>
    </xf>
    <xf numFmtId="4" fontId="12" fillId="2" borderId="0" xfId="0" applyNumberFormat="1" applyFont="1" applyFill="1" applyAlignment="1">
      <alignment vertical="center"/>
    </xf>
    <xf numFmtId="4" fontId="27" fillId="2" borderId="0" xfId="0" applyNumberFormat="1" applyFont="1" applyFill="1" applyAlignment="1">
      <alignment vertical="center"/>
    </xf>
    <xf numFmtId="0" fontId="31" fillId="3" borderId="11" xfId="0" applyFont="1" applyFill="1" applyBorder="1" applyAlignment="1">
      <alignment vertical="center"/>
    </xf>
    <xf numFmtId="0" fontId="35" fillId="3" borderId="1" xfId="0" applyFont="1" applyFill="1" applyBorder="1" applyAlignment="1">
      <alignment horizontal="left" vertical="center"/>
    </xf>
    <xf numFmtId="0" fontId="14" fillId="0" borderId="0" xfId="0" applyFont="1" applyBorder="1"/>
    <xf numFmtId="4" fontId="12" fillId="3" borderId="1" xfId="0" applyNumberFormat="1" applyFont="1" applyFill="1" applyBorder="1" applyAlignment="1">
      <alignment vertical="center"/>
    </xf>
    <xf numFmtId="4" fontId="12" fillId="2" borderId="0" xfId="0" applyNumberFormat="1" applyFont="1" applyFill="1"/>
    <xf numFmtId="1" fontId="36" fillId="2" borderId="68" xfId="0" applyNumberFormat="1" applyFont="1" applyFill="1" applyBorder="1" applyAlignment="1">
      <alignment horizontal="center" vertical="center" textRotation="90" wrapText="1"/>
    </xf>
    <xf numFmtId="0" fontId="12" fillId="4" borderId="3" xfId="0" applyFont="1" applyFill="1" applyBorder="1" applyAlignment="1">
      <alignment horizontal="left" vertical="center"/>
    </xf>
    <xf numFmtId="0" fontId="25" fillId="4" borderId="6" xfId="0" applyFont="1" applyFill="1" applyBorder="1" applyAlignment="1">
      <alignment horizontal="right" vertical="center"/>
    </xf>
    <xf numFmtId="0" fontId="12" fillId="4" borderId="5" xfId="0" applyFont="1" applyFill="1" applyBorder="1" applyAlignment="1">
      <alignment horizontal="center" vertical="center"/>
    </xf>
    <xf numFmtId="2" fontId="12" fillId="4" borderId="23" xfId="0" applyNumberFormat="1" applyFont="1" applyFill="1" applyBorder="1" applyAlignment="1">
      <alignment horizontal="right" vertical="center"/>
    </xf>
    <xf numFmtId="2" fontId="12" fillId="4" borderId="21" xfId="0" applyNumberFormat="1" applyFont="1" applyFill="1" applyBorder="1" applyAlignment="1">
      <alignment horizontal="center" vertical="center"/>
    </xf>
    <xf numFmtId="2" fontId="12" fillId="4" borderId="19" xfId="0" applyNumberFormat="1" applyFont="1" applyFill="1" applyBorder="1" applyAlignment="1">
      <alignment horizontal="right" vertical="center"/>
    </xf>
    <xf numFmtId="2" fontId="12" fillId="4" borderId="21" xfId="0" applyNumberFormat="1" applyFont="1" applyFill="1" applyBorder="1" applyAlignment="1">
      <alignment vertical="center"/>
    </xf>
    <xf numFmtId="1" fontId="12" fillId="4" borderId="19" xfId="0" applyNumberFormat="1" applyFont="1" applyFill="1" applyBorder="1" applyAlignment="1">
      <alignment horizontal="center" vertical="center"/>
    </xf>
    <xf numFmtId="0" fontId="12" fillId="4" borderId="24" xfId="0" applyFont="1" applyFill="1" applyBorder="1" applyAlignment="1">
      <alignment horizontal="center" vertical="center"/>
    </xf>
    <xf numFmtId="2" fontId="12" fillId="4" borderId="30" xfId="0" applyNumberFormat="1" applyFont="1" applyFill="1" applyBorder="1" applyAlignment="1">
      <alignment horizontal="right" vertical="center"/>
    </xf>
    <xf numFmtId="2" fontId="12" fillId="4" borderId="28" xfId="0" applyNumberFormat="1" applyFont="1" applyFill="1" applyBorder="1" applyAlignment="1">
      <alignment horizontal="center" vertical="center"/>
    </xf>
    <xf numFmtId="2" fontId="12" fillId="4" borderId="31" xfId="0" applyNumberFormat="1" applyFont="1" applyFill="1" applyBorder="1" applyAlignment="1">
      <alignment horizontal="right" vertical="center"/>
    </xf>
    <xf numFmtId="2" fontId="12" fillId="4" borderId="28" xfId="0" applyNumberFormat="1" applyFont="1" applyFill="1" applyBorder="1" applyAlignment="1">
      <alignment vertical="center"/>
    </xf>
    <xf numFmtId="1" fontId="12" fillId="4" borderId="31" xfId="0" applyNumberFormat="1" applyFont="1" applyFill="1" applyBorder="1" applyAlignment="1">
      <alignment horizontal="center" vertical="center"/>
    </xf>
    <xf numFmtId="0" fontId="12" fillId="4" borderId="6" xfId="0" applyFont="1" applyFill="1" applyBorder="1" applyAlignment="1">
      <alignment horizontal="center" vertical="center"/>
    </xf>
    <xf numFmtId="2" fontId="12" fillId="4" borderId="3" xfId="0" applyNumberFormat="1" applyFont="1" applyFill="1" applyBorder="1" applyAlignment="1">
      <alignment horizontal="right" vertical="center"/>
    </xf>
    <xf numFmtId="2" fontId="12" fillId="4" borderId="28" xfId="0" applyNumberFormat="1" applyFont="1" applyFill="1" applyBorder="1" applyAlignment="1">
      <alignment horizontal="right" vertical="center"/>
    </xf>
    <xf numFmtId="2" fontId="12" fillId="4" borderId="30" xfId="0" applyNumberFormat="1" applyFont="1" applyFill="1" applyBorder="1" applyAlignment="1">
      <alignment horizontal="center" vertical="center"/>
    </xf>
    <xf numFmtId="0" fontId="12" fillId="4" borderId="28" xfId="0" applyFont="1" applyFill="1" applyBorder="1" applyAlignment="1">
      <alignment vertical="center"/>
    </xf>
    <xf numFmtId="0" fontId="14" fillId="4" borderId="6" xfId="0" applyFont="1" applyFill="1" applyBorder="1" applyAlignment="1">
      <alignment horizontal="right" vertical="center"/>
    </xf>
    <xf numFmtId="2" fontId="12" fillId="4" borderId="35" xfId="0" applyNumberFormat="1" applyFont="1" applyFill="1" applyBorder="1" applyAlignment="1">
      <alignment horizontal="center" vertical="center"/>
    </xf>
    <xf numFmtId="2" fontId="12" fillId="4" borderId="35" xfId="0" applyNumberFormat="1" applyFont="1" applyFill="1" applyBorder="1" applyAlignment="1">
      <alignment vertical="center"/>
    </xf>
    <xf numFmtId="1" fontId="12" fillId="4" borderId="36" xfId="0" applyNumberFormat="1" applyFont="1" applyFill="1" applyBorder="1" applyAlignment="1">
      <alignment horizontal="center" vertical="center"/>
    </xf>
    <xf numFmtId="0" fontId="12" fillId="4" borderId="55" xfId="0" applyFont="1" applyFill="1" applyBorder="1" applyAlignment="1">
      <alignment horizontal="center" vertical="center"/>
    </xf>
    <xf numFmtId="0" fontId="12" fillId="4" borderId="35" xfId="0" applyFont="1" applyFill="1" applyBorder="1" applyAlignment="1">
      <alignment vertical="center"/>
    </xf>
    <xf numFmtId="0" fontId="12" fillId="4" borderId="55" xfId="0" applyFont="1" applyFill="1" applyBorder="1" applyAlignment="1">
      <alignment vertical="center"/>
    </xf>
    <xf numFmtId="0" fontId="12" fillId="4" borderId="3" xfId="0" applyFont="1" applyFill="1" applyBorder="1" applyAlignment="1">
      <alignment vertical="center"/>
    </xf>
    <xf numFmtId="0" fontId="12" fillId="4" borderId="0" xfId="0" applyFont="1" applyFill="1" applyAlignment="1">
      <alignment vertical="center"/>
    </xf>
    <xf numFmtId="2" fontId="12" fillId="4" borderId="43" xfId="0" applyNumberFormat="1" applyFont="1" applyFill="1" applyBorder="1" applyAlignment="1">
      <alignment horizontal="right" vertical="center"/>
    </xf>
    <xf numFmtId="0" fontId="12" fillId="4" borderId="48" xfId="0" applyFont="1" applyFill="1" applyBorder="1" applyAlignment="1">
      <alignment horizontal="center" vertical="center"/>
    </xf>
    <xf numFmtId="0" fontId="12" fillId="4" borderId="45" xfId="0" applyFont="1" applyFill="1" applyBorder="1" applyAlignment="1">
      <alignment vertical="center"/>
    </xf>
    <xf numFmtId="2" fontId="12" fillId="4" borderId="54" xfId="0" applyNumberFormat="1" applyFont="1" applyFill="1" applyBorder="1" applyAlignment="1">
      <alignment horizontal="center" vertical="center"/>
    </xf>
    <xf numFmtId="2" fontId="12" fillId="4" borderId="3" xfId="0" applyNumberFormat="1" applyFont="1" applyFill="1" applyBorder="1" applyAlignment="1">
      <alignment horizontal="center" vertical="center"/>
    </xf>
    <xf numFmtId="1" fontId="24" fillId="4" borderId="31" xfId="0" applyNumberFormat="1" applyFont="1" applyFill="1" applyBorder="1" applyAlignment="1">
      <alignment horizontal="center" vertical="center"/>
    </xf>
    <xf numFmtId="2" fontId="23" fillId="4" borderId="3" xfId="0" applyNumberFormat="1" applyFont="1" applyFill="1" applyBorder="1" applyAlignment="1">
      <alignment horizontal="right" vertical="center"/>
    </xf>
    <xf numFmtId="0" fontId="14" fillId="4" borderId="9" xfId="0" applyFont="1" applyFill="1" applyBorder="1" applyAlignment="1">
      <alignment horizontal="left" vertical="center"/>
    </xf>
    <xf numFmtId="2" fontId="12" fillId="4" borderId="0" xfId="0" applyNumberFormat="1" applyFont="1" applyFill="1" applyBorder="1" applyAlignment="1">
      <alignment horizontal="right" vertical="center"/>
    </xf>
    <xf numFmtId="2" fontId="12" fillId="4" borderId="0" xfId="0" applyNumberFormat="1" applyFont="1" applyFill="1" applyBorder="1" applyAlignment="1">
      <alignment horizontal="center" vertical="center"/>
    </xf>
    <xf numFmtId="2" fontId="12" fillId="4" borderId="13" xfId="0" applyNumberFormat="1" applyFont="1" applyFill="1" applyBorder="1" applyAlignment="1">
      <alignment horizontal="right" vertical="center"/>
    </xf>
    <xf numFmtId="2" fontId="23" fillId="4" borderId="0" xfId="0" applyNumberFormat="1" applyFont="1" applyFill="1" applyBorder="1" applyAlignment="1">
      <alignment horizontal="right" vertical="center"/>
    </xf>
    <xf numFmtId="1" fontId="24" fillId="4" borderId="15" xfId="0" applyNumberFormat="1" applyFont="1" applyFill="1" applyBorder="1" applyAlignment="1">
      <alignment horizontal="center" vertical="center"/>
    </xf>
    <xf numFmtId="0" fontId="14" fillId="4" borderId="3" xfId="0" applyFont="1" applyFill="1" applyBorder="1" applyAlignment="1">
      <alignment horizontal="right" vertical="center"/>
    </xf>
    <xf numFmtId="2" fontId="12" fillId="4" borderId="3" xfId="0" applyNumberFormat="1" applyFont="1" applyFill="1" applyBorder="1" applyAlignment="1">
      <alignment vertical="center"/>
    </xf>
    <xf numFmtId="2" fontId="12" fillId="4" borderId="4" xfId="0" applyNumberFormat="1" applyFont="1" applyFill="1" applyBorder="1" applyAlignment="1">
      <alignment horizontal="center" vertical="center"/>
    </xf>
    <xf numFmtId="2" fontId="12" fillId="4" borderId="50" xfId="0" applyNumberFormat="1" applyFont="1" applyFill="1" applyBorder="1" applyAlignment="1">
      <alignment horizontal="right" vertical="center"/>
    </xf>
    <xf numFmtId="2" fontId="12" fillId="4" borderId="66" xfId="0" applyNumberFormat="1" applyFont="1" applyFill="1" applyBorder="1" applyAlignment="1">
      <alignment vertical="center"/>
    </xf>
    <xf numFmtId="1" fontId="12" fillId="4" borderId="4" xfId="0" applyNumberFormat="1" applyFont="1" applyFill="1" applyBorder="1" applyAlignment="1">
      <alignment horizontal="center" vertical="center"/>
    </xf>
    <xf numFmtId="0" fontId="12" fillId="4" borderId="7" xfId="0" applyFont="1" applyFill="1" applyBorder="1" applyAlignment="1">
      <alignment horizontal="center" vertical="center"/>
    </xf>
    <xf numFmtId="2" fontId="12" fillId="7" borderId="66" xfId="0" applyNumberFormat="1" applyFont="1" applyFill="1" applyBorder="1" applyAlignment="1">
      <alignment horizontal="right" vertical="center"/>
    </xf>
    <xf numFmtId="0" fontId="12" fillId="4" borderId="0" xfId="0" applyFont="1" applyFill="1" applyBorder="1" applyAlignment="1">
      <alignment horizontal="center" vertical="center"/>
    </xf>
    <xf numFmtId="0" fontId="12" fillId="4" borderId="2" xfId="0" applyFont="1" applyFill="1" applyBorder="1" applyAlignment="1">
      <alignment horizontal="center" vertical="center"/>
    </xf>
    <xf numFmtId="2" fontId="12" fillId="4" borderId="51" xfId="0" applyNumberFormat="1" applyFont="1" applyFill="1" applyBorder="1" applyAlignment="1">
      <alignment horizontal="center" vertical="center"/>
    </xf>
    <xf numFmtId="2" fontId="12" fillId="4" borderId="49" xfId="0" applyNumberFormat="1" applyFont="1" applyFill="1" applyBorder="1" applyAlignment="1">
      <alignment horizontal="right" vertical="center"/>
    </xf>
    <xf numFmtId="1" fontId="12" fillId="4" borderId="64" xfId="0" applyNumberFormat="1" applyFont="1" applyFill="1" applyBorder="1" applyAlignment="1">
      <alignment horizontal="center" vertical="center"/>
    </xf>
    <xf numFmtId="0" fontId="12" fillId="4" borderId="12" xfId="0" applyFont="1" applyFill="1" applyBorder="1" applyAlignment="1">
      <alignment horizontal="center" vertical="center"/>
    </xf>
    <xf numFmtId="2" fontId="12" fillId="4" borderId="49" xfId="0" applyNumberFormat="1" applyFont="1" applyFill="1" applyBorder="1" applyAlignment="1">
      <alignment horizontal="center" vertical="center"/>
    </xf>
    <xf numFmtId="0" fontId="12" fillId="4" borderId="51" xfId="0" applyFont="1" applyFill="1" applyBorder="1" applyAlignment="1">
      <alignment horizontal="center" vertical="center"/>
    </xf>
    <xf numFmtId="0" fontId="12" fillId="4" borderId="21" xfId="0" applyFont="1" applyFill="1" applyBorder="1" applyAlignment="1">
      <alignment horizontal="center" vertical="center"/>
    </xf>
    <xf numFmtId="2" fontId="12" fillId="4" borderId="33" xfId="0" applyNumberFormat="1" applyFont="1" applyFill="1" applyBorder="1" applyAlignment="1">
      <alignment horizontal="right" vertical="center"/>
    </xf>
    <xf numFmtId="2" fontId="12" fillId="4" borderId="32" xfId="0" applyNumberFormat="1" applyFont="1" applyFill="1" applyBorder="1" applyAlignment="1">
      <alignment horizontal="center" vertical="center"/>
    </xf>
    <xf numFmtId="2" fontId="12" fillId="4" borderId="32" xfId="0" applyNumberFormat="1" applyFont="1" applyFill="1" applyBorder="1" applyAlignment="1">
      <alignment vertical="center"/>
    </xf>
    <xf numFmtId="1" fontId="12" fillId="4" borderId="27" xfId="0" applyNumberFormat="1" applyFont="1" applyFill="1" applyBorder="1" applyAlignment="1">
      <alignment horizontal="center" vertical="center"/>
    </xf>
    <xf numFmtId="0" fontId="12" fillId="4" borderId="40" xfId="0" applyFont="1" applyFill="1" applyBorder="1" applyAlignment="1">
      <alignment horizontal="center" vertical="center"/>
    </xf>
    <xf numFmtId="0" fontId="12" fillId="4" borderId="54" xfId="0" applyFont="1" applyFill="1" applyBorder="1" applyAlignment="1">
      <alignment vertical="center"/>
    </xf>
    <xf numFmtId="2" fontId="12" fillId="4" borderId="54" xfId="0" applyNumberFormat="1" applyFont="1" applyFill="1" applyBorder="1" applyAlignment="1">
      <alignment vertical="center"/>
    </xf>
    <xf numFmtId="2" fontId="12" fillId="5" borderId="32" xfId="0" applyNumberFormat="1" applyFont="1" applyFill="1" applyBorder="1" applyAlignment="1">
      <alignment horizontal="right" vertical="center"/>
    </xf>
    <xf numFmtId="2" fontId="12" fillId="4" borderId="32" xfId="0" applyNumberFormat="1" applyFont="1" applyFill="1" applyBorder="1" applyAlignment="1">
      <alignment horizontal="right" vertical="center"/>
    </xf>
    <xf numFmtId="0" fontId="25" fillId="4" borderId="40" xfId="0" applyFont="1" applyFill="1" applyBorder="1" applyAlignment="1">
      <alignment horizontal="right" vertical="center"/>
    </xf>
    <xf numFmtId="0" fontId="12" fillId="4" borderId="0" xfId="0" applyFont="1" applyFill="1" applyBorder="1" applyAlignment="1">
      <alignment vertical="center"/>
    </xf>
    <xf numFmtId="0" fontId="12" fillId="4" borderId="0" xfId="0" applyFont="1" applyFill="1" applyBorder="1" applyAlignment="1">
      <alignment horizontal="right" vertical="center"/>
    </xf>
    <xf numFmtId="0" fontId="14" fillId="4" borderId="44" xfId="0" applyFont="1" applyFill="1" applyBorder="1" applyAlignment="1">
      <alignment horizontal="right" vertical="center"/>
    </xf>
    <xf numFmtId="0" fontId="12" fillId="4" borderId="20" xfId="0" applyFont="1" applyFill="1" applyBorder="1" applyAlignment="1">
      <alignment vertical="center"/>
    </xf>
    <xf numFmtId="0" fontId="12" fillId="4" borderId="18" xfId="0" applyFont="1" applyFill="1" applyBorder="1" applyAlignment="1">
      <alignment horizontal="center" vertical="center"/>
    </xf>
    <xf numFmtId="0" fontId="12" fillId="4" borderId="28" xfId="0" applyFont="1" applyFill="1" applyBorder="1" applyAlignment="1">
      <alignment horizontal="center" vertical="center"/>
    </xf>
    <xf numFmtId="0" fontId="12" fillId="4" borderId="26" xfId="0" applyFont="1" applyFill="1" applyBorder="1" applyAlignment="1">
      <alignment horizontal="center" vertical="center"/>
    </xf>
    <xf numFmtId="0" fontId="12" fillId="4" borderId="29" xfId="0" applyFont="1" applyFill="1" applyBorder="1" applyAlignment="1">
      <alignment horizontal="center" vertical="center"/>
    </xf>
    <xf numFmtId="1" fontId="12" fillId="4" borderId="42" xfId="0" applyNumberFormat="1" applyFont="1" applyFill="1" applyBorder="1" applyAlignment="1">
      <alignment horizontal="center" vertical="center"/>
    </xf>
    <xf numFmtId="2" fontId="12" fillId="4" borderId="20" xfId="0" applyNumberFormat="1" applyFont="1" applyFill="1" applyBorder="1" applyAlignment="1">
      <alignment horizontal="center" vertical="center"/>
    </xf>
    <xf numFmtId="1" fontId="12" fillId="4" borderId="20" xfId="0" applyNumberFormat="1" applyFont="1" applyFill="1" applyBorder="1" applyAlignment="1">
      <alignment horizontal="center" vertical="center"/>
    </xf>
    <xf numFmtId="2" fontId="12" fillId="4" borderId="20" xfId="0" applyNumberFormat="1" applyFont="1" applyFill="1" applyBorder="1" applyAlignment="1">
      <alignment horizontal="right" vertical="center"/>
    </xf>
    <xf numFmtId="0" fontId="12" fillId="4" borderId="21" xfId="0" applyFont="1" applyFill="1" applyBorder="1" applyAlignment="1">
      <alignment vertical="center"/>
    </xf>
    <xf numFmtId="0" fontId="12" fillId="4" borderId="35" xfId="0" applyFont="1" applyFill="1" applyBorder="1" applyAlignment="1">
      <alignment horizontal="center" vertical="center"/>
    </xf>
    <xf numFmtId="0" fontId="12" fillId="4" borderId="37" xfId="0" applyFont="1" applyFill="1" applyBorder="1" applyAlignment="1">
      <alignment horizontal="center" vertical="center"/>
    </xf>
    <xf numFmtId="0" fontId="12" fillId="4" borderId="34" xfId="0" applyFont="1" applyFill="1" applyBorder="1" applyAlignment="1">
      <alignment horizontal="center" vertical="center"/>
    </xf>
    <xf numFmtId="2" fontId="12" fillId="4" borderId="5" xfId="0" applyNumberFormat="1" applyFont="1" applyFill="1" applyBorder="1" applyAlignment="1">
      <alignment horizontal="right" vertical="center"/>
    </xf>
    <xf numFmtId="0" fontId="12" fillId="4" borderId="32" xfId="0" applyFont="1" applyFill="1" applyBorder="1" applyAlignment="1">
      <alignment vertical="center"/>
    </xf>
    <xf numFmtId="0" fontId="12" fillId="4" borderId="46" xfId="0" applyFont="1" applyFill="1" applyBorder="1" applyAlignment="1">
      <alignment horizontal="center" vertical="center"/>
    </xf>
    <xf numFmtId="0" fontId="14" fillId="4" borderId="0" xfId="0" applyFont="1" applyFill="1" applyBorder="1" applyAlignment="1">
      <alignment horizontal="right" vertical="center"/>
    </xf>
    <xf numFmtId="2" fontId="12" fillId="4" borderId="4" xfId="0" applyNumberFormat="1" applyFont="1" applyFill="1" applyBorder="1" applyAlignment="1">
      <alignment vertical="center"/>
    </xf>
    <xf numFmtId="4" fontId="12" fillId="4" borderId="0" xfId="0" applyNumberFormat="1" applyFont="1" applyFill="1" applyBorder="1" applyAlignment="1">
      <alignment vertical="center"/>
    </xf>
    <xf numFmtId="2" fontId="12" fillId="4" borderId="9" xfId="0" applyNumberFormat="1" applyFont="1" applyFill="1" applyBorder="1" applyAlignment="1">
      <alignment horizontal="center" vertical="center"/>
    </xf>
    <xf numFmtId="0" fontId="12" fillId="4" borderId="44" xfId="0" applyFont="1" applyFill="1" applyBorder="1" applyAlignment="1">
      <alignment horizontal="left" vertical="center"/>
    </xf>
    <xf numFmtId="2" fontId="12" fillId="4" borderId="0" xfId="0" applyNumberFormat="1" applyFont="1" applyFill="1" applyBorder="1" applyAlignment="1">
      <alignment vertical="center"/>
    </xf>
    <xf numFmtId="1" fontId="12" fillId="4" borderId="0" xfId="0" applyNumberFormat="1" applyFont="1" applyFill="1" applyBorder="1" applyAlignment="1">
      <alignment horizontal="center" vertical="center"/>
    </xf>
    <xf numFmtId="0" fontId="12" fillId="4" borderId="11" xfId="0" applyFont="1" applyFill="1" applyBorder="1" applyAlignment="1">
      <alignment horizontal="center" vertical="center"/>
    </xf>
    <xf numFmtId="0" fontId="12" fillId="4" borderId="1" xfId="0" applyFont="1" applyFill="1" applyBorder="1" applyAlignment="1">
      <alignment horizontal="center" vertical="center"/>
    </xf>
    <xf numFmtId="2" fontId="12" fillId="4" borderId="1" xfId="0" applyNumberFormat="1" applyFont="1" applyFill="1" applyBorder="1" applyAlignment="1">
      <alignment horizontal="center" vertical="center"/>
    </xf>
    <xf numFmtId="2" fontId="12" fillId="4" borderId="21" xfId="0" applyNumberFormat="1" applyFont="1" applyFill="1" applyBorder="1" applyAlignment="1">
      <alignment horizontal="right" vertical="center"/>
    </xf>
    <xf numFmtId="1" fontId="12" fillId="4" borderId="26" xfId="0" applyNumberFormat="1" applyFont="1" applyFill="1" applyBorder="1" applyAlignment="1">
      <alignment horizontal="center" vertical="center"/>
    </xf>
    <xf numFmtId="0" fontId="25" fillId="4" borderId="48" xfId="0" applyFont="1" applyFill="1" applyBorder="1" applyAlignment="1">
      <alignment horizontal="right" vertical="center"/>
    </xf>
    <xf numFmtId="2" fontId="12" fillId="4" borderId="44" xfId="0" applyNumberFormat="1" applyFont="1" applyFill="1" applyBorder="1" applyAlignment="1">
      <alignment horizontal="center" vertical="center"/>
    </xf>
    <xf numFmtId="2" fontId="12" fillId="4" borderId="44" xfId="0" applyNumberFormat="1" applyFont="1" applyFill="1" applyBorder="1" applyAlignment="1">
      <alignment vertical="center"/>
    </xf>
    <xf numFmtId="1" fontId="12" fillId="4" borderId="37" xfId="0" applyNumberFormat="1" applyFont="1" applyFill="1" applyBorder="1" applyAlignment="1">
      <alignment horizontal="center" vertical="center"/>
    </xf>
    <xf numFmtId="0" fontId="12" fillId="6" borderId="6" xfId="0" applyFont="1" applyFill="1" applyBorder="1" applyAlignment="1">
      <alignment horizontal="center" vertical="center"/>
    </xf>
    <xf numFmtId="0" fontId="14" fillId="4" borderId="0" xfId="0" applyFont="1" applyFill="1" applyBorder="1" applyAlignment="1">
      <alignment vertical="center"/>
    </xf>
    <xf numFmtId="0" fontId="24" fillId="4" borderId="0" xfId="0" applyFont="1" applyFill="1" applyBorder="1" applyAlignment="1">
      <alignment vertical="center"/>
    </xf>
    <xf numFmtId="0" fontId="12" fillId="4" borderId="0" xfId="0" applyFont="1" applyFill="1" applyAlignment="1">
      <alignment horizontal="center" vertical="center"/>
    </xf>
    <xf numFmtId="4" fontId="12" fillId="4" borderId="0" xfId="0" applyNumberFormat="1" applyFont="1" applyFill="1" applyAlignment="1">
      <alignment vertical="center"/>
    </xf>
    <xf numFmtId="2" fontId="12" fillId="4" borderId="36" xfId="0" applyNumberFormat="1" applyFont="1" applyFill="1" applyBorder="1" applyAlignment="1">
      <alignment horizontal="right" vertical="center"/>
    </xf>
    <xf numFmtId="2" fontId="12" fillId="5" borderId="28" xfId="0" applyNumberFormat="1" applyFont="1" applyFill="1" applyBorder="1" applyAlignment="1">
      <alignment horizontal="center" vertical="center"/>
    </xf>
    <xf numFmtId="49" fontId="12" fillId="4" borderId="29" xfId="0" applyNumberFormat="1" applyFont="1" applyFill="1" applyBorder="1" applyAlignment="1">
      <alignment horizontal="center" vertical="center"/>
    </xf>
    <xf numFmtId="0" fontId="12" fillId="2" borderId="0" xfId="0" applyFont="1" applyFill="1" applyAlignment="1">
      <alignment vertical="center"/>
    </xf>
    <xf numFmtId="0" fontId="12" fillId="4" borderId="38" xfId="0" applyFont="1" applyFill="1" applyBorder="1" applyAlignment="1">
      <alignment horizontal="center" vertical="center"/>
    </xf>
    <xf numFmtId="2" fontId="12" fillId="4" borderId="27" xfId="0" applyNumberFormat="1" applyFont="1" applyFill="1" applyBorder="1" applyAlignment="1">
      <alignment horizontal="right" vertical="center"/>
    </xf>
    <xf numFmtId="0" fontId="12" fillId="4" borderId="34" xfId="0" applyFont="1" applyFill="1" applyBorder="1" applyAlignment="1">
      <alignment horizontal="center" vertical="center"/>
    </xf>
    <xf numFmtId="0" fontId="12" fillId="10" borderId="0" xfId="0" applyFont="1" applyFill="1" applyAlignment="1">
      <alignment vertical="center"/>
    </xf>
    <xf numFmtId="0" fontId="12" fillId="9" borderId="6" xfId="0" applyFont="1" applyFill="1" applyBorder="1" applyAlignment="1">
      <alignment horizontal="center" vertical="center"/>
    </xf>
    <xf numFmtId="0" fontId="12" fillId="2" borderId="0" xfId="0" applyFont="1" applyFill="1" applyAlignment="1">
      <alignment vertical="center"/>
    </xf>
    <xf numFmtId="0" fontId="12" fillId="4" borderId="0" xfId="0" applyFont="1" applyFill="1" applyAlignment="1">
      <alignment vertical="center"/>
    </xf>
    <xf numFmtId="2" fontId="12" fillId="0" borderId="30" xfId="0" applyNumberFormat="1" applyFont="1" applyFill="1" applyBorder="1" applyAlignment="1">
      <alignment horizontal="center" vertical="center"/>
    </xf>
    <xf numFmtId="2" fontId="12" fillId="0" borderId="28" xfId="0" applyNumberFormat="1" applyFont="1" applyFill="1" applyBorder="1" applyAlignment="1">
      <alignment horizontal="right" vertical="center"/>
    </xf>
    <xf numFmtId="0" fontId="12" fillId="0" borderId="27" xfId="0" applyFont="1" applyFill="1" applyBorder="1" applyAlignment="1">
      <alignment vertical="center"/>
    </xf>
    <xf numFmtId="0" fontId="12" fillId="0" borderId="9" xfId="0" applyFont="1" applyFill="1" applyBorder="1" applyAlignment="1">
      <alignment vertical="center"/>
    </xf>
    <xf numFmtId="2" fontId="12" fillId="0" borderId="30" xfId="0" applyNumberFormat="1" applyFont="1" applyFill="1" applyBorder="1" applyAlignment="1">
      <alignment horizontal="right" vertical="center"/>
    </xf>
    <xf numFmtId="2" fontId="12" fillId="0" borderId="31" xfId="0" applyNumberFormat="1" applyFont="1" applyFill="1" applyBorder="1" applyAlignment="1">
      <alignment horizontal="right" vertical="center"/>
    </xf>
    <xf numFmtId="2" fontId="12" fillId="0" borderId="28" xfId="0" applyNumberFormat="1" applyFont="1" applyFill="1" applyBorder="1" applyAlignment="1">
      <alignment horizontal="center" vertical="center"/>
    </xf>
    <xf numFmtId="2" fontId="12" fillId="0" borderId="28" xfId="0" applyNumberFormat="1" applyFont="1" applyFill="1" applyBorder="1" applyAlignment="1">
      <alignment vertical="center"/>
    </xf>
    <xf numFmtId="2" fontId="12" fillId="0" borderId="3" xfId="0" applyNumberFormat="1" applyFont="1" applyFill="1" applyBorder="1" applyAlignment="1">
      <alignment horizontal="right" vertical="center"/>
    </xf>
    <xf numFmtId="0" fontId="12" fillId="0" borderId="26" xfId="0" applyFont="1" applyFill="1" applyBorder="1" applyAlignment="1">
      <alignment vertical="center"/>
    </xf>
    <xf numFmtId="2" fontId="12" fillId="0" borderId="56" xfId="0" applyNumberFormat="1" applyFont="1" applyFill="1" applyBorder="1" applyAlignment="1">
      <alignment horizontal="center" vertical="center"/>
    </xf>
    <xf numFmtId="49" fontId="12" fillId="0" borderId="30" xfId="0" applyNumberFormat="1" applyFont="1" applyFill="1" applyBorder="1" applyAlignment="1">
      <alignment horizontal="center" vertical="center"/>
    </xf>
    <xf numFmtId="1" fontId="12" fillId="0" borderId="26" xfId="0" applyNumberFormat="1" applyFont="1" applyFill="1" applyBorder="1" applyAlignment="1">
      <alignment horizontal="center" vertical="center"/>
    </xf>
    <xf numFmtId="0" fontId="12" fillId="11" borderId="40" xfId="0" applyFont="1" applyFill="1" applyBorder="1" applyAlignment="1">
      <alignment horizontal="center" vertical="center"/>
    </xf>
    <xf numFmtId="0" fontId="12" fillId="4" borderId="22" xfId="0" applyFont="1" applyFill="1" applyBorder="1" applyAlignment="1">
      <alignment horizontal="center" vertical="center" wrapText="1"/>
    </xf>
    <xf numFmtId="0" fontId="12" fillId="2" borderId="0" xfId="0" applyFont="1" applyFill="1" applyAlignment="1">
      <alignment vertical="center"/>
    </xf>
    <xf numFmtId="0" fontId="12" fillId="8" borderId="40" xfId="0" applyFont="1" applyFill="1" applyBorder="1" applyAlignment="1">
      <alignment horizontal="center" vertical="center"/>
    </xf>
    <xf numFmtId="0" fontId="12" fillId="8" borderId="6" xfId="0" applyFont="1" applyFill="1" applyBorder="1" applyAlignment="1">
      <alignment horizontal="center" vertical="center"/>
    </xf>
    <xf numFmtId="49" fontId="12" fillId="0" borderId="53" xfId="0" applyNumberFormat="1" applyFont="1" applyFill="1" applyBorder="1" applyAlignment="1">
      <alignment horizontal="center" vertical="center"/>
    </xf>
    <xf numFmtId="0" fontId="12" fillId="0" borderId="54" xfId="0" applyFont="1" applyFill="1" applyBorder="1" applyAlignment="1">
      <alignment vertical="center"/>
    </xf>
    <xf numFmtId="0" fontId="12" fillId="0" borderId="36" xfId="0" applyFont="1" applyFill="1" applyBorder="1" applyAlignment="1">
      <alignment vertical="center"/>
    </xf>
    <xf numFmtId="2" fontId="12" fillId="0" borderId="56" xfId="0" applyNumberFormat="1" applyFont="1" applyFill="1" applyBorder="1" applyAlignment="1">
      <alignment horizontal="right" vertical="center"/>
    </xf>
    <xf numFmtId="2" fontId="12" fillId="0" borderId="35" xfId="0" applyNumberFormat="1" applyFont="1" applyFill="1" applyBorder="1" applyAlignment="1">
      <alignment horizontal="center" vertical="center"/>
    </xf>
    <xf numFmtId="2" fontId="12" fillId="0" borderId="36" xfId="0" applyNumberFormat="1" applyFont="1" applyFill="1" applyBorder="1" applyAlignment="1">
      <alignment horizontal="right" vertical="center"/>
    </xf>
    <xf numFmtId="2" fontId="12" fillId="0" borderId="35" xfId="0" applyNumberFormat="1" applyFont="1" applyFill="1" applyBorder="1" applyAlignment="1">
      <alignment vertical="center"/>
    </xf>
    <xf numFmtId="1" fontId="12" fillId="0" borderId="36" xfId="0" applyNumberFormat="1" applyFont="1" applyFill="1" applyBorder="1" applyAlignment="1">
      <alignment horizontal="center" vertical="center"/>
    </xf>
    <xf numFmtId="0" fontId="12" fillId="0" borderId="55" xfId="0" applyFont="1" applyFill="1" applyBorder="1" applyAlignment="1">
      <alignment horizontal="center" vertical="center"/>
    </xf>
    <xf numFmtId="2" fontId="12" fillId="0" borderId="35" xfId="0" applyNumberFormat="1" applyFont="1" applyFill="1" applyBorder="1" applyAlignment="1">
      <alignment horizontal="right" vertical="center"/>
    </xf>
    <xf numFmtId="4" fontId="12" fillId="0" borderId="35" xfId="0" applyNumberFormat="1" applyFont="1" applyFill="1" applyBorder="1" applyAlignment="1">
      <alignment horizontal="right" vertical="center"/>
    </xf>
    <xf numFmtId="4" fontId="12" fillId="0" borderId="35" xfId="0" applyNumberFormat="1" applyFont="1" applyFill="1" applyBorder="1" applyAlignment="1">
      <alignment vertical="center"/>
    </xf>
    <xf numFmtId="0" fontId="12" fillId="4" borderId="3" xfId="0" applyFont="1" applyFill="1" applyBorder="1" applyAlignment="1">
      <alignment horizontal="left" vertical="center"/>
    </xf>
    <xf numFmtId="0" fontId="12" fillId="2" borderId="0" xfId="0" applyFont="1" applyFill="1" applyAlignment="1">
      <alignment vertical="center"/>
    </xf>
    <xf numFmtId="0" fontId="25" fillId="0" borderId="6" xfId="0" applyFont="1" applyFill="1" applyBorder="1" applyAlignment="1">
      <alignment horizontal="right" vertical="center"/>
    </xf>
    <xf numFmtId="0" fontId="12" fillId="4" borderId="6" xfId="0" applyFont="1" applyFill="1" applyBorder="1" applyAlignment="1">
      <alignment vertical="center"/>
    </xf>
    <xf numFmtId="165" fontId="12" fillId="0" borderId="30" xfId="0" applyNumberFormat="1" applyFont="1" applyFill="1" applyBorder="1" applyAlignment="1">
      <alignment horizontal="center" vertical="center"/>
    </xf>
    <xf numFmtId="0" fontId="12" fillId="0" borderId="30" xfId="0" applyFont="1" applyFill="1" applyBorder="1" applyAlignment="1">
      <alignment horizontal="center" vertical="center"/>
    </xf>
    <xf numFmtId="0" fontId="12" fillId="0" borderId="2" xfId="0" applyFont="1" applyFill="1" applyBorder="1" applyAlignment="1">
      <alignment vertical="center"/>
    </xf>
    <xf numFmtId="0" fontId="14" fillId="0" borderId="3" xfId="0" applyFont="1" applyFill="1" applyBorder="1" applyAlignment="1">
      <alignment horizontal="right" vertical="center"/>
    </xf>
    <xf numFmtId="0" fontId="14" fillId="0" borderId="3" xfId="0" applyFont="1" applyFill="1" applyBorder="1" applyAlignment="1">
      <alignment vertical="center"/>
    </xf>
    <xf numFmtId="49" fontId="12" fillId="0" borderId="33" xfId="0" applyNumberFormat="1" applyFont="1" applyFill="1" applyBorder="1" applyAlignment="1">
      <alignment horizontal="center" vertical="center"/>
    </xf>
    <xf numFmtId="49" fontId="12" fillId="0" borderId="47" xfId="0" applyNumberFormat="1" applyFont="1" applyFill="1" applyBorder="1" applyAlignment="1">
      <alignment horizontal="center" vertical="center"/>
    </xf>
    <xf numFmtId="0" fontId="12" fillId="0" borderId="42" xfId="0" applyFont="1" applyFill="1" applyBorder="1" applyAlignment="1">
      <alignment vertical="center"/>
    </xf>
    <xf numFmtId="4" fontId="12" fillId="0" borderId="37" xfId="0" applyNumberFormat="1" applyFont="1" applyFill="1" applyBorder="1" applyAlignment="1">
      <alignment vertical="center"/>
    </xf>
    <xf numFmtId="4" fontId="12" fillId="0" borderId="26" xfId="0" applyNumberFormat="1" applyFont="1" applyFill="1" applyBorder="1" applyAlignment="1">
      <alignment vertical="center"/>
    </xf>
    <xf numFmtId="4" fontId="12" fillId="0" borderId="14" xfId="0" applyNumberFormat="1" applyFont="1" applyFill="1" applyBorder="1" applyAlignment="1">
      <alignment vertical="center"/>
    </xf>
    <xf numFmtId="2" fontId="12" fillId="0" borderId="32" xfId="0" applyNumberFormat="1" applyFont="1" applyFill="1" applyBorder="1" applyAlignment="1">
      <alignment vertical="center"/>
    </xf>
    <xf numFmtId="2" fontId="12" fillId="0" borderId="43" xfId="0" applyNumberFormat="1" applyFont="1" applyFill="1" applyBorder="1" applyAlignment="1">
      <alignment horizontal="right" vertical="center"/>
    </xf>
    <xf numFmtId="0" fontId="12" fillId="0" borderId="35" xfId="0" applyFont="1" applyFill="1" applyBorder="1" applyAlignment="1">
      <alignment vertical="center"/>
    </xf>
    <xf numFmtId="0" fontId="12" fillId="0" borderId="55" xfId="0" applyFont="1" applyFill="1" applyBorder="1" applyAlignment="1">
      <alignment vertical="center"/>
    </xf>
    <xf numFmtId="0" fontId="12" fillId="0" borderId="21" xfId="0" applyFont="1" applyFill="1" applyBorder="1" applyAlignment="1">
      <alignment vertical="center"/>
    </xf>
    <xf numFmtId="0" fontId="12" fillId="0" borderId="57" xfId="0" applyFont="1" applyFill="1" applyBorder="1" applyAlignment="1">
      <alignment vertical="center"/>
    </xf>
    <xf numFmtId="4" fontId="12" fillId="0" borderId="51" xfId="0" applyNumberFormat="1" applyFont="1" applyFill="1" applyBorder="1" applyAlignment="1">
      <alignment horizontal="center" vertical="center"/>
    </xf>
    <xf numFmtId="4" fontId="12" fillId="0" borderId="51" xfId="0" applyNumberFormat="1" applyFont="1" applyFill="1" applyBorder="1" applyAlignment="1">
      <alignment vertical="center"/>
    </xf>
    <xf numFmtId="4" fontId="12" fillId="0" borderId="28" xfId="0" applyNumberFormat="1" applyFont="1" applyFill="1" applyBorder="1" applyAlignment="1">
      <alignment horizontal="right" vertical="center"/>
    </xf>
    <xf numFmtId="4" fontId="12" fillId="0" borderId="28" xfId="0" applyNumberFormat="1" applyFont="1" applyFill="1" applyBorder="1" applyAlignment="1">
      <alignment vertical="center"/>
    </xf>
    <xf numFmtId="2" fontId="12" fillId="0" borderId="33" xfId="0" applyNumberFormat="1" applyFont="1" applyFill="1" applyBorder="1" applyAlignment="1">
      <alignment horizontal="center" vertical="center"/>
    </xf>
    <xf numFmtId="2" fontId="12" fillId="0" borderId="32" xfId="0" applyNumberFormat="1" applyFont="1" applyFill="1" applyBorder="1" applyAlignment="1">
      <alignment horizontal="right" vertical="center"/>
    </xf>
    <xf numFmtId="0" fontId="12" fillId="0" borderId="32" xfId="0" applyFont="1" applyFill="1" applyBorder="1" applyAlignment="1">
      <alignment vertical="center"/>
    </xf>
    <xf numFmtId="2" fontId="12" fillId="0" borderId="9" xfId="0" applyNumberFormat="1" applyFont="1" applyFill="1" applyBorder="1" applyAlignment="1">
      <alignment horizontal="right" vertical="center"/>
    </xf>
    <xf numFmtId="2" fontId="12" fillId="0" borderId="13" xfId="0" applyNumberFormat="1" applyFont="1" applyFill="1" applyBorder="1" applyAlignment="1">
      <alignment horizontal="right" vertical="center"/>
    </xf>
    <xf numFmtId="0" fontId="14" fillId="0" borderId="3" xfId="0" applyFont="1" applyFill="1" applyBorder="1" applyAlignment="1">
      <alignment horizontal="left" vertical="center"/>
    </xf>
    <xf numFmtId="2" fontId="12" fillId="0" borderId="3" xfId="0" applyNumberFormat="1" applyFont="1" applyFill="1" applyBorder="1" applyAlignment="1">
      <alignment horizontal="center" vertical="center"/>
    </xf>
    <xf numFmtId="1" fontId="12" fillId="0" borderId="3" xfId="0" applyNumberFormat="1" applyFont="1" applyFill="1" applyBorder="1" applyAlignment="1">
      <alignment horizontal="center" vertical="center"/>
    </xf>
    <xf numFmtId="2" fontId="12" fillId="0" borderId="27" xfId="0" applyNumberFormat="1" applyFont="1" applyFill="1" applyBorder="1" applyAlignment="1">
      <alignment horizontal="right" vertical="center"/>
    </xf>
    <xf numFmtId="0" fontId="16" fillId="0" borderId="3" xfId="0" applyFont="1" applyFill="1" applyBorder="1" applyAlignment="1">
      <alignment horizontal="left" vertical="center"/>
    </xf>
    <xf numFmtId="49" fontId="12" fillId="0" borderId="39" xfId="0" applyNumberFormat="1" applyFont="1" applyFill="1" applyBorder="1" applyAlignment="1">
      <alignment horizontal="center" vertical="center"/>
    </xf>
    <xf numFmtId="0" fontId="14" fillId="0" borderId="9" xfId="0" applyFont="1" applyFill="1" applyBorder="1" applyAlignment="1">
      <alignment horizontal="left" vertical="center"/>
    </xf>
    <xf numFmtId="2" fontId="12" fillId="0" borderId="33" xfId="0" applyNumberFormat="1" applyFont="1" applyFill="1" applyBorder="1" applyAlignment="1">
      <alignment horizontal="right" vertical="center"/>
    </xf>
    <xf numFmtId="2" fontId="12" fillId="0" borderId="32" xfId="0" applyNumberFormat="1" applyFont="1" applyFill="1" applyBorder="1" applyAlignment="1">
      <alignment horizontal="center" vertical="center"/>
    </xf>
    <xf numFmtId="1" fontId="12" fillId="0" borderId="27" xfId="0" applyNumberFormat="1" applyFont="1" applyFill="1" applyBorder="1" applyAlignment="1">
      <alignment horizontal="center" vertical="center"/>
    </xf>
    <xf numFmtId="49" fontId="12" fillId="0" borderId="16" xfId="0" applyNumberFormat="1" applyFont="1" applyFill="1" applyBorder="1" applyAlignment="1">
      <alignment horizontal="center" vertical="center"/>
    </xf>
    <xf numFmtId="2" fontId="12" fillId="0" borderId="5" xfId="0" applyNumberFormat="1" applyFont="1" applyFill="1" applyBorder="1" applyAlignment="1">
      <alignment horizontal="right" vertical="center"/>
    </xf>
    <xf numFmtId="2" fontId="12" fillId="0" borderId="57" xfId="0" applyNumberFormat="1" applyFont="1" applyFill="1" applyBorder="1" applyAlignment="1">
      <alignment horizontal="center" vertical="center"/>
    </xf>
    <xf numFmtId="0" fontId="12" fillId="0" borderId="2" xfId="0" applyFont="1" applyFill="1" applyBorder="1" applyAlignment="1">
      <alignment horizontal="center" vertical="center"/>
    </xf>
    <xf numFmtId="2" fontId="12" fillId="0" borderId="44" xfId="0" applyNumberFormat="1" applyFont="1" applyFill="1" applyBorder="1" applyAlignment="1">
      <alignment horizontal="center" vertical="center"/>
    </xf>
    <xf numFmtId="0" fontId="12" fillId="0" borderId="48" xfId="0" applyFont="1" applyFill="1" applyBorder="1" applyAlignment="1">
      <alignment horizontal="center" vertical="center"/>
    </xf>
    <xf numFmtId="0" fontId="12" fillId="0" borderId="31" xfId="0" applyFont="1" applyFill="1" applyBorder="1" applyAlignment="1">
      <alignment vertical="center"/>
    </xf>
    <xf numFmtId="0" fontId="12" fillId="0" borderId="3" xfId="0" applyFont="1" applyFill="1" applyBorder="1" applyAlignment="1">
      <alignment vertical="center"/>
    </xf>
    <xf numFmtId="0" fontId="12" fillId="8" borderId="29" xfId="0" applyFont="1" applyFill="1" applyBorder="1" applyAlignment="1">
      <alignment horizontal="center" vertical="center"/>
    </xf>
    <xf numFmtId="0" fontId="12" fillId="0" borderId="18" xfId="0" applyFont="1" applyFill="1" applyBorder="1" applyAlignment="1">
      <alignment vertical="center"/>
    </xf>
    <xf numFmtId="0" fontId="12" fillId="0" borderId="37" xfId="0" applyFont="1" applyFill="1" applyBorder="1" applyAlignment="1">
      <alignment vertical="center"/>
    </xf>
    <xf numFmtId="0" fontId="12" fillId="0" borderId="68" xfId="0" applyFont="1" applyFill="1" applyBorder="1" applyAlignment="1">
      <alignment vertical="center"/>
    </xf>
    <xf numFmtId="0" fontId="12" fillId="0" borderId="49" xfId="0" applyFont="1" applyFill="1" applyBorder="1" applyAlignment="1">
      <alignment vertical="center"/>
    </xf>
    <xf numFmtId="0" fontId="12" fillId="0" borderId="40" xfId="0" applyFont="1" applyFill="1" applyBorder="1" applyAlignment="1">
      <alignment horizontal="center" vertical="center"/>
    </xf>
    <xf numFmtId="4" fontId="12" fillId="0" borderId="3" xfId="0" applyNumberFormat="1" applyFont="1" applyFill="1" applyBorder="1" applyAlignment="1">
      <alignment vertical="center"/>
    </xf>
    <xf numFmtId="0" fontId="12" fillId="12" borderId="0" xfId="0" applyFont="1" applyFill="1" applyBorder="1" applyAlignment="1">
      <alignment vertical="center"/>
    </xf>
    <xf numFmtId="49" fontId="12" fillId="0" borderId="17" xfId="0" applyNumberFormat="1" applyFont="1" applyFill="1" applyBorder="1" applyAlignment="1">
      <alignment horizontal="center" vertical="center"/>
    </xf>
    <xf numFmtId="49" fontId="12" fillId="0" borderId="25" xfId="0" applyNumberFormat="1" applyFont="1" applyFill="1" applyBorder="1" applyAlignment="1">
      <alignment horizontal="center" vertical="center"/>
    </xf>
    <xf numFmtId="49" fontId="12" fillId="0" borderId="23" xfId="0" applyNumberFormat="1" applyFont="1" applyFill="1" applyBorder="1" applyAlignment="1">
      <alignment horizontal="center" vertical="center"/>
    </xf>
    <xf numFmtId="0" fontId="12" fillId="0" borderId="20" xfId="0" applyFont="1" applyFill="1" applyBorder="1" applyAlignment="1">
      <alignment horizontal="left" vertical="center"/>
    </xf>
    <xf numFmtId="49" fontId="12" fillId="0" borderId="8" xfId="0" applyNumberFormat="1" applyFont="1" applyFill="1" applyBorder="1" applyAlignment="1">
      <alignment horizontal="center" vertical="center"/>
    </xf>
    <xf numFmtId="49" fontId="12" fillId="0" borderId="59" xfId="0" applyNumberFormat="1" applyFont="1" applyFill="1" applyBorder="1" applyAlignment="1">
      <alignment horizontal="center" vertical="center"/>
    </xf>
    <xf numFmtId="0" fontId="12" fillId="0" borderId="17" xfId="0" applyFont="1" applyFill="1" applyBorder="1" applyAlignment="1">
      <alignment horizontal="center" vertical="center"/>
    </xf>
    <xf numFmtId="0" fontId="12" fillId="0" borderId="25" xfId="0" applyFont="1" applyFill="1" applyBorder="1" applyAlignment="1">
      <alignment horizontal="center" vertical="center"/>
    </xf>
    <xf numFmtId="0" fontId="12" fillId="0" borderId="53" xfId="0" applyFont="1" applyFill="1" applyBorder="1" applyAlignment="1">
      <alignment horizontal="center" vertical="center"/>
    </xf>
    <xf numFmtId="0" fontId="12" fillId="0" borderId="39" xfId="0" applyFont="1" applyFill="1" applyBorder="1" applyAlignment="1">
      <alignment horizontal="center" vertical="center"/>
    </xf>
    <xf numFmtId="0" fontId="12" fillId="0" borderId="16" xfId="0" applyFont="1" applyFill="1" applyBorder="1" applyAlignment="1">
      <alignment horizontal="center" vertical="center"/>
    </xf>
    <xf numFmtId="0" fontId="12" fillId="0" borderId="47" xfId="0" applyFont="1" applyFill="1" applyBorder="1" applyAlignment="1">
      <alignment horizontal="center" vertical="center"/>
    </xf>
    <xf numFmtId="0" fontId="12" fillId="0" borderId="19" xfId="0" applyFont="1" applyFill="1" applyBorder="1" applyAlignment="1">
      <alignment horizontal="left" vertical="center"/>
    </xf>
    <xf numFmtId="49" fontId="12" fillId="0" borderId="56" xfId="0" applyNumberFormat="1" applyFont="1" applyFill="1" applyBorder="1" applyAlignment="1">
      <alignment horizontal="center" vertical="center"/>
    </xf>
    <xf numFmtId="0" fontId="12" fillId="0" borderId="54" xfId="0" applyFont="1" applyFill="1" applyBorder="1" applyAlignment="1">
      <alignment horizontal="left" vertical="center"/>
    </xf>
    <xf numFmtId="0" fontId="14" fillId="0" borderId="54" xfId="0" applyFont="1" applyFill="1" applyBorder="1" applyAlignment="1">
      <alignment horizontal="right" vertical="center"/>
    </xf>
    <xf numFmtId="0" fontId="12" fillId="13" borderId="6" xfId="0" applyFont="1" applyFill="1" applyBorder="1" applyAlignment="1">
      <alignment horizontal="center" vertical="center"/>
    </xf>
    <xf numFmtId="0" fontId="12" fillId="2" borderId="0" xfId="0" applyFont="1" applyFill="1" applyAlignment="1">
      <alignment vertical="center"/>
    </xf>
    <xf numFmtId="0" fontId="12" fillId="14" borderId="6" xfId="0" applyFont="1" applyFill="1" applyBorder="1" applyAlignment="1">
      <alignment horizontal="center" vertical="center"/>
    </xf>
    <xf numFmtId="0" fontId="12" fillId="0" borderId="31" xfId="0" applyFont="1" applyFill="1" applyBorder="1" applyAlignment="1">
      <alignment vertical="center"/>
    </xf>
    <xf numFmtId="0" fontId="12" fillId="0" borderId="3" xfId="0" applyFont="1" applyFill="1" applyBorder="1" applyAlignment="1">
      <alignment vertical="center"/>
    </xf>
    <xf numFmtId="0" fontId="12" fillId="0" borderId="6" xfId="0" applyFont="1" applyFill="1" applyBorder="1" applyAlignment="1">
      <alignment vertical="center"/>
    </xf>
    <xf numFmtId="0" fontId="12" fillId="0" borderId="9" xfId="0" applyFont="1" applyFill="1" applyBorder="1" applyAlignment="1">
      <alignment horizontal="left" vertical="center" wrapText="1"/>
    </xf>
    <xf numFmtId="0" fontId="14" fillId="0" borderId="40" xfId="0" applyFont="1" applyFill="1" applyBorder="1" applyAlignment="1">
      <alignment horizontal="right" vertical="center"/>
    </xf>
    <xf numFmtId="0" fontId="12" fillId="0" borderId="3" xfId="0" applyFont="1" applyFill="1" applyBorder="1" applyAlignment="1">
      <alignment vertical="center" wrapText="1"/>
    </xf>
    <xf numFmtId="2" fontId="12" fillId="0" borderId="18" xfId="0" applyNumberFormat="1" applyFont="1" applyFill="1" applyBorder="1" applyAlignment="1">
      <alignment horizontal="left" vertical="center"/>
    </xf>
    <xf numFmtId="1" fontId="12" fillId="0" borderId="31" xfId="0" applyNumberFormat="1" applyFont="1" applyFill="1" applyBorder="1" applyAlignment="1">
      <alignment horizontal="center" vertical="center"/>
    </xf>
    <xf numFmtId="2" fontId="12" fillId="0" borderId="19" xfId="0" applyNumberFormat="1" applyFont="1" applyFill="1" applyBorder="1" applyAlignment="1">
      <alignment horizontal="right" vertical="center"/>
    </xf>
    <xf numFmtId="2" fontId="12" fillId="0" borderId="21" xfId="0" applyNumberFormat="1" applyFont="1" applyFill="1" applyBorder="1" applyAlignment="1">
      <alignment horizontal="center" vertical="center"/>
    </xf>
    <xf numFmtId="2" fontId="12" fillId="0" borderId="3" xfId="0" applyNumberFormat="1" applyFont="1" applyFill="1" applyBorder="1" applyAlignment="1">
      <alignment vertical="center"/>
    </xf>
    <xf numFmtId="0" fontId="38" fillId="0" borderId="48" xfId="0" applyFont="1" applyFill="1" applyBorder="1" applyAlignment="1">
      <alignment horizontal="right" vertical="center"/>
    </xf>
    <xf numFmtId="0" fontId="25" fillId="0" borderId="55" xfId="0" applyFont="1" applyFill="1" applyBorder="1" applyAlignment="1">
      <alignment horizontal="right" vertical="center"/>
    </xf>
    <xf numFmtId="4" fontId="12" fillId="0" borderId="31" xfId="0" applyNumberFormat="1" applyFont="1" applyFill="1" applyBorder="1" applyAlignment="1">
      <alignment vertical="center"/>
    </xf>
    <xf numFmtId="2" fontId="25" fillId="0" borderId="48" xfId="0" applyNumberFormat="1" applyFont="1" applyFill="1" applyBorder="1" applyAlignment="1">
      <alignment horizontal="right" vertical="center"/>
    </xf>
    <xf numFmtId="0" fontId="12" fillId="0" borderId="44" xfId="0" applyFont="1" applyFill="1" applyBorder="1" applyAlignment="1">
      <alignment horizontal="center" vertical="center"/>
    </xf>
    <xf numFmtId="0" fontId="12" fillId="0" borderId="42" xfId="0" applyFont="1" applyFill="1" applyBorder="1" applyAlignment="1">
      <alignment horizontal="center" vertical="center"/>
    </xf>
    <xf numFmtId="0" fontId="38" fillId="0" borderId="6" xfId="0" applyFont="1" applyFill="1" applyBorder="1" applyAlignment="1">
      <alignment horizontal="right" vertical="center"/>
    </xf>
    <xf numFmtId="2" fontId="12" fillId="0" borderId="47" xfId="0" applyNumberFormat="1" applyFont="1" applyFill="1" applyBorder="1" applyAlignment="1">
      <alignment horizontal="center" vertical="center"/>
    </xf>
    <xf numFmtId="0" fontId="12" fillId="0" borderId="17" xfId="0" applyFont="1" applyFill="1" applyBorder="1" applyAlignment="1">
      <alignment horizontal="center" vertical="center" wrapText="1"/>
    </xf>
    <xf numFmtId="0" fontId="12" fillId="0" borderId="18" xfId="0" applyFont="1" applyFill="1" applyBorder="1" applyAlignment="1">
      <alignment vertical="center" wrapText="1"/>
    </xf>
    <xf numFmtId="2" fontId="12" fillId="0" borderId="23" xfId="0" applyNumberFormat="1" applyFont="1" applyFill="1" applyBorder="1" applyAlignment="1">
      <alignment horizontal="center" vertical="center" wrapText="1"/>
    </xf>
    <xf numFmtId="0" fontId="12" fillId="0" borderId="21" xfId="0" applyFont="1" applyFill="1" applyBorder="1" applyAlignment="1">
      <alignment horizontal="center" vertical="center" wrapText="1"/>
    </xf>
    <xf numFmtId="1" fontId="12" fillId="0" borderId="18" xfId="0" applyNumberFormat="1" applyFont="1" applyFill="1" applyBorder="1" applyAlignment="1">
      <alignment horizontal="center" vertical="center"/>
    </xf>
    <xf numFmtId="1" fontId="12" fillId="0" borderId="37" xfId="0" applyNumberFormat="1" applyFont="1" applyFill="1" applyBorder="1" applyAlignment="1">
      <alignment horizontal="center" vertical="center"/>
    </xf>
    <xf numFmtId="49" fontId="12" fillId="0" borderId="39" xfId="0" applyNumberFormat="1" applyFont="1" applyFill="1" applyBorder="1" applyAlignment="1">
      <alignment horizontal="center" vertical="center" wrapText="1"/>
    </xf>
    <xf numFmtId="2" fontId="12" fillId="0" borderId="33" xfId="0" applyNumberFormat="1" applyFont="1" applyFill="1" applyBorder="1" applyAlignment="1">
      <alignment horizontal="center" vertical="center" wrapText="1"/>
    </xf>
    <xf numFmtId="1" fontId="12" fillId="0" borderId="14" xfId="0" applyNumberFormat="1" applyFont="1" applyFill="1" applyBorder="1" applyAlignment="1">
      <alignment horizontal="center" vertical="center" wrapText="1"/>
    </xf>
    <xf numFmtId="1" fontId="12" fillId="0" borderId="14" xfId="0" applyNumberFormat="1" applyFont="1" applyFill="1" applyBorder="1" applyAlignment="1">
      <alignment horizontal="center" vertical="center"/>
    </xf>
    <xf numFmtId="0" fontId="12" fillId="0" borderId="14" xfId="0" applyFont="1" applyFill="1" applyBorder="1" applyAlignment="1">
      <alignment vertical="center" wrapText="1"/>
    </xf>
    <xf numFmtId="0" fontId="12" fillId="2" borderId="0" xfId="0" applyFont="1" applyFill="1" applyAlignment="1">
      <alignment vertical="center"/>
    </xf>
    <xf numFmtId="0" fontId="16" fillId="12" borderId="0" xfId="0" applyFont="1" applyFill="1" applyBorder="1" applyAlignment="1">
      <alignment vertical="center"/>
    </xf>
    <xf numFmtId="4" fontId="12" fillId="4" borderId="26" xfId="0" applyNumberFormat="1" applyFont="1" applyFill="1" applyBorder="1" applyAlignment="1">
      <alignment vertical="center"/>
    </xf>
    <xf numFmtId="2" fontId="12" fillId="7" borderId="8" xfId="0" applyNumberFormat="1" applyFont="1" applyFill="1" applyBorder="1" applyAlignment="1">
      <alignment horizontal="right" vertical="center"/>
    </xf>
    <xf numFmtId="2" fontId="12" fillId="0" borderId="61" xfId="0" applyNumberFormat="1" applyFont="1" applyFill="1" applyBorder="1" applyAlignment="1">
      <alignment horizontal="right" vertical="center"/>
    </xf>
    <xf numFmtId="4" fontId="12" fillId="0" borderId="30" xfId="0" applyNumberFormat="1" applyFont="1" applyFill="1" applyBorder="1" applyAlignment="1">
      <alignment horizontal="right" vertical="center"/>
    </xf>
    <xf numFmtId="2" fontId="12" fillId="0" borderId="45" xfId="0" applyNumberFormat="1" applyFont="1" applyFill="1" applyBorder="1" applyAlignment="1">
      <alignment vertical="center"/>
    </xf>
    <xf numFmtId="2" fontId="14" fillId="0" borderId="24" xfId="0" applyNumberFormat="1" applyFont="1" applyFill="1" applyBorder="1" applyAlignment="1">
      <alignment horizontal="right" vertical="center"/>
    </xf>
    <xf numFmtId="0" fontId="12" fillId="2" borderId="0" xfId="0" applyFont="1" applyFill="1" applyAlignment="1">
      <alignment vertical="center"/>
    </xf>
    <xf numFmtId="0" fontId="12" fillId="2" borderId="0" xfId="0" applyFont="1" applyFill="1" applyAlignment="1">
      <alignment vertical="center"/>
    </xf>
    <xf numFmtId="0" fontId="12" fillId="0" borderId="3" xfId="0" applyFont="1" applyFill="1" applyBorder="1" applyAlignment="1">
      <alignment vertical="center"/>
    </xf>
    <xf numFmtId="0" fontId="0" fillId="0" borderId="31" xfId="0" applyFont="1" applyFill="1" applyBorder="1" applyAlignment="1">
      <alignment vertical="center"/>
    </xf>
    <xf numFmtId="2" fontId="12" fillId="16" borderId="19" xfId="0" applyNumberFormat="1" applyFont="1" applyFill="1" applyBorder="1" applyAlignment="1">
      <alignment horizontal="center" vertical="center"/>
    </xf>
    <xf numFmtId="2" fontId="12" fillId="15" borderId="19" xfId="0" applyNumberFormat="1" applyFont="1" applyFill="1" applyBorder="1" applyAlignment="1">
      <alignment vertical="center"/>
    </xf>
    <xf numFmtId="2" fontId="12" fillId="15" borderId="20" xfId="0" applyNumberFormat="1" applyFont="1" applyFill="1" applyBorder="1" applyAlignment="1">
      <alignment horizontal="center" vertical="center"/>
    </xf>
    <xf numFmtId="0" fontId="12" fillId="15" borderId="20" xfId="0" applyFont="1" applyFill="1" applyBorder="1" applyAlignment="1">
      <alignment horizontal="center" vertical="center"/>
    </xf>
    <xf numFmtId="2" fontId="12" fillId="15" borderId="19" xfId="0" applyNumberFormat="1" applyFont="1" applyFill="1" applyBorder="1" applyAlignment="1">
      <alignment horizontal="center" vertical="center"/>
    </xf>
    <xf numFmtId="0" fontId="12" fillId="15" borderId="21" xfId="0" applyFont="1" applyFill="1" applyBorder="1" applyAlignment="1">
      <alignment horizontal="center" vertical="center"/>
    </xf>
    <xf numFmtId="2" fontId="12" fillId="16" borderId="54" xfId="0" applyNumberFormat="1" applyFont="1" applyFill="1" applyBorder="1" applyAlignment="1">
      <alignment horizontal="right" vertical="center"/>
    </xf>
    <xf numFmtId="2" fontId="12" fillId="16" borderId="35" xfId="0" applyNumberFormat="1" applyFont="1" applyFill="1" applyBorder="1" applyAlignment="1">
      <alignment horizontal="right" vertical="center"/>
    </xf>
    <xf numFmtId="0" fontId="12" fillId="16" borderId="35" xfId="0" applyFont="1" applyFill="1" applyBorder="1" applyAlignment="1">
      <alignment vertical="center"/>
    </xf>
    <xf numFmtId="0" fontId="12" fillId="16" borderId="38" xfId="0" applyFont="1" applyFill="1" applyBorder="1" applyAlignment="1">
      <alignment vertical="center"/>
    </xf>
    <xf numFmtId="0" fontId="12" fillId="16" borderId="36" xfId="0" applyFont="1" applyFill="1" applyBorder="1" applyAlignment="1">
      <alignment vertical="center"/>
    </xf>
    <xf numFmtId="2" fontId="12" fillId="16" borderId="3" xfId="0" applyNumberFormat="1" applyFont="1" applyFill="1" applyBorder="1" applyAlignment="1">
      <alignment horizontal="center" vertical="center"/>
    </xf>
    <xf numFmtId="0" fontId="12" fillId="16" borderId="28" xfId="0" applyFont="1" applyFill="1" applyBorder="1" applyAlignment="1">
      <alignment horizontal="center" vertical="center"/>
    </xf>
    <xf numFmtId="2" fontId="12" fillId="16" borderId="31" xfId="0" applyNumberFormat="1" applyFont="1" applyFill="1" applyBorder="1" applyAlignment="1">
      <alignment horizontal="center" vertical="center"/>
    </xf>
    <xf numFmtId="0" fontId="12" fillId="16" borderId="3" xfId="0" applyFont="1" applyFill="1" applyBorder="1" applyAlignment="1">
      <alignment horizontal="center" vertical="center"/>
    </xf>
    <xf numFmtId="2" fontId="12" fillId="16" borderId="9" xfId="0" applyNumberFormat="1" applyFont="1" applyFill="1" applyBorder="1" applyAlignment="1">
      <alignment horizontal="right" vertical="center"/>
    </xf>
    <xf numFmtId="2" fontId="12" fillId="16" borderId="32" xfId="0" applyNumberFormat="1" applyFont="1" applyFill="1" applyBorder="1" applyAlignment="1">
      <alignment horizontal="right" vertical="center"/>
    </xf>
    <xf numFmtId="2" fontId="12" fillId="16" borderId="27" xfId="0" applyNumberFormat="1" applyFont="1" applyFill="1" applyBorder="1" applyAlignment="1">
      <alignment horizontal="right" vertical="center"/>
    </xf>
    <xf numFmtId="2" fontId="12" fillId="15" borderId="32" xfId="0" applyNumberFormat="1" applyFont="1" applyFill="1" applyBorder="1" applyAlignment="1">
      <alignment horizontal="right" vertical="center"/>
    </xf>
    <xf numFmtId="2" fontId="12" fillId="15" borderId="27" xfId="0" applyNumberFormat="1" applyFont="1" applyFill="1" applyBorder="1" applyAlignment="1">
      <alignment horizontal="right" vertical="center"/>
    </xf>
    <xf numFmtId="2" fontId="12" fillId="16" borderId="27" xfId="0" applyNumberFormat="1" applyFont="1" applyFill="1" applyBorder="1" applyAlignment="1">
      <alignment vertical="center"/>
    </xf>
    <xf numFmtId="0" fontId="12" fillId="16" borderId="32" xfId="0" applyFont="1" applyFill="1" applyBorder="1" applyAlignment="1">
      <alignment vertical="center"/>
    </xf>
    <xf numFmtId="2" fontId="12" fillId="16" borderId="33" xfId="0" applyNumberFormat="1" applyFont="1" applyFill="1" applyBorder="1" applyAlignment="1">
      <alignment horizontal="right" vertical="center"/>
    </xf>
    <xf numFmtId="0" fontId="12" fillId="16" borderId="9" xfId="0" applyFont="1" applyFill="1" applyBorder="1" applyAlignment="1">
      <alignment vertical="center"/>
    </xf>
    <xf numFmtId="2" fontId="12" fillId="16" borderId="3" xfId="0" applyNumberFormat="1" applyFont="1" applyFill="1" applyBorder="1" applyAlignment="1">
      <alignment horizontal="right" vertical="center"/>
    </xf>
    <xf numFmtId="2" fontId="12" fillId="16" borderId="28" xfId="0" applyNumberFormat="1" applyFont="1" applyFill="1" applyBorder="1" applyAlignment="1">
      <alignment horizontal="right" vertical="center"/>
    </xf>
    <xf numFmtId="2" fontId="12" fillId="16" borderId="31" xfId="0" applyNumberFormat="1" applyFont="1" applyFill="1" applyBorder="1" applyAlignment="1">
      <alignment horizontal="right" vertical="center"/>
    </xf>
    <xf numFmtId="2" fontId="12" fillId="15" borderId="28" xfId="0" applyNumberFormat="1" applyFont="1" applyFill="1" applyBorder="1" applyAlignment="1">
      <alignment horizontal="right" vertical="center"/>
    </xf>
    <xf numFmtId="2" fontId="12" fillId="15" borderId="31" xfId="0" applyNumberFormat="1" applyFont="1" applyFill="1" applyBorder="1" applyAlignment="1">
      <alignment horizontal="right" vertical="center"/>
    </xf>
    <xf numFmtId="2" fontId="12" fillId="15" borderId="3" xfId="0" applyNumberFormat="1" applyFont="1" applyFill="1" applyBorder="1" applyAlignment="1">
      <alignment horizontal="right" vertical="center"/>
    </xf>
    <xf numFmtId="2" fontId="12" fillId="15" borderId="4" xfId="0" applyNumberFormat="1" applyFont="1" applyFill="1" applyBorder="1" applyAlignment="1">
      <alignment horizontal="right" vertical="center"/>
    </xf>
    <xf numFmtId="2" fontId="12" fillId="15" borderId="50" xfId="0" applyNumberFormat="1" applyFont="1" applyFill="1" applyBorder="1" applyAlignment="1">
      <alignment horizontal="right" vertical="center"/>
    </xf>
    <xf numFmtId="2" fontId="12" fillId="15" borderId="66" xfId="0" applyNumberFormat="1" applyFont="1" applyFill="1" applyBorder="1" applyAlignment="1">
      <alignment horizontal="right" vertical="center"/>
    </xf>
    <xf numFmtId="2" fontId="12" fillId="16" borderId="30" xfId="0" applyNumberFormat="1" applyFont="1" applyFill="1" applyBorder="1" applyAlignment="1">
      <alignment horizontal="right" vertical="center"/>
    </xf>
    <xf numFmtId="0" fontId="12" fillId="16" borderId="28" xfId="0" applyFont="1" applyFill="1" applyBorder="1" applyAlignment="1">
      <alignment vertical="center"/>
    </xf>
    <xf numFmtId="0" fontId="12" fillId="16" borderId="6" xfId="0" applyFont="1" applyFill="1" applyBorder="1" applyAlignment="1">
      <alignment vertical="center"/>
    </xf>
    <xf numFmtId="2" fontId="12" fillId="16" borderId="61" xfId="0" applyNumberFormat="1" applyFont="1" applyFill="1" applyBorder="1" applyAlignment="1">
      <alignment horizontal="center" vertical="center"/>
    </xf>
    <xf numFmtId="0" fontId="12" fillId="16" borderId="51" xfId="0" applyFont="1" applyFill="1" applyBorder="1" applyAlignment="1">
      <alignment horizontal="center" vertical="center"/>
    </xf>
    <xf numFmtId="2" fontId="12" fillId="16" borderId="60" xfId="0" applyNumberFormat="1" applyFont="1" applyFill="1" applyBorder="1" applyAlignment="1">
      <alignment horizontal="center" vertical="center"/>
    </xf>
    <xf numFmtId="2" fontId="12" fillId="16" borderId="36" xfId="0" applyNumberFormat="1" applyFont="1" applyFill="1" applyBorder="1" applyAlignment="1">
      <alignment horizontal="right" vertical="center"/>
    </xf>
    <xf numFmtId="2" fontId="12" fillId="16" borderId="56" xfId="0" applyNumberFormat="1" applyFont="1" applyFill="1" applyBorder="1" applyAlignment="1">
      <alignment horizontal="right" vertical="center"/>
    </xf>
    <xf numFmtId="4" fontId="12" fillId="16" borderId="32" xfId="0" applyNumberFormat="1" applyFont="1" applyFill="1" applyBorder="1" applyAlignment="1">
      <alignment horizontal="right" vertical="center"/>
    </xf>
    <xf numFmtId="4" fontId="12" fillId="16" borderId="32" xfId="0" applyNumberFormat="1" applyFont="1" applyFill="1" applyBorder="1" applyAlignment="1">
      <alignment vertical="center"/>
    </xf>
    <xf numFmtId="2" fontId="12" fillId="16" borderId="43" xfId="0" applyNumberFormat="1" applyFont="1" applyFill="1" applyBorder="1" applyAlignment="1">
      <alignment horizontal="right" vertical="center"/>
    </xf>
    <xf numFmtId="0" fontId="12" fillId="16" borderId="23" xfId="0" applyFont="1" applyFill="1" applyBorder="1" applyAlignment="1">
      <alignment vertical="center"/>
    </xf>
    <xf numFmtId="0" fontId="12" fillId="16" borderId="21" xfId="0" applyFont="1" applyFill="1" applyBorder="1" applyAlignment="1">
      <alignment vertical="center"/>
    </xf>
    <xf numFmtId="0" fontId="12" fillId="16" borderId="19" xfId="0" applyFont="1" applyFill="1" applyBorder="1" applyAlignment="1">
      <alignment vertical="center"/>
    </xf>
    <xf numFmtId="0" fontId="12" fillId="16" borderId="24" xfId="0" applyFont="1" applyFill="1" applyBorder="1" applyAlignment="1">
      <alignment vertical="center"/>
    </xf>
    <xf numFmtId="0" fontId="12" fillId="16" borderId="30" xfId="0" applyFont="1" applyFill="1" applyBorder="1" applyAlignment="1">
      <alignment vertical="center"/>
    </xf>
    <xf numFmtId="0" fontId="12" fillId="16" borderId="3" xfId="0" applyFont="1" applyFill="1" applyBorder="1" applyAlignment="1">
      <alignment vertical="center"/>
    </xf>
    <xf numFmtId="0" fontId="12" fillId="16" borderId="31" xfId="0" applyFont="1" applyFill="1" applyBorder="1" applyAlignment="1">
      <alignment vertical="center"/>
    </xf>
    <xf numFmtId="0" fontId="12" fillId="16" borderId="29" xfId="0" applyFont="1" applyFill="1" applyBorder="1" applyAlignment="1">
      <alignment vertical="center"/>
    </xf>
    <xf numFmtId="0" fontId="12" fillId="16" borderId="20" xfId="0" applyFont="1" applyFill="1" applyBorder="1" applyAlignment="1">
      <alignment vertical="center"/>
    </xf>
    <xf numFmtId="2" fontId="12" fillId="16" borderId="19" xfId="0" applyNumberFormat="1" applyFont="1" applyFill="1" applyBorder="1" applyAlignment="1">
      <alignment horizontal="right" vertical="center"/>
    </xf>
    <xf numFmtId="2" fontId="12" fillId="16" borderId="23" xfId="0" applyNumberFormat="1" applyFont="1" applyFill="1" applyBorder="1" applyAlignment="1">
      <alignment horizontal="right" vertical="center"/>
    </xf>
    <xf numFmtId="0" fontId="12" fillId="0" borderId="6" xfId="0" applyFont="1" applyFill="1" applyBorder="1" applyAlignment="1">
      <alignment horizontal="center" vertical="center"/>
    </xf>
    <xf numFmtId="2" fontId="12" fillId="16" borderId="20" xfId="0" applyNumberFormat="1" applyFont="1" applyFill="1" applyBorder="1" applyAlignment="1">
      <alignment horizontal="right" vertical="center"/>
    </xf>
    <xf numFmtId="2" fontId="12" fillId="16" borderId="21" xfId="0" applyNumberFormat="1" applyFont="1" applyFill="1" applyBorder="1" applyAlignment="1">
      <alignment horizontal="right" vertical="center"/>
    </xf>
    <xf numFmtId="2" fontId="12" fillId="15" borderId="20" xfId="0" applyNumberFormat="1" applyFont="1" applyFill="1" applyBorder="1" applyAlignment="1">
      <alignment horizontal="right" vertical="center"/>
    </xf>
    <xf numFmtId="2" fontId="12" fillId="15" borderId="19" xfId="0" applyNumberFormat="1" applyFont="1" applyFill="1" applyBorder="1" applyAlignment="1">
      <alignment horizontal="right" vertical="center"/>
    </xf>
    <xf numFmtId="2" fontId="12" fillId="15" borderId="21" xfId="0" applyNumberFormat="1" applyFont="1" applyFill="1" applyBorder="1" applyAlignment="1">
      <alignment horizontal="right" vertical="center"/>
    </xf>
    <xf numFmtId="2" fontId="12" fillId="15" borderId="35" xfId="0" applyNumberFormat="1" applyFont="1" applyFill="1" applyBorder="1" applyAlignment="1">
      <alignment horizontal="right" vertical="center"/>
    </xf>
    <xf numFmtId="2" fontId="12" fillId="15" borderId="36" xfId="0" applyNumberFormat="1" applyFont="1" applyFill="1" applyBorder="1" applyAlignment="1">
      <alignment horizontal="right" vertical="center"/>
    </xf>
    <xf numFmtId="2" fontId="12" fillId="15" borderId="54" xfId="0" applyNumberFormat="1" applyFont="1" applyFill="1" applyBorder="1" applyAlignment="1">
      <alignment horizontal="right" vertical="center"/>
    </xf>
    <xf numFmtId="0" fontId="12" fillId="16" borderId="55" xfId="0" applyFont="1" applyFill="1" applyBorder="1" applyAlignment="1">
      <alignment vertical="center"/>
    </xf>
    <xf numFmtId="2" fontId="12" fillId="16" borderId="5" xfId="0" applyNumberFormat="1" applyFont="1" applyFill="1" applyBorder="1" applyAlignment="1">
      <alignment horizontal="right" vertical="center"/>
    </xf>
    <xf numFmtId="2" fontId="12" fillId="16" borderId="57" xfId="0" applyNumberFormat="1" applyFont="1" applyFill="1" applyBorder="1" applyAlignment="1">
      <alignment horizontal="right" vertical="center"/>
    </xf>
    <xf numFmtId="0" fontId="12" fillId="16" borderId="54" xfId="0" applyFont="1" applyFill="1" applyBorder="1" applyAlignment="1">
      <alignment vertical="center"/>
    </xf>
    <xf numFmtId="0" fontId="12" fillId="16" borderId="56" xfId="0" applyFont="1" applyFill="1" applyBorder="1" applyAlignment="1">
      <alignment vertical="center"/>
    </xf>
    <xf numFmtId="0" fontId="12" fillId="16" borderId="0" xfId="0" applyFont="1" applyFill="1" applyBorder="1" applyAlignment="1">
      <alignment vertical="center"/>
    </xf>
    <xf numFmtId="0" fontId="12" fillId="16" borderId="57" xfId="0" applyFont="1" applyFill="1" applyBorder="1" applyAlignment="1">
      <alignment vertical="center"/>
    </xf>
    <xf numFmtId="0" fontId="12" fillId="16" borderId="13" xfId="0" applyFont="1" applyFill="1" applyBorder="1" applyAlignment="1">
      <alignment vertical="center"/>
    </xf>
    <xf numFmtId="2" fontId="12" fillId="15" borderId="43" xfId="0" applyNumberFormat="1" applyFont="1" applyFill="1" applyBorder="1" applyAlignment="1">
      <alignment horizontal="right" vertical="center"/>
    </xf>
    <xf numFmtId="0" fontId="12" fillId="16" borderId="45" xfId="0" applyFont="1" applyFill="1" applyBorder="1" applyAlignment="1">
      <alignment vertical="center"/>
    </xf>
    <xf numFmtId="0" fontId="12" fillId="16" borderId="43" xfId="0" applyFont="1" applyFill="1" applyBorder="1" applyAlignment="1">
      <alignment vertical="center"/>
    </xf>
    <xf numFmtId="0" fontId="12" fillId="0" borderId="35" xfId="0" applyFont="1" applyFill="1" applyBorder="1" applyAlignment="1">
      <alignment horizontal="center" vertical="center"/>
    </xf>
    <xf numFmtId="0" fontId="12" fillId="0" borderId="37" xfId="0" applyFont="1" applyFill="1" applyBorder="1" applyAlignment="1">
      <alignment horizontal="center" vertical="center"/>
    </xf>
    <xf numFmtId="4" fontId="12" fillId="16" borderId="61" xfId="0" applyNumberFormat="1" applyFont="1" applyFill="1" applyBorder="1" applyAlignment="1">
      <alignment horizontal="right" vertical="center"/>
    </xf>
    <xf numFmtId="4" fontId="12" fillId="16" borderId="49" xfId="0" applyNumberFormat="1" applyFont="1" applyFill="1" applyBorder="1" applyAlignment="1">
      <alignment vertical="center"/>
    </xf>
    <xf numFmtId="4" fontId="12" fillId="16" borderId="30" xfId="0" applyNumberFormat="1" applyFont="1" applyFill="1" applyBorder="1" applyAlignment="1">
      <alignment horizontal="right" vertical="center"/>
    </xf>
    <xf numFmtId="4" fontId="12" fillId="16" borderId="28" xfId="0" applyNumberFormat="1" applyFont="1" applyFill="1" applyBorder="1" applyAlignment="1">
      <alignment horizontal="right" vertical="center"/>
    </xf>
    <xf numFmtId="4" fontId="12" fillId="16" borderId="3" xfId="0" applyNumberFormat="1" applyFont="1" applyFill="1" applyBorder="1" applyAlignment="1">
      <alignment vertical="center"/>
    </xf>
    <xf numFmtId="4" fontId="12" fillId="16" borderId="56" xfId="0" applyNumberFormat="1" applyFont="1" applyFill="1" applyBorder="1" applyAlignment="1">
      <alignment horizontal="right" vertical="center"/>
    </xf>
    <xf numFmtId="4" fontId="12" fillId="16" borderId="35" xfId="0" applyNumberFormat="1" applyFont="1" applyFill="1" applyBorder="1" applyAlignment="1">
      <alignment horizontal="right" vertical="center"/>
    </xf>
    <xf numFmtId="4" fontId="12" fillId="16" borderId="54" xfId="0" applyNumberFormat="1" applyFont="1" applyFill="1" applyBorder="1" applyAlignment="1">
      <alignment horizontal="right" vertical="center"/>
    </xf>
    <xf numFmtId="4" fontId="12" fillId="16" borderId="54" xfId="0" applyNumberFormat="1" applyFont="1" applyFill="1" applyBorder="1" applyAlignment="1">
      <alignment vertical="center"/>
    </xf>
    <xf numFmtId="4" fontId="12" fillId="16" borderId="47" xfId="0" applyNumberFormat="1" applyFont="1" applyFill="1" applyBorder="1" applyAlignment="1">
      <alignment horizontal="right" vertical="center"/>
    </xf>
    <xf numFmtId="4" fontId="12" fillId="16" borderId="45" xfId="0" applyNumberFormat="1" applyFont="1" applyFill="1" applyBorder="1" applyAlignment="1">
      <alignment horizontal="right" vertical="center"/>
    </xf>
    <xf numFmtId="4" fontId="12" fillId="16" borderId="45" xfId="0" applyNumberFormat="1" applyFont="1" applyFill="1" applyBorder="1" applyAlignment="1">
      <alignment vertical="center"/>
    </xf>
    <xf numFmtId="2" fontId="12" fillId="15" borderId="44" xfId="0" applyNumberFormat="1" applyFont="1" applyFill="1" applyBorder="1" applyAlignment="1">
      <alignment horizontal="right" vertical="center"/>
    </xf>
    <xf numFmtId="2" fontId="12" fillId="15" borderId="45" xfId="0" applyNumberFormat="1" applyFont="1" applyFill="1" applyBorder="1" applyAlignment="1">
      <alignment horizontal="right" vertical="center"/>
    </xf>
    <xf numFmtId="2" fontId="12" fillId="16" borderId="20" xfId="0" applyNumberFormat="1" applyFont="1" applyFill="1" applyBorder="1" applyAlignment="1">
      <alignment horizontal="center" vertical="center"/>
    </xf>
    <xf numFmtId="0" fontId="12" fillId="16" borderId="21" xfId="0" applyFont="1" applyFill="1" applyBorder="1" applyAlignment="1">
      <alignment horizontal="center" vertical="center"/>
    </xf>
    <xf numFmtId="0" fontId="12" fillId="16" borderId="24" xfId="0" applyFont="1" applyFill="1" applyBorder="1" applyAlignment="1">
      <alignment horizontal="center" vertical="center"/>
    </xf>
    <xf numFmtId="2" fontId="12" fillId="15" borderId="3" xfId="0" applyNumberFormat="1" applyFont="1" applyFill="1" applyBorder="1" applyAlignment="1">
      <alignment horizontal="center" vertical="center"/>
    </xf>
    <xf numFmtId="0" fontId="12" fillId="15" borderId="28" xfId="0" applyFont="1" applyFill="1" applyBorder="1" applyAlignment="1">
      <alignment horizontal="center" vertical="center"/>
    </xf>
    <xf numFmtId="2" fontId="12" fillId="15" borderId="31" xfId="0" applyNumberFormat="1" applyFont="1" applyFill="1" applyBorder="1" applyAlignment="1">
      <alignment horizontal="center" vertical="center"/>
    </xf>
    <xf numFmtId="2" fontId="12" fillId="15" borderId="30" xfId="0" applyNumberFormat="1" applyFont="1" applyFill="1" applyBorder="1" applyAlignment="1">
      <alignment horizontal="center" vertical="center"/>
    </xf>
    <xf numFmtId="0" fontId="12" fillId="16" borderId="22" xfId="0" applyFont="1" applyFill="1" applyBorder="1" applyAlignment="1">
      <alignment vertical="center"/>
    </xf>
    <xf numFmtId="0" fontId="12" fillId="16" borderId="44" xfId="0" applyFont="1" applyFill="1" applyBorder="1" applyAlignment="1">
      <alignment vertical="center"/>
    </xf>
    <xf numFmtId="0" fontId="25" fillId="0" borderId="2" xfId="0" applyFont="1" applyFill="1" applyBorder="1" applyAlignment="1">
      <alignment horizontal="right" vertical="center"/>
    </xf>
    <xf numFmtId="2" fontId="12" fillId="15" borderId="23" xfId="0" applyNumberFormat="1" applyFont="1" applyFill="1" applyBorder="1" applyAlignment="1">
      <alignment horizontal="center" vertical="center"/>
    </xf>
    <xf numFmtId="2" fontId="12" fillId="16" borderId="0" xfId="0" applyNumberFormat="1" applyFont="1" applyFill="1" applyBorder="1" applyAlignment="1">
      <alignment horizontal="right" vertical="center"/>
    </xf>
    <xf numFmtId="2" fontId="12" fillId="16" borderId="13" xfId="0" applyNumberFormat="1" applyFont="1" applyFill="1" applyBorder="1" applyAlignment="1">
      <alignment horizontal="right" vertical="center"/>
    </xf>
    <xf numFmtId="2" fontId="12" fillId="0" borderId="4" xfId="0" applyNumberFormat="1" applyFont="1" applyFill="1" applyBorder="1" applyAlignment="1">
      <alignment horizontal="center" vertical="center"/>
    </xf>
    <xf numFmtId="0" fontId="14" fillId="0" borderId="20" xfId="0" applyFont="1" applyFill="1" applyBorder="1" applyAlignment="1">
      <alignment horizontal="right" vertical="center"/>
    </xf>
    <xf numFmtId="2" fontId="12" fillId="0" borderId="21" xfId="0" applyNumberFormat="1" applyFont="1" applyFill="1" applyBorder="1" applyAlignment="1">
      <alignment vertical="center"/>
    </xf>
    <xf numFmtId="1" fontId="12" fillId="0" borderId="19" xfId="0" applyNumberFormat="1" applyFont="1" applyFill="1" applyBorder="1" applyAlignment="1">
      <alignment horizontal="center" vertical="center"/>
    </xf>
    <xf numFmtId="0" fontId="12" fillId="0" borderId="24" xfId="0" applyFont="1" applyFill="1" applyBorder="1" applyAlignment="1">
      <alignment horizontal="center" vertical="center"/>
    </xf>
    <xf numFmtId="164" fontId="12" fillId="16" borderId="56" xfId="0" applyNumberFormat="1" applyFont="1" applyFill="1" applyBorder="1" applyAlignment="1">
      <alignment horizontal="right" vertical="center"/>
    </xf>
    <xf numFmtId="164" fontId="12" fillId="16" borderId="47" xfId="0" applyNumberFormat="1" applyFont="1" applyFill="1" applyBorder="1" applyAlignment="1">
      <alignment horizontal="right" vertical="center"/>
    </xf>
    <xf numFmtId="0" fontId="12" fillId="0" borderId="26" xfId="0" applyFont="1" applyFill="1" applyBorder="1" applyAlignment="1">
      <alignment horizontal="left" vertical="center" wrapText="1"/>
    </xf>
    <xf numFmtId="2" fontId="12" fillId="16" borderId="30" xfId="0" applyNumberFormat="1" applyFont="1" applyFill="1" applyBorder="1" applyAlignment="1">
      <alignment horizontal="center" vertical="center"/>
    </xf>
    <xf numFmtId="2" fontId="12" fillId="16" borderId="28" xfId="0" applyNumberFormat="1" applyFont="1" applyFill="1" applyBorder="1" applyAlignment="1">
      <alignment horizontal="center" vertical="center"/>
    </xf>
    <xf numFmtId="1" fontId="12" fillId="16" borderId="26" xfId="0" applyNumberFormat="1" applyFont="1" applyFill="1" applyBorder="1" applyAlignment="1">
      <alignment horizontal="center" vertical="center"/>
    </xf>
    <xf numFmtId="0" fontId="12" fillId="16" borderId="58" xfId="0" applyFont="1" applyFill="1" applyBorder="1" applyAlignment="1">
      <alignment vertical="center"/>
    </xf>
    <xf numFmtId="0" fontId="12" fillId="16" borderId="5" xfId="0" applyFont="1" applyFill="1" applyBorder="1" applyAlignment="1">
      <alignment vertical="center"/>
    </xf>
    <xf numFmtId="0" fontId="12" fillId="16" borderId="2" xfId="0" applyFont="1" applyFill="1" applyBorder="1" applyAlignment="1">
      <alignment vertical="center"/>
    </xf>
    <xf numFmtId="0" fontId="12" fillId="16" borderId="4" xfId="0" applyFont="1" applyFill="1" applyBorder="1" applyAlignment="1">
      <alignment vertical="center"/>
    </xf>
    <xf numFmtId="0" fontId="12" fillId="16" borderId="50" xfId="0" applyFont="1" applyFill="1" applyBorder="1" applyAlignment="1">
      <alignment vertical="center"/>
    </xf>
    <xf numFmtId="0" fontId="12" fillId="16" borderId="67" xfId="0" applyFont="1" applyFill="1" applyBorder="1" applyAlignment="1">
      <alignment vertical="center"/>
    </xf>
    <xf numFmtId="0" fontId="12" fillId="16" borderId="8" xfId="0" applyFont="1" applyFill="1" applyBorder="1" applyAlignment="1">
      <alignment vertical="center"/>
    </xf>
    <xf numFmtId="0" fontId="12" fillId="16" borderId="66" xfId="0" applyFont="1" applyFill="1" applyBorder="1" applyAlignment="1">
      <alignment vertical="center"/>
    </xf>
    <xf numFmtId="0" fontId="12" fillId="16" borderId="7" xfId="0" applyFont="1" applyFill="1" applyBorder="1" applyAlignment="1">
      <alignment vertical="center"/>
    </xf>
    <xf numFmtId="0" fontId="12" fillId="0" borderId="34" xfId="0" applyFont="1" applyFill="1" applyBorder="1" applyAlignment="1">
      <alignment horizontal="center" vertical="center"/>
    </xf>
    <xf numFmtId="0" fontId="12" fillId="16" borderId="23" xfId="0" applyFont="1" applyFill="1" applyBorder="1" applyAlignment="1">
      <alignment horizontal="center" vertical="center"/>
    </xf>
    <xf numFmtId="0" fontId="12" fillId="16" borderId="19" xfId="0" applyFont="1" applyFill="1" applyBorder="1" applyAlignment="1">
      <alignment horizontal="center" vertical="center" wrapText="1"/>
    </xf>
    <xf numFmtId="0" fontId="12" fillId="16" borderId="21" xfId="0" applyFont="1" applyFill="1" applyBorder="1" applyAlignment="1">
      <alignment horizontal="center" vertical="center" wrapText="1"/>
    </xf>
    <xf numFmtId="2" fontId="12" fillId="15" borderId="56" xfId="0" applyNumberFormat="1" applyFont="1" applyFill="1" applyBorder="1" applyAlignment="1">
      <alignment horizontal="center" vertical="center"/>
    </xf>
    <xf numFmtId="2" fontId="12" fillId="15" borderId="35" xfId="0" applyNumberFormat="1" applyFont="1" applyFill="1" applyBorder="1" applyAlignment="1">
      <alignment horizontal="center" vertical="center"/>
    </xf>
    <xf numFmtId="2" fontId="12" fillId="15" borderId="28" xfId="0" applyNumberFormat="1" applyFont="1" applyFill="1" applyBorder="1" applyAlignment="1">
      <alignment horizontal="center" vertical="center"/>
    </xf>
    <xf numFmtId="2" fontId="12" fillId="16" borderId="28" xfId="0" applyNumberFormat="1" applyFont="1" applyFill="1" applyBorder="1" applyAlignment="1">
      <alignment vertical="center"/>
    </xf>
    <xf numFmtId="0" fontId="12" fillId="16" borderId="18" xfId="0" applyFont="1" applyFill="1" applyBorder="1" applyAlignment="1">
      <alignment horizontal="center" vertical="center" wrapText="1"/>
    </xf>
    <xf numFmtId="4" fontId="12" fillId="16" borderId="26" xfId="0" applyNumberFormat="1" applyFont="1" applyFill="1" applyBorder="1" applyAlignment="1">
      <alignment vertical="center"/>
    </xf>
    <xf numFmtId="2" fontId="12" fillId="15" borderId="33" xfId="0" applyNumberFormat="1" applyFont="1" applyFill="1" applyBorder="1" applyAlignment="1">
      <alignment horizontal="center" vertical="center"/>
    </xf>
    <xf numFmtId="2" fontId="12" fillId="15" borderId="32" xfId="0" applyNumberFormat="1" applyFont="1" applyFill="1" applyBorder="1" applyAlignment="1">
      <alignment horizontal="center" vertical="center"/>
    </xf>
    <xf numFmtId="0" fontId="16" fillId="16" borderId="3" xfId="0" applyFont="1" applyFill="1" applyBorder="1" applyAlignment="1">
      <alignment vertical="center"/>
    </xf>
    <xf numFmtId="2" fontId="12" fillId="15" borderId="47" xfId="0" applyNumberFormat="1" applyFont="1" applyFill="1" applyBorder="1" applyAlignment="1">
      <alignment horizontal="center" vertical="center"/>
    </xf>
    <xf numFmtId="2" fontId="12" fillId="15" borderId="45" xfId="0" applyNumberFormat="1" applyFont="1" applyFill="1" applyBorder="1" applyAlignment="1">
      <alignment horizontal="center" vertical="center"/>
    </xf>
    <xf numFmtId="2" fontId="12" fillId="16" borderId="45" xfId="0" applyNumberFormat="1" applyFont="1" applyFill="1" applyBorder="1" applyAlignment="1">
      <alignment vertical="center"/>
    </xf>
    <xf numFmtId="4" fontId="12" fillId="16" borderId="42" xfId="0" applyNumberFormat="1" applyFont="1" applyFill="1" applyBorder="1" applyAlignment="1">
      <alignment vertical="center"/>
    </xf>
    <xf numFmtId="2" fontId="12" fillId="0" borderId="60" xfId="0" applyNumberFormat="1" applyFont="1" applyFill="1" applyBorder="1" applyAlignment="1">
      <alignment horizontal="right" vertical="center"/>
    </xf>
    <xf numFmtId="2" fontId="12" fillId="0" borderId="26" xfId="0" applyNumberFormat="1" applyFont="1" applyFill="1" applyBorder="1" applyAlignment="1">
      <alignment horizontal="right" vertical="center"/>
    </xf>
    <xf numFmtId="1" fontId="12" fillId="0" borderId="45" xfId="0" applyNumberFormat="1" applyFont="1" applyFill="1" applyBorder="1" applyAlignment="1">
      <alignment horizontal="center" vertical="center"/>
    </xf>
    <xf numFmtId="2" fontId="12" fillId="0" borderId="48" xfId="0" applyNumberFormat="1" applyFont="1" applyFill="1" applyBorder="1" applyAlignment="1">
      <alignment horizontal="right" vertical="center"/>
    </xf>
    <xf numFmtId="0" fontId="12" fillId="0" borderId="70" xfId="0" applyFont="1" applyFill="1" applyBorder="1" applyAlignment="1">
      <alignment horizontal="center" vertical="center" wrapText="1"/>
    </xf>
    <xf numFmtId="0" fontId="12" fillId="0" borderId="25" xfId="0" applyNumberFormat="1" applyFont="1" applyFill="1" applyBorder="1" applyAlignment="1">
      <alignment horizontal="center" vertical="center"/>
    </xf>
    <xf numFmtId="0" fontId="12" fillId="2" borderId="0" xfId="0" applyFont="1" applyFill="1" applyAlignment="1">
      <alignment vertical="center"/>
    </xf>
    <xf numFmtId="0" fontId="12" fillId="0" borderId="3" xfId="0" applyFont="1" applyFill="1" applyBorder="1" applyAlignment="1">
      <alignment vertical="center"/>
    </xf>
    <xf numFmtId="0" fontId="12" fillId="2" borderId="0" xfId="0" applyFont="1" applyFill="1" applyAlignment="1">
      <alignment vertical="center"/>
    </xf>
    <xf numFmtId="2" fontId="12" fillId="16" borderId="66" xfId="0" applyNumberFormat="1" applyFont="1" applyFill="1" applyBorder="1" applyAlignment="1">
      <alignment horizontal="right" vertical="center"/>
    </xf>
    <xf numFmtId="2" fontId="12" fillId="16" borderId="50" xfId="0" applyNumberFormat="1" applyFont="1" applyFill="1" applyBorder="1" applyAlignment="1">
      <alignment horizontal="right" vertical="center"/>
    </xf>
    <xf numFmtId="2" fontId="12" fillId="16" borderId="4" xfId="0" applyNumberFormat="1" applyFont="1" applyFill="1" applyBorder="1" applyAlignment="1">
      <alignment horizontal="right" vertical="center"/>
    </xf>
    <xf numFmtId="0" fontId="12" fillId="6" borderId="40" xfId="0" applyFont="1" applyFill="1" applyBorder="1" applyAlignment="1">
      <alignment horizontal="center" vertical="center"/>
    </xf>
    <xf numFmtId="2" fontId="12" fillId="16" borderId="23" xfId="0" applyNumberFormat="1" applyFont="1" applyFill="1" applyBorder="1" applyAlignment="1">
      <alignment horizontal="center" vertical="center"/>
    </xf>
    <xf numFmtId="0" fontId="44" fillId="0" borderId="31" xfId="0" applyFont="1" applyFill="1" applyBorder="1" applyAlignment="1">
      <alignment vertical="center"/>
    </xf>
    <xf numFmtId="0" fontId="12" fillId="0" borderId="3" xfId="0" applyFont="1" applyFill="1" applyBorder="1" applyAlignment="1">
      <alignment vertical="center"/>
    </xf>
    <xf numFmtId="2" fontId="12" fillId="0" borderId="8" xfId="0" applyNumberFormat="1" applyFont="1" applyFill="1" applyBorder="1" applyAlignment="1">
      <alignment horizontal="right" vertical="center"/>
    </xf>
    <xf numFmtId="0" fontId="12" fillId="0" borderId="66" xfId="0" applyFont="1" applyFill="1" applyBorder="1" applyAlignment="1">
      <alignment vertical="center"/>
    </xf>
    <xf numFmtId="49" fontId="12" fillId="0" borderId="65" xfId="0" applyNumberFormat="1" applyFont="1" applyFill="1" applyBorder="1" applyAlignment="1">
      <alignment horizontal="center" vertical="center"/>
    </xf>
    <xf numFmtId="2" fontId="12" fillId="0" borderId="50" xfId="0" applyNumberFormat="1" applyFont="1" applyFill="1" applyBorder="1" applyAlignment="1">
      <alignment horizontal="right" vertical="center"/>
    </xf>
    <xf numFmtId="2" fontId="12" fillId="0" borderId="66" xfId="0" applyNumberFormat="1" applyFont="1" applyFill="1" applyBorder="1" applyAlignment="1">
      <alignment vertical="center"/>
    </xf>
    <xf numFmtId="2" fontId="25" fillId="0" borderId="24" xfId="0" applyNumberFormat="1" applyFont="1" applyFill="1" applyBorder="1" applyAlignment="1">
      <alignment horizontal="right" vertical="center"/>
    </xf>
    <xf numFmtId="2" fontId="25" fillId="0" borderId="55" xfId="0" applyNumberFormat="1" applyFont="1" applyFill="1" applyBorder="1" applyAlignment="1">
      <alignment horizontal="right" vertical="center"/>
    </xf>
    <xf numFmtId="0" fontId="12" fillId="8" borderId="2" xfId="0" applyFont="1" applyFill="1" applyBorder="1" applyAlignment="1">
      <alignment horizontal="center" vertical="center"/>
    </xf>
    <xf numFmtId="0" fontId="47" fillId="2" borderId="0" xfId="0" applyFont="1" applyFill="1" applyAlignment="1">
      <alignment vertical="center"/>
    </xf>
    <xf numFmtId="0" fontId="15" fillId="0" borderId="43" xfId="0" applyFont="1" applyFill="1" applyBorder="1" applyAlignment="1">
      <alignment horizontal="left" vertical="center"/>
    </xf>
    <xf numFmtId="0" fontId="15" fillId="0" borderId="48" xfId="0" applyFont="1" applyFill="1" applyBorder="1" applyAlignment="1">
      <alignment horizontal="left" vertical="center"/>
    </xf>
    <xf numFmtId="0" fontId="44" fillId="0" borderId="31" xfId="0" applyFont="1" applyFill="1" applyBorder="1" applyAlignment="1">
      <alignment horizontal="left" vertical="center"/>
    </xf>
    <xf numFmtId="0" fontId="44" fillId="0" borderId="6" xfId="0" applyFont="1" applyFill="1" applyBorder="1" applyAlignment="1">
      <alignment horizontal="left" vertical="center"/>
    </xf>
    <xf numFmtId="0" fontId="44" fillId="0" borderId="19" xfId="0" applyFont="1" applyFill="1" applyBorder="1" applyAlignment="1">
      <alignment horizontal="left" vertical="center"/>
    </xf>
    <xf numFmtId="0" fontId="44" fillId="0" borderId="24" xfId="0" applyFont="1" applyFill="1" applyBorder="1" applyAlignment="1">
      <alignment horizontal="left" vertical="center"/>
    </xf>
    <xf numFmtId="0" fontId="43" fillId="0" borderId="31" xfId="0" applyFont="1" applyFill="1" applyBorder="1" applyAlignment="1">
      <alignment horizontal="left" vertical="center"/>
    </xf>
    <xf numFmtId="1" fontId="18" fillId="4" borderId="68" xfId="0" applyNumberFormat="1" applyFont="1" applyFill="1" applyBorder="1" applyAlignment="1">
      <alignment horizontal="center" vertical="center" textRotation="90" wrapText="1"/>
    </xf>
    <xf numFmtId="0" fontId="42" fillId="4" borderId="67" xfId="0" applyFont="1" applyFill="1" applyBorder="1" applyAlignment="1">
      <alignment horizontal="center" vertical="center" textRotation="90" wrapText="1" shrinkToFit="1"/>
    </xf>
    <xf numFmtId="0" fontId="18" fillId="4" borderId="7" xfId="0" applyFont="1" applyFill="1" applyBorder="1" applyAlignment="1">
      <alignment horizontal="center" vertical="center" wrapText="1"/>
    </xf>
    <xf numFmtId="0" fontId="36" fillId="2" borderId="67" xfId="0" applyFont="1" applyFill="1" applyBorder="1" applyAlignment="1">
      <alignment horizontal="center" vertical="center" wrapText="1"/>
    </xf>
    <xf numFmtId="1" fontId="36" fillId="4" borderId="68" xfId="0" applyNumberFormat="1" applyFont="1" applyFill="1" applyBorder="1" applyAlignment="1">
      <alignment horizontal="center" vertical="center" textRotation="90" wrapText="1"/>
    </xf>
    <xf numFmtId="0" fontId="36" fillId="4" borderId="7" xfId="0" applyFont="1" applyFill="1" applyBorder="1" applyAlignment="1">
      <alignment horizontal="center" vertical="center" wrapText="1"/>
    </xf>
    <xf numFmtId="0" fontId="12" fillId="2" borderId="0" xfId="0" applyFont="1" applyFill="1" applyAlignment="1">
      <alignment vertical="center"/>
    </xf>
    <xf numFmtId="2" fontId="12" fillId="16" borderId="8" xfId="0" applyNumberFormat="1" applyFont="1" applyFill="1" applyBorder="1" applyAlignment="1">
      <alignment horizontal="center" vertical="center"/>
    </xf>
    <xf numFmtId="2" fontId="12" fillId="16" borderId="66" xfId="0" applyNumberFormat="1" applyFont="1" applyFill="1" applyBorder="1" applyAlignment="1">
      <alignment horizontal="center" vertical="center"/>
    </xf>
    <xf numFmtId="1" fontId="12" fillId="16" borderId="68" xfId="0" applyNumberFormat="1" applyFont="1" applyFill="1" applyBorder="1" applyAlignment="1">
      <alignment horizontal="center" vertical="center"/>
    </xf>
    <xf numFmtId="0" fontId="12" fillId="6" borderId="7" xfId="0" applyFont="1" applyFill="1" applyBorder="1" applyAlignment="1">
      <alignment horizontal="center" vertical="center"/>
    </xf>
    <xf numFmtId="0" fontId="12" fillId="0" borderId="27" xfId="0" applyFont="1" applyFill="1" applyBorder="1" applyAlignment="1">
      <alignment vertical="center"/>
    </xf>
    <xf numFmtId="0" fontId="12" fillId="0" borderId="3" xfId="0" applyFont="1" applyFill="1" applyBorder="1" applyAlignment="1">
      <alignment horizontal="left" vertical="center"/>
    </xf>
    <xf numFmtId="0" fontId="14" fillId="0" borderId="9" xfId="0" applyFont="1" applyFill="1" applyBorder="1" applyAlignment="1">
      <alignment horizontal="right" vertical="center"/>
    </xf>
    <xf numFmtId="0" fontId="12" fillId="0" borderId="36" xfId="0" applyFont="1" applyFill="1" applyBorder="1" applyAlignment="1">
      <alignment vertical="center"/>
    </xf>
    <xf numFmtId="0" fontId="25" fillId="0" borderId="6" xfId="0" applyFont="1" applyFill="1" applyBorder="1" applyAlignment="1">
      <alignment horizontal="right" vertical="center"/>
    </xf>
    <xf numFmtId="0" fontId="14" fillId="0" borderId="3" xfId="0" applyFont="1" applyFill="1" applyBorder="1" applyAlignment="1">
      <alignment horizontal="right" vertical="center"/>
    </xf>
    <xf numFmtId="0" fontId="12" fillId="0" borderId="43" xfId="0" applyFont="1" applyFill="1" applyBorder="1" applyAlignment="1">
      <alignment vertical="center"/>
    </xf>
    <xf numFmtId="0" fontId="12" fillId="0" borderId="19" xfId="0" applyFont="1" applyFill="1" applyBorder="1" applyAlignment="1">
      <alignment vertical="center"/>
    </xf>
    <xf numFmtId="0" fontId="14" fillId="0" borderId="6" xfId="0" applyFont="1" applyFill="1" applyBorder="1" applyAlignment="1">
      <alignment horizontal="right" vertical="center"/>
    </xf>
    <xf numFmtId="0" fontId="14" fillId="0" borderId="9" xfId="0" applyFont="1" applyFill="1" applyBorder="1" applyAlignment="1">
      <alignment horizontal="left" vertical="center"/>
    </xf>
    <xf numFmtId="0" fontId="12" fillId="0" borderId="44" xfId="0" applyFont="1" applyFill="1" applyBorder="1" applyAlignment="1">
      <alignment vertical="center"/>
    </xf>
    <xf numFmtId="0" fontId="12" fillId="0" borderId="54" xfId="0" applyFont="1" applyFill="1" applyBorder="1" applyAlignment="1">
      <alignment horizontal="left" vertical="center"/>
    </xf>
    <xf numFmtId="0" fontId="14" fillId="0" borderId="54" xfId="0" applyFont="1" applyFill="1" applyBorder="1" applyAlignment="1">
      <alignment horizontal="right" vertical="center"/>
    </xf>
    <xf numFmtId="0" fontId="12" fillId="0" borderId="3" xfId="0" applyFont="1" applyFill="1" applyBorder="1" applyAlignment="1">
      <alignment vertical="center" wrapText="1"/>
    </xf>
    <xf numFmtId="0" fontId="12" fillId="0" borderId="49" xfId="0" applyFont="1" applyFill="1" applyBorder="1" applyAlignment="1">
      <alignment horizontal="left" vertical="center"/>
    </xf>
    <xf numFmtId="0" fontId="14" fillId="0" borderId="49" xfId="0" applyFont="1" applyFill="1" applyBorder="1" applyAlignment="1">
      <alignment horizontal="left" vertical="center"/>
    </xf>
    <xf numFmtId="0" fontId="14" fillId="0" borderId="49" xfId="0" applyFont="1" applyFill="1" applyBorder="1" applyAlignment="1">
      <alignment horizontal="right" vertical="center"/>
    </xf>
    <xf numFmtId="0" fontId="12" fillId="0" borderId="9" xfId="0" applyFont="1" applyFill="1" applyBorder="1" applyAlignment="1">
      <alignment horizontal="left" vertical="center"/>
    </xf>
    <xf numFmtId="2" fontId="14" fillId="0" borderId="20" xfId="0" applyNumberFormat="1" applyFont="1" applyFill="1" applyBorder="1" applyAlignment="1">
      <alignment horizontal="right" vertical="center"/>
    </xf>
    <xf numFmtId="0" fontId="25" fillId="0" borderId="20" xfId="0" applyFont="1" applyFill="1" applyBorder="1" applyAlignment="1">
      <alignment horizontal="right" vertical="center"/>
    </xf>
    <xf numFmtId="0" fontId="12" fillId="0" borderId="31" xfId="0" applyFont="1" applyFill="1" applyBorder="1" applyAlignment="1" applyProtection="1">
      <alignment vertical="center" wrapText="1" shrinkToFit="1"/>
      <protection locked="0"/>
    </xf>
    <xf numFmtId="0" fontId="12" fillId="0" borderId="26" xfId="0" applyFont="1" applyFill="1" applyBorder="1" applyAlignment="1">
      <alignment vertical="center"/>
    </xf>
    <xf numFmtId="0" fontId="12" fillId="0" borderId="14" xfId="0" applyFont="1" applyFill="1" applyBorder="1" applyAlignment="1">
      <alignment vertical="center"/>
    </xf>
    <xf numFmtId="2" fontId="12" fillId="0" borderId="26" xfId="0" applyNumberFormat="1" applyFont="1" applyFill="1" applyBorder="1" applyAlignment="1">
      <alignment horizontal="left" vertical="center"/>
    </xf>
    <xf numFmtId="2" fontId="12" fillId="0" borderId="37" xfId="0" applyNumberFormat="1" applyFont="1" applyFill="1" applyBorder="1" applyAlignment="1">
      <alignment horizontal="left" vertical="center"/>
    </xf>
    <xf numFmtId="0" fontId="12" fillId="0" borderId="20" xfId="0" applyFont="1" applyFill="1" applyBorder="1" applyAlignment="1">
      <alignment vertical="center"/>
    </xf>
    <xf numFmtId="2" fontId="25" fillId="0" borderId="3" xfId="0" applyNumberFormat="1" applyFont="1" applyFill="1" applyBorder="1" applyAlignment="1">
      <alignment horizontal="right" vertical="center"/>
    </xf>
    <xf numFmtId="0" fontId="14" fillId="0" borderId="24" xfId="0" applyFont="1" applyFill="1" applyBorder="1" applyAlignment="1">
      <alignment horizontal="right" vertical="center"/>
    </xf>
    <xf numFmtId="2" fontId="14" fillId="0" borderId="3" xfId="0" applyNumberFormat="1" applyFont="1" applyFill="1" applyBorder="1" applyAlignment="1">
      <alignment horizontal="right" vertical="center"/>
    </xf>
    <xf numFmtId="2" fontId="12" fillId="0" borderId="31" xfId="0" applyNumberFormat="1" applyFont="1" applyFill="1" applyBorder="1" applyAlignment="1">
      <alignment horizontal="left" vertical="center"/>
    </xf>
    <xf numFmtId="0" fontId="12" fillId="0" borderId="3" xfId="0" applyFont="1" applyFill="1" applyBorder="1" applyAlignment="1">
      <alignment vertical="center"/>
    </xf>
    <xf numFmtId="4" fontId="12" fillId="0" borderId="13" xfId="0" applyNumberFormat="1" applyFont="1" applyFill="1" applyBorder="1" applyAlignment="1">
      <alignment horizontal="right" vertical="center"/>
    </xf>
    <xf numFmtId="0" fontId="38" fillId="0" borderId="6" xfId="0" applyFont="1" applyFill="1" applyBorder="1" applyAlignment="1">
      <alignment vertical="center"/>
    </xf>
    <xf numFmtId="0" fontId="12" fillId="0" borderId="45" xfId="0" applyFont="1" applyFill="1" applyBorder="1" applyAlignment="1">
      <alignment horizontal="center" vertical="center"/>
    </xf>
    <xf numFmtId="2" fontId="12" fillId="0" borderId="49" xfId="0" applyNumberFormat="1" applyFont="1" applyFill="1" applyBorder="1" applyAlignment="1">
      <alignment horizontal="center" vertical="center"/>
    </xf>
    <xf numFmtId="0" fontId="12" fillId="0" borderId="8" xfId="0" applyFont="1" applyFill="1" applyBorder="1" applyAlignment="1">
      <alignment horizontal="center" vertical="center"/>
    </xf>
    <xf numFmtId="0" fontId="12" fillId="0" borderId="50" xfId="0" applyFont="1" applyFill="1" applyBorder="1" applyAlignment="1">
      <alignment horizontal="left" vertical="center" wrapText="1"/>
    </xf>
    <xf numFmtId="0" fontId="12" fillId="0" borderId="4" xfId="0" applyFont="1" applyFill="1" applyBorder="1" applyAlignment="1">
      <alignment horizontal="left" vertical="center" wrapText="1"/>
    </xf>
    <xf numFmtId="4" fontId="12" fillId="0" borderId="50" xfId="0" applyNumberFormat="1" applyFont="1" applyFill="1" applyBorder="1" applyAlignment="1">
      <alignment vertical="center"/>
    </xf>
    <xf numFmtId="0" fontId="12" fillId="2" borderId="0" xfId="0" applyFont="1" applyFill="1" applyAlignment="1">
      <alignment vertical="center"/>
    </xf>
    <xf numFmtId="2" fontId="12" fillId="0" borderId="54" xfId="0" applyNumberFormat="1" applyFont="1" applyFill="1" applyBorder="1" applyAlignment="1">
      <alignment horizontal="center" vertical="center"/>
    </xf>
    <xf numFmtId="2" fontId="12" fillId="0" borderId="54" xfId="0" applyNumberFormat="1" applyFont="1" applyFill="1" applyBorder="1" applyAlignment="1">
      <alignment vertical="center"/>
    </xf>
    <xf numFmtId="49" fontId="12" fillId="0" borderId="25" xfId="0" applyNumberFormat="1" applyFont="1" applyFill="1" applyBorder="1" applyAlignment="1">
      <alignment horizontal="center" vertical="center"/>
    </xf>
    <xf numFmtId="0" fontId="12" fillId="0" borderId="31" xfId="0" applyFont="1" applyFill="1" applyBorder="1" applyAlignment="1">
      <alignment horizontal="left" vertical="center"/>
    </xf>
    <xf numFmtId="0" fontId="12" fillId="0" borderId="0" xfId="0" applyFont="1" applyFill="1" applyBorder="1" applyAlignment="1">
      <alignment vertical="center"/>
    </xf>
    <xf numFmtId="0" fontId="12" fillId="2" borderId="0" xfId="0" applyFont="1" applyFill="1" applyAlignment="1">
      <alignment vertical="center"/>
    </xf>
    <xf numFmtId="0" fontId="12" fillId="2" borderId="0" xfId="0" applyFont="1" applyFill="1" applyAlignment="1">
      <alignment vertical="center"/>
    </xf>
    <xf numFmtId="0" fontId="12" fillId="8" borderId="55" xfId="0" applyFont="1" applyFill="1" applyBorder="1" applyAlignment="1">
      <alignment horizontal="center" vertical="center"/>
    </xf>
    <xf numFmtId="0" fontId="12" fillId="8" borderId="24" xfId="0" applyFont="1" applyFill="1" applyBorder="1" applyAlignment="1">
      <alignment horizontal="center" vertical="center"/>
    </xf>
    <xf numFmtId="0" fontId="12" fillId="4" borderId="18" xfId="0" applyFont="1" applyFill="1" applyBorder="1" applyAlignment="1">
      <alignment horizontal="left" vertical="center"/>
    </xf>
    <xf numFmtId="0" fontId="0" fillId="0" borderId="36" xfId="0" applyFont="1" applyFill="1" applyBorder="1" applyAlignment="1">
      <alignment vertical="center"/>
    </xf>
    <xf numFmtId="0" fontId="0" fillId="0" borderId="27" xfId="0" applyFont="1" applyFill="1" applyBorder="1" applyAlignment="1">
      <alignment vertical="center"/>
    </xf>
    <xf numFmtId="0" fontId="0" fillId="0" borderId="43" xfId="0" applyFont="1" applyFill="1" applyBorder="1" applyAlignment="1">
      <alignment vertical="center"/>
    </xf>
    <xf numFmtId="0" fontId="0" fillId="0" borderId="60" xfId="0" applyFont="1" applyFill="1" applyBorder="1" applyAlignment="1">
      <alignment vertical="center"/>
    </xf>
    <xf numFmtId="0" fontId="0" fillId="0" borderId="31" xfId="0" applyFont="1" applyFill="1" applyBorder="1" applyAlignment="1">
      <alignment horizontal="left" vertical="center"/>
    </xf>
    <xf numFmtId="0" fontId="0" fillId="0" borderId="27" xfId="0" applyFont="1" applyFill="1" applyBorder="1" applyAlignment="1">
      <alignment horizontal="left" vertical="center"/>
    </xf>
    <xf numFmtId="0" fontId="0" fillId="0" borderId="14" xfId="0" applyFont="1" applyFill="1" applyBorder="1" applyAlignment="1">
      <alignment vertical="center"/>
    </xf>
    <xf numFmtId="2" fontId="0" fillId="0" borderId="31" xfId="0" applyNumberFormat="1" applyFont="1" applyFill="1" applyBorder="1" applyAlignment="1">
      <alignment horizontal="left" vertical="center"/>
    </xf>
    <xf numFmtId="0" fontId="0" fillId="4" borderId="31" xfId="0" applyFont="1" applyFill="1" applyBorder="1" applyAlignment="1">
      <alignment horizontal="left" vertical="center"/>
    </xf>
    <xf numFmtId="0" fontId="0" fillId="0" borderId="54" xfId="0" applyFont="1" applyFill="1" applyBorder="1" applyAlignment="1">
      <alignment horizontal="left" vertical="center"/>
    </xf>
    <xf numFmtId="0" fontId="37" fillId="0" borderId="27" xfId="0" applyFont="1" applyFill="1" applyBorder="1" applyAlignment="1">
      <alignment horizontal="left" vertical="center"/>
    </xf>
    <xf numFmtId="0" fontId="12" fillId="0" borderId="3" xfId="0" applyFont="1" applyFill="1" applyBorder="1" applyAlignment="1">
      <alignment horizontal="left" vertical="center" wrapText="1"/>
    </xf>
    <xf numFmtId="0" fontId="12" fillId="0" borderId="31" xfId="0" applyFont="1" applyFill="1" applyBorder="1" applyAlignment="1">
      <alignment vertical="center"/>
    </xf>
    <xf numFmtId="0" fontId="12" fillId="0" borderId="3" xfId="0" applyFont="1" applyFill="1" applyBorder="1" applyAlignment="1">
      <alignment vertical="center"/>
    </xf>
    <xf numFmtId="0" fontId="12" fillId="0" borderId="6" xfId="0" applyFont="1" applyFill="1" applyBorder="1" applyAlignment="1">
      <alignment vertical="center"/>
    </xf>
    <xf numFmtId="0" fontId="12" fillId="0" borderId="31" xfId="0" applyFont="1" applyFill="1" applyBorder="1" applyAlignment="1">
      <alignment horizontal="left" vertical="center" wrapText="1"/>
    </xf>
    <xf numFmtId="0" fontId="0" fillId="0" borderId="44" xfId="0" applyFill="1" applyBorder="1" applyAlignment="1">
      <alignment vertical="center"/>
    </xf>
    <xf numFmtId="0" fontId="0" fillId="0" borderId="48" xfId="0" applyFill="1" applyBorder="1" applyAlignment="1">
      <alignment vertical="center"/>
    </xf>
    <xf numFmtId="0" fontId="37" fillId="0" borderId="31" xfId="0" applyFont="1" applyFill="1" applyBorder="1" applyAlignment="1">
      <alignment horizontal="left" vertical="center"/>
    </xf>
    <xf numFmtId="0" fontId="37" fillId="0" borderId="20" xfId="0" applyFont="1" applyFill="1" applyBorder="1" applyAlignment="1">
      <alignment horizontal="left" vertical="center"/>
    </xf>
    <xf numFmtId="0" fontId="37" fillId="0" borderId="31" xfId="0" applyFont="1" applyFill="1" applyBorder="1" applyAlignment="1">
      <alignment vertical="center"/>
    </xf>
    <xf numFmtId="0" fontId="37" fillId="0" borderId="43" xfId="0" applyFont="1" applyFill="1" applyBorder="1" applyAlignment="1">
      <alignment vertical="center"/>
    </xf>
    <xf numFmtId="2" fontId="0" fillId="0" borderId="19" xfId="0" applyNumberFormat="1" applyFont="1" applyFill="1" applyBorder="1" applyAlignment="1">
      <alignment horizontal="left" vertical="center"/>
    </xf>
    <xf numFmtId="0" fontId="0" fillId="0" borderId="20" xfId="0" applyFont="1" applyFill="1" applyBorder="1" applyAlignment="1">
      <alignment horizontal="left" vertical="center"/>
    </xf>
    <xf numFmtId="2" fontId="37" fillId="0" borderId="44" xfId="0" applyNumberFormat="1" applyFont="1" applyFill="1" applyBorder="1" applyAlignment="1">
      <alignment horizontal="left" vertical="center"/>
    </xf>
    <xf numFmtId="0" fontId="12" fillId="0" borderId="3" xfId="0" applyFont="1" applyFill="1" applyBorder="1" applyAlignment="1">
      <alignment horizontal="right" vertical="center"/>
    </xf>
    <xf numFmtId="0" fontId="14" fillId="0" borderId="54" xfId="0" applyFont="1" applyFill="1" applyBorder="1" applyAlignment="1">
      <alignment vertical="center"/>
    </xf>
    <xf numFmtId="49" fontId="12" fillId="0" borderId="0" xfId="0" applyNumberFormat="1" applyFont="1" applyFill="1" applyBorder="1" applyAlignment="1">
      <alignment horizontal="center" vertical="center"/>
    </xf>
    <xf numFmtId="0" fontId="14" fillId="0" borderId="0" xfId="0" applyFont="1" applyFill="1" applyBorder="1" applyAlignment="1">
      <alignment horizontal="right" vertical="center"/>
    </xf>
    <xf numFmtId="0" fontId="43" fillId="0" borderId="19" xfId="0" applyFont="1" applyFill="1" applyBorder="1" applyAlignment="1">
      <alignment horizontal="left" vertical="center"/>
    </xf>
    <xf numFmtId="0" fontId="15" fillId="0" borderId="31" xfId="0" applyFont="1" applyFill="1" applyBorder="1" applyAlignment="1">
      <alignment horizontal="left" vertical="center"/>
    </xf>
    <xf numFmtId="0" fontId="15" fillId="0" borderId="31" xfId="0" applyFont="1" applyFill="1" applyBorder="1" applyAlignment="1">
      <alignment vertical="center"/>
    </xf>
    <xf numFmtId="0" fontId="46" fillId="0" borderId="6" xfId="0" applyFont="1" applyFill="1" applyBorder="1" applyAlignment="1">
      <alignment horizontal="right" vertical="center"/>
    </xf>
    <xf numFmtId="0" fontId="12" fillId="10" borderId="0" xfId="0" applyFont="1" applyFill="1" applyBorder="1" applyAlignment="1">
      <alignment vertical="center"/>
    </xf>
    <xf numFmtId="0" fontId="12" fillId="0" borderId="0" xfId="0" applyFont="1" applyFill="1" applyBorder="1" applyAlignment="1">
      <alignment vertical="center"/>
    </xf>
    <xf numFmtId="0" fontId="12" fillId="0" borderId="26" xfId="0" applyFont="1" applyFill="1" applyBorder="1" applyAlignment="1">
      <alignment vertical="center" wrapText="1"/>
    </xf>
    <xf numFmtId="0" fontId="12" fillId="4" borderId="24" xfId="0" applyFont="1" applyFill="1" applyBorder="1" applyAlignment="1">
      <alignment horizontal="center" vertical="center"/>
    </xf>
    <xf numFmtId="0" fontId="12" fillId="8" borderId="6" xfId="0" applyFont="1" applyFill="1" applyBorder="1" applyAlignment="1">
      <alignment horizontal="center" vertical="center"/>
    </xf>
    <xf numFmtId="0" fontId="12" fillId="8" borderId="7" xfId="0" applyFont="1" applyFill="1" applyBorder="1" applyAlignment="1">
      <alignment horizontal="center" vertical="center"/>
    </xf>
    <xf numFmtId="49" fontId="12" fillId="0" borderId="25" xfId="0" applyNumberFormat="1" applyFont="1" applyFill="1" applyBorder="1" applyAlignment="1">
      <alignment horizontal="center" vertical="center"/>
    </xf>
    <xf numFmtId="2" fontId="12" fillId="0" borderId="31" xfId="0" applyNumberFormat="1" applyFont="1" applyFill="1" applyBorder="1" applyAlignment="1">
      <alignment horizontal="right" vertical="center"/>
    </xf>
    <xf numFmtId="0" fontId="12" fillId="0" borderId="54" xfId="0" applyFont="1" applyFill="1" applyBorder="1" applyAlignment="1">
      <alignment vertical="center"/>
    </xf>
    <xf numFmtId="2" fontId="12" fillId="0" borderId="35" xfId="0" applyNumberFormat="1" applyFont="1" applyFill="1" applyBorder="1" applyAlignment="1">
      <alignment horizontal="center" vertical="center"/>
    </xf>
    <xf numFmtId="2" fontId="12" fillId="0" borderId="36" xfId="0" applyNumberFormat="1" applyFont="1" applyFill="1" applyBorder="1" applyAlignment="1">
      <alignment horizontal="right" vertical="center"/>
    </xf>
    <xf numFmtId="49" fontId="12" fillId="0" borderId="17" xfId="0" applyNumberFormat="1" applyFont="1" applyFill="1" applyBorder="1" applyAlignment="1">
      <alignment horizontal="center" vertical="center"/>
    </xf>
    <xf numFmtId="0" fontId="12" fillId="0" borderId="19" xfId="0" applyFont="1" applyFill="1" applyBorder="1" applyAlignment="1">
      <alignment vertical="center"/>
    </xf>
    <xf numFmtId="2" fontId="12" fillId="0" borderId="23" xfId="0" applyNumberFormat="1" applyFont="1" applyFill="1" applyBorder="1" applyAlignment="1">
      <alignment horizontal="right" vertical="center"/>
    </xf>
    <xf numFmtId="2" fontId="12" fillId="0" borderId="19" xfId="0" applyNumberFormat="1" applyFont="1" applyFill="1" applyBorder="1" applyAlignment="1">
      <alignment horizontal="right" vertical="center"/>
    </xf>
    <xf numFmtId="2" fontId="12" fillId="0" borderId="56" xfId="0" applyNumberFormat="1" applyFont="1" applyFill="1" applyBorder="1" applyAlignment="1">
      <alignment horizontal="right" vertical="center"/>
    </xf>
    <xf numFmtId="2" fontId="12" fillId="0" borderId="30" xfId="0" applyNumberFormat="1" applyFont="1" applyFill="1" applyBorder="1" applyAlignment="1">
      <alignment horizontal="right" vertical="center"/>
    </xf>
    <xf numFmtId="2" fontId="12" fillId="0" borderId="3" xfId="0" applyNumberFormat="1" applyFont="1" applyFill="1" applyBorder="1" applyAlignment="1">
      <alignment horizontal="center" vertical="center"/>
    </xf>
    <xf numFmtId="0" fontId="25" fillId="0" borderId="6" xfId="0" applyFont="1" applyFill="1" applyBorder="1" applyAlignment="1">
      <alignment horizontal="right" vertical="center"/>
    </xf>
    <xf numFmtId="1" fontId="12" fillId="0" borderId="26" xfId="0" applyNumberFormat="1" applyFont="1" applyFill="1" applyBorder="1" applyAlignment="1">
      <alignment horizontal="center" vertical="center"/>
    </xf>
    <xf numFmtId="0" fontId="12" fillId="0" borderId="26" xfId="0" applyFont="1" applyFill="1" applyBorder="1" applyAlignment="1">
      <alignment vertical="center"/>
    </xf>
    <xf numFmtId="0" fontId="12" fillId="0" borderId="20" xfId="0" applyFont="1" applyFill="1" applyBorder="1" applyAlignment="1">
      <alignment horizontal="left" vertical="center"/>
    </xf>
    <xf numFmtId="0" fontId="14" fillId="0" borderId="24" xfId="0" applyFont="1" applyFill="1" applyBorder="1" applyAlignment="1">
      <alignment horizontal="right" vertical="center"/>
    </xf>
    <xf numFmtId="2" fontId="12" fillId="0" borderId="21" xfId="0" applyNumberFormat="1" applyFont="1" applyFill="1" applyBorder="1" applyAlignment="1">
      <alignment horizontal="center" vertical="center"/>
    </xf>
    <xf numFmtId="2" fontId="12" fillId="0" borderId="21" xfId="0" applyNumberFormat="1" applyFont="1" applyFill="1" applyBorder="1" applyAlignment="1">
      <alignment vertical="center"/>
    </xf>
    <xf numFmtId="1" fontId="12" fillId="0" borderId="19" xfId="0" applyNumberFormat="1" applyFont="1" applyFill="1" applyBorder="1" applyAlignment="1">
      <alignment horizontal="center" vertical="center"/>
    </xf>
    <xf numFmtId="0" fontId="0" fillId="0" borderId="31" xfId="0" applyFont="1" applyFill="1" applyBorder="1" applyAlignment="1">
      <alignment vertical="center"/>
    </xf>
    <xf numFmtId="2" fontId="12" fillId="0" borderId="3" xfId="0" applyNumberFormat="1" applyFont="1" applyFill="1" applyBorder="1" applyAlignment="1">
      <alignment vertical="center"/>
    </xf>
    <xf numFmtId="2" fontId="12" fillId="15" borderId="31" xfId="0" applyNumberFormat="1" applyFont="1" applyFill="1" applyBorder="1" applyAlignment="1">
      <alignment horizontal="right" vertical="center"/>
    </xf>
    <xf numFmtId="2" fontId="12" fillId="15" borderId="21" xfId="0" applyNumberFormat="1" applyFont="1" applyFill="1" applyBorder="1" applyAlignment="1">
      <alignment horizontal="right" vertical="center"/>
    </xf>
    <xf numFmtId="2" fontId="12" fillId="15" borderId="20" xfId="0" applyNumberFormat="1" applyFont="1" applyFill="1" applyBorder="1" applyAlignment="1">
      <alignment horizontal="right" vertical="center"/>
    </xf>
    <xf numFmtId="2" fontId="12" fillId="15" borderId="3" xfId="0" applyNumberFormat="1" applyFont="1" applyFill="1" applyBorder="1" applyAlignment="1">
      <alignment horizontal="right" vertical="center"/>
    </xf>
    <xf numFmtId="2" fontId="12" fillId="15" borderId="28" xfId="0" applyNumberFormat="1" applyFont="1" applyFill="1" applyBorder="1" applyAlignment="1">
      <alignment horizontal="right" vertical="center"/>
    </xf>
    <xf numFmtId="2" fontId="12" fillId="15" borderId="19" xfId="0" applyNumberFormat="1" applyFont="1" applyFill="1" applyBorder="1" applyAlignment="1">
      <alignment horizontal="right" vertical="center"/>
    </xf>
    <xf numFmtId="2" fontId="12" fillId="15" borderId="66" xfId="0" applyNumberFormat="1" applyFont="1" applyFill="1" applyBorder="1" applyAlignment="1">
      <alignment horizontal="right" vertical="center"/>
    </xf>
    <xf numFmtId="2" fontId="12" fillId="15" borderId="50" xfId="0" applyNumberFormat="1" applyFont="1" applyFill="1" applyBorder="1" applyAlignment="1">
      <alignment horizontal="right" vertical="center"/>
    </xf>
    <xf numFmtId="2" fontId="12" fillId="15" borderId="4" xfId="0" applyNumberFormat="1" applyFont="1" applyFill="1" applyBorder="1" applyAlignment="1">
      <alignment horizontal="right" vertical="center"/>
    </xf>
    <xf numFmtId="0" fontId="12" fillId="0" borderId="31" xfId="0" applyFont="1" applyFill="1" applyBorder="1" applyAlignment="1">
      <alignment vertical="center" wrapText="1"/>
    </xf>
    <xf numFmtId="0" fontId="12" fillId="8" borderId="48" xfId="0" applyFont="1" applyFill="1" applyBorder="1" applyAlignment="1">
      <alignment horizontal="center" vertical="center"/>
    </xf>
    <xf numFmtId="0" fontId="12" fillId="0" borderId="31" xfId="0" applyFont="1" applyFill="1" applyBorder="1" applyAlignment="1">
      <alignment vertical="center"/>
    </xf>
    <xf numFmtId="0" fontId="12" fillId="0" borderId="3" xfId="0" applyFont="1" applyFill="1" applyBorder="1" applyAlignment="1">
      <alignment vertical="center"/>
    </xf>
    <xf numFmtId="0" fontId="25" fillId="0" borderId="24" xfId="0" applyFont="1" applyFill="1" applyBorder="1" applyAlignment="1">
      <alignment horizontal="right" vertical="center"/>
    </xf>
    <xf numFmtId="0" fontId="25" fillId="0" borderId="48" xfId="0" applyFont="1" applyFill="1" applyBorder="1" applyAlignment="1">
      <alignment horizontal="right" vertical="center"/>
    </xf>
    <xf numFmtId="2" fontId="12" fillId="0" borderId="56" xfId="0" applyNumberFormat="1" applyFont="1" applyFill="1" applyBorder="1" applyAlignment="1">
      <alignment horizontal="right" vertical="center" wrapText="1"/>
    </xf>
    <xf numFmtId="2" fontId="12" fillId="0" borderId="23" xfId="0" applyNumberFormat="1" applyFont="1" applyFill="1" applyBorder="1" applyAlignment="1">
      <alignment horizontal="right" vertical="center" wrapText="1"/>
    </xf>
    <xf numFmtId="2" fontId="12" fillId="0" borderId="8" xfId="0" applyNumberFormat="1" applyFont="1" applyFill="1" applyBorder="1" applyAlignment="1">
      <alignment horizontal="right" vertical="center" wrapText="1"/>
    </xf>
    <xf numFmtId="0" fontId="12" fillId="0" borderId="28" xfId="0" applyFont="1" applyFill="1" applyBorder="1" applyAlignment="1">
      <alignment vertical="center"/>
    </xf>
    <xf numFmtId="0" fontId="12" fillId="0" borderId="21" xfId="0" applyFont="1" applyFill="1" applyBorder="1" applyAlignment="1">
      <alignment vertical="center"/>
    </xf>
    <xf numFmtId="2" fontId="12" fillId="0" borderId="20" xfId="0" applyNumberFormat="1" applyFont="1" applyFill="1" applyBorder="1" applyAlignment="1">
      <alignment horizontal="right" vertical="center"/>
    </xf>
    <xf numFmtId="2" fontId="12" fillId="0" borderId="54" xfId="0" applyNumberFormat="1" applyFont="1" applyFill="1" applyBorder="1" applyAlignment="1">
      <alignment horizontal="right" vertical="center"/>
    </xf>
    <xf numFmtId="0" fontId="12" fillId="0" borderId="66" xfId="0" applyFont="1" applyFill="1" applyBorder="1" applyAlignment="1">
      <alignment vertical="center"/>
    </xf>
    <xf numFmtId="0" fontId="12" fillId="0" borderId="4" xfId="0" applyFont="1" applyFill="1" applyBorder="1" applyAlignment="1">
      <alignment vertical="center"/>
    </xf>
    <xf numFmtId="2" fontId="12" fillId="0" borderId="57" xfId="0" applyNumberFormat="1" applyFont="1" applyFill="1" applyBorder="1" applyAlignment="1">
      <alignment vertical="center"/>
    </xf>
    <xf numFmtId="1" fontId="12" fillId="0" borderId="13" xfId="0" applyNumberFormat="1" applyFont="1" applyFill="1" applyBorder="1" applyAlignment="1">
      <alignment horizontal="center" vertical="center"/>
    </xf>
    <xf numFmtId="2" fontId="12" fillId="0" borderId="20" xfId="0" applyNumberFormat="1" applyFont="1" applyFill="1" applyBorder="1" applyAlignment="1">
      <alignment horizontal="center" vertical="center"/>
    </xf>
    <xf numFmtId="0" fontId="12" fillId="0" borderId="21" xfId="0" applyFont="1" applyFill="1" applyBorder="1" applyAlignment="1">
      <alignment horizontal="center" vertical="center"/>
    </xf>
    <xf numFmtId="2" fontId="12" fillId="0" borderId="19" xfId="0" applyNumberFormat="1" applyFont="1" applyFill="1" applyBorder="1" applyAlignment="1">
      <alignment horizontal="center" vertical="center"/>
    </xf>
    <xf numFmtId="2" fontId="12" fillId="0" borderId="4" xfId="0" applyNumberFormat="1" applyFont="1" applyFill="1" applyBorder="1" applyAlignment="1">
      <alignment vertical="center"/>
    </xf>
    <xf numFmtId="1" fontId="12" fillId="0" borderId="68" xfId="0" applyNumberFormat="1" applyFont="1" applyFill="1" applyBorder="1" applyAlignment="1">
      <alignment horizontal="center" vertical="center"/>
    </xf>
    <xf numFmtId="4" fontId="12" fillId="0" borderId="8" xfId="0" applyNumberFormat="1" applyFont="1" applyFill="1" applyBorder="1" applyAlignment="1">
      <alignment horizontal="right" vertical="center"/>
    </xf>
    <xf numFmtId="4" fontId="12" fillId="0" borderId="66" xfId="0" applyNumberFormat="1" applyFont="1" applyFill="1" applyBorder="1" applyAlignment="1">
      <alignment horizontal="right" vertical="center"/>
    </xf>
    <xf numFmtId="4" fontId="12" fillId="0" borderId="4" xfId="0" applyNumberFormat="1" applyFont="1" applyFill="1" applyBorder="1" applyAlignment="1">
      <alignment vertical="center"/>
    </xf>
    <xf numFmtId="0" fontId="12" fillId="0" borderId="36" xfId="0" applyFont="1" applyFill="1" applyBorder="1" applyAlignment="1">
      <alignment vertical="center" wrapText="1"/>
    </xf>
    <xf numFmtId="0" fontId="12" fillId="0" borderId="31" xfId="0" applyFont="1" applyFill="1" applyBorder="1" applyAlignment="1">
      <alignment vertical="center"/>
    </xf>
    <xf numFmtId="0" fontId="47" fillId="2" borderId="5" xfId="0" applyFont="1" applyFill="1" applyBorder="1" applyAlignment="1">
      <alignment vertical="center"/>
    </xf>
    <xf numFmtId="0" fontId="12" fillId="8" borderId="55" xfId="0" applyFont="1" applyFill="1" applyBorder="1" applyAlignment="1">
      <alignment horizontal="center" vertical="center"/>
    </xf>
    <xf numFmtId="2" fontId="12" fillId="16" borderId="35" xfId="0" applyNumberFormat="1" applyFont="1" applyFill="1" applyBorder="1" applyAlignment="1">
      <alignment horizontal="right" vertical="center"/>
    </xf>
    <xf numFmtId="2" fontId="12" fillId="16" borderId="54" xfId="0" applyNumberFormat="1" applyFont="1" applyFill="1" applyBorder="1" applyAlignment="1">
      <alignment horizontal="right" vertical="center"/>
    </xf>
    <xf numFmtId="2" fontId="12" fillId="16" borderId="36" xfId="0" applyNumberFormat="1" applyFont="1" applyFill="1" applyBorder="1" applyAlignment="1">
      <alignment horizontal="right" vertical="center"/>
    </xf>
    <xf numFmtId="0" fontId="12" fillId="2" borderId="0" xfId="0" applyFont="1" applyFill="1" applyAlignment="1">
      <alignment vertical="center"/>
    </xf>
    <xf numFmtId="4" fontId="12" fillId="0" borderId="36" xfId="0" applyNumberFormat="1" applyFont="1" applyFill="1" applyBorder="1" applyAlignment="1">
      <alignment vertical="center"/>
    </xf>
    <xf numFmtId="0" fontId="12" fillId="4" borderId="0" xfId="0" applyFont="1" applyFill="1" applyBorder="1" applyAlignment="1">
      <alignment vertical="center"/>
    </xf>
    <xf numFmtId="2" fontId="12" fillId="4" borderId="28" xfId="0" applyNumberFormat="1" applyFont="1" applyFill="1" applyBorder="1" applyAlignment="1">
      <alignment vertical="center"/>
    </xf>
    <xf numFmtId="0" fontId="12" fillId="4" borderId="37" xfId="0" applyFont="1" applyFill="1" applyBorder="1" applyAlignment="1">
      <alignment vertical="center"/>
    </xf>
    <xf numFmtId="0" fontId="12" fillId="4" borderId="15" xfId="0" applyFont="1" applyFill="1" applyBorder="1" applyAlignment="1">
      <alignment horizontal="center" vertical="center"/>
    </xf>
    <xf numFmtId="2" fontId="12" fillId="4" borderId="45" xfId="0" applyNumberFormat="1" applyFont="1" applyFill="1" applyBorder="1" applyAlignment="1">
      <alignment vertical="center"/>
    </xf>
    <xf numFmtId="2" fontId="12" fillId="4" borderId="21" xfId="0" applyNumberFormat="1" applyFont="1" applyFill="1" applyBorder="1" applyAlignment="1">
      <alignment vertical="center"/>
    </xf>
    <xf numFmtId="0" fontId="12" fillId="4" borderId="57" xfId="0" applyFont="1" applyFill="1" applyBorder="1" applyAlignment="1">
      <alignment horizontal="center" vertical="center"/>
    </xf>
    <xf numFmtId="2" fontId="12" fillId="4" borderId="35" xfId="0" applyNumberFormat="1" applyFont="1" applyFill="1" applyBorder="1" applyAlignment="1">
      <alignment vertical="center"/>
    </xf>
    <xf numFmtId="0" fontId="47" fillId="0" borderId="0" xfId="0" applyFont="1" applyFill="1" applyAlignment="1">
      <alignment vertical="center" wrapText="1"/>
    </xf>
    <xf numFmtId="0" fontId="12" fillId="4" borderId="26" xfId="0" applyFont="1" applyFill="1" applyBorder="1" applyAlignment="1">
      <alignment vertical="center"/>
    </xf>
    <xf numFmtId="0" fontId="12" fillId="4" borderId="6" xfId="0" applyFont="1" applyFill="1" applyBorder="1" applyAlignment="1">
      <alignment horizontal="center" vertical="center"/>
    </xf>
    <xf numFmtId="0" fontId="14" fillId="4" borderId="20" xfId="0" applyFont="1" applyFill="1" applyBorder="1" applyAlignment="1">
      <alignment horizontal="left" vertical="center"/>
    </xf>
    <xf numFmtId="2" fontId="12" fillId="4" borderId="21" xfId="0" applyNumberFormat="1" applyFont="1" applyFill="1" applyBorder="1" applyAlignment="1">
      <alignment horizontal="center" vertical="center"/>
    </xf>
    <xf numFmtId="1" fontId="12" fillId="4" borderId="43" xfId="0" applyNumberFormat="1" applyFont="1" applyFill="1" applyBorder="1" applyAlignment="1">
      <alignment horizontal="center" vertical="center"/>
    </xf>
    <xf numFmtId="2" fontId="12" fillId="4" borderId="36" xfId="0" applyNumberFormat="1" applyFont="1" applyFill="1" applyBorder="1" applyAlignment="1">
      <alignment horizontal="right" vertical="center"/>
    </xf>
    <xf numFmtId="2" fontId="12" fillId="4" borderId="45" xfId="0" applyNumberFormat="1" applyFont="1" applyFill="1" applyBorder="1" applyAlignment="1">
      <alignment horizontal="right" vertical="center"/>
    </xf>
    <xf numFmtId="2" fontId="12" fillId="4" borderId="31" xfId="0" applyNumberFormat="1" applyFont="1" applyFill="1" applyBorder="1" applyAlignment="1">
      <alignment horizontal="right" vertical="center"/>
    </xf>
    <xf numFmtId="2" fontId="12" fillId="4" borderId="43" xfId="0" applyNumberFormat="1" applyFont="1" applyFill="1" applyBorder="1" applyAlignment="1">
      <alignment horizontal="right" vertical="center"/>
    </xf>
    <xf numFmtId="2" fontId="12" fillId="4" borderId="35" xfId="0" applyNumberFormat="1" applyFont="1" applyFill="1" applyBorder="1" applyAlignment="1">
      <alignment horizontal="center" vertical="center"/>
    </xf>
    <xf numFmtId="2" fontId="12" fillId="4" borderId="35" xfId="0" applyNumberFormat="1" applyFont="1" applyFill="1" applyBorder="1" applyAlignment="1">
      <alignment horizontal="right" vertical="center"/>
    </xf>
    <xf numFmtId="2" fontId="12" fillId="4" borderId="28" xfId="0" applyNumberFormat="1" applyFont="1" applyFill="1" applyBorder="1" applyAlignment="1">
      <alignment horizontal="right" vertical="center"/>
    </xf>
    <xf numFmtId="0" fontId="12" fillId="4" borderId="51" xfId="0" applyFont="1" applyFill="1" applyBorder="1" applyAlignment="1">
      <alignment vertical="center"/>
    </xf>
    <xf numFmtId="0" fontId="12" fillId="4" borderId="55" xfId="0" applyFont="1" applyFill="1" applyBorder="1" applyAlignment="1">
      <alignment horizontal="center" vertical="center"/>
    </xf>
    <xf numFmtId="0" fontId="12" fillId="4" borderId="48" xfId="0" applyFont="1" applyFill="1" applyBorder="1" applyAlignment="1">
      <alignment horizontal="center" vertical="center"/>
    </xf>
    <xf numFmtId="2" fontId="12" fillId="4" borderId="45" xfId="0" applyNumberFormat="1" applyFont="1" applyFill="1" applyBorder="1" applyAlignment="1">
      <alignment horizontal="center" vertical="center"/>
    </xf>
    <xf numFmtId="1" fontId="12" fillId="4" borderId="36" xfId="0" applyNumberFormat="1" applyFont="1" applyFill="1" applyBorder="1" applyAlignment="1">
      <alignment horizontal="center" vertical="center"/>
    </xf>
    <xf numFmtId="0" fontId="14" fillId="4" borderId="24" xfId="0" applyFont="1" applyFill="1" applyBorder="1" applyAlignment="1">
      <alignment horizontal="right" vertical="center"/>
    </xf>
    <xf numFmtId="0" fontId="12" fillId="4" borderId="24" xfId="0" applyFont="1" applyFill="1" applyBorder="1" applyAlignment="1">
      <alignment horizontal="center" vertical="center"/>
    </xf>
    <xf numFmtId="1" fontId="12" fillId="4" borderId="31" xfId="0" applyNumberFormat="1" applyFont="1" applyFill="1" applyBorder="1" applyAlignment="1">
      <alignment horizontal="center" vertical="center"/>
    </xf>
    <xf numFmtId="0" fontId="25" fillId="0" borderId="0" xfId="0" applyFont="1" applyFill="1" applyBorder="1" applyAlignment="1">
      <alignment horizontal="right" vertical="center"/>
    </xf>
    <xf numFmtId="2" fontId="12" fillId="4" borderId="23" xfId="0" applyNumberFormat="1" applyFont="1" applyFill="1" applyBorder="1" applyAlignment="1">
      <alignment horizontal="right" vertical="center"/>
    </xf>
    <xf numFmtId="2" fontId="12" fillId="4" borderId="28" xfId="0" applyNumberFormat="1" applyFont="1" applyFill="1" applyBorder="1" applyAlignment="1">
      <alignment horizontal="center" vertical="center"/>
    </xf>
    <xf numFmtId="2" fontId="12" fillId="0" borderId="57" xfId="0" applyNumberFormat="1" applyFont="1" applyFill="1" applyBorder="1" applyAlignment="1">
      <alignment horizontal="left" vertical="center"/>
    </xf>
    <xf numFmtId="1" fontId="12" fillId="4" borderId="19" xfId="0" applyNumberFormat="1" applyFont="1" applyFill="1" applyBorder="1" applyAlignment="1">
      <alignment horizontal="center" vertical="center"/>
    </xf>
    <xf numFmtId="2" fontId="12" fillId="4" borderId="19" xfId="0" applyNumberFormat="1" applyFont="1" applyFill="1" applyBorder="1" applyAlignment="1">
      <alignment horizontal="right" vertical="center"/>
    </xf>
    <xf numFmtId="0" fontId="12" fillId="4" borderId="43" xfId="0" applyFont="1" applyFill="1" applyBorder="1" applyAlignment="1">
      <alignment vertical="center"/>
    </xf>
    <xf numFmtId="0" fontId="12" fillId="0" borderId="0" xfId="0" applyFont="1" applyFill="1" applyAlignment="1">
      <alignment vertical="center"/>
    </xf>
    <xf numFmtId="0" fontId="12" fillId="2" borderId="0" xfId="0" applyFont="1" applyFill="1" applyAlignment="1">
      <alignment vertical="center"/>
    </xf>
    <xf numFmtId="0" fontId="12" fillId="2" borderId="0" xfId="0" applyFont="1" applyFill="1" applyBorder="1" applyAlignment="1">
      <alignment vertical="center"/>
    </xf>
    <xf numFmtId="0" fontId="12" fillId="0" borderId="41" xfId="0" applyFont="1" applyFill="1" applyBorder="1" applyAlignment="1">
      <alignment horizontal="center" vertical="center"/>
    </xf>
    <xf numFmtId="0" fontId="12" fillId="15" borderId="21" xfId="0" applyFont="1" applyFill="1" applyBorder="1" applyAlignment="1">
      <alignment vertical="center"/>
    </xf>
    <xf numFmtId="0" fontId="0" fillId="0" borderId="19" xfId="0" applyFont="1" applyFill="1" applyBorder="1" applyAlignment="1">
      <alignment vertical="center"/>
    </xf>
    <xf numFmtId="2" fontId="12" fillId="16" borderId="19" xfId="0" applyNumberFormat="1" applyFont="1" applyFill="1" applyBorder="1" applyAlignment="1">
      <alignment horizontal="right" vertical="center"/>
    </xf>
    <xf numFmtId="0" fontId="12" fillId="0" borderId="26" xfId="0" applyFont="1" applyFill="1" applyBorder="1" applyAlignment="1">
      <alignment horizontal="center" vertical="center"/>
    </xf>
    <xf numFmtId="2" fontId="14" fillId="0" borderId="0" xfId="0" applyNumberFormat="1" applyFont="1" applyFill="1" applyBorder="1" applyAlignment="1">
      <alignment horizontal="right" vertical="center"/>
    </xf>
    <xf numFmtId="2" fontId="37" fillId="0" borderId="31" xfId="0" applyNumberFormat="1" applyFont="1" applyFill="1" applyBorder="1" applyAlignment="1">
      <alignment vertical="center"/>
    </xf>
    <xf numFmtId="0" fontId="12" fillId="4" borderId="3" xfId="0" applyFont="1" applyFill="1" applyBorder="1" applyAlignment="1">
      <alignment vertical="center"/>
    </xf>
    <xf numFmtId="0" fontId="12" fillId="4" borderId="20" xfId="0" applyFont="1" applyFill="1" applyBorder="1" applyAlignment="1">
      <alignment horizontal="left" vertical="center"/>
    </xf>
    <xf numFmtId="0" fontId="12" fillId="4" borderId="31" xfId="0" applyFont="1" applyFill="1" applyBorder="1" applyAlignment="1">
      <alignment vertical="center"/>
    </xf>
    <xf numFmtId="2" fontId="12" fillId="4" borderId="30" xfId="0" applyNumberFormat="1" applyFont="1" applyFill="1" applyBorder="1" applyAlignment="1">
      <alignment horizontal="right" vertical="center"/>
    </xf>
    <xf numFmtId="2" fontId="12" fillId="4" borderId="56" xfId="0" applyNumberFormat="1" applyFont="1" applyFill="1" applyBorder="1" applyAlignment="1">
      <alignment horizontal="right" vertical="center"/>
    </xf>
    <xf numFmtId="49" fontId="12" fillId="0" borderId="25" xfId="0" applyNumberFormat="1" applyFont="1" applyFill="1" applyBorder="1" applyAlignment="1">
      <alignment horizontal="center" vertical="center"/>
    </xf>
    <xf numFmtId="0" fontId="12" fillId="0" borderId="3" xfId="0" applyFont="1" applyFill="1" applyBorder="1" applyAlignment="1">
      <alignment horizontal="left" vertical="center"/>
    </xf>
    <xf numFmtId="0" fontId="14" fillId="0" borderId="3" xfId="0" applyFont="1" applyFill="1" applyBorder="1" applyAlignment="1">
      <alignment horizontal="left" vertical="center"/>
    </xf>
    <xf numFmtId="0" fontId="14" fillId="0" borderId="6" xfId="0" applyFont="1" applyFill="1" applyBorder="1" applyAlignment="1">
      <alignment horizontal="right" vertical="center"/>
    </xf>
    <xf numFmtId="2" fontId="12" fillId="0" borderId="31" xfId="0" applyNumberFormat="1" applyFont="1" applyFill="1" applyBorder="1" applyAlignment="1">
      <alignment horizontal="right" vertical="center"/>
    </xf>
    <xf numFmtId="2" fontId="12" fillId="0" borderId="28" xfId="0" applyNumberFormat="1" applyFont="1" applyFill="1" applyBorder="1" applyAlignment="1">
      <alignment horizontal="right" vertical="center"/>
    </xf>
    <xf numFmtId="2" fontId="12" fillId="0" borderId="43" xfId="0" applyNumberFormat="1" applyFont="1" applyFill="1" applyBorder="1" applyAlignment="1">
      <alignment horizontal="right" vertical="center"/>
    </xf>
    <xf numFmtId="49" fontId="12" fillId="0" borderId="53" xfId="0" applyNumberFormat="1" applyFont="1" applyFill="1" applyBorder="1" applyAlignment="1">
      <alignment horizontal="center" vertical="center"/>
    </xf>
    <xf numFmtId="2" fontId="12" fillId="0" borderId="54" xfId="0" applyNumberFormat="1" applyFont="1" applyFill="1" applyBorder="1" applyAlignment="1">
      <alignment horizontal="right" vertical="center"/>
    </xf>
    <xf numFmtId="2" fontId="12" fillId="0" borderId="36" xfId="0" applyNumberFormat="1" applyFont="1" applyFill="1" applyBorder="1" applyAlignment="1">
      <alignment horizontal="right" vertical="center"/>
    </xf>
    <xf numFmtId="2" fontId="12" fillId="0" borderId="35" xfId="0" applyNumberFormat="1" applyFont="1" applyFill="1" applyBorder="1" applyAlignment="1">
      <alignment horizontal="right" vertical="center"/>
    </xf>
    <xf numFmtId="0" fontId="12" fillId="0" borderId="35" xfId="0" applyFont="1" applyFill="1" applyBorder="1" applyAlignment="1">
      <alignment vertical="center"/>
    </xf>
    <xf numFmtId="49" fontId="12" fillId="0" borderId="17" xfId="0" applyNumberFormat="1" applyFont="1" applyFill="1" applyBorder="1" applyAlignment="1">
      <alignment horizontal="center" vertical="center"/>
    </xf>
    <xf numFmtId="49" fontId="12" fillId="0" borderId="41" xfId="0" applyNumberFormat="1" applyFont="1" applyFill="1" applyBorder="1" applyAlignment="1">
      <alignment horizontal="center" vertical="center"/>
    </xf>
    <xf numFmtId="0" fontId="12" fillId="0" borderId="0" xfId="0" applyFont="1" applyFill="1" applyBorder="1" applyAlignment="1">
      <alignment horizontal="left" vertical="center"/>
    </xf>
    <xf numFmtId="0" fontId="14" fillId="0" borderId="0" xfId="0" applyFont="1" applyFill="1" applyBorder="1" applyAlignment="1">
      <alignment horizontal="left" vertical="center"/>
    </xf>
    <xf numFmtId="0" fontId="14" fillId="0" borderId="2" xfId="0" applyFont="1" applyFill="1" applyBorder="1" applyAlignment="1">
      <alignment horizontal="right" vertical="center"/>
    </xf>
    <xf numFmtId="2" fontId="12" fillId="0" borderId="30" xfId="0" applyNumberFormat="1" applyFont="1" applyFill="1" applyBorder="1" applyAlignment="1">
      <alignment horizontal="right" vertical="center"/>
    </xf>
    <xf numFmtId="0" fontId="12" fillId="0" borderId="28" xfId="0" applyFont="1" applyFill="1" applyBorder="1" applyAlignment="1">
      <alignment vertical="center"/>
    </xf>
    <xf numFmtId="2" fontId="12" fillId="0" borderId="45" xfId="0" applyNumberFormat="1" applyFont="1" applyFill="1" applyBorder="1" applyAlignment="1">
      <alignment horizontal="right" vertical="center"/>
    </xf>
    <xf numFmtId="2" fontId="12" fillId="0" borderId="3" xfId="0" applyNumberFormat="1" applyFont="1" applyFill="1" applyBorder="1" applyAlignment="1">
      <alignment horizontal="right" vertical="center"/>
    </xf>
    <xf numFmtId="0" fontId="12" fillId="0" borderId="45" xfId="0" applyFont="1" applyFill="1" applyBorder="1" applyAlignment="1">
      <alignment vertical="center"/>
    </xf>
    <xf numFmtId="0" fontId="12" fillId="0" borderId="54" xfId="0" applyFont="1" applyFill="1" applyBorder="1" applyAlignment="1">
      <alignment horizontal="left" vertical="center"/>
    </xf>
    <xf numFmtId="0" fontId="14" fillId="0" borderId="54" xfId="0" applyFont="1" applyFill="1" applyBorder="1" applyAlignment="1">
      <alignment horizontal="left" vertical="center"/>
    </xf>
    <xf numFmtId="0" fontId="14" fillId="0" borderId="55" xfId="0" applyFont="1" applyFill="1" applyBorder="1" applyAlignment="1">
      <alignment horizontal="right" vertical="center"/>
    </xf>
    <xf numFmtId="0" fontId="0" fillId="0" borderId="31" xfId="0" applyFont="1" applyFill="1" applyBorder="1" applyAlignment="1">
      <alignment vertical="center"/>
    </xf>
    <xf numFmtId="0" fontId="12" fillId="0" borderId="6" xfId="0" applyFont="1" applyFill="1" applyBorder="1" applyAlignment="1">
      <alignment vertical="center"/>
    </xf>
    <xf numFmtId="0" fontId="12" fillId="0" borderId="51" xfId="0" applyFont="1" applyFill="1" applyBorder="1" applyAlignment="1">
      <alignment vertical="center"/>
    </xf>
    <xf numFmtId="2" fontId="12" fillId="16" borderId="19" xfId="0" applyNumberFormat="1" applyFont="1" applyFill="1" applyBorder="1" applyAlignment="1">
      <alignment horizontal="center" vertical="center"/>
    </xf>
    <xf numFmtId="0" fontId="12" fillId="4" borderId="2" xfId="0" applyFont="1" applyFill="1" applyBorder="1" applyAlignment="1">
      <alignment horizontal="center" vertical="center"/>
    </xf>
    <xf numFmtId="0" fontId="12" fillId="4" borderId="6" xfId="0" applyFont="1" applyFill="1" applyBorder="1" applyAlignment="1">
      <alignment horizontal="center" vertical="center"/>
    </xf>
    <xf numFmtId="0" fontId="12" fillId="4" borderId="28" xfId="0" applyFont="1" applyFill="1" applyBorder="1" applyAlignment="1">
      <alignment vertical="center"/>
    </xf>
    <xf numFmtId="2" fontId="12" fillId="4" borderId="13" xfId="0" applyNumberFormat="1" applyFont="1" applyFill="1" applyBorder="1" applyAlignment="1">
      <alignment horizontal="right" vertical="center"/>
    </xf>
    <xf numFmtId="0" fontId="12" fillId="4" borderId="48" xfId="0" applyFont="1" applyFill="1" applyBorder="1" applyAlignment="1">
      <alignment horizontal="center" vertical="center"/>
    </xf>
    <xf numFmtId="2" fontId="12" fillId="4" borderId="28" xfId="0" applyNumberFormat="1" applyFont="1" applyFill="1" applyBorder="1" applyAlignment="1">
      <alignment horizontal="right" vertical="center"/>
    </xf>
    <xf numFmtId="2" fontId="12" fillId="4" borderId="3" xfId="0" applyNumberFormat="1" applyFont="1" applyFill="1" applyBorder="1" applyAlignment="1">
      <alignment horizontal="right" vertical="center"/>
    </xf>
    <xf numFmtId="0" fontId="12" fillId="4" borderId="12" xfId="0" applyFont="1" applyFill="1" applyBorder="1" applyAlignment="1">
      <alignment horizontal="center" vertical="center"/>
    </xf>
    <xf numFmtId="2" fontId="12" fillId="4" borderId="57" xfId="0" applyNumberFormat="1" applyFont="1" applyFill="1" applyBorder="1" applyAlignment="1">
      <alignment horizontal="center" vertical="center"/>
    </xf>
    <xf numFmtId="0" fontId="12" fillId="8" borderId="6" xfId="0" applyFont="1" applyFill="1" applyBorder="1" applyAlignment="1">
      <alignment horizontal="center" vertical="center"/>
    </xf>
    <xf numFmtId="0" fontId="12" fillId="4" borderId="3" xfId="0" applyFont="1" applyFill="1" applyBorder="1" applyAlignment="1">
      <alignment vertical="center"/>
    </xf>
    <xf numFmtId="2" fontId="12" fillId="4" borderId="30" xfId="0" applyNumberFormat="1" applyFont="1" applyFill="1" applyBorder="1" applyAlignment="1">
      <alignment horizontal="right" vertical="center"/>
    </xf>
    <xf numFmtId="49" fontId="12" fillId="0" borderId="25" xfId="0" applyNumberFormat="1" applyFont="1" applyFill="1" applyBorder="1" applyAlignment="1">
      <alignment horizontal="center" vertical="center"/>
    </xf>
    <xf numFmtId="0" fontId="12" fillId="0" borderId="31" xfId="0" applyFont="1" applyFill="1" applyBorder="1" applyAlignment="1">
      <alignment vertical="center"/>
    </xf>
    <xf numFmtId="0" fontId="12" fillId="0" borderId="3" xfId="0" applyFont="1" applyFill="1" applyBorder="1" applyAlignment="1">
      <alignment horizontal="left" vertical="center"/>
    </xf>
    <xf numFmtId="0" fontId="14" fillId="0" borderId="3" xfId="0" applyFont="1" applyFill="1" applyBorder="1" applyAlignment="1">
      <alignment horizontal="left" vertical="center"/>
    </xf>
    <xf numFmtId="0" fontId="14" fillId="0" borderId="6" xfId="0" applyFont="1" applyFill="1" applyBorder="1" applyAlignment="1">
      <alignment horizontal="right" vertical="center"/>
    </xf>
    <xf numFmtId="2" fontId="12" fillId="0" borderId="28" xfId="0" applyNumberFormat="1" applyFont="1" applyFill="1" applyBorder="1" applyAlignment="1">
      <alignment horizontal="center" vertical="center"/>
    </xf>
    <xf numFmtId="2" fontId="12" fillId="0" borderId="31" xfId="0" applyNumberFormat="1" applyFont="1" applyFill="1" applyBorder="1" applyAlignment="1">
      <alignment horizontal="right" vertical="center"/>
    </xf>
    <xf numFmtId="2" fontId="12" fillId="0" borderId="28" xfId="0" applyNumberFormat="1" applyFont="1" applyFill="1" applyBorder="1" applyAlignment="1">
      <alignment horizontal="right" vertical="center"/>
    </xf>
    <xf numFmtId="1" fontId="12" fillId="0" borderId="31" xfId="0" applyNumberFormat="1" applyFont="1" applyFill="1" applyBorder="1" applyAlignment="1">
      <alignment horizontal="center" vertical="center"/>
    </xf>
    <xf numFmtId="2" fontId="12" fillId="0" borderId="43" xfId="0" applyNumberFormat="1" applyFont="1" applyFill="1" applyBorder="1" applyAlignment="1">
      <alignment horizontal="right" vertical="center"/>
    </xf>
    <xf numFmtId="2" fontId="12" fillId="0" borderId="36" xfId="0" applyNumberFormat="1" applyFont="1" applyFill="1" applyBorder="1" applyAlignment="1">
      <alignment horizontal="right" vertical="center"/>
    </xf>
    <xf numFmtId="49" fontId="12" fillId="0" borderId="41" xfId="0" applyNumberFormat="1" applyFont="1" applyFill="1" applyBorder="1" applyAlignment="1">
      <alignment horizontal="center" vertical="center"/>
    </xf>
    <xf numFmtId="0" fontId="12" fillId="0" borderId="42" xfId="0" applyFont="1" applyFill="1" applyBorder="1" applyAlignment="1">
      <alignment vertical="center"/>
    </xf>
    <xf numFmtId="0" fontId="12" fillId="0" borderId="44" xfId="0" applyFont="1" applyFill="1" applyBorder="1" applyAlignment="1">
      <alignment horizontal="left" vertical="center"/>
    </xf>
    <xf numFmtId="0" fontId="14" fillId="0" borderId="44" xfId="0" applyFont="1" applyFill="1" applyBorder="1" applyAlignment="1">
      <alignment horizontal="left" vertical="center"/>
    </xf>
    <xf numFmtId="2" fontId="12" fillId="0" borderId="19" xfId="0" applyNumberFormat="1" applyFont="1" applyFill="1" applyBorder="1" applyAlignment="1">
      <alignment horizontal="right" vertical="center"/>
    </xf>
    <xf numFmtId="2" fontId="12" fillId="0" borderId="30" xfId="0" applyNumberFormat="1" applyFont="1" applyFill="1" applyBorder="1" applyAlignment="1">
      <alignment horizontal="right" vertical="center"/>
    </xf>
    <xf numFmtId="2" fontId="12" fillId="0" borderId="45" xfId="0" applyNumberFormat="1" applyFont="1" applyFill="1" applyBorder="1" applyAlignment="1">
      <alignment horizontal="center" vertical="center"/>
    </xf>
    <xf numFmtId="0" fontId="12" fillId="0" borderId="28" xfId="0" applyFont="1" applyFill="1" applyBorder="1" applyAlignment="1">
      <alignment vertical="center"/>
    </xf>
    <xf numFmtId="0" fontId="14" fillId="0" borderId="48" xfId="0" applyFont="1" applyFill="1" applyBorder="1" applyAlignment="1">
      <alignment horizontal="right" vertical="center"/>
    </xf>
    <xf numFmtId="1" fontId="12" fillId="0" borderId="43" xfId="0" applyNumberFormat="1" applyFont="1" applyFill="1" applyBorder="1" applyAlignment="1">
      <alignment horizontal="center" vertical="center"/>
    </xf>
    <xf numFmtId="2" fontId="12" fillId="0" borderId="3" xfId="0" applyNumberFormat="1" applyFont="1" applyFill="1" applyBorder="1" applyAlignment="1">
      <alignment horizontal="right" vertical="center"/>
    </xf>
    <xf numFmtId="2" fontId="12" fillId="0" borderId="44" xfId="0" applyNumberFormat="1" applyFont="1" applyFill="1" applyBorder="1" applyAlignment="1">
      <alignment horizontal="right" vertical="center"/>
    </xf>
    <xf numFmtId="0" fontId="12" fillId="0" borderId="0" xfId="0" applyFont="1" applyFill="1" applyBorder="1" applyAlignment="1">
      <alignment vertical="center"/>
    </xf>
    <xf numFmtId="0" fontId="12" fillId="0" borderId="3" xfId="0" applyFont="1" applyFill="1" applyBorder="1" applyAlignment="1">
      <alignment vertical="center"/>
    </xf>
    <xf numFmtId="0" fontId="12" fillId="0" borderId="44" xfId="0" applyFont="1" applyFill="1" applyBorder="1" applyAlignment="1">
      <alignment vertical="center"/>
    </xf>
    <xf numFmtId="0" fontId="0" fillId="0" borderId="31" xfId="0" applyFont="1" applyFill="1" applyBorder="1" applyAlignment="1">
      <alignment vertical="center"/>
    </xf>
    <xf numFmtId="2" fontId="12" fillId="0" borderId="28" xfId="0" applyNumberFormat="1" applyFont="1" applyFill="1" applyBorder="1" applyAlignment="1">
      <alignment vertical="center"/>
    </xf>
    <xf numFmtId="0" fontId="12" fillId="0" borderId="3" xfId="0" applyFont="1" applyFill="1" applyBorder="1" applyAlignment="1">
      <alignment vertical="center" wrapText="1"/>
    </xf>
    <xf numFmtId="49" fontId="12" fillId="0" borderId="59" xfId="0" applyNumberFormat="1" applyFont="1" applyFill="1" applyBorder="1" applyAlignment="1">
      <alignment horizontal="center" vertical="center"/>
    </xf>
    <xf numFmtId="2" fontId="12" fillId="16" borderId="30" xfId="0" applyNumberFormat="1" applyFont="1" applyFill="1" applyBorder="1" applyAlignment="1">
      <alignment horizontal="right" vertical="center"/>
    </xf>
    <xf numFmtId="2" fontId="12" fillId="16" borderId="28" xfId="0" applyNumberFormat="1" applyFont="1" applyFill="1" applyBorder="1" applyAlignment="1">
      <alignment horizontal="right" vertical="center"/>
    </xf>
    <xf numFmtId="0" fontId="12" fillId="16" borderId="28" xfId="0" applyFont="1" applyFill="1" applyBorder="1" applyAlignment="1">
      <alignment vertical="center"/>
    </xf>
    <xf numFmtId="0" fontId="12" fillId="16" borderId="29" xfId="0" applyFont="1" applyFill="1" applyBorder="1" applyAlignment="1">
      <alignment vertical="center"/>
    </xf>
    <xf numFmtId="2" fontId="12" fillId="16" borderId="3" xfId="0" applyNumberFormat="1" applyFont="1" applyFill="1" applyBorder="1" applyAlignment="1">
      <alignment horizontal="right" vertical="center"/>
    </xf>
    <xf numFmtId="2" fontId="12" fillId="16" borderId="31" xfId="0" applyNumberFormat="1" applyFont="1" applyFill="1" applyBorder="1" applyAlignment="1">
      <alignment horizontal="right" vertical="center"/>
    </xf>
    <xf numFmtId="2" fontId="12" fillId="16" borderId="47" xfId="0" applyNumberFormat="1" applyFont="1" applyFill="1" applyBorder="1" applyAlignment="1">
      <alignment horizontal="right" vertical="center"/>
    </xf>
    <xf numFmtId="2" fontId="12" fillId="16" borderId="45" xfId="0" applyNumberFormat="1" applyFont="1" applyFill="1" applyBorder="1" applyAlignment="1">
      <alignment horizontal="right" vertical="center"/>
    </xf>
    <xf numFmtId="0" fontId="12" fillId="16" borderId="45" xfId="0" applyFont="1" applyFill="1" applyBorder="1" applyAlignment="1">
      <alignment vertical="center"/>
    </xf>
    <xf numFmtId="2" fontId="12" fillId="16" borderId="21" xfId="0" applyNumberFormat="1" applyFont="1" applyFill="1" applyBorder="1" applyAlignment="1">
      <alignment horizontal="right" vertical="center"/>
    </xf>
    <xf numFmtId="2" fontId="12" fillId="15" borderId="31" xfId="0" applyNumberFormat="1" applyFont="1" applyFill="1" applyBorder="1" applyAlignment="1">
      <alignment horizontal="right" vertical="center"/>
    </xf>
    <xf numFmtId="0" fontId="12" fillId="0" borderId="25" xfId="0" applyFont="1" applyFill="1" applyBorder="1" applyAlignment="1">
      <alignment horizontal="center" vertical="center"/>
    </xf>
    <xf numFmtId="2" fontId="12" fillId="16" borderId="43" xfId="0" applyNumberFormat="1" applyFont="1" applyFill="1" applyBorder="1" applyAlignment="1">
      <alignment horizontal="right" vertical="center"/>
    </xf>
    <xf numFmtId="0" fontId="12" fillId="16" borderId="57" xfId="0" applyFont="1" applyFill="1" applyBorder="1" applyAlignment="1">
      <alignment vertical="center"/>
    </xf>
    <xf numFmtId="0" fontId="12" fillId="16" borderId="44" xfId="0" applyFont="1" applyFill="1" applyBorder="1" applyAlignment="1">
      <alignment vertical="center"/>
    </xf>
    <xf numFmtId="2" fontId="12" fillId="15" borderId="3" xfId="0" applyNumberFormat="1" applyFont="1" applyFill="1" applyBorder="1" applyAlignment="1">
      <alignment horizontal="right" vertical="center"/>
    </xf>
    <xf numFmtId="2" fontId="12" fillId="15" borderId="28" xfId="0" applyNumberFormat="1" applyFont="1" applyFill="1" applyBorder="1" applyAlignment="1">
      <alignment horizontal="right" vertical="center"/>
    </xf>
    <xf numFmtId="0" fontId="12" fillId="16" borderId="3" xfId="0" applyFont="1" applyFill="1" applyBorder="1" applyAlignment="1">
      <alignment vertical="center"/>
    </xf>
    <xf numFmtId="0" fontId="12" fillId="16" borderId="0" xfId="0" applyFont="1" applyFill="1" applyBorder="1" applyAlignment="1">
      <alignment vertical="center"/>
    </xf>
    <xf numFmtId="2" fontId="12" fillId="0" borderId="51" xfId="0" applyNumberFormat="1" applyFont="1" applyFill="1" applyBorder="1" applyAlignment="1">
      <alignment horizontal="center" vertical="center"/>
    </xf>
    <xf numFmtId="2" fontId="12" fillId="0" borderId="51" xfId="0" applyNumberFormat="1" applyFont="1" applyFill="1" applyBorder="1" applyAlignment="1">
      <alignment vertical="center"/>
    </xf>
    <xf numFmtId="1" fontId="12" fillId="0" borderId="60" xfId="0" applyNumberFormat="1" applyFont="1" applyFill="1" applyBorder="1" applyAlignment="1">
      <alignment horizontal="center" vertical="center"/>
    </xf>
    <xf numFmtId="1" fontId="16" fillId="0" borderId="31" xfId="0" applyNumberFormat="1" applyFont="1" applyFill="1" applyBorder="1" applyAlignment="1">
      <alignment horizontal="center" vertical="center"/>
    </xf>
    <xf numFmtId="2" fontId="16" fillId="0" borderId="28" xfId="0" applyNumberFormat="1" applyFont="1" applyFill="1" applyBorder="1" applyAlignment="1">
      <alignment vertical="center"/>
    </xf>
    <xf numFmtId="0" fontId="12" fillId="0" borderId="28" xfId="0" applyFont="1" applyFill="1" applyBorder="1" applyAlignment="1">
      <alignment horizontal="center" vertical="center"/>
    </xf>
    <xf numFmtId="0" fontId="12" fillId="0" borderId="49" xfId="0" applyFont="1" applyFill="1" applyBorder="1" applyAlignment="1">
      <alignment vertical="center"/>
    </xf>
    <xf numFmtId="0" fontId="12" fillId="0" borderId="6" xfId="0" applyFont="1" applyFill="1" applyBorder="1" applyAlignment="1">
      <alignment vertical="center" wrapText="1"/>
    </xf>
    <xf numFmtId="2" fontId="32" fillId="3" borderId="1" xfId="0" applyNumberFormat="1" applyFont="1" applyFill="1" applyBorder="1" applyAlignment="1">
      <alignment horizontal="center" vertical="center"/>
    </xf>
    <xf numFmtId="2" fontId="12" fillId="4" borderId="23" xfId="0" applyNumberFormat="1" applyFont="1" applyFill="1" applyBorder="1" applyAlignment="1">
      <alignment horizontal="center" vertical="center"/>
    </xf>
    <xf numFmtId="2" fontId="12" fillId="4" borderId="56" xfId="0" applyNumberFormat="1" applyFont="1" applyFill="1" applyBorder="1" applyAlignment="1">
      <alignment horizontal="center" vertical="center"/>
    </xf>
    <xf numFmtId="2" fontId="12" fillId="4" borderId="5" xfId="0" applyNumberFormat="1" applyFont="1" applyFill="1" applyBorder="1" applyAlignment="1">
      <alignment horizontal="center" vertical="center"/>
    </xf>
    <xf numFmtId="2" fontId="12" fillId="0" borderId="23" xfId="0" applyNumberFormat="1" applyFont="1" applyFill="1" applyBorder="1" applyAlignment="1">
      <alignment horizontal="center" vertical="center"/>
    </xf>
    <xf numFmtId="2" fontId="12" fillId="0" borderId="5" xfId="0" applyNumberFormat="1" applyFont="1" applyFill="1" applyBorder="1" applyAlignment="1">
      <alignment horizontal="center" vertical="center"/>
    </xf>
    <xf numFmtId="2" fontId="12" fillId="0" borderId="33" xfId="0" applyNumberFormat="1" applyFont="1" applyFill="1" applyBorder="1" applyAlignment="1" applyProtection="1">
      <alignment horizontal="center" vertical="center"/>
    </xf>
    <xf numFmtId="2" fontId="12" fillId="0" borderId="8" xfId="0" applyNumberFormat="1" applyFont="1" applyFill="1" applyBorder="1" applyAlignment="1">
      <alignment horizontal="center" vertical="center"/>
    </xf>
    <xf numFmtId="2" fontId="12" fillId="4" borderId="61" xfId="0" applyNumberFormat="1" applyFont="1" applyFill="1" applyBorder="1" applyAlignment="1">
      <alignment horizontal="center" vertical="center"/>
    </xf>
    <xf numFmtId="2" fontId="12" fillId="4" borderId="33" xfId="0" applyNumberFormat="1" applyFont="1" applyFill="1" applyBorder="1" applyAlignment="1">
      <alignment horizontal="center" vertical="center"/>
    </xf>
    <xf numFmtId="2" fontId="12" fillId="4" borderId="8" xfId="0" applyNumberFormat="1" applyFont="1" applyFill="1" applyBorder="1" applyAlignment="1">
      <alignment horizontal="center" vertical="center"/>
    </xf>
    <xf numFmtId="2" fontId="27" fillId="3" borderId="1" xfId="0" applyNumberFormat="1" applyFont="1" applyFill="1" applyBorder="1" applyAlignment="1">
      <alignment horizontal="center" vertical="center"/>
    </xf>
    <xf numFmtId="2" fontId="12" fillId="16" borderId="0" xfId="0" applyNumberFormat="1" applyFont="1" applyFill="1" applyBorder="1" applyAlignment="1">
      <alignment horizontal="center" vertical="center"/>
    </xf>
    <xf numFmtId="2" fontId="12" fillId="16" borderId="9" xfId="0" applyNumberFormat="1" applyFont="1" applyFill="1" applyBorder="1" applyAlignment="1">
      <alignment horizontal="center" vertical="center"/>
    </xf>
    <xf numFmtId="2" fontId="12" fillId="0" borderId="9" xfId="0" applyNumberFormat="1" applyFont="1" applyFill="1" applyBorder="1" applyAlignment="1">
      <alignment horizontal="center" vertical="center"/>
    </xf>
    <xf numFmtId="2" fontId="12" fillId="15" borderId="4" xfId="0" applyNumberFormat="1" applyFont="1" applyFill="1" applyBorder="1" applyAlignment="1">
      <alignment horizontal="center" vertical="center"/>
    </xf>
    <xf numFmtId="2" fontId="12" fillId="5" borderId="9" xfId="0" applyNumberFormat="1" applyFont="1" applyFill="1" applyBorder="1" applyAlignment="1">
      <alignment horizontal="center" vertical="center"/>
    </xf>
    <xf numFmtId="2" fontId="12" fillId="15" borderId="9" xfId="0" applyNumberFormat="1" applyFont="1" applyFill="1" applyBorder="1" applyAlignment="1">
      <alignment horizontal="center" vertical="center"/>
    </xf>
    <xf numFmtId="2" fontId="12" fillId="16" borderId="44" xfId="0" applyNumberFormat="1" applyFont="1" applyFill="1" applyBorder="1" applyAlignment="1">
      <alignment horizontal="center" vertical="center"/>
    </xf>
    <xf numFmtId="164" fontId="12" fillId="16" borderId="20" xfId="0" applyNumberFormat="1" applyFont="1" applyFill="1" applyBorder="1" applyAlignment="1">
      <alignment horizontal="center" vertical="center"/>
    </xf>
    <xf numFmtId="164" fontId="12" fillId="16" borderId="0" xfId="0" applyNumberFormat="1" applyFont="1" applyFill="1" applyBorder="1" applyAlignment="1">
      <alignment horizontal="center" vertical="center"/>
    </xf>
    <xf numFmtId="164" fontId="12" fillId="16" borderId="44" xfId="0" applyNumberFormat="1" applyFont="1" applyFill="1" applyBorder="1" applyAlignment="1">
      <alignment horizontal="center" vertical="center"/>
    </xf>
    <xf numFmtId="2" fontId="12" fillId="16" borderId="54" xfId="0" applyNumberFormat="1" applyFont="1" applyFill="1" applyBorder="1" applyAlignment="1">
      <alignment horizontal="center" vertical="center"/>
    </xf>
    <xf numFmtId="164" fontId="12" fillId="16" borderId="54" xfId="0" applyNumberFormat="1" applyFont="1" applyFill="1" applyBorder="1" applyAlignment="1">
      <alignment horizontal="center" vertical="center"/>
    </xf>
    <xf numFmtId="164" fontId="12" fillId="16" borderId="3" xfId="0" applyNumberFormat="1" applyFont="1" applyFill="1" applyBorder="1" applyAlignment="1">
      <alignment horizontal="center" vertical="center"/>
    </xf>
    <xf numFmtId="2" fontId="12" fillId="16" borderId="4" xfId="0" applyNumberFormat="1" applyFont="1" applyFill="1" applyBorder="1" applyAlignment="1">
      <alignment horizontal="center" vertical="center"/>
    </xf>
    <xf numFmtId="0" fontId="12" fillId="16" borderId="44" xfId="0" applyFont="1" applyFill="1" applyBorder="1" applyAlignment="1">
      <alignment horizontal="center" vertical="center"/>
    </xf>
    <xf numFmtId="2" fontId="12" fillId="15" borderId="54" xfId="0" applyNumberFormat="1" applyFont="1" applyFill="1" applyBorder="1" applyAlignment="1">
      <alignment horizontal="center" vertical="center"/>
    </xf>
    <xf numFmtId="2" fontId="12" fillId="15" borderId="44" xfId="0" applyNumberFormat="1" applyFont="1" applyFill="1" applyBorder="1" applyAlignment="1">
      <alignment horizontal="center" vertical="center"/>
    </xf>
    <xf numFmtId="0" fontId="27" fillId="3" borderId="1" xfId="0" applyFont="1" applyFill="1" applyBorder="1" applyAlignment="1">
      <alignment horizontal="center" vertical="center"/>
    </xf>
    <xf numFmtId="2" fontId="12" fillId="16" borderId="5" xfId="0" applyNumberFormat="1" applyFont="1" applyFill="1" applyBorder="1" applyAlignment="1">
      <alignment horizontal="center" vertical="center"/>
    </xf>
    <xf numFmtId="2" fontId="12" fillId="16" borderId="33" xfId="0" applyNumberFormat="1" applyFont="1" applyFill="1" applyBorder="1" applyAlignment="1">
      <alignment horizontal="center" vertical="center"/>
    </xf>
    <xf numFmtId="2" fontId="12" fillId="16" borderId="47" xfId="0" applyNumberFormat="1" applyFont="1" applyFill="1" applyBorder="1" applyAlignment="1">
      <alignment horizontal="center" vertical="center"/>
    </xf>
    <xf numFmtId="0" fontId="12" fillId="16" borderId="5" xfId="0" applyFont="1" applyFill="1" applyBorder="1" applyAlignment="1">
      <alignment horizontal="center" vertical="center"/>
    </xf>
    <xf numFmtId="0" fontId="12" fillId="16" borderId="47" xfId="0" applyFont="1" applyFill="1" applyBorder="1" applyAlignment="1">
      <alignment horizontal="center" vertical="center"/>
    </xf>
    <xf numFmtId="0" fontId="12" fillId="16" borderId="30" xfId="0" applyFont="1" applyFill="1" applyBorder="1" applyAlignment="1">
      <alignment horizontal="center" vertical="center"/>
    </xf>
    <xf numFmtId="0" fontId="12" fillId="16" borderId="56" xfId="0" applyFont="1" applyFill="1" applyBorder="1" applyAlignment="1">
      <alignment horizontal="center" vertical="center"/>
    </xf>
    <xf numFmtId="0" fontId="12" fillId="16" borderId="8" xfId="0" applyFont="1" applyFill="1" applyBorder="1" applyAlignment="1">
      <alignment horizontal="center" vertical="center"/>
    </xf>
    <xf numFmtId="2" fontId="19" fillId="3" borderId="1" xfId="0" applyNumberFormat="1" applyFont="1" applyFill="1" applyBorder="1" applyAlignment="1">
      <alignment horizontal="center" vertical="center"/>
    </xf>
    <xf numFmtId="0" fontId="27" fillId="2" borderId="0" xfId="0" applyFont="1" applyFill="1" applyBorder="1" applyAlignment="1">
      <alignment horizontal="center" vertical="center"/>
    </xf>
    <xf numFmtId="0" fontId="12" fillId="3" borderId="1" xfId="0" applyFont="1" applyFill="1" applyBorder="1" applyAlignment="1">
      <alignment horizontal="right" vertical="center"/>
    </xf>
    <xf numFmtId="0" fontId="12" fillId="4" borderId="0" xfId="0" applyFont="1" applyFill="1" applyAlignment="1">
      <alignment horizontal="right" vertical="center"/>
    </xf>
    <xf numFmtId="0" fontId="27" fillId="2" borderId="0" xfId="0" applyFont="1" applyFill="1" applyAlignment="1">
      <alignment horizontal="right" vertical="center"/>
    </xf>
    <xf numFmtId="0" fontId="12" fillId="2" borderId="0" xfId="0" applyFont="1" applyFill="1" applyAlignment="1">
      <alignment horizontal="right" vertical="center"/>
    </xf>
    <xf numFmtId="2" fontId="22" fillId="3" borderId="1" xfId="0" applyNumberFormat="1" applyFont="1" applyFill="1" applyBorder="1" applyAlignment="1">
      <alignment horizontal="center" vertical="center"/>
    </xf>
    <xf numFmtId="2" fontId="12" fillId="5" borderId="30" xfId="0" applyNumberFormat="1" applyFont="1" applyFill="1" applyBorder="1" applyAlignment="1">
      <alignment horizontal="center" vertical="center"/>
    </xf>
    <xf numFmtId="0" fontId="12" fillId="2" borderId="0" xfId="0" applyFont="1" applyFill="1" applyAlignment="1">
      <alignment horizontal="center"/>
    </xf>
    <xf numFmtId="0" fontId="12" fillId="16" borderId="23" xfId="0" applyFont="1" applyFill="1" applyBorder="1" applyAlignment="1">
      <alignment horizontal="right" vertical="center" wrapText="1"/>
    </xf>
    <xf numFmtId="0" fontId="0" fillId="0" borderId="3" xfId="0" applyFont="1" applyFill="1" applyBorder="1" applyAlignment="1">
      <alignment vertical="center" wrapText="1"/>
    </xf>
    <xf numFmtId="0" fontId="0" fillId="0" borderId="6" xfId="0" applyFont="1" applyFill="1" applyBorder="1" applyAlignment="1">
      <alignment vertical="center" wrapText="1"/>
    </xf>
    <xf numFmtId="0" fontId="12" fillId="0" borderId="50" xfId="0" applyFont="1" applyFill="1" applyBorder="1" applyAlignment="1">
      <alignment vertical="center" wrapText="1"/>
    </xf>
    <xf numFmtId="0" fontId="12" fillId="12" borderId="6" xfId="0" applyFont="1" applyFill="1" applyBorder="1" applyAlignment="1">
      <alignment horizontal="center" vertical="center"/>
    </xf>
    <xf numFmtId="2" fontId="12" fillId="0" borderId="45" xfId="0" applyNumberFormat="1" applyFont="1" applyFill="1" applyBorder="1" applyAlignment="1">
      <alignment vertical="center"/>
    </xf>
    <xf numFmtId="49" fontId="12" fillId="0" borderId="53" xfId="0" applyNumberFormat="1" applyFont="1" applyFill="1" applyBorder="1" applyAlignment="1">
      <alignment horizontal="center" vertical="center"/>
    </xf>
    <xf numFmtId="2" fontId="12" fillId="0" borderId="35" xfId="0" applyNumberFormat="1" applyFont="1" applyFill="1" applyBorder="1" applyAlignment="1">
      <alignment horizontal="center" vertical="center"/>
    </xf>
    <xf numFmtId="1" fontId="12" fillId="0" borderId="36" xfId="0" applyNumberFormat="1" applyFont="1" applyFill="1" applyBorder="1" applyAlignment="1">
      <alignment horizontal="center" vertical="center"/>
    </xf>
    <xf numFmtId="0" fontId="12" fillId="0" borderId="55" xfId="0" applyFont="1" applyFill="1" applyBorder="1" applyAlignment="1">
      <alignment horizontal="center" vertical="center"/>
    </xf>
    <xf numFmtId="49" fontId="12" fillId="0" borderId="41" xfId="0" applyNumberFormat="1" applyFont="1" applyFill="1" applyBorder="1" applyAlignment="1">
      <alignment horizontal="center" vertical="center"/>
    </xf>
    <xf numFmtId="2" fontId="12" fillId="0" borderId="45" xfId="0" applyNumberFormat="1" applyFont="1" applyFill="1" applyBorder="1" applyAlignment="1">
      <alignment horizontal="center" vertical="center"/>
    </xf>
    <xf numFmtId="0" fontId="12" fillId="0" borderId="43" xfId="0" applyFont="1" applyFill="1" applyBorder="1" applyAlignment="1">
      <alignment vertical="center"/>
    </xf>
    <xf numFmtId="1" fontId="12" fillId="0" borderId="43" xfId="0" applyNumberFormat="1" applyFont="1" applyFill="1" applyBorder="1" applyAlignment="1">
      <alignment horizontal="center" vertical="center"/>
    </xf>
    <xf numFmtId="0" fontId="14" fillId="0" borderId="55" xfId="0" applyFont="1" applyFill="1" applyBorder="1" applyAlignment="1">
      <alignment horizontal="right" vertical="center"/>
    </xf>
    <xf numFmtId="0" fontId="12" fillId="0" borderId="3" xfId="0" applyFont="1" applyFill="1" applyBorder="1" applyAlignment="1">
      <alignment vertical="center"/>
    </xf>
    <xf numFmtId="0" fontId="12" fillId="0" borderId="24" xfId="0" applyFont="1" applyFill="1" applyBorder="1" applyAlignment="1">
      <alignment horizontal="center" vertical="center"/>
    </xf>
    <xf numFmtId="2" fontId="12" fillId="0" borderId="35" xfId="0" applyNumberFormat="1" applyFont="1" applyFill="1" applyBorder="1" applyAlignment="1">
      <alignment vertical="center"/>
    </xf>
    <xf numFmtId="0" fontId="12" fillId="0" borderId="3" xfId="0" applyFont="1" applyFill="1" applyBorder="1" applyAlignment="1">
      <alignment vertical="center" wrapText="1"/>
    </xf>
    <xf numFmtId="0" fontId="12" fillId="0" borderId="60" xfId="0" applyFont="1" applyFill="1" applyBorder="1" applyAlignment="1">
      <alignment vertical="center"/>
    </xf>
    <xf numFmtId="2" fontId="12" fillId="16" borderId="3" xfId="0" applyNumberFormat="1" applyFont="1" applyFill="1" applyBorder="1" applyAlignment="1">
      <alignment horizontal="center" vertical="center"/>
    </xf>
    <xf numFmtId="0" fontId="12" fillId="16" borderId="28" xfId="0" applyFont="1" applyFill="1" applyBorder="1" applyAlignment="1">
      <alignment vertical="center"/>
    </xf>
    <xf numFmtId="2" fontId="12" fillId="16" borderId="3" xfId="0" applyNumberFormat="1" applyFont="1" applyFill="1" applyBorder="1" applyAlignment="1">
      <alignment horizontal="right" vertical="center"/>
    </xf>
    <xf numFmtId="2" fontId="12" fillId="16" borderId="31" xfId="0" applyNumberFormat="1" applyFont="1" applyFill="1" applyBorder="1" applyAlignment="1">
      <alignment horizontal="right" vertical="center"/>
    </xf>
    <xf numFmtId="2" fontId="12" fillId="15" borderId="31" xfId="0" applyNumberFormat="1" applyFont="1" applyFill="1" applyBorder="1" applyAlignment="1">
      <alignment horizontal="right" vertical="center"/>
    </xf>
    <xf numFmtId="2" fontId="12" fillId="0" borderId="47" xfId="0" applyNumberFormat="1" applyFont="1" applyFill="1" applyBorder="1" applyAlignment="1">
      <alignment horizontal="center" vertical="center"/>
    </xf>
    <xf numFmtId="2" fontId="12" fillId="0" borderId="56" xfId="0" applyNumberFormat="1" applyFont="1" applyFill="1" applyBorder="1" applyAlignment="1">
      <alignment horizontal="center" vertical="center"/>
    </xf>
    <xf numFmtId="0" fontId="50" fillId="0" borderId="3" xfId="0" applyFont="1" applyFill="1" applyBorder="1" applyAlignment="1">
      <alignment horizontal="left" vertical="center"/>
    </xf>
    <xf numFmtId="0" fontId="50" fillId="0" borderId="88" xfId="0" applyFont="1" applyFill="1" applyBorder="1" applyAlignment="1">
      <alignment vertical="center"/>
    </xf>
    <xf numFmtId="0" fontId="37" fillId="0" borderId="31" xfId="0" applyFont="1" applyFill="1" applyBorder="1" applyAlignment="1">
      <alignment horizontal="left" vertical="center"/>
    </xf>
    <xf numFmtId="164" fontId="12" fillId="0" borderId="33" xfId="0" applyNumberFormat="1" applyFont="1" applyFill="1" applyBorder="1" applyAlignment="1">
      <alignment horizontal="right" vertical="center"/>
    </xf>
    <xf numFmtId="4" fontId="12" fillId="0" borderId="50" xfId="0" applyNumberFormat="1" applyFont="1" applyFill="1" applyBorder="1" applyAlignment="1">
      <alignment horizontal="right" vertical="center" wrapText="1"/>
    </xf>
    <xf numFmtId="4" fontId="12" fillId="16" borderId="60" xfId="0" applyNumberFormat="1" applyFont="1" applyFill="1" applyBorder="1" applyAlignment="1">
      <alignment horizontal="right" vertical="center"/>
    </xf>
    <xf numFmtId="4" fontId="12" fillId="4" borderId="3" xfId="0" applyNumberFormat="1" applyFont="1" applyFill="1" applyBorder="1" applyAlignment="1">
      <alignment horizontal="right" vertical="center"/>
    </xf>
    <xf numFmtId="4" fontId="12" fillId="4" borderId="19" xfId="0" applyNumberFormat="1" applyFont="1" applyFill="1" applyBorder="1" applyAlignment="1">
      <alignment horizontal="right" vertical="center"/>
    </xf>
    <xf numFmtId="4" fontId="12" fillId="4" borderId="31" xfId="0" applyNumberFormat="1" applyFont="1" applyFill="1" applyBorder="1" applyAlignment="1">
      <alignment horizontal="right" vertical="center"/>
    </xf>
    <xf numFmtId="4" fontId="12" fillId="4" borderId="43" xfId="0" applyNumberFormat="1" applyFont="1" applyFill="1" applyBorder="1" applyAlignment="1">
      <alignment horizontal="right" vertical="center"/>
    </xf>
    <xf numFmtId="49" fontId="12" fillId="0" borderId="25" xfId="0" applyNumberFormat="1" applyFont="1" applyFill="1" applyBorder="1" applyAlignment="1">
      <alignment horizontal="center" vertical="center"/>
    </xf>
    <xf numFmtId="0" fontId="12" fillId="0" borderId="31" xfId="0" applyFont="1" applyFill="1" applyBorder="1" applyAlignment="1">
      <alignment vertical="center"/>
    </xf>
    <xf numFmtId="2" fontId="12" fillId="0" borderId="28" xfId="0" applyNumberFormat="1" applyFont="1" applyFill="1" applyBorder="1" applyAlignment="1">
      <alignment horizontal="center" vertical="center"/>
    </xf>
    <xf numFmtId="2" fontId="12" fillId="0" borderId="31" xfId="0" applyNumberFormat="1" applyFont="1" applyFill="1" applyBorder="1" applyAlignment="1">
      <alignment horizontal="right" vertical="center"/>
    </xf>
    <xf numFmtId="1" fontId="12" fillId="0" borderId="31" xfId="0" applyNumberFormat="1" applyFont="1" applyFill="1" applyBorder="1" applyAlignment="1">
      <alignment horizontal="center" vertical="center"/>
    </xf>
    <xf numFmtId="0" fontId="12" fillId="0" borderId="36" xfId="0" applyFont="1" applyFill="1" applyBorder="1" applyAlignment="1">
      <alignment vertical="center"/>
    </xf>
    <xf numFmtId="0" fontId="12" fillId="0" borderId="54" xfId="0" applyFont="1" applyFill="1" applyBorder="1" applyAlignment="1">
      <alignment vertical="center"/>
    </xf>
    <xf numFmtId="2" fontId="12" fillId="0" borderId="36" xfId="0" applyNumberFormat="1" applyFont="1" applyFill="1" applyBorder="1" applyAlignment="1">
      <alignment horizontal="right" vertical="center"/>
    </xf>
    <xf numFmtId="0" fontId="12" fillId="0" borderId="35" xfId="0" applyFont="1" applyFill="1" applyBorder="1" applyAlignment="1">
      <alignment vertical="center"/>
    </xf>
    <xf numFmtId="49" fontId="12" fillId="0" borderId="17" xfId="0" applyNumberFormat="1" applyFont="1" applyFill="1" applyBorder="1" applyAlignment="1">
      <alignment horizontal="center" vertical="center"/>
    </xf>
    <xf numFmtId="0" fontId="12" fillId="0" borderId="19" xfId="0" applyFont="1" applyFill="1" applyBorder="1" applyAlignment="1">
      <alignment vertical="center"/>
    </xf>
    <xf numFmtId="2" fontId="12" fillId="0" borderId="4" xfId="0" applyNumberFormat="1" applyFont="1" applyFill="1" applyBorder="1" applyAlignment="1">
      <alignment horizontal="center" vertical="center"/>
    </xf>
    <xf numFmtId="2" fontId="12" fillId="0" borderId="23" xfId="0" applyNumberFormat="1" applyFont="1" applyFill="1" applyBorder="1" applyAlignment="1">
      <alignment horizontal="right" vertical="center"/>
    </xf>
    <xf numFmtId="2" fontId="12" fillId="0" borderId="19" xfId="0" applyNumberFormat="1" applyFont="1" applyFill="1" applyBorder="1" applyAlignment="1">
      <alignment horizontal="right" vertical="center"/>
    </xf>
    <xf numFmtId="49" fontId="12" fillId="0" borderId="16" xfId="0" applyNumberFormat="1" applyFont="1" applyFill="1" applyBorder="1" applyAlignment="1">
      <alignment horizontal="center" vertical="center"/>
    </xf>
    <xf numFmtId="2" fontId="12" fillId="0" borderId="50" xfId="0" applyNumberFormat="1" applyFont="1" applyFill="1" applyBorder="1" applyAlignment="1">
      <alignment horizontal="right" vertical="center"/>
    </xf>
    <xf numFmtId="0" fontId="12" fillId="0" borderId="21" xfId="0" applyFont="1" applyFill="1" applyBorder="1" applyAlignment="1">
      <alignment vertical="center"/>
    </xf>
    <xf numFmtId="4" fontId="12" fillId="0" borderId="19" xfId="0" applyNumberFormat="1" applyFont="1" applyFill="1" applyBorder="1" applyAlignment="1">
      <alignment horizontal="right" vertical="center"/>
    </xf>
    <xf numFmtId="4" fontId="12" fillId="0" borderId="31" xfId="0" applyNumberFormat="1" applyFont="1" applyFill="1" applyBorder="1" applyAlignment="1">
      <alignment horizontal="right" vertical="center"/>
    </xf>
    <xf numFmtId="4" fontId="12" fillId="0" borderId="43" xfId="0" applyNumberFormat="1" applyFont="1" applyFill="1" applyBorder="1" applyAlignment="1">
      <alignment horizontal="right" vertical="center"/>
    </xf>
    <xf numFmtId="0" fontId="12" fillId="0" borderId="26" xfId="0" applyFont="1" applyFill="1" applyBorder="1" applyAlignment="1">
      <alignment vertical="center"/>
    </xf>
    <xf numFmtId="4" fontId="12" fillId="0" borderId="3" xfId="0" applyNumberFormat="1" applyFont="1" applyFill="1" applyBorder="1" applyAlignment="1">
      <alignment horizontal="right" vertical="center"/>
    </xf>
    <xf numFmtId="4" fontId="12" fillId="0" borderId="44" xfId="0" applyNumberFormat="1" applyFont="1" applyFill="1" applyBorder="1" applyAlignment="1">
      <alignment horizontal="right" vertical="center"/>
    </xf>
    <xf numFmtId="2" fontId="12" fillId="0" borderId="21" xfId="0" applyNumberFormat="1" applyFont="1" applyFill="1" applyBorder="1" applyAlignment="1">
      <alignment horizontal="center" vertical="center"/>
    </xf>
    <xf numFmtId="2" fontId="12" fillId="0" borderId="21" xfId="0" applyNumberFormat="1" applyFont="1" applyFill="1" applyBorder="1" applyAlignment="1">
      <alignment vertical="center"/>
    </xf>
    <xf numFmtId="1" fontId="12" fillId="0" borderId="19" xfId="0" applyNumberFormat="1" applyFont="1" applyFill="1" applyBorder="1" applyAlignment="1">
      <alignment horizontal="center" vertical="center"/>
    </xf>
    <xf numFmtId="2" fontId="12" fillId="0" borderId="20" xfId="0" applyNumberFormat="1" applyFont="1" applyFill="1" applyBorder="1" applyAlignment="1">
      <alignment horizontal="right" vertical="center"/>
    </xf>
    <xf numFmtId="49" fontId="12" fillId="0" borderId="65" xfId="0" applyNumberFormat="1" applyFont="1" applyFill="1" applyBorder="1" applyAlignment="1">
      <alignment horizontal="center" vertical="center"/>
    </xf>
    <xf numFmtId="2" fontId="12" fillId="0" borderId="66" xfId="0" applyNumberFormat="1" applyFont="1" applyFill="1" applyBorder="1" applyAlignment="1">
      <alignment horizontal="center" vertical="center"/>
    </xf>
    <xf numFmtId="2" fontId="12" fillId="0" borderId="66" xfId="0" applyNumberFormat="1" applyFont="1" applyFill="1" applyBorder="1" applyAlignment="1">
      <alignment vertical="center"/>
    </xf>
    <xf numFmtId="1" fontId="12" fillId="0" borderId="50" xfId="0" applyNumberFormat="1" applyFont="1" applyFill="1" applyBorder="1" applyAlignment="1">
      <alignment horizontal="center" vertical="center"/>
    </xf>
    <xf numFmtId="0" fontId="12" fillId="0" borderId="4" xfId="0" applyFont="1" applyFill="1" applyBorder="1" applyAlignment="1">
      <alignment vertical="center"/>
    </xf>
    <xf numFmtId="4" fontId="12" fillId="0" borderId="54" xfId="0" applyNumberFormat="1" applyFont="1" applyFill="1" applyBorder="1" applyAlignment="1">
      <alignment horizontal="right" vertical="center"/>
    </xf>
    <xf numFmtId="2" fontId="12" fillId="0" borderId="28" xfId="0" applyNumberFormat="1" applyFont="1" applyFill="1" applyBorder="1" applyAlignment="1">
      <alignment vertical="center"/>
    </xf>
    <xf numFmtId="2" fontId="12" fillId="0" borderId="57" xfId="0" applyNumberFormat="1" applyFont="1" applyFill="1" applyBorder="1" applyAlignment="1">
      <alignment horizontal="center" vertical="center"/>
    </xf>
    <xf numFmtId="2" fontId="12" fillId="0" borderId="57" xfId="0" applyNumberFormat="1" applyFont="1" applyFill="1" applyBorder="1" applyAlignment="1">
      <alignment vertical="center"/>
    </xf>
    <xf numFmtId="1" fontId="12" fillId="0" borderId="13" xfId="0" applyNumberFormat="1" applyFont="1" applyFill="1" applyBorder="1" applyAlignment="1">
      <alignment horizontal="center" vertical="center"/>
    </xf>
    <xf numFmtId="4" fontId="12" fillId="0" borderId="27" xfId="0" applyNumberFormat="1" applyFont="1" applyFill="1" applyBorder="1" applyAlignment="1">
      <alignment horizontal="right" vertical="center"/>
    </xf>
    <xf numFmtId="2" fontId="12" fillId="0" borderId="56" xfId="0" applyNumberFormat="1" applyFont="1" applyFill="1" applyBorder="1" applyAlignment="1">
      <alignment horizontal="right" vertical="center"/>
    </xf>
    <xf numFmtId="4" fontId="12" fillId="0" borderId="36" xfId="0" applyNumberFormat="1" applyFont="1" applyFill="1" applyBorder="1" applyAlignment="1">
      <alignment horizontal="right" vertical="center"/>
    </xf>
    <xf numFmtId="0" fontId="12" fillId="0" borderId="66" xfId="0" applyFont="1" applyFill="1" applyBorder="1" applyAlignment="1">
      <alignment vertical="center"/>
    </xf>
    <xf numFmtId="4" fontId="12" fillId="0" borderId="50" xfId="0" applyNumberFormat="1" applyFont="1" applyFill="1" applyBorder="1" applyAlignment="1">
      <alignment horizontal="right" vertical="center"/>
    </xf>
    <xf numFmtId="2" fontId="12" fillId="16" borderId="30" xfId="0" applyNumberFormat="1" applyFont="1" applyFill="1" applyBorder="1" applyAlignment="1">
      <alignment horizontal="center" vertical="center"/>
    </xf>
    <xf numFmtId="2" fontId="12" fillId="16" borderId="28" xfId="0" applyNumberFormat="1" applyFont="1" applyFill="1" applyBorder="1" applyAlignment="1">
      <alignment horizontal="right" vertical="center"/>
    </xf>
    <xf numFmtId="2" fontId="12" fillId="16" borderId="31" xfId="0" applyNumberFormat="1" applyFont="1" applyFill="1" applyBorder="1" applyAlignment="1">
      <alignment horizontal="right" vertical="center"/>
    </xf>
    <xf numFmtId="2" fontId="12" fillId="0" borderId="5" xfId="0" applyNumberFormat="1" applyFont="1" applyFill="1" applyBorder="1" applyAlignment="1">
      <alignment horizontal="center" vertical="center"/>
    </xf>
    <xf numFmtId="4" fontId="12" fillId="16" borderId="27" xfId="0" applyNumberFormat="1" applyFont="1" applyFill="1" applyBorder="1" applyAlignment="1">
      <alignment horizontal="right" vertical="center"/>
    </xf>
    <xf numFmtId="4" fontId="12" fillId="16" borderId="31" xfId="0" applyNumberFormat="1" applyFont="1" applyFill="1" applyBorder="1" applyAlignment="1">
      <alignment horizontal="right" vertical="center"/>
    </xf>
    <xf numFmtId="4" fontId="12" fillId="16" borderId="3" xfId="0" applyNumberFormat="1" applyFont="1" applyFill="1" applyBorder="1" applyAlignment="1">
      <alignment horizontal="right" vertical="center"/>
    </xf>
    <xf numFmtId="4" fontId="12" fillId="16" borderId="43" xfId="0" applyNumberFormat="1" applyFont="1" applyFill="1" applyBorder="1" applyAlignment="1">
      <alignment horizontal="right" vertical="center"/>
    </xf>
    <xf numFmtId="4" fontId="12" fillId="0" borderId="60" xfId="0" applyNumberFormat="1" applyFont="1" applyFill="1" applyBorder="1" applyAlignment="1">
      <alignment horizontal="right" vertical="center"/>
    </xf>
    <xf numFmtId="4" fontId="12" fillId="16" borderId="9" xfId="0" applyNumberFormat="1" applyFont="1" applyFill="1" applyBorder="1" applyAlignment="1">
      <alignment horizontal="right" vertical="center"/>
    </xf>
    <xf numFmtId="4" fontId="12" fillId="16" borderId="36" xfId="0" applyNumberFormat="1" applyFont="1" applyFill="1" applyBorder="1" applyAlignment="1">
      <alignment horizontal="right" vertical="center"/>
    </xf>
    <xf numFmtId="2" fontId="12" fillId="16" borderId="28" xfId="0" applyNumberFormat="1" applyFont="1" applyFill="1" applyBorder="1" applyAlignment="1">
      <alignment vertical="center"/>
    </xf>
    <xf numFmtId="4" fontId="12" fillId="16" borderId="19" xfId="0" applyNumberFormat="1" applyFont="1" applyFill="1" applyBorder="1" applyAlignment="1">
      <alignment horizontal="right" vertical="center"/>
    </xf>
    <xf numFmtId="2" fontId="12" fillId="0" borderId="30" xfId="0" applyNumberFormat="1" applyFont="1" applyFill="1" applyBorder="1" applyAlignment="1">
      <alignment horizontal="center" vertical="center"/>
    </xf>
    <xf numFmtId="2" fontId="12" fillId="0" borderId="23" xfId="0" applyNumberFormat="1" applyFont="1" applyFill="1" applyBorder="1" applyAlignment="1">
      <alignment horizontal="center" vertical="center"/>
    </xf>
    <xf numFmtId="2" fontId="12" fillId="0" borderId="8" xfId="0" applyNumberFormat="1" applyFont="1" applyFill="1" applyBorder="1" applyAlignment="1">
      <alignment horizontal="center" vertical="center"/>
    </xf>
    <xf numFmtId="0" fontId="92" fillId="50" borderId="0" xfId="0" applyFont="1" applyFill="1" applyBorder="1" applyAlignment="1">
      <alignment vertical="center"/>
    </xf>
    <xf numFmtId="165" fontId="12" fillId="0" borderId="23" xfId="0" applyNumberFormat="1" applyFont="1" applyFill="1" applyBorder="1" applyAlignment="1">
      <alignment horizontal="center" vertical="center"/>
    </xf>
    <xf numFmtId="0" fontId="12" fillId="51" borderId="6" xfId="0" applyFont="1" applyFill="1" applyBorder="1" applyAlignment="1">
      <alignment horizontal="center" vertical="center"/>
    </xf>
    <xf numFmtId="0" fontId="12" fillId="51" borderId="0" xfId="0" applyFont="1" applyFill="1" applyAlignment="1">
      <alignment vertical="center"/>
    </xf>
    <xf numFmtId="2" fontId="12" fillId="16" borderId="32" xfId="0" applyNumberFormat="1" applyFont="1" applyFill="1" applyBorder="1" applyAlignment="1">
      <alignment vertical="center"/>
    </xf>
    <xf numFmtId="4" fontId="12" fillId="16" borderId="31" xfId="0" applyNumberFormat="1" applyFont="1" applyFill="1" applyBorder="1" applyAlignment="1">
      <alignment vertical="center"/>
    </xf>
    <xf numFmtId="0" fontId="47" fillId="10" borderId="0" xfId="0" applyFont="1" applyFill="1" applyAlignment="1">
      <alignment vertical="center"/>
    </xf>
    <xf numFmtId="0" fontId="47" fillId="2" borderId="0" xfId="0" applyFont="1" applyFill="1" applyBorder="1" applyAlignment="1">
      <alignment vertical="center"/>
    </xf>
    <xf numFmtId="0" fontId="47" fillId="0" borderId="0" xfId="0" applyFont="1" applyFill="1" applyBorder="1" applyAlignment="1">
      <alignment vertical="center"/>
    </xf>
    <xf numFmtId="0" fontId="93" fillId="0" borderId="5" xfId="0" applyFont="1" applyFill="1" applyBorder="1" applyAlignment="1">
      <alignment vertical="center"/>
    </xf>
    <xf numFmtId="0" fontId="47" fillId="0" borderId="5" xfId="0" applyFont="1" applyFill="1" applyBorder="1" applyAlignment="1">
      <alignment vertical="center"/>
    </xf>
    <xf numFmtId="0" fontId="47" fillId="12" borderId="5" xfId="0" applyFont="1" applyFill="1" applyBorder="1" applyAlignment="1">
      <alignment vertical="center"/>
    </xf>
    <xf numFmtId="0" fontId="91" fillId="50" borderId="0" xfId="0" applyFont="1" applyFill="1" applyBorder="1" applyAlignment="1">
      <alignment vertical="center"/>
    </xf>
    <xf numFmtId="0" fontId="47" fillId="0" borderId="0" xfId="0" applyFont="1" applyFill="1" applyAlignment="1">
      <alignment vertical="center"/>
    </xf>
    <xf numFmtId="0" fontId="12" fillId="2" borderId="0" xfId="0" applyFont="1" applyFill="1" applyAlignment="1">
      <alignment vertical="center"/>
    </xf>
    <xf numFmtId="0" fontId="45" fillId="2" borderId="0" xfId="0" applyFont="1" applyFill="1" applyAlignment="1">
      <alignment vertical="center" wrapText="1"/>
    </xf>
    <xf numFmtId="0" fontId="45" fillId="2" borderId="0" xfId="0" applyFont="1" applyFill="1" applyAlignment="1">
      <alignment vertical="center"/>
    </xf>
    <xf numFmtId="0" fontId="12" fillId="2" borderId="0" xfId="0" applyFont="1" applyFill="1" applyAlignment="1">
      <alignment vertical="center"/>
    </xf>
    <xf numFmtId="0" fontId="12" fillId="2" borderId="0" xfId="0" applyFont="1" applyFill="1" applyAlignment="1">
      <alignment vertical="center"/>
    </xf>
    <xf numFmtId="4" fontId="12" fillId="0" borderId="31" xfId="0" applyNumberFormat="1" applyFont="1" applyFill="1" applyBorder="1" applyAlignment="1">
      <alignment horizontal="right" vertical="center" wrapText="1"/>
    </xf>
    <xf numFmtId="4" fontId="12" fillId="0" borderId="60" xfId="0" applyNumberFormat="1" applyFont="1" applyFill="1" applyBorder="1" applyAlignment="1">
      <alignment horizontal="right" vertical="center" wrapText="1"/>
    </xf>
    <xf numFmtId="0" fontId="95" fillId="17" borderId="0" xfId="0" applyFont="1" applyFill="1" applyBorder="1" applyAlignment="1">
      <alignment vertical="center"/>
    </xf>
    <xf numFmtId="2" fontId="12" fillId="16" borderId="23" xfId="0" applyNumberFormat="1" applyFont="1" applyFill="1" applyBorder="1" applyAlignment="1">
      <alignment horizontal="right" vertical="center" wrapText="1"/>
    </xf>
    <xf numFmtId="4" fontId="12" fillId="16" borderId="60" xfId="0" applyNumberFormat="1" applyFont="1" applyFill="1" applyBorder="1" applyAlignment="1">
      <alignment horizontal="right" vertical="center" wrapText="1"/>
    </xf>
    <xf numFmtId="2" fontId="12" fillId="16" borderId="56" xfId="0" applyNumberFormat="1" applyFont="1" applyFill="1" applyBorder="1" applyAlignment="1">
      <alignment horizontal="right" vertical="center" wrapText="1"/>
    </xf>
    <xf numFmtId="4" fontId="12" fillId="16" borderId="31" xfId="0" applyNumberFormat="1" applyFont="1" applyFill="1" applyBorder="1" applyAlignment="1">
      <alignment horizontal="right" vertical="center" wrapText="1"/>
    </xf>
    <xf numFmtId="2" fontId="12" fillId="16" borderId="30" xfId="0" applyNumberFormat="1" applyFont="1" applyFill="1" applyBorder="1" applyAlignment="1">
      <alignment horizontal="right" vertical="center" wrapText="1"/>
    </xf>
    <xf numFmtId="0" fontId="12" fillId="2" borderId="0" xfId="0" applyFont="1" applyFill="1" applyBorder="1" applyAlignment="1">
      <alignment vertical="center"/>
    </xf>
    <xf numFmtId="0" fontId="12" fillId="0" borderId="0" xfId="0" applyFont="1" applyFill="1" applyBorder="1" applyAlignment="1">
      <alignment vertical="center"/>
    </xf>
    <xf numFmtId="2" fontId="12" fillId="16" borderId="31" xfId="0" applyNumberFormat="1" applyFont="1" applyFill="1" applyBorder="1" applyAlignment="1">
      <alignment horizontal="right" vertical="center"/>
    </xf>
    <xf numFmtId="0" fontId="12" fillId="16" borderId="28" xfId="0" applyFont="1" applyFill="1" applyBorder="1" applyAlignment="1">
      <alignment vertical="center"/>
    </xf>
    <xf numFmtId="2" fontId="12" fillId="16" borderId="35" xfId="0" applyNumberFormat="1" applyFont="1" applyFill="1" applyBorder="1" applyAlignment="1">
      <alignment horizontal="right" vertical="center"/>
    </xf>
    <xf numFmtId="2" fontId="12" fillId="16" borderId="36" xfId="0" applyNumberFormat="1" applyFont="1" applyFill="1" applyBorder="1" applyAlignment="1">
      <alignment horizontal="right" vertical="center"/>
    </xf>
    <xf numFmtId="2" fontId="12" fillId="16" borderId="19" xfId="0" applyNumberFormat="1" applyFont="1" applyFill="1" applyBorder="1" applyAlignment="1">
      <alignment horizontal="right" vertical="center"/>
    </xf>
    <xf numFmtId="2" fontId="12" fillId="16" borderId="21" xfId="0" applyNumberFormat="1" applyFont="1" applyFill="1" applyBorder="1" applyAlignment="1">
      <alignment horizontal="right" vertical="center"/>
    </xf>
    <xf numFmtId="0" fontId="12" fillId="16" borderId="21" xfId="0" applyFont="1" applyFill="1" applyBorder="1" applyAlignment="1">
      <alignment vertical="center"/>
    </xf>
    <xf numFmtId="0" fontId="0" fillId="0" borderId="4" xfId="0" applyFont="1" applyFill="1" applyBorder="1" applyAlignment="1">
      <alignment vertical="center"/>
    </xf>
    <xf numFmtId="0" fontId="0" fillId="0" borderId="0" xfId="0" applyFont="1" applyFill="1" applyAlignment="1">
      <alignment vertical="center"/>
    </xf>
    <xf numFmtId="2" fontId="0" fillId="0" borderId="4" xfId="0" applyNumberFormat="1" applyFont="1" applyFill="1" applyBorder="1" applyAlignment="1">
      <alignment horizontal="right" vertical="center"/>
    </xf>
    <xf numFmtId="4" fontId="0" fillId="0" borderId="4" xfId="0" applyNumberFormat="1" applyFont="1" applyFill="1" applyBorder="1" applyAlignment="1">
      <alignment horizontal="right" vertical="center"/>
    </xf>
    <xf numFmtId="2" fontId="12" fillId="16" borderId="31" xfId="0" applyNumberFormat="1" applyFont="1" applyFill="1" applyBorder="1" applyAlignment="1">
      <alignment horizontal="right" vertical="center"/>
    </xf>
    <xf numFmtId="0" fontId="12" fillId="16" borderId="28" xfId="0" applyFont="1" applyFill="1" applyBorder="1" applyAlignment="1">
      <alignment vertical="center"/>
    </xf>
    <xf numFmtId="164" fontId="0" fillId="0" borderId="4" xfId="0" applyNumberFormat="1" applyFont="1" applyFill="1" applyBorder="1" applyAlignment="1">
      <alignment horizontal="right" vertical="center"/>
    </xf>
    <xf numFmtId="0" fontId="0" fillId="0" borderId="4" xfId="0" applyFont="1" applyFill="1" applyBorder="1" applyAlignment="1">
      <alignment horizontal="center" vertical="center"/>
    </xf>
    <xf numFmtId="0" fontId="0" fillId="0" borderId="4" xfId="0" applyFont="1" applyFill="1" applyBorder="1" applyAlignment="1">
      <alignment horizontal="right"/>
    </xf>
    <xf numFmtId="0" fontId="0" fillId="0" borderId="4" xfId="0" applyFont="1" applyFill="1" applyBorder="1"/>
    <xf numFmtId="2" fontId="0" fillId="0" borderId="4" xfId="0" applyNumberFormat="1" applyFont="1" applyFill="1" applyBorder="1" applyAlignment="1">
      <alignment horizontal="center" vertical="center"/>
    </xf>
    <xf numFmtId="0" fontId="0" fillId="0" borderId="4" xfId="0" applyFont="1" applyFill="1" applyBorder="1" applyAlignment="1">
      <alignment horizontal="center"/>
    </xf>
    <xf numFmtId="0" fontId="37" fillId="0" borderId="3" xfId="0" applyFont="1" applyFill="1" applyBorder="1" applyAlignment="1">
      <alignment horizontal="left" vertical="center" wrapText="1"/>
    </xf>
    <xf numFmtId="0" fontId="0" fillId="0" borderId="31" xfId="0" applyFont="1" applyFill="1" applyBorder="1" applyAlignment="1">
      <alignment vertical="center" wrapText="1"/>
    </xf>
    <xf numFmtId="0" fontId="0" fillId="0" borderId="31" xfId="0" applyFont="1" applyFill="1" applyBorder="1" applyAlignment="1">
      <alignment horizontal="left" vertical="center"/>
    </xf>
    <xf numFmtId="0" fontId="12" fillId="0" borderId="3" xfId="0" applyFont="1" applyFill="1" applyBorder="1" applyAlignment="1">
      <alignment horizontal="left" vertical="center"/>
    </xf>
    <xf numFmtId="0" fontId="98" fillId="0" borderId="0" xfId="0" applyFont="1" applyFill="1" applyBorder="1" applyAlignment="1">
      <alignment horizontal="left" vertical="center"/>
    </xf>
    <xf numFmtId="0" fontId="37" fillId="0" borderId="6" xfId="0" applyFont="1" applyFill="1" applyBorder="1" applyAlignment="1">
      <alignment horizontal="right" vertical="center" wrapText="1"/>
    </xf>
    <xf numFmtId="0" fontId="14" fillId="0" borderId="36" xfId="0" applyFont="1" applyFill="1" applyBorder="1" applyAlignment="1">
      <alignment horizontal="left" vertical="center"/>
    </xf>
    <xf numFmtId="0" fontId="37" fillId="0" borderId="13" xfId="0" applyFont="1" applyFill="1" applyBorder="1" applyAlignment="1">
      <alignment vertical="center"/>
    </xf>
    <xf numFmtId="0" fontId="14" fillId="0" borderId="3" xfId="0" applyFont="1" applyFill="1" applyBorder="1" applyAlignment="1">
      <alignment horizontal="right" vertical="center" wrapText="1"/>
    </xf>
    <xf numFmtId="0" fontId="0" fillId="0" borderId="19" xfId="0" applyFont="1" applyFill="1" applyBorder="1" applyAlignment="1">
      <alignment vertical="center" wrapText="1"/>
    </xf>
    <xf numFmtId="2" fontId="0" fillId="0" borderId="23" xfId="0" applyNumberFormat="1" applyFont="1" applyFill="1" applyBorder="1" applyAlignment="1">
      <alignment horizontal="center" vertical="center"/>
    </xf>
    <xf numFmtId="0" fontId="0" fillId="0" borderId="19" xfId="0" applyFont="1" applyFill="1" applyBorder="1" applyAlignment="1">
      <alignment horizontal="center" vertical="center"/>
    </xf>
    <xf numFmtId="2" fontId="0" fillId="0" borderId="30" xfId="0" applyNumberFormat="1" applyFont="1" applyFill="1" applyBorder="1" applyAlignment="1">
      <alignment horizontal="center" vertical="center"/>
    </xf>
    <xf numFmtId="0" fontId="0" fillId="0" borderId="31" xfId="0" applyFont="1" applyFill="1" applyBorder="1" applyAlignment="1">
      <alignment horizontal="center" vertical="center"/>
    </xf>
    <xf numFmtId="0" fontId="0" fillId="0" borderId="50" xfId="0" applyFont="1" applyFill="1" applyBorder="1" applyAlignment="1">
      <alignment vertical="center"/>
    </xf>
    <xf numFmtId="2" fontId="37" fillId="0" borderId="4" xfId="0" applyNumberFormat="1" applyFont="1" applyFill="1" applyBorder="1" applyAlignment="1">
      <alignment horizontal="left" vertical="center"/>
    </xf>
    <xf numFmtId="2" fontId="0" fillId="0" borderId="4" xfId="0" applyNumberFormat="1" applyFont="1" applyFill="1" applyBorder="1" applyAlignment="1">
      <alignment horizontal="left" vertical="center"/>
    </xf>
    <xf numFmtId="2" fontId="38" fillId="0" borderId="4" xfId="0" applyNumberFormat="1" applyFont="1" applyFill="1" applyBorder="1" applyAlignment="1">
      <alignment horizontal="right" vertical="center"/>
    </xf>
    <xf numFmtId="0" fontId="25" fillId="0" borderId="7" xfId="0" applyFont="1" applyFill="1" applyBorder="1" applyAlignment="1">
      <alignment horizontal="right" vertical="center"/>
    </xf>
    <xf numFmtId="0" fontId="14" fillId="0" borderId="44" xfId="0" applyFont="1" applyFill="1" applyBorder="1" applyAlignment="1">
      <alignment horizontal="right" vertical="center" wrapText="1"/>
    </xf>
    <xf numFmtId="0" fontId="91" fillId="2" borderId="69" xfId="0" applyFont="1" applyFill="1" applyBorder="1" applyAlignment="1">
      <alignment horizontal="center" vertical="center" wrapText="1"/>
    </xf>
    <xf numFmtId="0" fontId="50" fillId="8" borderId="6" xfId="0" applyFont="1" applyFill="1" applyBorder="1" applyAlignment="1">
      <alignment horizontal="center" vertical="center"/>
    </xf>
    <xf numFmtId="0" fontId="50" fillId="8" borderId="0" xfId="0" applyFont="1" applyFill="1" applyBorder="1" applyAlignment="1">
      <alignment vertical="center"/>
    </xf>
    <xf numFmtId="0" fontId="50" fillId="8" borderId="0" xfId="0" applyFont="1" applyFill="1" applyAlignment="1">
      <alignment vertical="center"/>
    </xf>
    <xf numFmtId="0" fontId="95" fillId="12" borderId="0" xfId="0" applyFont="1" applyFill="1" applyAlignment="1">
      <alignment vertical="center"/>
    </xf>
    <xf numFmtId="0" fontId="98" fillId="0" borderId="0" xfId="0" applyFont="1" applyFill="1" applyBorder="1" applyAlignment="1">
      <alignment horizontal="left" vertical="center"/>
    </xf>
    <xf numFmtId="0" fontId="45" fillId="0" borderId="0" xfId="0" applyFont="1" applyFill="1" applyAlignment="1">
      <alignment vertical="center" wrapText="1"/>
    </xf>
    <xf numFmtId="0" fontId="50" fillId="76" borderId="6" xfId="0" applyFont="1" applyFill="1" applyBorder="1" applyAlignment="1">
      <alignment horizontal="center" vertical="center"/>
    </xf>
    <xf numFmtId="0" fontId="98" fillId="0" borderId="0" xfId="0" applyFont="1" applyFill="1" applyBorder="1" applyAlignment="1">
      <alignment horizontal="left" vertical="center"/>
    </xf>
    <xf numFmtId="0" fontId="98" fillId="0" borderId="0" xfId="0" applyFont="1" applyFill="1" applyBorder="1" applyAlignment="1">
      <alignment horizontal="left" vertical="center"/>
    </xf>
    <xf numFmtId="0" fontId="43" fillId="0" borderId="20" xfId="0" applyFont="1" applyFill="1" applyBorder="1" applyAlignment="1">
      <alignment horizontal="left" vertical="center"/>
    </xf>
    <xf numFmtId="0" fontId="43" fillId="0" borderId="3" xfId="0" applyFont="1" applyFill="1" applyBorder="1" applyAlignment="1">
      <alignment horizontal="left" vertical="center"/>
    </xf>
    <xf numFmtId="0" fontId="15" fillId="0" borderId="3" xfId="0" applyFont="1" applyFill="1" applyBorder="1" applyAlignment="1">
      <alignment horizontal="left" vertical="center"/>
    </xf>
    <xf numFmtId="0" fontId="15" fillId="0" borderId="3" xfId="0" applyFont="1" applyFill="1" applyBorder="1" applyAlignment="1">
      <alignment vertical="center"/>
    </xf>
    <xf numFmtId="0" fontId="44" fillId="0" borderId="3" xfId="0" applyFont="1" applyFill="1" applyBorder="1" applyAlignment="1">
      <alignment horizontal="left" vertical="center"/>
    </xf>
    <xf numFmtId="0" fontId="15" fillId="0" borderId="44" xfId="0" applyFont="1" applyFill="1" applyBorder="1" applyAlignment="1">
      <alignment horizontal="left" vertical="center"/>
    </xf>
    <xf numFmtId="0" fontId="12" fillId="0" borderId="50" xfId="0" applyFont="1" applyFill="1" applyBorder="1" applyAlignment="1">
      <alignment vertical="center"/>
    </xf>
    <xf numFmtId="0" fontId="12" fillId="2" borderId="0" xfId="0" applyFont="1" applyFill="1" applyBorder="1" applyAlignment="1">
      <alignment vertical="center"/>
    </xf>
    <xf numFmtId="0" fontId="12" fillId="0" borderId="0" xfId="0" applyFont="1" applyFill="1" applyBorder="1" applyAlignment="1">
      <alignment vertical="center"/>
    </xf>
    <xf numFmtId="2" fontId="12" fillId="16" borderId="31" xfId="0" applyNumberFormat="1" applyFont="1" applyFill="1" applyBorder="1" applyAlignment="1">
      <alignment horizontal="right" vertical="center"/>
    </xf>
    <xf numFmtId="0" fontId="12" fillId="16" borderId="28" xfId="0" applyFont="1" applyFill="1" applyBorder="1" applyAlignment="1">
      <alignment vertical="center"/>
    </xf>
    <xf numFmtId="0" fontId="45" fillId="0" borderId="0" xfId="0" applyFont="1" applyFill="1" applyAlignment="1">
      <alignment vertical="center" wrapText="1"/>
    </xf>
    <xf numFmtId="0" fontId="98" fillId="0" borderId="0" xfId="0" applyFont="1" applyFill="1" applyBorder="1" applyAlignment="1">
      <alignment horizontal="left" vertical="center"/>
    </xf>
    <xf numFmtId="0" fontId="12" fillId="2" borderId="0" xfId="0" applyFont="1" applyFill="1" applyAlignment="1">
      <alignment vertical="center"/>
    </xf>
    <xf numFmtId="2" fontId="25" fillId="0" borderId="20" xfId="0" applyNumberFormat="1" applyFont="1" applyFill="1" applyBorder="1" applyAlignment="1">
      <alignment horizontal="right" vertical="center"/>
    </xf>
    <xf numFmtId="0" fontId="12" fillId="0" borderId="18" xfId="0" applyFont="1" applyFill="1" applyBorder="1" applyAlignment="1">
      <alignment horizontal="center" vertical="center"/>
    </xf>
    <xf numFmtId="0" fontId="12" fillId="13" borderId="24" xfId="0" applyFont="1" applyFill="1" applyBorder="1" applyAlignment="1">
      <alignment horizontal="center" vertical="center"/>
    </xf>
    <xf numFmtId="2" fontId="12" fillId="4" borderId="3" xfId="0" applyNumberFormat="1" applyFont="1" applyFill="1" applyBorder="1" applyAlignment="1">
      <alignment horizontal="right" vertical="center"/>
    </xf>
    <xf numFmtId="0" fontId="12" fillId="16" borderId="3" xfId="0" applyFont="1" applyFill="1" applyBorder="1" applyAlignment="1">
      <alignment vertical="center"/>
    </xf>
    <xf numFmtId="0" fontId="12" fillId="16" borderId="6" xfId="0" applyFont="1" applyFill="1" applyBorder="1" applyAlignment="1">
      <alignment vertical="center"/>
    </xf>
    <xf numFmtId="2" fontId="12" fillId="16" borderId="33" xfId="0" applyNumberFormat="1" applyFont="1" applyFill="1" applyBorder="1" applyAlignment="1">
      <alignment horizontal="right" vertical="center"/>
    </xf>
    <xf numFmtId="2" fontId="12" fillId="16" borderId="3" xfId="0" applyNumberFormat="1" applyFont="1" applyFill="1" applyBorder="1" applyAlignment="1">
      <alignment horizontal="right" vertical="center"/>
    </xf>
    <xf numFmtId="0" fontId="12" fillId="4" borderId="6" xfId="0" applyFont="1" applyFill="1" applyBorder="1" applyAlignment="1">
      <alignment horizontal="center" vertical="center"/>
    </xf>
    <xf numFmtId="0" fontId="12" fillId="2" borderId="0" xfId="0" applyFont="1" applyFill="1" applyAlignment="1">
      <alignment vertical="center"/>
    </xf>
    <xf numFmtId="49" fontId="12" fillId="0" borderId="25" xfId="0" applyNumberFormat="1" applyFont="1" applyFill="1" applyBorder="1" applyAlignment="1">
      <alignment horizontal="center" vertical="center"/>
    </xf>
    <xf numFmtId="0" fontId="12" fillId="0" borderId="26" xfId="0" applyFont="1" applyFill="1" applyBorder="1" applyAlignment="1">
      <alignment vertical="center"/>
    </xf>
    <xf numFmtId="0" fontId="12" fillId="16" borderId="29" xfId="0" applyFont="1" applyFill="1" applyBorder="1" applyAlignment="1">
      <alignment vertical="center"/>
    </xf>
    <xf numFmtId="49" fontId="12" fillId="0" borderId="30" xfId="0" applyNumberFormat="1" applyFont="1" applyFill="1" applyBorder="1" applyAlignment="1">
      <alignment horizontal="center" vertical="center"/>
    </xf>
    <xf numFmtId="0" fontId="98" fillId="0" borderId="0" xfId="0" applyFont="1" applyFill="1" applyBorder="1" applyAlignment="1">
      <alignment horizontal="left" vertical="center"/>
    </xf>
    <xf numFmtId="2" fontId="12" fillId="0" borderId="30" xfId="0" applyNumberFormat="1" applyFont="1" applyFill="1" applyBorder="1" applyAlignment="1">
      <alignment horizontal="center" vertical="center"/>
    </xf>
    <xf numFmtId="0" fontId="12" fillId="2" borderId="0" xfId="0" applyFont="1" applyFill="1" applyAlignment="1">
      <alignment vertical="center"/>
    </xf>
    <xf numFmtId="0" fontId="50" fillId="13" borderId="0" xfId="0" applyFont="1" applyFill="1" applyBorder="1" applyAlignment="1">
      <alignment vertical="center"/>
    </xf>
    <xf numFmtId="0" fontId="50" fillId="13" borderId="0" xfId="0" applyFont="1" applyFill="1" applyAlignment="1">
      <alignment vertical="center"/>
    </xf>
    <xf numFmtId="2" fontId="14" fillId="0" borderId="54" xfId="0" applyNumberFormat="1" applyFont="1" applyFill="1" applyBorder="1" applyAlignment="1">
      <alignment horizontal="right" vertical="center"/>
    </xf>
    <xf numFmtId="0" fontId="25" fillId="0" borderId="54" xfId="0" applyFont="1" applyFill="1" applyBorder="1" applyAlignment="1">
      <alignment horizontal="right" vertical="center"/>
    </xf>
    <xf numFmtId="1" fontId="12" fillId="4" borderId="28" xfId="0" applyNumberFormat="1" applyFont="1" applyFill="1" applyBorder="1" applyAlignment="1">
      <alignment horizontal="center" vertical="center"/>
    </xf>
    <xf numFmtId="4" fontId="12" fillId="4" borderId="28" xfId="0" applyNumberFormat="1" applyFont="1" applyFill="1" applyBorder="1" applyAlignment="1">
      <alignment horizontal="right" vertical="center"/>
    </xf>
    <xf numFmtId="4" fontId="12" fillId="4" borderId="28" xfId="0" applyNumberFormat="1" applyFont="1" applyFill="1" applyBorder="1" applyAlignment="1">
      <alignment vertical="center"/>
    </xf>
    <xf numFmtId="2" fontId="12" fillId="0" borderId="47" xfId="0" applyNumberFormat="1" applyFont="1" applyFill="1" applyBorder="1" applyAlignment="1">
      <alignment horizontal="right" vertical="center"/>
    </xf>
    <xf numFmtId="49" fontId="50" fillId="0" borderId="16" xfId="0" applyNumberFormat="1" applyFont="1" applyFill="1" applyBorder="1" applyAlignment="1">
      <alignment horizontal="center" vertical="center"/>
    </xf>
    <xf numFmtId="0" fontId="50" fillId="0" borderId="31" xfId="0" applyFont="1" applyFill="1" applyBorder="1" applyAlignment="1">
      <alignment vertical="center"/>
    </xf>
    <xf numFmtId="2" fontId="50" fillId="0" borderId="3" xfId="0" applyNumberFormat="1" applyFont="1" applyFill="1" applyBorder="1" applyAlignment="1">
      <alignment horizontal="center" vertical="center"/>
    </xf>
    <xf numFmtId="2" fontId="50" fillId="0" borderId="28" xfId="0" applyNumberFormat="1" applyFont="1" applyFill="1" applyBorder="1" applyAlignment="1">
      <alignment horizontal="center" vertical="center"/>
    </xf>
    <xf numFmtId="2" fontId="50" fillId="0" borderId="31" xfId="0" applyNumberFormat="1" applyFont="1" applyFill="1" applyBorder="1" applyAlignment="1">
      <alignment horizontal="right" vertical="center"/>
    </xf>
    <xf numFmtId="2" fontId="50" fillId="0" borderId="28" xfId="0" applyNumberFormat="1" applyFont="1" applyFill="1" applyBorder="1" applyAlignment="1">
      <alignment vertical="center"/>
    </xf>
    <xf numFmtId="1" fontId="50" fillId="0" borderId="31" xfId="0" applyNumberFormat="1" applyFont="1" applyFill="1" applyBorder="1" applyAlignment="1">
      <alignment horizontal="center" vertical="center"/>
    </xf>
    <xf numFmtId="0" fontId="50" fillId="0" borderId="6" xfId="0" applyFont="1" applyFill="1" applyBorder="1" applyAlignment="1">
      <alignment horizontal="center" vertical="center"/>
    </xf>
    <xf numFmtId="2" fontId="50" fillId="0" borderId="28" xfId="0" applyNumberFormat="1" applyFont="1" applyFill="1" applyBorder="1" applyAlignment="1">
      <alignment horizontal="right" vertical="center"/>
    </xf>
    <xf numFmtId="2" fontId="50" fillId="0" borderId="3" xfId="0" applyNumberFormat="1" applyFont="1" applyFill="1" applyBorder="1" applyAlignment="1">
      <alignment horizontal="right" vertical="center"/>
    </xf>
    <xf numFmtId="2" fontId="50" fillId="0" borderId="30" xfId="0" applyNumberFormat="1" applyFont="1" applyFill="1" applyBorder="1" applyAlignment="1">
      <alignment horizontal="center" vertical="center"/>
    </xf>
    <xf numFmtId="2" fontId="50" fillId="0" borderId="30" xfId="0" applyNumberFormat="1" applyFont="1" applyFill="1" applyBorder="1" applyAlignment="1">
      <alignment horizontal="right" vertical="center"/>
    </xf>
    <xf numFmtId="4" fontId="50" fillId="0" borderId="31" xfId="0" applyNumberFormat="1" applyFont="1" applyFill="1" applyBorder="1" applyAlignment="1">
      <alignment horizontal="right" vertical="center"/>
    </xf>
    <xf numFmtId="0" fontId="50" fillId="0" borderId="28" xfId="0" applyFont="1" applyFill="1" applyBorder="1" applyAlignment="1">
      <alignment vertical="center"/>
    </xf>
    <xf numFmtId="0" fontId="14" fillId="0" borderId="20" xfId="0" applyFont="1" applyFill="1" applyBorder="1" applyAlignment="1">
      <alignment horizontal="left" vertical="center"/>
    </xf>
    <xf numFmtId="49" fontId="50" fillId="0" borderId="33" xfId="0" applyNumberFormat="1" applyFont="1" applyFill="1" applyBorder="1" applyAlignment="1">
      <alignment horizontal="center" vertical="center"/>
    </xf>
    <xf numFmtId="0" fontId="50" fillId="0" borderId="27" xfId="0" applyFont="1" applyFill="1" applyBorder="1" applyAlignment="1">
      <alignment vertical="center"/>
    </xf>
    <xf numFmtId="2" fontId="50" fillId="0" borderId="3" xfId="0" applyNumberFormat="1" applyFont="1" applyFill="1" applyBorder="1" applyAlignment="1">
      <alignment vertical="center"/>
    </xf>
    <xf numFmtId="164" fontId="12" fillId="0" borderId="56" xfId="0" applyNumberFormat="1" applyFont="1" applyFill="1" applyBorder="1" applyAlignment="1">
      <alignment horizontal="right" vertical="center"/>
    </xf>
    <xf numFmtId="0" fontId="38" fillId="0" borderId="55" xfId="0" applyFont="1" applyFill="1" applyBorder="1" applyAlignment="1">
      <alignment horizontal="right" vertical="center"/>
    </xf>
    <xf numFmtId="0" fontId="50" fillId="0" borderId="30" xfId="0" applyFont="1" applyFill="1" applyBorder="1" applyAlignment="1">
      <alignment horizontal="center" vertical="center"/>
    </xf>
    <xf numFmtId="0" fontId="50" fillId="0" borderId="26" xfId="0" applyFont="1" applyFill="1" applyBorder="1" applyAlignment="1">
      <alignment vertical="center"/>
    </xf>
    <xf numFmtId="1" fontId="50" fillId="0" borderId="26" xfId="0" applyNumberFormat="1" applyFont="1" applyFill="1" applyBorder="1" applyAlignment="1">
      <alignment horizontal="center" vertical="center"/>
    </xf>
    <xf numFmtId="0" fontId="50" fillId="0" borderId="0" xfId="0" applyFont="1" applyFill="1" applyAlignment="1">
      <alignment vertical="center"/>
    </xf>
    <xf numFmtId="0" fontId="50" fillId="8" borderId="3" xfId="0" applyFont="1" applyFill="1" applyBorder="1" applyAlignment="1">
      <alignment vertical="center"/>
    </xf>
    <xf numFmtId="0" fontId="50" fillId="8" borderId="29" xfId="0" applyFont="1" applyFill="1" applyBorder="1" applyAlignment="1">
      <alignment horizontal="center" vertical="center"/>
    </xf>
    <xf numFmtId="0" fontId="50" fillId="17" borderId="3" xfId="0" applyFont="1" applyFill="1" applyBorder="1" applyAlignment="1">
      <alignment vertical="center"/>
    </xf>
    <xf numFmtId="0" fontId="50" fillId="17" borderId="0" xfId="0" applyFont="1" applyFill="1" applyBorder="1" applyAlignment="1">
      <alignment vertical="center"/>
    </xf>
    <xf numFmtId="0" fontId="109" fillId="0" borderId="0" xfId="0" applyFont="1" applyFill="1" applyAlignment="1">
      <alignment vertical="center"/>
    </xf>
    <xf numFmtId="0" fontId="50" fillId="8" borderId="12" xfId="0" applyFont="1" applyFill="1" applyBorder="1" applyAlignment="1">
      <alignment horizontal="center" vertical="center"/>
    </xf>
    <xf numFmtId="0" fontId="12" fillId="12" borderId="6" xfId="0" applyFont="1" applyFill="1" applyBorder="1" applyAlignment="1">
      <alignment horizontal="center" vertical="center"/>
    </xf>
    <xf numFmtId="0" fontId="98" fillId="0" borderId="0" xfId="0" applyFont="1" applyFill="1" applyBorder="1" applyAlignment="1">
      <alignment horizontal="left" vertical="center"/>
    </xf>
    <xf numFmtId="0" fontId="98" fillId="8" borderId="0" xfId="0" applyFont="1" applyFill="1" applyBorder="1" applyAlignment="1">
      <alignment horizontal="left" vertical="center"/>
    </xf>
    <xf numFmtId="0" fontId="50" fillId="8" borderId="6" xfId="0" applyFont="1" applyFill="1" applyBorder="1" applyAlignment="1">
      <alignment horizontal="center" vertical="center"/>
    </xf>
    <xf numFmtId="0" fontId="12" fillId="0" borderId="3" xfId="0" applyFont="1" applyFill="1" applyBorder="1" applyAlignment="1">
      <alignment horizontal="left" vertical="center"/>
    </xf>
    <xf numFmtId="0" fontId="47" fillId="2" borderId="0" xfId="0" applyFont="1" applyFill="1" applyAlignment="1">
      <alignment vertical="center" wrapText="1"/>
    </xf>
    <xf numFmtId="0" fontId="12" fillId="2" borderId="0" xfId="0" applyFont="1" applyFill="1" applyAlignment="1">
      <alignment vertical="center"/>
    </xf>
    <xf numFmtId="0" fontId="12" fillId="4" borderId="7" xfId="0" applyFont="1" applyFill="1" applyBorder="1" applyAlignment="1">
      <alignment horizontal="center" vertical="center"/>
    </xf>
    <xf numFmtId="2" fontId="12" fillId="4" borderId="23" xfId="0" applyNumberFormat="1" applyFont="1" applyFill="1" applyBorder="1" applyAlignment="1">
      <alignment horizontal="right" vertical="center"/>
    </xf>
    <xf numFmtId="2" fontId="12" fillId="4" borderId="20" xfId="0" applyNumberFormat="1" applyFont="1" applyFill="1" applyBorder="1" applyAlignment="1">
      <alignment horizontal="center" vertical="center"/>
    </xf>
    <xf numFmtId="2" fontId="12" fillId="4" borderId="19" xfId="0" applyNumberFormat="1" applyFont="1" applyFill="1" applyBorder="1" applyAlignment="1">
      <alignment horizontal="right" vertical="center"/>
    </xf>
    <xf numFmtId="0" fontId="12" fillId="4" borderId="24" xfId="0" applyFont="1" applyFill="1" applyBorder="1" applyAlignment="1">
      <alignment horizontal="center" vertical="center"/>
    </xf>
    <xf numFmtId="0" fontId="12" fillId="4" borderId="21" xfId="0" applyFont="1" applyFill="1" applyBorder="1" applyAlignment="1">
      <alignment vertical="center"/>
    </xf>
    <xf numFmtId="0" fontId="12" fillId="4" borderId="6" xfId="0" applyFont="1" applyFill="1" applyBorder="1" applyAlignment="1">
      <alignment horizontal="center" vertical="center"/>
    </xf>
    <xf numFmtId="2" fontId="12" fillId="4" borderId="3" xfId="0" applyNumberFormat="1" applyFont="1" applyFill="1" applyBorder="1" applyAlignment="1">
      <alignment horizontal="right" vertical="center"/>
    </xf>
    <xf numFmtId="2" fontId="12" fillId="4" borderId="28" xfId="0" applyNumberFormat="1" applyFont="1" applyFill="1" applyBorder="1" applyAlignment="1">
      <alignment vertical="center"/>
    </xf>
    <xf numFmtId="2" fontId="12" fillId="4" borderId="20" xfId="0" applyNumberFormat="1" applyFont="1" applyFill="1" applyBorder="1" applyAlignment="1">
      <alignment horizontal="right" vertical="center"/>
    </xf>
    <xf numFmtId="2" fontId="12" fillId="4" borderId="20" xfId="0" applyNumberFormat="1" applyFont="1" applyFill="1" applyBorder="1" applyAlignment="1">
      <alignment vertical="center"/>
    </xf>
    <xf numFmtId="0" fontId="12" fillId="8" borderId="6" xfId="0" applyFont="1" applyFill="1" applyBorder="1" applyAlignment="1">
      <alignment horizontal="center" vertical="center"/>
    </xf>
    <xf numFmtId="4" fontId="12" fillId="0" borderId="19" xfId="0" applyNumberFormat="1" applyFont="1" applyFill="1" applyBorder="1" applyAlignment="1">
      <alignment horizontal="right" vertical="center"/>
    </xf>
    <xf numFmtId="4" fontId="12" fillId="0" borderId="31" xfId="0" applyNumberFormat="1" applyFont="1" applyFill="1" applyBorder="1" applyAlignment="1">
      <alignment horizontal="right" vertical="center"/>
    </xf>
    <xf numFmtId="0" fontId="12" fillId="0" borderId="0" xfId="0" applyFont="1" applyFill="1" applyBorder="1" applyAlignment="1">
      <alignment vertical="center"/>
    </xf>
    <xf numFmtId="0" fontId="12" fillId="0" borderId="20" xfId="0" applyFont="1" applyFill="1" applyBorder="1" applyAlignment="1">
      <alignment horizontal="left" vertical="center"/>
    </xf>
    <xf numFmtId="0" fontId="12" fillId="0" borderId="18" xfId="0" applyFont="1" applyFill="1" applyBorder="1" applyAlignment="1">
      <alignment vertical="center"/>
    </xf>
    <xf numFmtId="0" fontId="14" fillId="0" borderId="20" xfId="0" applyFont="1" applyFill="1" applyBorder="1" applyAlignment="1">
      <alignment horizontal="right" vertical="center"/>
    </xf>
    <xf numFmtId="2" fontId="12" fillId="16" borderId="30" xfId="0" applyNumberFormat="1" applyFont="1" applyFill="1" applyBorder="1" applyAlignment="1">
      <alignment horizontal="right" vertical="center"/>
    </xf>
    <xf numFmtId="2" fontId="12" fillId="16" borderId="28" xfId="0" applyNumberFormat="1" applyFont="1" applyFill="1" applyBorder="1" applyAlignment="1">
      <alignment horizontal="right" vertical="center"/>
    </xf>
    <xf numFmtId="0" fontId="12" fillId="16" borderId="28" xfId="0" applyFont="1" applyFill="1" applyBorder="1" applyAlignment="1">
      <alignment vertical="center"/>
    </xf>
    <xf numFmtId="0" fontId="16" fillId="16" borderId="28" xfId="0" applyFont="1" applyFill="1" applyBorder="1" applyAlignment="1">
      <alignment vertical="center"/>
    </xf>
    <xf numFmtId="2" fontId="12" fillId="15" borderId="30" xfId="0" applyNumberFormat="1" applyFont="1" applyFill="1" applyBorder="1" applyAlignment="1">
      <alignment horizontal="center" vertical="center"/>
    </xf>
    <xf numFmtId="2" fontId="12" fillId="16" borderId="47" xfId="0" applyNumberFormat="1" applyFont="1" applyFill="1" applyBorder="1" applyAlignment="1">
      <alignment horizontal="right" vertical="center"/>
    </xf>
    <xf numFmtId="0" fontId="12" fillId="16" borderId="45" xfId="0" applyFont="1" applyFill="1" applyBorder="1" applyAlignment="1">
      <alignment vertical="center"/>
    </xf>
    <xf numFmtId="2" fontId="12" fillId="15" borderId="31" xfId="0" applyNumberFormat="1" applyFont="1" applyFill="1" applyBorder="1" applyAlignment="1">
      <alignment horizontal="right" vertical="center"/>
    </xf>
    <xf numFmtId="2" fontId="12" fillId="15" borderId="21" xfId="0" applyNumberFormat="1" applyFont="1" applyFill="1" applyBorder="1" applyAlignment="1">
      <alignment horizontal="right" vertical="center"/>
    </xf>
    <xf numFmtId="2" fontId="12" fillId="15" borderId="20" xfId="0" applyNumberFormat="1" applyFont="1" applyFill="1" applyBorder="1" applyAlignment="1">
      <alignment horizontal="right" vertical="center"/>
    </xf>
    <xf numFmtId="2" fontId="12" fillId="16" borderId="32" xfId="0" applyNumberFormat="1" applyFont="1" applyFill="1" applyBorder="1" applyAlignment="1">
      <alignment horizontal="right" vertical="center"/>
    </xf>
    <xf numFmtId="0" fontId="12" fillId="16" borderId="32" xfId="0" applyFont="1" applyFill="1" applyBorder="1" applyAlignment="1">
      <alignment vertical="center"/>
    </xf>
    <xf numFmtId="0" fontId="12" fillId="16" borderId="44" xfId="0" applyFont="1" applyFill="1" applyBorder="1" applyAlignment="1">
      <alignment vertical="center"/>
    </xf>
    <xf numFmtId="2" fontId="12" fillId="15" borderId="3" xfId="0" applyNumberFormat="1" applyFont="1" applyFill="1" applyBorder="1" applyAlignment="1">
      <alignment horizontal="right" vertical="center"/>
    </xf>
    <xf numFmtId="2" fontId="12" fillId="15" borderId="28" xfId="0" applyNumberFormat="1" applyFont="1" applyFill="1" applyBorder="1" applyAlignment="1">
      <alignment horizontal="right" vertical="center"/>
    </xf>
    <xf numFmtId="2" fontId="12" fillId="15" borderId="19" xfId="0" applyNumberFormat="1" applyFont="1" applyFill="1" applyBorder="1" applyAlignment="1">
      <alignment horizontal="right" vertical="center"/>
    </xf>
    <xf numFmtId="4" fontId="12" fillId="16" borderId="3" xfId="0" applyNumberFormat="1" applyFont="1" applyFill="1" applyBorder="1" applyAlignment="1">
      <alignment horizontal="right" vertical="center"/>
    </xf>
    <xf numFmtId="4" fontId="12" fillId="16" borderId="43" xfId="0" applyNumberFormat="1" applyFont="1" applyFill="1" applyBorder="1" applyAlignment="1">
      <alignment horizontal="right" vertical="center"/>
    </xf>
    <xf numFmtId="2" fontId="16" fillId="16" borderId="30" xfId="0" applyNumberFormat="1" applyFont="1" applyFill="1" applyBorder="1" applyAlignment="1">
      <alignment horizontal="right" vertical="center"/>
    </xf>
    <xf numFmtId="2" fontId="16" fillId="16" borderId="28" xfId="0" applyNumberFormat="1" applyFont="1" applyFill="1" applyBorder="1" applyAlignment="1">
      <alignment horizontal="right" vertical="center"/>
    </xf>
    <xf numFmtId="2" fontId="12" fillId="15" borderId="66" xfId="0" applyNumberFormat="1" applyFont="1" applyFill="1" applyBorder="1" applyAlignment="1">
      <alignment horizontal="right" vertical="center"/>
    </xf>
    <xf numFmtId="2" fontId="12" fillId="16" borderId="27" xfId="0" applyNumberFormat="1" applyFont="1" applyFill="1" applyBorder="1" applyAlignment="1">
      <alignment horizontal="right" vertical="center"/>
    </xf>
    <xf numFmtId="2" fontId="12" fillId="15" borderId="4" xfId="0" applyNumberFormat="1" applyFont="1" applyFill="1" applyBorder="1" applyAlignment="1">
      <alignment horizontal="right" vertical="center"/>
    </xf>
    <xf numFmtId="1" fontId="12" fillId="4" borderId="18" xfId="0" applyNumberFormat="1" applyFont="1" applyFill="1" applyBorder="1" applyAlignment="1">
      <alignment horizontal="center" vertical="center"/>
    </xf>
    <xf numFmtId="2" fontId="12" fillId="4" borderId="23" xfId="0" applyNumberFormat="1" applyFont="1" applyFill="1" applyBorder="1" applyAlignment="1">
      <alignment horizontal="center" vertical="center"/>
    </xf>
    <xf numFmtId="2" fontId="12" fillId="16" borderId="33" xfId="0" applyNumberFormat="1" applyFont="1" applyFill="1" applyBorder="1" applyAlignment="1">
      <alignment horizontal="center" vertical="center"/>
    </xf>
    <xf numFmtId="4" fontId="16" fillId="16" borderId="31" xfId="0" applyNumberFormat="1" applyFont="1" applyFill="1" applyBorder="1" applyAlignment="1">
      <alignment horizontal="right" vertical="center"/>
    </xf>
    <xf numFmtId="2" fontId="12" fillId="15" borderId="20" xfId="0" applyNumberFormat="1" applyFont="1" applyFill="1" applyBorder="1" applyAlignment="1">
      <alignment horizontal="center" vertical="center"/>
    </xf>
    <xf numFmtId="0" fontId="98" fillId="0" borderId="0" xfId="0" applyFont="1" applyFill="1" applyBorder="1" applyAlignment="1">
      <alignment horizontal="left" vertical="center"/>
    </xf>
    <xf numFmtId="0" fontId="50" fillId="8" borderId="6" xfId="0" applyFont="1" applyFill="1" applyBorder="1" applyAlignment="1">
      <alignment horizontal="center" vertical="center"/>
    </xf>
    <xf numFmtId="0" fontId="95" fillId="12" borderId="6" xfId="0" applyFont="1" applyFill="1" applyBorder="1" applyAlignment="1">
      <alignment horizontal="center" vertical="center"/>
    </xf>
    <xf numFmtId="164" fontId="12" fillId="16" borderId="5" xfId="0" applyNumberFormat="1" applyFont="1" applyFill="1" applyBorder="1" applyAlignment="1">
      <alignment horizontal="right" vertical="center"/>
    </xf>
    <xf numFmtId="4" fontId="12" fillId="16" borderId="13" xfId="0" applyNumberFormat="1" applyFont="1" applyFill="1" applyBorder="1" applyAlignment="1">
      <alignment horizontal="right" vertical="center"/>
    </xf>
    <xf numFmtId="0" fontId="12" fillId="2" borderId="0" xfId="0" applyFont="1" applyFill="1" applyAlignment="1">
      <alignment vertical="center"/>
    </xf>
    <xf numFmtId="0" fontId="12" fillId="17" borderId="29" xfId="0" applyFont="1" applyFill="1" applyBorder="1" applyAlignment="1">
      <alignment horizontal="center" vertical="center"/>
    </xf>
    <xf numFmtId="0" fontId="12" fillId="0" borderId="3" xfId="0" applyFont="1" applyFill="1" applyBorder="1" applyAlignment="1">
      <alignment horizontal="left" vertical="center"/>
    </xf>
    <xf numFmtId="0" fontId="91" fillId="2" borderId="69" xfId="0" applyFont="1" applyFill="1" applyBorder="1" applyAlignment="1">
      <alignment horizontal="center" vertical="center" wrapText="1"/>
    </xf>
    <xf numFmtId="0" fontId="0" fillId="0" borderId="3" xfId="0" applyFill="1" applyBorder="1" applyAlignment="1">
      <alignment vertical="center"/>
    </xf>
    <xf numFmtId="0" fontId="0" fillId="0" borderId="0" xfId="0" applyAlignment="1">
      <alignment vertical="center"/>
    </xf>
    <xf numFmtId="0" fontId="12" fillId="2" borderId="0" xfId="0" applyFont="1" applyFill="1" applyAlignment="1">
      <alignment vertical="center"/>
    </xf>
    <xf numFmtId="3" fontId="41" fillId="4" borderId="67" xfId="0" applyNumberFormat="1" applyFont="1" applyFill="1" applyBorder="1" applyAlignment="1">
      <alignment horizontal="center" vertical="center" wrapText="1" shrinkToFit="1"/>
    </xf>
    <xf numFmtId="171" fontId="41" fillId="4" borderId="67" xfId="0" applyNumberFormat="1" applyFont="1" applyFill="1" applyBorder="1" applyAlignment="1">
      <alignment horizontal="center" vertical="center" wrapText="1" shrinkToFit="1"/>
    </xf>
    <xf numFmtId="0" fontId="12" fillId="77" borderId="5" xfId="0" applyFont="1" applyFill="1" applyBorder="1" applyAlignment="1">
      <alignment horizontal="center" vertical="center"/>
    </xf>
    <xf numFmtId="0" fontId="97" fillId="77" borderId="0" xfId="0" applyFont="1" applyFill="1" applyBorder="1" applyAlignment="1">
      <alignment vertical="center"/>
    </xf>
    <xf numFmtId="0" fontId="15" fillId="77" borderId="0" xfId="0" applyFont="1" applyFill="1" applyBorder="1" applyAlignment="1">
      <alignment vertical="center"/>
    </xf>
    <xf numFmtId="0" fontId="15" fillId="77" borderId="0" xfId="0" applyFont="1" applyFill="1" applyAlignment="1">
      <alignment vertical="center"/>
    </xf>
    <xf numFmtId="0" fontId="15" fillId="77" borderId="2" xfId="0" applyFont="1" applyFill="1" applyBorder="1" applyAlignment="1">
      <alignment vertical="center"/>
    </xf>
    <xf numFmtId="2" fontId="26" fillId="77" borderId="5" xfId="0" applyNumberFormat="1" applyFont="1" applyFill="1" applyBorder="1" applyAlignment="1">
      <alignment horizontal="center" vertical="center" wrapText="1"/>
    </xf>
    <xf numFmtId="0" fontId="27" fillId="77" borderId="0" xfId="0" applyFont="1" applyFill="1" applyBorder="1" applyAlignment="1">
      <alignment horizontal="center" vertical="center" wrapText="1"/>
    </xf>
    <xf numFmtId="2" fontId="26" fillId="77" borderId="0" xfId="0" applyNumberFormat="1" applyFont="1" applyFill="1" applyBorder="1" applyAlignment="1">
      <alignment horizontal="center" vertical="center" wrapText="1"/>
    </xf>
    <xf numFmtId="1" fontId="26" fillId="77" borderId="0" xfId="0" applyNumberFormat="1" applyFont="1" applyFill="1" applyBorder="1" applyAlignment="1">
      <alignment horizontal="center" vertical="center" textRotation="90" wrapText="1"/>
    </xf>
    <xf numFmtId="3" fontId="14" fillId="77" borderId="0" xfId="0" applyNumberFormat="1" applyFont="1" applyFill="1" applyBorder="1" applyAlignment="1">
      <alignment horizontal="center" vertical="center" textRotation="90"/>
    </xf>
    <xf numFmtId="0" fontId="26" fillId="77" borderId="2" xfId="0" applyFont="1" applyFill="1" applyBorder="1" applyAlignment="1">
      <alignment horizontal="center" vertical="center" wrapText="1"/>
    </xf>
    <xf numFmtId="3" fontId="26" fillId="77" borderId="0" xfId="0" applyNumberFormat="1" applyFont="1" applyFill="1" applyBorder="1" applyAlignment="1">
      <alignment horizontal="center" vertical="center" textRotation="90"/>
    </xf>
    <xf numFmtId="4" fontId="26" fillId="77" borderId="5" xfId="0" applyNumberFormat="1" applyFont="1" applyFill="1" applyBorder="1" applyAlignment="1">
      <alignment horizontal="center" vertical="center" wrapText="1"/>
    </xf>
    <xf numFmtId="4" fontId="26" fillId="77" borderId="0" xfId="0" applyNumberFormat="1" applyFont="1" applyFill="1" applyBorder="1" applyAlignment="1">
      <alignment horizontal="center" vertical="center" wrapText="1"/>
    </xf>
    <xf numFmtId="171" fontId="26" fillId="77" borderId="2" xfId="0" applyNumberFormat="1" applyFont="1" applyFill="1" applyBorder="1" applyAlignment="1">
      <alignment horizontal="center" vertical="center" textRotation="90"/>
    </xf>
    <xf numFmtId="0" fontId="12" fillId="0" borderId="32" xfId="0" applyFont="1" applyFill="1" applyBorder="1" applyAlignment="1">
      <alignment horizontal="center" vertical="center"/>
    </xf>
    <xf numFmtId="0" fontId="12" fillId="0" borderId="14" xfId="0" applyFont="1" applyFill="1" applyBorder="1" applyAlignment="1">
      <alignment horizontal="center" vertical="center"/>
    </xf>
    <xf numFmtId="0" fontId="12" fillId="16" borderId="9" xfId="0" applyFont="1" applyFill="1" applyBorder="1" applyAlignment="1">
      <alignment horizontal="center" vertical="center"/>
    </xf>
    <xf numFmtId="0" fontId="12" fillId="16" borderId="27" xfId="0" applyFont="1" applyFill="1" applyBorder="1" applyAlignment="1">
      <alignment vertical="center"/>
    </xf>
    <xf numFmtId="0" fontId="12" fillId="16" borderId="33" xfId="0" applyFont="1" applyFill="1" applyBorder="1" applyAlignment="1">
      <alignment horizontal="center" vertical="center"/>
    </xf>
    <xf numFmtId="2" fontId="12" fillId="4" borderId="54" xfId="0" applyNumberFormat="1" applyFont="1" applyFill="1" applyBorder="1" applyAlignment="1">
      <alignment horizontal="right" vertical="center"/>
    </xf>
    <xf numFmtId="0" fontId="12" fillId="77" borderId="10" xfId="0" applyFont="1" applyFill="1" applyBorder="1" applyAlignment="1">
      <alignment horizontal="center" vertical="center"/>
    </xf>
    <xf numFmtId="0" fontId="97" fillId="77" borderId="1" xfId="0" applyFont="1" applyFill="1" applyBorder="1" applyAlignment="1">
      <alignment vertical="center"/>
    </xf>
    <xf numFmtId="0" fontId="15" fillId="77" borderId="1" xfId="0" applyFont="1" applyFill="1" applyBorder="1" applyAlignment="1">
      <alignment vertical="center"/>
    </xf>
    <xf numFmtId="0" fontId="15" fillId="77" borderId="11" xfId="0" applyFont="1" applyFill="1" applyBorder="1" applyAlignment="1">
      <alignment vertical="center"/>
    </xf>
    <xf numFmtId="2" fontId="26" fillId="77" borderId="10" xfId="0" applyNumberFormat="1" applyFont="1" applyFill="1" applyBorder="1" applyAlignment="1">
      <alignment horizontal="center" vertical="center" wrapText="1"/>
    </xf>
    <xf numFmtId="0" fontId="27" fillId="77" borderId="1" xfId="0" applyFont="1" applyFill="1" applyBorder="1" applyAlignment="1">
      <alignment horizontal="center" vertical="center" wrapText="1"/>
    </xf>
    <xf numFmtId="2" fontId="26" fillId="77" borderId="1" xfId="0" applyNumberFormat="1" applyFont="1" applyFill="1" applyBorder="1" applyAlignment="1">
      <alignment horizontal="center" vertical="center" wrapText="1"/>
    </xf>
    <xf numFmtId="1" fontId="26" fillId="77" borderId="1" xfId="0" applyNumberFormat="1" applyFont="1" applyFill="1" applyBorder="1" applyAlignment="1">
      <alignment horizontal="center" vertical="center" textRotation="90" wrapText="1"/>
    </xf>
    <xf numFmtId="3" fontId="14" fillId="77" borderId="1" xfId="0" applyNumberFormat="1" applyFont="1" applyFill="1" applyBorder="1" applyAlignment="1">
      <alignment horizontal="center" vertical="center" textRotation="90"/>
    </xf>
    <xf numFmtId="0" fontId="26" fillId="77" borderId="11" xfId="0" applyFont="1" applyFill="1" applyBorder="1" applyAlignment="1">
      <alignment horizontal="center" vertical="center" wrapText="1"/>
    </xf>
    <xf numFmtId="3" fontId="26" fillId="77" borderId="1" xfId="0" applyNumberFormat="1" applyFont="1" applyFill="1" applyBorder="1" applyAlignment="1">
      <alignment horizontal="center" vertical="center" textRotation="90"/>
    </xf>
    <xf numFmtId="4" fontId="26" fillId="77" borderId="10" xfId="0" applyNumberFormat="1" applyFont="1" applyFill="1" applyBorder="1" applyAlignment="1">
      <alignment horizontal="center" vertical="center" wrapText="1"/>
    </xf>
    <xf numFmtId="4" fontId="26" fillId="77" borderId="1" xfId="0" applyNumberFormat="1" applyFont="1" applyFill="1" applyBorder="1" applyAlignment="1">
      <alignment horizontal="center" vertical="center" wrapText="1"/>
    </xf>
    <xf numFmtId="171" fontId="26" fillId="77" borderId="11" xfId="0" applyNumberFormat="1" applyFont="1" applyFill="1" applyBorder="1" applyAlignment="1">
      <alignment horizontal="center" vertical="center" textRotation="90"/>
    </xf>
    <xf numFmtId="0" fontId="38" fillId="0" borderId="6" xfId="0" applyFont="1" applyFill="1" applyBorder="1" applyAlignment="1">
      <alignment horizontal="right" vertical="center" wrapText="1"/>
    </xf>
    <xf numFmtId="49" fontId="50" fillId="0" borderId="61" xfId="0" applyNumberFormat="1" applyFont="1" applyFill="1" applyBorder="1" applyAlignment="1">
      <alignment horizontal="center" vertical="center"/>
    </xf>
    <xf numFmtId="0" fontId="50" fillId="0" borderId="64" xfId="0" applyFont="1" applyFill="1" applyBorder="1" applyAlignment="1">
      <alignment vertical="center"/>
    </xf>
    <xf numFmtId="0" fontId="50" fillId="0" borderId="49" xfId="0" applyFont="1" applyFill="1" applyBorder="1" applyAlignment="1">
      <alignment horizontal="left" vertical="center"/>
    </xf>
    <xf numFmtId="0" fontId="99" fillId="0" borderId="49" xfId="0" applyFont="1" applyFill="1" applyBorder="1" applyAlignment="1">
      <alignment horizontal="right" vertical="center"/>
    </xf>
    <xf numFmtId="0" fontId="99" fillId="0" borderId="12" xfId="0" applyFont="1" applyFill="1" applyBorder="1" applyAlignment="1">
      <alignment horizontal="right" vertical="center"/>
    </xf>
    <xf numFmtId="2" fontId="50" fillId="0" borderId="49" xfId="0" applyNumberFormat="1" applyFont="1" applyFill="1" applyBorder="1" applyAlignment="1">
      <alignment horizontal="center" vertical="center"/>
    </xf>
    <xf numFmtId="2" fontId="50" fillId="0" borderId="19" xfId="0" applyNumberFormat="1" applyFont="1" applyFill="1" applyBorder="1" applyAlignment="1">
      <alignment horizontal="right" vertical="center"/>
    </xf>
    <xf numFmtId="2" fontId="50" fillId="0" borderId="49" xfId="0" applyNumberFormat="1" applyFont="1" applyFill="1" applyBorder="1" applyAlignment="1">
      <alignment vertical="center"/>
    </xf>
    <xf numFmtId="1" fontId="50" fillId="0" borderId="64" xfId="0" applyNumberFormat="1" applyFont="1" applyFill="1" applyBorder="1" applyAlignment="1">
      <alignment horizontal="center" vertical="center"/>
    </xf>
    <xf numFmtId="0" fontId="38" fillId="0" borderId="40" xfId="0" applyFont="1" applyFill="1" applyBorder="1" applyAlignment="1">
      <alignment horizontal="right" vertical="center" wrapText="1"/>
    </xf>
    <xf numFmtId="0" fontId="38" fillId="0" borderId="48" xfId="0" applyFont="1" applyFill="1" applyBorder="1" applyAlignment="1">
      <alignment horizontal="right" vertical="center" wrapText="1"/>
    </xf>
    <xf numFmtId="2" fontId="12" fillId="4" borderId="60" xfId="0" applyNumberFormat="1" applyFont="1" applyFill="1" applyBorder="1" applyAlignment="1">
      <alignment horizontal="right" vertical="center"/>
    </xf>
    <xf numFmtId="0" fontId="97" fillId="77" borderId="4" xfId="0" applyFont="1" applyFill="1" applyBorder="1" applyAlignment="1">
      <alignment vertical="center"/>
    </xf>
    <xf numFmtId="49" fontId="50" fillId="0" borderId="25" xfId="0" applyNumberFormat="1" applyFont="1" applyFill="1" applyBorder="1" applyAlignment="1">
      <alignment horizontal="center" vertical="center"/>
    </xf>
    <xf numFmtId="0" fontId="50" fillId="0" borderId="3" xfId="0" applyFont="1" applyFill="1" applyBorder="1" applyAlignment="1">
      <alignment vertical="center"/>
    </xf>
    <xf numFmtId="165" fontId="12" fillId="0" borderId="53" xfId="0" applyNumberFormat="1" applyFont="1" applyFill="1" applyBorder="1" applyAlignment="1">
      <alignment horizontal="center" vertical="center"/>
    </xf>
    <xf numFmtId="1" fontId="12" fillId="0" borderId="54" xfId="0" applyNumberFormat="1" applyFont="1" applyFill="1" applyBorder="1" applyAlignment="1">
      <alignment horizontal="center" vertical="center"/>
    </xf>
    <xf numFmtId="0" fontId="37" fillId="0" borderId="48" xfId="0" applyFont="1" applyFill="1" applyBorder="1" applyAlignment="1">
      <alignment horizontal="right" vertical="center" wrapText="1"/>
    </xf>
    <xf numFmtId="2" fontId="50" fillId="0" borderId="36" xfId="0" applyNumberFormat="1" applyFont="1" applyFill="1" applyBorder="1" applyAlignment="1">
      <alignment horizontal="right" vertical="center"/>
    </xf>
    <xf numFmtId="0" fontId="99" fillId="0" borderId="6" xfId="0" applyFont="1" applyFill="1" applyBorder="1" applyAlignment="1">
      <alignment horizontal="right" vertical="center" wrapText="1"/>
    </xf>
    <xf numFmtId="0" fontId="37" fillId="0" borderId="7" xfId="0" applyFont="1" applyFill="1" applyBorder="1" applyAlignment="1">
      <alignment horizontal="right" vertical="center"/>
    </xf>
    <xf numFmtId="2" fontId="12" fillId="0" borderId="66" xfId="0" applyNumberFormat="1" applyFont="1" applyFill="1" applyBorder="1" applyAlignment="1">
      <alignment horizontal="right" vertical="center"/>
    </xf>
    <xf numFmtId="0" fontId="12" fillId="0" borderId="5" xfId="0" applyFont="1" applyFill="1" applyBorder="1" applyAlignment="1">
      <alignment horizontal="center" vertical="center"/>
    </xf>
    <xf numFmtId="0" fontId="12" fillId="0" borderId="37" xfId="0" applyFont="1" applyFill="1" applyBorder="1" applyAlignment="1">
      <alignment vertical="center" wrapText="1"/>
    </xf>
    <xf numFmtId="0" fontId="12" fillId="0" borderId="0" xfId="0" applyFont="1" applyFill="1" applyBorder="1" applyAlignment="1">
      <alignment horizontal="center" vertical="center"/>
    </xf>
    <xf numFmtId="171" fontId="26" fillId="77" borderId="119" xfId="0" applyNumberFormat="1" applyFont="1" applyFill="1" applyBorder="1" applyAlignment="1">
      <alignment horizontal="center" vertical="center" wrapText="1"/>
    </xf>
    <xf numFmtId="4" fontId="26" fillId="77" borderId="62" xfId="0" applyNumberFormat="1" applyFont="1" applyFill="1" applyBorder="1" applyAlignment="1">
      <alignment horizontal="center" vertical="center" wrapText="1"/>
    </xf>
    <xf numFmtId="4" fontId="26" fillId="77" borderId="10" xfId="0" applyNumberFormat="1" applyFont="1" applyFill="1" applyBorder="1" applyAlignment="1">
      <alignment horizontal="center" vertical="center" textRotation="90" wrapText="1"/>
    </xf>
    <xf numFmtId="4" fontId="12" fillId="16" borderId="5" xfId="0" applyNumberFormat="1" applyFont="1" applyFill="1" applyBorder="1" applyAlignment="1">
      <alignment horizontal="right" vertical="center"/>
    </xf>
    <xf numFmtId="4" fontId="12" fillId="16" borderId="57" xfId="0" applyNumberFormat="1" applyFont="1" applyFill="1" applyBorder="1" applyAlignment="1">
      <alignment horizontal="right" vertical="center"/>
    </xf>
    <xf numFmtId="4" fontId="12" fillId="16" borderId="0" xfId="0" applyNumberFormat="1" applyFont="1" applyFill="1" applyBorder="1" applyAlignment="1">
      <alignment horizontal="right" vertical="center"/>
    </xf>
    <xf numFmtId="4" fontId="12" fillId="16" borderId="0" xfId="0" applyNumberFormat="1" applyFont="1" applyFill="1" applyBorder="1" applyAlignment="1">
      <alignment vertical="center"/>
    </xf>
    <xf numFmtId="4" fontId="112" fillId="77" borderId="117" xfId="0" applyNumberFormat="1" applyFont="1" applyFill="1" applyBorder="1" applyAlignment="1">
      <alignment horizontal="center" vertical="center" textRotation="90"/>
    </xf>
    <xf numFmtId="4" fontId="112" fillId="77" borderId="118" xfId="0" applyNumberFormat="1" applyFont="1" applyFill="1" applyBorder="1" applyAlignment="1">
      <alignment horizontal="center" vertical="center" textRotation="90"/>
    </xf>
    <xf numFmtId="4" fontId="112" fillId="77" borderId="119" xfId="0" applyNumberFormat="1" applyFont="1" applyFill="1" applyBorder="1" applyAlignment="1">
      <alignment horizontal="center" vertical="center" textRotation="90"/>
    </xf>
    <xf numFmtId="4" fontId="99" fillId="0" borderId="57" xfId="0" applyNumberFormat="1" applyFont="1" applyFill="1" applyBorder="1" applyAlignment="1">
      <alignment horizontal="center" vertical="center"/>
    </xf>
    <xf numFmtId="4" fontId="99" fillId="0" borderId="15" xfId="0" applyNumberFormat="1" applyFont="1" applyFill="1" applyBorder="1" applyAlignment="1">
      <alignment horizontal="center" vertical="center"/>
    </xf>
    <xf numFmtId="4" fontId="99" fillId="0" borderId="13" xfId="0" applyNumberFormat="1" applyFont="1" applyFill="1" applyBorder="1" applyAlignment="1">
      <alignment horizontal="center" vertical="center"/>
    </xf>
    <xf numFmtId="4" fontId="99" fillId="16" borderId="57" xfId="0" applyNumberFormat="1" applyFont="1" applyFill="1" applyBorder="1" applyAlignment="1">
      <alignment horizontal="left" vertical="center" wrapText="1"/>
    </xf>
    <xf numFmtId="4" fontId="99" fillId="16" borderId="15" xfId="0" applyNumberFormat="1" applyFont="1" applyFill="1" applyBorder="1" applyAlignment="1">
      <alignment horizontal="left" vertical="center" wrapText="1"/>
    </xf>
    <xf numFmtId="4" fontId="99" fillId="16" borderId="13" xfId="0" applyNumberFormat="1" applyFont="1" applyFill="1" applyBorder="1" applyAlignment="1">
      <alignment horizontal="left" vertical="center" wrapText="1"/>
    </xf>
    <xf numFmtId="4" fontId="99" fillId="0" borderId="51" xfId="0" applyNumberFormat="1" applyFont="1" applyFill="1" applyBorder="1" applyAlignment="1">
      <alignment horizontal="center" vertical="center"/>
    </xf>
    <xf numFmtId="4" fontId="99" fillId="0" borderId="64" xfId="0" applyNumberFormat="1" applyFont="1" applyFill="1" applyBorder="1" applyAlignment="1">
      <alignment horizontal="center" vertical="center"/>
    </xf>
    <xf numFmtId="4" fontId="112" fillId="0" borderId="0" xfId="0" applyNumberFormat="1" applyFont="1" applyFill="1" applyAlignment="1">
      <alignment horizontal="center" vertical="center"/>
    </xf>
    <xf numFmtId="4" fontId="99" fillId="0" borderId="0" xfId="0" applyNumberFormat="1" applyFont="1" applyFill="1" applyBorder="1" applyAlignment="1">
      <alignment horizontal="center" vertical="center"/>
    </xf>
    <xf numFmtId="4" fontId="99" fillId="0" borderId="116" xfId="0" applyNumberFormat="1" applyFont="1" applyFill="1" applyBorder="1" applyAlignment="1">
      <alignment horizontal="center" vertical="center"/>
    </xf>
    <xf numFmtId="4" fontId="99" fillId="0" borderId="120" xfId="0" applyNumberFormat="1" applyFont="1" applyFill="1" applyBorder="1" applyAlignment="1">
      <alignment horizontal="center" vertical="center"/>
    </xf>
    <xf numFmtId="4" fontId="99" fillId="0" borderId="52" xfId="0" applyNumberFormat="1" applyFont="1" applyFill="1" applyBorder="1" applyAlignment="1">
      <alignment horizontal="center" vertical="center"/>
    </xf>
    <xf numFmtId="4" fontId="99" fillId="0" borderId="58" xfId="0" applyNumberFormat="1" applyFont="1" applyFill="1" applyBorder="1" applyAlignment="1">
      <alignment horizontal="center" vertical="center"/>
    </xf>
    <xf numFmtId="0" fontId="12" fillId="0" borderId="43" xfId="0" applyFont="1" applyFill="1" applyBorder="1" applyAlignment="1">
      <alignment horizontal="left" vertical="center"/>
    </xf>
    <xf numFmtId="0" fontId="14" fillId="0" borderId="44" xfId="0" applyFont="1" applyFill="1" applyBorder="1" applyAlignment="1">
      <alignment horizontal="right" vertical="center"/>
    </xf>
    <xf numFmtId="2" fontId="12" fillId="0" borderId="47" xfId="0" applyNumberFormat="1" applyFont="1" applyFill="1" applyBorder="1" applyAlignment="1">
      <alignment horizontal="right" vertical="center" wrapText="1"/>
    </xf>
    <xf numFmtId="4" fontId="12" fillId="0" borderId="43" xfId="0" applyNumberFormat="1" applyFont="1" applyFill="1" applyBorder="1" applyAlignment="1">
      <alignment horizontal="right" vertical="center" wrapText="1"/>
    </xf>
    <xf numFmtId="4" fontId="99" fillId="0" borderId="66" xfId="0" applyNumberFormat="1" applyFont="1" applyFill="1" applyBorder="1" applyAlignment="1">
      <alignment horizontal="center" vertical="center"/>
    </xf>
    <xf numFmtId="4" fontId="99" fillId="0" borderId="68" xfId="0" applyNumberFormat="1" applyFont="1" applyFill="1" applyBorder="1" applyAlignment="1">
      <alignment horizontal="center" vertical="center"/>
    </xf>
    <xf numFmtId="4" fontId="99" fillId="0" borderId="67" xfId="0" applyNumberFormat="1" applyFont="1" applyFill="1" applyBorder="1" applyAlignment="1">
      <alignment horizontal="center" vertical="center"/>
    </xf>
    <xf numFmtId="0" fontId="24" fillId="0" borderId="0" xfId="0" applyFont="1" applyFill="1" applyBorder="1" applyAlignment="1">
      <alignment vertical="center"/>
    </xf>
    <xf numFmtId="3" fontId="37" fillId="4" borderId="120" xfId="0" applyNumberFormat="1" applyFont="1" applyFill="1" applyBorder="1" applyAlignment="1">
      <alignment horizontal="center" vertical="center"/>
    </xf>
    <xf numFmtId="3" fontId="19" fillId="3" borderId="1" xfId="0" applyNumberFormat="1" applyFont="1" applyFill="1" applyBorder="1" applyAlignment="1">
      <alignment horizontal="center" vertical="center"/>
    </xf>
    <xf numFmtId="3" fontId="14" fillId="5" borderId="22" xfId="0" applyNumberFormat="1" applyFont="1" applyFill="1" applyBorder="1" applyAlignment="1">
      <alignment horizontal="center" vertical="center"/>
    </xf>
    <xf numFmtId="3" fontId="14" fillId="4" borderId="29" xfId="0" applyNumberFormat="1" applyFont="1" applyFill="1" applyBorder="1" applyAlignment="1">
      <alignment horizontal="center" vertical="center"/>
    </xf>
    <xf numFmtId="3" fontId="14" fillId="4" borderId="38" xfId="0" applyNumberFormat="1" applyFont="1" applyFill="1" applyBorder="1" applyAlignment="1">
      <alignment horizontal="center" vertical="center"/>
    </xf>
    <xf numFmtId="3" fontId="14" fillId="4" borderId="46" xfId="0" applyNumberFormat="1" applyFont="1" applyFill="1" applyBorder="1" applyAlignment="1">
      <alignment horizontal="center" vertical="center"/>
    </xf>
    <xf numFmtId="3" fontId="14" fillId="0" borderId="22" xfId="0" applyNumberFormat="1" applyFont="1" applyFill="1" applyBorder="1" applyAlignment="1">
      <alignment horizontal="center" vertical="center"/>
    </xf>
    <xf numFmtId="3" fontId="14" fillId="0" borderId="29" xfId="0" applyNumberFormat="1" applyFont="1" applyFill="1" applyBorder="1" applyAlignment="1">
      <alignment horizontal="center" vertical="center"/>
    </xf>
    <xf numFmtId="3" fontId="14" fillId="0" borderId="58" xfId="0" applyNumberFormat="1" applyFont="1" applyFill="1" applyBorder="1" applyAlignment="1">
      <alignment horizontal="center" vertical="center"/>
    </xf>
    <xf numFmtId="3" fontId="14" fillId="4" borderId="34" xfId="0" applyNumberFormat="1" applyFont="1" applyFill="1" applyBorder="1" applyAlignment="1">
      <alignment horizontal="center" vertical="center"/>
    </xf>
    <xf numFmtId="3" fontId="25" fillId="0" borderId="29" xfId="0" applyNumberFormat="1" applyFont="1" applyFill="1" applyBorder="1" applyAlignment="1">
      <alignment horizontal="center" vertical="center"/>
    </xf>
    <xf numFmtId="3" fontId="14" fillId="0" borderId="34" xfId="0" applyNumberFormat="1" applyFont="1" applyFill="1" applyBorder="1" applyAlignment="1">
      <alignment horizontal="center" vertical="center"/>
    </xf>
    <xf numFmtId="3" fontId="14" fillId="0" borderId="67" xfId="0" applyNumberFormat="1" applyFont="1" applyFill="1" applyBorder="1" applyAlignment="1">
      <alignment horizontal="center" vertical="center"/>
    </xf>
    <xf numFmtId="3" fontId="14" fillId="4" borderId="52" xfId="0" applyNumberFormat="1" applyFont="1" applyFill="1" applyBorder="1" applyAlignment="1">
      <alignment horizontal="center" vertical="center"/>
    </xf>
    <xf numFmtId="3" fontId="14" fillId="0" borderId="38" xfId="0" applyNumberFormat="1" applyFont="1" applyFill="1" applyBorder="1" applyAlignment="1">
      <alignment horizontal="center" vertical="center"/>
    </xf>
    <xf numFmtId="3" fontId="14" fillId="4" borderId="58" xfId="0" applyNumberFormat="1" applyFont="1" applyFill="1" applyBorder="1" applyAlignment="1">
      <alignment horizontal="center" vertical="center"/>
    </xf>
    <xf numFmtId="3" fontId="14" fillId="4" borderId="22" xfId="0" applyNumberFormat="1" applyFont="1" applyFill="1" applyBorder="1" applyAlignment="1">
      <alignment horizontal="center" vertical="center"/>
    </xf>
    <xf numFmtId="3" fontId="99" fillId="0" borderId="29" xfId="0" applyNumberFormat="1" applyFont="1" applyFill="1" applyBorder="1" applyAlignment="1">
      <alignment horizontal="center" vertical="center"/>
    </xf>
    <xf numFmtId="3" fontId="14" fillId="0" borderId="52" xfId="0" applyNumberFormat="1" applyFont="1" applyFill="1" applyBorder="1" applyAlignment="1">
      <alignment horizontal="center" vertical="center"/>
    </xf>
    <xf numFmtId="3" fontId="14" fillId="0" borderId="46" xfId="0" applyNumberFormat="1" applyFont="1" applyFill="1" applyBorder="1" applyAlignment="1">
      <alignment horizontal="center" vertical="center"/>
    </xf>
    <xf numFmtId="3" fontId="113" fillId="0" borderId="29" xfId="0" applyNumberFormat="1" applyFont="1" applyFill="1" applyBorder="1" applyAlignment="1">
      <alignment horizontal="center" vertical="center"/>
    </xf>
    <xf numFmtId="3" fontId="113" fillId="0" borderId="58" xfId="0" applyNumberFormat="1" applyFont="1" applyFill="1" applyBorder="1" applyAlignment="1">
      <alignment horizontal="center" vertical="center"/>
    </xf>
    <xf numFmtId="3" fontId="99" fillId="0" borderId="52" xfId="0" applyNumberFormat="1" applyFont="1" applyFill="1" applyBorder="1" applyAlignment="1">
      <alignment horizontal="center" vertical="center"/>
    </xf>
    <xf numFmtId="3" fontId="25" fillId="0" borderId="46" xfId="0" applyNumberFormat="1" applyFont="1" applyFill="1" applyBorder="1" applyAlignment="1">
      <alignment horizontal="center" vertical="center"/>
    </xf>
    <xf numFmtId="3" fontId="37" fillId="0" borderId="4" xfId="0" applyNumberFormat="1" applyFont="1" applyFill="1" applyBorder="1" applyAlignment="1">
      <alignment horizontal="center" vertical="center"/>
    </xf>
    <xf numFmtId="3" fontId="14" fillId="2" borderId="0" xfId="0" applyNumberFormat="1" applyFont="1" applyFill="1" applyBorder="1" applyAlignment="1">
      <alignment horizontal="center" vertical="center"/>
    </xf>
    <xf numFmtId="3" fontId="26" fillId="3" borderId="1" xfId="0" applyNumberFormat="1" applyFont="1" applyFill="1" applyBorder="1" applyAlignment="1">
      <alignment horizontal="center" vertical="center"/>
    </xf>
    <xf numFmtId="3" fontId="14" fillId="15" borderId="19" xfId="0" applyNumberFormat="1" applyFont="1" applyFill="1" applyBorder="1" applyAlignment="1">
      <alignment horizontal="center" vertical="center"/>
    </xf>
    <xf numFmtId="3" fontId="14" fillId="0" borderId="3" xfId="0" applyNumberFormat="1" applyFont="1" applyFill="1" applyBorder="1" applyAlignment="1">
      <alignment horizontal="center" vertical="center"/>
    </xf>
    <xf numFmtId="3" fontId="14" fillId="0" borderId="54" xfId="0" applyNumberFormat="1" applyFont="1" applyFill="1" applyBorder="1" applyAlignment="1">
      <alignment horizontal="center" vertical="center"/>
    </xf>
    <xf numFmtId="3" fontId="14" fillId="0" borderId="44" xfId="0" applyNumberFormat="1" applyFont="1" applyFill="1" applyBorder="1" applyAlignment="1">
      <alignment horizontal="center" vertical="center"/>
    </xf>
    <xf numFmtId="3" fontId="14" fillId="0" borderId="19" xfId="0" applyNumberFormat="1" applyFont="1" applyFill="1" applyBorder="1" applyAlignment="1">
      <alignment horizontal="center" vertical="center"/>
    </xf>
    <xf numFmtId="3" fontId="14" fillId="16" borderId="3" xfId="0" applyNumberFormat="1" applyFont="1" applyFill="1" applyBorder="1" applyAlignment="1">
      <alignment horizontal="center" vertical="center"/>
    </xf>
    <xf numFmtId="3" fontId="14" fillId="16" borderId="0" xfId="0" applyNumberFormat="1" applyFont="1" applyFill="1" applyBorder="1" applyAlignment="1">
      <alignment horizontal="center" vertical="center"/>
    </xf>
    <xf numFmtId="3" fontId="14" fillId="16" borderId="9" xfId="0" applyNumberFormat="1" applyFont="1" applyFill="1" applyBorder="1" applyAlignment="1">
      <alignment horizontal="center" vertical="center"/>
    </xf>
    <xf numFmtId="3" fontId="14" fillId="16" borderId="6" xfId="0" applyNumberFormat="1" applyFont="1" applyFill="1" applyBorder="1" applyAlignment="1">
      <alignment horizontal="center" vertical="center"/>
    </xf>
    <xf numFmtId="3" fontId="14" fillId="16" borderId="29" xfId="0" applyNumberFormat="1" applyFont="1" applyFill="1" applyBorder="1" applyAlignment="1">
      <alignment horizontal="center" vertical="center"/>
    </xf>
    <xf numFmtId="3" fontId="14" fillId="0" borderId="6" xfId="0" applyNumberFormat="1" applyFont="1" applyFill="1" applyBorder="1" applyAlignment="1">
      <alignment horizontal="center" vertical="center"/>
    </xf>
    <xf numFmtId="3" fontId="14" fillId="16" borderId="2" xfId="0" applyNumberFormat="1" applyFont="1" applyFill="1" applyBorder="1" applyAlignment="1">
      <alignment horizontal="center" vertical="center"/>
    </xf>
    <xf numFmtId="3" fontId="14" fillId="4" borderId="3" xfId="0" applyNumberFormat="1" applyFont="1" applyFill="1" applyBorder="1" applyAlignment="1">
      <alignment horizontal="center" vertical="center"/>
    </xf>
    <xf numFmtId="3" fontId="14" fillId="0" borderId="9" xfId="0" applyNumberFormat="1" applyFont="1" applyFill="1" applyBorder="1" applyAlignment="1">
      <alignment horizontal="center" vertical="center"/>
    </xf>
    <xf numFmtId="3" fontId="14" fillId="4" borderId="6" xfId="0" applyNumberFormat="1" applyFont="1" applyFill="1" applyBorder="1" applyAlignment="1">
      <alignment horizontal="center" vertical="center"/>
    </xf>
    <xf numFmtId="3" fontId="14" fillId="15" borderId="67" xfId="0" applyNumberFormat="1" applyFont="1" applyFill="1" applyBorder="1" applyAlignment="1">
      <alignment horizontal="center" vertical="center"/>
    </xf>
    <xf numFmtId="3" fontId="14" fillId="4" borderId="12" xfId="0" applyNumberFormat="1" applyFont="1" applyFill="1" applyBorder="1" applyAlignment="1">
      <alignment horizontal="center" vertical="center"/>
    </xf>
    <xf numFmtId="3" fontId="14" fillId="0" borderId="55" xfId="0" applyNumberFormat="1" applyFont="1" applyFill="1" applyBorder="1" applyAlignment="1">
      <alignment horizontal="center" vertical="center"/>
    </xf>
    <xf numFmtId="3" fontId="14" fillId="5" borderId="9" xfId="0" applyNumberFormat="1" applyFont="1" applyFill="1" applyBorder="1" applyAlignment="1">
      <alignment horizontal="center" vertical="center"/>
    </xf>
    <xf numFmtId="3" fontId="14" fillId="15" borderId="9" xfId="0" applyNumberFormat="1" applyFont="1" applyFill="1" applyBorder="1" applyAlignment="1">
      <alignment horizontal="center" vertical="center"/>
    </xf>
    <xf numFmtId="3" fontId="14" fillId="16" borderId="55" xfId="0" applyNumberFormat="1" applyFont="1" applyFill="1" applyBorder="1" applyAlignment="1">
      <alignment horizontal="center" vertical="center"/>
    </xf>
    <xf numFmtId="3" fontId="14" fillId="16" borderId="24" xfId="0" applyNumberFormat="1" applyFont="1" applyFill="1" applyBorder="1" applyAlignment="1">
      <alignment horizontal="center" vertical="center"/>
    </xf>
    <xf numFmtId="3" fontId="14" fillId="16" borderId="54" xfId="0" applyNumberFormat="1" applyFont="1" applyFill="1" applyBorder="1" applyAlignment="1">
      <alignment horizontal="center" vertical="center"/>
    </xf>
    <xf numFmtId="3" fontId="14" fillId="15" borderId="3" xfId="0" applyNumberFormat="1" applyFont="1" applyFill="1" applyBorder="1" applyAlignment="1">
      <alignment horizontal="center" vertical="center"/>
    </xf>
    <xf numFmtId="3" fontId="14" fillId="15" borderId="4" xfId="0" applyNumberFormat="1" applyFont="1" applyFill="1" applyBorder="1" applyAlignment="1">
      <alignment horizontal="center" vertical="center"/>
    </xf>
    <xf numFmtId="3" fontId="14" fillId="15" borderId="20" xfId="0" applyNumberFormat="1" applyFont="1" applyFill="1" applyBorder="1" applyAlignment="1">
      <alignment horizontal="center" vertical="center"/>
    </xf>
    <xf numFmtId="3" fontId="14" fillId="16" borderId="34" xfId="0" applyNumberFormat="1" applyFont="1" applyFill="1" applyBorder="1" applyAlignment="1">
      <alignment horizontal="center" vertical="center"/>
    </xf>
    <xf numFmtId="3" fontId="14" fillId="16" borderId="19" xfId="0" applyNumberFormat="1" applyFont="1" applyFill="1" applyBorder="1" applyAlignment="1">
      <alignment horizontal="center" vertical="center"/>
    </xf>
    <xf numFmtId="3" fontId="14" fillId="15" borderId="6" xfId="0" applyNumberFormat="1" applyFont="1" applyFill="1" applyBorder="1" applyAlignment="1">
      <alignment horizontal="center" vertical="center"/>
    </xf>
    <xf numFmtId="3" fontId="14" fillId="16" borderId="44" xfId="0" applyNumberFormat="1" applyFont="1" applyFill="1" applyBorder="1" applyAlignment="1">
      <alignment horizontal="center" vertical="center"/>
    </xf>
    <xf numFmtId="3" fontId="14" fillId="16" borderId="48" xfId="0" applyNumberFormat="1" applyFont="1" applyFill="1" applyBorder="1" applyAlignment="1">
      <alignment horizontal="center" vertical="center"/>
    </xf>
    <xf numFmtId="3" fontId="14" fillId="16" borderId="38" xfId="0" applyNumberFormat="1" applyFont="1" applyFill="1" applyBorder="1" applyAlignment="1">
      <alignment horizontal="center" vertical="center"/>
    </xf>
    <xf numFmtId="3" fontId="14" fillId="15" borderId="24" xfId="0" applyNumberFormat="1" applyFont="1" applyFill="1" applyBorder="1" applyAlignment="1">
      <alignment horizontal="center" vertical="center"/>
    </xf>
    <xf numFmtId="3" fontId="14" fillId="16" borderId="40" xfId="0" applyNumberFormat="1" applyFont="1" applyFill="1" applyBorder="1" applyAlignment="1">
      <alignment horizontal="center" vertical="center"/>
    </xf>
    <xf numFmtId="3" fontId="14" fillId="15" borderId="7" xfId="0" applyNumberFormat="1" applyFont="1" applyFill="1" applyBorder="1" applyAlignment="1">
      <alignment horizontal="center" vertical="center"/>
    </xf>
    <xf numFmtId="3" fontId="14" fillId="15" borderId="22" xfId="0" applyNumberFormat="1" applyFont="1" applyFill="1" applyBorder="1" applyAlignment="1">
      <alignment horizontal="center" vertical="center"/>
    </xf>
    <xf numFmtId="3" fontId="14" fillId="15" borderId="29" xfId="0" applyNumberFormat="1" applyFont="1" applyFill="1" applyBorder="1" applyAlignment="1">
      <alignment horizontal="center" vertical="center"/>
    </xf>
    <xf numFmtId="3" fontId="14" fillId="15" borderId="38" xfId="0" applyNumberFormat="1" applyFont="1" applyFill="1" applyBorder="1" applyAlignment="1">
      <alignment horizontal="center" vertical="center"/>
    </xf>
    <xf numFmtId="3" fontId="14" fillId="15" borderId="46" xfId="0" applyNumberFormat="1" applyFont="1" applyFill="1" applyBorder="1" applyAlignment="1">
      <alignment horizontal="center" vertical="center"/>
    </xf>
    <xf numFmtId="3" fontId="14" fillId="16" borderId="22" xfId="0" applyNumberFormat="1" applyFont="1" applyFill="1" applyBorder="1" applyAlignment="1">
      <alignment horizontal="center" vertical="center"/>
    </xf>
    <xf numFmtId="3" fontId="14" fillId="16" borderId="7" xfId="0" applyNumberFormat="1" applyFont="1" applyFill="1" applyBorder="1" applyAlignment="1">
      <alignment horizontal="center" vertical="center"/>
    </xf>
    <xf numFmtId="3" fontId="37" fillId="0" borderId="4" xfId="0" applyNumberFormat="1" applyFont="1" applyFill="1" applyBorder="1" applyAlignment="1">
      <alignment horizontal="center"/>
    </xf>
    <xf numFmtId="3" fontId="14" fillId="0" borderId="48" xfId="0" applyNumberFormat="1" applyFont="1" applyFill="1" applyBorder="1" applyAlignment="1">
      <alignment horizontal="center" vertical="center"/>
    </xf>
    <xf numFmtId="3" fontId="26" fillId="2" borderId="0" xfId="0" applyNumberFormat="1" applyFont="1" applyFill="1" applyAlignment="1">
      <alignment horizontal="center" vertical="center"/>
    </xf>
    <xf numFmtId="3" fontId="14" fillId="4" borderId="54" xfId="0" applyNumberFormat="1" applyFont="1" applyFill="1" applyBorder="1" applyAlignment="1">
      <alignment horizontal="center" vertical="center"/>
    </xf>
    <xf numFmtId="3" fontId="14" fillId="4" borderId="44" xfId="0" applyNumberFormat="1" applyFont="1" applyFill="1" applyBorder="1" applyAlignment="1">
      <alignment horizontal="center" vertical="center"/>
    </xf>
    <xf numFmtId="3" fontId="14" fillId="16" borderId="52" xfId="0" applyNumberFormat="1" applyFont="1" applyFill="1" applyBorder="1" applyAlignment="1">
      <alignment horizontal="center" vertical="center"/>
    </xf>
    <xf numFmtId="3" fontId="14" fillId="15" borderId="54" xfId="0" applyNumberFormat="1" applyFont="1" applyFill="1" applyBorder="1" applyAlignment="1">
      <alignment horizontal="center" vertical="center"/>
    </xf>
    <xf numFmtId="3" fontId="14" fillId="16" borderId="4" xfId="0" applyNumberFormat="1" applyFont="1" applyFill="1" applyBorder="1" applyAlignment="1">
      <alignment horizontal="center" vertical="center"/>
    </xf>
    <xf numFmtId="3" fontId="14" fillId="16" borderId="20" xfId="0" applyNumberFormat="1" applyFont="1" applyFill="1" applyBorder="1" applyAlignment="1">
      <alignment horizontal="center" vertical="center"/>
    </xf>
    <xf numFmtId="3" fontId="14" fillId="16" borderId="31" xfId="0" applyNumberFormat="1" applyFont="1" applyFill="1" applyBorder="1" applyAlignment="1">
      <alignment horizontal="center" vertical="center"/>
    </xf>
    <xf numFmtId="3" fontId="14" fillId="15" borderId="55" xfId="0" applyNumberFormat="1" applyFont="1" applyFill="1" applyBorder="1" applyAlignment="1">
      <alignment horizontal="center" vertical="center"/>
    </xf>
    <xf numFmtId="3" fontId="14" fillId="15" borderId="48" xfId="0" applyNumberFormat="1" applyFont="1" applyFill="1" applyBorder="1" applyAlignment="1">
      <alignment horizontal="center" vertical="center"/>
    </xf>
    <xf numFmtId="171" fontId="26" fillId="3" borderId="11" xfId="0" applyNumberFormat="1" applyFont="1" applyFill="1" applyBorder="1" applyAlignment="1">
      <alignment horizontal="center" vertical="center"/>
    </xf>
    <xf numFmtId="171" fontId="14" fillId="0" borderId="12" xfId="0" applyNumberFormat="1" applyFont="1" applyFill="1" applyBorder="1" applyAlignment="1">
      <alignment horizontal="center" vertical="center"/>
    </xf>
    <xf numFmtId="171" fontId="14" fillId="0" borderId="6" xfId="0" applyNumberFormat="1" applyFont="1" applyFill="1" applyBorder="1" applyAlignment="1">
      <alignment horizontal="center" vertical="center"/>
    </xf>
    <xf numFmtId="171" fontId="14" fillId="0" borderId="55" xfId="0" applyNumberFormat="1" applyFont="1" applyFill="1" applyBorder="1" applyAlignment="1">
      <alignment horizontal="center" vertical="center"/>
    </xf>
    <xf numFmtId="171" fontId="14" fillId="0" borderId="48" xfId="0" applyNumberFormat="1" applyFont="1" applyFill="1" applyBorder="1" applyAlignment="1">
      <alignment horizontal="center" vertical="center"/>
    </xf>
    <xf numFmtId="171" fontId="14" fillId="4" borderId="22" xfId="0" applyNumberFormat="1" applyFont="1" applyFill="1" applyBorder="1" applyAlignment="1">
      <alignment horizontal="center" vertical="center"/>
    </xf>
    <xf numFmtId="171" fontId="14" fillId="0" borderId="29" xfId="0" applyNumberFormat="1" applyFont="1" applyFill="1" applyBorder="1" applyAlignment="1">
      <alignment horizontal="center" vertical="center"/>
    </xf>
    <xf numFmtId="171" fontId="14" fillId="0" borderId="58" xfId="0" applyNumberFormat="1" applyFont="1" applyFill="1" applyBorder="1" applyAlignment="1">
      <alignment horizontal="center" vertical="center"/>
    </xf>
    <xf numFmtId="171" fontId="14" fillId="16" borderId="29" xfId="0" applyNumberFormat="1" applyFont="1" applyFill="1" applyBorder="1" applyAlignment="1">
      <alignment horizontal="center" vertical="center"/>
    </xf>
    <xf numFmtId="171" fontId="14" fillId="16" borderId="6" xfId="0" applyNumberFormat="1" applyFont="1" applyFill="1" applyBorder="1" applyAlignment="1">
      <alignment horizontal="center" vertical="center"/>
    </xf>
    <xf numFmtId="171" fontId="14" fillId="16" borderId="58" xfId="0" applyNumberFormat="1" applyFont="1" applyFill="1" applyBorder="1" applyAlignment="1">
      <alignment horizontal="center" vertical="center"/>
    </xf>
    <xf numFmtId="171" fontId="14" fillId="4" borderId="29" xfId="0" applyNumberFormat="1" applyFont="1" applyFill="1" applyBorder="1" applyAlignment="1">
      <alignment horizontal="center" vertical="center"/>
    </xf>
    <xf numFmtId="171" fontId="14" fillId="16" borderId="34" xfId="0" applyNumberFormat="1" applyFont="1" applyFill="1" applyBorder="1" applyAlignment="1">
      <alignment horizontal="center" vertical="center"/>
    </xf>
    <xf numFmtId="171" fontId="14" fillId="0" borderId="67" xfId="0" applyNumberFormat="1" applyFont="1" applyFill="1" applyBorder="1" applyAlignment="1">
      <alignment horizontal="center" vertical="center"/>
    </xf>
    <xf numFmtId="171" fontId="14" fillId="4" borderId="12" xfId="0" applyNumberFormat="1" applyFont="1" applyFill="1" applyBorder="1" applyAlignment="1">
      <alignment horizontal="center" vertical="center"/>
    </xf>
    <xf numFmtId="171" fontId="14" fillId="4" borderId="6" xfId="0" applyNumberFormat="1" applyFont="1" applyFill="1" applyBorder="1" applyAlignment="1">
      <alignment horizontal="center" vertical="center"/>
    </xf>
    <xf numFmtId="171" fontId="14" fillId="4" borderId="2" xfId="0" applyNumberFormat="1" applyFont="1" applyFill="1" applyBorder="1" applyAlignment="1">
      <alignment horizontal="center" vertical="center"/>
    </xf>
    <xf numFmtId="171" fontId="14" fillId="16" borderId="40" xfId="0" applyNumberFormat="1" applyFont="1" applyFill="1" applyBorder="1" applyAlignment="1">
      <alignment horizontal="center" vertical="center"/>
    </xf>
    <xf numFmtId="171" fontId="14" fillId="2" borderId="40" xfId="0" applyNumberFormat="1" applyFont="1" applyFill="1" applyBorder="1" applyAlignment="1">
      <alignment horizontal="center" vertical="center"/>
    </xf>
    <xf numFmtId="171" fontId="14" fillId="2" borderId="6" xfId="0" applyNumberFormat="1" applyFont="1" applyFill="1" applyBorder="1" applyAlignment="1">
      <alignment horizontal="center" vertical="center"/>
    </xf>
    <xf numFmtId="171" fontId="14" fillId="16" borderId="55" xfId="0" applyNumberFormat="1" applyFont="1" applyFill="1" applyBorder="1" applyAlignment="1">
      <alignment horizontal="center" vertical="center"/>
    </xf>
    <xf numFmtId="171" fontId="14" fillId="4" borderId="24" xfId="0" applyNumberFormat="1" applyFont="1" applyFill="1" applyBorder="1" applyAlignment="1">
      <alignment horizontal="center" vertical="center"/>
    </xf>
    <xf numFmtId="171" fontId="14" fillId="16" borderId="24" xfId="0" applyNumberFormat="1" applyFont="1" applyFill="1" applyBorder="1" applyAlignment="1">
      <alignment horizontal="center" vertical="center"/>
    </xf>
    <xf numFmtId="171" fontId="14" fillId="4" borderId="55" xfId="0" applyNumberFormat="1" applyFont="1" applyFill="1" applyBorder="1" applyAlignment="1">
      <alignment horizontal="center" vertical="center"/>
    </xf>
    <xf numFmtId="171" fontId="14" fillId="0" borderId="40" xfId="0" applyNumberFormat="1" applyFont="1" applyFill="1" applyBorder="1" applyAlignment="1">
      <alignment horizontal="center" vertical="center"/>
    </xf>
    <xf numFmtId="171" fontId="14" fillId="16" borderId="48" xfId="0" applyNumberFormat="1" applyFont="1" applyFill="1" applyBorder="1" applyAlignment="1">
      <alignment horizontal="center" vertical="center"/>
    </xf>
    <xf numFmtId="171" fontId="14" fillId="16" borderId="22" xfId="0" applyNumberFormat="1" applyFont="1" applyFill="1" applyBorder="1" applyAlignment="1">
      <alignment horizontal="center" vertical="center"/>
    </xf>
    <xf numFmtId="171" fontId="14" fillId="16" borderId="52" xfId="0" applyNumberFormat="1" applyFont="1" applyFill="1" applyBorder="1" applyAlignment="1">
      <alignment horizontal="center" vertical="center"/>
    </xf>
    <xf numFmtId="171" fontId="14" fillId="16" borderId="38" xfId="0" applyNumberFormat="1" applyFont="1" applyFill="1" applyBorder="1" applyAlignment="1">
      <alignment horizontal="center" vertical="center"/>
    </xf>
    <xf numFmtId="171" fontId="14" fillId="0" borderId="24" xfId="0" applyNumberFormat="1" applyFont="1" applyFill="1" applyBorder="1" applyAlignment="1">
      <alignment horizontal="center" vertical="center"/>
    </xf>
    <xf numFmtId="171" fontId="99" fillId="0" borderId="6" xfId="0" applyNumberFormat="1" applyFont="1" applyFill="1" applyBorder="1" applyAlignment="1">
      <alignment horizontal="center" vertical="center"/>
    </xf>
    <xf numFmtId="171" fontId="14" fillId="0" borderId="2" xfId="0" applyNumberFormat="1" applyFont="1" applyFill="1" applyBorder="1" applyAlignment="1">
      <alignment horizontal="center" vertical="center"/>
    </xf>
    <xf numFmtId="171" fontId="14" fillId="0" borderId="7" xfId="0" applyNumberFormat="1" applyFont="1" applyFill="1" applyBorder="1" applyAlignment="1">
      <alignment horizontal="center" vertical="center"/>
    </xf>
    <xf numFmtId="171" fontId="14" fillId="4" borderId="48" xfId="0" applyNumberFormat="1" applyFont="1" applyFill="1" applyBorder="1" applyAlignment="1">
      <alignment horizontal="center" vertical="center"/>
    </xf>
    <xf numFmtId="171" fontId="14" fillId="16" borderId="46" xfId="0" applyNumberFormat="1" applyFont="1" applyFill="1" applyBorder="1" applyAlignment="1">
      <alignment horizontal="center" vertical="center"/>
    </xf>
    <xf numFmtId="171" fontId="14" fillId="0" borderId="38" xfId="0" applyNumberFormat="1" applyFont="1" applyFill="1" applyBorder="1" applyAlignment="1">
      <alignment horizontal="center" vertical="center"/>
    </xf>
    <xf numFmtId="171" fontId="14" fillId="0" borderId="46" xfId="0" applyNumberFormat="1" applyFont="1" applyFill="1" applyBorder="1" applyAlignment="1">
      <alignment horizontal="center" vertical="center"/>
    </xf>
    <xf numFmtId="171" fontId="37" fillId="0" borderId="7" xfId="0" applyNumberFormat="1" applyFont="1" applyFill="1" applyBorder="1" applyAlignment="1">
      <alignment horizontal="center" vertical="center"/>
    </xf>
    <xf numFmtId="171" fontId="26" fillId="2" borderId="0" xfId="0" applyNumberFormat="1" applyFont="1" applyFill="1" applyAlignment="1">
      <alignment horizontal="center" vertical="center"/>
    </xf>
    <xf numFmtId="4" fontId="37" fillId="4" borderId="120" xfId="0" applyNumberFormat="1" applyFont="1" applyFill="1" applyBorder="1" applyAlignment="1">
      <alignment horizontal="center" vertical="center"/>
    </xf>
    <xf numFmtId="171" fontId="37" fillId="4" borderId="120" xfId="0" applyNumberFormat="1" applyFont="1" applyFill="1" applyBorder="1" applyAlignment="1">
      <alignment horizontal="center" vertical="center"/>
    </xf>
    <xf numFmtId="0" fontId="0" fillId="0" borderId="0" xfId="0" applyFill="1" applyAlignment="1">
      <alignment vertical="center"/>
    </xf>
    <xf numFmtId="0" fontId="27" fillId="0" borderId="0" xfId="0" applyFont="1" applyFill="1" applyAlignment="1">
      <alignment vertical="center"/>
    </xf>
    <xf numFmtId="4" fontId="37" fillId="0" borderId="121" xfId="0" applyNumberFormat="1" applyFont="1" applyFill="1" applyBorder="1" applyAlignment="1">
      <alignment horizontal="center" vertical="center"/>
    </xf>
    <xf numFmtId="4" fontId="37" fillId="79" borderId="121" xfId="0" applyNumberFormat="1" applyFont="1" applyFill="1" applyBorder="1" applyAlignment="1">
      <alignment horizontal="center" vertical="center"/>
    </xf>
    <xf numFmtId="4" fontId="37" fillId="0" borderId="69" xfId="0" applyNumberFormat="1" applyFont="1" applyFill="1" applyBorder="1" applyAlignment="1">
      <alignment horizontal="center" vertical="center"/>
    </xf>
    <xf numFmtId="4" fontId="37" fillId="79" borderId="69" xfId="0" applyNumberFormat="1" applyFont="1" applyFill="1" applyBorder="1" applyAlignment="1">
      <alignment horizontal="center" vertical="center"/>
    </xf>
    <xf numFmtId="4" fontId="37" fillId="0" borderId="120" xfId="0" applyNumberFormat="1" applyFont="1" applyFill="1" applyBorder="1" applyAlignment="1">
      <alignment horizontal="center" vertical="center"/>
    </xf>
    <xf numFmtId="4" fontId="37" fillId="79" borderId="120" xfId="0" applyNumberFormat="1" applyFont="1" applyFill="1" applyBorder="1" applyAlignment="1">
      <alignment horizontal="center" vertical="center"/>
    </xf>
    <xf numFmtId="3" fontId="26" fillId="4" borderId="67" xfId="0" applyNumberFormat="1" applyFont="1" applyFill="1" applyBorder="1" applyAlignment="1">
      <alignment horizontal="center" vertical="center" wrapText="1" shrinkToFit="1"/>
    </xf>
    <xf numFmtId="3" fontId="14" fillId="3" borderId="1" xfId="0" applyNumberFormat="1" applyFont="1" applyFill="1" applyBorder="1" applyAlignment="1">
      <alignment horizontal="center" vertical="center"/>
    </xf>
    <xf numFmtId="3" fontId="14" fillId="4" borderId="0" xfId="0" applyNumberFormat="1" applyFont="1" applyFill="1" applyAlignment="1">
      <alignment horizontal="center" vertical="center"/>
    </xf>
    <xf numFmtId="3" fontId="14" fillId="16" borderId="67" xfId="0" applyNumberFormat="1" applyFont="1" applyFill="1" applyBorder="1" applyAlignment="1">
      <alignment horizontal="center" vertical="center"/>
    </xf>
    <xf numFmtId="3" fontId="14" fillId="4" borderId="116" xfId="0" applyNumberFormat="1" applyFont="1" applyFill="1" applyBorder="1" applyAlignment="1">
      <alignment horizontal="center" vertical="center"/>
    </xf>
    <xf numFmtId="3" fontId="14" fillId="4" borderId="0" xfId="0" applyNumberFormat="1" applyFont="1" applyFill="1" applyBorder="1" applyAlignment="1">
      <alignment horizontal="center" vertical="center"/>
    </xf>
    <xf numFmtId="171" fontId="37" fillId="3" borderId="11" xfId="0" applyNumberFormat="1" applyFont="1" applyFill="1" applyBorder="1" applyAlignment="1">
      <alignment horizontal="center" vertical="center"/>
    </xf>
    <xf numFmtId="171" fontId="37" fillId="4" borderId="0" xfId="0" applyNumberFormat="1" applyFont="1" applyFill="1" applyAlignment="1">
      <alignment horizontal="center" vertical="center"/>
    </xf>
    <xf numFmtId="171" fontId="41" fillId="2" borderId="0" xfId="0" applyNumberFormat="1" applyFont="1" applyFill="1" applyAlignment="1">
      <alignment horizontal="center" vertical="center"/>
    </xf>
    <xf numFmtId="171" fontId="37" fillId="0" borderId="22" xfId="0" applyNumberFormat="1" applyFont="1" applyFill="1" applyBorder="1" applyAlignment="1">
      <alignment horizontal="center" vertical="center"/>
    </xf>
    <xf numFmtId="171" fontId="37" fillId="0" borderId="29" xfId="0" applyNumberFormat="1" applyFont="1" applyFill="1" applyBorder="1" applyAlignment="1">
      <alignment horizontal="center" vertical="center"/>
    </xf>
    <xf numFmtId="171" fontId="37" fillId="16" borderId="34" xfId="0" applyNumberFormat="1" applyFont="1" applyFill="1" applyBorder="1" applyAlignment="1">
      <alignment horizontal="center" vertical="center"/>
    </xf>
    <xf numFmtId="171" fontId="37" fillId="0" borderId="34" xfId="0" applyNumberFormat="1" applyFont="1" applyFill="1" applyBorder="1" applyAlignment="1">
      <alignment horizontal="center" vertical="center"/>
    </xf>
    <xf numFmtId="171" fontId="37" fillId="0" borderId="67" xfId="0" applyNumberFormat="1" applyFont="1" applyFill="1" applyBorder="1" applyAlignment="1">
      <alignment horizontal="center" vertical="center"/>
    </xf>
    <xf numFmtId="171" fontId="37" fillId="4" borderId="116" xfId="0" applyNumberFormat="1" applyFont="1" applyFill="1" applyBorder="1" applyAlignment="1">
      <alignment horizontal="center" vertical="center"/>
    </xf>
    <xf numFmtId="171" fontId="37" fillId="2" borderId="0" xfId="0" applyNumberFormat="1" applyFont="1" applyFill="1" applyAlignment="1">
      <alignment horizontal="center" vertical="center"/>
    </xf>
    <xf numFmtId="0" fontId="108" fillId="0" borderId="6" xfId="0" applyFont="1" applyFill="1" applyBorder="1" applyAlignment="1">
      <alignment horizontal="right" vertical="center"/>
    </xf>
    <xf numFmtId="4" fontId="14" fillId="0" borderId="69" xfId="0" applyNumberFormat="1" applyFont="1" applyFill="1" applyBorder="1" applyAlignment="1">
      <alignment horizontal="center" vertical="center"/>
    </xf>
    <xf numFmtId="4" fontId="99" fillId="0" borderId="69" xfId="0" applyNumberFormat="1" applyFont="1" applyFill="1" applyBorder="1" applyAlignment="1">
      <alignment horizontal="center" vertical="center" shrinkToFit="1"/>
    </xf>
    <xf numFmtId="4" fontId="99" fillId="0" borderId="69" xfId="0" applyNumberFormat="1" applyFont="1" applyFill="1" applyBorder="1" applyAlignment="1">
      <alignment horizontal="center" vertical="center"/>
    </xf>
    <xf numFmtId="4" fontId="99" fillId="0" borderId="0" xfId="0" applyNumberFormat="1" applyFont="1" applyFill="1" applyAlignment="1">
      <alignment horizontal="center"/>
    </xf>
    <xf numFmtId="3" fontId="112" fillId="0" borderId="67" xfId="0" applyNumberFormat="1" applyFont="1" applyFill="1" applyBorder="1" applyAlignment="1">
      <alignment horizontal="center" vertical="center" wrapText="1" shrinkToFit="1"/>
    </xf>
    <xf numFmtId="171" fontId="112" fillId="0" borderId="46" xfId="0" applyNumberFormat="1" applyFont="1" applyFill="1" applyBorder="1" applyAlignment="1">
      <alignment horizontal="center" vertical="center" wrapText="1" shrinkToFit="1"/>
    </xf>
    <xf numFmtId="3" fontId="114" fillId="3" borderId="1" xfId="0" applyNumberFormat="1" applyFont="1" applyFill="1" applyBorder="1" applyAlignment="1">
      <alignment horizontal="center" vertical="center"/>
    </xf>
    <xf numFmtId="3" fontId="99" fillId="0" borderId="18" xfId="0" applyNumberFormat="1" applyFont="1" applyFill="1" applyBorder="1" applyAlignment="1">
      <alignment horizontal="center" vertical="center" textRotation="90" shrinkToFit="1"/>
    </xf>
    <xf numFmtId="3" fontId="99" fillId="0" borderId="37" xfId="0" applyNumberFormat="1" applyFont="1" applyFill="1" applyBorder="1" applyAlignment="1">
      <alignment horizontal="center" vertical="center"/>
    </xf>
    <xf numFmtId="3" fontId="99" fillId="0" borderId="26" xfId="0" applyNumberFormat="1" applyFont="1" applyFill="1" applyBorder="1" applyAlignment="1">
      <alignment horizontal="center" vertical="center"/>
    </xf>
    <xf numFmtId="3" fontId="99" fillId="0" borderId="14" xfId="0" applyNumberFormat="1" applyFont="1" applyFill="1" applyBorder="1" applyAlignment="1">
      <alignment horizontal="center" vertical="center"/>
    </xf>
    <xf numFmtId="3" fontId="99" fillId="0" borderId="42" xfId="0" applyNumberFormat="1" applyFont="1" applyFill="1" applyBorder="1" applyAlignment="1">
      <alignment horizontal="center" vertical="center"/>
    </xf>
    <xf numFmtId="3" fontId="99" fillId="0" borderId="0" xfId="0" applyNumberFormat="1" applyFont="1" applyAlignment="1">
      <alignment horizontal="center"/>
    </xf>
    <xf numFmtId="3" fontId="99" fillId="16" borderId="24" xfId="0" applyNumberFormat="1" applyFont="1" applyFill="1" applyBorder="1" applyAlignment="1">
      <alignment horizontal="center" vertical="center" textRotation="90" shrinkToFit="1"/>
    </xf>
    <xf numFmtId="3" fontId="99" fillId="15" borderId="55" xfId="0" applyNumberFormat="1" applyFont="1" applyFill="1" applyBorder="1" applyAlignment="1">
      <alignment horizontal="center" vertical="center"/>
    </xf>
    <xf numFmtId="3" fontId="99" fillId="15" borderId="6" xfId="0" applyNumberFormat="1" applyFont="1" applyFill="1" applyBorder="1" applyAlignment="1">
      <alignment horizontal="center" vertical="center"/>
    </xf>
    <xf numFmtId="3" fontId="99" fillId="16" borderId="6" xfId="0" applyNumberFormat="1" applyFont="1" applyFill="1" applyBorder="1" applyAlignment="1">
      <alignment horizontal="center" vertical="center"/>
    </xf>
    <xf numFmtId="3" fontId="99" fillId="5" borderId="6" xfId="0" applyNumberFormat="1" applyFont="1" applyFill="1" applyBorder="1" applyAlignment="1">
      <alignment horizontal="center" vertical="center"/>
    </xf>
    <xf numFmtId="3" fontId="99" fillId="15" borderId="40" xfId="0" applyNumberFormat="1" applyFont="1" applyFill="1" applyBorder="1" applyAlignment="1">
      <alignment horizontal="center" vertical="center"/>
    </xf>
    <xf numFmtId="3" fontId="99" fillId="4" borderId="6" xfId="0" applyNumberFormat="1" applyFont="1" applyFill="1" applyBorder="1" applyAlignment="1">
      <alignment horizontal="center" vertical="center"/>
    </xf>
    <xf numFmtId="3" fontId="99" fillId="0" borderId="6" xfId="0" applyNumberFormat="1" applyFont="1" applyFill="1" applyBorder="1" applyAlignment="1">
      <alignment horizontal="center" vertical="center"/>
    </xf>
    <xf numFmtId="3" fontId="99" fillId="15" borderId="48" xfId="0" applyNumberFormat="1" applyFont="1" applyFill="1" applyBorder="1" applyAlignment="1">
      <alignment horizontal="center" vertical="center"/>
    </xf>
    <xf numFmtId="3" fontId="99" fillId="2" borderId="0" xfId="0" applyNumberFormat="1" applyFont="1" applyFill="1" applyAlignment="1">
      <alignment horizontal="center"/>
    </xf>
    <xf numFmtId="3" fontId="99" fillId="4" borderId="40" xfId="0" applyNumberFormat="1" applyFont="1" applyFill="1" applyBorder="1" applyAlignment="1">
      <alignment horizontal="center" vertical="center"/>
    </xf>
    <xf numFmtId="171" fontId="99" fillId="3" borderId="11" xfId="0" applyNumberFormat="1" applyFont="1" applyFill="1" applyBorder="1" applyAlignment="1">
      <alignment horizontal="center" vertical="center"/>
    </xf>
    <xf numFmtId="171" fontId="99" fillId="16" borderId="24" xfId="0" applyNumberFormat="1" applyFont="1" applyFill="1" applyBorder="1" applyAlignment="1">
      <alignment horizontal="center" vertical="center" textRotation="90" shrinkToFit="1"/>
    </xf>
    <xf numFmtId="171" fontId="99" fillId="4" borderId="55" xfId="0" applyNumberFormat="1" applyFont="1" applyFill="1" applyBorder="1" applyAlignment="1">
      <alignment horizontal="center" vertical="center"/>
    </xf>
    <xf numFmtId="171" fontId="99" fillId="4" borderId="6" xfId="0" applyNumberFormat="1" applyFont="1" applyFill="1" applyBorder="1" applyAlignment="1">
      <alignment horizontal="center" vertical="center"/>
    </xf>
    <xf numFmtId="171" fontId="99" fillId="4" borderId="34" xfId="0" applyNumberFormat="1" applyFont="1" applyFill="1" applyBorder="1" applyAlignment="1">
      <alignment horizontal="center" vertical="center"/>
    </xf>
    <xf numFmtId="171" fontId="99" fillId="0" borderId="34" xfId="0" applyNumberFormat="1" applyFont="1" applyFill="1" applyBorder="1" applyAlignment="1">
      <alignment horizontal="center" vertical="center"/>
    </xf>
    <xf numFmtId="171" fontId="99" fillId="16" borderId="6" xfId="0" applyNumberFormat="1" applyFont="1" applyFill="1" applyBorder="1" applyAlignment="1">
      <alignment horizontal="center" vertical="center"/>
    </xf>
    <xf numFmtId="171" fontId="99" fillId="0" borderId="40" xfId="0" applyNumberFormat="1" applyFont="1" applyFill="1" applyBorder="1" applyAlignment="1">
      <alignment horizontal="center" vertical="center"/>
    </xf>
    <xf numFmtId="171" fontId="99" fillId="4" borderId="40" xfId="0" applyNumberFormat="1" applyFont="1" applyFill="1" applyBorder="1" applyAlignment="1">
      <alignment horizontal="center" vertical="center"/>
    </xf>
    <xf numFmtId="171" fontId="96" fillId="16" borderId="6" xfId="0" applyNumberFormat="1" applyFont="1" applyFill="1" applyBorder="1" applyAlignment="1">
      <alignment horizontal="center" vertical="center"/>
    </xf>
    <xf numFmtId="171" fontId="99" fillId="16" borderId="48" xfId="0" applyNumberFormat="1" applyFont="1" applyFill="1" applyBorder="1" applyAlignment="1">
      <alignment horizontal="center" vertical="center"/>
    </xf>
    <xf numFmtId="171" fontId="99" fillId="2" borderId="0" xfId="0" applyNumberFormat="1" applyFont="1" applyFill="1" applyAlignment="1">
      <alignment horizontal="center"/>
    </xf>
    <xf numFmtId="0" fontId="24" fillId="0" borderId="0" xfId="0" applyFont="1" applyFill="1" applyBorder="1" applyAlignment="1">
      <alignment horizontal="center" vertical="center"/>
    </xf>
    <xf numFmtId="0" fontId="12" fillId="0" borderId="0" xfId="0" applyFont="1" applyAlignment="1">
      <alignment horizontal="center" vertical="center"/>
    </xf>
    <xf numFmtId="0" fontId="14" fillId="0" borderId="0" xfId="0" applyFont="1" applyBorder="1" applyAlignment="1">
      <alignment horizontal="center" vertical="center"/>
    </xf>
    <xf numFmtId="0" fontId="12" fillId="0" borderId="0" xfId="0" applyFont="1" applyBorder="1" applyAlignment="1">
      <alignment horizontal="center" vertical="center"/>
    </xf>
    <xf numFmtId="3" fontId="99" fillId="0" borderId="116" xfId="0" applyNumberFormat="1" applyFont="1" applyBorder="1" applyAlignment="1">
      <alignment horizontal="center" vertical="center"/>
    </xf>
    <xf numFmtId="4" fontId="12" fillId="2" borderId="0" xfId="0" applyNumberFormat="1" applyFont="1" applyFill="1" applyAlignment="1">
      <alignment horizontal="center" vertical="center"/>
    </xf>
    <xf numFmtId="171" fontId="99" fillId="0" borderId="116" xfId="0" applyNumberFormat="1" applyFont="1" applyBorder="1" applyAlignment="1">
      <alignment horizontal="center" vertical="center"/>
    </xf>
    <xf numFmtId="0" fontId="115" fillId="78" borderId="10" xfId="0" applyFont="1" applyFill="1" applyBorder="1" applyAlignment="1">
      <alignment horizontal="center" vertical="center"/>
    </xf>
    <xf numFmtId="0" fontId="35" fillId="78" borderId="1" xfId="0" applyFont="1" applyFill="1" applyBorder="1" applyAlignment="1">
      <alignment horizontal="left" vertical="center"/>
    </xf>
    <xf numFmtId="2" fontId="116" fillId="78" borderId="1" xfId="0" applyNumberFormat="1" applyFont="1" applyFill="1" applyBorder="1" applyAlignment="1">
      <alignment horizontal="center" vertical="center"/>
    </xf>
    <xf numFmtId="2" fontId="117" fillId="78" borderId="1" xfId="0" applyNumberFormat="1" applyFont="1" applyFill="1" applyBorder="1" applyAlignment="1">
      <alignment horizontal="center" vertical="center"/>
    </xf>
    <xf numFmtId="2" fontId="115" fillId="78" borderId="1" xfId="0" applyNumberFormat="1" applyFont="1" applyFill="1" applyBorder="1" applyAlignment="1">
      <alignment horizontal="right" vertical="center"/>
    </xf>
    <xf numFmtId="0" fontId="115" fillId="78" borderId="11" xfId="0" applyFont="1" applyFill="1" applyBorder="1" applyAlignment="1">
      <alignment horizontal="right" vertical="center"/>
    </xf>
    <xf numFmtId="2" fontId="115" fillId="78" borderId="1" xfId="0" applyNumberFormat="1" applyFont="1" applyFill="1" applyBorder="1" applyAlignment="1">
      <alignment horizontal="center" vertical="center"/>
    </xf>
    <xf numFmtId="0" fontId="115" fillId="78" borderId="1" xfId="0" applyFont="1" applyFill="1" applyBorder="1" applyAlignment="1">
      <alignment horizontal="center" vertical="center"/>
    </xf>
    <xf numFmtId="0" fontId="118" fillId="78" borderId="1" xfId="0" applyFont="1" applyFill="1" applyBorder="1" applyAlignment="1">
      <alignment horizontal="center" vertical="center"/>
    </xf>
    <xf numFmtId="0" fontId="118" fillId="78" borderId="1" xfId="0" applyFont="1" applyFill="1" applyBorder="1" applyAlignment="1">
      <alignment vertical="center"/>
    </xf>
    <xf numFmtId="2" fontId="17" fillId="78" borderId="1" xfId="0" applyNumberFormat="1" applyFont="1" applyFill="1" applyBorder="1" applyAlignment="1">
      <alignment horizontal="center" vertical="center"/>
    </xf>
    <xf numFmtId="0" fontId="17" fillId="78" borderId="1" xfId="0" applyFont="1" applyFill="1" applyBorder="1" applyAlignment="1">
      <alignment vertical="center"/>
    </xf>
    <xf numFmtId="0" fontId="17" fillId="78" borderId="1" xfId="0" applyFont="1" applyFill="1" applyBorder="1" applyAlignment="1">
      <alignment horizontal="center" vertical="center"/>
    </xf>
    <xf numFmtId="0" fontId="17" fillId="78" borderId="10" xfId="0" applyFont="1" applyFill="1" applyBorder="1" applyAlignment="1">
      <alignment horizontal="right" vertical="center"/>
    </xf>
    <xf numFmtId="4" fontId="17" fillId="78" borderId="1" xfId="0" applyNumberFormat="1" applyFont="1" applyFill="1" applyBorder="1" applyAlignment="1">
      <alignment horizontal="right" vertical="center"/>
    </xf>
    <xf numFmtId="0" fontId="120" fillId="4" borderId="0" xfId="0" applyFont="1" applyFill="1" applyAlignment="1">
      <alignment vertical="center"/>
    </xf>
    <xf numFmtId="0" fontId="42" fillId="4" borderId="0" xfId="0" applyFont="1" applyFill="1" applyAlignment="1">
      <alignment vertical="center"/>
    </xf>
    <xf numFmtId="0" fontId="48" fillId="4" borderId="67" xfId="0" applyFont="1" applyFill="1" applyBorder="1" applyAlignment="1">
      <alignment horizontal="center" vertical="center" textRotation="90" wrapText="1" shrinkToFit="1"/>
    </xf>
    <xf numFmtId="0" fontId="121" fillId="12" borderId="0" xfId="0" applyFont="1" applyFill="1" applyAlignment="1">
      <alignment vertical="center"/>
    </xf>
    <xf numFmtId="0" fontId="12" fillId="0" borderId="0" xfId="0" applyFont="1" applyAlignment="1">
      <alignment horizontal="left" vertical="center"/>
    </xf>
    <xf numFmtId="0" fontId="14" fillId="0" borderId="0" xfId="0" applyFont="1" applyAlignment="1">
      <alignment horizontal="left" vertical="center"/>
    </xf>
    <xf numFmtId="0" fontId="14" fillId="0" borderId="2" xfId="0" applyFont="1" applyBorder="1" applyAlignment="1">
      <alignment horizontal="right" vertical="center"/>
    </xf>
    <xf numFmtId="2" fontId="12" fillId="0" borderId="5" xfId="0" applyNumberFormat="1" applyFont="1" applyBorder="1" applyAlignment="1">
      <alignment horizontal="center" vertical="center"/>
    </xf>
    <xf numFmtId="2" fontId="12" fillId="0" borderId="0" xfId="0" applyNumberFormat="1" applyFont="1" applyAlignment="1">
      <alignment horizontal="center" vertical="center"/>
    </xf>
    <xf numFmtId="2" fontId="12" fillId="0" borderId="0" xfId="0" applyNumberFormat="1" applyFont="1" applyAlignment="1">
      <alignment horizontal="right" vertical="center"/>
    </xf>
    <xf numFmtId="4" fontId="12" fillId="4" borderId="0" xfId="0" applyNumberFormat="1" applyFont="1" applyFill="1" applyAlignment="1">
      <alignment horizontal="right" vertical="center"/>
    </xf>
    <xf numFmtId="49" fontId="12" fillId="4" borderId="25" xfId="0" applyNumberFormat="1" applyFont="1" applyFill="1" applyBorder="1" applyAlignment="1">
      <alignment horizontal="center" vertical="center"/>
    </xf>
    <xf numFmtId="49" fontId="12" fillId="0" borderId="17" xfId="0" applyNumberFormat="1" applyFont="1" applyBorder="1" applyAlignment="1">
      <alignment horizontal="center" vertical="center"/>
    </xf>
    <xf numFmtId="0" fontId="12" fillId="0" borderId="19" xfId="0" applyFont="1" applyBorder="1" applyAlignment="1">
      <alignment vertical="center"/>
    </xf>
    <xf numFmtId="2" fontId="12" fillId="0" borderId="23" xfId="0" applyNumberFormat="1" applyFont="1" applyBorder="1" applyAlignment="1">
      <alignment horizontal="center" vertical="center"/>
    </xf>
    <xf numFmtId="2" fontId="12" fillId="0" borderId="20" xfId="0" applyNumberFormat="1" applyFont="1" applyBorder="1" applyAlignment="1">
      <alignment horizontal="center" vertical="center"/>
    </xf>
    <xf numFmtId="2" fontId="12" fillId="0" borderId="18" xfId="0" applyNumberFormat="1" applyFont="1" applyBorder="1" applyAlignment="1">
      <alignment horizontal="right" vertical="center"/>
    </xf>
    <xf numFmtId="2" fontId="23" fillId="0" borderId="20" xfId="0" applyNumberFormat="1" applyFont="1" applyBorder="1" applyAlignment="1">
      <alignment horizontal="right" vertical="center"/>
    </xf>
    <xf numFmtId="1" fontId="24" fillId="0" borderId="19" xfId="0" applyNumberFormat="1" applyFont="1" applyBorder="1" applyAlignment="1">
      <alignment horizontal="center" vertical="center"/>
    </xf>
    <xf numFmtId="2" fontId="12" fillId="16" borderId="19" xfId="0" applyNumberFormat="1" applyFont="1" applyFill="1" applyBorder="1" applyAlignment="1">
      <alignment vertical="center"/>
    </xf>
    <xf numFmtId="2" fontId="12" fillId="0" borderId="23" xfId="0" applyNumberFormat="1" applyFont="1" applyBorder="1" applyAlignment="1">
      <alignment horizontal="right" vertical="center"/>
    </xf>
    <xf numFmtId="0" fontId="12" fillId="0" borderId="21" xfId="0" applyFont="1" applyBorder="1" applyAlignment="1">
      <alignment vertical="center"/>
    </xf>
    <xf numFmtId="4" fontId="12" fillId="0" borderId="19" xfId="0" applyNumberFormat="1" applyFont="1" applyBorder="1" applyAlignment="1">
      <alignment horizontal="right" vertical="center"/>
    </xf>
    <xf numFmtId="49" fontId="12" fillId="0" borderId="25" xfId="0" applyNumberFormat="1" applyFont="1" applyBorder="1" applyAlignment="1">
      <alignment horizontal="center" vertical="center"/>
    </xf>
    <xf numFmtId="0" fontId="12" fillId="0" borderId="31" xfId="0" applyFont="1" applyBorder="1" applyAlignment="1">
      <alignment vertical="center"/>
    </xf>
    <xf numFmtId="2" fontId="12" fillId="0" borderId="30" xfId="0" applyNumberFormat="1" applyFont="1" applyBorder="1" applyAlignment="1">
      <alignment horizontal="center" vertical="center"/>
    </xf>
    <xf numFmtId="2" fontId="12" fillId="0" borderId="3" xfId="0" applyNumberFormat="1" applyFont="1" applyBorder="1" applyAlignment="1">
      <alignment horizontal="center" vertical="center"/>
    </xf>
    <xf numFmtId="2" fontId="12" fillId="0" borderId="26" xfId="0" applyNumberFormat="1" applyFont="1" applyBorder="1" applyAlignment="1">
      <alignment horizontal="right" vertical="center"/>
    </xf>
    <xf numFmtId="2" fontId="23" fillId="0" borderId="3" xfId="0" applyNumberFormat="1" applyFont="1" applyBorder="1" applyAlignment="1">
      <alignment horizontal="right" vertical="center"/>
    </xf>
    <xf numFmtId="1" fontId="24" fillId="0" borderId="31" xfId="0" applyNumberFormat="1" applyFont="1" applyBorder="1" applyAlignment="1">
      <alignment horizontal="center" vertical="center"/>
    </xf>
    <xf numFmtId="2" fontId="12" fillId="0" borderId="30" xfId="0" applyNumberFormat="1" applyFont="1" applyBorder="1" applyAlignment="1">
      <alignment horizontal="right" vertical="center"/>
    </xf>
    <xf numFmtId="0" fontId="12" fillId="0" borderId="28" xfId="0" applyFont="1" applyBorder="1" applyAlignment="1">
      <alignment vertical="center"/>
    </xf>
    <xf numFmtId="4" fontId="12" fillId="0" borderId="31" xfId="0" applyNumberFormat="1" applyFont="1" applyBorder="1" applyAlignment="1">
      <alignment horizontal="right" vertical="center"/>
    </xf>
    <xf numFmtId="49" fontId="12" fillId="0" borderId="8" xfId="0" applyNumberFormat="1" applyFont="1" applyBorder="1" applyAlignment="1">
      <alignment horizontal="center" vertical="center"/>
    </xf>
    <xf numFmtId="0" fontId="12" fillId="0" borderId="68" xfId="0" applyFont="1" applyBorder="1" applyAlignment="1">
      <alignment vertical="center"/>
    </xf>
    <xf numFmtId="2" fontId="12" fillId="0" borderId="47" xfId="0" applyNumberFormat="1" applyFont="1" applyBorder="1" applyAlignment="1">
      <alignment horizontal="center" vertical="center"/>
    </xf>
    <xf numFmtId="2" fontId="12" fillId="0" borderId="44" xfId="0" applyNumberFormat="1" applyFont="1" applyBorder="1" applyAlignment="1">
      <alignment horizontal="center" vertical="center"/>
    </xf>
    <xf numFmtId="2" fontId="12" fillId="0" borderId="42" xfId="0" applyNumberFormat="1" applyFont="1" applyBorder="1" applyAlignment="1">
      <alignment horizontal="right" vertical="center"/>
    </xf>
    <xf numFmtId="2" fontId="23" fillId="0" borderId="44" xfId="0" applyNumberFormat="1" applyFont="1" applyBorder="1" applyAlignment="1">
      <alignment horizontal="right" vertical="center"/>
    </xf>
    <xf numFmtId="1" fontId="24" fillId="0" borderId="42" xfId="0" applyNumberFormat="1" applyFont="1" applyBorder="1" applyAlignment="1">
      <alignment horizontal="center" vertical="center"/>
    </xf>
    <xf numFmtId="2" fontId="12" fillId="16" borderId="43" xfId="0" applyNumberFormat="1" applyFont="1" applyFill="1" applyBorder="1" applyAlignment="1">
      <alignment vertical="center"/>
    </xf>
    <xf numFmtId="2" fontId="12" fillId="0" borderId="47" xfId="0" applyNumberFormat="1" applyFont="1" applyBorder="1" applyAlignment="1">
      <alignment horizontal="right" vertical="center"/>
    </xf>
    <xf numFmtId="0" fontId="12" fillId="0" borderId="45" xfId="0" applyFont="1" applyBorder="1" applyAlignment="1">
      <alignment vertical="center"/>
    </xf>
    <xf numFmtId="4" fontId="12" fillId="0" borderId="43" xfId="0" applyNumberFormat="1" applyFont="1" applyBorder="1" applyAlignment="1">
      <alignment horizontal="right" vertical="center"/>
    </xf>
    <xf numFmtId="2" fontId="12" fillId="4" borderId="0" xfId="0" applyNumberFormat="1" applyFont="1" applyFill="1" applyAlignment="1">
      <alignment horizontal="center" vertical="center"/>
    </xf>
    <xf numFmtId="2" fontId="12" fillId="4" borderId="0" xfId="0" applyNumberFormat="1" applyFont="1" applyFill="1" applyAlignment="1">
      <alignment vertical="center"/>
    </xf>
    <xf numFmtId="1" fontId="12" fillId="4" borderId="0" xfId="0" applyNumberFormat="1" applyFont="1" applyFill="1" applyAlignment="1">
      <alignment horizontal="center" vertical="center"/>
    </xf>
    <xf numFmtId="2" fontId="12" fillId="0" borderId="5" xfId="0" applyNumberFormat="1" applyFont="1" applyBorder="1" applyAlignment="1">
      <alignment horizontal="right" vertical="center"/>
    </xf>
    <xf numFmtId="4" fontId="12" fillId="0" borderId="0" xfId="0" applyNumberFormat="1" applyFont="1" applyAlignment="1">
      <alignment horizontal="right" vertical="center"/>
    </xf>
    <xf numFmtId="2" fontId="12" fillId="16" borderId="10" xfId="0" applyNumberFormat="1" applyFont="1" applyFill="1" applyBorder="1" applyAlignment="1">
      <alignment horizontal="center" vertical="center"/>
    </xf>
    <xf numFmtId="2" fontId="12" fillId="16" borderId="1" xfId="0" applyNumberFormat="1" applyFont="1" applyFill="1" applyBorder="1" applyAlignment="1">
      <alignment horizontal="center" vertical="center"/>
    </xf>
    <xf numFmtId="2" fontId="12" fillId="16" borderId="62" xfId="0" applyNumberFormat="1" applyFont="1" applyFill="1" applyBorder="1" applyAlignment="1">
      <alignment horizontal="right" vertical="center"/>
    </xf>
    <xf numFmtId="2" fontId="12" fillId="16" borderId="63" xfId="0" applyNumberFormat="1" applyFont="1" applyFill="1" applyBorder="1" applyAlignment="1">
      <alignment vertical="center"/>
    </xf>
    <xf numFmtId="1" fontId="12" fillId="16" borderId="118" xfId="0" applyNumberFormat="1" applyFont="1" applyFill="1" applyBorder="1" applyAlignment="1">
      <alignment horizontal="center" vertical="center"/>
    </xf>
    <xf numFmtId="0" fontId="12" fillId="16" borderId="11" xfId="0" applyFont="1" applyFill="1" applyBorder="1" applyAlignment="1">
      <alignment horizontal="center" vertical="center"/>
    </xf>
    <xf numFmtId="2" fontId="12" fillId="16" borderId="117" xfId="0" applyNumberFormat="1" applyFont="1" applyFill="1" applyBorder="1" applyAlignment="1">
      <alignment horizontal="center" vertical="center"/>
    </xf>
    <xf numFmtId="0" fontId="12" fillId="16" borderId="62" xfId="0" applyFont="1" applyFill="1" applyBorder="1" applyAlignment="1">
      <alignment horizontal="center" vertical="center"/>
    </xf>
    <xf numFmtId="2" fontId="12" fillId="16" borderId="63" xfId="0" applyNumberFormat="1" applyFont="1" applyFill="1" applyBorder="1" applyAlignment="1">
      <alignment horizontal="center" vertical="center"/>
    </xf>
    <xf numFmtId="0" fontId="12" fillId="16" borderId="1" xfId="0" applyFont="1" applyFill="1" applyBorder="1" applyAlignment="1">
      <alignment horizontal="center" vertical="center"/>
    </xf>
    <xf numFmtId="2" fontId="12" fillId="16" borderId="118" xfId="0" applyNumberFormat="1" applyFont="1" applyFill="1" applyBorder="1" applyAlignment="1">
      <alignment horizontal="center" vertical="center"/>
    </xf>
    <xf numFmtId="2" fontId="12" fillId="0" borderId="10" xfId="0" applyNumberFormat="1" applyFont="1" applyBorder="1" applyAlignment="1">
      <alignment horizontal="right" vertical="center"/>
    </xf>
    <xf numFmtId="0" fontId="12" fillId="0" borderId="1" xfId="0" applyFont="1" applyBorder="1" applyAlignment="1">
      <alignment vertical="center"/>
    </xf>
    <xf numFmtId="4" fontId="12" fillId="0" borderId="62" xfId="0" applyNumberFormat="1" applyFont="1" applyBorder="1" applyAlignment="1">
      <alignment horizontal="right" vertical="center"/>
    </xf>
    <xf numFmtId="2" fontId="12" fillId="0" borderId="10" xfId="0" applyNumberFormat="1" applyFont="1" applyBorder="1" applyAlignment="1">
      <alignment horizontal="center" vertical="center"/>
    </xf>
    <xf numFmtId="2" fontId="12" fillId="0" borderId="1" xfId="0" applyNumberFormat="1" applyFont="1" applyBorder="1" applyAlignment="1">
      <alignment horizontal="center" vertical="center"/>
    </xf>
    <xf numFmtId="0" fontId="12" fillId="0" borderId="20" xfId="0" applyFont="1" applyBorder="1" applyAlignment="1">
      <alignment vertical="center"/>
    </xf>
    <xf numFmtId="0" fontId="38" fillId="0" borderId="24" xfId="0" applyFont="1" applyBorder="1" applyAlignment="1">
      <alignment horizontal="right" vertical="center"/>
    </xf>
    <xf numFmtId="2" fontId="12" fillId="0" borderId="21" xfId="0" applyNumberFormat="1" applyFont="1" applyBorder="1" applyAlignment="1">
      <alignment horizontal="right" vertical="center"/>
    </xf>
    <xf numFmtId="2" fontId="12" fillId="0" borderId="19" xfId="0" applyNumberFormat="1" applyFont="1" applyBorder="1" applyAlignment="1">
      <alignment vertical="center"/>
    </xf>
    <xf numFmtId="0" fontId="12" fillId="13" borderId="21" xfId="0" applyFont="1" applyFill="1" applyBorder="1" applyAlignment="1">
      <alignment vertical="center"/>
    </xf>
    <xf numFmtId="0" fontId="12" fillId="0" borderId="22" xfId="0" applyFont="1" applyBorder="1" applyAlignment="1">
      <alignment vertical="center"/>
    </xf>
    <xf numFmtId="0" fontId="12" fillId="0" borderId="31" xfId="0" applyFont="1" applyBorder="1" applyAlignment="1">
      <alignment horizontal="left" vertical="center"/>
    </xf>
    <xf numFmtId="0" fontId="12" fillId="0" borderId="3" xfId="0" applyFont="1" applyBorder="1" applyAlignment="1">
      <alignment horizontal="left" vertical="center"/>
    </xf>
    <xf numFmtId="0" fontId="14" fillId="0" borderId="3" xfId="0" applyFont="1" applyBorder="1" applyAlignment="1">
      <alignment horizontal="left" vertical="center"/>
    </xf>
    <xf numFmtId="0" fontId="14" fillId="0" borderId="6" xfId="0" applyFont="1" applyBorder="1" applyAlignment="1">
      <alignment horizontal="right" vertical="center"/>
    </xf>
    <xf numFmtId="2" fontId="23" fillId="0" borderId="28" xfId="0" applyNumberFormat="1" applyFont="1" applyBorder="1" applyAlignment="1">
      <alignment horizontal="right" vertical="center"/>
    </xf>
    <xf numFmtId="1" fontId="24" fillId="0" borderId="26" xfId="0" applyNumberFormat="1" applyFont="1" applyBorder="1" applyAlignment="1">
      <alignment horizontal="center" vertical="center"/>
    </xf>
    <xf numFmtId="2" fontId="12" fillId="0" borderId="28" xfId="0" applyNumberFormat="1" applyFont="1" applyBorder="1" applyAlignment="1">
      <alignment horizontal="right" vertical="center"/>
    </xf>
    <xf numFmtId="2" fontId="12" fillId="0" borderId="31" xfId="0" applyNumberFormat="1" applyFont="1" applyBorder="1" applyAlignment="1">
      <alignment vertical="center"/>
    </xf>
    <xf numFmtId="0" fontId="12" fillId="0" borderId="29" xfId="0" applyFont="1" applyBorder="1" applyAlignment="1">
      <alignment vertical="center"/>
    </xf>
    <xf numFmtId="49" fontId="12" fillId="0" borderId="53" xfId="0" applyNumberFormat="1" applyFont="1" applyBorder="1" applyAlignment="1">
      <alignment horizontal="center" vertical="center"/>
    </xf>
    <xf numFmtId="0" fontId="12" fillId="0" borderId="36" xfId="0" applyFont="1" applyBorder="1" applyAlignment="1">
      <alignment vertical="center"/>
    </xf>
    <xf numFmtId="2" fontId="12" fillId="0" borderId="56" xfId="0" applyNumberFormat="1" applyFont="1" applyBorder="1" applyAlignment="1">
      <alignment horizontal="center" vertical="center"/>
    </xf>
    <xf numFmtId="2" fontId="12" fillId="0" borderId="54" xfId="0" applyNumberFormat="1" applyFont="1" applyBorder="1" applyAlignment="1">
      <alignment horizontal="center" vertical="center"/>
    </xf>
    <xf numFmtId="2" fontId="23" fillId="0" borderId="54" xfId="0" applyNumberFormat="1" applyFont="1" applyBorder="1" applyAlignment="1">
      <alignment horizontal="right" vertical="center"/>
    </xf>
    <xf numFmtId="1" fontId="24" fillId="0" borderId="36" xfId="0" applyNumberFormat="1" applyFont="1" applyBorder="1" applyAlignment="1">
      <alignment horizontal="center" vertical="center"/>
    </xf>
    <xf numFmtId="2" fontId="12" fillId="0" borderId="35" xfId="0" applyNumberFormat="1" applyFont="1" applyBorder="1" applyAlignment="1">
      <alignment horizontal="right" vertical="center"/>
    </xf>
    <xf numFmtId="2" fontId="12" fillId="0" borderId="36" xfId="0" applyNumberFormat="1" applyFont="1" applyBorder="1" applyAlignment="1">
      <alignment vertical="center"/>
    </xf>
    <xf numFmtId="0" fontId="12" fillId="0" borderId="35" xfId="0" applyFont="1" applyBorder="1" applyAlignment="1">
      <alignment vertical="center"/>
    </xf>
    <xf numFmtId="0" fontId="12" fillId="0" borderId="38" xfId="0" applyFont="1" applyBorder="1" applyAlignment="1">
      <alignment vertical="center"/>
    </xf>
    <xf numFmtId="2" fontId="12" fillId="0" borderId="56" xfId="0" applyNumberFormat="1" applyFont="1" applyBorder="1" applyAlignment="1">
      <alignment horizontal="right" vertical="center"/>
    </xf>
    <xf numFmtId="4" fontId="12" fillId="0" borderId="36" xfId="0" applyNumberFormat="1" applyFont="1" applyBorder="1" applyAlignment="1">
      <alignment horizontal="right" vertical="center"/>
    </xf>
    <xf numFmtId="49" fontId="12" fillId="0" borderId="65" xfId="0" applyNumberFormat="1" applyFont="1" applyBorder="1" applyAlignment="1">
      <alignment horizontal="center" vertical="center"/>
    </xf>
    <xf numFmtId="0" fontId="12" fillId="0" borderId="50" xfId="0" applyFont="1" applyBorder="1" applyAlignment="1">
      <alignment vertical="center"/>
    </xf>
    <xf numFmtId="2" fontId="12" fillId="0" borderId="8" xfId="0" applyNumberFormat="1" applyFont="1" applyBorder="1" applyAlignment="1">
      <alignment horizontal="center" vertical="center"/>
    </xf>
    <xf numFmtId="2" fontId="12" fillId="0" borderId="4" xfId="0" applyNumberFormat="1" applyFont="1" applyBorder="1" applyAlignment="1">
      <alignment horizontal="center" vertical="center"/>
    </xf>
    <xf numFmtId="2" fontId="23" fillId="0" borderId="4" xfId="0" applyNumberFormat="1" applyFont="1" applyBorder="1" applyAlignment="1">
      <alignment horizontal="right" vertical="center"/>
    </xf>
    <xf numFmtId="1" fontId="24" fillId="0" borderId="50" xfId="0" applyNumberFormat="1" applyFont="1" applyBorder="1" applyAlignment="1">
      <alignment horizontal="center" vertical="center"/>
    </xf>
    <xf numFmtId="2" fontId="12" fillId="0" borderId="66" xfId="0" applyNumberFormat="1" applyFont="1" applyBorder="1" applyAlignment="1">
      <alignment horizontal="right" vertical="center"/>
    </xf>
    <xf numFmtId="2" fontId="12" fillId="0" borderId="50" xfId="0" applyNumberFormat="1" applyFont="1" applyBorder="1" applyAlignment="1">
      <alignment vertical="center"/>
    </xf>
    <xf numFmtId="0" fontId="12" fillId="0" borderId="66" xfId="0" applyFont="1" applyBorder="1" applyAlignment="1">
      <alignment vertical="center"/>
    </xf>
    <xf numFmtId="0" fontId="12" fillId="0" borderId="67" xfId="0" applyFont="1" applyBorder="1" applyAlignment="1">
      <alignment vertical="center"/>
    </xf>
    <xf numFmtId="2" fontId="12" fillId="0" borderId="8" xfId="0" applyNumberFormat="1" applyFont="1" applyBorder="1" applyAlignment="1">
      <alignment horizontal="right" vertical="center"/>
    </xf>
    <xf numFmtId="4" fontId="12" fillId="0" borderId="50" xfId="0" applyNumberFormat="1" applyFont="1" applyBorder="1" applyAlignment="1">
      <alignment horizontal="right" vertical="center"/>
    </xf>
    <xf numFmtId="0" fontId="12" fillId="4" borderId="66" xfId="0" applyFont="1" applyFill="1" applyBorder="1" applyAlignment="1">
      <alignment vertical="center"/>
    </xf>
    <xf numFmtId="0" fontId="14" fillId="4" borderId="2" xfId="0" applyFont="1" applyFill="1" applyBorder="1" applyAlignment="1">
      <alignment horizontal="right" vertical="center"/>
    </xf>
    <xf numFmtId="2" fontId="12" fillId="4" borderId="0" xfId="0" applyNumberFormat="1" applyFont="1" applyFill="1" applyAlignment="1">
      <alignment horizontal="right" vertical="center"/>
    </xf>
    <xf numFmtId="49" fontId="12" fillId="4" borderId="17" xfId="0" applyNumberFormat="1" applyFont="1" applyFill="1" applyBorder="1" applyAlignment="1">
      <alignment horizontal="center" vertical="center"/>
    </xf>
    <xf numFmtId="0" fontId="12" fillId="4" borderId="19" xfId="0" applyFont="1" applyFill="1" applyBorder="1" applyAlignment="1">
      <alignment vertical="center"/>
    </xf>
    <xf numFmtId="0" fontId="12" fillId="4" borderId="19" xfId="0" applyFont="1" applyFill="1" applyBorder="1" applyAlignment="1">
      <alignment horizontal="left" vertical="center"/>
    </xf>
    <xf numFmtId="2" fontId="12" fillId="4" borderId="19" xfId="0" applyNumberFormat="1" applyFont="1" applyFill="1" applyBorder="1" applyAlignment="1">
      <alignment vertical="center"/>
    </xf>
    <xf numFmtId="0" fontId="12" fillId="4" borderId="31" xfId="0" applyFont="1" applyFill="1" applyBorder="1" applyAlignment="1">
      <alignment horizontal="left" vertical="center"/>
    </xf>
    <xf numFmtId="0" fontId="14" fillId="4" borderId="3" xfId="0" applyFont="1" applyFill="1" applyBorder="1" applyAlignment="1">
      <alignment horizontal="left" vertical="center"/>
    </xf>
    <xf numFmtId="2" fontId="12" fillId="4" borderId="31" xfId="0" applyNumberFormat="1" applyFont="1" applyFill="1" applyBorder="1" applyAlignment="1">
      <alignment vertical="center"/>
    </xf>
    <xf numFmtId="0" fontId="12" fillId="15" borderId="28" xfId="0" applyFont="1" applyFill="1" applyBorder="1" applyAlignment="1">
      <alignment vertical="center"/>
    </xf>
    <xf numFmtId="2" fontId="12" fillId="15" borderId="31" xfId="0" applyNumberFormat="1" applyFont="1" applyFill="1" applyBorder="1" applyAlignment="1">
      <alignment vertical="center"/>
    </xf>
    <xf numFmtId="2" fontId="12" fillId="16" borderId="26" xfId="0" applyNumberFormat="1" applyFont="1" applyFill="1" applyBorder="1" applyAlignment="1">
      <alignment horizontal="right" vertical="center"/>
    </xf>
    <xf numFmtId="1" fontId="12" fillId="16" borderId="37" xfId="0" applyNumberFormat="1" applyFont="1" applyFill="1" applyBorder="1" applyAlignment="1">
      <alignment horizontal="center" vertical="center"/>
    </xf>
    <xf numFmtId="1" fontId="12" fillId="0" borderId="26" xfId="0" applyNumberFormat="1" applyFont="1" applyBorder="1" applyAlignment="1">
      <alignment horizontal="center" vertical="center"/>
    </xf>
    <xf numFmtId="2" fontId="12" fillId="16" borderId="31" xfId="0" applyNumberFormat="1" applyFont="1" applyFill="1" applyBorder="1" applyAlignment="1">
      <alignment vertical="center"/>
    </xf>
    <xf numFmtId="2" fontId="12" fillId="0" borderId="28" xfId="0" applyNumberFormat="1" applyFont="1" applyBorder="1" applyAlignment="1">
      <alignment horizontal="center" vertical="center"/>
    </xf>
    <xf numFmtId="0" fontId="120" fillId="12" borderId="0" xfId="0" applyFont="1" applyFill="1" applyAlignment="1">
      <alignment vertical="center"/>
    </xf>
    <xf numFmtId="0" fontId="12" fillId="0" borderId="4" xfId="0" applyFont="1" applyBorder="1" applyAlignment="1">
      <alignment horizontal="left" vertical="center"/>
    </xf>
    <xf numFmtId="0" fontId="14" fillId="0" borderId="4" xfId="0" applyFont="1" applyBorder="1" applyAlignment="1">
      <alignment horizontal="left" vertical="center"/>
    </xf>
    <xf numFmtId="0" fontId="14" fillId="4" borderId="7" xfId="0" applyFont="1" applyFill="1" applyBorder="1" applyAlignment="1">
      <alignment horizontal="right" vertical="center"/>
    </xf>
    <xf numFmtId="0" fontId="12" fillId="0" borderId="19" xfId="0" applyFont="1" applyBorder="1" applyAlignment="1">
      <alignment horizontal="left" vertical="center"/>
    </xf>
    <xf numFmtId="0" fontId="12" fillId="0" borderId="20" xfId="0" applyFont="1" applyBorder="1" applyAlignment="1">
      <alignment horizontal="left" vertical="center" wrapText="1"/>
    </xf>
    <xf numFmtId="0" fontId="12" fillId="0" borderId="20" xfId="0" applyFont="1" applyBorder="1" applyAlignment="1">
      <alignment vertical="center" wrapText="1"/>
    </xf>
    <xf numFmtId="0" fontId="38" fillId="0" borderId="24" xfId="0" applyFont="1" applyBorder="1" applyAlignment="1">
      <alignment horizontal="right" vertical="center" wrapText="1"/>
    </xf>
    <xf numFmtId="2" fontId="12" fillId="0" borderId="21" xfId="0" applyNumberFormat="1" applyFont="1" applyBorder="1" applyAlignment="1">
      <alignment horizontal="center" vertical="center"/>
    </xf>
    <xf numFmtId="2" fontId="12" fillId="0" borderId="19" xfId="0" applyNumberFormat="1" applyFont="1" applyBorder="1" applyAlignment="1">
      <alignment horizontal="right" vertical="center"/>
    </xf>
    <xf numFmtId="1" fontId="12" fillId="0" borderId="19" xfId="0" applyNumberFormat="1" applyFont="1" applyBorder="1" applyAlignment="1">
      <alignment horizontal="center" vertical="center"/>
    </xf>
    <xf numFmtId="2" fontId="12" fillId="16" borderId="18" xfId="0" applyNumberFormat="1" applyFont="1" applyFill="1" applyBorder="1" applyAlignment="1">
      <alignment horizontal="center" vertical="center"/>
    </xf>
    <xf numFmtId="4" fontId="12" fillId="0" borderId="21" xfId="0" applyNumberFormat="1" applyFont="1" applyBorder="1" applyAlignment="1">
      <alignment horizontal="center" vertical="center"/>
    </xf>
    <xf numFmtId="0" fontId="12" fillId="0" borderId="36" xfId="0" applyFont="1" applyBorder="1" applyAlignment="1">
      <alignment horizontal="left" vertical="center"/>
    </xf>
    <xf numFmtId="0" fontId="12" fillId="0" borderId="54" xfId="0" applyFont="1" applyBorder="1" applyAlignment="1">
      <alignment horizontal="left" vertical="center"/>
    </xf>
    <xf numFmtId="0" fontId="14" fillId="0" borderId="54" xfId="0" applyFont="1" applyBorder="1" applyAlignment="1">
      <alignment horizontal="left" vertical="center"/>
    </xf>
    <xf numFmtId="2" fontId="12" fillId="0" borderId="35" xfId="0" applyNumberFormat="1" applyFont="1" applyBorder="1" applyAlignment="1">
      <alignment horizontal="center" vertical="center"/>
    </xf>
    <xf numFmtId="2" fontId="12" fillId="0" borderId="36" xfId="0" applyNumberFormat="1" applyFont="1" applyBorder="1" applyAlignment="1">
      <alignment horizontal="right" vertical="center"/>
    </xf>
    <xf numFmtId="1" fontId="12" fillId="0" borderId="36" xfId="0" applyNumberFormat="1" applyFont="1" applyBorder="1" applyAlignment="1">
      <alignment horizontal="center" vertical="center"/>
    </xf>
    <xf numFmtId="2" fontId="12" fillId="4" borderId="36" xfId="0" applyNumberFormat="1" applyFont="1" applyFill="1" applyBorder="1" applyAlignment="1">
      <alignment vertical="center"/>
    </xf>
    <xf numFmtId="2" fontId="12" fillId="4" borderId="37" xfId="0" applyNumberFormat="1" applyFont="1" applyFill="1" applyBorder="1" applyAlignment="1">
      <alignment vertical="center"/>
    </xf>
    <xf numFmtId="4" fontId="12" fillId="0" borderId="35" xfId="0" applyNumberFormat="1" applyFont="1" applyBorder="1" applyAlignment="1">
      <alignment horizontal="center" vertical="center"/>
    </xf>
    <xf numFmtId="49" fontId="12" fillId="4" borderId="53" xfId="0" applyNumberFormat="1" applyFont="1" applyFill="1" applyBorder="1" applyAlignment="1">
      <alignment horizontal="center" vertical="center"/>
    </xf>
    <xf numFmtId="0" fontId="12" fillId="0" borderId="3" xfId="0" applyFont="1" applyBorder="1" applyAlignment="1">
      <alignment vertical="center"/>
    </xf>
    <xf numFmtId="2" fontId="12" fillId="0" borderId="31" xfId="0" applyNumberFormat="1" applyFont="1" applyBorder="1" applyAlignment="1">
      <alignment horizontal="right" vertical="center"/>
    </xf>
    <xf numFmtId="1" fontId="12" fillId="0" borderId="31" xfId="0" applyNumberFormat="1" applyFont="1" applyBorder="1" applyAlignment="1">
      <alignment horizontal="center" vertical="center"/>
    </xf>
    <xf numFmtId="2" fontId="12" fillId="15" borderId="26" xfId="0" applyNumberFormat="1" applyFont="1" applyFill="1" applyBorder="1" applyAlignment="1">
      <alignment vertical="center"/>
    </xf>
    <xf numFmtId="0" fontId="38" fillId="0" borderId="55" xfId="0" applyFont="1" applyBorder="1" applyAlignment="1">
      <alignment horizontal="right" vertical="center" wrapText="1"/>
    </xf>
    <xf numFmtId="2" fontId="12" fillId="0" borderId="33" xfId="0" applyNumberFormat="1" applyFont="1" applyBorder="1" applyAlignment="1">
      <alignment horizontal="center" vertical="center"/>
    </xf>
    <xf numFmtId="2" fontId="12" fillId="0" borderId="32" xfId="0" applyNumberFormat="1" applyFont="1" applyBorder="1" applyAlignment="1">
      <alignment horizontal="center" vertical="center"/>
    </xf>
    <xf numFmtId="2" fontId="12" fillId="0" borderId="57" xfId="0" applyNumberFormat="1" applyFont="1" applyBorder="1" applyAlignment="1">
      <alignment horizontal="right" vertical="center"/>
    </xf>
    <xf numFmtId="1" fontId="12" fillId="0" borderId="27" xfId="0" applyNumberFormat="1" applyFont="1" applyBorder="1" applyAlignment="1">
      <alignment horizontal="center" vertical="center"/>
    </xf>
    <xf numFmtId="2" fontId="12" fillId="4" borderId="26" xfId="0" applyNumberFormat="1" applyFont="1" applyFill="1" applyBorder="1" applyAlignment="1">
      <alignment vertical="center"/>
    </xf>
    <xf numFmtId="2" fontId="50" fillId="0" borderId="30" xfId="0" applyNumberFormat="1" applyFont="1" applyBorder="1" applyAlignment="1">
      <alignment horizontal="center" vertical="center"/>
    </xf>
    <xf numFmtId="2" fontId="50" fillId="0" borderId="28" xfId="0" applyNumberFormat="1" applyFont="1" applyBorder="1" applyAlignment="1">
      <alignment horizontal="center" vertical="center"/>
    </xf>
    <xf numFmtId="2" fontId="50" fillId="0" borderId="26" xfId="0" applyNumberFormat="1" applyFont="1" applyBorder="1" applyAlignment="1">
      <alignment horizontal="right" vertical="center"/>
    </xf>
    <xf numFmtId="2" fontId="50" fillId="0" borderId="28" xfId="0" applyNumberFormat="1" applyFont="1" applyBorder="1" applyAlignment="1">
      <alignment horizontal="right" vertical="center"/>
    </xf>
    <xf numFmtId="1" fontId="50" fillId="0" borderId="26" xfId="0" applyNumberFormat="1" applyFont="1" applyBorder="1" applyAlignment="1">
      <alignment horizontal="center" vertical="center"/>
    </xf>
    <xf numFmtId="2" fontId="16" fillId="16" borderId="30" xfId="0" applyNumberFormat="1" applyFont="1" applyFill="1" applyBorder="1" applyAlignment="1">
      <alignment horizontal="center" vertical="center"/>
    </xf>
    <xf numFmtId="2" fontId="16" fillId="16" borderId="26" xfId="0" applyNumberFormat="1" applyFont="1" applyFill="1" applyBorder="1" applyAlignment="1">
      <alignment vertical="center"/>
    </xf>
    <xf numFmtId="2" fontId="12" fillId="15" borderId="26" xfId="0" applyNumberFormat="1" applyFont="1" applyFill="1" applyBorder="1" applyAlignment="1">
      <alignment horizontal="center" vertical="center"/>
    </xf>
    <xf numFmtId="2" fontId="12" fillId="0" borderId="13" xfId="0" applyNumberFormat="1" applyFont="1" applyBorder="1" applyAlignment="1">
      <alignment horizontal="right" vertical="center"/>
    </xf>
    <xf numFmtId="0" fontId="25" fillId="0" borderId="6" xfId="0" applyFont="1" applyBorder="1" applyAlignment="1">
      <alignment horizontal="right" vertical="center"/>
    </xf>
    <xf numFmtId="2" fontId="12" fillId="0" borderId="122" xfId="0" applyNumberFormat="1" applyFont="1" applyBorder="1" applyAlignment="1">
      <alignment horizontal="right" vertical="center"/>
    </xf>
    <xf numFmtId="1" fontId="12" fillId="0" borderId="13" xfId="0" applyNumberFormat="1" applyFont="1" applyBorder="1" applyAlignment="1">
      <alignment horizontal="center" vertical="center"/>
    </xf>
    <xf numFmtId="0" fontId="12" fillId="0" borderId="6" xfId="0" applyFont="1" applyBorder="1" applyAlignment="1">
      <alignment horizontal="center" vertical="center"/>
    </xf>
    <xf numFmtId="2" fontId="12" fillId="0" borderId="26" xfId="0" applyNumberFormat="1" applyFont="1" applyBorder="1" applyAlignment="1">
      <alignment vertical="center"/>
    </xf>
    <xf numFmtId="2" fontId="12" fillId="16" borderId="26" xfId="0" applyNumberFormat="1" applyFont="1" applyFill="1" applyBorder="1" applyAlignment="1">
      <alignment vertical="center"/>
    </xf>
    <xf numFmtId="0" fontId="14" fillId="0" borderId="3" xfId="0" applyFont="1" applyBorder="1" applyAlignment="1">
      <alignment horizontal="right" vertical="center"/>
    </xf>
    <xf numFmtId="2" fontId="12" fillId="0" borderId="27" xfId="0" applyNumberFormat="1" applyFont="1" applyBorder="1" applyAlignment="1">
      <alignment horizontal="center" vertical="center"/>
    </xf>
    <xf numFmtId="2" fontId="12" fillId="0" borderId="54" xfId="0" applyNumberFormat="1" applyFont="1" applyBorder="1" applyAlignment="1">
      <alignment horizontal="right" vertical="center"/>
    </xf>
    <xf numFmtId="0" fontId="12" fillId="0" borderId="31" xfId="0" applyFont="1" applyBorder="1" applyAlignment="1">
      <alignment vertical="center" wrapText="1"/>
    </xf>
    <xf numFmtId="0" fontId="14" fillId="0" borderId="31" xfId="0" applyFont="1" applyBorder="1" applyAlignment="1">
      <alignment horizontal="left" vertical="center"/>
    </xf>
    <xf numFmtId="0" fontId="12" fillId="5" borderId="28" xfId="0" applyFont="1" applyFill="1" applyBorder="1" applyAlignment="1">
      <alignment horizontal="center" vertical="center"/>
    </xf>
    <xf numFmtId="2" fontId="12" fillId="5" borderId="31" xfId="0" applyNumberFormat="1" applyFont="1" applyFill="1" applyBorder="1" applyAlignment="1">
      <alignment vertical="center"/>
    </xf>
    <xf numFmtId="49" fontId="12" fillId="0" borderId="10" xfId="0" applyNumberFormat="1" applyFont="1" applyBorder="1" applyAlignment="1">
      <alignment horizontal="center" vertical="center"/>
    </xf>
    <xf numFmtId="0" fontId="12" fillId="0" borderId="1" xfId="0" applyFont="1" applyBorder="1" applyAlignment="1">
      <alignment horizontal="left" vertical="center"/>
    </xf>
    <xf numFmtId="0" fontId="14" fillId="0" borderId="1" xfId="0" applyFont="1" applyBorder="1" applyAlignment="1">
      <alignment horizontal="left" vertical="center"/>
    </xf>
    <xf numFmtId="0" fontId="14" fillId="4" borderId="11" xfId="0" applyFont="1" applyFill="1" applyBorder="1" applyAlignment="1">
      <alignment horizontal="right" vertical="center"/>
    </xf>
    <xf numFmtId="2" fontId="12" fillId="4" borderId="10" xfId="0" applyNumberFormat="1" applyFont="1" applyFill="1" applyBorder="1" applyAlignment="1">
      <alignment horizontal="center" vertical="center"/>
    </xf>
    <xf numFmtId="2" fontId="12" fillId="4" borderId="1" xfId="0" applyNumberFormat="1" applyFont="1" applyFill="1" applyBorder="1" applyAlignment="1">
      <alignment horizontal="right" vertical="center"/>
    </xf>
    <xf numFmtId="2" fontId="12" fillId="4" borderId="10" xfId="0" applyNumberFormat="1" applyFont="1" applyFill="1" applyBorder="1" applyAlignment="1">
      <alignment horizontal="right" vertical="center"/>
    </xf>
    <xf numFmtId="0" fontId="12" fillId="4" borderId="1" xfId="0" applyFont="1" applyFill="1" applyBorder="1" applyAlignment="1">
      <alignment vertical="center"/>
    </xf>
    <xf numFmtId="4" fontId="12" fillId="4" borderId="1" xfId="0" applyNumberFormat="1" applyFont="1" applyFill="1" applyBorder="1" applyAlignment="1">
      <alignment horizontal="right" vertical="center"/>
    </xf>
    <xf numFmtId="0" fontId="12" fillId="4" borderId="11" xfId="0" applyFont="1" applyFill="1" applyBorder="1" applyAlignment="1">
      <alignment vertical="center"/>
    </xf>
    <xf numFmtId="0" fontId="12" fillId="0" borderId="20" xfId="0" applyFont="1" applyBorder="1" applyAlignment="1">
      <alignment horizontal="left" vertical="center"/>
    </xf>
    <xf numFmtId="0" fontId="14" fillId="0" borderId="20" xfId="0" applyFont="1" applyBorder="1" applyAlignment="1">
      <alignment horizontal="left" vertical="center"/>
    </xf>
    <xf numFmtId="0" fontId="14" fillId="0" borderId="24" xfId="0" applyFont="1" applyBorder="1" applyAlignment="1">
      <alignment horizontal="right" vertical="center"/>
    </xf>
    <xf numFmtId="2" fontId="12" fillId="16" borderId="18" xfId="0" applyNumberFormat="1" applyFont="1" applyFill="1" applyBorder="1" applyAlignment="1">
      <alignment vertical="center"/>
    </xf>
    <xf numFmtId="49" fontId="12" fillId="0" borderId="41" xfId="0" applyNumberFormat="1" applyFont="1" applyBorder="1" applyAlignment="1">
      <alignment horizontal="center" vertical="center"/>
    </xf>
    <xf numFmtId="0" fontId="12" fillId="0" borderId="43" xfId="0" applyFont="1" applyBorder="1" applyAlignment="1">
      <alignment vertical="center"/>
    </xf>
    <xf numFmtId="0" fontId="12" fillId="0" borderId="43" xfId="0" applyFont="1" applyBorder="1" applyAlignment="1">
      <alignment horizontal="left" vertical="center"/>
    </xf>
    <xf numFmtId="0" fontId="12" fillId="0" borderId="44" xfId="0" applyFont="1" applyBorder="1" applyAlignment="1">
      <alignment horizontal="left" vertical="center"/>
    </xf>
    <xf numFmtId="0" fontId="14" fillId="0" borderId="44" xfId="0" applyFont="1" applyBorder="1" applyAlignment="1">
      <alignment horizontal="left" vertical="center"/>
    </xf>
    <xf numFmtId="0" fontId="38" fillId="0" borderId="7" xfId="0" applyFont="1" applyBorder="1" applyAlignment="1">
      <alignment horizontal="right" vertical="center" wrapText="1"/>
    </xf>
    <xf numFmtId="2" fontId="12" fillId="0" borderId="45" xfId="0" applyNumberFormat="1" applyFont="1" applyBorder="1" applyAlignment="1">
      <alignment horizontal="center" vertical="center"/>
    </xf>
    <xf numFmtId="2" fontId="12" fillId="0" borderId="50" xfId="0" applyNumberFormat="1" applyFont="1" applyBorder="1" applyAlignment="1">
      <alignment horizontal="right" vertical="center"/>
    </xf>
    <xf numFmtId="1" fontId="12" fillId="0" borderId="43" xfId="0" applyNumberFormat="1" applyFont="1" applyBorder="1" applyAlignment="1">
      <alignment horizontal="center" vertical="center"/>
    </xf>
    <xf numFmtId="2" fontId="12" fillId="16" borderId="42" xfId="0" applyNumberFormat="1" applyFont="1" applyFill="1" applyBorder="1" applyAlignment="1">
      <alignment vertical="center"/>
    </xf>
    <xf numFmtId="0" fontId="12" fillId="0" borderId="46" xfId="0" applyFont="1" applyBorder="1" applyAlignment="1">
      <alignment vertical="center"/>
    </xf>
    <xf numFmtId="0" fontId="12" fillId="4" borderId="18" xfId="0" applyFont="1" applyFill="1" applyBorder="1" applyAlignment="1">
      <alignment vertical="center"/>
    </xf>
    <xf numFmtId="4" fontId="12" fillId="16" borderId="18" xfId="0" applyNumberFormat="1" applyFont="1" applyFill="1" applyBorder="1" applyAlignment="1">
      <alignment horizontal="right" vertical="center"/>
    </xf>
    <xf numFmtId="49" fontId="12" fillId="0" borderId="59" xfId="0" applyNumberFormat="1" applyFont="1" applyBorder="1" applyAlignment="1">
      <alignment horizontal="center" vertical="center"/>
    </xf>
    <xf numFmtId="0" fontId="12" fillId="0" borderId="60" xfId="0" applyFont="1" applyBorder="1" applyAlignment="1">
      <alignment vertical="center"/>
    </xf>
    <xf numFmtId="2" fontId="12" fillId="0" borderId="61" xfId="0" applyNumberFormat="1" applyFont="1" applyBorder="1" applyAlignment="1">
      <alignment horizontal="center" vertical="center"/>
    </xf>
    <xf numFmtId="2" fontId="12" fillId="0" borderId="51" xfId="0" applyNumberFormat="1" applyFont="1" applyBorder="1" applyAlignment="1">
      <alignment horizontal="center" vertical="center"/>
    </xf>
    <xf numFmtId="2" fontId="12" fillId="0" borderId="49" xfId="0" applyNumberFormat="1" applyFont="1" applyBorder="1" applyAlignment="1">
      <alignment horizontal="right" vertical="center"/>
    </xf>
    <xf numFmtId="1" fontId="12" fillId="0" borderId="60" xfId="0" applyNumberFormat="1" applyFont="1" applyBorder="1" applyAlignment="1">
      <alignment horizontal="center" vertical="center"/>
    </xf>
    <xf numFmtId="2" fontId="12" fillId="0" borderId="61" xfId="0" applyNumberFormat="1" applyFont="1" applyBorder="1" applyAlignment="1">
      <alignment horizontal="right" vertical="center"/>
    </xf>
    <xf numFmtId="0" fontId="12" fillId="0" borderId="51" xfId="0" applyFont="1" applyBorder="1" applyAlignment="1">
      <alignment vertical="center"/>
    </xf>
    <xf numFmtId="0" fontId="12" fillId="0" borderId="52" xfId="0" applyFont="1" applyBorder="1" applyAlignment="1">
      <alignment vertical="center"/>
    </xf>
    <xf numFmtId="49" fontId="12" fillId="0" borderId="39" xfId="0" applyNumberFormat="1" applyFont="1" applyBorder="1" applyAlignment="1">
      <alignment horizontal="center" vertical="center"/>
    </xf>
    <xf numFmtId="0" fontId="12" fillId="0" borderId="14" xfId="0" applyFont="1" applyBorder="1" applyAlignment="1">
      <alignment vertical="center"/>
    </xf>
    <xf numFmtId="2" fontId="12" fillId="0" borderId="9" xfId="0" applyNumberFormat="1" applyFont="1" applyBorder="1" applyAlignment="1">
      <alignment horizontal="right" vertical="center"/>
    </xf>
    <xf numFmtId="1" fontId="12" fillId="0" borderId="14" xfId="0" applyNumberFormat="1" applyFont="1" applyBorder="1" applyAlignment="1">
      <alignment horizontal="center" vertical="center"/>
    </xf>
    <xf numFmtId="0" fontId="12" fillId="0" borderId="28" xfId="0" applyFont="1" applyBorder="1" applyAlignment="1">
      <alignment horizontal="center" vertical="center"/>
    </xf>
    <xf numFmtId="2" fontId="12" fillId="0" borderId="33" xfId="0" applyNumberFormat="1" applyFont="1" applyBorder="1" applyAlignment="1">
      <alignment horizontal="right" vertical="center"/>
    </xf>
    <xf numFmtId="4" fontId="12" fillId="0" borderId="27" xfId="0" applyNumberFormat="1" applyFont="1" applyBorder="1" applyAlignment="1">
      <alignment horizontal="right" vertical="center"/>
    </xf>
    <xf numFmtId="0" fontId="12" fillId="0" borderId="32" xfId="0" applyFont="1" applyBorder="1" applyAlignment="1">
      <alignment vertical="center"/>
    </xf>
    <xf numFmtId="0" fontId="12" fillId="0" borderId="42" xfId="0" applyFont="1" applyBorder="1" applyAlignment="1">
      <alignment vertical="center"/>
    </xf>
    <xf numFmtId="0" fontId="0" fillId="0" borderId="43" xfId="0" applyBorder="1" applyAlignment="1">
      <alignment horizontal="left" vertical="center"/>
    </xf>
    <xf numFmtId="0" fontId="0" fillId="0" borderId="44" xfId="0" applyBorder="1" applyAlignment="1">
      <alignment horizontal="left" vertical="center"/>
    </xf>
    <xf numFmtId="0" fontId="37" fillId="0" borderId="44" xfId="0" applyFont="1" applyBorder="1" applyAlignment="1">
      <alignment horizontal="left" vertical="center"/>
    </xf>
    <xf numFmtId="0" fontId="25" fillId="0" borderId="48" xfId="0" applyFont="1" applyBorder="1" applyAlignment="1">
      <alignment horizontal="right" vertical="center"/>
    </xf>
    <xf numFmtId="2" fontId="12" fillId="0" borderId="44" xfId="0" applyNumberFormat="1" applyFont="1" applyBorder="1" applyAlignment="1">
      <alignment horizontal="right" vertical="center"/>
    </xf>
    <xf numFmtId="1" fontId="12" fillId="0" borderId="42" xfId="0" applyNumberFormat="1" applyFont="1" applyBorder="1" applyAlignment="1">
      <alignment horizontal="center" vertical="center"/>
    </xf>
    <xf numFmtId="49" fontId="12" fillId="0" borderId="33" xfId="0" applyNumberFormat="1" applyFont="1" applyBorder="1" applyAlignment="1">
      <alignment horizontal="center" vertical="center"/>
    </xf>
    <xf numFmtId="0" fontId="12" fillId="0" borderId="9" xfId="0" applyFont="1" applyBorder="1" applyAlignment="1">
      <alignment horizontal="left" vertical="center"/>
    </xf>
    <xf numFmtId="0" fontId="14" fillId="0" borderId="9" xfId="0" applyFont="1" applyBorder="1" applyAlignment="1">
      <alignment horizontal="left" vertical="center"/>
    </xf>
    <xf numFmtId="0" fontId="14" fillId="0" borderId="40" xfId="0" applyFont="1" applyBorder="1" applyAlignment="1">
      <alignment horizontal="right" vertical="center"/>
    </xf>
    <xf numFmtId="2" fontId="12" fillId="0" borderId="9" xfId="0" applyNumberFormat="1" applyFont="1" applyBorder="1" applyAlignment="1">
      <alignment horizontal="center" vertical="center"/>
    </xf>
    <xf numFmtId="49" fontId="50" fillId="0" borderId="47" xfId="0" applyNumberFormat="1" applyFont="1" applyBorder="1" applyAlignment="1">
      <alignment horizontal="center" vertical="center"/>
    </xf>
    <xf numFmtId="0" fontId="50" fillId="0" borderId="42" xfId="0" applyFont="1" applyBorder="1" applyAlignment="1">
      <alignment vertical="center"/>
    </xf>
    <xf numFmtId="0" fontId="50" fillId="0" borderId="44" xfId="0" applyFont="1" applyBorder="1" applyAlignment="1">
      <alignment horizontal="left" vertical="center"/>
    </xf>
    <xf numFmtId="0" fontId="99" fillId="0" borderId="44" xfId="0" applyFont="1" applyBorder="1" applyAlignment="1">
      <alignment horizontal="left" vertical="center"/>
    </xf>
    <xf numFmtId="0" fontId="99" fillId="0" borderId="48" xfId="0" applyFont="1" applyBorder="1" applyAlignment="1">
      <alignment horizontal="right" vertical="center"/>
    </xf>
    <xf numFmtId="2" fontId="50" fillId="0" borderId="47" xfId="0" applyNumberFormat="1" applyFont="1" applyBorder="1" applyAlignment="1">
      <alignment horizontal="center" vertical="center"/>
    </xf>
    <xf numFmtId="2" fontId="50" fillId="0" borderId="45" xfId="0" applyNumberFormat="1" applyFont="1" applyBorder="1" applyAlignment="1">
      <alignment horizontal="center" vertical="center"/>
    </xf>
    <xf numFmtId="2" fontId="50" fillId="0" borderId="43" xfId="0" applyNumberFormat="1" applyFont="1" applyBorder="1" applyAlignment="1">
      <alignment horizontal="right" vertical="center"/>
    </xf>
    <xf numFmtId="2" fontId="50" fillId="0" borderId="44" xfId="0" applyNumberFormat="1" applyFont="1" applyBorder="1" applyAlignment="1">
      <alignment horizontal="right" vertical="center"/>
    </xf>
    <xf numFmtId="1" fontId="50" fillId="0" borderId="42" xfId="0" applyNumberFormat="1" applyFont="1" applyBorder="1" applyAlignment="1">
      <alignment horizontal="center" vertical="center"/>
    </xf>
    <xf numFmtId="0" fontId="50" fillId="0" borderId="48" xfId="0" applyFont="1" applyBorder="1" applyAlignment="1">
      <alignment horizontal="center" vertical="center"/>
    </xf>
    <xf numFmtId="2" fontId="50" fillId="0" borderId="47" xfId="0" applyNumberFormat="1" applyFont="1" applyBorder="1" applyAlignment="1">
      <alignment horizontal="right" vertical="center"/>
    </xf>
    <xf numFmtId="4" fontId="50" fillId="0" borderId="43" xfId="0" applyNumberFormat="1" applyFont="1" applyBorder="1" applyAlignment="1">
      <alignment horizontal="right" vertical="center"/>
    </xf>
    <xf numFmtId="0" fontId="50" fillId="0" borderId="45" xfId="0" applyFont="1" applyBorder="1" applyAlignment="1">
      <alignment vertical="center"/>
    </xf>
    <xf numFmtId="0" fontId="50" fillId="80" borderId="0" xfId="0" applyFont="1" applyFill="1" applyAlignment="1">
      <alignment vertical="center"/>
    </xf>
    <xf numFmtId="49" fontId="12" fillId="4" borderId="117" xfId="0" applyNumberFormat="1" applyFont="1" applyFill="1" applyBorder="1" applyAlignment="1">
      <alignment horizontal="center" vertical="center"/>
    </xf>
    <xf numFmtId="0" fontId="12" fillId="4" borderId="118" xfId="0" applyFont="1" applyFill="1" applyBorder="1" applyAlignment="1">
      <alignment vertical="center"/>
    </xf>
    <xf numFmtId="0" fontId="14" fillId="0" borderId="62" xfId="0" applyFont="1" applyBorder="1" applyAlignment="1">
      <alignment horizontal="left" vertical="center"/>
    </xf>
    <xf numFmtId="0" fontId="25" fillId="0" borderId="11" xfId="0" applyFont="1" applyBorder="1" applyAlignment="1">
      <alignment horizontal="right" vertical="center"/>
    </xf>
    <xf numFmtId="2" fontId="12" fillId="4" borderId="62" xfId="0" applyNumberFormat="1" applyFont="1" applyFill="1" applyBorder="1" applyAlignment="1">
      <alignment horizontal="right" vertical="center"/>
    </xf>
    <xf numFmtId="2" fontId="12" fillId="4" borderId="63" xfId="0" applyNumberFormat="1" applyFont="1" applyFill="1" applyBorder="1" applyAlignment="1">
      <alignment vertical="center"/>
    </xf>
    <xf numFmtId="1" fontId="12" fillId="4" borderId="118" xfId="0" applyNumberFormat="1" applyFont="1" applyFill="1" applyBorder="1" applyAlignment="1">
      <alignment horizontal="center" vertical="center"/>
    </xf>
    <xf numFmtId="2" fontId="12" fillId="0" borderId="1" xfId="0" applyNumberFormat="1" applyFont="1" applyBorder="1" applyAlignment="1">
      <alignment horizontal="right" vertical="center"/>
    </xf>
    <xf numFmtId="4" fontId="12" fillId="0" borderId="118" xfId="0" applyNumberFormat="1" applyFont="1" applyBorder="1" applyAlignment="1">
      <alignment horizontal="right" vertical="center"/>
    </xf>
    <xf numFmtId="0" fontId="12" fillId="4" borderId="62" xfId="0" applyFont="1" applyFill="1" applyBorder="1" applyAlignment="1">
      <alignment vertical="center"/>
    </xf>
    <xf numFmtId="2" fontId="12" fillId="4" borderId="117" xfId="0" applyNumberFormat="1" applyFont="1" applyFill="1" applyBorder="1" applyAlignment="1">
      <alignment horizontal="center" vertical="center"/>
    </xf>
    <xf numFmtId="2" fontId="12" fillId="4" borderId="118" xfId="0" applyNumberFormat="1" applyFont="1" applyFill="1" applyBorder="1" applyAlignment="1">
      <alignment horizontal="center" vertical="center"/>
    </xf>
    <xf numFmtId="2" fontId="12" fillId="4" borderId="118" xfId="0" applyNumberFormat="1" applyFont="1" applyFill="1" applyBorder="1" applyAlignment="1">
      <alignment vertical="center"/>
    </xf>
    <xf numFmtId="2" fontId="12" fillId="0" borderId="63" xfId="0" applyNumberFormat="1" applyFont="1" applyBorder="1" applyAlignment="1">
      <alignment horizontal="right" vertical="center"/>
    </xf>
    <xf numFmtId="2" fontId="12" fillId="0" borderId="62" xfId="0" applyNumberFormat="1" applyFont="1" applyBorder="1" applyAlignment="1">
      <alignment vertical="center"/>
    </xf>
    <xf numFmtId="0" fontId="12" fillId="0" borderId="63" xfId="0" applyFont="1" applyBorder="1" applyAlignment="1">
      <alignment vertical="center"/>
    </xf>
    <xf numFmtId="0" fontId="12" fillId="0" borderId="1" xfId="0" applyFont="1" applyBorder="1" applyAlignment="1">
      <alignment horizontal="center" vertical="center"/>
    </xf>
    <xf numFmtId="2" fontId="12" fillId="0" borderId="62" xfId="0" applyNumberFormat="1" applyFont="1" applyBorder="1" applyAlignment="1">
      <alignment horizontal="center" vertical="center"/>
    </xf>
    <xf numFmtId="2" fontId="12" fillId="16" borderId="10" xfId="0" applyNumberFormat="1" applyFont="1" applyFill="1" applyBorder="1" applyAlignment="1">
      <alignment horizontal="right" vertical="center"/>
    </xf>
    <xf numFmtId="4" fontId="12" fillId="16" borderId="118" xfId="0" applyNumberFormat="1" applyFont="1" applyFill="1" applyBorder="1" applyAlignment="1">
      <alignment horizontal="right" vertical="center"/>
    </xf>
    <xf numFmtId="0" fontId="12" fillId="16" borderId="118" xfId="0" applyFont="1" applyFill="1" applyBorder="1" applyAlignment="1">
      <alignment vertical="center"/>
    </xf>
    <xf numFmtId="49" fontId="12" fillId="4" borderId="41" xfId="0" applyNumberFormat="1" applyFont="1" applyFill="1" applyBorder="1" applyAlignment="1">
      <alignment horizontal="center" vertical="center"/>
    </xf>
    <xf numFmtId="0" fontId="12" fillId="4" borderId="43" xfId="0" applyFont="1" applyFill="1" applyBorder="1" applyAlignment="1">
      <alignment horizontal="left" vertical="center"/>
    </xf>
    <xf numFmtId="0" fontId="14" fillId="4" borderId="44" xfId="0" applyFont="1" applyFill="1" applyBorder="1" applyAlignment="1">
      <alignment horizontal="left" vertical="center"/>
    </xf>
    <xf numFmtId="0" fontId="14" fillId="4" borderId="48" xfId="0" applyFont="1" applyFill="1" applyBorder="1" applyAlignment="1">
      <alignment horizontal="right" vertical="center"/>
    </xf>
    <xf numFmtId="2" fontId="12" fillId="0" borderId="43" xfId="0" applyNumberFormat="1" applyFont="1" applyBorder="1" applyAlignment="1">
      <alignment horizontal="right" vertical="center"/>
    </xf>
    <xf numFmtId="2" fontId="12" fillId="0" borderId="45" xfId="0" applyNumberFormat="1" applyFont="1" applyBorder="1" applyAlignment="1">
      <alignment vertical="center"/>
    </xf>
    <xf numFmtId="2" fontId="12" fillId="4" borderId="47" xfId="0" applyNumberFormat="1" applyFont="1" applyFill="1" applyBorder="1" applyAlignment="1">
      <alignment horizontal="right" vertical="center"/>
    </xf>
    <xf numFmtId="49" fontId="12" fillId="0" borderId="117" xfId="0" applyNumberFormat="1" applyFont="1" applyBorder="1" applyAlignment="1">
      <alignment horizontal="center" vertical="center"/>
    </xf>
    <xf numFmtId="0" fontId="12" fillId="4" borderId="62" xfId="0" applyFont="1" applyFill="1" applyBorder="1" applyAlignment="1">
      <alignment horizontal="left" vertical="center"/>
    </xf>
    <xf numFmtId="0" fontId="12" fillId="4" borderId="1" xfId="0" applyFont="1" applyFill="1" applyBorder="1" applyAlignment="1">
      <alignment horizontal="left" vertical="center"/>
    </xf>
    <xf numFmtId="0" fontId="14" fillId="4" borderId="1" xfId="0" applyFont="1" applyFill="1" applyBorder="1" applyAlignment="1">
      <alignment horizontal="right" vertical="center"/>
    </xf>
    <xf numFmtId="1" fontId="12" fillId="4" borderId="62" xfId="0" applyNumberFormat="1" applyFont="1" applyFill="1" applyBorder="1" applyAlignment="1">
      <alignment horizontal="center" vertical="center"/>
    </xf>
    <xf numFmtId="2" fontId="12" fillId="4" borderId="63" xfId="0" applyNumberFormat="1" applyFont="1" applyFill="1" applyBorder="1" applyAlignment="1">
      <alignment horizontal="center" vertical="center"/>
    </xf>
    <xf numFmtId="4" fontId="12" fillId="4" borderId="62" xfId="0" applyNumberFormat="1" applyFont="1" applyFill="1" applyBorder="1" applyAlignment="1">
      <alignment horizontal="right" vertical="center"/>
    </xf>
    <xf numFmtId="0" fontId="12" fillId="0" borderId="118" xfId="0" applyFont="1" applyBorder="1" applyAlignment="1">
      <alignment vertical="center"/>
    </xf>
    <xf numFmtId="0" fontId="14" fillId="4" borderId="1" xfId="0" applyFont="1" applyFill="1" applyBorder="1" applyAlignment="1">
      <alignment horizontal="left" vertical="center"/>
    </xf>
    <xf numFmtId="0" fontId="12" fillId="4" borderId="63" xfId="0" applyFont="1" applyFill="1" applyBorder="1" applyAlignment="1">
      <alignment vertical="center"/>
    </xf>
    <xf numFmtId="2" fontId="12" fillId="0" borderId="28" xfId="0" applyNumberFormat="1" applyFont="1" applyBorder="1" applyAlignment="1">
      <alignment vertical="center"/>
    </xf>
    <xf numFmtId="0" fontId="120" fillId="0" borderId="0" xfId="0" applyFont="1" applyAlignment="1">
      <alignment vertical="center"/>
    </xf>
    <xf numFmtId="0" fontId="12" fillId="15" borderId="35" xfId="0" applyFont="1" applyFill="1" applyBorder="1" applyAlignment="1">
      <alignment horizontal="center" vertical="center"/>
    </xf>
    <xf numFmtId="2" fontId="12" fillId="15" borderId="36" xfId="0" applyNumberFormat="1" applyFont="1" applyFill="1" applyBorder="1" applyAlignment="1">
      <alignment horizontal="center" vertical="center"/>
    </xf>
    <xf numFmtId="2" fontId="12" fillId="15" borderId="30" xfId="0" applyNumberFormat="1" applyFont="1" applyFill="1" applyBorder="1" applyAlignment="1">
      <alignment horizontal="right" vertical="center"/>
    </xf>
    <xf numFmtId="0" fontId="12" fillId="15" borderId="3" xfId="0" applyFont="1" applyFill="1" applyBorder="1" applyAlignment="1">
      <alignment vertical="center"/>
    </xf>
    <xf numFmtId="0" fontId="14" fillId="0" borderId="55" xfId="0" applyFont="1" applyBorder="1" applyAlignment="1">
      <alignment horizontal="right" vertical="center"/>
    </xf>
    <xf numFmtId="2" fontId="12" fillId="0" borderId="35" xfId="0" applyNumberFormat="1" applyFont="1" applyBorder="1" applyAlignment="1">
      <alignment vertical="center"/>
    </xf>
    <xf numFmtId="4" fontId="12" fillId="4" borderId="36" xfId="0" applyNumberFormat="1" applyFont="1" applyFill="1" applyBorder="1" applyAlignment="1">
      <alignment horizontal="right" vertical="center"/>
    </xf>
    <xf numFmtId="0" fontId="25" fillId="0" borderId="55" xfId="0" applyFont="1" applyBorder="1" applyAlignment="1">
      <alignment horizontal="right" vertical="center"/>
    </xf>
    <xf numFmtId="2" fontId="12" fillId="5" borderId="30" xfId="0" applyNumberFormat="1" applyFont="1" applyFill="1" applyBorder="1" applyAlignment="1">
      <alignment horizontal="right" vertical="center"/>
    </xf>
    <xf numFmtId="0" fontId="12" fillId="5" borderId="3" xfId="0" applyFont="1" applyFill="1" applyBorder="1" applyAlignment="1">
      <alignment vertical="center"/>
    </xf>
    <xf numFmtId="4" fontId="12" fillId="5" borderId="31" xfId="0" applyNumberFormat="1" applyFont="1" applyFill="1" applyBorder="1" applyAlignment="1">
      <alignment horizontal="right" vertical="center"/>
    </xf>
    <xf numFmtId="0" fontId="12" fillId="0" borderId="27" xfId="0" applyFont="1" applyBorder="1" applyAlignment="1">
      <alignment vertical="center"/>
    </xf>
    <xf numFmtId="2" fontId="12" fillId="0" borderId="32" xfId="0" applyNumberFormat="1" applyFont="1" applyBorder="1" applyAlignment="1">
      <alignment vertical="center"/>
    </xf>
    <xf numFmtId="0" fontId="12" fillId="15" borderId="32" xfId="0" applyFont="1" applyFill="1" applyBorder="1" applyAlignment="1">
      <alignment horizontal="center" vertical="center"/>
    </xf>
    <xf numFmtId="2" fontId="12" fillId="15" borderId="27" xfId="0" applyNumberFormat="1" applyFont="1" applyFill="1" applyBorder="1" applyAlignment="1">
      <alignment horizontal="center" vertical="center"/>
    </xf>
    <xf numFmtId="2" fontId="12" fillId="5" borderId="33" xfId="0" applyNumberFormat="1" applyFont="1" applyFill="1" applyBorder="1" applyAlignment="1">
      <alignment horizontal="right" vertical="center"/>
    </xf>
    <xf numFmtId="0" fontId="12" fillId="5" borderId="9" xfId="0" applyFont="1" applyFill="1" applyBorder="1" applyAlignment="1">
      <alignment vertical="center"/>
    </xf>
    <xf numFmtId="0" fontId="124" fillId="12" borderId="0" xfId="0" applyFont="1" applyFill="1" applyAlignment="1">
      <alignment vertical="center"/>
    </xf>
    <xf numFmtId="0" fontId="12" fillId="0" borderId="27" xfId="0" applyFont="1" applyBorder="1" applyAlignment="1">
      <alignment horizontal="left" vertical="center"/>
    </xf>
    <xf numFmtId="2" fontId="12" fillId="0" borderId="27" xfId="0" applyNumberFormat="1" applyFont="1" applyBorder="1" applyAlignment="1">
      <alignment horizontal="right" vertical="center"/>
    </xf>
    <xf numFmtId="0" fontId="25" fillId="0" borderId="40" xfId="0" applyFont="1" applyBorder="1" applyAlignment="1">
      <alignment horizontal="right" vertical="center"/>
    </xf>
    <xf numFmtId="0" fontId="12" fillId="0" borderId="9" xfId="0" applyFont="1" applyBorder="1" applyAlignment="1">
      <alignment vertical="center"/>
    </xf>
    <xf numFmtId="0" fontId="12" fillId="0" borderId="19" xfId="0" applyFont="1" applyBorder="1" applyAlignment="1">
      <alignment vertical="center" wrapText="1"/>
    </xf>
    <xf numFmtId="2" fontId="12" fillId="0" borderId="21" xfId="0" applyNumberFormat="1" applyFont="1" applyBorder="1" applyAlignment="1">
      <alignment vertical="center"/>
    </xf>
    <xf numFmtId="2" fontId="12" fillId="5" borderId="23" xfId="0" applyNumberFormat="1" applyFont="1" applyFill="1" applyBorder="1" applyAlignment="1">
      <alignment horizontal="right" vertical="center"/>
    </xf>
    <xf numFmtId="0" fontId="12" fillId="5" borderId="20" xfId="0" applyFont="1" applyFill="1" applyBorder="1" applyAlignment="1">
      <alignment vertical="center"/>
    </xf>
    <xf numFmtId="49" fontId="12" fillId="0" borderId="25" xfId="0" applyNumberFormat="1" applyFont="1" applyBorder="1" applyAlignment="1">
      <alignment horizontal="center" vertical="center" wrapText="1"/>
    </xf>
    <xf numFmtId="0" fontId="12" fillId="0" borderId="3" xfId="0" applyFont="1" applyBorder="1" applyAlignment="1">
      <alignment horizontal="left" vertical="center" wrapText="1"/>
    </xf>
    <xf numFmtId="0" fontId="14" fillId="0" borderId="3" xfId="0" applyFont="1" applyBorder="1" applyAlignment="1">
      <alignment horizontal="left" vertical="center" wrapText="1"/>
    </xf>
    <xf numFmtId="0" fontId="14" fillId="0" borderId="6" xfId="0" applyFont="1" applyBorder="1" applyAlignment="1">
      <alignment horizontal="right" vertical="center" wrapText="1"/>
    </xf>
    <xf numFmtId="2" fontId="12" fillId="0" borderId="30" xfId="0" applyNumberFormat="1" applyFont="1" applyBorder="1" applyAlignment="1">
      <alignment horizontal="center" vertical="center" wrapText="1"/>
    </xf>
    <xf numFmtId="2" fontId="12" fillId="0" borderId="28" xfId="0" applyNumberFormat="1" applyFont="1" applyBorder="1" applyAlignment="1">
      <alignment horizontal="center" vertical="center" wrapText="1"/>
    </xf>
    <xf numFmtId="2" fontId="12" fillId="0" borderId="31" xfId="0" applyNumberFormat="1" applyFont="1" applyBorder="1" applyAlignment="1">
      <alignment horizontal="right" vertical="center" wrapText="1"/>
    </xf>
    <xf numFmtId="2" fontId="12" fillId="0" borderId="28" xfId="0" applyNumberFormat="1" applyFont="1" applyBorder="1" applyAlignment="1">
      <alignment vertical="center" wrapText="1"/>
    </xf>
    <xf numFmtId="1" fontId="12" fillId="0" borderId="31" xfId="0" applyNumberFormat="1" applyFont="1" applyBorder="1" applyAlignment="1">
      <alignment horizontal="center" vertical="center" wrapText="1"/>
    </xf>
    <xf numFmtId="0" fontId="12" fillId="4" borderId="6" xfId="0" applyFont="1" applyFill="1" applyBorder="1" applyAlignment="1">
      <alignment horizontal="center" vertical="center" wrapText="1"/>
    </xf>
    <xf numFmtId="2" fontId="12" fillId="16" borderId="30" xfId="0" applyNumberFormat="1" applyFont="1" applyFill="1" applyBorder="1" applyAlignment="1">
      <alignment horizontal="center" vertical="center" wrapText="1"/>
    </xf>
    <xf numFmtId="2" fontId="12" fillId="16" borderId="28" xfId="0" applyNumberFormat="1" applyFont="1" applyFill="1" applyBorder="1" applyAlignment="1">
      <alignment horizontal="right" vertical="center" wrapText="1"/>
    </xf>
    <xf numFmtId="2" fontId="12" fillId="16" borderId="31" xfId="0" applyNumberFormat="1" applyFont="1" applyFill="1" applyBorder="1" applyAlignment="1">
      <alignment vertical="center" wrapText="1"/>
    </xf>
    <xf numFmtId="0" fontId="12" fillId="16" borderId="28" xfId="0" applyFont="1" applyFill="1" applyBorder="1" applyAlignment="1">
      <alignment vertical="center" wrapText="1"/>
    </xf>
    <xf numFmtId="2" fontId="12" fillId="15" borderId="30" xfId="0" applyNumberFormat="1" applyFont="1" applyFill="1" applyBorder="1" applyAlignment="1">
      <alignment horizontal="center" vertical="center" wrapText="1"/>
    </xf>
    <xf numFmtId="0" fontId="12" fillId="15" borderId="28" xfId="0" applyFont="1" applyFill="1" applyBorder="1" applyAlignment="1">
      <alignment vertical="center" wrapText="1"/>
    </xf>
    <xf numFmtId="2" fontId="12" fillId="15" borderId="31" xfId="0" applyNumberFormat="1" applyFont="1" applyFill="1" applyBorder="1" applyAlignment="1">
      <alignment vertical="center" wrapText="1"/>
    </xf>
    <xf numFmtId="2" fontId="12" fillId="4" borderId="30" xfId="0" applyNumberFormat="1" applyFont="1" applyFill="1" applyBorder="1" applyAlignment="1">
      <alignment horizontal="right" vertical="center" wrapText="1"/>
    </xf>
    <xf numFmtId="2" fontId="12" fillId="4" borderId="3" xfId="0" applyNumberFormat="1" applyFont="1" applyFill="1" applyBorder="1" applyAlignment="1">
      <alignment horizontal="center" vertical="center" wrapText="1"/>
    </xf>
    <xf numFmtId="4" fontId="12" fillId="4" borderId="31" xfId="0" applyNumberFormat="1" applyFont="1" applyFill="1" applyBorder="1" applyAlignment="1">
      <alignment horizontal="right" vertical="center" wrapText="1"/>
    </xf>
    <xf numFmtId="0" fontId="12" fillId="4" borderId="3" xfId="0" applyFont="1" applyFill="1" applyBorder="1" applyAlignment="1">
      <alignment vertical="center" wrapText="1"/>
    </xf>
    <xf numFmtId="0" fontId="120" fillId="4" borderId="0" xfId="0" applyFont="1" applyFill="1" applyAlignment="1">
      <alignment vertical="center" wrapText="1"/>
    </xf>
    <xf numFmtId="0" fontId="12" fillId="4" borderId="4" xfId="0" applyFont="1" applyFill="1" applyBorder="1" applyAlignment="1">
      <alignment horizontal="left" vertical="center"/>
    </xf>
    <xf numFmtId="0" fontId="12" fillId="0" borderId="62" xfId="0" applyFont="1" applyBorder="1" applyAlignment="1">
      <alignment vertical="center"/>
    </xf>
    <xf numFmtId="0" fontId="12" fillId="0" borderId="62" xfId="0" applyFont="1" applyBorder="1" applyAlignment="1">
      <alignment horizontal="left" vertical="center"/>
    </xf>
    <xf numFmtId="0" fontId="14" fillId="0" borderId="1" xfId="0" applyFont="1" applyBorder="1" applyAlignment="1">
      <alignment horizontal="right" vertical="center"/>
    </xf>
    <xf numFmtId="0" fontId="14" fillId="0" borderId="11" xfId="0" applyFont="1" applyBorder="1" applyAlignment="1">
      <alignment horizontal="right" vertical="center"/>
    </xf>
    <xf numFmtId="2" fontId="12" fillId="15" borderId="10" xfId="0" applyNumberFormat="1" applyFont="1" applyFill="1" applyBorder="1" applyAlignment="1">
      <alignment horizontal="center" vertical="center"/>
    </xf>
    <xf numFmtId="0" fontId="12" fillId="15" borderId="63" xfId="0" applyFont="1" applyFill="1" applyBorder="1" applyAlignment="1">
      <alignment horizontal="center" vertical="center"/>
    </xf>
    <xf numFmtId="2" fontId="12" fillId="15" borderId="62" xfId="0" applyNumberFormat="1" applyFont="1" applyFill="1" applyBorder="1" applyAlignment="1">
      <alignment horizontal="center" vertical="center"/>
    </xf>
    <xf numFmtId="2" fontId="27" fillId="0" borderId="56" xfId="0" applyNumberFormat="1" applyFont="1" applyBorder="1" applyAlignment="1">
      <alignment horizontal="center" vertical="center"/>
    </xf>
    <xf numFmtId="0" fontId="12" fillId="0" borderId="15" xfId="0" applyFont="1" applyBorder="1" applyAlignment="1">
      <alignment horizontal="left" vertical="center"/>
    </xf>
    <xf numFmtId="0" fontId="12" fillId="0" borderId="13" xfId="0" applyFont="1" applyBorder="1" applyAlignment="1">
      <alignment horizontal="left" vertical="center"/>
    </xf>
    <xf numFmtId="0" fontId="12" fillId="0" borderId="2" xfId="0" applyFont="1" applyBorder="1" applyAlignment="1">
      <alignment horizontal="left" vertical="center"/>
    </xf>
    <xf numFmtId="0" fontId="12" fillId="0" borderId="57" xfId="0" applyFont="1" applyBorder="1" applyAlignment="1">
      <alignment vertical="center"/>
    </xf>
    <xf numFmtId="2" fontId="27" fillId="4" borderId="30" xfId="0" applyNumberFormat="1" applyFont="1" applyFill="1" applyBorder="1" applyAlignment="1">
      <alignment horizontal="center" vertical="center"/>
    </xf>
    <xf numFmtId="49" fontId="12" fillId="4" borderId="6" xfId="0" applyNumberFormat="1" applyFont="1" applyFill="1" applyBorder="1" applyAlignment="1">
      <alignment horizontal="center" vertical="center"/>
    </xf>
    <xf numFmtId="49" fontId="12" fillId="15" borderId="28" xfId="0" applyNumberFormat="1" applyFont="1" applyFill="1" applyBorder="1" applyAlignment="1">
      <alignment horizontal="center" vertical="center"/>
    </xf>
    <xf numFmtId="0" fontId="12" fillId="0" borderId="25" xfId="0" applyFont="1" applyBorder="1" applyAlignment="1">
      <alignment horizontal="center" vertical="center"/>
    </xf>
    <xf numFmtId="0" fontId="12" fillId="0" borderId="54" xfId="0" applyFont="1" applyBorder="1" applyAlignment="1">
      <alignment vertical="center" wrapText="1"/>
    </xf>
    <xf numFmtId="0" fontId="125" fillId="12" borderId="0" xfId="0" applyFont="1" applyFill="1" applyAlignment="1">
      <alignment vertical="center"/>
    </xf>
    <xf numFmtId="0" fontId="12" fillId="4" borderId="25" xfId="0" applyFont="1" applyFill="1" applyBorder="1" applyAlignment="1">
      <alignment horizontal="center" vertical="center"/>
    </xf>
    <xf numFmtId="49" fontId="12" fillId="4" borderId="39" xfId="0" applyNumberFormat="1" applyFont="1" applyFill="1" applyBorder="1" applyAlignment="1">
      <alignment horizontal="center" vertical="center"/>
    </xf>
    <xf numFmtId="0" fontId="12" fillId="4" borderId="14" xfId="0" applyFont="1" applyFill="1" applyBorder="1" applyAlignment="1">
      <alignment vertical="center"/>
    </xf>
    <xf numFmtId="4" fontId="12" fillId="4" borderId="27" xfId="0" applyNumberFormat="1" applyFont="1" applyFill="1" applyBorder="1" applyAlignment="1">
      <alignment horizontal="right" vertical="center"/>
    </xf>
    <xf numFmtId="2" fontId="27" fillId="0" borderId="30" xfId="0" applyNumberFormat="1" applyFont="1" applyBorder="1" applyAlignment="1">
      <alignment horizontal="center" vertical="center"/>
    </xf>
    <xf numFmtId="0" fontId="12" fillId="4" borderId="27" xfId="0" applyFont="1" applyFill="1" applyBorder="1" applyAlignment="1">
      <alignment vertical="center"/>
    </xf>
    <xf numFmtId="0" fontId="12" fillId="4" borderId="27" xfId="0" applyFont="1" applyFill="1" applyBorder="1" applyAlignment="1">
      <alignment horizontal="left" vertical="center"/>
    </xf>
    <xf numFmtId="0" fontId="12" fillId="4" borderId="9" xfId="0" applyFont="1" applyFill="1" applyBorder="1" applyAlignment="1">
      <alignment horizontal="left" vertical="center"/>
    </xf>
    <xf numFmtId="0" fontId="14" fillId="4" borderId="40" xfId="0" applyFont="1" applyFill="1" applyBorder="1" applyAlignment="1">
      <alignment horizontal="right" vertical="center"/>
    </xf>
    <xf numFmtId="0" fontId="12" fillId="0" borderId="40" xfId="0" applyFont="1" applyBorder="1" applyAlignment="1">
      <alignment horizontal="center" vertical="center"/>
    </xf>
    <xf numFmtId="0" fontId="33" fillId="0" borderId="0" xfId="0" applyFont="1" applyAlignment="1">
      <alignment vertical="center"/>
    </xf>
    <xf numFmtId="49" fontId="12" fillId="4" borderId="10" xfId="0" applyNumberFormat="1" applyFont="1" applyFill="1" applyBorder="1" applyAlignment="1">
      <alignment horizontal="center" vertical="center"/>
    </xf>
    <xf numFmtId="2" fontId="12" fillId="4" borderId="1" xfId="0" applyNumberFormat="1" applyFont="1" applyFill="1" applyBorder="1" applyAlignment="1">
      <alignment vertical="center"/>
    </xf>
    <xf numFmtId="4" fontId="12" fillId="0" borderId="1" xfId="0" applyNumberFormat="1" applyFont="1" applyBorder="1" applyAlignment="1">
      <alignment horizontal="right" vertical="center"/>
    </xf>
    <xf numFmtId="49" fontId="12" fillId="4" borderId="59" xfId="0" applyNumberFormat="1" applyFont="1" applyFill="1" applyBorder="1" applyAlignment="1">
      <alignment horizontal="center" vertical="center"/>
    </xf>
    <xf numFmtId="0" fontId="12" fillId="4" borderId="64" xfId="0" applyFont="1" applyFill="1" applyBorder="1" applyAlignment="1">
      <alignment vertical="center"/>
    </xf>
    <xf numFmtId="0" fontId="12" fillId="4" borderId="60" xfId="0" applyFont="1" applyFill="1" applyBorder="1" applyAlignment="1">
      <alignment horizontal="left" vertical="center"/>
    </xf>
    <xf numFmtId="0" fontId="12" fillId="4" borderId="49" xfId="0" applyFont="1" applyFill="1" applyBorder="1" applyAlignment="1">
      <alignment horizontal="left" vertical="center"/>
    </xf>
    <xf numFmtId="0" fontId="14" fillId="4" borderId="49" xfId="0" applyFont="1" applyFill="1" applyBorder="1" applyAlignment="1">
      <alignment horizontal="right" vertical="center"/>
    </xf>
    <xf numFmtId="0" fontId="14" fillId="4" borderId="12" xfId="0" applyFont="1" applyFill="1" applyBorder="1" applyAlignment="1">
      <alignment horizontal="right" vertical="center"/>
    </xf>
    <xf numFmtId="2" fontId="12" fillId="4" borderId="51" xfId="0" applyNumberFormat="1" applyFont="1" applyFill="1" applyBorder="1" applyAlignment="1">
      <alignment vertical="center"/>
    </xf>
    <xf numFmtId="1" fontId="12" fillId="4" borderId="60" xfId="0" applyNumberFormat="1" applyFont="1" applyFill="1" applyBorder="1" applyAlignment="1">
      <alignment horizontal="center" vertical="center"/>
    </xf>
    <xf numFmtId="2" fontId="12" fillId="15" borderId="61" xfId="0" applyNumberFormat="1" applyFont="1" applyFill="1" applyBorder="1" applyAlignment="1">
      <alignment horizontal="center" vertical="center"/>
    </xf>
    <xf numFmtId="2" fontId="12" fillId="15" borderId="51" xfId="0" applyNumberFormat="1" applyFont="1" applyFill="1" applyBorder="1" applyAlignment="1">
      <alignment horizontal="right" vertical="center"/>
    </xf>
    <xf numFmtId="2" fontId="12" fillId="15" borderId="18" xfId="0" applyNumberFormat="1" applyFont="1" applyFill="1" applyBorder="1" applyAlignment="1">
      <alignment horizontal="right" vertical="center"/>
    </xf>
    <xf numFmtId="2" fontId="12" fillId="15" borderId="49" xfId="0" applyNumberFormat="1" applyFont="1" applyFill="1" applyBorder="1" applyAlignment="1">
      <alignment horizontal="right" vertical="center"/>
    </xf>
    <xf numFmtId="2" fontId="12" fillId="15" borderId="64" xfId="0" applyNumberFormat="1" applyFont="1" applyFill="1" applyBorder="1" applyAlignment="1">
      <alignment horizontal="right" vertical="center"/>
    </xf>
    <xf numFmtId="2" fontId="12" fillId="0" borderId="51" xfId="0" applyNumberFormat="1" applyFont="1" applyBorder="1" applyAlignment="1">
      <alignment horizontal="right" vertical="center"/>
    </xf>
    <xf numFmtId="4" fontId="12" fillId="0" borderId="49" xfId="0" applyNumberFormat="1" applyFont="1" applyBorder="1" applyAlignment="1">
      <alignment horizontal="right" vertical="center"/>
    </xf>
    <xf numFmtId="0" fontId="12" fillId="4" borderId="49" xfId="0" applyFont="1" applyFill="1" applyBorder="1" applyAlignment="1">
      <alignment vertical="center"/>
    </xf>
    <xf numFmtId="49" fontId="50" fillId="0" borderId="25" xfId="0" applyNumberFormat="1" applyFont="1" applyBorder="1" applyAlignment="1">
      <alignment horizontal="center" vertical="center"/>
    </xf>
    <xf numFmtId="0" fontId="50" fillId="0" borderId="31" xfId="0" applyFont="1" applyBorder="1" applyAlignment="1">
      <alignment vertical="center"/>
    </xf>
    <xf numFmtId="0" fontId="50" fillId="0" borderId="31" xfId="0" applyFont="1" applyBorder="1" applyAlignment="1">
      <alignment horizontal="left" vertical="center"/>
    </xf>
    <xf numFmtId="0" fontId="50" fillId="0" borderId="3" xfId="0" applyFont="1" applyBorder="1" applyAlignment="1">
      <alignment horizontal="left" vertical="center"/>
    </xf>
    <xf numFmtId="0" fontId="99" fillId="0" borderId="3" xfId="0" applyFont="1" applyBorder="1" applyAlignment="1">
      <alignment horizontal="left" vertical="center"/>
    </xf>
    <xf numFmtId="0" fontId="99" fillId="0" borderId="6" xfId="0" applyFont="1" applyBorder="1" applyAlignment="1">
      <alignment horizontal="right" vertical="center"/>
    </xf>
    <xf numFmtId="2" fontId="50" fillId="0" borderId="31" xfId="0" applyNumberFormat="1" applyFont="1" applyBorder="1" applyAlignment="1">
      <alignment horizontal="right" vertical="center"/>
    </xf>
    <xf numFmtId="2" fontId="50" fillId="0" borderId="28" xfId="0" applyNumberFormat="1" applyFont="1" applyBorder="1" applyAlignment="1">
      <alignment vertical="center"/>
    </xf>
    <xf numFmtId="1" fontId="50" fillId="0" borderId="31" xfId="0" applyNumberFormat="1" applyFont="1" applyBorder="1" applyAlignment="1">
      <alignment horizontal="center" vertical="center"/>
    </xf>
    <xf numFmtId="0" fontId="50" fillId="81" borderId="6" xfId="0" applyFont="1" applyFill="1" applyBorder="1" applyAlignment="1">
      <alignment horizontal="center" vertical="center"/>
    </xf>
    <xf numFmtId="2" fontId="50" fillId="15" borderId="30" xfId="0" applyNumberFormat="1" applyFont="1" applyFill="1" applyBorder="1" applyAlignment="1">
      <alignment horizontal="center" vertical="center"/>
    </xf>
    <xf numFmtId="49" fontId="50" fillId="15" borderId="28" xfId="0" applyNumberFormat="1" applyFont="1" applyFill="1" applyBorder="1" applyAlignment="1">
      <alignment horizontal="center" vertical="center"/>
    </xf>
    <xf numFmtId="2" fontId="50" fillId="15" borderId="31" xfId="0" applyNumberFormat="1" applyFont="1" applyFill="1" applyBorder="1" applyAlignment="1">
      <alignment horizontal="center" vertical="center"/>
    </xf>
    <xf numFmtId="2" fontId="50" fillId="0" borderId="30" xfId="0" applyNumberFormat="1" applyFont="1" applyBorder="1" applyAlignment="1">
      <alignment horizontal="right" vertical="center"/>
    </xf>
    <xf numFmtId="0" fontId="50" fillId="0" borderId="28" xfId="0" applyFont="1" applyBorder="1" applyAlignment="1">
      <alignment vertical="center"/>
    </xf>
    <xf numFmtId="4" fontId="50" fillId="0" borderId="31" xfId="0" applyNumberFormat="1" applyFont="1" applyBorder="1" applyAlignment="1">
      <alignment horizontal="right" vertical="center"/>
    </xf>
    <xf numFmtId="2" fontId="12" fillId="0" borderId="44" xfId="0" applyNumberFormat="1" applyFont="1" applyBorder="1" applyAlignment="1">
      <alignment vertical="center"/>
    </xf>
    <xf numFmtId="2" fontId="12" fillId="16" borderId="44" xfId="0" applyNumberFormat="1" applyFont="1" applyFill="1" applyBorder="1" applyAlignment="1">
      <alignment horizontal="right" vertical="center"/>
    </xf>
    <xf numFmtId="0" fontId="12" fillId="0" borderId="44" xfId="0" applyFont="1" applyBorder="1" applyAlignment="1">
      <alignment vertical="center"/>
    </xf>
    <xf numFmtId="2" fontId="12" fillId="15" borderId="63" xfId="0" applyNumberFormat="1" applyFont="1" applyFill="1" applyBorder="1" applyAlignment="1">
      <alignment horizontal="right" vertical="center"/>
    </xf>
    <xf numFmtId="2" fontId="12" fillId="15" borderId="118" xfId="0" applyNumberFormat="1" applyFont="1" applyFill="1" applyBorder="1" applyAlignment="1">
      <alignment horizontal="right" vertical="center"/>
    </xf>
    <xf numFmtId="2" fontId="12" fillId="15" borderId="1" xfId="0" applyNumberFormat="1" applyFont="1" applyFill="1" applyBorder="1" applyAlignment="1">
      <alignment horizontal="right" vertical="center"/>
    </xf>
    <xf numFmtId="2" fontId="12" fillId="4" borderId="63" xfId="0" applyNumberFormat="1" applyFont="1" applyFill="1" applyBorder="1" applyAlignment="1">
      <alignment horizontal="right" vertical="center"/>
    </xf>
    <xf numFmtId="0" fontId="12" fillId="0" borderId="18" xfId="0" applyFont="1" applyBorder="1" applyAlignment="1">
      <alignment vertical="center"/>
    </xf>
    <xf numFmtId="0" fontId="14" fillId="0" borderId="20" xfId="0" applyFont="1" applyBorder="1" applyAlignment="1">
      <alignment horizontal="right" vertical="center"/>
    </xf>
    <xf numFmtId="2" fontId="12" fillId="0" borderId="20" xfId="0" applyNumberFormat="1" applyFont="1" applyBorder="1" applyAlignment="1">
      <alignment vertical="center"/>
    </xf>
    <xf numFmtId="1" fontId="12" fillId="0" borderId="18" xfId="0" applyNumberFormat="1" applyFont="1" applyBorder="1" applyAlignment="1">
      <alignment horizontal="center" vertical="center"/>
    </xf>
    <xf numFmtId="0" fontId="12" fillId="4" borderId="54" xfId="0" applyFont="1" applyFill="1" applyBorder="1" applyAlignment="1">
      <alignment horizontal="left" vertical="center"/>
    </xf>
    <xf numFmtId="0" fontId="14" fillId="4" borderId="54" xfId="0" applyFont="1" applyFill="1" applyBorder="1" applyAlignment="1">
      <alignment horizontal="right" vertical="center"/>
    </xf>
    <xf numFmtId="2" fontId="12" fillId="4" borderId="53" xfId="0" applyNumberFormat="1" applyFont="1" applyFill="1" applyBorder="1" applyAlignment="1">
      <alignment horizontal="center" vertical="center"/>
    </xf>
    <xf numFmtId="2" fontId="12" fillId="5" borderId="56" xfId="0" applyNumberFormat="1" applyFont="1" applyFill="1" applyBorder="1" applyAlignment="1">
      <alignment horizontal="center" vertical="center"/>
    </xf>
    <xf numFmtId="2" fontId="12" fillId="5" borderId="35" xfId="0" applyNumberFormat="1" applyFont="1" applyFill="1" applyBorder="1" applyAlignment="1">
      <alignment horizontal="right" vertical="center"/>
    </xf>
    <xf numFmtId="2" fontId="12" fillId="5" borderId="37" xfId="0" applyNumberFormat="1" applyFont="1" applyFill="1" applyBorder="1" applyAlignment="1">
      <alignment horizontal="right" vertical="center"/>
    </xf>
    <xf numFmtId="2" fontId="12" fillId="5" borderId="54" xfId="0" applyNumberFormat="1" applyFont="1" applyFill="1" applyBorder="1" applyAlignment="1">
      <alignment horizontal="right" vertical="center"/>
    </xf>
    <xf numFmtId="2" fontId="12" fillId="15" borderId="14" xfId="0" applyNumberFormat="1" applyFont="1" applyFill="1" applyBorder="1" applyAlignment="1">
      <alignment horizontal="right" vertical="center"/>
    </xf>
    <xf numFmtId="2" fontId="12" fillId="15" borderId="9" xfId="0" applyNumberFormat="1" applyFont="1" applyFill="1" applyBorder="1" applyAlignment="1">
      <alignment horizontal="right" vertical="center"/>
    </xf>
    <xf numFmtId="49" fontId="12" fillId="4" borderId="16" xfId="0" applyNumberFormat="1" applyFont="1" applyFill="1" applyBorder="1" applyAlignment="1">
      <alignment horizontal="center" vertical="center"/>
    </xf>
    <xf numFmtId="0" fontId="12" fillId="4" borderId="15" xfId="0" applyFont="1" applyFill="1" applyBorder="1" applyAlignment="1">
      <alignment vertical="center"/>
    </xf>
    <xf numFmtId="1" fontId="12" fillId="4" borderId="15" xfId="0" applyNumberFormat="1" applyFont="1" applyFill="1" applyBorder="1" applyAlignment="1">
      <alignment horizontal="center" vertical="center"/>
    </xf>
    <xf numFmtId="2" fontId="12" fillId="16" borderId="16" xfId="0" applyNumberFormat="1" applyFont="1" applyFill="1" applyBorder="1" applyAlignment="1">
      <alignment horizontal="center" vertical="center"/>
    </xf>
    <xf numFmtId="2" fontId="12" fillId="16" borderId="0" xfId="0" applyNumberFormat="1" applyFont="1" applyFill="1" applyAlignment="1">
      <alignment horizontal="right" vertical="center"/>
    </xf>
    <xf numFmtId="2" fontId="12" fillId="15" borderId="5" xfId="0" applyNumberFormat="1" applyFont="1" applyFill="1" applyBorder="1" applyAlignment="1">
      <alignment horizontal="center" vertical="center"/>
    </xf>
    <xf numFmtId="2" fontId="12" fillId="15" borderId="57" xfId="0" applyNumberFormat="1" applyFont="1" applyFill="1" applyBorder="1" applyAlignment="1">
      <alignment horizontal="right" vertical="center"/>
    </xf>
    <xf numFmtId="2" fontId="12" fillId="15" borderId="15" xfId="0" applyNumberFormat="1" applyFont="1" applyFill="1" applyBorder="1" applyAlignment="1">
      <alignment horizontal="right" vertical="center"/>
    </xf>
    <xf numFmtId="2" fontId="12" fillId="15" borderId="0" xfId="0" applyNumberFormat="1" applyFont="1" applyFill="1" applyAlignment="1">
      <alignment horizontal="right" vertical="center"/>
    </xf>
    <xf numFmtId="0" fontId="14" fillId="4" borderId="20" xfId="0" applyFont="1" applyFill="1" applyBorder="1" applyAlignment="1">
      <alignment horizontal="right" vertical="center"/>
    </xf>
    <xf numFmtId="2" fontId="12" fillId="4" borderId="18" xfId="0" applyNumberFormat="1" applyFont="1" applyFill="1" applyBorder="1" applyAlignment="1">
      <alignment horizontal="right" vertical="center"/>
    </xf>
    <xf numFmtId="4" fontId="12" fillId="4" borderId="20" xfId="0" applyNumberFormat="1" applyFont="1" applyFill="1" applyBorder="1" applyAlignment="1">
      <alignment horizontal="right" vertical="center"/>
    </xf>
    <xf numFmtId="0" fontId="12" fillId="4" borderId="42" xfId="0" applyFont="1" applyFill="1" applyBorder="1" applyAlignment="1">
      <alignment vertical="center"/>
    </xf>
    <xf numFmtId="0" fontId="14" fillId="4" borderId="43" xfId="0" applyFont="1" applyFill="1" applyBorder="1" applyAlignment="1">
      <alignment horizontal="left" vertical="center"/>
    </xf>
    <xf numFmtId="2" fontId="12" fillId="16" borderId="42" xfId="0" applyNumberFormat="1" applyFont="1" applyFill="1" applyBorder="1" applyAlignment="1">
      <alignment horizontal="right" vertical="center"/>
    </xf>
    <xf numFmtId="2" fontId="12" fillId="15" borderId="42" xfId="0" applyNumberFormat="1" applyFont="1" applyFill="1" applyBorder="1" applyAlignment="1">
      <alignment horizontal="right" vertical="center"/>
    </xf>
    <xf numFmtId="4" fontId="12" fillId="16" borderId="44" xfId="0" applyNumberFormat="1" applyFont="1" applyFill="1" applyBorder="1" applyAlignment="1">
      <alignment horizontal="right" vertical="center"/>
    </xf>
    <xf numFmtId="49" fontId="12" fillId="0" borderId="16" xfId="0" applyNumberFormat="1" applyFont="1" applyBorder="1" applyAlignment="1">
      <alignment horizontal="center" vertical="center"/>
    </xf>
    <xf numFmtId="0" fontId="12" fillId="0" borderId="13" xfId="0" applyFont="1" applyBorder="1" applyAlignment="1">
      <alignment vertical="center"/>
    </xf>
    <xf numFmtId="2" fontId="12" fillId="0" borderId="57" xfId="0" applyNumberFormat="1" applyFont="1" applyBorder="1" applyAlignment="1">
      <alignment horizontal="center" vertical="center"/>
    </xf>
    <xf numFmtId="2" fontId="12" fillId="0" borderId="57" xfId="0" applyNumberFormat="1" applyFont="1" applyBorder="1" applyAlignment="1">
      <alignment vertical="center"/>
    </xf>
    <xf numFmtId="0" fontId="12" fillId="0" borderId="2" xfId="0" applyFont="1" applyBorder="1" applyAlignment="1">
      <alignment horizontal="center" vertical="center"/>
    </xf>
    <xf numFmtId="2" fontId="12" fillId="0" borderId="15" xfId="0" applyNumberFormat="1" applyFont="1" applyBorder="1" applyAlignment="1">
      <alignment horizontal="right" vertical="center"/>
    </xf>
    <xf numFmtId="4" fontId="12" fillId="0" borderId="13" xfId="0" applyNumberFormat="1" applyFont="1" applyBorder="1" applyAlignment="1">
      <alignment horizontal="right" vertical="center"/>
    </xf>
    <xf numFmtId="0" fontId="120" fillId="14" borderId="0" xfId="0" applyFont="1" applyFill="1" applyAlignment="1">
      <alignment vertical="center"/>
    </xf>
    <xf numFmtId="0" fontId="14" fillId="0" borderId="48" xfId="0" applyFont="1" applyBorder="1" applyAlignment="1">
      <alignment horizontal="right" vertical="center"/>
    </xf>
    <xf numFmtId="2" fontId="12" fillId="4" borderId="47" xfId="0" applyNumberFormat="1" applyFont="1" applyFill="1" applyBorder="1" applyAlignment="1">
      <alignment horizontal="center" vertical="center"/>
    </xf>
    <xf numFmtId="2" fontId="12" fillId="4" borderId="42" xfId="0" applyNumberFormat="1" applyFont="1" applyFill="1" applyBorder="1" applyAlignment="1">
      <alignment horizontal="right" vertical="center"/>
    </xf>
    <xf numFmtId="2" fontId="12" fillId="4" borderId="44" xfId="0" applyNumberFormat="1" applyFont="1" applyFill="1" applyBorder="1" applyAlignment="1">
      <alignment horizontal="right" vertical="center"/>
    </xf>
    <xf numFmtId="0" fontId="12" fillId="4" borderId="44" xfId="0" applyFont="1" applyFill="1" applyBorder="1" applyAlignment="1">
      <alignment vertical="center"/>
    </xf>
    <xf numFmtId="49" fontId="12" fillId="4" borderId="23" xfId="0" applyNumberFormat="1" applyFont="1" applyFill="1" applyBorder="1" applyAlignment="1">
      <alignment horizontal="center" vertical="center"/>
    </xf>
    <xf numFmtId="0" fontId="25" fillId="4" borderId="24" xfId="0" applyFont="1" applyFill="1" applyBorder="1" applyAlignment="1">
      <alignment horizontal="right" vertical="center"/>
    </xf>
    <xf numFmtId="2" fontId="12" fillId="5" borderId="23" xfId="0" applyNumberFormat="1" applyFont="1" applyFill="1" applyBorder="1" applyAlignment="1">
      <alignment horizontal="center" vertical="center"/>
    </xf>
    <xf numFmtId="2" fontId="12" fillId="5" borderId="20" xfId="0" applyNumberFormat="1" applyFont="1" applyFill="1" applyBorder="1" applyAlignment="1">
      <alignment horizontal="right" vertical="center"/>
    </xf>
    <xf numFmtId="2" fontId="12" fillId="5" borderId="19" xfId="0" applyNumberFormat="1" applyFont="1" applyFill="1" applyBorder="1" applyAlignment="1">
      <alignment horizontal="right" vertical="center"/>
    </xf>
    <xf numFmtId="2" fontId="12" fillId="5" borderId="28" xfId="0" applyNumberFormat="1" applyFont="1" applyFill="1" applyBorder="1" applyAlignment="1">
      <alignment horizontal="right" vertical="center"/>
    </xf>
    <xf numFmtId="2" fontId="12" fillId="5" borderId="26" xfId="0" applyNumberFormat="1" applyFont="1" applyFill="1" applyBorder="1" applyAlignment="1">
      <alignment horizontal="right" vertical="center"/>
    </xf>
    <xf numFmtId="2" fontId="12" fillId="4" borderId="26" xfId="0" applyNumberFormat="1" applyFont="1" applyFill="1" applyBorder="1" applyAlignment="1">
      <alignment horizontal="right" vertical="center"/>
    </xf>
    <xf numFmtId="0" fontId="14" fillId="0" borderId="4" xfId="0" applyFont="1" applyBorder="1" applyAlignment="1">
      <alignment horizontal="right" vertical="center"/>
    </xf>
    <xf numFmtId="0" fontId="25" fillId="0" borderId="7" xfId="0" applyFont="1" applyBorder="1" applyAlignment="1">
      <alignment horizontal="right" vertical="center"/>
    </xf>
    <xf numFmtId="2" fontId="12" fillId="0" borderId="4" xfId="0" applyNumberFormat="1" applyFont="1" applyBorder="1" applyAlignment="1">
      <alignment vertical="center"/>
    </xf>
    <xf numFmtId="1" fontId="12" fillId="0" borderId="50" xfId="0" applyNumberFormat="1" applyFont="1" applyBorder="1" applyAlignment="1">
      <alignment horizontal="center" vertical="center"/>
    </xf>
    <xf numFmtId="0" fontId="12" fillId="0" borderId="7" xfId="0" applyFont="1" applyBorder="1" applyAlignment="1">
      <alignment horizontal="center" vertical="center"/>
    </xf>
    <xf numFmtId="2" fontId="12" fillId="0" borderId="45" xfId="0" applyNumberFormat="1" applyFont="1" applyBorder="1" applyAlignment="1">
      <alignment horizontal="right" vertical="center"/>
    </xf>
    <xf numFmtId="4" fontId="12" fillId="0" borderId="44" xfId="0" applyNumberFormat="1" applyFont="1" applyBorder="1" applyAlignment="1">
      <alignment horizontal="right" vertical="center"/>
    </xf>
    <xf numFmtId="0" fontId="12" fillId="0" borderId="11" xfId="0" applyFont="1" applyBorder="1" applyAlignment="1">
      <alignment horizontal="center" vertical="center"/>
    </xf>
    <xf numFmtId="2" fontId="12" fillId="0" borderId="63" xfId="0" applyNumberFormat="1" applyFont="1" applyBorder="1" applyAlignment="1">
      <alignment horizontal="center" vertical="center"/>
    </xf>
    <xf numFmtId="2" fontId="12" fillId="0" borderId="62" xfId="0" applyNumberFormat="1" applyFont="1" applyBorder="1" applyAlignment="1">
      <alignment horizontal="right" vertical="center"/>
    </xf>
    <xf numFmtId="2" fontId="12" fillId="0" borderId="63" xfId="0" applyNumberFormat="1" applyFont="1" applyBorder="1" applyAlignment="1">
      <alignment vertical="center"/>
    </xf>
    <xf numFmtId="1" fontId="12" fillId="0" borderId="62" xfId="0" applyNumberFormat="1" applyFont="1" applyBorder="1" applyAlignment="1">
      <alignment horizontal="center" vertical="center"/>
    </xf>
    <xf numFmtId="2" fontId="12" fillId="0" borderId="118" xfId="0" applyNumberFormat="1" applyFont="1" applyBorder="1" applyAlignment="1">
      <alignment horizontal="right" vertical="center"/>
    </xf>
    <xf numFmtId="2" fontId="12" fillId="16" borderId="18" xfId="0" applyNumberFormat="1" applyFont="1" applyFill="1" applyBorder="1" applyAlignment="1">
      <alignment horizontal="right" vertical="center"/>
    </xf>
    <xf numFmtId="2" fontId="12" fillId="15" borderId="26" xfId="0" applyNumberFormat="1" applyFont="1" applyFill="1" applyBorder="1" applyAlignment="1">
      <alignment horizontal="right" vertical="center"/>
    </xf>
    <xf numFmtId="0" fontId="14" fillId="0" borderId="3" xfId="0" applyFont="1" applyBorder="1" applyAlignment="1">
      <alignment horizontal="center" vertical="center" wrapText="1"/>
    </xf>
    <xf numFmtId="2" fontId="12" fillId="0" borderId="3" xfId="0" applyNumberFormat="1" applyFont="1" applyBorder="1" applyAlignment="1">
      <alignment horizontal="right" vertical="center"/>
    </xf>
    <xf numFmtId="4" fontId="12" fillId="0" borderId="31" xfId="0" applyNumberFormat="1" applyFont="1" applyBorder="1" applyAlignment="1">
      <alignment horizontal="right" vertical="center" shrinkToFit="1"/>
    </xf>
    <xf numFmtId="2" fontId="126" fillId="4" borderId="28" xfId="0" applyNumberFormat="1" applyFont="1" applyFill="1" applyBorder="1" applyAlignment="1">
      <alignment horizontal="right" vertical="center"/>
    </xf>
    <xf numFmtId="0" fontId="126" fillId="0" borderId="3" xfId="0" applyFont="1" applyBorder="1" applyAlignment="1">
      <alignment vertical="center"/>
    </xf>
    <xf numFmtId="2" fontId="126" fillId="0" borderId="28" xfId="0" applyNumberFormat="1" applyFont="1" applyBorder="1" applyAlignment="1">
      <alignment horizontal="right" vertical="center"/>
    </xf>
    <xf numFmtId="0" fontId="12" fillId="16" borderId="6" xfId="0" applyFont="1" applyFill="1" applyBorder="1" applyAlignment="1">
      <alignment horizontal="center" vertical="center"/>
    </xf>
    <xf numFmtId="0" fontId="121" fillId="0" borderId="0" xfId="0" applyFont="1" applyAlignment="1">
      <alignment vertical="center"/>
    </xf>
    <xf numFmtId="0" fontId="12" fillId="4" borderId="60" xfId="0" applyFont="1" applyFill="1" applyBorder="1" applyAlignment="1">
      <alignment vertical="center"/>
    </xf>
    <xf numFmtId="0" fontId="12" fillId="0" borderId="60" xfId="0" applyFont="1" applyBorder="1" applyAlignment="1">
      <alignment horizontal="left" vertical="center"/>
    </xf>
    <xf numFmtId="0" fontId="12" fillId="0" borderId="49" xfId="0" applyFont="1" applyBorder="1" applyAlignment="1">
      <alignment horizontal="left" vertical="center"/>
    </xf>
    <xf numFmtId="0" fontId="14" fillId="0" borderId="49" xfId="0" applyFont="1" applyBorder="1" applyAlignment="1">
      <alignment horizontal="right" vertical="center"/>
    </xf>
    <xf numFmtId="0" fontId="14" fillId="0" borderId="12" xfId="0" applyFont="1" applyBorder="1" applyAlignment="1">
      <alignment horizontal="right" vertical="center"/>
    </xf>
    <xf numFmtId="2" fontId="12" fillId="16" borderId="51" xfId="0" applyNumberFormat="1" applyFont="1" applyFill="1" applyBorder="1" applyAlignment="1">
      <alignment horizontal="right" vertical="center"/>
    </xf>
    <xf numFmtId="2" fontId="12" fillId="16" borderId="64" xfId="0" applyNumberFormat="1" applyFont="1" applyFill="1" applyBorder="1" applyAlignment="1">
      <alignment horizontal="right" vertical="center"/>
    </xf>
    <xf numFmtId="2" fontId="12" fillId="15" borderId="49" xfId="0" applyNumberFormat="1" applyFont="1" applyFill="1" applyBorder="1" applyAlignment="1">
      <alignment horizontal="center" vertical="center"/>
    </xf>
    <xf numFmtId="2" fontId="12" fillId="4" borderId="61" xfId="0" applyNumberFormat="1" applyFont="1" applyFill="1" applyBorder="1" applyAlignment="1">
      <alignment horizontal="right" vertical="center"/>
    </xf>
    <xf numFmtId="2" fontId="12" fillId="4" borderId="51" xfId="0" applyNumberFormat="1" applyFont="1" applyFill="1" applyBorder="1" applyAlignment="1">
      <alignment horizontal="right" vertical="center"/>
    </xf>
    <xf numFmtId="4" fontId="12" fillId="4" borderId="60" xfId="0" applyNumberFormat="1" applyFont="1" applyFill="1" applyBorder="1" applyAlignment="1">
      <alignment horizontal="right" vertical="center"/>
    </xf>
    <xf numFmtId="0" fontId="14" fillId="0" borderId="44" xfId="0" applyFont="1" applyBorder="1" applyAlignment="1">
      <alignment horizontal="right" vertical="center"/>
    </xf>
    <xf numFmtId="0" fontId="16" fillId="50" borderId="48" xfId="0" applyFont="1" applyFill="1" applyBorder="1" applyAlignment="1">
      <alignment horizontal="center" vertical="center"/>
    </xf>
    <xf numFmtId="2" fontId="12" fillId="15" borderId="62" xfId="0" applyNumberFormat="1" applyFont="1" applyFill="1" applyBorder="1" applyAlignment="1">
      <alignment horizontal="right" vertical="center"/>
    </xf>
    <xf numFmtId="2" fontId="12" fillId="0" borderId="20" xfId="0" applyNumberFormat="1" applyFont="1" applyBorder="1" applyAlignment="1">
      <alignment horizontal="right" vertical="center"/>
    </xf>
    <xf numFmtId="0" fontId="12" fillId="0" borderId="26" xfId="0" applyFont="1" applyBorder="1" applyAlignment="1">
      <alignment vertical="center"/>
    </xf>
    <xf numFmtId="0" fontId="14" fillId="0" borderId="31" xfId="0" applyFont="1" applyBorder="1" applyAlignment="1">
      <alignment vertical="center"/>
    </xf>
    <xf numFmtId="0" fontId="12" fillId="0" borderId="6" xfId="0" applyFont="1" applyBorder="1" applyAlignment="1">
      <alignment vertical="center"/>
    </xf>
    <xf numFmtId="4" fontId="16" fillId="16" borderId="3" xfId="0" applyNumberFormat="1" applyFont="1" applyFill="1" applyBorder="1" applyAlignment="1">
      <alignment horizontal="right" vertical="center"/>
    </xf>
    <xf numFmtId="0" fontId="0" fillId="0" borderId="27" xfId="0" applyBorder="1" applyAlignment="1">
      <alignment vertical="center" wrapText="1"/>
    </xf>
    <xf numFmtId="0" fontId="12" fillId="0" borderId="40" xfId="0" applyFont="1" applyBorder="1" applyAlignment="1">
      <alignment vertical="center"/>
    </xf>
    <xf numFmtId="2" fontId="16" fillId="16" borderId="33" xfId="0" applyNumberFormat="1" applyFont="1" applyFill="1" applyBorder="1" applyAlignment="1">
      <alignment horizontal="right" vertical="center"/>
    </xf>
    <xf numFmtId="4" fontId="16" fillId="16" borderId="9" xfId="0" applyNumberFormat="1" applyFont="1" applyFill="1" applyBorder="1" applyAlignment="1">
      <alignment horizontal="right" vertical="center"/>
    </xf>
    <xf numFmtId="0" fontId="16" fillId="16" borderId="32" xfId="0" applyFont="1" applyFill="1" applyBorder="1" applyAlignment="1">
      <alignment vertical="center"/>
    </xf>
    <xf numFmtId="2" fontId="16" fillId="16" borderId="28" xfId="0" applyNumberFormat="1" applyFont="1" applyFill="1" applyBorder="1" applyAlignment="1">
      <alignment vertical="center"/>
    </xf>
    <xf numFmtId="2" fontId="16" fillId="16" borderId="56" xfId="0" applyNumberFormat="1" applyFont="1" applyFill="1" applyBorder="1" applyAlignment="1">
      <alignment horizontal="right" vertical="center"/>
    </xf>
    <xf numFmtId="2" fontId="16" fillId="16" borderId="35" xfId="0" applyNumberFormat="1" applyFont="1" applyFill="1" applyBorder="1" applyAlignment="1">
      <alignment vertical="center"/>
    </xf>
    <xf numFmtId="4" fontId="16" fillId="16" borderId="36" xfId="0" applyNumberFormat="1" applyFont="1" applyFill="1" applyBorder="1" applyAlignment="1">
      <alignment horizontal="right" vertical="center"/>
    </xf>
    <xf numFmtId="4" fontId="12" fillId="0" borderId="3" xfId="0" applyNumberFormat="1" applyFont="1" applyBorder="1" applyAlignment="1">
      <alignment horizontal="right" vertical="center"/>
    </xf>
    <xf numFmtId="0" fontId="12" fillId="4" borderId="31" xfId="0" applyFont="1" applyFill="1" applyBorder="1" applyAlignment="1">
      <alignment horizontal="left" vertical="center" wrapText="1"/>
    </xf>
    <xf numFmtId="0" fontId="12" fillId="4" borderId="6" xfId="0" applyFont="1" applyFill="1" applyBorder="1" applyAlignment="1">
      <alignment vertical="center" wrapText="1"/>
    </xf>
    <xf numFmtId="4" fontId="12" fillId="4" borderId="9" xfId="0" applyNumberFormat="1" applyFont="1" applyFill="1" applyBorder="1" applyAlignment="1">
      <alignment horizontal="right" vertical="center"/>
    </xf>
    <xf numFmtId="0" fontId="12" fillId="4" borderId="9" xfId="0" applyFont="1" applyFill="1" applyBorder="1" applyAlignment="1">
      <alignment vertical="center"/>
    </xf>
    <xf numFmtId="2" fontId="12" fillId="15" borderId="47" xfId="0" applyNumberFormat="1" applyFont="1" applyFill="1" applyBorder="1" applyAlignment="1">
      <alignment horizontal="right" vertical="center"/>
    </xf>
    <xf numFmtId="4" fontId="12" fillId="15" borderId="44" xfId="0" applyNumberFormat="1" applyFont="1" applyFill="1" applyBorder="1" applyAlignment="1">
      <alignment horizontal="right" vertical="center"/>
    </xf>
    <xf numFmtId="0" fontId="12" fillId="15" borderId="44" xfId="0" applyFont="1" applyFill="1" applyBorder="1" applyAlignment="1">
      <alignment vertical="center"/>
    </xf>
    <xf numFmtId="2" fontId="12" fillId="0" borderId="51" xfId="0" applyNumberFormat="1" applyFont="1" applyBorder="1" applyAlignment="1">
      <alignment vertical="center"/>
    </xf>
    <xf numFmtId="0" fontId="12" fillId="8" borderId="12" xfId="0" applyFont="1" applyFill="1" applyBorder="1" applyAlignment="1">
      <alignment horizontal="center" vertical="center"/>
    </xf>
    <xf numFmtId="4" fontId="12" fillId="0" borderId="60" xfId="0" applyNumberFormat="1" applyFont="1" applyBorder="1" applyAlignment="1">
      <alignment horizontal="right" vertical="center"/>
    </xf>
    <xf numFmtId="0" fontId="12" fillId="0" borderId="49" xfId="0" applyFont="1" applyBorder="1" applyAlignment="1">
      <alignment vertical="center"/>
    </xf>
    <xf numFmtId="2" fontId="12" fillId="15" borderId="37" xfId="0" applyNumberFormat="1" applyFont="1" applyFill="1" applyBorder="1" applyAlignment="1">
      <alignment horizontal="right" vertical="center"/>
    </xf>
    <xf numFmtId="2" fontId="12" fillId="15" borderId="27" xfId="0" applyNumberFormat="1" applyFont="1" applyFill="1" applyBorder="1" applyAlignment="1">
      <alignment vertical="center"/>
    </xf>
    <xf numFmtId="2" fontId="12" fillId="15" borderId="32" xfId="0" applyNumberFormat="1" applyFont="1" applyFill="1" applyBorder="1" applyAlignment="1">
      <alignment vertical="center"/>
    </xf>
    <xf numFmtId="1" fontId="12" fillId="15" borderId="27" xfId="0" applyNumberFormat="1" applyFont="1" applyFill="1" applyBorder="1" applyAlignment="1">
      <alignment horizontal="center" vertical="center"/>
    </xf>
    <xf numFmtId="0" fontId="12" fillId="0" borderId="50" xfId="0" applyFont="1" applyBorder="1" applyAlignment="1">
      <alignment horizontal="left" vertical="center"/>
    </xf>
    <xf numFmtId="2" fontId="12" fillId="0" borderId="66" xfId="0" applyNumberFormat="1" applyFont="1" applyBorder="1" applyAlignment="1">
      <alignment horizontal="center" vertical="center"/>
    </xf>
    <xf numFmtId="2" fontId="12" fillId="0" borderId="66" xfId="0" applyNumberFormat="1" applyFont="1" applyBorder="1" applyAlignment="1">
      <alignment vertical="center"/>
    </xf>
    <xf numFmtId="2" fontId="12" fillId="0" borderId="68" xfId="0" applyNumberFormat="1" applyFont="1" applyBorder="1" applyAlignment="1">
      <alignment horizontal="right" vertical="center"/>
    </xf>
    <xf numFmtId="2" fontId="12" fillId="0" borderId="4" xfId="0" applyNumberFormat="1" applyFont="1" applyBorder="1" applyAlignment="1">
      <alignment horizontal="right" vertical="center"/>
    </xf>
    <xf numFmtId="0" fontId="12" fillId="0" borderId="4" xfId="0" applyFont="1" applyBorder="1" applyAlignment="1">
      <alignment vertical="center"/>
    </xf>
    <xf numFmtId="0" fontId="12" fillId="14" borderId="24" xfId="0" applyFont="1" applyFill="1" applyBorder="1" applyAlignment="1">
      <alignment horizontal="center" vertical="center"/>
    </xf>
    <xf numFmtId="2" fontId="12" fillId="0" borderId="3" xfId="0" applyNumberFormat="1" applyFont="1" applyBorder="1" applyAlignment="1">
      <alignment vertical="center"/>
    </xf>
    <xf numFmtId="0" fontId="38" fillId="0" borderId="6" xfId="0" applyFont="1" applyBorder="1" applyAlignment="1">
      <alignment horizontal="right" vertical="center" wrapText="1"/>
    </xf>
    <xf numFmtId="0" fontId="37" fillId="0" borderId="6" xfId="0" applyFont="1" applyBorder="1" applyAlignment="1">
      <alignment horizontal="right" vertical="center" wrapText="1"/>
    </xf>
    <xf numFmtId="2" fontId="12" fillId="0" borderId="28" xfId="0" applyNumberFormat="1" applyFont="1" applyBorder="1" applyAlignment="1">
      <alignment horizontal="left" vertical="center"/>
    </xf>
    <xf numFmtId="0" fontId="12" fillId="16" borderId="6" xfId="0" applyFont="1" applyFill="1" applyBorder="1" applyAlignment="1">
      <alignment horizontal="left" vertical="center"/>
    </xf>
    <xf numFmtId="0" fontId="120" fillId="4" borderId="0" xfId="0" applyFont="1" applyFill="1" applyAlignment="1">
      <alignment horizontal="left" vertical="center"/>
    </xf>
    <xf numFmtId="0" fontId="50" fillId="0" borderId="123" xfId="0" applyFont="1" applyBorder="1" applyAlignment="1">
      <alignment vertical="center"/>
    </xf>
    <xf numFmtId="0" fontId="14" fillId="0" borderId="3" xfId="0" applyFont="1" applyBorder="1" applyAlignment="1">
      <alignment horizontal="right" vertical="center" wrapText="1"/>
    </xf>
    <xf numFmtId="0" fontId="12" fillId="16" borderId="7" xfId="0" applyFont="1" applyFill="1" applyBorder="1" applyAlignment="1">
      <alignment horizontal="center" vertical="center"/>
    </xf>
    <xf numFmtId="0" fontId="12" fillId="4" borderId="36" xfId="0" applyFont="1" applyFill="1" applyBorder="1" applyAlignment="1">
      <alignment vertical="center"/>
    </xf>
    <xf numFmtId="0" fontId="12" fillId="4" borderId="36" xfId="0" applyFont="1" applyFill="1" applyBorder="1" applyAlignment="1">
      <alignment horizontal="left" vertical="center"/>
    </xf>
    <xf numFmtId="0" fontId="14" fillId="4" borderId="54" xfId="0" applyFont="1" applyFill="1" applyBorder="1" applyAlignment="1">
      <alignment horizontal="left" vertical="center"/>
    </xf>
    <xf numFmtId="0" fontId="14" fillId="4" borderId="55" xfId="0" applyFont="1" applyFill="1" applyBorder="1" applyAlignment="1">
      <alignment horizontal="right" vertical="center"/>
    </xf>
    <xf numFmtId="2" fontId="12" fillId="4" borderId="37" xfId="0" applyNumberFormat="1" applyFont="1" applyFill="1" applyBorder="1" applyAlignment="1">
      <alignment horizontal="right" vertical="center"/>
    </xf>
    <xf numFmtId="4" fontId="12" fillId="0" borderId="54" xfId="0" applyNumberFormat="1" applyFont="1" applyBorder="1" applyAlignment="1">
      <alignment horizontal="right" vertical="center"/>
    </xf>
    <xf numFmtId="2" fontId="12" fillId="16" borderId="14" xfId="0" applyNumberFormat="1" applyFont="1" applyFill="1" applyBorder="1" applyAlignment="1">
      <alignment horizontal="right" vertical="center"/>
    </xf>
    <xf numFmtId="2" fontId="12" fillId="16" borderId="63" xfId="0" applyNumberFormat="1" applyFont="1" applyFill="1" applyBorder="1" applyAlignment="1">
      <alignment horizontal="right" vertical="center"/>
    </xf>
    <xf numFmtId="4" fontId="12" fillId="16" borderId="62" xfId="0" applyNumberFormat="1" applyFont="1" applyFill="1" applyBorder="1" applyAlignment="1">
      <alignment horizontal="right" vertical="center"/>
    </xf>
    <xf numFmtId="0" fontId="12" fillId="16" borderId="1" xfId="0" applyFont="1" applyFill="1" applyBorder="1" applyAlignment="1">
      <alignment vertical="center"/>
    </xf>
    <xf numFmtId="0" fontId="25" fillId="4" borderId="55" xfId="0" applyFont="1" applyFill="1" applyBorder="1" applyAlignment="1">
      <alignment horizontal="right" vertical="center"/>
    </xf>
    <xf numFmtId="0" fontId="0" fillId="0" borderId="3" xfId="0" applyBorder="1"/>
    <xf numFmtId="0" fontId="38" fillId="0" borderId="55" xfId="0" applyFont="1" applyBorder="1" applyAlignment="1">
      <alignment horizontal="right" vertical="center"/>
    </xf>
    <xf numFmtId="0" fontId="12" fillId="4" borderId="54" xfId="0" applyFont="1" applyFill="1" applyBorder="1" applyAlignment="1">
      <alignment vertical="center" wrapText="1"/>
    </xf>
    <xf numFmtId="0" fontId="12" fillId="9" borderId="55" xfId="0" applyFont="1" applyFill="1" applyBorder="1" applyAlignment="1">
      <alignment horizontal="center" vertical="center"/>
    </xf>
    <xf numFmtId="2" fontId="12" fillId="16" borderId="56" xfId="0" applyNumberFormat="1" applyFont="1" applyFill="1" applyBorder="1" applyAlignment="1">
      <alignment horizontal="center" vertical="center"/>
    </xf>
    <xf numFmtId="4" fontId="12" fillId="4" borderId="54" xfId="0" applyNumberFormat="1" applyFont="1" applyFill="1" applyBorder="1" applyAlignment="1">
      <alignment horizontal="right" vertical="center"/>
    </xf>
    <xf numFmtId="0" fontId="12" fillId="0" borderId="55" xfId="0" applyFont="1" applyBorder="1" applyAlignment="1">
      <alignment horizontal="center" vertical="center"/>
    </xf>
    <xf numFmtId="2" fontId="12" fillId="0" borderId="37" xfId="0" applyNumberFormat="1" applyFont="1" applyBorder="1" applyAlignment="1">
      <alignment horizontal="right" vertical="center"/>
    </xf>
    <xf numFmtId="0" fontId="12" fillId="0" borderId="54" xfId="0" applyFont="1" applyBorder="1" applyAlignment="1">
      <alignment vertical="center"/>
    </xf>
    <xf numFmtId="49" fontId="50" fillId="4" borderId="25" xfId="0" applyNumberFormat="1" applyFont="1" applyFill="1" applyBorder="1" applyAlignment="1">
      <alignment horizontal="center" vertical="center"/>
    </xf>
    <xf numFmtId="0" fontId="50" fillId="4" borderId="31" xfId="0" applyFont="1" applyFill="1" applyBorder="1" applyAlignment="1">
      <alignment vertical="center"/>
    </xf>
    <xf numFmtId="0" fontId="50" fillId="4" borderId="31" xfId="0" applyFont="1" applyFill="1" applyBorder="1" applyAlignment="1">
      <alignment horizontal="left" vertical="center"/>
    </xf>
    <xf numFmtId="0" fontId="50" fillId="4" borderId="3" xfId="0" applyFont="1" applyFill="1" applyBorder="1" applyAlignment="1">
      <alignment horizontal="left" vertical="center"/>
    </xf>
    <xf numFmtId="0" fontId="99" fillId="4" borderId="3" xfId="0" applyFont="1" applyFill="1" applyBorder="1" applyAlignment="1">
      <alignment horizontal="left" vertical="center"/>
    </xf>
    <xf numFmtId="0" fontId="99" fillId="4" borderId="6" xfId="0" applyFont="1" applyFill="1" applyBorder="1" applyAlignment="1">
      <alignment horizontal="right" vertical="center"/>
    </xf>
    <xf numFmtId="2" fontId="50" fillId="4" borderId="30" xfId="0" applyNumberFormat="1" applyFont="1" applyFill="1" applyBorder="1" applyAlignment="1">
      <alignment horizontal="center" vertical="center"/>
    </xf>
    <xf numFmtId="2" fontId="50" fillId="4" borderId="28" xfId="0" applyNumberFormat="1" applyFont="1" applyFill="1" applyBorder="1" applyAlignment="1">
      <alignment horizontal="center" vertical="center"/>
    </xf>
    <xf numFmtId="2" fontId="50" fillId="4" borderId="31" xfId="0" applyNumberFormat="1" applyFont="1" applyFill="1" applyBorder="1" applyAlignment="1">
      <alignment horizontal="right" vertical="center"/>
    </xf>
    <xf numFmtId="2" fontId="50" fillId="4" borderId="28" xfId="0" applyNumberFormat="1" applyFont="1" applyFill="1" applyBorder="1" applyAlignment="1">
      <alignment vertical="center"/>
    </xf>
    <xf numFmtId="1" fontId="50" fillId="4" borderId="31" xfId="0" applyNumberFormat="1" applyFont="1" applyFill="1" applyBorder="1" applyAlignment="1">
      <alignment horizontal="center" vertical="center"/>
    </xf>
    <xf numFmtId="0" fontId="50" fillId="4" borderId="6" xfId="0" applyFont="1" applyFill="1" applyBorder="1" applyAlignment="1">
      <alignment horizontal="center" vertical="center"/>
    </xf>
    <xf numFmtId="2" fontId="50" fillId="4" borderId="28" xfId="0" applyNumberFormat="1" applyFont="1" applyFill="1" applyBorder="1" applyAlignment="1">
      <alignment horizontal="right" vertical="center"/>
    </xf>
    <xf numFmtId="2" fontId="50" fillId="4" borderId="26" xfId="0" applyNumberFormat="1" applyFont="1" applyFill="1" applyBorder="1" applyAlignment="1">
      <alignment horizontal="right" vertical="center"/>
    </xf>
    <xf numFmtId="4" fontId="50" fillId="4" borderId="3" xfId="0" applyNumberFormat="1" applyFont="1" applyFill="1" applyBorder="1" applyAlignment="1">
      <alignment horizontal="right" vertical="center"/>
    </xf>
    <xf numFmtId="0" fontId="50" fillId="4" borderId="3" xfId="0" applyFont="1" applyFill="1" applyBorder="1" applyAlignment="1">
      <alignment vertical="center"/>
    </xf>
    <xf numFmtId="2" fontId="50" fillId="15" borderId="56" xfId="0" applyNumberFormat="1" applyFont="1" applyFill="1" applyBorder="1" applyAlignment="1">
      <alignment horizontal="center" vertical="center"/>
    </xf>
    <xf numFmtId="2" fontId="50" fillId="15" borderId="35" xfId="0" applyNumberFormat="1" applyFont="1" applyFill="1" applyBorder="1" applyAlignment="1">
      <alignment horizontal="right" vertical="center"/>
    </xf>
    <xf numFmtId="2" fontId="50" fillId="15" borderId="37" xfId="0" applyNumberFormat="1" applyFont="1" applyFill="1" applyBorder="1" applyAlignment="1">
      <alignment horizontal="right" vertical="center"/>
    </xf>
    <xf numFmtId="2" fontId="50" fillId="15" borderId="36" xfId="0" applyNumberFormat="1" applyFont="1" applyFill="1" applyBorder="1" applyAlignment="1">
      <alignment horizontal="right" vertical="center"/>
    </xf>
    <xf numFmtId="2" fontId="50" fillId="16" borderId="56" xfId="0" applyNumberFormat="1" applyFont="1" applyFill="1" applyBorder="1" applyAlignment="1">
      <alignment horizontal="right" vertical="center"/>
    </xf>
    <xf numFmtId="2" fontId="50" fillId="16" borderId="35" xfId="0" applyNumberFormat="1" applyFont="1" applyFill="1" applyBorder="1" applyAlignment="1">
      <alignment horizontal="right" vertical="center"/>
    </xf>
    <xf numFmtId="4" fontId="50" fillId="16" borderId="3" xfId="0" applyNumberFormat="1" applyFont="1" applyFill="1" applyBorder="1" applyAlignment="1">
      <alignment horizontal="right" vertical="center"/>
    </xf>
    <xf numFmtId="0" fontId="50" fillId="16" borderId="54" xfId="0" applyFont="1" applyFill="1" applyBorder="1" applyAlignment="1">
      <alignment vertical="center"/>
    </xf>
    <xf numFmtId="2" fontId="16" fillId="16" borderId="26" xfId="0" applyNumberFormat="1" applyFont="1" applyFill="1" applyBorder="1" applyAlignment="1">
      <alignment horizontal="right" vertical="center"/>
    </xf>
    <xf numFmtId="2" fontId="16" fillId="16" borderId="3" xfId="0" applyNumberFormat="1" applyFont="1" applyFill="1" applyBorder="1" applyAlignment="1">
      <alignment horizontal="right" vertical="center"/>
    </xf>
    <xf numFmtId="0" fontId="12" fillId="4" borderId="26" xfId="0" applyFont="1" applyFill="1" applyBorder="1" applyAlignment="1">
      <alignment vertical="center" wrapText="1"/>
    </xf>
    <xf numFmtId="0" fontId="12" fillId="0" borderId="3" xfId="0" applyFont="1" applyBorder="1" applyAlignment="1">
      <alignment horizontal="right" vertical="center"/>
    </xf>
    <xf numFmtId="0" fontId="14" fillId="4" borderId="31" xfId="0" applyFont="1" applyFill="1" applyBorder="1" applyAlignment="1">
      <alignment horizontal="left" vertical="center"/>
    </xf>
    <xf numFmtId="2" fontId="12" fillId="4" borderId="14" xfId="0" applyNumberFormat="1" applyFont="1" applyFill="1" applyBorder="1" applyAlignment="1">
      <alignment horizontal="right" vertical="center"/>
    </xf>
    <xf numFmtId="2" fontId="12" fillId="4" borderId="9" xfId="0" applyNumberFormat="1" applyFont="1" applyFill="1" applyBorder="1" applyAlignment="1">
      <alignment horizontal="right" vertical="center"/>
    </xf>
    <xf numFmtId="2" fontId="12" fillId="0" borderId="32" xfId="0" applyNumberFormat="1" applyFont="1" applyBorder="1" applyAlignment="1">
      <alignment horizontal="right" vertical="center"/>
    </xf>
    <xf numFmtId="4" fontId="12" fillId="0" borderId="9" xfId="0" applyNumberFormat="1" applyFont="1" applyBorder="1" applyAlignment="1">
      <alignment horizontal="right" vertical="center"/>
    </xf>
    <xf numFmtId="2" fontId="50" fillId="15" borderId="28" xfId="0" applyNumberFormat="1" applyFont="1" applyFill="1" applyBorder="1" applyAlignment="1">
      <alignment horizontal="right" vertical="center"/>
    </xf>
    <xf numFmtId="2" fontId="50" fillId="15" borderId="26" xfId="0" applyNumberFormat="1" applyFont="1" applyFill="1" applyBorder="1" applyAlignment="1">
      <alignment horizontal="right" vertical="center"/>
    </xf>
    <xf numFmtId="2" fontId="50" fillId="15" borderId="31" xfId="0" applyNumberFormat="1" applyFont="1" applyFill="1" applyBorder="1" applyAlignment="1">
      <alignment horizontal="right" vertical="center"/>
    </xf>
    <xf numFmtId="4" fontId="50" fillId="0" borderId="3" xfId="0" applyNumberFormat="1" applyFont="1" applyBorder="1" applyAlignment="1">
      <alignment horizontal="right" vertical="center"/>
    </xf>
    <xf numFmtId="0" fontId="50" fillId="0" borderId="3" xfId="0" applyFont="1" applyBorder="1" applyAlignment="1">
      <alignment vertical="center"/>
    </xf>
    <xf numFmtId="49" fontId="50" fillId="0" borderId="41" xfId="0" applyNumberFormat="1" applyFont="1" applyBorder="1" applyAlignment="1">
      <alignment horizontal="center" vertical="center"/>
    </xf>
    <xf numFmtId="0" fontId="50" fillId="0" borderId="43" xfId="0" applyFont="1" applyBorder="1" applyAlignment="1">
      <alignment vertical="center"/>
    </xf>
    <xf numFmtId="2" fontId="50" fillId="0" borderId="45" xfId="0" applyNumberFormat="1" applyFont="1" applyBorder="1" applyAlignment="1">
      <alignment vertical="center"/>
    </xf>
    <xf numFmtId="1" fontId="50" fillId="0" borderId="43" xfId="0" applyNumberFormat="1" applyFont="1" applyBorder="1" applyAlignment="1">
      <alignment horizontal="center" vertical="center"/>
    </xf>
    <xf numFmtId="0" fontId="50" fillId="81" borderId="48" xfId="0" applyFont="1" applyFill="1" applyBorder="1" applyAlignment="1">
      <alignment horizontal="center" vertical="center"/>
    </xf>
    <xf numFmtId="2" fontId="50" fillId="15" borderId="47" xfId="0" applyNumberFormat="1" applyFont="1" applyFill="1" applyBorder="1" applyAlignment="1">
      <alignment horizontal="center" vertical="center"/>
    </xf>
    <xf numFmtId="2" fontId="50" fillId="15" borderId="44" xfId="0" applyNumberFormat="1" applyFont="1" applyFill="1" applyBorder="1" applyAlignment="1">
      <alignment horizontal="right" vertical="center"/>
    </xf>
    <xf numFmtId="2" fontId="50" fillId="15" borderId="42" xfId="0" applyNumberFormat="1" applyFont="1" applyFill="1" applyBorder="1" applyAlignment="1">
      <alignment horizontal="right" vertical="center"/>
    </xf>
    <xf numFmtId="2" fontId="50" fillId="15" borderId="45" xfId="0" applyNumberFormat="1" applyFont="1" applyFill="1" applyBorder="1" applyAlignment="1">
      <alignment horizontal="right" vertical="center"/>
    </xf>
    <xf numFmtId="2" fontId="50" fillId="15" borderId="44" xfId="0" applyNumberFormat="1" applyFont="1" applyFill="1" applyBorder="1" applyAlignment="1">
      <alignment horizontal="center" vertical="center"/>
    </xf>
    <xf numFmtId="2" fontId="50" fillId="16" borderId="47" xfId="0" applyNumberFormat="1" applyFont="1" applyFill="1" applyBorder="1" applyAlignment="1">
      <alignment horizontal="right" vertical="center"/>
    </xf>
    <xf numFmtId="2" fontId="50" fillId="16" borderId="44" xfId="0" applyNumberFormat="1" applyFont="1" applyFill="1" applyBorder="1" applyAlignment="1">
      <alignment horizontal="right" vertical="center"/>
    </xf>
    <xf numFmtId="4" fontId="50" fillId="16" borderId="43" xfId="0" applyNumberFormat="1" applyFont="1" applyFill="1" applyBorder="1" applyAlignment="1">
      <alignment horizontal="right" vertical="center"/>
    </xf>
    <xf numFmtId="0" fontId="50" fillId="16" borderId="45" xfId="0" applyFont="1" applyFill="1" applyBorder="1" applyAlignment="1">
      <alignment vertical="center"/>
    </xf>
    <xf numFmtId="0" fontId="50" fillId="0" borderId="88" xfId="0" applyFont="1" applyBorder="1" applyAlignment="1">
      <alignment vertical="center"/>
    </xf>
    <xf numFmtId="0" fontId="16" fillId="4" borderId="3" xfId="0" applyFont="1" applyFill="1" applyBorder="1" applyAlignment="1">
      <alignment vertical="center"/>
    </xf>
    <xf numFmtId="0" fontId="14" fillId="0" borderId="9" xfId="0" applyFont="1" applyBorder="1" applyAlignment="1">
      <alignment horizontal="right" vertical="center"/>
    </xf>
    <xf numFmtId="2" fontId="12" fillId="0" borderId="14" xfId="0" applyNumberFormat="1" applyFont="1" applyBorder="1" applyAlignment="1">
      <alignment horizontal="right" vertical="center"/>
    </xf>
    <xf numFmtId="0" fontId="14" fillId="4" borderId="9" xfId="0" applyFont="1" applyFill="1" applyBorder="1" applyAlignment="1">
      <alignment horizontal="right" vertical="center"/>
    </xf>
    <xf numFmtId="1" fontId="12" fillId="0" borderId="3" xfId="0" applyNumberFormat="1" applyFont="1" applyBorder="1" applyAlignment="1">
      <alignment horizontal="center" vertical="center"/>
    </xf>
    <xf numFmtId="0" fontId="14" fillId="0" borderId="9" xfId="0" applyFont="1" applyBorder="1" applyAlignment="1">
      <alignment horizontal="center" vertical="center" wrapText="1"/>
    </xf>
    <xf numFmtId="2" fontId="16" fillId="0" borderId="45" xfId="0" applyNumberFormat="1" applyFont="1" applyBorder="1" applyAlignment="1">
      <alignment horizontal="center" vertical="center"/>
    </xf>
    <xf numFmtId="2" fontId="16" fillId="0" borderId="45" xfId="0" applyNumberFormat="1" applyFont="1" applyBorder="1" applyAlignment="1">
      <alignment vertical="center"/>
    </xf>
    <xf numFmtId="1" fontId="16" fillId="0" borderId="43" xfId="0" applyNumberFormat="1" applyFont="1" applyBorder="1" applyAlignment="1">
      <alignment horizontal="center" vertical="center"/>
    </xf>
    <xf numFmtId="0" fontId="121" fillId="4" borderId="0" xfId="0" applyFont="1" applyFill="1" applyAlignment="1">
      <alignment vertical="center"/>
    </xf>
    <xf numFmtId="0" fontId="14" fillId="4" borderId="27" xfId="0" applyFont="1" applyFill="1" applyBorder="1" applyAlignment="1">
      <alignment horizontal="left" vertical="center"/>
    </xf>
    <xf numFmtId="0" fontId="14" fillId="4" borderId="36" xfId="0" applyFont="1" applyFill="1" applyBorder="1" applyAlignment="1">
      <alignment horizontal="left" vertical="center"/>
    </xf>
    <xf numFmtId="0" fontId="14" fillId="0" borderId="36" xfId="0" applyFont="1" applyBorder="1" applyAlignment="1">
      <alignment horizontal="left" vertical="center"/>
    </xf>
    <xf numFmtId="49" fontId="50" fillId="0" borderId="16" xfId="0" applyNumberFormat="1" applyFont="1" applyBorder="1" applyAlignment="1">
      <alignment horizontal="center" vertical="center"/>
    </xf>
    <xf numFmtId="0" fontId="50" fillId="0" borderId="13" xfId="0" applyFont="1" applyBorder="1" applyAlignment="1">
      <alignment vertical="center"/>
    </xf>
    <xf numFmtId="2" fontId="50" fillId="0" borderId="5" xfId="0" applyNumberFormat="1" applyFont="1" applyBorder="1" applyAlignment="1">
      <alignment horizontal="center" vertical="center"/>
    </xf>
    <xf numFmtId="2" fontId="50" fillId="0" borderId="57" xfId="0" applyNumberFormat="1" applyFont="1" applyBorder="1" applyAlignment="1">
      <alignment horizontal="center" vertical="center"/>
    </xf>
    <xf numFmtId="2" fontId="50" fillId="0" borderId="13" xfId="0" applyNumberFormat="1" applyFont="1" applyBorder="1" applyAlignment="1">
      <alignment horizontal="right" vertical="center"/>
    </xf>
    <xf numFmtId="2" fontId="50" fillId="0" borderId="57" xfId="0" applyNumberFormat="1" applyFont="1" applyBorder="1" applyAlignment="1">
      <alignment vertical="center"/>
    </xf>
    <xf numFmtId="1" fontId="50" fillId="0" borderId="13" xfId="0" applyNumberFormat="1" applyFont="1" applyBorder="1" applyAlignment="1">
      <alignment horizontal="center" vertical="center"/>
    </xf>
    <xf numFmtId="0" fontId="50" fillId="8" borderId="2" xfId="0" applyFont="1" applyFill="1" applyBorder="1" applyAlignment="1">
      <alignment horizontal="center" vertical="center"/>
    </xf>
    <xf numFmtId="2" fontId="50" fillId="0" borderId="5" xfId="0" applyNumberFormat="1" applyFont="1" applyBorder="1" applyAlignment="1">
      <alignment horizontal="right" vertical="center"/>
    </xf>
    <xf numFmtId="2" fontId="50" fillId="0" borderId="57" xfId="0" applyNumberFormat="1" applyFont="1" applyBorder="1" applyAlignment="1">
      <alignment horizontal="right" vertical="center"/>
    </xf>
    <xf numFmtId="4" fontId="50" fillId="0" borderId="13" xfId="0" applyNumberFormat="1" applyFont="1" applyBorder="1" applyAlignment="1">
      <alignment horizontal="right" vertical="center"/>
    </xf>
    <xf numFmtId="0" fontId="50" fillId="0" borderId="0" xfId="0" applyFont="1" applyAlignment="1">
      <alignment vertical="center"/>
    </xf>
    <xf numFmtId="0" fontId="125" fillId="8" borderId="0" xfId="0" applyFont="1" applyFill="1" applyAlignment="1">
      <alignment vertical="center"/>
    </xf>
    <xf numFmtId="0" fontId="50" fillId="0" borderId="18" xfId="0" applyFont="1" applyBorder="1" applyAlignment="1">
      <alignment vertical="center"/>
    </xf>
    <xf numFmtId="0" fontId="37" fillId="0" borderId="31" xfId="0" applyFont="1" applyBorder="1" applyAlignment="1">
      <alignment horizontal="left" vertical="center"/>
    </xf>
    <xf numFmtId="164" fontId="12" fillId="0" borderId="30" xfId="0" applyNumberFormat="1" applyFont="1" applyBorder="1" applyAlignment="1">
      <alignment horizontal="right" vertical="center"/>
    </xf>
    <xf numFmtId="164" fontId="12" fillId="0" borderId="28" xfId="0" applyNumberFormat="1" applyFont="1" applyBorder="1" applyAlignment="1">
      <alignment horizontal="right" vertical="center"/>
    </xf>
    <xf numFmtId="2" fontId="12" fillId="5" borderId="33" xfId="0" applyNumberFormat="1" applyFont="1" applyFill="1" applyBorder="1" applyAlignment="1">
      <alignment horizontal="center" vertical="center"/>
    </xf>
    <xf numFmtId="2" fontId="12" fillId="5" borderId="14" xfId="0" applyNumberFormat="1" applyFont="1" applyFill="1" applyBorder="1" applyAlignment="1">
      <alignment horizontal="right" vertical="center"/>
    </xf>
    <xf numFmtId="0" fontId="12" fillId="0" borderId="3" xfId="0" applyFont="1" applyBorder="1" applyAlignment="1">
      <alignment vertical="center" wrapText="1"/>
    </xf>
    <xf numFmtId="0" fontId="0" fillId="0" borderId="31" xfId="0" applyBorder="1" applyAlignment="1">
      <alignment horizontal="left" vertical="center"/>
    </xf>
    <xf numFmtId="0" fontId="0" fillId="0" borderId="3" xfId="0" applyBorder="1" applyAlignment="1">
      <alignment horizontal="left" vertical="center"/>
    </xf>
    <xf numFmtId="0" fontId="0" fillId="0" borderId="3" xfId="0" applyBorder="1" applyAlignment="1">
      <alignment horizontal="right" vertical="center"/>
    </xf>
    <xf numFmtId="0" fontId="0" fillId="0" borderId="6" xfId="0" applyBorder="1" applyAlignment="1">
      <alignment horizontal="right" vertical="center"/>
    </xf>
    <xf numFmtId="0" fontId="50" fillId="8" borderId="55" xfId="0" applyFont="1" applyFill="1" applyBorder="1" applyAlignment="1">
      <alignment horizontal="center" vertical="center"/>
    </xf>
    <xf numFmtId="0" fontId="125" fillId="14" borderId="0" xfId="0" applyFont="1" applyFill="1" applyAlignment="1">
      <alignment vertical="center"/>
    </xf>
    <xf numFmtId="2" fontId="12" fillId="9" borderId="28" xfId="0" applyNumberFormat="1" applyFont="1" applyFill="1" applyBorder="1" applyAlignment="1">
      <alignment horizontal="right" vertical="center"/>
    </xf>
    <xf numFmtId="1" fontId="12" fillId="16" borderId="31" xfId="0" applyNumberFormat="1" applyFont="1" applyFill="1" applyBorder="1" applyAlignment="1">
      <alignment horizontal="center" vertical="center"/>
    </xf>
    <xf numFmtId="0" fontId="12" fillId="0" borderId="31" xfId="0" applyFont="1" applyBorder="1" applyAlignment="1" applyProtection="1">
      <alignment vertical="center"/>
      <protection locked="0"/>
    </xf>
    <xf numFmtId="164" fontId="12" fillId="0" borderId="23" xfId="0" applyNumberFormat="1" applyFont="1" applyBorder="1" applyAlignment="1">
      <alignment horizontal="right" vertical="center"/>
    </xf>
    <xf numFmtId="164" fontId="12" fillId="0" borderId="21" xfId="0" applyNumberFormat="1" applyFont="1" applyBorder="1" applyAlignment="1">
      <alignment horizontal="right" vertical="center"/>
    </xf>
    <xf numFmtId="0" fontId="12" fillId="0" borderId="27" xfId="0" applyFont="1" applyBorder="1" applyAlignment="1" applyProtection="1">
      <alignment vertical="center"/>
      <protection locked="0"/>
    </xf>
    <xf numFmtId="0" fontId="12" fillId="4" borderId="27" xfId="0" applyFont="1" applyFill="1" applyBorder="1" applyAlignment="1" applyProtection="1">
      <alignment vertical="center"/>
      <protection locked="0"/>
    </xf>
    <xf numFmtId="0" fontId="12" fillId="0" borderId="13" xfId="0" applyFont="1" applyBorder="1" applyAlignment="1" applyProtection="1">
      <alignment vertical="center"/>
      <protection locked="0"/>
    </xf>
    <xf numFmtId="0" fontId="12" fillId="4" borderId="31" xfId="0" applyFont="1" applyFill="1" applyBorder="1" applyAlignment="1" applyProtection="1">
      <alignment vertical="center"/>
      <protection locked="0"/>
    </xf>
    <xf numFmtId="0" fontId="12" fillId="4" borderId="3" xfId="0" applyFont="1" applyFill="1" applyBorder="1" applyAlignment="1">
      <alignment horizontal="right" vertical="center"/>
    </xf>
    <xf numFmtId="0" fontId="12" fillId="6" borderId="9" xfId="0" applyFont="1" applyFill="1" applyBorder="1" applyAlignment="1">
      <alignment vertical="center"/>
    </xf>
    <xf numFmtId="0" fontId="12" fillId="0" borderId="36" xfId="0" applyFont="1" applyBorder="1" applyAlignment="1" applyProtection="1">
      <alignment vertical="center"/>
      <protection locked="0"/>
    </xf>
    <xf numFmtId="164" fontId="12" fillId="0" borderId="56" xfId="0" applyNumberFormat="1" applyFont="1" applyBorder="1" applyAlignment="1">
      <alignment horizontal="right" vertical="center"/>
    </xf>
    <xf numFmtId="2" fontId="12" fillId="16" borderId="32" xfId="0" applyNumberFormat="1" applyFont="1" applyFill="1" applyBorder="1" applyAlignment="1">
      <alignment horizontal="center" vertical="center"/>
    </xf>
    <xf numFmtId="1" fontId="12" fillId="16" borderId="27" xfId="0" applyNumberFormat="1" applyFont="1" applyFill="1" applyBorder="1" applyAlignment="1">
      <alignment horizontal="center" vertical="center"/>
    </xf>
    <xf numFmtId="0" fontId="12" fillId="8" borderId="6" xfId="0" applyFont="1" applyFill="1" applyBorder="1" applyAlignment="1">
      <alignment horizontal="center" vertical="center" wrapText="1"/>
    </xf>
    <xf numFmtId="49" fontId="12" fillId="0" borderId="41" xfId="0" applyNumberFormat="1" applyFont="1" applyBorder="1" applyAlignment="1">
      <alignment horizontal="center" vertical="center" wrapText="1"/>
    </xf>
    <xf numFmtId="0" fontId="12" fillId="0" borderId="43" xfId="0" applyFont="1" applyBorder="1" applyAlignment="1" applyProtection="1">
      <alignment vertical="center" wrapText="1"/>
      <protection locked="0"/>
    </xf>
    <xf numFmtId="2" fontId="12" fillId="0" borderId="47" xfId="0" applyNumberFormat="1" applyFont="1" applyBorder="1" applyAlignment="1">
      <alignment horizontal="center" vertical="center" wrapText="1"/>
    </xf>
    <xf numFmtId="2" fontId="12" fillId="0" borderId="45" xfId="0" applyNumberFormat="1" applyFont="1" applyBorder="1" applyAlignment="1">
      <alignment horizontal="center" vertical="center" wrapText="1"/>
    </xf>
    <xf numFmtId="2" fontId="12" fillId="0" borderId="43" xfId="0" applyNumberFormat="1" applyFont="1" applyBorder="1" applyAlignment="1">
      <alignment horizontal="right" vertical="center" wrapText="1"/>
    </xf>
    <xf numFmtId="2" fontId="12" fillId="0" borderId="45" xfId="0" applyNumberFormat="1" applyFont="1" applyBorder="1" applyAlignment="1">
      <alignment vertical="center" wrapText="1"/>
    </xf>
    <xf numFmtId="1" fontId="12" fillId="0" borderId="43" xfId="0" applyNumberFormat="1" applyFont="1" applyBorder="1" applyAlignment="1">
      <alignment horizontal="center" vertical="center" wrapText="1"/>
    </xf>
    <xf numFmtId="0" fontId="12" fillId="8" borderId="48" xfId="0" applyFont="1" applyFill="1" applyBorder="1" applyAlignment="1">
      <alignment horizontal="center" vertical="center" wrapText="1"/>
    </xf>
    <xf numFmtId="0" fontId="120" fillId="8" borderId="0" xfId="0" applyFont="1" applyFill="1" applyAlignment="1">
      <alignment vertical="center" wrapText="1"/>
    </xf>
    <xf numFmtId="49" fontId="50" fillId="0" borderId="65" xfId="0" applyNumberFormat="1" applyFont="1" applyBorder="1" applyAlignment="1">
      <alignment horizontal="center" vertical="center"/>
    </xf>
    <xf numFmtId="0" fontId="50" fillId="0" borderId="50" xfId="0" applyFont="1" applyBorder="1" applyAlignment="1">
      <alignment vertical="center"/>
    </xf>
    <xf numFmtId="0" fontId="50" fillId="0" borderId="50" xfId="0" applyFont="1" applyBorder="1" applyAlignment="1">
      <alignment horizontal="left" vertical="center"/>
    </xf>
    <xf numFmtId="0" fontId="50" fillId="0" borderId="4" xfId="0" applyFont="1" applyBorder="1" applyAlignment="1">
      <alignment horizontal="left" vertical="center"/>
    </xf>
    <xf numFmtId="0" fontId="99" fillId="0" borderId="4" xfId="0" applyFont="1" applyBorder="1" applyAlignment="1">
      <alignment horizontal="right" vertical="center"/>
    </xf>
    <xf numFmtId="0" fontId="99" fillId="0" borderId="7" xfId="0" applyFont="1" applyBorder="1" applyAlignment="1">
      <alignment horizontal="right" vertical="center"/>
    </xf>
    <xf numFmtId="0" fontId="50" fillId="12" borderId="7" xfId="0" applyFont="1" applyFill="1" applyBorder="1" applyAlignment="1">
      <alignment horizontal="center" vertical="center"/>
    </xf>
    <xf numFmtId="2" fontId="50" fillId="0" borderId="8" xfId="0" applyNumberFormat="1" applyFont="1" applyBorder="1" applyAlignment="1">
      <alignment horizontal="right" vertical="center"/>
    </xf>
    <xf numFmtId="2" fontId="50" fillId="0" borderId="66" xfId="0" applyNumberFormat="1" applyFont="1" applyBorder="1" applyAlignment="1">
      <alignment horizontal="right" vertical="center"/>
    </xf>
    <xf numFmtId="4" fontId="50" fillId="0" borderId="44" xfId="0" applyNumberFormat="1" applyFont="1" applyBorder="1" applyAlignment="1">
      <alignment horizontal="right" vertical="center"/>
    </xf>
    <xf numFmtId="0" fontId="50" fillId="0" borderId="4" xfId="0" applyFont="1" applyBorder="1" applyAlignment="1">
      <alignment vertical="center"/>
    </xf>
    <xf numFmtId="0" fontId="50" fillId="0" borderId="67" xfId="0" applyFont="1" applyBorder="1" applyAlignment="1">
      <alignment vertical="center"/>
    </xf>
    <xf numFmtId="4" fontId="12" fillId="4" borderId="44" xfId="0" applyNumberFormat="1" applyFont="1" applyFill="1" applyBorder="1" applyAlignment="1">
      <alignment horizontal="right" vertical="center"/>
    </xf>
    <xf numFmtId="0" fontId="120" fillId="80" borderId="0" xfId="0" applyFont="1" applyFill="1" applyAlignment="1">
      <alignment vertical="center"/>
    </xf>
    <xf numFmtId="2" fontId="12" fillId="4" borderId="57" xfId="0" applyNumberFormat="1" applyFont="1" applyFill="1" applyBorder="1" applyAlignment="1">
      <alignment horizontal="right" vertical="center"/>
    </xf>
    <xf numFmtId="2" fontId="12" fillId="15" borderId="8" xfId="0" applyNumberFormat="1" applyFont="1" applyFill="1" applyBorder="1" applyAlignment="1">
      <alignment horizontal="center" vertical="center"/>
    </xf>
    <xf numFmtId="2" fontId="12" fillId="15" borderId="68" xfId="0" applyNumberFormat="1" applyFont="1" applyFill="1" applyBorder="1" applyAlignment="1">
      <alignment horizontal="right" vertical="center"/>
    </xf>
    <xf numFmtId="0" fontId="0" fillId="0" borderId="50" xfId="0" applyBorder="1" applyAlignment="1">
      <alignment horizontal="left" vertical="center"/>
    </xf>
    <xf numFmtId="0" fontId="12" fillId="0" borderId="36" xfId="0" applyFont="1" applyBorder="1" applyAlignment="1">
      <alignment vertical="center" wrapText="1"/>
    </xf>
    <xf numFmtId="0" fontId="14" fillId="0" borderId="54" xfId="0" applyFont="1" applyBorder="1" applyAlignment="1">
      <alignment horizontal="right" vertical="center"/>
    </xf>
    <xf numFmtId="0" fontId="25" fillId="0" borderId="24" xfId="0" applyFont="1" applyBorder="1" applyAlignment="1">
      <alignment horizontal="right" vertical="center"/>
    </xf>
    <xf numFmtId="2" fontId="12" fillId="84" borderId="23" xfId="0" applyNumberFormat="1" applyFont="1" applyFill="1" applyBorder="1" applyAlignment="1">
      <alignment horizontal="center" vertical="center"/>
    </xf>
    <xf numFmtId="2" fontId="12" fillId="84" borderId="21" xfId="0" applyNumberFormat="1" applyFont="1" applyFill="1" applyBorder="1" applyAlignment="1">
      <alignment horizontal="right" vertical="center"/>
    </xf>
    <xf numFmtId="2" fontId="12" fillId="84" borderId="18" xfId="0" applyNumberFormat="1" applyFont="1" applyFill="1" applyBorder="1" applyAlignment="1">
      <alignment horizontal="right" vertical="center"/>
    </xf>
    <xf numFmtId="2" fontId="12" fillId="16" borderId="35" xfId="0" applyNumberFormat="1" applyFont="1" applyFill="1" applyBorder="1" applyAlignment="1">
      <alignment horizontal="center" vertical="center"/>
    </xf>
    <xf numFmtId="2" fontId="12" fillId="16" borderId="35" xfId="0" applyNumberFormat="1" applyFont="1" applyFill="1" applyBorder="1" applyAlignment="1">
      <alignment vertical="center"/>
    </xf>
    <xf numFmtId="1" fontId="12" fillId="16" borderId="36" xfId="0" applyNumberFormat="1" applyFont="1" applyFill="1" applyBorder="1" applyAlignment="1">
      <alignment horizontal="center" vertical="center"/>
    </xf>
    <xf numFmtId="0" fontId="12" fillId="13" borderId="55" xfId="0" applyFont="1" applyFill="1" applyBorder="1" applyAlignment="1">
      <alignment horizontal="center" vertical="center"/>
    </xf>
    <xf numFmtId="2" fontId="12" fillId="84" borderId="56" xfId="0" applyNumberFormat="1" applyFont="1" applyFill="1" applyBorder="1" applyAlignment="1">
      <alignment horizontal="center" vertical="center"/>
    </xf>
    <xf numFmtId="2" fontId="12" fillId="84" borderId="35" xfId="0" applyNumberFormat="1" applyFont="1" applyFill="1" applyBorder="1" applyAlignment="1">
      <alignment horizontal="right" vertical="center"/>
    </xf>
    <xf numFmtId="2" fontId="12" fillId="84" borderId="37" xfId="0" applyNumberFormat="1" applyFont="1" applyFill="1" applyBorder="1" applyAlignment="1">
      <alignment horizontal="right" vertical="center"/>
    </xf>
    <xf numFmtId="2" fontId="12" fillId="85" borderId="56" xfId="0" applyNumberFormat="1" applyFont="1" applyFill="1" applyBorder="1" applyAlignment="1">
      <alignment horizontal="center" vertical="center"/>
    </xf>
    <xf numFmtId="2" fontId="12" fillId="85" borderId="35" xfId="0" applyNumberFormat="1" applyFont="1" applyFill="1" applyBorder="1" applyAlignment="1">
      <alignment horizontal="right" vertical="center"/>
    </xf>
    <xf numFmtId="2" fontId="12" fillId="85" borderId="37" xfId="0" applyNumberFormat="1" applyFont="1" applyFill="1" applyBorder="1" applyAlignment="1">
      <alignment horizontal="right" vertical="center"/>
    </xf>
    <xf numFmtId="0" fontId="12" fillId="0" borderId="13" xfId="0" applyFont="1" applyBorder="1" applyAlignment="1">
      <alignment vertical="center" wrapText="1"/>
    </xf>
    <xf numFmtId="0" fontId="14" fillId="0" borderId="13" xfId="0" applyFont="1" applyBorder="1" applyAlignment="1">
      <alignment horizontal="left" vertical="center"/>
    </xf>
    <xf numFmtId="4" fontId="12" fillId="4" borderId="13" xfId="0" applyNumberFormat="1" applyFont="1" applyFill="1" applyBorder="1" applyAlignment="1">
      <alignment horizontal="right" vertical="center"/>
    </xf>
    <xf numFmtId="0" fontId="12" fillId="0" borderId="12" xfId="0" applyFont="1" applyBorder="1" applyAlignment="1">
      <alignment horizontal="center" vertical="center"/>
    </xf>
    <xf numFmtId="2" fontId="12" fillId="0" borderId="64" xfId="0" applyNumberFormat="1" applyFont="1" applyBorder="1" applyAlignment="1">
      <alignment horizontal="right" vertical="center"/>
    </xf>
    <xf numFmtId="0" fontId="50" fillId="0" borderId="6" xfId="0" applyFont="1" applyBorder="1" applyAlignment="1">
      <alignment horizontal="center" vertical="center"/>
    </xf>
    <xf numFmtId="0" fontId="125" fillId="13" borderId="0" xfId="0" applyFont="1" applyFill="1" applyAlignment="1">
      <alignment vertical="center"/>
    </xf>
    <xf numFmtId="2" fontId="12" fillId="85" borderId="30" xfId="0" applyNumberFormat="1" applyFont="1" applyFill="1" applyBorder="1" applyAlignment="1">
      <alignment horizontal="center" vertical="center"/>
    </xf>
    <xf numFmtId="2" fontId="12" fillId="85" borderId="28" xfId="0" applyNumberFormat="1" applyFont="1" applyFill="1" applyBorder="1" applyAlignment="1">
      <alignment horizontal="right" vertical="center"/>
    </xf>
    <xf numFmtId="0" fontId="12" fillId="0" borderId="3" xfId="0" applyFont="1" applyBorder="1"/>
    <xf numFmtId="0" fontId="12" fillId="0" borderId="6" xfId="0" applyFont="1" applyBorder="1"/>
    <xf numFmtId="0" fontId="12" fillId="4" borderId="3" xfId="0" applyFont="1" applyFill="1" applyBorder="1" applyAlignment="1">
      <alignment horizontal="center" vertical="center"/>
    </xf>
    <xf numFmtId="0" fontId="12" fillId="8" borderId="3" xfId="0" applyFont="1" applyFill="1" applyBorder="1" applyAlignment="1">
      <alignment horizontal="center" vertical="center"/>
    </xf>
    <xf numFmtId="0" fontId="0" fillId="0" borderId="27" xfId="0" applyBorder="1" applyAlignment="1">
      <alignment vertical="center"/>
    </xf>
    <xf numFmtId="0" fontId="0" fillId="0" borderId="31" xfId="0" applyBorder="1" applyAlignment="1">
      <alignment vertical="center"/>
    </xf>
    <xf numFmtId="0" fontId="0" fillId="0" borderId="3" xfId="0" applyBorder="1" applyAlignment="1">
      <alignment vertical="center"/>
    </xf>
    <xf numFmtId="164" fontId="12" fillId="0" borderId="33" xfId="0" applyNumberFormat="1" applyFont="1" applyBorder="1" applyAlignment="1">
      <alignment horizontal="right" vertical="center"/>
    </xf>
    <xf numFmtId="0" fontId="0" fillId="0" borderId="3" xfId="0" applyBorder="1" applyAlignment="1">
      <alignment horizontal="left"/>
    </xf>
    <xf numFmtId="0" fontId="14" fillId="0" borderId="3" xfId="0" applyFont="1" applyBorder="1"/>
    <xf numFmtId="0" fontId="14" fillId="0" borderId="6" xfId="0" applyFont="1" applyBorder="1"/>
    <xf numFmtId="2" fontId="12" fillId="15" borderId="28" xfId="0" applyNumberFormat="1" applyFont="1" applyFill="1" applyBorder="1" applyAlignment="1">
      <alignment vertical="center"/>
    </xf>
    <xf numFmtId="1" fontId="12" fillId="15" borderId="26" xfId="0" applyNumberFormat="1" applyFont="1" applyFill="1" applyBorder="1" applyAlignment="1">
      <alignment horizontal="center" vertical="center"/>
    </xf>
    <xf numFmtId="49" fontId="50" fillId="0" borderId="39" xfId="0" applyNumberFormat="1" applyFont="1" applyBorder="1" applyAlignment="1">
      <alignment horizontal="center" vertical="center"/>
    </xf>
    <xf numFmtId="0" fontId="50" fillId="0" borderId="27" xfId="0" applyFont="1" applyBorder="1" applyAlignment="1">
      <alignment vertical="center"/>
    </xf>
    <xf numFmtId="0" fontId="50" fillId="0" borderId="27" xfId="0" applyFont="1" applyBorder="1" applyAlignment="1">
      <alignment horizontal="left" vertical="center"/>
    </xf>
    <xf numFmtId="0" fontId="50" fillId="0" borderId="9" xfId="0" applyFont="1" applyBorder="1" applyAlignment="1">
      <alignment horizontal="left" vertical="center"/>
    </xf>
    <xf numFmtId="0" fontId="99" fillId="0" borderId="9" xfId="0" applyFont="1" applyBorder="1" applyAlignment="1">
      <alignment horizontal="left" vertical="center"/>
    </xf>
    <xf numFmtId="0" fontId="99" fillId="0" borderId="40" xfId="0" applyFont="1" applyBorder="1" applyAlignment="1">
      <alignment horizontal="right" vertical="center"/>
    </xf>
    <xf numFmtId="2" fontId="50" fillId="0" borderId="32" xfId="0" applyNumberFormat="1" applyFont="1" applyBorder="1" applyAlignment="1">
      <alignment horizontal="center" vertical="center"/>
    </xf>
    <xf numFmtId="0" fontId="50" fillId="0" borderId="40" xfId="0" applyFont="1" applyBorder="1" applyAlignment="1">
      <alignment horizontal="center" vertical="center"/>
    </xf>
    <xf numFmtId="2" fontId="50" fillId="0" borderId="33" xfId="0" applyNumberFormat="1" applyFont="1" applyBorder="1" applyAlignment="1">
      <alignment horizontal="center" vertical="center"/>
    </xf>
    <xf numFmtId="2" fontId="50" fillId="0" borderId="32" xfId="0" applyNumberFormat="1" applyFont="1" applyBorder="1" applyAlignment="1">
      <alignment horizontal="right" vertical="center"/>
    </xf>
    <xf numFmtId="2" fontId="50" fillId="0" borderId="14" xfId="0" applyNumberFormat="1" applyFont="1" applyBorder="1" applyAlignment="1">
      <alignment horizontal="right" vertical="center"/>
    </xf>
    <xf numFmtId="2" fontId="50" fillId="0" borderId="33" xfId="0" applyNumberFormat="1" applyFont="1" applyBorder="1" applyAlignment="1">
      <alignment horizontal="right" vertical="center"/>
    </xf>
    <xf numFmtId="4" fontId="50" fillId="0" borderId="9" xfId="0" applyNumberFormat="1" applyFont="1" applyBorder="1" applyAlignment="1">
      <alignment horizontal="right" vertical="center"/>
    </xf>
    <xf numFmtId="0" fontId="50" fillId="0" borderId="9" xfId="0" applyFont="1" applyBorder="1" applyAlignment="1">
      <alignment vertical="center"/>
    </xf>
    <xf numFmtId="0" fontId="12" fillId="15" borderId="6" xfId="0" applyFont="1" applyFill="1" applyBorder="1" applyAlignment="1">
      <alignment horizontal="center" vertical="center"/>
    </xf>
    <xf numFmtId="2" fontId="12" fillId="15" borderId="35" xfId="0" applyNumberFormat="1" applyFont="1" applyFill="1" applyBorder="1" applyAlignment="1">
      <alignment vertical="center"/>
    </xf>
    <xf numFmtId="1" fontId="12" fillId="15" borderId="37" xfId="0" applyNumberFormat="1" applyFont="1" applyFill="1" applyBorder="1" applyAlignment="1">
      <alignment horizontal="center" vertical="center"/>
    </xf>
    <xf numFmtId="0" fontId="12" fillId="15" borderId="55" xfId="0" applyFont="1" applyFill="1" applyBorder="1" applyAlignment="1">
      <alignment horizontal="center" vertical="center"/>
    </xf>
    <xf numFmtId="0" fontId="12" fillId="87" borderId="55" xfId="0" applyFont="1" applyFill="1" applyBorder="1" applyAlignment="1">
      <alignment horizontal="center" vertical="center"/>
    </xf>
    <xf numFmtId="0" fontId="12" fillId="9" borderId="40" xfId="0" applyFont="1" applyFill="1" applyBorder="1" applyAlignment="1">
      <alignment horizontal="center" vertical="center"/>
    </xf>
    <xf numFmtId="0" fontId="12" fillId="83" borderId="40" xfId="0" applyFont="1" applyFill="1" applyBorder="1" applyAlignment="1">
      <alignment horizontal="center" vertical="center"/>
    </xf>
    <xf numFmtId="2" fontId="12" fillId="15" borderId="45" xfId="0" applyNumberFormat="1" applyFont="1" applyFill="1" applyBorder="1" applyAlignment="1">
      <alignment vertical="center"/>
    </xf>
    <xf numFmtId="1" fontId="12" fillId="15" borderId="42" xfId="0" applyNumberFormat="1" applyFont="1" applyFill="1" applyBorder="1" applyAlignment="1">
      <alignment horizontal="center" vertical="center"/>
    </xf>
    <xf numFmtId="0" fontId="12" fillId="82" borderId="48" xfId="0" applyFont="1" applyFill="1" applyBorder="1" applyAlignment="1">
      <alignment horizontal="center" vertical="center"/>
    </xf>
    <xf numFmtId="0" fontId="14" fillId="0" borderId="0" xfId="0" applyFont="1" applyAlignment="1">
      <alignment horizontal="right" vertical="center"/>
    </xf>
    <xf numFmtId="2" fontId="12" fillId="4" borderId="57" xfId="0" applyNumberFormat="1" applyFont="1" applyFill="1" applyBorder="1" applyAlignment="1">
      <alignment vertical="center"/>
    </xf>
    <xf numFmtId="1" fontId="12" fillId="4" borderId="13" xfId="0" applyNumberFormat="1" applyFont="1" applyFill="1" applyBorder="1" applyAlignment="1">
      <alignment horizontal="center" vertical="center"/>
    </xf>
    <xf numFmtId="2" fontId="12" fillId="4" borderId="15" xfId="0" applyNumberFormat="1" applyFont="1" applyFill="1" applyBorder="1" applyAlignment="1">
      <alignment horizontal="right" vertical="center"/>
    </xf>
    <xf numFmtId="0" fontId="12" fillId="4" borderId="24" xfId="0" applyFont="1" applyFill="1" applyBorder="1" applyAlignment="1">
      <alignment vertical="center"/>
    </xf>
    <xf numFmtId="2" fontId="12" fillId="5" borderId="21" xfId="0" applyNumberFormat="1" applyFont="1" applyFill="1" applyBorder="1" applyAlignment="1">
      <alignment horizontal="right" vertical="center"/>
    </xf>
    <xf numFmtId="2" fontId="12" fillId="5" borderId="18" xfId="0" applyNumberFormat="1" applyFont="1" applyFill="1" applyBorder="1" applyAlignment="1">
      <alignment horizontal="right" vertical="center"/>
    </xf>
    <xf numFmtId="0" fontId="130" fillId="0" borderId="31" xfId="0" applyFont="1" applyBorder="1" applyAlignment="1">
      <alignment horizontal="left" vertical="center"/>
    </xf>
    <xf numFmtId="0" fontId="130" fillId="4" borderId="3" xfId="0" applyFont="1" applyFill="1" applyBorder="1" applyAlignment="1">
      <alignment horizontal="left" vertical="center"/>
    </xf>
    <xf numFmtId="0" fontId="131" fillId="4" borderId="3" xfId="0" applyFont="1" applyFill="1" applyBorder="1" applyAlignment="1">
      <alignment horizontal="left" vertical="center"/>
    </xf>
    <xf numFmtId="2" fontId="12" fillId="4" borderId="9" xfId="0" applyNumberFormat="1" applyFont="1" applyFill="1" applyBorder="1" applyAlignment="1">
      <alignment vertical="center"/>
    </xf>
    <xf numFmtId="49" fontId="12" fillId="4" borderId="65" xfId="0" applyNumberFormat="1" applyFont="1" applyFill="1" applyBorder="1" applyAlignment="1">
      <alignment horizontal="center" vertical="center"/>
    </xf>
    <xf numFmtId="0" fontId="12" fillId="4" borderId="50" xfId="0" applyFont="1" applyFill="1" applyBorder="1" applyAlignment="1">
      <alignment vertical="center"/>
    </xf>
    <xf numFmtId="0" fontId="25" fillId="4" borderId="4" xfId="0" applyFont="1" applyFill="1" applyBorder="1" applyAlignment="1">
      <alignment horizontal="right" vertical="center"/>
    </xf>
    <xf numFmtId="2" fontId="12" fillId="4" borderId="66" xfId="0" applyNumberFormat="1" applyFont="1" applyFill="1" applyBorder="1" applyAlignment="1">
      <alignment horizontal="center" vertical="center"/>
    </xf>
    <xf numFmtId="1" fontId="12" fillId="4" borderId="50" xfId="0" applyNumberFormat="1" applyFont="1" applyFill="1" applyBorder="1" applyAlignment="1">
      <alignment horizontal="center" vertical="center"/>
    </xf>
    <xf numFmtId="2" fontId="12" fillId="16" borderId="37" xfId="0" applyNumberFormat="1" applyFont="1" applyFill="1" applyBorder="1" applyAlignment="1">
      <alignment horizontal="right" vertical="center"/>
    </xf>
    <xf numFmtId="0" fontId="12" fillId="4" borderId="6" xfId="0" applyFont="1" applyFill="1" applyBorder="1" applyAlignment="1">
      <alignment horizontal="left" vertical="center"/>
    </xf>
    <xf numFmtId="1" fontId="12" fillId="4" borderId="14" xfId="0" applyNumberFormat="1" applyFont="1" applyFill="1" applyBorder="1" applyAlignment="1">
      <alignment horizontal="center" vertical="center"/>
    </xf>
    <xf numFmtId="0" fontId="14" fillId="0" borderId="43" xfId="0" applyFont="1" applyBorder="1" applyAlignment="1">
      <alignment horizontal="left" vertical="center"/>
    </xf>
    <xf numFmtId="0" fontId="12" fillId="50" borderId="6" xfId="0" applyFont="1" applyFill="1" applyBorder="1" applyAlignment="1">
      <alignment horizontal="center" vertical="center"/>
    </xf>
    <xf numFmtId="0" fontId="38" fillId="0" borderId="6" xfId="0" applyFont="1" applyBorder="1" applyAlignment="1">
      <alignment horizontal="right" vertical="center"/>
    </xf>
    <xf numFmtId="0" fontId="0" fillId="4" borderId="31" xfId="0" applyFill="1" applyBorder="1" applyAlignment="1">
      <alignment vertical="center"/>
    </xf>
    <xf numFmtId="0" fontId="0" fillId="4" borderId="3" xfId="0" applyFill="1" applyBorder="1" applyAlignment="1">
      <alignment vertical="center"/>
    </xf>
    <xf numFmtId="0" fontId="0" fillId="0" borderId="19" xfId="0" applyBorder="1" applyAlignment="1">
      <alignment horizontal="left" vertical="center"/>
    </xf>
    <xf numFmtId="2" fontId="12" fillId="0" borderId="23" xfId="0" applyNumberFormat="1" applyFont="1" applyBorder="1" applyAlignment="1">
      <alignment horizontal="center" vertical="center" wrapText="1"/>
    </xf>
    <xf numFmtId="4" fontId="12" fillId="16" borderId="20" xfId="0" applyNumberFormat="1" applyFont="1" applyFill="1" applyBorder="1" applyAlignment="1">
      <alignment horizontal="right" vertical="center"/>
    </xf>
    <xf numFmtId="49" fontId="50" fillId="0" borderId="8" xfId="0" applyNumberFormat="1" applyFont="1" applyBorder="1" applyAlignment="1">
      <alignment horizontal="center" vertical="center"/>
    </xf>
    <xf numFmtId="0" fontId="99" fillId="0" borderId="4" xfId="0" applyFont="1" applyBorder="1" applyAlignment="1">
      <alignment vertical="center"/>
    </xf>
    <xf numFmtId="0" fontId="99" fillId="0" borderId="0" xfId="0" applyFont="1" applyAlignment="1">
      <alignment horizontal="left" vertical="center"/>
    </xf>
    <xf numFmtId="0" fontId="50" fillId="0" borderId="0" xfId="0" applyFont="1" applyAlignment="1">
      <alignment horizontal="left" vertical="center"/>
    </xf>
    <xf numFmtId="0" fontId="99" fillId="0" borderId="0" xfId="0" applyFont="1" applyAlignment="1">
      <alignment horizontal="right" vertical="center"/>
    </xf>
    <xf numFmtId="0" fontId="99" fillId="0" borderId="2" xfId="0" applyFont="1" applyBorder="1" applyAlignment="1">
      <alignment horizontal="right" vertical="center"/>
    </xf>
    <xf numFmtId="2" fontId="50" fillId="0" borderId="5" xfId="0" applyNumberFormat="1" applyFont="1" applyBorder="1" applyAlignment="1">
      <alignment horizontal="center" vertical="center" wrapText="1"/>
    </xf>
    <xf numFmtId="2" fontId="50" fillId="0" borderId="0" xfId="0" applyNumberFormat="1" applyFont="1" applyAlignment="1">
      <alignment horizontal="center" vertical="center"/>
    </xf>
    <xf numFmtId="2" fontId="50" fillId="0" borderId="0" xfId="0" applyNumberFormat="1" applyFont="1" applyAlignment="1">
      <alignment horizontal="right" vertical="center"/>
    </xf>
    <xf numFmtId="2" fontId="50" fillId="0" borderId="0" xfId="0" applyNumberFormat="1" applyFont="1" applyAlignment="1">
      <alignment vertical="center"/>
    </xf>
    <xf numFmtId="1" fontId="50" fillId="0" borderId="0" xfId="0" applyNumberFormat="1" applyFont="1" applyAlignment="1">
      <alignment horizontal="center" vertical="center"/>
    </xf>
    <xf numFmtId="0" fontId="50" fillId="0" borderId="4" xfId="0" applyFont="1" applyBorder="1" applyAlignment="1">
      <alignment horizontal="center" vertical="center"/>
    </xf>
    <xf numFmtId="2" fontId="50" fillId="0" borderId="4" xfId="0" applyNumberFormat="1" applyFont="1" applyBorder="1" applyAlignment="1">
      <alignment horizontal="center" vertical="center"/>
    </xf>
    <xf numFmtId="2" fontId="50" fillId="0" borderId="4" xfId="0" applyNumberFormat="1" applyFont="1" applyBorder="1" applyAlignment="1">
      <alignment horizontal="right" vertical="center"/>
    </xf>
    <xf numFmtId="4" fontId="50" fillId="0" borderId="0" xfId="0" applyNumberFormat="1" applyFont="1" applyAlignment="1">
      <alignment horizontal="right" vertical="center"/>
    </xf>
    <xf numFmtId="0" fontId="37" fillId="0" borderId="55" xfId="0" applyFont="1" applyBorder="1" applyAlignment="1">
      <alignment horizontal="right" vertical="center" wrapText="1"/>
    </xf>
    <xf numFmtId="0" fontId="0" fillId="0" borderId="36" xfId="0" applyBorder="1" applyAlignment="1">
      <alignment horizontal="left" vertical="center"/>
    </xf>
    <xf numFmtId="2" fontId="12" fillId="16" borderId="15" xfId="0" applyNumberFormat="1" applyFont="1" applyFill="1" applyBorder="1" applyAlignment="1">
      <alignment horizontal="right" vertical="center"/>
    </xf>
    <xf numFmtId="2" fontId="12" fillId="5" borderId="47" xfId="0" applyNumberFormat="1" applyFont="1" applyFill="1" applyBorder="1" applyAlignment="1">
      <alignment horizontal="center" vertical="center"/>
    </xf>
    <xf numFmtId="2" fontId="12" fillId="5" borderId="45" xfId="0" applyNumberFormat="1" applyFont="1" applyFill="1" applyBorder="1" applyAlignment="1">
      <alignment horizontal="right" vertical="center"/>
    </xf>
    <xf numFmtId="2" fontId="12" fillId="5" borderId="42" xfId="0" applyNumberFormat="1" applyFont="1" applyFill="1" applyBorder="1" applyAlignment="1">
      <alignment horizontal="right" vertical="center"/>
    </xf>
    <xf numFmtId="2" fontId="16" fillId="16" borderId="47" xfId="0" applyNumberFormat="1" applyFont="1" applyFill="1" applyBorder="1" applyAlignment="1">
      <alignment horizontal="center" vertical="center"/>
    </xf>
    <xf numFmtId="2" fontId="16" fillId="16" borderId="45" xfId="0" applyNumberFormat="1" applyFont="1" applyFill="1" applyBorder="1" applyAlignment="1">
      <alignment horizontal="right" vertical="center"/>
    </xf>
    <xf numFmtId="2" fontId="16" fillId="16" borderId="42" xfId="0" applyNumberFormat="1" applyFont="1" applyFill="1" applyBorder="1" applyAlignment="1">
      <alignment horizontal="right" vertical="center"/>
    </xf>
    <xf numFmtId="0" fontId="14" fillId="0" borderId="19" xfId="0" applyFont="1" applyBorder="1" applyAlignment="1">
      <alignment horizontal="left" vertical="center"/>
    </xf>
    <xf numFmtId="4" fontId="12" fillId="0" borderId="20" xfId="0" applyNumberFormat="1" applyFont="1" applyBorder="1" applyAlignment="1">
      <alignment horizontal="right" vertical="center"/>
    </xf>
    <xf numFmtId="0" fontId="16" fillId="4" borderId="6" xfId="0" applyFont="1" applyFill="1" applyBorder="1" applyAlignment="1">
      <alignment horizontal="center" vertical="center"/>
    </xf>
    <xf numFmtId="0" fontId="25" fillId="0" borderId="6" xfId="0" applyFont="1" applyBorder="1" applyAlignment="1">
      <alignment horizontal="right" vertical="center" wrapText="1"/>
    </xf>
    <xf numFmtId="0" fontId="12" fillId="0" borderId="48" xfId="0" applyFont="1" applyBorder="1" applyAlignment="1">
      <alignment vertical="center"/>
    </xf>
    <xf numFmtId="0" fontId="12" fillId="0" borderId="48" xfId="0" applyFont="1" applyBorder="1" applyAlignment="1">
      <alignment horizontal="center" vertical="center"/>
    </xf>
    <xf numFmtId="2" fontId="50" fillId="0" borderId="10" xfId="0" applyNumberFormat="1" applyFont="1" applyBorder="1" applyAlignment="1">
      <alignment horizontal="center" vertical="center"/>
    </xf>
    <xf numFmtId="2" fontId="50" fillId="0" borderId="1" xfId="0" applyNumberFormat="1" applyFont="1" applyBorder="1" applyAlignment="1">
      <alignment vertical="center"/>
    </xf>
    <xf numFmtId="0" fontId="50" fillId="0" borderId="1" xfId="0" applyFont="1" applyBorder="1" applyAlignment="1">
      <alignment vertical="center"/>
    </xf>
    <xf numFmtId="49" fontId="50" fillId="0" borderId="117" xfId="0" applyNumberFormat="1" applyFont="1" applyBorder="1" applyAlignment="1">
      <alignment horizontal="center" vertical="center"/>
    </xf>
    <xf numFmtId="0" fontId="50" fillId="0" borderId="118" xfId="0" applyFont="1" applyBorder="1" applyAlignment="1">
      <alignment vertical="center"/>
    </xf>
    <xf numFmtId="2" fontId="50" fillId="0" borderId="63" xfId="0" applyNumberFormat="1" applyFont="1" applyBorder="1" applyAlignment="1">
      <alignment horizontal="center" vertical="center"/>
    </xf>
    <xf numFmtId="2" fontId="50" fillId="0" borderId="62" xfId="0" applyNumberFormat="1" applyFont="1" applyBorder="1" applyAlignment="1">
      <alignment horizontal="right" vertical="center"/>
    </xf>
    <xf numFmtId="2" fontId="50" fillId="0" borderId="63" xfId="0" applyNumberFormat="1" applyFont="1" applyBorder="1" applyAlignment="1">
      <alignment vertical="center"/>
    </xf>
    <xf numFmtId="1" fontId="50" fillId="0" borderId="118" xfId="0" applyNumberFormat="1" applyFont="1" applyBorder="1" applyAlignment="1">
      <alignment horizontal="center" vertical="center"/>
    </xf>
    <xf numFmtId="0" fontId="50" fillId="8" borderId="11" xfId="0" applyFont="1" applyFill="1" applyBorder="1" applyAlignment="1">
      <alignment horizontal="center" vertical="center"/>
    </xf>
    <xf numFmtId="0" fontId="12" fillId="88" borderId="6" xfId="0" applyFont="1" applyFill="1" applyBorder="1" applyAlignment="1">
      <alignment horizontal="center" vertical="center"/>
    </xf>
    <xf numFmtId="0" fontId="121" fillId="8" borderId="0" xfId="0" applyFont="1" applyFill="1" applyAlignment="1">
      <alignment vertical="center"/>
    </xf>
    <xf numFmtId="2" fontId="16" fillId="0" borderId="28" xfId="0" applyNumberFormat="1" applyFont="1" applyBorder="1" applyAlignment="1">
      <alignment horizontal="right" vertical="center"/>
    </xf>
    <xf numFmtId="2" fontId="16" fillId="15" borderId="30" xfId="0" applyNumberFormat="1" applyFont="1" applyFill="1" applyBorder="1" applyAlignment="1">
      <alignment horizontal="center" vertical="center"/>
    </xf>
    <xf numFmtId="2" fontId="16" fillId="15" borderId="28" xfId="0" applyNumberFormat="1" applyFont="1" applyFill="1" applyBorder="1" applyAlignment="1">
      <alignment horizontal="right" vertical="center"/>
    </xf>
    <xf numFmtId="0" fontId="12" fillId="16" borderId="48" xfId="0" applyFont="1" applyFill="1" applyBorder="1" applyAlignment="1">
      <alignment horizontal="center" vertical="center"/>
    </xf>
    <xf numFmtId="0" fontId="0" fillId="4" borderId="1" xfId="0" applyFill="1" applyBorder="1" applyAlignment="1">
      <alignment horizontal="left" vertical="center"/>
    </xf>
    <xf numFmtId="0" fontId="25" fillId="4" borderId="1" xfId="0" applyFont="1" applyFill="1" applyBorder="1" applyAlignment="1">
      <alignment horizontal="right" vertical="center"/>
    </xf>
    <xf numFmtId="2" fontId="12" fillId="4" borderId="118" xfId="0" applyNumberFormat="1" applyFont="1" applyFill="1" applyBorder="1" applyAlignment="1">
      <alignment horizontal="right" vertical="center"/>
    </xf>
    <xf numFmtId="1" fontId="12" fillId="4" borderId="63" xfId="0" applyNumberFormat="1" applyFont="1" applyFill="1" applyBorder="1" applyAlignment="1">
      <alignment horizontal="center" vertical="center"/>
    </xf>
    <xf numFmtId="2" fontId="12" fillId="16" borderId="1" xfId="0" applyNumberFormat="1" applyFont="1" applyFill="1" applyBorder="1" applyAlignment="1">
      <alignment horizontal="right" vertical="center"/>
    </xf>
    <xf numFmtId="0" fontId="120" fillId="4" borderId="0" xfId="0" applyFont="1" applyFill="1" applyAlignment="1" applyProtection="1">
      <alignment vertical="center"/>
      <protection locked="0"/>
    </xf>
    <xf numFmtId="0" fontId="12" fillId="4" borderId="117" xfId="0" applyFont="1" applyFill="1" applyBorder="1" applyAlignment="1">
      <alignment horizontal="center" vertical="center"/>
    </xf>
    <xf numFmtId="2" fontId="12" fillId="15" borderId="63" xfId="0" applyNumberFormat="1" applyFont="1" applyFill="1" applyBorder="1" applyAlignment="1">
      <alignment horizontal="center" vertical="center"/>
    </xf>
    <xf numFmtId="0" fontId="12" fillId="16" borderId="62" xfId="0" applyFont="1" applyFill="1" applyBorder="1" applyAlignment="1">
      <alignment vertical="center"/>
    </xf>
    <xf numFmtId="0" fontId="12" fillId="0" borderId="10" xfId="0" applyFont="1" applyBorder="1" applyAlignment="1">
      <alignment horizontal="center" vertical="center"/>
    </xf>
    <xf numFmtId="0" fontId="99" fillId="0" borderId="6" xfId="0" applyFont="1" applyBorder="1" applyAlignment="1">
      <alignment horizontal="right" vertical="center" wrapText="1"/>
    </xf>
    <xf numFmtId="2" fontId="50" fillId="16" borderId="30" xfId="0" applyNumberFormat="1" applyFont="1" applyFill="1" applyBorder="1" applyAlignment="1">
      <alignment horizontal="center" vertical="center"/>
    </xf>
    <xf numFmtId="2" fontId="50" fillId="16" borderId="28" xfId="0" applyNumberFormat="1" applyFont="1" applyFill="1" applyBorder="1" applyAlignment="1">
      <alignment horizontal="right" vertical="center"/>
    </xf>
    <xf numFmtId="2" fontId="50" fillId="16" borderId="26" xfId="0" applyNumberFormat="1" applyFont="1" applyFill="1" applyBorder="1" applyAlignment="1">
      <alignment horizontal="right" vertical="center"/>
    </xf>
    <xf numFmtId="0" fontId="125" fillId="80" borderId="0" xfId="0" applyFont="1" applyFill="1" applyAlignment="1">
      <alignment vertical="center"/>
    </xf>
    <xf numFmtId="2" fontId="16" fillId="16" borderId="28" xfId="0" applyNumberFormat="1" applyFont="1" applyFill="1" applyBorder="1" applyAlignment="1">
      <alignment horizontal="center" vertical="center"/>
    </xf>
    <xf numFmtId="1" fontId="16" fillId="16" borderId="31" xfId="0" applyNumberFormat="1" applyFont="1" applyFill="1" applyBorder="1" applyAlignment="1">
      <alignment horizontal="center" vertical="center"/>
    </xf>
    <xf numFmtId="0" fontId="16" fillId="6" borderId="6" xfId="0" applyFont="1" applyFill="1" applyBorder="1" applyAlignment="1">
      <alignment horizontal="center" vertical="center"/>
    </xf>
    <xf numFmtId="0" fontId="12" fillId="4" borderId="27" xfId="0" applyFont="1" applyFill="1" applyBorder="1" applyAlignment="1">
      <alignment vertical="center" wrapText="1"/>
    </xf>
    <xf numFmtId="0" fontId="12" fillId="0" borderId="27" xfId="0" applyFont="1" applyBorder="1" applyAlignment="1">
      <alignment vertical="center" wrapText="1"/>
    </xf>
    <xf numFmtId="0" fontId="120" fillId="86" borderId="0" xfId="0" applyFont="1" applyFill="1" applyAlignment="1">
      <alignment vertical="center"/>
    </xf>
    <xf numFmtId="0" fontId="12" fillId="0" borderId="55" xfId="0" applyFont="1" applyBorder="1" applyAlignment="1">
      <alignment vertical="center"/>
    </xf>
    <xf numFmtId="0" fontId="12" fillId="0" borderId="1" xfId="0" applyFont="1" applyBorder="1" applyAlignment="1">
      <alignment horizontal="right" vertical="center"/>
    </xf>
    <xf numFmtId="0" fontId="12" fillId="0" borderId="5" xfId="0" applyFont="1" applyBorder="1" applyAlignment="1">
      <alignment vertical="center"/>
    </xf>
    <xf numFmtId="2" fontId="12" fillId="0" borderId="60" xfId="0" applyNumberFormat="1" applyFont="1" applyBorder="1" applyAlignment="1">
      <alignment horizontal="right" vertical="center"/>
    </xf>
    <xf numFmtId="0" fontId="12" fillId="16" borderId="26" xfId="0" applyFont="1" applyFill="1" applyBorder="1" applyAlignment="1">
      <alignment vertical="center"/>
    </xf>
    <xf numFmtId="0" fontId="12" fillId="16" borderId="0" xfId="0" applyFont="1" applyFill="1" applyAlignment="1">
      <alignment vertical="center"/>
    </xf>
    <xf numFmtId="2" fontId="16" fillId="16" borderId="31" xfId="0" applyNumberFormat="1" applyFont="1" applyFill="1" applyBorder="1" applyAlignment="1">
      <alignment horizontal="right" vertical="center"/>
    </xf>
    <xf numFmtId="0" fontId="14" fillId="4" borderId="3" xfId="0" applyFont="1" applyFill="1" applyBorder="1" applyAlignment="1">
      <alignment horizontal="center" vertical="center" wrapText="1"/>
    </xf>
    <xf numFmtId="0" fontId="0" fillId="4" borderId="27" xfId="0" applyFill="1" applyBorder="1" applyAlignment="1">
      <alignment horizontal="left" vertical="center"/>
    </xf>
    <xf numFmtId="0" fontId="25" fillId="4" borderId="2" xfId="0" applyFont="1" applyFill="1" applyBorder="1" applyAlignment="1">
      <alignment horizontal="right" vertical="center"/>
    </xf>
    <xf numFmtId="0" fontId="120" fillId="4" borderId="0" xfId="0" applyFont="1" applyFill="1"/>
    <xf numFmtId="0" fontId="119" fillId="4" borderId="0" xfId="0" applyFont="1" applyFill="1"/>
    <xf numFmtId="0" fontId="48" fillId="4" borderId="0" xfId="0" applyFont="1" applyFill="1" applyAlignment="1">
      <alignment vertical="center"/>
    </xf>
    <xf numFmtId="0" fontId="0" fillId="4" borderId="0" xfId="0" applyFill="1"/>
    <xf numFmtId="0" fontId="12" fillId="4" borderId="0" xfId="0" applyFont="1" applyFill="1"/>
    <xf numFmtId="0" fontId="14" fillId="4" borderId="0" xfId="0" applyFont="1" applyFill="1"/>
    <xf numFmtId="0" fontId="14" fillId="4" borderId="0" xfId="0" applyFont="1" applyFill="1" applyAlignment="1">
      <alignment horizontal="right"/>
    </xf>
    <xf numFmtId="0" fontId="12" fillId="4" borderId="0" xfId="0" applyFont="1" applyFill="1" applyAlignment="1">
      <alignment horizontal="center"/>
    </xf>
    <xf numFmtId="1" fontId="12" fillId="4" borderId="0" xfId="0" applyNumberFormat="1" applyFont="1" applyFill="1" applyAlignment="1">
      <alignment horizontal="center"/>
    </xf>
    <xf numFmtId="0" fontId="12" fillId="4" borderId="0" xfId="0" applyFont="1" applyFill="1" applyAlignment="1">
      <alignment horizontal="right"/>
    </xf>
    <xf numFmtId="4" fontId="12" fillId="4" borderId="0" xfId="0" applyNumberFormat="1" applyFont="1" applyFill="1" applyAlignment="1">
      <alignment horizontal="right"/>
    </xf>
    <xf numFmtId="0" fontId="134" fillId="0" borderId="0" xfId="0" applyFont="1" applyAlignment="1">
      <alignment vertical="center"/>
    </xf>
    <xf numFmtId="49" fontId="120" fillId="4" borderId="0" xfId="0" applyNumberFormat="1" applyFont="1" applyFill="1" applyAlignment="1">
      <alignment horizontal="center"/>
    </xf>
    <xf numFmtId="0" fontId="120" fillId="4" borderId="0" xfId="0" applyFont="1" applyFill="1" applyAlignment="1">
      <alignment horizontal="left"/>
    </xf>
    <xf numFmtId="0" fontId="42" fillId="4" borderId="0" xfId="0" applyFont="1" applyFill="1" applyAlignment="1">
      <alignment horizontal="left"/>
    </xf>
    <xf numFmtId="0" fontId="42" fillId="4" borderId="0" xfId="0" applyFont="1" applyFill="1" applyAlignment="1">
      <alignment horizontal="right"/>
    </xf>
    <xf numFmtId="2" fontId="120" fillId="4" borderId="0" xfId="0" applyNumberFormat="1" applyFont="1" applyFill="1" applyAlignment="1">
      <alignment horizontal="center"/>
    </xf>
    <xf numFmtId="2" fontId="120" fillId="4" borderId="0" xfId="0" applyNumberFormat="1" applyFont="1" applyFill="1"/>
    <xf numFmtId="1" fontId="120" fillId="4" borderId="0" xfId="0" applyNumberFormat="1" applyFont="1" applyFill="1" applyAlignment="1">
      <alignment horizontal="center"/>
    </xf>
    <xf numFmtId="0" fontId="120" fillId="4" borderId="0" xfId="0" applyFont="1" applyFill="1" applyAlignment="1">
      <alignment horizontal="center"/>
    </xf>
    <xf numFmtId="0" fontId="120" fillId="4" borderId="0" xfId="0" applyFont="1" applyFill="1" applyAlignment="1">
      <alignment horizontal="right"/>
    </xf>
    <xf numFmtId="4" fontId="120" fillId="4" borderId="0" xfId="0" applyNumberFormat="1" applyFont="1" applyFill="1" applyAlignment="1">
      <alignment horizontal="right"/>
    </xf>
    <xf numFmtId="0" fontId="12" fillId="0" borderId="118" xfId="0" applyFont="1" applyFill="1" applyBorder="1" applyAlignment="1">
      <alignment vertical="center"/>
    </xf>
    <xf numFmtId="2" fontId="12" fillId="0" borderId="31" xfId="0" applyNumberFormat="1" applyFont="1" applyFill="1" applyBorder="1" applyAlignment="1">
      <alignment horizontal="center" vertical="center"/>
    </xf>
    <xf numFmtId="0" fontId="14" fillId="0" borderId="55" xfId="0" applyFont="1" applyFill="1" applyBorder="1" applyAlignment="1">
      <alignment horizontal="right" vertical="center" wrapText="1"/>
    </xf>
    <xf numFmtId="0" fontId="12" fillId="0" borderId="36" xfId="0" applyFont="1" applyFill="1" applyBorder="1" applyAlignment="1">
      <alignment horizontal="left" vertical="center"/>
    </xf>
    <xf numFmtId="2" fontId="12" fillId="0" borderId="36" xfId="0" applyNumberFormat="1" applyFont="1" applyFill="1" applyBorder="1" applyAlignment="1">
      <alignment vertical="center"/>
    </xf>
    <xf numFmtId="4" fontId="12" fillId="0" borderId="22" xfId="0" applyNumberFormat="1" applyFont="1" applyBorder="1" applyAlignment="1">
      <alignment horizontal="right" vertical="center"/>
    </xf>
    <xf numFmtId="4" fontId="12" fillId="0" borderId="29" xfId="0" applyNumberFormat="1" applyFont="1" applyBorder="1" applyAlignment="1">
      <alignment horizontal="right" vertical="center"/>
    </xf>
    <xf numFmtId="4" fontId="12" fillId="0" borderId="38" xfId="0" applyNumberFormat="1" applyFont="1" applyBorder="1" applyAlignment="1">
      <alignment horizontal="right" vertical="center"/>
    </xf>
    <xf numFmtId="4" fontId="12" fillId="15" borderId="29" xfId="0" applyNumberFormat="1" applyFont="1" applyFill="1" applyBorder="1" applyAlignment="1">
      <alignment horizontal="right" vertical="center"/>
    </xf>
    <xf numFmtId="4" fontId="12" fillId="4" borderId="38" xfId="0" applyNumberFormat="1" applyFont="1" applyFill="1" applyBorder="1" applyAlignment="1">
      <alignment horizontal="right" vertical="center"/>
    </xf>
    <xf numFmtId="4" fontId="12" fillId="5" borderId="29" xfId="0" applyNumberFormat="1" applyFont="1" applyFill="1" applyBorder="1" applyAlignment="1">
      <alignment horizontal="right" vertical="center"/>
    </xf>
    <xf numFmtId="4" fontId="12" fillId="5" borderId="34" xfId="0" applyNumberFormat="1" applyFont="1" applyFill="1" applyBorder="1" applyAlignment="1">
      <alignment horizontal="right" vertical="center"/>
    </xf>
    <xf numFmtId="49" fontId="12" fillId="0" borderId="47" xfId="0" applyNumberFormat="1" applyFont="1" applyBorder="1" applyAlignment="1">
      <alignment horizontal="center" vertical="center"/>
    </xf>
    <xf numFmtId="0" fontId="12" fillId="15" borderId="45" xfId="0" applyFont="1" applyFill="1" applyBorder="1" applyAlignment="1">
      <alignment horizontal="center" vertical="center"/>
    </xf>
    <xf numFmtId="2" fontId="12" fillId="15" borderId="43" xfId="0" applyNumberFormat="1" applyFont="1" applyFill="1" applyBorder="1" applyAlignment="1">
      <alignment horizontal="center" vertical="center"/>
    </xf>
    <xf numFmtId="4" fontId="12" fillId="0" borderId="46" xfId="0" applyNumberFormat="1" applyFont="1" applyBorder="1" applyAlignment="1">
      <alignment horizontal="right" vertical="center"/>
    </xf>
    <xf numFmtId="49" fontId="50" fillId="0" borderId="41" xfId="0" applyNumberFormat="1" applyFont="1" applyFill="1" applyBorder="1" applyAlignment="1">
      <alignment horizontal="center" vertical="center"/>
    </xf>
    <xf numFmtId="0" fontId="50" fillId="0" borderId="43" xfId="0" applyFont="1" applyFill="1" applyBorder="1" applyAlignment="1">
      <alignment vertical="center"/>
    </xf>
    <xf numFmtId="0" fontId="50" fillId="0" borderId="43" xfId="0" applyFont="1" applyFill="1" applyBorder="1" applyAlignment="1">
      <alignment horizontal="left" vertical="center"/>
    </xf>
    <xf numFmtId="0" fontId="50" fillId="0" borderId="44" xfId="0" applyFont="1" applyFill="1" applyBorder="1" applyAlignment="1">
      <alignment horizontal="left" vertical="center"/>
    </xf>
    <xf numFmtId="0" fontId="99" fillId="0" borderId="44" xfId="0" applyFont="1" applyFill="1" applyBorder="1" applyAlignment="1">
      <alignment horizontal="left" vertical="center"/>
    </xf>
    <xf numFmtId="0" fontId="99" fillId="0" borderId="48" xfId="0" applyFont="1" applyFill="1" applyBorder="1" applyAlignment="1">
      <alignment horizontal="right" vertical="center"/>
    </xf>
    <xf numFmtId="2" fontId="50" fillId="0" borderId="47" xfId="0" applyNumberFormat="1" applyFont="1" applyFill="1" applyBorder="1" applyAlignment="1">
      <alignment horizontal="center" vertical="center"/>
    </xf>
    <xf numFmtId="2" fontId="50" fillId="0" borderId="45" xfId="0" applyNumberFormat="1" applyFont="1" applyFill="1" applyBorder="1" applyAlignment="1">
      <alignment horizontal="center" vertical="center"/>
    </xf>
    <xf numFmtId="2" fontId="50" fillId="0" borderId="43" xfId="0" applyNumberFormat="1" applyFont="1" applyFill="1" applyBorder="1" applyAlignment="1">
      <alignment horizontal="right" vertical="center"/>
    </xf>
    <xf numFmtId="2" fontId="50" fillId="0" borderId="45" xfId="0" applyNumberFormat="1" applyFont="1" applyFill="1" applyBorder="1" applyAlignment="1">
      <alignment vertical="center"/>
    </xf>
    <xf numFmtId="1" fontId="50" fillId="0" borderId="43" xfId="0" applyNumberFormat="1" applyFont="1" applyFill="1" applyBorder="1" applyAlignment="1">
      <alignment horizontal="center" vertical="center"/>
    </xf>
    <xf numFmtId="0" fontId="50" fillId="0" borderId="48" xfId="0" applyFont="1" applyFill="1" applyBorder="1" applyAlignment="1">
      <alignment horizontal="center" vertical="center"/>
    </xf>
    <xf numFmtId="2" fontId="50" fillId="0" borderId="47" xfId="0" applyNumberFormat="1" applyFont="1" applyFill="1" applyBorder="1" applyAlignment="1">
      <alignment horizontal="right" vertical="center"/>
    </xf>
    <xf numFmtId="0" fontId="50" fillId="0" borderId="44" xfId="0" applyFont="1" applyFill="1" applyBorder="1" applyAlignment="1">
      <alignment vertical="center"/>
    </xf>
    <xf numFmtId="4" fontId="50" fillId="0" borderId="43" xfId="0" applyNumberFormat="1" applyFont="1" applyFill="1" applyBorder="1" applyAlignment="1">
      <alignment horizontal="right" vertical="center"/>
    </xf>
    <xf numFmtId="0" fontId="124" fillId="0" borderId="0" xfId="0" applyFont="1" applyFill="1" applyAlignment="1">
      <alignment vertical="center"/>
    </xf>
    <xf numFmtId="2" fontId="50" fillId="16" borderId="47" xfId="0" applyNumberFormat="1" applyFont="1" applyFill="1" applyBorder="1" applyAlignment="1">
      <alignment horizontal="center" vertical="center"/>
    </xf>
    <xf numFmtId="0" fontId="50" fillId="16" borderId="45" xfId="0" applyFont="1" applyFill="1" applyBorder="1" applyAlignment="1">
      <alignment horizontal="center" vertical="center"/>
    </xf>
    <xf numFmtId="2" fontId="50" fillId="16" borderId="43" xfId="0" applyNumberFormat="1" applyFont="1" applyFill="1" applyBorder="1" applyAlignment="1">
      <alignment horizontal="center" vertical="center"/>
    </xf>
    <xf numFmtId="0" fontId="50" fillId="0" borderId="31" xfId="0" applyFont="1" applyFill="1" applyBorder="1" applyAlignment="1">
      <alignment horizontal="left" vertical="center"/>
    </xf>
    <xf numFmtId="0" fontId="99" fillId="0" borderId="3" xfId="0" applyFont="1" applyFill="1" applyBorder="1" applyAlignment="1">
      <alignment horizontal="left" vertical="center"/>
    </xf>
    <xf numFmtId="0" fontId="99" fillId="0" borderId="6" xfId="0" applyFont="1" applyFill="1" applyBorder="1" applyAlignment="1">
      <alignment horizontal="right" vertical="center"/>
    </xf>
    <xf numFmtId="2" fontId="50" fillId="0" borderId="26" xfId="0" applyNumberFormat="1" applyFont="1" applyFill="1" applyBorder="1" applyAlignment="1">
      <alignment horizontal="right" vertical="center"/>
    </xf>
    <xf numFmtId="164" fontId="12" fillId="0" borderId="30" xfId="0" applyNumberFormat="1" applyFont="1" applyFill="1" applyBorder="1" applyAlignment="1">
      <alignment horizontal="right" vertical="center"/>
    </xf>
    <xf numFmtId="164" fontId="12" fillId="0" borderId="28" xfId="0" applyNumberFormat="1" applyFont="1" applyFill="1" applyBorder="1" applyAlignment="1">
      <alignment horizontal="right" vertical="center"/>
    </xf>
    <xf numFmtId="0" fontId="38" fillId="0" borderId="24" xfId="0" applyFont="1" applyFill="1" applyBorder="1" applyAlignment="1">
      <alignment horizontal="right" vertical="center" wrapText="1"/>
    </xf>
    <xf numFmtId="2" fontId="50" fillId="16" borderId="8" xfId="0" applyNumberFormat="1" applyFont="1" applyFill="1" applyBorder="1" applyAlignment="1">
      <alignment horizontal="center" vertical="center"/>
    </xf>
    <xf numFmtId="2" fontId="50" fillId="16" borderId="66" xfId="0" applyNumberFormat="1" applyFont="1" applyFill="1" applyBorder="1" applyAlignment="1">
      <alignment horizontal="center" vertical="center"/>
    </xf>
    <xf numFmtId="2" fontId="50" fillId="16" borderId="31" xfId="0" applyNumberFormat="1" applyFont="1" applyFill="1" applyBorder="1" applyAlignment="1">
      <alignment horizontal="right" vertical="center"/>
    </xf>
    <xf numFmtId="2" fontId="50" fillId="16" borderId="66" xfId="0" applyNumberFormat="1" applyFont="1" applyFill="1" applyBorder="1" applyAlignment="1">
      <alignment vertical="center"/>
    </xf>
    <xf numFmtId="1" fontId="50" fillId="16" borderId="50" xfId="0" applyNumberFormat="1" applyFont="1" applyFill="1" applyBorder="1" applyAlignment="1">
      <alignment horizontal="center" vertical="center"/>
    </xf>
    <xf numFmtId="2" fontId="95" fillId="16" borderId="61" xfId="0" applyNumberFormat="1" applyFont="1" applyFill="1" applyBorder="1" applyAlignment="1">
      <alignment horizontal="right" vertical="center"/>
    </xf>
    <xf numFmtId="2" fontId="95" fillId="16" borderId="51" xfId="0" applyNumberFormat="1" applyFont="1" applyFill="1" applyBorder="1" applyAlignment="1">
      <alignment horizontal="right" vertical="center"/>
    </xf>
    <xf numFmtId="4" fontId="95" fillId="16" borderId="60" xfId="0" applyNumberFormat="1" applyFont="1" applyFill="1" applyBorder="1" applyAlignment="1">
      <alignment horizontal="right" vertical="center"/>
    </xf>
    <xf numFmtId="0" fontId="95" fillId="16" borderId="49" xfId="0" applyFont="1" applyFill="1" applyBorder="1" applyAlignment="1">
      <alignment vertical="center"/>
    </xf>
    <xf numFmtId="0" fontId="99" fillId="0" borderId="31" xfId="0" applyFont="1" applyFill="1" applyBorder="1" applyAlignment="1">
      <alignment horizontal="left" vertical="center"/>
    </xf>
    <xf numFmtId="0" fontId="14" fillId="0" borderId="31" xfId="0" applyFont="1" applyFill="1" applyBorder="1" applyAlignment="1">
      <alignment horizontal="left" vertical="center"/>
    </xf>
    <xf numFmtId="4" fontId="50" fillId="0" borderId="3" xfId="0" applyNumberFormat="1" applyFont="1" applyFill="1" applyBorder="1" applyAlignment="1">
      <alignment horizontal="right" vertical="center"/>
    </xf>
    <xf numFmtId="49" fontId="50" fillId="0" borderId="53" xfId="0" applyNumberFormat="1" applyFont="1" applyFill="1" applyBorder="1" applyAlignment="1">
      <alignment horizontal="center" vertical="center"/>
    </xf>
    <xf numFmtId="0" fontId="50" fillId="0" borderId="36" xfId="0" applyFont="1" applyFill="1" applyBorder="1" applyAlignment="1">
      <alignment vertical="center"/>
    </xf>
    <xf numFmtId="0" fontId="50" fillId="0" borderId="36" xfId="0" applyFont="1" applyFill="1" applyBorder="1" applyAlignment="1">
      <alignment horizontal="left" vertical="center"/>
    </xf>
    <xf numFmtId="0" fontId="50" fillId="0" borderId="54" xfId="0" applyFont="1" applyFill="1" applyBorder="1" applyAlignment="1">
      <alignment horizontal="left" vertical="center"/>
    </xf>
    <xf numFmtId="0" fontId="99" fillId="0" borderId="54" xfId="0" applyFont="1" applyFill="1" applyBorder="1" applyAlignment="1">
      <alignment horizontal="left" vertical="center"/>
    </xf>
    <xf numFmtId="0" fontId="99" fillId="0" borderId="55" xfId="0" applyFont="1" applyFill="1" applyBorder="1" applyAlignment="1">
      <alignment horizontal="right" vertical="center"/>
    </xf>
    <xf numFmtId="2" fontId="50" fillId="0" borderId="56" xfId="0" applyNumberFormat="1" applyFont="1" applyFill="1" applyBorder="1" applyAlignment="1">
      <alignment horizontal="center" vertical="center"/>
    </xf>
    <xf numFmtId="2" fontId="50" fillId="0" borderId="35" xfId="0" applyNumberFormat="1" applyFont="1" applyFill="1" applyBorder="1" applyAlignment="1">
      <alignment horizontal="center" vertical="center"/>
    </xf>
    <xf numFmtId="2" fontId="50" fillId="0" borderId="35" xfId="0" applyNumberFormat="1" applyFont="1" applyFill="1" applyBorder="1" applyAlignment="1">
      <alignment vertical="center"/>
    </xf>
    <xf numFmtId="1" fontId="50" fillId="0" borderId="36" xfId="0" applyNumberFormat="1" applyFont="1" applyFill="1" applyBorder="1" applyAlignment="1">
      <alignment horizontal="center" vertical="center"/>
    </xf>
    <xf numFmtId="2" fontId="95" fillId="16" borderId="33" xfId="0" applyNumberFormat="1" applyFont="1" applyFill="1" applyBorder="1" applyAlignment="1">
      <alignment horizontal="right" vertical="center"/>
    </xf>
    <xf numFmtId="2" fontId="95" fillId="16" borderId="32" xfId="0" applyNumberFormat="1" applyFont="1" applyFill="1" applyBorder="1" applyAlignment="1">
      <alignment horizontal="right" vertical="center"/>
    </xf>
    <xf numFmtId="4" fontId="95" fillId="16" borderId="27" xfId="0" applyNumberFormat="1" applyFont="1" applyFill="1" applyBorder="1" applyAlignment="1">
      <alignment horizontal="right" vertical="center"/>
    </xf>
    <xf numFmtId="0" fontId="95" fillId="16" borderId="32" xfId="0" applyFont="1" applyFill="1" applyBorder="1" applyAlignment="1">
      <alignment vertical="center"/>
    </xf>
    <xf numFmtId="0" fontId="14" fillId="4" borderId="0" xfId="0" applyFont="1" applyFill="1" applyAlignment="1">
      <alignment horizontal="center" vertical="center"/>
    </xf>
    <xf numFmtId="0" fontId="14" fillId="16" borderId="29" xfId="0" applyFont="1" applyFill="1" applyBorder="1" applyAlignment="1">
      <alignment horizontal="center" vertical="center"/>
    </xf>
    <xf numFmtId="0" fontId="14" fillId="15" borderId="29" xfId="0" applyFont="1" applyFill="1" applyBorder="1" applyAlignment="1">
      <alignment horizontal="center" vertical="center"/>
    </xf>
    <xf numFmtId="0" fontId="14" fillId="16" borderId="24" xfId="0" applyFont="1" applyFill="1" applyBorder="1" applyAlignment="1">
      <alignment horizontal="center" vertical="center"/>
    </xf>
    <xf numFmtId="2" fontId="14" fillId="4" borderId="0" xfId="0" applyNumberFormat="1" applyFont="1" applyFill="1" applyAlignment="1">
      <alignment horizontal="center" vertical="center"/>
    </xf>
    <xf numFmtId="2" fontId="14" fillId="0" borderId="0" xfId="0" applyNumberFormat="1" applyFont="1" applyAlignment="1">
      <alignment horizontal="center" vertical="center"/>
    </xf>
    <xf numFmtId="2" fontId="14" fillId="0" borderId="54" xfId="0" applyNumberFormat="1" applyFont="1" applyBorder="1" applyAlignment="1">
      <alignment horizontal="center" vertical="center"/>
    </xf>
    <xf numFmtId="2" fontId="14" fillId="0" borderId="49" xfId="0" applyNumberFormat="1" applyFont="1" applyBorder="1" applyAlignment="1">
      <alignment horizontal="center" vertical="center"/>
    </xf>
    <xf numFmtId="0" fontId="14" fillId="16" borderId="38" xfId="0" applyFont="1" applyFill="1" applyBorder="1" applyAlignment="1">
      <alignment horizontal="center" vertical="center"/>
    </xf>
    <xf numFmtId="0" fontId="14" fillId="4" borderId="2" xfId="0" applyFont="1" applyFill="1" applyBorder="1" applyAlignment="1">
      <alignment horizontal="center" vertical="center"/>
    </xf>
    <xf numFmtId="0" fontId="14" fillId="15" borderId="38" xfId="0" applyFont="1" applyFill="1" applyBorder="1" applyAlignment="1">
      <alignment horizontal="center" vertical="center"/>
    </xf>
    <xf numFmtId="0" fontId="14" fillId="15" borderId="46" xfId="0" applyFont="1" applyFill="1" applyBorder="1" applyAlignment="1">
      <alignment horizontal="center" vertical="center"/>
    </xf>
    <xf numFmtId="2" fontId="14" fillId="4" borderId="2" xfId="0" applyNumberFormat="1" applyFont="1" applyFill="1" applyBorder="1" applyAlignment="1">
      <alignment horizontal="center" vertical="center"/>
    </xf>
    <xf numFmtId="0" fontId="14" fillId="0" borderId="11" xfId="0" applyFont="1" applyBorder="1" applyAlignment="1">
      <alignment horizontal="center" vertical="center"/>
    </xf>
    <xf numFmtId="3" fontId="14" fillId="0" borderId="2" xfId="0" applyNumberFormat="1" applyFont="1" applyBorder="1" applyAlignment="1">
      <alignment horizontal="center" vertical="center"/>
    </xf>
    <xf numFmtId="3" fontId="14" fillId="0" borderId="29" xfId="0" applyNumberFormat="1" applyFont="1" applyBorder="1" applyAlignment="1">
      <alignment horizontal="center" vertical="center"/>
    </xf>
    <xf numFmtId="3" fontId="14" fillId="0" borderId="22" xfId="0" applyNumberFormat="1" applyFont="1" applyBorder="1" applyAlignment="1">
      <alignment horizontal="center" vertical="center"/>
    </xf>
    <xf numFmtId="3" fontId="14" fillId="0" borderId="38" xfId="0" applyNumberFormat="1" applyFont="1" applyBorder="1" applyAlignment="1">
      <alignment horizontal="center" vertical="center"/>
    </xf>
    <xf numFmtId="3" fontId="99" fillId="0" borderId="34" xfId="0" applyNumberFormat="1" applyFont="1" applyBorder="1" applyAlignment="1">
      <alignment horizontal="center" vertical="center"/>
    </xf>
    <xf numFmtId="3" fontId="14" fillId="0" borderId="46" xfId="0" applyNumberFormat="1" applyFont="1" applyBorder="1" applyAlignment="1">
      <alignment horizontal="center" vertical="center"/>
    </xf>
    <xf numFmtId="3" fontId="99" fillId="0" borderId="46" xfId="0" applyNumberFormat="1" applyFont="1" applyBorder="1" applyAlignment="1">
      <alignment horizontal="center" vertical="center"/>
    </xf>
    <xf numFmtId="3" fontId="99" fillId="0" borderId="46" xfId="0" applyNumberFormat="1" applyFont="1" applyFill="1" applyBorder="1" applyAlignment="1">
      <alignment horizontal="center" vertical="center"/>
    </xf>
    <xf numFmtId="3" fontId="99" fillId="0" borderId="29" xfId="0" applyNumberFormat="1" applyFont="1" applyBorder="1" applyAlignment="1">
      <alignment horizontal="center" vertical="center"/>
    </xf>
    <xf numFmtId="3" fontId="14" fillId="0" borderId="67" xfId="0" applyNumberFormat="1" applyFont="1" applyBorder="1" applyAlignment="1">
      <alignment horizontal="center" vertical="center"/>
    </xf>
    <xf numFmtId="3" fontId="14" fillId="0" borderId="11" xfId="0" applyNumberFormat="1" applyFont="1" applyBorder="1" applyAlignment="1">
      <alignment horizontal="center" vertical="center"/>
    </xf>
    <xf numFmtId="3" fontId="99" fillId="4" borderId="29" xfId="0" applyNumberFormat="1" applyFont="1" applyFill="1" applyBorder="1" applyAlignment="1">
      <alignment horizontal="center" vertical="center"/>
    </xf>
    <xf numFmtId="3" fontId="99" fillId="0" borderId="34" xfId="0" applyNumberFormat="1" applyFont="1" applyFill="1" applyBorder="1" applyAlignment="1">
      <alignment horizontal="center" vertical="center"/>
    </xf>
    <xf numFmtId="3" fontId="99" fillId="0" borderId="58" xfId="0" applyNumberFormat="1" applyFont="1" applyBorder="1" applyAlignment="1">
      <alignment horizontal="center" vertical="center"/>
    </xf>
    <xf numFmtId="3" fontId="135" fillId="16" borderId="67" xfId="0" applyNumberFormat="1" applyFont="1" applyFill="1" applyBorder="1" applyAlignment="1">
      <alignment horizontal="center" vertical="center"/>
    </xf>
    <xf numFmtId="3" fontId="135" fillId="0" borderId="4" xfId="0" applyNumberFormat="1" applyFont="1" applyBorder="1" applyAlignment="1">
      <alignment horizontal="center" vertical="center"/>
    </xf>
    <xf numFmtId="3" fontId="99" fillId="0" borderId="11" xfId="0" applyNumberFormat="1" applyFont="1" applyBorder="1" applyAlignment="1">
      <alignment horizontal="center" vertical="center"/>
    </xf>
    <xf numFmtId="3" fontId="99" fillId="0" borderId="38" xfId="0" applyNumberFormat="1" applyFont="1" applyFill="1" applyBorder="1" applyAlignment="1">
      <alignment horizontal="center" vertical="center"/>
    </xf>
    <xf numFmtId="3" fontId="25" fillId="16" borderId="29" xfId="0" applyNumberFormat="1" applyFont="1" applyFill="1" applyBorder="1" applyAlignment="1">
      <alignment horizontal="center" vertical="center"/>
    </xf>
    <xf numFmtId="3" fontId="14" fillId="0" borderId="1" xfId="0" applyNumberFormat="1" applyFont="1" applyBorder="1" applyAlignment="1">
      <alignment horizontal="center" vertical="center"/>
    </xf>
    <xf numFmtId="3" fontId="14" fillId="0" borderId="19" xfId="0" applyNumberFormat="1" applyFont="1" applyBorder="1" applyAlignment="1">
      <alignment horizontal="center" vertical="center"/>
    </xf>
    <xf numFmtId="3" fontId="14" fillId="0" borderId="31" xfId="0" applyNumberFormat="1" applyFont="1" applyBorder="1" applyAlignment="1">
      <alignment horizontal="center" vertical="center"/>
    </xf>
    <xf numFmtId="3" fontId="99" fillId="16" borderId="43" xfId="0" applyNumberFormat="1" applyFont="1" applyFill="1" applyBorder="1" applyAlignment="1">
      <alignment horizontal="center" vertical="center"/>
    </xf>
    <xf numFmtId="3" fontId="99" fillId="15" borderId="31" xfId="0" applyNumberFormat="1" applyFont="1" applyFill="1" applyBorder="1" applyAlignment="1">
      <alignment horizontal="center" vertical="center"/>
    </xf>
    <xf numFmtId="3" fontId="14" fillId="0" borderId="0" xfId="0" applyNumberFormat="1" applyFont="1" applyAlignment="1">
      <alignment horizontal="center" vertical="center"/>
    </xf>
    <xf numFmtId="3" fontId="99" fillId="4" borderId="3" xfId="0" applyNumberFormat="1" applyFont="1" applyFill="1" applyBorder="1" applyAlignment="1">
      <alignment horizontal="center" vertical="center"/>
    </xf>
    <xf numFmtId="3" fontId="99" fillId="15" borderId="54" xfId="0" applyNumberFormat="1" applyFont="1" applyFill="1" applyBorder="1" applyAlignment="1">
      <alignment horizontal="center" vertical="center"/>
    </xf>
    <xf numFmtId="3" fontId="25" fillId="16" borderId="3" xfId="0" applyNumberFormat="1" applyFont="1" applyFill="1" applyBorder="1" applyAlignment="1">
      <alignment horizontal="center" vertical="center"/>
    </xf>
    <xf numFmtId="3" fontId="99" fillId="15" borderId="3" xfId="0" applyNumberFormat="1" applyFont="1" applyFill="1" applyBorder="1" applyAlignment="1">
      <alignment horizontal="center" vertical="center"/>
    </xf>
    <xf numFmtId="3" fontId="99" fillId="0" borderId="3" xfId="0" applyNumberFormat="1" applyFont="1" applyFill="1" applyBorder="1" applyAlignment="1">
      <alignment horizontal="center" vertical="center"/>
    </xf>
    <xf numFmtId="3" fontId="99" fillId="0" borderId="3" xfId="0" applyNumberFormat="1" applyFont="1" applyBorder="1" applyAlignment="1">
      <alignment horizontal="center" vertical="center"/>
    </xf>
    <xf numFmtId="3" fontId="99" fillId="0" borderId="0" xfId="0" applyNumberFormat="1" applyFont="1" applyAlignment="1">
      <alignment horizontal="center" vertical="center"/>
    </xf>
    <xf numFmtId="3" fontId="99" fillId="0" borderId="1" xfId="0" applyNumberFormat="1" applyFont="1" applyBorder="1" applyAlignment="1">
      <alignment horizontal="center" vertical="center"/>
    </xf>
    <xf numFmtId="3" fontId="99" fillId="16" borderId="3" xfId="0" applyNumberFormat="1" applyFont="1" applyFill="1" applyBorder="1" applyAlignment="1">
      <alignment horizontal="center" vertical="center"/>
    </xf>
    <xf numFmtId="3" fontId="99" fillId="16" borderId="46" xfId="0" applyNumberFormat="1" applyFont="1" applyFill="1" applyBorder="1" applyAlignment="1">
      <alignment horizontal="center" vertical="center"/>
    </xf>
    <xf numFmtId="3" fontId="99" fillId="15" borderId="29" xfId="0" applyNumberFormat="1" applyFont="1" applyFill="1" applyBorder="1" applyAlignment="1">
      <alignment horizontal="center" vertical="center"/>
    </xf>
    <xf numFmtId="3" fontId="99" fillId="15" borderId="38" xfId="0" applyNumberFormat="1" applyFont="1" applyFill="1" applyBorder="1" applyAlignment="1">
      <alignment horizontal="center" vertical="center"/>
    </xf>
    <xf numFmtId="3" fontId="14" fillId="0" borderId="55" xfId="0" applyNumberFormat="1" applyFont="1" applyBorder="1" applyAlignment="1">
      <alignment horizontal="center" vertical="center"/>
    </xf>
    <xf numFmtId="3" fontId="99" fillId="0" borderId="6" xfId="0" applyNumberFormat="1" applyFont="1" applyBorder="1" applyAlignment="1">
      <alignment horizontal="center" vertical="center"/>
    </xf>
    <xf numFmtId="3" fontId="99" fillId="0" borderId="4" xfId="0" applyNumberFormat="1" applyFont="1" applyBorder="1" applyAlignment="1">
      <alignment horizontal="center" vertical="center"/>
    </xf>
    <xf numFmtId="171" fontId="99" fillId="0" borderId="46" xfId="0" applyNumberFormat="1" applyFont="1" applyBorder="1" applyAlignment="1">
      <alignment horizontal="center" vertical="center"/>
    </xf>
    <xf numFmtId="171" fontId="99" fillId="0" borderId="46" xfId="0" applyNumberFormat="1" applyFont="1" applyFill="1" applyBorder="1" applyAlignment="1">
      <alignment horizontal="center" vertical="center"/>
    </xf>
    <xf numFmtId="171" fontId="99" fillId="0" borderId="29" xfId="0" applyNumberFormat="1" applyFont="1" applyBorder="1" applyAlignment="1">
      <alignment horizontal="center" vertical="center"/>
    </xf>
    <xf numFmtId="171" fontId="99" fillId="4" borderId="29" xfId="0" applyNumberFormat="1" applyFont="1" applyFill="1" applyBorder="1" applyAlignment="1">
      <alignment horizontal="center" vertical="center"/>
    </xf>
    <xf numFmtId="171" fontId="99" fillId="16" borderId="38" xfId="0" applyNumberFormat="1" applyFont="1" applyFill="1" applyBorder="1" applyAlignment="1">
      <alignment horizontal="center" vertical="center"/>
    </xf>
    <xf numFmtId="171" fontId="99" fillId="16" borderId="46" xfId="0" applyNumberFormat="1" applyFont="1" applyFill="1" applyBorder="1" applyAlignment="1">
      <alignment horizontal="center" vertical="center"/>
    </xf>
    <xf numFmtId="171" fontId="99" fillId="0" borderId="29" xfId="0" applyNumberFormat="1" applyFont="1" applyFill="1" applyBorder="1" applyAlignment="1">
      <alignment horizontal="center" vertical="center"/>
    </xf>
    <xf numFmtId="171" fontId="99" fillId="0" borderId="58" xfId="0" applyNumberFormat="1" applyFont="1" applyBorder="1" applyAlignment="1">
      <alignment horizontal="center" vertical="center"/>
    </xf>
    <xf numFmtId="171" fontId="99" fillId="0" borderId="67" xfId="0" applyNumberFormat="1" applyFont="1" applyBorder="1" applyAlignment="1">
      <alignment horizontal="center" vertical="center"/>
    </xf>
    <xf numFmtId="171" fontId="99" fillId="0" borderId="2" xfId="0" applyNumberFormat="1" applyFont="1" applyBorder="1" applyAlignment="1">
      <alignment horizontal="center" vertical="center"/>
    </xf>
    <xf numFmtId="171" fontId="99" fillId="0" borderId="11" xfId="0" applyNumberFormat="1" applyFont="1" applyBorder="1" applyAlignment="1">
      <alignment horizontal="center" vertical="center"/>
    </xf>
    <xf numFmtId="0" fontId="12" fillId="78" borderId="10" xfId="0" applyFont="1" applyFill="1" applyBorder="1" applyAlignment="1">
      <alignment vertical="center"/>
    </xf>
    <xf numFmtId="0" fontId="12" fillId="78" borderId="1" xfId="0" applyFont="1" applyFill="1" applyBorder="1" applyAlignment="1">
      <alignment vertical="center"/>
    </xf>
    <xf numFmtId="0" fontId="12" fillId="78" borderId="11" xfId="0" applyFont="1" applyFill="1" applyBorder="1" applyAlignment="1">
      <alignment vertical="center"/>
    </xf>
    <xf numFmtId="0" fontId="120" fillId="4" borderId="0" xfId="0" applyFont="1" applyFill="1" applyBorder="1" applyAlignment="1">
      <alignment vertical="center"/>
    </xf>
    <xf numFmtId="0" fontId="42" fillId="4" borderId="0" xfId="0" applyFont="1" applyFill="1" applyBorder="1" applyAlignment="1">
      <alignment vertical="center"/>
    </xf>
    <xf numFmtId="0" fontId="121" fillId="12" borderId="0" xfId="0" applyFont="1" applyFill="1" applyBorder="1" applyAlignment="1">
      <alignment vertical="center"/>
    </xf>
    <xf numFmtId="0" fontId="50" fillId="80" borderId="0" xfId="0" applyFont="1" applyFill="1" applyBorder="1" applyAlignment="1">
      <alignment vertical="center"/>
    </xf>
    <xf numFmtId="0" fontId="120" fillId="0" borderId="0" xfId="0" applyFont="1" applyBorder="1" applyAlignment="1">
      <alignment vertical="center"/>
    </xf>
    <xf numFmtId="0" fontId="120" fillId="4" borderId="0" xfId="0" applyFont="1" applyFill="1" applyBorder="1" applyAlignment="1">
      <alignment vertical="center" wrapText="1"/>
    </xf>
    <xf numFmtId="0" fontId="124" fillId="0" borderId="0" xfId="0" applyFont="1" applyFill="1" applyBorder="1" applyAlignment="1">
      <alignment vertical="center"/>
    </xf>
    <xf numFmtId="0" fontId="125" fillId="12" borderId="0" xfId="0" applyFont="1" applyFill="1" applyBorder="1" applyAlignment="1">
      <alignment vertical="center"/>
    </xf>
    <xf numFmtId="0" fontId="120" fillId="14" borderId="0" xfId="0" applyFont="1" applyFill="1" applyBorder="1" applyAlignment="1">
      <alignment vertical="center"/>
    </xf>
    <xf numFmtId="0" fontId="120" fillId="12" borderId="0" xfId="0" applyFont="1" applyFill="1" applyBorder="1" applyAlignment="1">
      <alignment vertical="center"/>
    </xf>
    <xf numFmtId="0" fontId="121" fillId="0" borderId="0" xfId="0" applyFont="1" applyBorder="1" applyAlignment="1">
      <alignment vertical="center"/>
    </xf>
    <xf numFmtId="0" fontId="120" fillId="4" borderId="0" xfId="0" applyFont="1" applyFill="1" applyBorder="1" applyAlignment="1">
      <alignment horizontal="left" vertical="center"/>
    </xf>
    <xf numFmtId="0" fontId="121" fillId="4" borderId="0" xfId="0" applyFont="1" applyFill="1" applyBorder="1" applyAlignment="1">
      <alignment vertical="center"/>
    </xf>
    <xf numFmtId="0" fontId="125" fillId="8" borderId="0" xfId="0" applyFont="1" applyFill="1" applyBorder="1" applyAlignment="1">
      <alignment vertical="center"/>
    </xf>
    <xf numFmtId="0" fontId="125" fillId="14" borderId="0" xfId="0" applyFont="1" applyFill="1" applyBorder="1" applyAlignment="1">
      <alignment vertical="center"/>
    </xf>
    <xf numFmtId="0" fontId="120" fillId="8" borderId="0" xfId="0" applyFont="1" applyFill="1" applyBorder="1" applyAlignment="1">
      <alignment vertical="center" wrapText="1"/>
    </xf>
    <xf numFmtId="0" fontId="120" fillId="80" borderId="0" xfId="0" applyFont="1" applyFill="1" applyBorder="1" applyAlignment="1">
      <alignment vertical="center"/>
    </xf>
    <xf numFmtId="0" fontId="125" fillId="13" borderId="0" xfId="0" applyFont="1" applyFill="1" applyBorder="1" applyAlignment="1">
      <alignment vertical="center"/>
    </xf>
    <xf numFmtId="0" fontId="121" fillId="8" borderId="0" xfId="0" applyFont="1" applyFill="1" applyBorder="1" applyAlignment="1">
      <alignment vertical="center"/>
    </xf>
    <xf numFmtId="0" fontId="120" fillId="4" borderId="0" xfId="0" applyFont="1" applyFill="1" applyBorder="1" applyAlignment="1" applyProtection="1">
      <alignment vertical="center"/>
      <protection locked="0"/>
    </xf>
    <xf numFmtId="0" fontId="124" fillId="12" borderId="0" xfId="0" applyFont="1" applyFill="1" applyBorder="1" applyAlignment="1">
      <alignment vertical="center"/>
    </xf>
    <xf numFmtId="0" fontId="125" fillId="80" borderId="0" xfId="0" applyFont="1" applyFill="1" applyBorder="1" applyAlignment="1">
      <alignment vertical="center"/>
    </xf>
    <xf numFmtId="0" fontId="120" fillId="86" borderId="0" xfId="0" applyFont="1" applyFill="1" applyBorder="1" applyAlignment="1">
      <alignment vertical="center"/>
    </xf>
    <xf numFmtId="0" fontId="120" fillId="4" borderId="0" xfId="0" applyFont="1" applyFill="1" applyBorder="1"/>
    <xf numFmtId="4" fontId="99" fillId="0" borderId="69" xfId="0" applyNumberFormat="1" applyFont="1" applyFill="1" applyBorder="1" applyAlignment="1">
      <alignment horizontal="center" vertical="center" wrapText="1"/>
    </xf>
    <xf numFmtId="2" fontId="12" fillId="16" borderId="36" xfId="0" applyNumberFormat="1" applyFont="1" applyFill="1" applyBorder="1" applyAlignment="1">
      <alignment vertical="center"/>
    </xf>
    <xf numFmtId="49" fontId="12" fillId="77" borderId="10" xfId="0" applyNumberFormat="1" applyFont="1" applyFill="1" applyBorder="1" applyAlignment="1">
      <alignment horizontal="center" vertical="center"/>
    </xf>
    <xf numFmtId="2" fontId="12" fillId="77" borderId="62" xfId="0" applyNumberFormat="1" applyFont="1" applyFill="1" applyBorder="1" applyAlignment="1">
      <alignment horizontal="right" vertical="center"/>
    </xf>
    <xf numFmtId="0" fontId="12" fillId="77" borderId="1" xfId="0" applyFont="1" applyFill="1" applyBorder="1" applyAlignment="1">
      <alignment horizontal="left" vertical="center"/>
    </xf>
    <xf numFmtId="0" fontId="14" fillId="77" borderId="1" xfId="0" applyFont="1" applyFill="1" applyBorder="1" applyAlignment="1">
      <alignment horizontal="left" vertical="center"/>
    </xf>
    <xf numFmtId="0" fontId="14" fillId="77" borderId="11" xfId="0" applyFont="1" applyFill="1" applyBorder="1" applyAlignment="1">
      <alignment horizontal="right" vertical="center"/>
    </xf>
    <xf numFmtId="2" fontId="12" fillId="77" borderId="10" xfId="0" applyNumberFormat="1" applyFont="1" applyFill="1" applyBorder="1" applyAlignment="1">
      <alignment horizontal="center" vertical="center"/>
    </xf>
    <xf numFmtId="2" fontId="12" fillId="77" borderId="1" xfId="0" applyNumberFormat="1" applyFont="1" applyFill="1" applyBorder="1" applyAlignment="1">
      <alignment horizontal="center" vertical="center"/>
    </xf>
    <xf numFmtId="2" fontId="12" fillId="77" borderId="1" xfId="0" applyNumberFormat="1" applyFont="1" applyFill="1" applyBorder="1" applyAlignment="1">
      <alignment horizontal="right" vertical="center"/>
    </xf>
    <xf numFmtId="2" fontId="12" fillId="77" borderId="1" xfId="0" applyNumberFormat="1" applyFont="1" applyFill="1" applyBorder="1" applyAlignment="1">
      <alignment vertical="center"/>
    </xf>
    <xf numFmtId="1" fontId="12" fillId="77" borderId="1" xfId="0" applyNumberFormat="1" applyFont="1" applyFill="1" applyBorder="1" applyAlignment="1">
      <alignment horizontal="center" vertical="center"/>
    </xf>
    <xf numFmtId="0" fontId="12" fillId="77" borderId="11" xfId="0" applyFont="1" applyFill="1" applyBorder="1" applyAlignment="1">
      <alignment horizontal="center" vertical="center"/>
    </xf>
    <xf numFmtId="0" fontId="12" fillId="77" borderId="1" xfId="0" applyFont="1" applyFill="1" applyBorder="1" applyAlignment="1">
      <alignment horizontal="center" vertical="center"/>
    </xf>
    <xf numFmtId="0" fontId="12" fillId="77" borderId="10" xfId="0" applyFont="1" applyFill="1" applyBorder="1" applyAlignment="1">
      <alignment horizontal="right" vertical="center"/>
    </xf>
    <xf numFmtId="0" fontId="12" fillId="77" borderId="1" xfId="0" applyFont="1" applyFill="1" applyBorder="1" applyAlignment="1">
      <alignment vertical="center"/>
    </xf>
    <xf numFmtId="4" fontId="12" fillId="77" borderId="1" xfId="0" applyNumberFormat="1" applyFont="1" applyFill="1" applyBorder="1" applyAlignment="1">
      <alignment horizontal="right" vertical="center"/>
    </xf>
    <xf numFmtId="4" fontId="99" fillId="77" borderId="116" xfId="0" applyNumberFormat="1" applyFont="1" applyFill="1" applyBorder="1" applyAlignment="1">
      <alignment horizontal="center" vertical="center" wrapText="1"/>
    </xf>
    <xf numFmtId="4" fontId="99" fillId="77" borderId="116" xfId="0" applyNumberFormat="1" applyFont="1" applyFill="1" applyBorder="1" applyAlignment="1">
      <alignment horizontal="center" vertical="center"/>
    </xf>
    <xf numFmtId="0" fontId="50" fillId="0" borderId="36" xfId="0" applyFont="1" applyFill="1" applyBorder="1" applyAlignment="1">
      <alignment vertical="center" wrapText="1"/>
    </xf>
    <xf numFmtId="4" fontId="99" fillId="0" borderId="11" xfId="0" applyNumberFormat="1" applyFont="1" applyFill="1" applyBorder="1" applyAlignment="1">
      <alignment horizontal="center" vertical="center"/>
    </xf>
    <xf numFmtId="0" fontId="0" fillId="0" borderId="0" xfId="0" applyAlignment="1">
      <alignment horizontal="center"/>
    </xf>
    <xf numFmtId="0" fontId="14" fillId="4" borderId="0" xfId="0" applyFont="1" applyFill="1" applyAlignment="1">
      <alignment vertical="center"/>
    </xf>
    <xf numFmtId="0" fontId="0" fillId="0" borderId="0" xfId="0" applyAlignment="1">
      <alignment horizontal="center" vertical="center"/>
    </xf>
    <xf numFmtId="4" fontId="12" fillId="4" borderId="0" xfId="0" applyNumberFormat="1" applyFont="1" applyFill="1" applyAlignment="1">
      <alignment horizontal="center" vertical="center"/>
    </xf>
    <xf numFmtId="0" fontId="120" fillId="4" borderId="0" xfId="0" applyFont="1" applyFill="1" applyBorder="1" applyAlignment="1">
      <alignment horizontal="center" vertical="center"/>
    </xf>
    <xf numFmtId="0" fontId="120" fillId="4" borderId="0" xfId="0" applyFont="1" applyFill="1" applyAlignment="1">
      <alignment horizontal="center" vertical="center"/>
    </xf>
    <xf numFmtId="0" fontId="134" fillId="0" borderId="0" xfId="0" applyFont="1" applyAlignment="1">
      <alignment horizontal="left" vertical="center"/>
    </xf>
    <xf numFmtId="3" fontId="137" fillId="78" borderId="1" xfId="0" applyNumberFormat="1" applyFont="1" applyFill="1" applyBorder="1" applyAlignment="1">
      <alignment horizontal="center" vertical="center"/>
    </xf>
    <xf numFmtId="3" fontId="112" fillId="4" borderId="67" xfId="0" applyNumberFormat="1" applyFont="1" applyFill="1" applyBorder="1" applyAlignment="1">
      <alignment horizontal="center" vertical="center" wrapText="1" shrinkToFit="1"/>
    </xf>
    <xf numFmtId="3" fontId="99" fillId="77" borderId="11" xfId="0" applyNumberFormat="1" applyFont="1" applyFill="1" applyBorder="1" applyAlignment="1">
      <alignment horizontal="center" vertical="center"/>
    </xf>
    <xf numFmtId="3" fontId="138" fillId="0" borderId="38" xfId="0" applyNumberFormat="1" applyFont="1" applyBorder="1" applyAlignment="1">
      <alignment horizontal="center" vertical="center"/>
    </xf>
    <xf numFmtId="3" fontId="138" fillId="0" borderId="29" xfId="0" applyNumberFormat="1" applyFont="1" applyBorder="1" applyAlignment="1">
      <alignment horizontal="center" vertical="center"/>
    </xf>
    <xf numFmtId="3" fontId="138" fillId="0" borderId="46" xfId="0" applyNumberFormat="1" applyFont="1" applyBorder="1" applyAlignment="1">
      <alignment horizontal="center" vertical="center"/>
    </xf>
    <xf numFmtId="3" fontId="99" fillId="4" borderId="2" xfId="0" applyNumberFormat="1" applyFont="1" applyFill="1" applyBorder="1" applyAlignment="1">
      <alignment horizontal="center" vertical="center"/>
    </xf>
    <xf numFmtId="3" fontId="99" fillId="16" borderId="119" xfId="0" applyNumberFormat="1" applyFont="1" applyFill="1" applyBorder="1" applyAlignment="1">
      <alignment horizontal="center" vertical="center"/>
    </xf>
    <xf numFmtId="3" fontId="138" fillId="0" borderId="22" xfId="0" applyNumberFormat="1" applyFont="1" applyBorder="1" applyAlignment="1">
      <alignment horizontal="center" vertical="center"/>
    </xf>
    <xf numFmtId="3" fontId="138" fillId="0" borderId="67" xfId="0" applyNumberFormat="1" applyFont="1" applyBorder="1" applyAlignment="1">
      <alignment horizontal="center" vertical="center"/>
    </xf>
    <xf numFmtId="3" fontId="99" fillId="5" borderId="22" xfId="0" applyNumberFormat="1" applyFont="1" applyFill="1" applyBorder="1" applyAlignment="1">
      <alignment horizontal="center" vertical="center"/>
    </xf>
    <xf numFmtId="3" fontId="99" fillId="5" borderId="29" xfId="0" applyNumberFormat="1" applyFont="1" applyFill="1" applyBorder="1" applyAlignment="1">
      <alignment horizontal="center" vertical="center"/>
    </xf>
    <xf numFmtId="3" fontId="99" fillId="0" borderId="22" xfId="0" applyNumberFormat="1" applyFont="1" applyBorder="1" applyAlignment="1">
      <alignment horizontal="center" vertical="center"/>
    </xf>
    <xf numFmtId="3" fontId="99" fillId="0" borderId="38" xfId="0" applyNumberFormat="1" applyFont="1" applyBorder="1" applyAlignment="1">
      <alignment horizontal="center" vertical="center"/>
    </xf>
    <xf numFmtId="3" fontId="99" fillId="4" borderId="22" xfId="0" applyNumberFormat="1" applyFont="1" applyFill="1" applyBorder="1" applyAlignment="1">
      <alignment horizontal="center" vertical="center"/>
    </xf>
    <xf numFmtId="3" fontId="99" fillId="0" borderId="52" xfId="0" applyNumberFormat="1" applyFont="1" applyBorder="1" applyAlignment="1">
      <alignment horizontal="center" vertical="center"/>
    </xf>
    <xf numFmtId="3" fontId="99" fillId="4" borderId="119" xfId="0" applyNumberFormat="1" applyFont="1" applyFill="1" applyBorder="1" applyAlignment="1">
      <alignment horizontal="center" vertical="center"/>
    </xf>
    <xf numFmtId="3" fontId="99" fillId="5" borderId="119" xfId="0" applyNumberFormat="1" applyFont="1" applyFill="1" applyBorder="1" applyAlignment="1">
      <alignment horizontal="center" vertical="center"/>
    </xf>
    <xf numFmtId="3" fontId="99" fillId="4" borderId="38" xfId="0" applyNumberFormat="1" applyFont="1" applyFill="1" applyBorder="1" applyAlignment="1">
      <alignment horizontal="center" vertical="center"/>
    </xf>
    <xf numFmtId="3" fontId="99" fillId="0" borderId="29" xfId="0" applyNumberFormat="1" applyFont="1" applyBorder="1" applyAlignment="1">
      <alignment horizontal="center" vertical="center" wrapText="1"/>
    </xf>
    <xf numFmtId="3" fontId="99" fillId="5" borderId="34" xfId="0" applyNumberFormat="1" applyFont="1" applyFill="1" applyBorder="1" applyAlignment="1">
      <alignment horizontal="center" vertical="center"/>
    </xf>
    <xf numFmtId="3" fontId="99" fillId="5" borderId="52" xfId="0" applyNumberFormat="1" applyFont="1" applyFill="1" applyBorder="1" applyAlignment="1">
      <alignment horizontal="center" vertical="center"/>
    </xf>
    <xf numFmtId="3" fontId="99" fillId="4" borderId="46" xfId="0" applyNumberFormat="1" applyFont="1" applyFill="1" applyBorder="1" applyAlignment="1">
      <alignment horizontal="center" vertical="center"/>
    </xf>
    <xf numFmtId="3" fontId="99" fillId="0" borderId="67" xfId="0" applyNumberFormat="1" applyFont="1" applyBorder="1" applyAlignment="1">
      <alignment horizontal="center" vertical="center"/>
    </xf>
    <xf numFmtId="3" fontId="99" fillId="0" borderId="119" xfId="0" applyNumberFormat="1" applyFont="1" applyBorder="1" applyAlignment="1">
      <alignment horizontal="center" vertical="center"/>
    </xf>
    <xf numFmtId="3" fontId="99" fillId="4" borderId="52" xfId="0" applyNumberFormat="1" applyFont="1" applyFill="1" applyBorder="1" applyAlignment="1">
      <alignment horizontal="center" vertical="center"/>
    </xf>
    <xf numFmtId="3" fontId="99" fillId="4" borderId="34" xfId="0" applyNumberFormat="1" applyFont="1" applyFill="1" applyBorder="1" applyAlignment="1">
      <alignment horizontal="center" vertical="center"/>
    </xf>
    <xf numFmtId="3" fontId="99" fillId="15" borderId="34" xfId="0" applyNumberFormat="1" applyFont="1" applyFill="1" applyBorder="1" applyAlignment="1">
      <alignment horizontal="center" vertical="center"/>
    </xf>
    <xf numFmtId="3" fontId="135" fillId="0" borderId="29" xfId="0" applyNumberFormat="1" applyFont="1" applyBorder="1" applyAlignment="1">
      <alignment horizontal="center" vertical="center"/>
    </xf>
    <xf numFmtId="3" fontId="135" fillId="0" borderId="67" xfId="0" applyNumberFormat="1" applyFont="1" applyBorder="1" applyAlignment="1">
      <alignment horizontal="center" vertical="center"/>
    </xf>
    <xf numFmtId="3" fontId="139" fillId="16" borderId="29" xfId="0" applyNumberFormat="1" applyFont="1" applyFill="1" applyBorder="1" applyAlignment="1">
      <alignment horizontal="center" vertical="center"/>
    </xf>
    <xf numFmtId="3" fontId="139" fillId="0" borderId="29" xfId="0" applyNumberFormat="1" applyFont="1" applyBorder="1" applyAlignment="1">
      <alignment horizontal="center" vertical="center"/>
    </xf>
    <xf numFmtId="3" fontId="99" fillId="16" borderId="29" xfId="0" applyNumberFormat="1" applyFont="1" applyFill="1" applyBorder="1" applyAlignment="1">
      <alignment horizontal="center" vertical="center"/>
    </xf>
    <xf numFmtId="3" fontId="99" fillId="16" borderId="34" xfId="0" applyNumberFormat="1" applyFont="1" applyFill="1" applyBorder="1" applyAlignment="1">
      <alignment horizontal="center" vertical="center"/>
    </xf>
    <xf numFmtId="3" fontId="99" fillId="0" borderId="46" xfId="0" applyNumberFormat="1" applyFont="1" applyBorder="1" applyAlignment="1">
      <alignment horizontal="center" vertical="center" wrapText="1"/>
    </xf>
    <xf numFmtId="3" fontId="135" fillId="16" borderId="29" xfId="0" applyNumberFormat="1" applyFont="1" applyFill="1" applyBorder="1" applyAlignment="1">
      <alignment horizontal="center" vertical="center"/>
    </xf>
    <xf numFmtId="3" fontId="99" fillId="16" borderId="38" xfId="0" applyNumberFormat="1" applyFont="1" applyFill="1" applyBorder="1" applyAlignment="1">
      <alignment horizontal="center" vertical="center"/>
    </xf>
    <xf numFmtId="3" fontId="99" fillId="15" borderId="46" xfId="0" applyNumberFormat="1" applyFont="1" applyFill="1" applyBorder="1" applyAlignment="1">
      <alignment horizontal="center" vertical="center"/>
    </xf>
    <xf numFmtId="3" fontId="99" fillId="4" borderId="58" xfId="0" applyNumberFormat="1" applyFont="1" applyFill="1" applyBorder="1" applyAlignment="1">
      <alignment horizontal="center" vertical="center"/>
    </xf>
    <xf numFmtId="3" fontId="99" fillId="4" borderId="67" xfId="0" applyNumberFormat="1" applyFont="1" applyFill="1" applyBorder="1" applyAlignment="1">
      <alignment horizontal="center" vertical="center"/>
    </xf>
    <xf numFmtId="3" fontId="135" fillId="0" borderId="22" xfId="0" applyNumberFormat="1" applyFont="1" applyBorder="1" applyAlignment="1">
      <alignment horizontal="center" vertical="center"/>
    </xf>
    <xf numFmtId="3" fontId="99" fillId="4" borderId="24" xfId="0" applyNumberFormat="1" applyFont="1" applyFill="1" applyBorder="1" applyAlignment="1">
      <alignment horizontal="center" vertical="center"/>
    </xf>
    <xf numFmtId="3" fontId="99" fillId="4" borderId="55" xfId="0" applyNumberFormat="1" applyFont="1" applyFill="1" applyBorder="1" applyAlignment="1">
      <alignment horizontal="center" vertical="center"/>
    </xf>
    <xf numFmtId="3" fontId="99" fillId="4" borderId="11" xfId="0" applyNumberFormat="1" applyFont="1" applyFill="1" applyBorder="1" applyAlignment="1">
      <alignment horizontal="center" vertical="center"/>
    </xf>
    <xf numFmtId="3" fontId="99" fillId="4" borderId="116" xfId="0" applyNumberFormat="1" applyFont="1" applyFill="1" applyBorder="1" applyAlignment="1">
      <alignment horizontal="center" vertical="center"/>
    </xf>
    <xf numFmtId="3" fontId="99" fillId="4" borderId="0" xfId="0" applyNumberFormat="1" applyFont="1" applyFill="1" applyAlignment="1">
      <alignment horizontal="center"/>
    </xf>
    <xf numFmtId="3" fontId="136" fillId="4" borderId="0" xfId="0" applyNumberFormat="1" applyFont="1" applyFill="1" applyAlignment="1">
      <alignment horizontal="center"/>
    </xf>
    <xf numFmtId="3" fontId="140" fillId="78" borderId="1" xfId="0" applyNumberFormat="1" applyFont="1" applyFill="1" applyBorder="1" applyAlignment="1">
      <alignment horizontal="center" vertical="center"/>
    </xf>
    <xf numFmtId="3" fontId="99" fillId="77" borderId="1" xfId="0" applyNumberFormat="1" applyFont="1" applyFill="1" applyBorder="1" applyAlignment="1">
      <alignment horizontal="center" vertical="center"/>
    </xf>
    <xf numFmtId="3" fontId="99" fillId="4" borderId="0" xfId="0" applyNumberFormat="1" applyFont="1" applyFill="1" applyAlignment="1">
      <alignment horizontal="center" vertical="center"/>
    </xf>
    <xf numFmtId="3" fontId="99" fillId="16" borderId="11" xfId="0" applyNumberFormat="1" applyFont="1" applyFill="1" applyBorder="1" applyAlignment="1">
      <alignment horizontal="center" vertical="center"/>
    </xf>
    <xf numFmtId="3" fontId="99" fillId="0" borderId="19" xfId="0" applyNumberFormat="1" applyFont="1" applyBorder="1" applyAlignment="1">
      <alignment horizontal="center" vertical="center"/>
    </xf>
    <xf numFmtId="3" fontId="99" fillId="0" borderId="31" xfId="0" applyNumberFormat="1" applyFont="1" applyBorder="1" applyAlignment="1">
      <alignment horizontal="center" vertical="center"/>
    </xf>
    <xf numFmtId="3" fontId="99" fillId="0" borderId="36" xfId="0" applyNumberFormat="1" applyFont="1" applyBorder="1" applyAlignment="1">
      <alignment horizontal="center" vertical="center"/>
    </xf>
    <xf numFmtId="3" fontId="99" fillId="0" borderId="50" xfId="0" applyNumberFormat="1" applyFont="1" applyBorder="1" applyAlignment="1">
      <alignment horizontal="center" vertical="center"/>
    </xf>
    <xf numFmtId="3" fontId="99" fillId="5" borderId="19" xfId="0" applyNumberFormat="1" applyFont="1" applyFill="1" applyBorder="1" applyAlignment="1">
      <alignment horizontal="center" vertical="center"/>
    </xf>
    <xf numFmtId="3" fontId="99" fillId="5" borderId="31" xfId="0" applyNumberFormat="1" applyFont="1" applyFill="1" applyBorder="1" applyAlignment="1">
      <alignment horizontal="center" vertical="center"/>
    </xf>
    <xf numFmtId="3" fontId="99" fillId="16" borderId="22" xfId="0" applyNumberFormat="1" applyFont="1" applyFill="1" applyBorder="1" applyAlignment="1">
      <alignment horizontal="center" vertical="center"/>
    </xf>
    <xf numFmtId="3" fontId="99" fillId="5" borderId="38" xfId="0" applyNumberFormat="1" applyFont="1" applyFill="1" applyBorder="1" applyAlignment="1">
      <alignment horizontal="center" vertical="center"/>
    </xf>
    <xf numFmtId="3" fontId="99" fillId="16" borderId="24" xfId="0" applyNumberFormat="1" applyFont="1" applyFill="1" applyBorder="1" applyAlignment="1">
      <alignment horizontal="center" vertical="center"/>
    </xf>
    <xf numFmtId="3" fontId="99" fillId="15" borderId="19" xfId="0" applyNumberFormat="1" applyFont="1" applyFill="1" applyBorder="1" applyAlignment="1">
      <alignment horizontal="center" vertical="center"/>
    </xf>
    <xf numFmtId="3" fontId="99" fillId="15" borderId="36" xfId="0" applyNumberFormat="1" applyFont="1" applyFill="1" applyBorder="1" applyAlignment="1">
      <alignment horizontal="center" vertical="center"/>
    </xf>
    <xf numFmtId="3" fontId="99" fillId="15" borderId="27" xfId="0" applyNumberFormat="1" applyFont="1" applyFill="1" applyBorder="1" applyAlignment="1">
      <alignment horizontal="center" vertical="center"/>
    </xf>
    <xf numFmtId="3" fontId="99" fillId="15" borderId="43" xfId="0" applyNumberFormat="1" applyFont="1" applyFill="1" applyBorder="1" applyAlignment="1">
      <alignment horizontal="center" vertical="center"/>
    </xf>
    <xf numFmtId="3" fontId="99" fillId="15" borderId="31" xfId="0" applyNumberFormat="1" applyFont="1" applyFill="1" applyBorder="1" applyAlignment="1">
      <alignment horizontal="center" vertical="center" wrapText="1"/>
    </xf>
    <xf numFmtId="3" fontId="99" fillId="15" borderId="62" xfId="0" applyNumberFormat="1" applyFont="1" applyFill="1" applyBorder="1" applyAlignment="1">
      <alignment horizontal="center" vertical="center"/>
    </xf>
    <xf numFmtId="3" fontId="99" fillId="15" borderId="49" xfId="0" applyNumberFormat="1" applyFont="1" applyFill="1" applyBorder="1" applyAlignment="1">
      <alignment horizontal="center" vertical="center"/>
    </xf>
    <xf numFmtId="3" fontId="99" fillId="15" borderId="1" xfId="0" applyNumberFormat="1" applyFont="1" applyFill="1" applyBorder="1" applyAlignment="1">
      <alignment horizontal="center" vertical="center"/>
    </xf>
    <xf numFmtId="3" fontId="99" fillId="15" borderId="20" xfId="0" applyNumberFormat="1" applyFont="1" applyFill="1" applyBorder="1" applyAlignment="1">
      <alignment horizontal="center" vertical="center"/>
    </xf>
    <xf numFmtId="3" fontId="99" fillId="16" borderId="40" xfId="0" applyNumberFormat="1" applyFont="1" applyFill="1" applyBorder="1" applyAlignment="1">
      <alignment horizontal="center" vertical="center"/>
    </xf>
    <xf numFmtId="3" fontId="99" fillId="16" borderId="2" xfId="0" applyNumberFormat="1" applyFont="1" applyFill="1" applyBorder="1" applyAlignment="1">
      <alignment horizontal="center" vertical="center"/>
    </xf>
    <xf numFmtId="3" fontId="99" fillId="4" borderId="20" xfId="0" applyNumberFormat="1" applyFont="1" applyFill="1" applyBorder="1" applyAlignment="1">
      <alignment horizontal="center" vertical="center"/>
    </xf>
    <xf numFmtId="3" fontId="99" fillId="16" borderId="44" xfId="0" applyNumberFormat="1" applyFont="1" applyFill="1" applyBorder="1" applyAlignment="1">
      <alignment horizontal="center" vertical="center"/>
    </xf>
    <xf numFmtId="3" fontId="99" fillId="4" borderId="44" xfId="0" applyNumberFormat="1" applyFont="1" applyFill="1" applyBorder="1" applyAlignment="1">
      <alignment horizontal="center" vertical="center"/>
    </xf>
    <xf numFmtId="3" fontId="99" fillId="5" borderId="3" xfId="0" applyNumberFormat="1" applyFont="1" applyFill="1" applyBorder="1" applyAlignment="1">
      <alignment horizontal="center" vertical="center"/>
    </xf>
    <xf numFmtId="3" fontId="99" fillId="0" borderId="44" xfId="0" applyNumberFormat="1" applyFont="1" applyBorder="1" applyAlignment="1">
      <alignment horizontal="center" vertical="center"/>
    </xf>
    <xf numFmtId="3" fontId="141" fillId="4" borderId="3" xfId="0" applyNumberFormat="1" applyFont="1" applyFill="1" applyBorder="1" applyAlignment="1">
      <alignment horizontal="center" vertical="center"/>
    </xf>
    <xf numFmtId="3" fontId="141" fillId="0" borderId="3" xfId="0" applyNumberFormat="1" applyFont="1" applyBorder="1" applyAlignment="1">
      <alignment horizontal="center" vertical="center"/>
    </xf>
    <xf numFmtId="3" fontId="99" fillId="0" borderId="9" xfId="0" applyNumberFormat="1" applyFont="1" applyBorder="1" applyAlignment="1">
      <alignment horizontal="center" vertical="center"/>
    </xf>
    <xf numFmtId="3" fontId="99" fillId="16" borderId="12" xfId="0" applyNumberFormat="1" applyFont="1" applyFill="1" applyBorder="1" applyAlignment="1">
      <alignment horizontal="center" vertical="center"/>
    </xf>
    <xf numFmtId="3" fontId="99" fillId="0" borderId="20" xfId="0" applyNumberFormat="1" applyFont="1" applyBorder="1" applyAlignment="1">
      <alignment horizontal="center" vertical="center"/>
    </xf>
    <xf numFmtId="3" fontId="99" fillId="15" borderId="9" xfId="0" applyNumberFormat="1" applyFont="1" applyFill="1" applyBorder="1" applyAlignment="1">
      <alignment horizontal="center" vertical="center"/>
    </xf>
    <xf numFmtId="3" fontId="99" fillId="15" borderId="22" xfId="0" applyNumberFormat="1" applyFont="1" applyFill="1" applyBorder="1" applyAlignment="1">
      <alignment horizontal="center" vertical="center"/>
    </xf>
    <xf numFmtId="3" fontId="99" fillId="4" borderId="1" xfId="0" applyNumberFormat="1" applyFont="1" applyFill="1" applyBorder="1" applyAlignment="1">
      <alignment horizontal="center" vertical="center"/>
    </xf>
    <xf numFmtId="3" fontId="99" fillId="4" borderId="54" xfId="0" applyNumberFormat="1" applyFont="1" applyFill="1" applyBorder="1" applyAlignment="1">
      <alignment horizontal="center" vertical="center"/>
    </xf>
    <xf numFmtId="3" fontId="99" fillId="16" borderId="9" xfId="0" applyNumberFormat="1" applyFont="1" applyFill="1" applyBorder="1" applyAlignment="1">
      <alignment horizontal="center" vertical="center"/>
    </xf>
    <xf numFmtId="3" fontId="99" fillId="5" borderId="54" xfId="0" applyNumberFormat="1" applyFont="1" applyFill="1" applyBorder="1" applyAlignment="1">
      <alignment horizontal="center" vertical="center"/>
    </xf>
    <xf numFmtId="3" fontId="99" fillId="0" borderId="54" xfId="0" applyNumberFormat="1" applyFont="1" applyBorder="1" applyAlignment="1">
      <alignment horizontal="center" vertical="center"/>
    </xf>
    <xf numFmtId="3" fontId="99" fillId="0" borderId="54" xfId="0" applyNumberFormat="1" applyFont="1" applyFill="1" applyBorder="1" applyAlignment="1">
      <alignment horizontal="center" vertical="center"/>
    </xf>
    <xf numFmtId="3" fontId="99" fillId="4" borderId="9" xfId="0" applyNumberFormat="1" applyFont="1" applyFill="1" applyBorder="1" applyAlignment="1">
      <alignment horizontal="center" vertical="center"/>
    </xf>
    <xf numFmtId="3" fontId="99" fillId="5" borderId="9" xfId="0" applyNumberFormat="1" applyFont="1" applyFill="1" applyBorder="1" applyAlignment="1">
      <alignment horizontal="center" vertical="center"/>
    </xf>
    <xf numFmtId="3" fontId="99" fillId="15" borderId="44" xfId="0" applyNumberFormat="1" applyFont="1" applyFill="1" applyBorder="1" applyAlignment="1">
      <alignment horizontal="center" vertical="center"/>
    </xf>
    <xf numFmtId="3" fontId="99" fillId="16" borderId="60" xfId="0" applyNumberFormat="1" applyFont="1" applyFill="1" applyBorder="1" applyAlignment="1">
      <alignment horizontal="center" vertical="center"/>
    </xf>
    <xf numFmtId="3" fontId="99" fillId="0" borderId="49" xfId="0" applyNumberFormat="1" applyFont="1" applyBorder="1" applyAlignment="1">
      <alignment horizontal="center" vertical="center"/>
    </xf>
    <xf numFmtId="3" fontId="99" fillId="15" borderId="119" xfId="0" applyNumberFormat="1" applyFont="1" applyFill="1" applyBorder="1" applyAlignment="1">
      <alignment horizontal="center" vertical="center"/>
    </xf>
    <xf numFmtId="3" fontId="99" fillId="5" borderId="20" xfId="0" applyNumberFormat="1" applyFont="1" applyFill="1" applyBorder="1" applyAlignment="1">
      <alignment horizontal="center" vertical="center"/>
    </xf>
    <xf numFmtId="3" fontId="99" fillId="15" borderId="4" xfId="0" applyNumberFormat="1" applyFont="1" applyFill="1" applyBorder="1" applyAlignment="1">
      <alignment horizontal="center" vertical="center"/>
    </xf>
    <xf numFmtId="3" fontId="99" fillId="16" borderId="54" xfId="0" applyNumberFormat="1" applyFont="1" applyFill="1" applyBorder="1" applyAlignment="1">
      <alignment horizontal="center" vertical="center"/>
    </xf>
    <xf numFmtId="3" fontId="99" fillId="5" borderId="48" xfId="0" applyNumberFormat="1" applyFont="1" applyFill="1" applyBorder="1" applyAlignment="1">
      <alignment horizontal="center" vertical="center"/>
    </xf>
    <xf numFmtId="3" fontId="99" fillId="16" borderId="55" xfId="0" applyNumberFormat="1" applyFont="1" applyFill="1" applyBorder="1" applyAlignment="1">
      <alignment horizontal="center" vertical="center"/>
    </xf>
    <xf numFmtId="3" fontId="99" fillId="15" borderId="54" xfId="51583" applyNumberFormat="1" applyFont="1" applyFill="1" applyBorder="1" applyAlignment="1">
      <alignment horizontal="center" vertical="center"/>
    </xf>
    <xf numFmtId="3" fontId="99" fillId="16" borderId="54" xfId="51583" applyNumberFormat="1" applyFont="1" applyFill="1" applyBorder="1" applyAlignment="1">
      <alignment horizontal="center" vertical="center"/>
    </xf>
    <xf numFmtId="3" fontId="99" fillId="15" borderId="29" xfId="0" applyNumberFormat="1" applyFont="1" applyFill="1" applyBorder="1" applyAlignment="1">
      <alignment horizontal="center" vertical="center" wrapText="1"/>
    </xf>
    <xf numFmtId="3" fontId="99" fillId="15" borderId="12" xfId="0" applyNumberFormat="1" applyFont="1" applyFill="1" applyBorder="1" applyAlignment="1">
      <alignment horizontal="center" vertical="center"/>
    </xf>
    <xf numFmtId="3" fontId="99" fillId="15" borderId="11" xfId="0" applyNumberFormat="1" applyFont="1" applyFill="1" applyBorder="1" applyAlignment="1">
      <alignment horizontal="center" vertical="center"/>
    </xf>
    <xf numFmtId="3" fontId="99" fillId="15" borderId="24" xfId="0" applyNumberFormat="1" applyFont="1" applyFill="1" applyBorder="1" applyAlignment="1">
      <alignment horizontal="center" vertical="center"/>
    </xf>
    <xf numFmtId="3" fontId="99" fillId="5" borderId="55" xfId="0" applyNumberFormat="1" applyFont="1" applyFill="1" applyBorder="1" applyAlignment="1">
      <alignment horizontal="center" vertical="center"/>
    </xf>
    <xf numFmtId="3" fontId="99" fillId="15" borderId="2" xfId="0" applyNumberFormat="1" applyFont="1" applyFill="1" applyBorder="1" applyAlignment="1">
      <alignment horizontal="center" vertical="center"/>
    </xf>
    <xf numFmtId="3" fontId="99" fillId="4" borderId="48" xfId="0" applyNumberFormat="1" applyFont="1" applyFill="1" applyBorder="1" applyAlignment="1">
      <alignment horizontal="center" vertical="center"/>
    </xf>
    <xf numFmtId="3" fontId="99" fillId="0" borderId="48" xfId="0" applyNumberFormat="1" applyFont="1" applyBorder="1" applyAlignment="1">
      <alignment horizontal="center" vertical="center"/>
    </xf>
    <xf numFmtId="3" fontId="141" fillId="0" borderId="6" xfId="0" applyNumberFormat="1" applyFont="1" applyBorder="1" applyAlignment="1">
      <alignment horizontal="center" vertical="center"/>
    </xf>
    <xf numFmtId="3" fontId="99" fillId="0" borderId="40" xfId="0" applyNumberFormat="1" applyFont="1" applyBorder="1" applyAlignment="1">
      <alignment horizontal="center" vertical="center"/>
    </xf>
    <xf numFmtId="3" fontId="99" fillId="0" borderId="7" xfId="0" applyNumberFormat="1" applyFont="1" applyBorder="1" applyAlignment="1">
      <alignment horizontal="center" vertical="center"/>
    </xf>
    <xf numFmtId="3" fontId="99" fillId="0" borderId="55" xfId="0" applyNumberFormat="1" applyFont="1" applyBorder="1" applyAlignment="1">
      <alignment horizontal="center" vertical="center"/>
    </xf>
    <xf numFmtId="3" fontId="99" fillId="16" borderId="52" xfId="0" applyNumberFormat="1" applyFont="1" applyFill="1" applyBorder="1" applyAlignment="1">
      <alignment horizontal="center" vertical="center"/>
    </xf>
    <xf numFmtId="3" fontId="99" fillId="0" borderId="24" xfId="0" applyNumberFormat="1" applyFont="1" applyBorder="1" applyAlignment="1">
      <alignment horizontal="center" vertical="center"/>
    </xf>
    <xf numFmtId="3" fontId="99" fillId="15" borderId="7" xfId="0" applyNumberFormat="1" applyFont="1" applyFill="1" applyBorder="1" applyAlignment="1">
      <alignment horizontal="center" vertical="center"/>
    </xf>
    <xf numFmtId="3" fontId="99" fillId="84" borderId="24" xfId="0" applyNumberFormat="1" applyFont="1" applyFill="1" applyBorder="1" applyAlignment="1">
      <alignment horizontal="center" vertical="center"/>
    </xf>
    <xf numFmtId="3" fontId="99" fillId="84" borderId="55" xfId="0" applyNumberFormat="1" applyFont="1" applyFill="1" applyBorder="1" applyAlignment="1">
      <alignment horizontal="center" vertical="center"/>
    </xf>
    <xf numFmtId="3" fontId="99" fillId="85" borderId="55" xfId="0" applyNumberFormat="1" applyFont="1" applyFill="1" applyBorder="1" applyAlignment="1">
      <alignment horizontal="center" vertical="center"/>
    </xf>
    <xf numFmtId="3" fontId="99" fillId="0" borderId="12" xfId="0" applyNumberFormat="1" applyFont="1" applyBorder="1" applyAlignment="1">
      <alignment horizontal="center" vertical="center"/>
    </xf>
    <xf numFmtId="3" fontId="99" fillId="85" borderId="6" xfId="0" applyNumberFormat="1" applyFont="1" applyFill="1" applyBorder="1" applyAlignment="1">
      <alignment horizontal="center" vertical="center"/>
    </xf>
    <xf numFmtId="3" fontId="99" fillId="5" borderId="40" xfId="0" applyNumberFormat="1" applyFont="1" applyFill="1" applyBorder="1" applyAlignment="1">
      <alignment horizontal="center" vertical="center"/>
    </xf>
    <xf numFmtId="3" fontId="99" fillId="16" borderId="48" xfId="0" applyNumberFormat="1" applyFont="1" applyFill="1" applyBorder="1" applyAlignment="1">
      <alignment horizontal="center" vertical="center"/>
    </xf>
    <xf numFmtId="171" fontId="140" fillId="78" borderId="11" xfId="0" applyNumberFormat="1" applyFont="1" applyFill="1" applyBorder="1" applyAlignment="1">
      <alignment horizontal="center" vertical="center"/>
    </xf>
    <xf numFmtId="171" fontId="112" fillId="4" borderId="67" xfId="0" applyNumberFormat="1" applyFont="1" applyFill="1" applyBorder="1" applyAlignment="1">
      <alignment horizontal="center" vertical="center" wrapText="1" shrinkToFit="1"/>
    </xf>
    <xf numFmtId="171" fontId="99" fillId="77" borderId="11" xfId="0" applyNumberFormat="1" applyFont="1" applyFill="1" applyBorder="1" applyAlignment="1">
      <alignment horizontal="center" vertical="center"/>
    </xf>
    <xf numFmtId="171" fontId="99" fillId="4" borderId="38" xfId="0" applyNumberFormat="1" applyFont="1" applyFill="1" applyBorder="1" applyAlignment="1">
      <alignment horizontal="center" vertical="center"/>
    </xf>
    <xf numFmtId="171" fontId="99" fillId="4" borderId="46" xfId="0" applyNumberFormat="1" applyFont="1" applyFill="1" applyBorder="1" applyAlignment="1">
      <alignment horizontal="center" vertical="center"/>
    </xf>
    <xf numFmtId="171" fontId="99" fillId="0" borderId="119" xfId="0" applyNumberFormat="1" applyFont="1" applyBorder="1" applyAlignment="1">
      <alignment horizontal="center" vertical="center"/>
    </xf>
    <xf numFmtId="171" fontId="99" fillId="0" borderId="22" xfId="0" applyNumberFormat="1" applyFont="1" applyBorder="1" applyAlignment="1">
      <alignment horizontal="center" vertical="center"/>
    </xf>
    <xf numFmtId="171" fontId="99" fillId="5" borderId="29" xfId="0" applyNumberFormat="1" applyFont="1" applyFill="1" applyBorder="1" applyAlignment="1">
      <alignment horizontal="center" vertical="center"/>
    </xf>
    <xf numFmtId="171" fontId="99" fillId="4" borderId="67" xfId="0" applyNumberFormat="1" applyFont="1" applyFill="1" applyBorder="1" applyAlignment="1">
      <alignment horizontal="center" vertical="center"/>
    </xf>
    <xf numFmtId="171" fontId="99" fillId="5" borderId="22" xfId="0" applyNumberFormat="1" applyFont="1" applyFill="1" applyBorder="1" applyAlignment="1">
      <alignment horizontal="center" vertical="center"/>
    </xf>
    <xf numFmtId="171" fontId="99" fillId="15" borderId="29" xfId="0" applyNumberFormat="1" applyFont="1" applyFill="1" applyBorder="1" applyAlignment="1">
      <alignment horizontal="center" vertical="center"/>
    </xf>
    <xf numFmtId="171" fontId="99" fillId="0" borderId="38" xfId="0" applyNumberFormat="1" applyFont="1" applyBorder="1" applyAlignment="1">
      <alignment horizontal="center" vertical="center"/>
    </xf>
    <xf numFmtId="171" fontId="99" fillId="16" borderId="29" xfId="0" applyNumberFormat="1" applyFont="1" applyFill="1" applyBorder="1" applyAlignment="1">
      <alignment horizontal="center" vertical="center"/>
    </xf>
    <xf numFmtId="171" fontId="99" fillId="16" borderId="24" xfId="0" applyNumberFormat="1" applyFont="1" applyFill="1" applyBorder="1" applyAlignment="1">
      <alignment horizontal="center" vertical="center"/>
    </xf>
    <xf numFmtId="171" fontId="99" fillId="0" borderId="52" xfId="0" applyNumberFormat="1" applyFont="1" applyBorder="1" applyAlignment="1">
      <alignment horizontal="center" vertical="center"/>
    </xf>
    <xf numFmtId="171" fontId="99" fillId="0" borderId="34" xfId="0" applyNumberFormat="1" applyFont="1" applyBorder="1" applyAlignment="1">
      <alignment horizontal="center" vertical="center"/>
    </xf>
    <xf numFmtId="171" fontId="99" fillId="16" borderId="119" xfId="0" applyNumberFormat="1" applyFont="1" applyFill="1" applyBorder="1" applyAlignment="1">
      <alignment horizontal="center" vertical="center"/>
    </xf>
    <xf numFmtId="171" fontId="99" fillId="5" borderId="46" xfId="0" applyNumberFormat="1" applyFont="1" applyFill="1" applyBorder="1" applyAlignment="1">
      <alignment horizontal="center" vertical="center"/>
    </xf>
    <xf numFmtId="171" fontId="99" fillId="5" borderId="119" xfId="0" applyNumberFormat="1" applyFont="1" applyFill="1" applyBorder="1" applyAlignment="1">
      <alignment horizontal="center" vertical="center"/>
    </xf>
    <xf numFmtId="171" fontId="99" fillId="4" borderId="22" xfId="0" applyNumberFormat="1" applyFont="1" applyFill="1" applyBorder="1" applyAlignment="1">
      <alignment horizontal="center" vertical="center"/>
    </xf>
    <xf numFmtId="171" fontId="99" fillId="5" borderId="38" xfId="0" applyNumberFormat="1" applyFont="1" applyFill="1" applyBorder="1" applyAlignment="1">
      <alignment horizontal="center" vertical="center"/>
    </xf>
    <xf numFmtId="171" fontId="99" fillId="5" borderId="34" xfId="0" applyNumberFormat="1" applyFont="1" applyFill="1" applyBorder="1" applyAlignment="1">
      <alignment horizontal="center" vertical="center"/>
    </xf>
    <xf numFmtId="171" fontId="99" fillId="5" borderId="29" xfId="0" applyNumberFormat="1" applyFont="1" applyFill="1" applyBorder="1" applyAlignment="1">
      <alignment horizontal="center" vertical="center" wrapText="1"/>
    </xf>
    <xf numFmtId="171" fontId="99" fillId="4" borderId="52" xfId="0" applyNumberFormat="1" applyFont="1" applyFill="1" applyBorder="1" applyAlignment="1">
      <alignment horizontal="center" vertical="center"/>
    </xf>
    <xf numFmtId="171" fontId="99" fillId="4" borderId="119" xfId="0" applyNumberFormat="1" applyFont="1" applyFill="1" applyBorder="1" applyAlignment="1">
      <alignment horizontal="center" vertical="center"/>
    </xf>
    <xf numFmtId="171" fontId="99" fillId="16" borderId="34" xfId="0" applyNumberFormat="1" applyFont="1" applyFill="1" applyBorder="1" applyAlignment="1">
      <alignment horizontal="center" vertical="center"/>
    </xf>
    <xf numFmtId="171" fontId="99" fillId="16" borderId="67" xfId="0" applyNumberFormat="1" applyFont="1" applyFill="1" applyBorder="1" applyAlignment="1">
      <alignment horizontal="center" vertical="center"/>
    </xf>
    <xf numFmtId="171" fontId="141" fillId="0" borderId="29" xfId="0" applyNumberFormat="1" applyFont="1" applyBorder="1" applyAlignment="1">
      <alignment horizontal="center" vertical="center"/>
    </xf>
    <xf numFmtId="171" fontId="99" fillId="15" borderId="46" xfId="0" applyNumberFormat="1" applyFont="1" applyFill="1" applyBorder="1" applyAlignment="1">
      <alignment horizontal="center" vertical="center"/>
    </xf>
    <xf numFmtId="171" fontId="99" fillId="4" borderId="11" xfId="0" applyNumberFormat="1" applyFont="1" applyFill="1" applyBorder="1" applyAlignment="1">
      <alignment horizontal="center" vertical="center"/>
    </xf>
    <xf numFmtId="171" fontId="99" fillId="0" borderId="38" xfId="0" applyNumberFormat="1" applyFont="1" applyFill="1" applyBorder="1" applyAlignment="1">
      <alignment horizontal="center" vertical="center"/>
    </xf>
    <xf numFmtId="171" fontId="99" fillId="16" borderId="52" xfId="0" applyNumberFormat="1" applyFont="1" applyFill="1" applyBorder="1" applyAlignment="1">
      <alignment horizontal="center" vertical="center"/>
    </xf>
    <xf numFmtId="171" fontId="99" fillId="4" borderId="58" xfId="0" applyNumberFormat="1" applyFont="1" applyFill="1" applyBorder="1" applyAlignment="1">
      <alignment horizontal="center" vertical="center"/>
    </xf>
    <xf numFmtId="171" fontId="99" fillId="16" borderId="22" xfId="0" applyNumberFormat="1" applyFont="1" applyFill="1" applyBorder="1" applyAlignment="1">
      <alignment horizontal="center" vertical="center"/>
    </xf>
    <xf numFmtId="171" fontId="99" fillId="16" borderId="11" xfId="0" applyNumberFormat="1" applyFont="1" applyFill="1" applyBorder="1" applyAlignment="1">
      <alignment horizontal="center" vertical="center"/>
    </xf>
    <xf numFmtId="171" fontId="99" fillId="4" borderId="116" xfId="0" applyNumberFormat="1" applyFont="1" applyFill="1" applyBorder="1" applyAlignment="1">
      <alignment horizontal="center" vertical="center"/>
    </xf>
    <xf numFmtId="171" fontId="99" fillId="4" borderId="0" xfId="0" applyNumberFormat="1" applyFont="1" applyFill="1" applyAlignment="1">
      <alignment horizontal="center"/>
    </xf>
    <xf numFmtId="171" fontId="136" fillId="4" borderId="0" xfId="0" applyNumberFormat="1" applyFont="1" applyFill="1" applyAlignment="1">
      <alignment horizontal="center"/>
    </xf>
    <xf numFmtId="0" fontId="142" fillId="3" borderId="10" xfId="0" applyFont="1" applyFill="1" applyBorder="1" applyAlignment="1">
      <alignment horizontal="center" vertical="center"/>
    </xf>
    <xf numFmtId="0" fontId="143" fillId="3" borderId="1" xfId="0" applyFont="1" applyFill="1" applyBorder="1" applyAlignment="1">
      <alignment horizontal="left" vertical="center"/>
    </xf>
    <xf numFmtId="2" fontId="144" fillId="3" borderId="1" xfId="0" applyNumberFormat="1" applyFont="1" applyFill="1" applyBorder="1" applyAlignment="1">
      <alignment horizontal="center" vertical="center"/>
    </xf>
    <xf numFmtId="2" fontId="145" fillId="3" borderId="1" xfId="0" applyNumberFormat="1" applyFont="1" applyFill="1" applyBorder="1" applyAlignment="1">
      <alignment horizontal="right" vertical="center"/>
    </xf>
    <xf numFmtId="2" fontId="142" fillId="3" borderId="1" xfId="0" applyNumberFormat="1" applyFont="1" applyFill="1" applyBorder="1" applyAlignment="1">
      <alignment horizontal="center" vertical="center"/>
    </xf>
    <xf numFmtId="0" fontId="142" fillId="3" borderId="1" xfId="0" applyFont="1" applyFill="1" applyBorder="1" applyAlignment="1">
      <alignment horizontal="center" vertical="center"/>
    </xf>
    <xf numFmtId="2" fontId="142" fillId="3" borderId="1" xfId="0" applyNumberFormat="1" applyFont="1" applyFill="1" applyBorder="1" applyAlignment="1">
      <alignment horizontal="right" vertical="center"/>
    </xf>
    <xf numFmtId="0" fontId="146" fillId="3" borderId="1" xfId="0" applyFont="1" applyFill="1" applyBorder="1" applyAlignment="1">
      <alignment horizontal="center" vertical="center"/>
    </xf>
    <xf numFmtId="2" fontId="147" fillId="3" borderId="1" xfId="0" applyNumberFormat="1" applyFont="1" applyFill="1" applyBorder="1" applyAlignment="1">
      <alignment horizontal="center" vertical="center"/>
    </xf>
    <xf numFmtId="0" fontId="147" fillId="3" borderId="1" xfId="0" applyFont="1" applyFill="1" applyBorder="1" applyAlignment="1">
      <alignment vertical="center"/>
    </xf>
    <xf numFmtId="2" fontId="147" fillId="3" borderId="1" xfId="0" applyNumberFormat="1" applyFont="1" applyFill="1" applyBorder="1" applyAlignment="1">
      <alignment horizontal="right" vertical="center"/>
    </xf>
    <xf numFmtId="164" fontId="146" fillId="3" borderId="1" xfId="0" applyNumberFormat="1" applyFont="1" applyFill="1" applyBorder="1" applyAlignment="1">
      <alignment horizontal="right" vertical="center"/>
    </xf>
    <xf numFmtId="0" fontId="146" fillId="3" borderId="1" xfId="0" applyFont="1" applyFill="1" applyBorder="1" applyAlignment="1">
      <alignment vertical="center"/>
    </xf>
    <xf numFmtId="4" fontId="146" fillId="3" borderId="1" xfId="0" applyNumberFormat="1" applyFont="1" applyFill="1" applyBorder="1" applyAlignment="1">
      <alignment horizontal="right" vertical="center"/>
    </xf>
    <xf numFmtId="2" fontId="0" fillId="4" borderId="8" xfId="0" applyNumberFormat="1" applyFill="1" applyBorder="1" applyAlignment="1">
      <alignment horizontal="center" vertical="center"/>
    </xf>
    <xf numFmtId="0" fontId="0" fillId="4" borderId="4" xfId="0" applyFill="1" applyBorder="1" applyAlignment="1">
      <alignment vertical="center"/>
    </xf>
    <xf numFmtId="0" fontId="0" fillId="4" borderId="7" xfId="0" applyFill="1" applyBorder="1" applyAlignment="1">
      <alignment horizontal="center" vertical="center"/>
    </xf>
    <xf numFmtId="2" fontId="0" fillId="0" borderId="5" xfId="0" applyNumberFormat="1" applyBorder="1" applyAlignment="1">
      <alignment horizontal="center" vertical="center"/>
    </xf>
    <xf numFmtId="164" fontId="0" fillId="4" borderId="4" xfId="0" applyNumberFormat="1" applyFill="1" applyBorder="1" applyAlignment="1">
      <alignment horizontal="right" vertical="center"/>
    </xf>
    <xf numFmtId="2" fontId="0" fillId="0" borderId="26" xfId="0" applyNumberFormat="1" applyBorder="1" applyAlignment="1">
      <alignment horizontal="right" vertical="center"/>
    </xf>
    <xf numFmtId="2" fontId="0" fillId="0" borderId="31" xfId="0" applyNumberFormat="1" applyBorder="1" applyAlignment="1">
      <alignment horizontal="right" vertical="center"/>
    </xf>
    <xf numFmtId="0" fontId="0" fillId="4" borderId="17" xfId="0" applyFill="1" applyBorder="1" applyAlignment="1">
      <alignment horizontal="center" vertical="center"/>
    </xf>
    <xf numFmtId="0" fontId="0" fillId="4" borderId="18" xfId="0" applyFill="1" applyBorder="1" applyAlignment="1">
      <alignment vertical="center"/>
    </xf>
    <xf numFmtId="2" fontId="0" fillId="0" borderId="19" xfId="0" applyNumberFormat="1" applyBorder="1" applyAlignment="1">
      <alignment horizontal="left" vertical="center"/>
    </xf>
    <xf numFmtId="2" fontId="0" fillId="0" borderId="20" xfId="0" applyNumberFormat="1" applyBorder="1" applyAlignment="1">
      <alignment horizontal="left" vertical="center"/>
    </xf>
    <xf numFmtId="2" fontId="37" fillId="0" borderId="24" xfId="0" applyNumberFormat="1" applyFont="1" applyBorder="1" applyAlignment="1">
      <alignment horizontal="right" vertical="center"/>
    </xf>
    <xf numFmtId="2" fontId="0" fillId="4" borderId="23" xfId="0" applyNumberFormat="1" applyFill="1" applyBorder="1" applyAlignment="1">
      <alignment horizontal="center" vertical="center"/>
    </xf>
    <xf numFmtId="0" fontId="0" fillId="4" borderId="21" xfId="0" applyFill="1" applyBorder="1" applyAlignment="1">
      <alignment horizontal="center" vertical="center"/>
    </xf>
    <xf numFmtId="2" fontId="0" fillId="0" borderId="19" xfId="0" applyNumberFormat="1" applyBorder="1" applyAlignment="1">
      <alignment horizontal="right" vertical="center"/>
    </xf>
    <xf numFmtId="2" fontId="0" fillId="4" borderId="21" xfId="0" applyNumberFormat="1" applyFill="1" applyBorder="1" applyAlignment="1">
      <alignment horizontal="center" vertical="center"/>
    </xf>
    <xf numFmtId="0" fontId="0" fillId="4" borderId="18" xfId="0" applyFill="1" applyBorder="1" applyAlignment="1">
      <alignment horizontal="center" vertical="center"/>
    </xf>
    <xf numFmtId="0" fontId="0" fillId="4" borderId="22" xfId="0" applyFill="1" applyBorder="1" applyAlignment="1">
      <alignment horizontal="center" vertical="center"/>
    </xf>
    <xf numFmtId="0" fontId="0" fillId="4" borderId="24" xfId="0" applyFill="1" applyBorder="1" applyAlignment="1">
      <alignment horizontal="center" vertical="center"/>
    </xf>
    <xf numFmtId="2" fontId="0" fillId="0" borderId="61" xfId="0" applyNumberFormat="1" applyBorder="1" applyAlignment="1">
      <alignment horizontal="center" vertical="center"/>
    </xf>
    <xf numFmtId="2" fontId="0" fillId="0" borderId="49" xfId="0" applyNumberFormat="1" applyBorder="1" applyAlignment="1">
      <alignment horizontal="center" vertical="center"/>
    </xf>
    <xf numFmtId="2" fontId="0" fillId="0" borderId="64" xfId="0" applyNumberFormat="1" applyBorder="1" applyAlignment="1">
      <alignment horizontal="right" vertical="center"/>
    </xf>
    <xf numFmtId="2" fontId="0" fillId="16" borderId="49" xfId="0" applyNumberFormat="1" applyFill="1" applyBorder="1" applyAlignment="1">
      <alignment horizontal="center" vertical="center"/>
    </xf>
    <xf numFmtId="2" fontId="0" fillId="16" borderId="64" xfId="0" applyNumberFormat="1" applyFill="1" applyBorder="1" applyAlignment="1">
      <alignment horizontal="right" vertical="center"/>
    </xf>
    <xf numFmtId="2" fontId="0" fillId="16" borderId="12" xfId="0" applyNumberFormat="1" applyFill="1" applyBorder="1" applyAlignment="1">
      <alignment horizontal="center" vertical="center"/>
    </xf>
    <xf numFmtId="164" fontId="0" fillId="4" borderId="20" xfId="0" applyNumberFormat="1" applyFill="1" applyBorder="1" applyAlignment="1">
      <alignment horizontal="right" vertical="center"/>
    </xf>
    <xf numFmtId="0" fontId="0" fillId="4" borderId="21" xfId="0" applyFill="1" applyBorder="1" applyAlignment="1">
      <alignment vertical="center"/>
    </xf>
    <xf numFmtId="4" fontId="0" fillId="0" borderId="20" xfId="0" applyNumberFormat="1" applyBorder="1" applyAlignment="1">
      <alignment horizontal="right" vertical="center"/>
    </xf>
    <xf numFmtId="0" fontId="0" fillId="4" borderId="20" xfId="0" applyFill="1" applyBorder="1" applyAlignment="1">
      <alignment vertical="center"/>
    </xf>
    <xf numFmtId="0" fontId="0" fillId="4" borderId="25" xfId="0" applyFill="1" applyBorder="1" applyAlignment="1">
      <alignment horizontal="center" vertical="center"/>
    </xf>
    <xf numFmtId="0" fontId="0" fillId="4" borderId="26" xfId="0" applyFill="1" applyBorder="1" applyAlignment="1">
      <alignment vertical="center"/>
    </xf>
    <xf numFmtId="2" fontId="0" fillId="4" borderId="25" xfId="0" applyNumberFormat="1" applyFill="1" applyBorder="1" applyAlignment="1">
      <alignment horizontal="center" vertical="center"/>
    </xf>
    <xf numFmtId="0" fontId="0" fillId="4" borderId="39" xfId="0" applyFill="1" applyBorder="1" applyAlignment="1">
      <alignment horizontal="center" vertical="center"/>
    </xf>
    <xf numFmtId="0" fontId="0" fillId="4" borderId="14" xfId="0" applyFill="1" applyBorder="1" applyAlignment="1">
      <alignment vertical="center"/>
    </xf>
    <xf numFmtId="2" fontId="0" fillId="0" borderId="9" xfId="0" applyNumberFormat="1" applyBorder="1" applyAlignment="1">
      <alignment horizontal="left" vertical="center"/>
    </xf>
    <xf numFmtId="2" fontId="37" fillId="0" borderId="40" xfId="0" applyNumberFormat="1" applyFont="1" applyBorder="1" applyAlignment="1">
      <alignment horizontal="right" vertical="center"/>
    </xf>
    <xf numFmtId="2" fontId="0" fillId="4" borderId="33" xfId="0" applyNumberFormat="1" applyFill="1" applyBorder="1" applyAlignment="1">
      <alignment horizontal="center" vertical="center"/>
    </xf>
    <xf numFmtId="0" fontId="0" fillId="4" borderId="32" xfId="0" applyFill="1" applyBorder="1" applyAlignment="1">
      <alignment horizontal="center" vertical="center"/>
    </xf>
    <xf numFmtId="2" fontId="0" fillId="4" borderId="32" xfId="0" applyNumberFormat="1" applyFill="1" applyBorder="1" applyAlignment="1">
      <alignment horizontal="center" vertical="center"/>
    </xf>
    <xf numFmtId="0" fontId="0" fillId="4" borderId="14" xfId="0" applyFill="1" applyBorder="1" applyAlignment="1">
      <alignment horizontal="center" vertical="center"/>
    </xf>
    <xf numFmtId="0" fontId="0" fillId="4" borderId="40" xfId="0" applyFill="1" applyBorder="1" applyAlignment="1">
      <alignment horizontal="center" vertical="center"/>
    </xf>
    <xf numFmtId="2" fontId="0" fillId="0" borderId="30" xfId="0" applyNumberFormat="1" applyBorder="1" applyAlignment="1">
      <alignment horizontal="center" vertical="center"/>
    </xf>
    <xf numFmtId="2" fontId="0" fillId="0" borderId="3" xfId="0" applyNumberFormat="1" applyBorder="1" applyAlignment="1">
      <alignment horizontal="center" vertical="center"/>
    </xf>
    <xf numFmtId="2" fontId="0" fillId="16" borderId="3" xfId="0" applyNumberFormat="1" applyFill="1" applyBorder="1" applyAlignment="1">
      <alignment horizontal="center" vertical="center"/>
    </xf>
    <xf numFmtId="2" fontId="0" fillId="16" borderId="26" xfId="0" applyNumberFormat="1" applyFill="1" applyBorder="1" applyAlignment="1">
      <alignment horizontal="right" vertical="center"/>
    </xf>
    <xf numFmtId="2" fontId="0" fillId="16" borderId="6" xfId="0" applyNumberFormat="1" applyFill="1" applyBorder="1" applyAlignment="1">
      <alignment horizontal="center" vertical="center"/>
    </xf>
    <xf numFmtId="164" fontId="0" fillId="4" borderId="9" xfId="0" applyNumberFormat="1" applyFill="1" applyBorder="1" applyAlignment="1">
      <alignment horizontal="right" vertical="center"/>
    </xf>
    <xf numFmtId="0" fontId="0" fillId="4" borderId="32" xfId="0" applyFill="1" applyBorder="1" applyAlignment="1">
      <alignment vertical="center"/>
    </xf>
    <xf numFmtId="4" fontId="0" fillId="0" borderId="9" xfId="0" applyNumberFormat="1" applyBorder="1" applyAlignment="1">
      <alignment horizontal="right" vertical="center"/>
    </xf>
    <xf numFmtId="0" fontId="0" fillId="4" borderId="9" xfId="0" applyFill="1" applyBorder="1" applyAlignment="1">
      <alignment vertical="center"/>
    </xf>
    <xf numFmtId="0" fontId="0" fillId="4" borderId="41" xfId="0" applyFill="1" applyBorder="1" applyAlignment="1">
      <alignment horizontal="center" vertical="center"/>
    </xf>
    <xf numFmtId="0" fontId="0" fillId="4" borderId="42" xfId="0" applyFill="1" applyBorder="1" applyAlignment="1">
      <alignment vertical="center"/>
    </xf>
    <xf numFmtId="2" fontId="0" fillId="0" borderId="44" xfId="0" applyNumberFormat="1" applyBorder="1" applyAlignment="1">
      <alignment horizontal="left" vertical="center"/>
    </xf>
    <xf numFmtId="2" fontId="37" fillId="0" borderId="48" xfId="0" applyNumberFormat="1" applyFont="1" applyBorder="1" applyAlignment="1">
      <alignment horizontal="right" vertical="center"/>
    </xf>
    <xf numFmtId="2" fontId="0" fillId="4" borderId="47" xfId="0" applyNumberFormat="1" applyFill="1" applyBorder="1" applyAlignment="1">
      <alignment horizontal="center" vertical="center"/>
    </xf>
    <xf numFmtId="0" fontId="0" fillId="4" borderId="44" xfId="0" applyFill="1" applyBorder="1" applyAlignment="1">
      <alignment horizontal="center" vertical="center"/>
    </xf>
    <xf numFmtId="2" fontId="0" fillId="0" borderId="42" xfId="0" applyNumberFormat="1" applyBorder="1" applyAlignment="1">
      <alignment horizontal="right" vertical="center"/>
    </xf>
    <xf numFmtId="2" fontId="0" fillId="4" borderId="45" xfId="0" applyNumberFormat="1" applyFill="1" applyBorder="1" applyAlignment="1">
      <alignment horizontal="center" vertical="center"/>
    </xf>
    <xf numFmtId="0" fontId="0" fillId="4" borderId="46" xfId="0" applyFill="1" applyBorder="1" applyAlignment="1">
      <alignment horizontal="center" vertical="center"/>
    </xf>
    <xf numFmtId="0" fontId="0" fillId="4" borderId="48" xfId="0" applyFill="1" applyBorder="1" applyAlignment="1">
      <alignment horizontal="center" vertical="center"/>
    </xf>
    <xf numFmtId="2" fontId="0" fillId="16" borderId="8" xfId="0" applyNumberFormat="1" applyFill="1" applyBorder="1" applyAlignment="1">
      <alignment horizontal="center" vertical="center"/>
    </xf>
    <xf numFmtId="2" fontId="0" fillId="16" borderId="4" xfId="0" applyNumberFormat="1" applyFill="1" applyBorder="1" applyAlignment="1">
      <alignment horizontal="center" vertical="center"/>
    </xf>
    <xf numFmtId="2" fontId="0" fillId="16" borderId="68" xfId="0" applyNumberFormat="1" applyFill="1" applyBorder="1" applyAlignment="1">
      <alignment horizontal="right" vertical="center"/>
    </xf>
    <xf numFmtId="2" fontId="0" fillId="16" borderId="7" xfId="0" applyNumberFormat="1" applyFill="1" applyBorder="1" applyAlignment="1">
      <alignment horizontal="center" vertical="center"/>
    </xf>
    <xf numFmtId="164" fontId="0" fillId="4" borderId="44" xfId="0" applyNumberFormat="1" applyFill="1" applyBorder="1" applyAlignment="1">
      <alignment horizontal="right" vertical="center"/>
    </xf>
    <xf numFmtId="0" fontId="0" fillId="4" borderId="44" xfId="0" applyFill="1" applyBorder="1" applyAlignment="1">
      <alignment vertical="center"/>
    </xf>
    <xf numFmtId="4" fontId="0" fillId="0" borderId="43" xfId="0" applyNumberFormat="1" applyBorder="1" applyAlignment="1">
      <alignment horizontal="right" vertical="center"/>
    </xf>
    <xf numFmtId="0" fontId="0" fillId="4" borderId="45" xfId="0" applyFill="1" applyBorder="1" applyAlignment="1">
      <alignment vertical="center"/>
    </xf>
    <xf numFmtId="2" fontId="0" fillId="4" borderId="5" xfId="0" applyNumberFormat="1" applyFill="1" applyBorder="1" applyAlignment="1">
      <alignment horizontal="center" vertical="center"/>
    </xf>
    <xf numFmtId="0" fontId="0" fillId="4" borderId="0" xfId="0" applyFill="1" applyAlignment="1">
      <alignment horizontal="center" vertical="center"/>
    </xf>
    <xf numFmtId="0" fontId="0" fillId="4" borderId="2" xfId="0" applyFill="1" applyBorder="1" applyAlignment="1">
      <alignment horizontal="center" vertical="center"/>
    </xf>
    <xf numFmtId="164" fontId="0" fillId="4" borderId="0" xfId="0" applyNumberFormat="1" applyFill="1" applyAlignment="1">
      <alignment horizontal="right" vertical="center"/>
    </xf>
    <xf numFmtId="0" fontId="0" fillId="4" borderId="0" xfId="0" applyFill="1" applyAlignment="1">
      <alignment vertical="center"/>
    </xf>
    <xf numFmtId="2" fontId="38" fillId="0" borderId="24" xfId="0" applyNumberFormat="1" applyFont="1" applyBorder="1" applyAlignment="1">
      <alignment horizontal="right" vertical="center"/>
    </xf>
    <xf numFmtId="2" fontId="0" fillId="16" borderId="17" xfId="0" applyNumberFormat="1" applyFill="1" applyBorder="1" applyAlignment="1">
      <alignment horizontal="center" vertical="center"/>
    </xf>
    <xf numFmtId="2" fontId="0" fillId="16" borderId="18" xfId="0" applyNumberFormat="1" applyFill="1" applyBorder="1" applyAlignment="1">
      <alignment horizontal="center" vertical="center"/>
    </xf>
    <xf numFmtId="2" fontId="0" fillId="16" borderId="18" xfId="0" applyNumberFormat="1" applyFill="1" applyBorder="1" applyAlignment="1">
      <alignment horizontal="right" vertical="center"/>
    </xf>
    <xf numFmtId="2" fontId="0" fillId="16" borderId="22" xfId="0" applyNumberFormat="1" applyFill="1" applyBorder="1" applyAlignment="1">
      <alignment horizontal="center" vertical="center"/>
    </xf>
    <xf numFmtId="2" fontId="0" fillId="16" borderId="21" xfId="0" applyNumberFormat="1" applyFill="1" applyBorder="1" applyAlignment="1">
      <alignment horizontal="center" vertical="center"/>
    </xf>
    <xf numFmtId="164" fontId="0" fillId="16" borderId="20" xfId="0" applyNumberFormat="1" applyFill="1" applyBorder="1" applyAlignment="1">
      <alignment horizontal="right" vertical="center"/>
    </xf>
    <xf numFmtId="0" fontId="0" fillId="16" borderId="20" xfId="0" applyFill="1" applyBorder="1" applyAlignment="1">
      <alignment vertical="center"/>
    </xf>
    <xf numFmtId="4" fontId="0" fillId="16" borderId="19" xfId="0" applyNumberFormat="1" applyFill="1" applyBorder="1" applyAlignment="1">
      <alignment horizontal="right" vertical="center"/>
    </xf>
    <xf numFmtId="0" fontId="0" fillId="16" borderId="21" xfId="0" applyFill="1" applyBorder="1" applyAlignment="1">
      <alignment vertical="center"/>
    </xf>
    <xf numFmtId="0" fontId="0" fillId="4" borderId="53" xfId="0" applyFill="1" applyBorder="1" applyAlignment="1">
      <alignment horizontal="center" vertical="center"/>
    </xf>
    <xf numFmtId="0" fontId="0" fillId="4" borderId="37" xfId="0" applyFill="1" applyBorder="1" applyAlignment="1">
      <alignment vertical="center"/>
    </xf>
    <xf numFmtId="2" fontId="0" fillId="4" borderId="54" xfId="0" applyNumberFormat="1" applyFill="1" applyBorder="1" applyAlignment="1">
      <alignment horizontal="left" vertical="center"/>
    </xf>
    <xf numFmtId="2" fontId="38" fillId="0" borderId="55" xfId="0" applyNumberFormat="1" applyFont="1" applyBorder="1" applyAlignment="1">
      <alignment horizontal="right" vertical="center"/>
    </xf>
    <xf numFmtId="2" fontId="0" fillId="4" borderId="56" xfId="0" applyNumberFormat="1" applyFill="1" applyBorder="1" applyAlignment="1">
      <alignment horizontal="center" vertical="center"/>
    </xf>
    <xf numFmtId="0" fontId="0" fillId="4" borderId="35" xfId="0" applyFill="1" applyBorder="1" applyAlignment="1">
      <alignment horizontal="center" vertical="center"/>
    </xf>
    <xf numFmtId="2" fontId="0" fillId="0" borderId="36" xfId="0" applyNumberFormat="1" applyBorder="1" applyAlignment="1">
      <alignment horizontal="right" vertical="center"/>
    </xf>
    <xf numFmtId="2" fontId="0" fillId="4" borderId="35" xfId="0" applyNumberFormat="1" applyFill="1" applyBorder="1" applyAlignment="1">
      <alignment horizontal="center" vertical="center"/>
    </xf>
    <xf numFmtId="0" fontId="0" fillId="4" borderId="37" xfId="0" applyFill="1" applyBorder="1" applyAlignment="1">
      <alignment horizontal="center" vertical="center"/>
    </xf>
    <xf numFmtId="0" fontId="0" fillId="4" borderId="55" xfId="0" applyFill="1" applyBorder="1" applyAlignment="1">
      <alignment horizontal="center" vertical="center"/>
    </xf>
    <xf numFmtId="2" fontId="0" fillId="16" borderId="25" xfId="0" applyNumberFormat="1" applyFill="1" applyBorder="1" applyAlignment="1">
      <alignment horizontal="center" vertical="center"/>
    </xf>
    <xf numFmtId="2" fontId="0" fillId="16" borderId="26" xfId="0" applyNumberFormat="1" applyFill="1" applyBorder="1" applyAlignment="1">
      <alignment horizontal="center" vertical="center"/>
    </xf>
    <xf numFmtId="2" fontId="0" fillId="16" borderId="29" xfId="0" applyNumberFormat="1" applyFill="1" applyBorder="1" applyAlignment="1">
      <alignment horizontal="center" vertical="center"/>
    </xf>
    <xf numFmtId="2" fontId="0" fillId="16" borderId="28" xfId="0" applyNumberFormat="1" applyFill="1" applyBorder="1" applyAlignment="1">
      <alignment horizontal="center" vertical="center"/>
    </xf>
    <xf numFmtId="164" fontId="0" fillId="16" borderId="54" xfId="0" applyNumberFormat="1" applyFill="1" applyBorder="1" applyAlignment="1">
      <alignment horizontal="right" vertical="center"/>
    </xf>
    <xf numFmtId="0" fontId="0" fillId="16" borderId="54" xfId="0" applyFill="1" applyBorder="1" applyAlignment="1">
      <alignment vertical="center"/>
    </xf>
    <xf numFmtId="4" fontId="0" fillId="16" borderId="36" xfId="0" applyNumberFormat="1" applyFill="1" applyBorder="1" applyAlignment="1">
      <alignment horizontal="right" vertical="center"/>
    </xf>
    <xf numFmtId="0" fontId="0" fillId="16" borderId="35" xfId="0" applyFill="1" applyBorder="1" applyAlignment="1">
      <alignment vertical="center"/>
    </xf>
    <xf numFmtId="2" fontId="37" fillId="4" borderId="55" xfId="0" applyNumberFormat="1" applyFont="1" applyFill="1" applyBorder="1" applyAlignment="1">
      <alignment horizontal="right" vertical="center"/>
    </xf>
    <xf numFmtId="2" fontId="0" fillId="4" borderId="26" xfId="0" applyNumberFormat="1" applyFill="1" applyBorder="1" applyAlignment="1">
      <alignment horizontal="center" vertical="center"/>
    </xf>
    <xf numFmtId="164" fontId="0" fillId="4" borderId="54" xfId="0" applyNumberFormat="1" applyFill="1" applyBorder="1" applyAlignment="1">
      <alignment horizontal="right" vertical="center"/>
    </xf>
    <xf numFmtId="0" fontId="0" fillId="4" borderId="54" xfId="0" applyFill="1" applyBorder="1" applyAlignment="1">
      <alignment vertical="center"/>
    </xf>
    <xf numFmtId="4" fontId="0" fillId="0" borderId="36" xfId="0" applyNumberFormat="1" applyBorder="1" applyAlignment="1">
      <alignment horizontal="right" vertical="center"/>
    </xf>
    <xf numFmtId="0" fontId="0" fillId="4" borderId="35" xfId="0" applyFill="1" applyBorder="1" applyAlignment="1">
      <alignment vertical="center"/>
    </xf>
    <xf numFmtId="2" fontId="0" fillId="4" borderId="3" xfId="0" applyNumberFormat="1" applyFill="1" applyBorder="1" applyAlignment="1">
      <alignment horizontal="left" vertical="center"/>
    </xf>
    <xf numFmtId="2" fontId="37" fillId="4" borderId="6" xfId="0" applyNumberFormat="1" applyFont="1" applyFill="1" applyBorder="1" applyAlignment="1">
      <alignment horizontal="right" vertical="center"/>
    </xf>
    <xf numFmtId="2" fontId="0" fillId="4" borderId="30" xfId="0" applyNumberFormat="1" applyFill="1" applyBorder="1" applyAlignment="1">
      <alignment horizontal="center" vertical="center"/>
    </xf>
    <xf numFmtId="0" fontId="0" fillId="4" borderId="28" xfId="0" applyFill="1" applyBorder="1" applyAlignment="1">
      <alignment horizontal="center" vertical="center"/>
    </xf>
    <xf numFmtId="2" fontId="0" fillId="4" borderId="28" xfId="0" applyNumberFormat="1" applyFill="1" applyBorder="1" applyAlignment="1">
      <alignment horizontal="center" vertical="center"/>
    </xf>
    <xf numFmtId="0" fontId="0" fillId="4" borderId="26" xfId="0" applyFill="1" applyBorder="1" applyAlignment="1">
      <alignment horizontal="center" vertical="center"/>
    </xf>
    <xf numFmtId="0" fontId="0" fillId="4" borderId="29" xfId="0" applyFill="1" applyBorder="1" applyAlignment="1">
      <alignment horizontal="center" vertical="center"/>
    </xf>
    <xf numFmtId="0" fontId="0" fillId="4" borderId="6" xfId="0" applyFill="1" applyBorder="1" applyAlignment="1">
      <alignment horizontal="center" vertical="center"/>
    </xf>
    <xf numFmtId="164" fontId="0" fillId="4" borderId="3" xfId="0" applyNumberFormat="1" applyFill="1" applyBorder="1" applyAlignment="1">
      <alignment horizontal="right" vertical="center"/>
    </xf>
    <xf numFmtId="4" fontId="0" fillId="0" borderId="31" xfId="0" applyNumberFormat="1" applyBorder="1" applyAlignment="1">
      <alignment horizontal="right" vertical="center"/>
    </xf>
    <xf numFmtId="0" fontId="0" fillId="4" borderId="28" xfId="0" applyFill="1" applyBorder="1" applyAlignment="1">
      <alignment vertical="center"/>
    </xf>
    <xf numFmtId="2" fontId="0" fillId="4" borderId="27" xfId="0" applyNumberFormat="1" applyFill="1" applyBorder="1" applyAlignment="1">
      <alignment horizontal="left" vertical="center"/>
    </xf>
    <xf numFmtId="2" fontId="0" fillId="4" borderId="9" xfId="0" applyNumberFormat="1" applyFill="1" applyBorder="1" applyAlignment="1">
      <alignment horizontal="left" vertical="center"/>
    </xf>
    <xf numFmtId="2" fontId="37" fillId="4" borderId="40" xfId="0" applyNumberFormat="1" applyFont="1" applyFill="1" applyBorder="1" applyAlignment="1">
      <alignment horizontal="right" vertical="center"/>
    </xf>
    <xf numFmtId="2" fontId="128" fillId="4" borderId="26" xfId="0" applyNumberFormat="1" applyFont="1" applyFill="1" applyBorder="1" applyAlignment="1">
      <alignment horizontal="center" vertical="center"/>
    </xf>
    <xf numFmtId="2" fontId="128" fillId="16" borderId="28" xfId="0" applyNumberFormat="1" applyFont="1" applyFill="1" applyBorder="1" applyAlignment="1">
      <alignment horizontal="center" vertical="center"/>
    </xf>
    <xf numFmtId="2" fontId="128" fillId="16" borderId="26" xfId="0" applyNumberFormat="1" applyFont="1" applyFill="1" applyBorder="1" applyAlignment="1">
      <alignment horizontal="center" vertical="center"/>
    </xf>
    <xf numFmtId="2" fontId="128" fillId="16" borderId="26" xfId="0" applyNumberFormat="1" applyFont="1" applyFill="1" applyBorder="1" applyAlignment="1">
      <alignment horizontal="right" vertical="center"/>
    </xf>
    <xf numFmtId="2" fontId="128" fillId="16" borderId="29" xfId="0" applyNumberFormat="1" applyFont="1" applyFill="1" applyBorder="1" applyAlignment="1">
      <alignment horizontal="center" vertical="center"/>
    </xf>
    <xf numFmtId="4" fontId="0" fillId="0" borderId="27" xfId="0" applyNumberFormat="1" applyBorder="1" applyAlignment="1">
      <alignment horizontal="right" vertical="center"/>
    </xf>
    <xf numFmtId="0" fontId="0" fillId="0" borderId="39" xfId="0" applyBorder="1" applyAlignment="1">
      <alignment horizontal="center" vertical="center"/>
    </xf>
    <xf numFmtId="0" fontId="0" fillId="0" borderId="14" xfId="0" applyBorder="1" applyAlignment="1">
      <alignment vertical="center"/>
    </xf>
    <xf numFmtId="2" fontId="0" fillId="0" borderId="27" xfId="0" applyNumberFormat="1" applyBorder="1" applyAlignment="1">
      <alignment horizontal="left" vertical="center"/>
    </xf>
    <xf numFmtId="2" fontId="0" fillId="0" borderId="33" xfId="0" applyNumberFormat="1" applyBorder="1" applyAlignment="1">
      <alignment horizontal="center" vertical="center"/>
    </xf>
    <xf numFmtId="0" fontId="0" fillId="0" borderId="32" xfId="0" applyBorder="1" applyAlignment="1">
      <alignment horizontal="center" vertical="center"/>
    </xf>
    <xf numFmtId="2" fontId="0" fillId="0" borderId="32" xfId="0" applyNumberFormat="1" applyBorder="1" applyAlignment="1">
      <alignment horizontal="center" vertical="center"/>
    </xf>
    <xf numFmtId="0" fontId="0" fillId="0" borderId="14" xfId="0" applyBorder="1" applyAlignment="1">
      <alignment horizontal="center" vertical="center"/>
    </xf>
    <xf numFmtId="164" fontId="0" fillId="16" borderId="3" xfId="0" applyNumberFormat="1" applyFill="1" applyBorder="1" applyAlignment="1">
      <alignment horizontal="right" vertical="center"/>
    </xf>
    <xf numFmtId="0" fontId="0" fillId="16" borderId="3" xfId="0" applyFill="1" applyBorder="1" applyAlignment="1">
      <alignment vertical="center"/>
    </xf>
    <xf numFmtId="4" fontId="0" fillId="16" borderId="31" xfId="0" applyNumberFormat="1" applyFill="1" applyBorder="1" applyAlignment="1">
      <alignment horizontal="right" vertical="center"/>
    </xf>
    <xf numFmtId="0" fontId="0" fillId="16" borderId="28" xfId="0" applyFill="1" applyBorder="1" applyAlignment="1">
      <alignment vertical="center"/>
    </xf>
    <xf numFmtId="2" fontId="0" fillId="4" borderId="31" xfId="0" applyNumberFormat="1" applyFill="1" applyBorder="1" applyAlignment="1">
      <alignment horizontal="left" vertical="center"/>
    </xf>
    <xf numFmtId="0" fontId="0" fillId="0" borderId="14" xfId="0" applyBorder="1" applyAlignment="1">
      <alignment vertical="center" wrapText="1"/>
    </xf>
    <xf numFmtId="0" fontId="128" fillId="12" borderId="40" xfId="0" applyFont="1" applyFill="1" applyBorder="1" applyAlignment="1">
      <alignment horizontal="center" vertical="center"/>
    </xf>
    <xf numFmtId="2" fontId="128" fillId="16" borderId="25" xfId="0" applyNumberFormat="1" applyFont="1" applyFill="1" applyBorder="1" applyAlignment="1">
      <alignment horizontal="center" vertical="center"/>
    </xf>
    <xf numFmtId="164" fontId="128" fillId="16" borderId="9" xfId="0" applyNumberFormat="1" applyFont="1" applyFill="1" applyBorder="1" applyAlignment="1">
      <alignment horizontal="right" vertical="center"/>
    </xf>
    <xf numFmtId="0" fontId="128" fillId="16" borderId="9" xfId="0" applyFont="1" applyFill="1" applyBorder="1" applyAlignment="1">
      <alignment vertical="center"/>
    </xf>
    <xf numFmtId="4" fontId="128" fillId="16" borderId="27" xfId="0" applyNumberFormat="1" applyFont="1" applyFill="1" applyBorder="1" applyAlignment="1">
      <alignment horizontal="right" vertical="center"/>
    </xf>
    <xf numFmtId="0" fontId="128" fillId="16" borderId="32" xfId="0" applyFont="1" applyFill="1" applyBorder="1" applyAlignment="1">
      <alignment vertical="center"/>
    </xf>
    <xf numFmtId="2" fontId="38" fillId="0" borderId="40" xfId="0" applyNumberFormat="1" applyFont="1" applyBorder="1" applyAlignment="1">
      <alignment horizontal="right" vertical="center"/>
    </xf>
    <xf numFmtId="2" fontId="0" fillId="0" borderId="27" xfId="0" applyNumberFormat="1" applyBorder="1" applyAlignment="1">
      <alignment horizontal="right" vertical="center"/>
    </xf>
    <xf numFmtId="164" fontId="0" fillId="16" borderId="9" xfId="0" applyNumberFormat="1" applyFill="1" applyBorder="1" applyAlignment="1">
      <alignment horizontal="right" vertical="center"/>
    </xf>
    <xf numFmtId="0" fontId="0" fillId="16" borderId="9" xfId="0" applyFill="1" applyBorder="1" applyAlignment="1">
      <alignment vertical="center"/>
    </xf>
    <xf numFmtId="4" fontId="0" fillId="16" borderId="27" xfId="0" applyNumberFormat="1" applyFill="1" applyBorder="1" applyAlignment="1">
      <alignment horizontal="right" vertical="center"/>
    </xf>
    <xf numFmtId="0" fontId="0" fillId="16" borderId="32" xfId="0" applyFill="1" applyBorder="1" applyAlignment="1">
      <alignment vertical="center"/>
    </xf>
    <xf numFmtId="0" fontId="0" fillId="0" borderId="9" xfId="0" applyBorder="1" applyAlignment="1">
      <alignment vertical="center"/>
    </xf>
    <xf numFmtId="0" fontId="0" fillId="0" borderId="40" xfId="0" applyBorder="1" applyAlignment="1">
      <alignment horizontal="center" vertical="center"/>
    </xf>
    <xf numFmtId="2" fontId="0" fillId="0" borderId="25" xfId="0" applyNumberFormat="1" applyBorder="1" applyAlignment="1">
      <alignment horizontal="center" vertical="center"/>
    </xf>
    <xf numFmtId="0" fontId="0" fillId="0" borderId="25" xfId="0" applyBorder="1" applyAlignment="1">
      <alignment horizontal="center" vertical="center"/>
    </xf>
    <xf numFmtId="0" fontId="0" fillId="0" borderId="26" xfId="0" applyBorder="1" applyAlignment="1">
      <alignment vertical="center"/>
    </xf>
    <xf numFmtId="2" fontId="0" fillId="0" borderId="31" xfId="0" applyNumberFormat="1" applyBorder="1" applyAlignment="1">
      <alignment horizontal="left" vertical="center"/>
    </xf>
    <xf numFmtId="2" fontId="0" fillId="0" borderId="3" xfId="0" applyNumberFormat="1" applyBorder="1" applyAlignment="1">
      <alignment horizontal="left" vertical="center" wrapText="1"/>
    </xf>
    <xf numFmtId="2" fontId="37" fillId="0" borderId="6" xfId="0" applyNumberFormat="1" applyFont="1" applyBorder="1" applyAlignment="1">
      <alignment horizontal="right" vertical="center"/>
    </xf>
    <xf numFmtId="0" fontId="0" fillId="0" borderId="28" xfId="0" applyBorder="1" applyAlignment="1">
      <alignment horizontal="center" vertical="center"/>
    </xf>
    <xf numFmtId="2" fontId="0" fillId="0" borderId="28" xfId="0" applyNumberFormat="1" applyBorder="1" applyAlignment="1">
      <alignment horizontal="center" vertical="center"/>
    </xf>
    <xf numFmtId="0" fontId="0" fillId="0" borderId="26" xfId="0" applyBorder="1" applyAlignment="1">
      <alignment horizontal="center" vertical="center"/>
    </xf>
    <xf numFmtId="164" fontId="0" fillId="0" borderId="3" xfId="0" applyNumberFormat="1" applyBorder="1" applyAlignment="1">
      <alignment horizontal="right" vertical="center"/>
    </xf>
    <xf numFmtId="0" fontId="0" fillId="0" borderId="41" xfId="0" applyBorder="1" applyAlignment="1">
      <alignment horizontal="center" vertical="center"/>
    </xf>
    <xf numFmtId="0" fontId="0" fillId="0" borderId="42" xfId="0" applyBorder="1" applyAlignment="1">
      <alignment vertical="center"/>
    </xf>
    <xf numFmtId="2" fontId="38" fillId="0" borderId="48" xfId="0" applyNumberFormat="1" applyFont="1" applyBorder="1" applyAlignment="1">
      <alignment horizontal="right" vertical="center"/>
    </xf>
    <xf numFmtId="2" fontId="0" fillId="0" borderId="47" xfId="0" applyNumberFormat="1" applyBorder="1" applyAlignment="1">
      <alignment horizontal="center" vertical="center"/>
    </xf>
    <xf numFmtId="0" fontId="0" fillId="0" borderId="44" xfId="0" applyBorder="1" applyAlignment="1">
      <alignment horizontal="center" vertical="center"/>
    </xf>
    <xf numFmtId="2" fontId="0" fillId="0" borderId="45" xfId="0" applyNumberFormat="1" applyBorder="1" applyAlignment="1">
      <alignment horizontal="center" vertical="center"/>
    </xf>
    <xf numFmtId="0" fontId="0" fillId="0" borderId="48" xfId="0" applyBorder="1" applyAlignment="1">
      <alignment horizontal="center" vertical="center"/>
    </xf>
    <xf numFmtId="2" fontId="0" fillId="16" borderId="41" xfId="0" applyNumberFormat="1" applyFill="1" applyBorder="1" applyAlignment="1">
      <alignment horizontal="center" vertical="center"/>
    </xf>
    <xf numFmtId="2" fontId="0" fillId="16" borderId="42" xfId="0" applyNumberFormat="1" applyFill="1" applyBorder="1" applyAlignment="1">
      <alignment horizontal="center" vertical="center"/>
    </xf>
    <xf numFmtId="2" fontId="0" fillId="16" borderId="42" xfId="0" applyNumberFormat="1" applyFill="1" applyBorder="1" applyAlignment="1">
      <alignment horizontal="right" vertical="center"/>
    </xf>
    <xf numFmtId="2" fontId="0" fillId="16" borderId="46" xfId="0" applyNumberFormat="1" applyFill="1" applyBorder="1" applyAlignment="1">
      <alignment horizontal="center" vertical="center"/>
    </xf>
    <xf numFmtId="2" fontId="0" fillId="16" borderId="45" xfId="0" applyNumberFormat="1" applyFill="1" applyBorder="1" applyAlignment="1">
      <alignment horizontal="center" vertical="center"/>
    </xf>
    <xf numFmtId="0" fontId="0" fillId="16" borderId="44" xfId="0" applyFill="1" applyBorder="1" applyAlignment="1">
      <alignment vertical="center"/>
    </xf>
    <xf numFmtId="0" fontId="0" fillId="16" borderId="45" xfId="0" applyFill="1" applyBorder="1" applyAlignment="1">
      <alignment vertical="center"/>
    </xf>
    <xf numFmtId="4" fontId="0" fillId="16" borderId="44" xfId="0" applyNumberFormat="1" applyFill="1" applyBorder="1" applyAlignment="1">
      <alignment vertical="center"/>
    </xf>
    <xf numFmtId="0" fontId="0" fillId="0" borderId="5"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vertical="center"/>
    </xf>
    <xf numFmtId="2" fontId="37" fillId="0" borderId="20" xfId="0" applyNumberFormat="1" applyFont="1" applyBorder="1" applyAlignment="1">
      <alignment horizontal="left" vertical="center"/>
    </xf>
    <xf numFmtId="2" fontId="0" fillId="0" borderId="23" xfId="0" applyNumberFormat="1" applyBorder="1" applyAlignment="1">
      <alignment horizontal="center" vertical="center"/>
    </xf>
    <xf numFmtId="0" fontId="0" fillId="0" borderId="21" xfId="0" applyBorder="1" applyAlignment="1">
      <alignment horizontal="center" vertical="center"/>
    </xf>
    <xf numFmtId="2" fontId="0" fillId="0" borderId="21" xfId="0" applyNumberFormat="1" applyBorder="1" applyAlignment="1">
      <alignment horizontal="center" vertical="center"/>
    </xf>
    <xf numFmtId="0" fontId="0" fillId="0" borderId="18" xfId="0" applyBorder="1" applyAlignment="1">
      <alignment horizontal="center" vertical="center"/>
    </xf>
    <xf numFmtId="2" fontId="0" fillId="0" borderId="17" xfId="0" applyNumberFormat="1" applyBorder="1" applyAlignment="1">
      <alignment horizontal="center" vertical="center"/>
    </xf>
    <xf numFmtId="2" fontId="0" fillId="0" borderId="18" xfId="0" applyNumberFormat="1" applyBorder="1" applyAlignment="1">
      <alignment horizontal="center" vertical="center"/>
    </xf>
    <xf numFmtId="2" fontId="0" fillId="0" borderId="18" xfId="0" applyNumberFormat="1" applyBorder="1" applyAlignment="1">
      <alignment horizontal="right" vertical="center"/>
    </xf>
    <xf numFmtId="4" fontId="0" fillId="0" borderId="19" xfId="0" applyNumberFormat="1" applyBorder="1" applyAlignment="1">
      <alignment horizontal="right" vertical="center"/>
    </xf>
    <xf numFmtId="0" fontId="0" fillId="2" borderId="0" xfId="0" applyFill="1" applyAlignment="1">
      <alignment vertical="center"/>
    </xf>
    <xf numFmtId="2" fontId="0" fillId="0" borderId="3" xfId="0" applyNumberFormat="1" applyBorder="1" applyAlignment="1">
      <alignment horizontal="left" vertical="center"/>
    </xf>
    <xf numFmtId="2" fontId="0" fillId="0" borderId="31" xfId="0" applyNumberFormat="1" applyBorder="1" applyAlignment="1">
      <alignment vertical="center"/>
    </xf>
    <xf numFmtId="2" fontId="0" fillId="0" borderId="3" xfId="0" applyNumberFormat="1" applyBorder="1" applyAlignment="1">
      <alignment vertical="center"/>
    </xf>
    <xf numFmtId="2" fontId="38" fillId="0" borderId="6" xfId="0" applyNumberFormat="1" applyFont="1" applyBorder="1" applyAlignment="1">
      <alignment horizontal="right" vertical="center"/>
    </xf>
    <xf numFmtId="0" fontId="0" fillId="0" borderId="28" xfId="0" applyBorder="1" applyAlignment="1">
      <alignment vertical="center"/>
    </xf>
    <xf numFmtId="164" fontId="0" fillId="15" borderId="3" xfId="0" applyNumberFormat="1" applyFill="1" applyBorder="1" applyAlignment="1">
      <alignment horizontal="right" vertical="center"/>
    </xf>
    <xf numFmtId="0" fontId="0" fillId="15" borderId="3" xfId="0" applyFill="1" applyBorder="1" applyAlignment="1">
      <alignment vertical="center"/>
    </xf>
    <xf numFmtId="4" fontId="0" fillId="15" borderId="31" xfId="0" applyNumberFormat="1" applyFill="1" applyBorder="1" applyAlignment="1">
      <alignment horizontal="right" vertical="center"/>
    </xf>
    <xf numFmtId="0" fontId="0" fillId="15" borderId="28" xfId="0" applyFill="1" applyBorder="1" applyAlignment="1">
      <alignment vertical="center"/>
    </xf>
    <xf numFmtId="0" fontId="37" fillId="0" borderId="44" xfId="0" applyFont="1" applyBorder="1" applyAlignment="1">
      <alignment vertical="center"/>
    </xf>
    <xf numFmtId="0" fontId="38" fillId="0" borderId="48" xfId="0" applyFont="1" applyBorder="1" applyAlignment="1">
      <alignment vertical="center"/>
    </xf>
    <xf numFmtId="2" fontId="0" fillId="0" borderId="42" xfId="0" applyNumberFormat="1" applyBorder="1" applyAlignment="1">
      <alignment vertical="center"/>
    </xf>
    <xf numFmtId="0" fontId="48" fillId="89" borderId="0" xfId="0" applyFont="1" applyFill="1" applyAlignment="1">
      <alignment vertical="center"/>
    </xf>
    <xf numFmtId="0" fontId="0" fillId="4" borderId="23" xfId="0" applyFill="1" applyBorder="1" applyAlignment="1">
      <alignment horizontal="center" vertical="center"/>
    </xf>
    <xf numFmtId="0" fontId="0" fillId="4" borderId="20" xfId="0" applyFill="1" applyBorder="1" applyAlignment="1">
      <alignment horizontal="left" vertical="center"/>
    </xf>
    <xf numFmtId="0" fontId="38" fillId="4" borderId="24" xfId="0" applyFont="1" applyFill="1" applyBorder="1" applyAlignment="1">
      <alignment horizontal="right" vertical="center"/>
    </xf>
    <xf numFmtId="0" fontId="0" fillId="4" borderId="20" xfId="0" applyFill="1" applyBorder="1" applyAlignment="1">
      <alignment horizontal="center" vertical="center"/>
    </xf>
    <xf numFmtId="2" fontId="0" fillId="4" borderId="20" xfId="0" applyNumberFormat="1" applyFill="1" applyBorder="1" applyAlignment="1">
      <alignment horizontal="center" vertical="center"/>
    </xf>
    <xf numFmtId="0" fontId="0" fillId="89" borderId="0" xfId="0" applyFill="1" applyAlignment="1">
      <alignment vertical="center"/>
    </xf>
    <xf numFmtId="0" fontId="0" fillId="4" borderId="36" xfId="0" applyFill="1" applyBorder="1" applyAlignment="1">
      <alignment horizontal="left" vertical="center"/>
    </xf>
    <xf numFmtId="0" fontId="0" fillId="4" borderId="54" xfId="0" applyFill="1" applyBorder="1" applyAlignment="1">
      <alignment horizontal="left" vertical="center"/>
    </xf>
    <xf numFmtId="0" fontId="37" fillId="4" borderId="55" xfId="0" applyFont="1" applyFill="1" applyBorder="1" applyAlignment="1">
      <alignment horizontal="right" vertical="center"/>
    </xf>
    <xf numFmtId="2" fontId="0" fillId="0" borderId="26" xfId="0" applyNumberFormat="1" applyBorder="1" applyAlignment="1">
      <alignment horizontal="center" vertical="center"/>
    </xf>
    <xf numFmtId="0" fontId="0" fillId="0" borderId="53" xfId="0" applyBorder="1" applyAlignment="1">
      <alignment horizontal="center" vertical="center"/>
    </xf>
    <xf numFmtId="0" fontId="0" fillId="0" borderId="37" xfId="0" applyBorder="1" applyAlignment="1">
      <alignment vertical="center"/>
    </xf>
    <xf numFmtId="2" fontId="0" fillId="0" borderId="56" xfId="0" applyNumberFormat="1" applyBorder="1" applyAlignment="1">
      <alignment horizontal="center" vertical="center"/>
    </xf>
    <xf numFmtId="0" fontId="0" fillId="0" borderId="35" xfId="0" applyBorder="1" applyAlignment="1">
      <alignment horizontal="center" vertical="center"/>
    </xf>
    <xf numFmtId="2" fontId="0" fillId="0" borderId="35" xfId="0" applyNumberFormat="1" applyBorder="1" applyAlignment="1">
      <alignment horizontal="center" vertical="center"/>
    </xf>
    <xf numFmtId="0" fontId="0" fillId="0" borderId="37" xfId="0" applyBorder="1" applyAlignment="1">
      <alignment horizontal="center" vertical="center"/>
    </xf>
    <xf numFmtId="49" fontId="0" fillId="4" borderId="6" xfId="0" applyNumberFormat="1" applyFill="1" applyBorder="1" applyAlignment="1">
      <alignment horizontal="center" vertical="center"/>
    </xf>
    <xf numFmtId="164" fontId="128" fillId="16" borderId="3" xfId="0" applyNumberFormat="1" applyFont="1" applyFill="1" applyBorder="1" applyAlignment="1">
      <alignment horizontal="right" vertical="center"/>
    </xf>
    <xf numFmtId="0" fontId="128" fillId="16" borderId="3" xfId="0" applyFont="1" applyFill="1" applyBorder="1" applyAlignment="1">
      <alignment vertical="center"/>
    </xf>
    <xf numFmtId="0" fontId="128" fillId="16" borderId="28" xfId="0" applyFont="1" applyFill="1" applyBorder="1" applyAlignment="1">
      <alignment vertical="center"/>
    </xf>
    <xf numFmtId="0" fontId="0" fillId="8" borderId="6" xfId="0" applyFill="1" applyBorder="1" applyAlignment="1">
      <alignment horizontal="center" vertical="center"/>
    </xf>
    <xf numFmtId="0" fontId="0" fillId="16" borderId="25" xfId="0" applyFill="1" applyBorder="1" applyAlignment="1">
      <alignment horizontal="center"/>
    </xf>
    <xf numFmtId="0" fontId="0" fillId="16" borderId="26" xfId="0" applyFill="1" applyBorder="1"/>
    <xf numFmtId="0" fontId="0" fillId="16" borderId="26" xfId="0" applyFill="1" applyBorder="1" applyAlignment="1">
      <alignment horizontal="right"/>
    </xf>
    <xf numFmtId="0" fontId="0" fillId="16" borderId="29" xfId="0" applyFill="1" applyBorder="1"/>
    <xf numFmtId="0" fontId="0" fillId="16" borderId="25" xfId="0" applyFill="1" applyBorder="1"/>
    <xf numFmtId="164" fontId="0" fillId="4" borderId="30" xfId="0" applyNumberFormat="1" applyFill="1" applyBorder="1" applyAlignment="1">
      <alignment horizontal="right" vertical="center"/>
    </xf>
    <xf numFmtId="0" fontId="0" fillId="0" borderId="26" xfId="0" applyBorder="1"/>
    <xf numFmtId="2" fontId="0" fillId="0" borderId="0" xfId="0" applyNumberFormat="1" applyAlignment="1">
      <alignment horizontal="left" vertical="center"/>
    </xf>
    <xf numFmtId="2" fontId="37" fillId="0" borderId="2" xfId="0" applyNumberFormat="1" applyFont="1" applyBorder="1" applyAlignment="1">
      <alignment horizontal="right" vertical="center"/>
    </xf>
    <xf numFmtId="0" fontId="37" fillId="4" borderId="3" xfId="0" applyFont="1" applyFill="1" applyBorder="1" applyAlignment="1">
      <alignment vertical="center"/>
    </xf>
    <xf numFmtId="0" fontId="37" fillId="4" borderId="28" xfId="0" applyFont="1" applyFill="1" applyBorder="1" applyAlignment="1">
      <alignment vertical="center"/>
    </xf>
    <xf numFmtId="0" fontId="0" fillId="0" borderId="54" xfId="0" applyBorder="1" applyAlignment="1">
      <alignment horizontal="left" vertical="center"/>
    </xf>
    <xf numFmtId="0" fontId="37" fillId="0" borderId="55" xfId="0" applyFont="1" applyBorder="1" applyAlignment="1">
      <alignment horizontal="right" vertical="center"/>
    </xf>
    <xf numFmtId="0" fontId="0" fillId="16" borderId="53" xfId="0" applyFill="1" applyBorder="1" applyAlignment="1">
      <alignment horizontal="center"/>
    </xf>
    <xf numFmtId="0" fontId="0" fillId="16" borderId="37" xfId="0" applyFill="1" applyBorder="1"/>
    <xf numFmtId="0" fontId="0" fillId="16" borderId="37" xfId="0" applyFill="1" applyBorder="1" applyAlignment="1">
      <alignment horizontal="right"/>
    </xf>
    <xf numFmtId="0" fontId="0" fillId="16" borderId="38" xfId="0" applyFill="1" applyBorder="1"/>
    <xf numFmtId="0" fontId="0" fillId="16" borderId="53" xfId="0" applyFill="1" applyBorder="1"/>
    <xf numFmtId="164" fontId="0" fillId="4" borderId="56" xfId="0" applyNumberFormat="1" applyFill="1" applyBorder="1" applyAlignment="1">
      <alignment horizontal="right" vertical="center"/>
    </xf>
    <xf numFmtId="0" fontId="37" fillId="4" borderId="54" xfId="0" applyFont="1" applyFill="1" applyBorder="1" applyAlignment="1">
      <alignment vertical="center"/>
    </xf>
    <xf numFmtId="0" fontId="37" fillId="4" borderId="35" xfId="0" applyFont="1" applyFill="1" applyBorder="1" applyAlignment="1">
      <alignment vertical="center"/>
    </xf>
    <xf numFmtId="0" fontId="0" fillId="4" borderId="9" xfId="0" applyFill="1" applyBorder="1" applyAlignment="1">
      <alignment horizontal="left" vertical="center"/>
    </xf>
    <xf numFmtId="0" fontId="38" fillId="4" borderId="40" xfId="0" applyFont="1" applyFill="1" applyBorder="1" applyAlignment="1">
      <alignment horizontal="right" vertical="center"/>
    </xf>
    <xf numFmtId="0" fontId="0" fillId="16" borderId="39" xfId="0" applyFill="1" applyBorder="1" applyAlignment="1">
      <alignment horizontal="center"/>
    </xf>
    <xf numFmtId="0" fontId="0" fillId="16" borderId="14" xfId="0" applyFill="1" applyBorder="1"/>
    <xf numFmtId="0" fontId="0" fillId="16" borderId="14" xfId="0" applyFill="1" applyBorder="1" applyAlignment="1">
      <alignment horizontal="right"/>
    </xf>
    <xf numFmtId="0" fontId="0" fillId="16" borderId="34" xfId="0" applyFill="1" applyBorder="1"/>
    <xf numFmtId="0" fontId="0" fillId="16" borderId="39" xfId="0" applyFill="1" applyBorder="1"/>
    <xf numFmtId="164" fontId="0" fillId="4" borderId="33" xfId="0" applyNumberFormat="1" applyFill="1" applyBorder="1" applyAlignment="1">
      <alignment horizontal="right" vertical="center"/>
    </xf>
    <xf numFmtId="0" fontId="37" fillId="4" borderId="9" xfId="0" applyFont="1" applyFill="1" applyBorder="1" applyAlignment="1">
      <alignment vertical="center"/>
    </xf>
    <xf numFmtId="0" fontId="37" fillId="4" borderId="32" xfId="0" applyFont="1" applyFill="1" applyBorder="1" applyAlignment="1">
      <alignment vertical="center"/>
    </xf>
    <xf numFmtId="0" fontId="0" fillId="0" borderId="10" xfId="0" applyBorder="1" applyAlignment="1">
      <alignment horizontal="center" vertical="center"/>
    </xf>
    <xf numFmtId="2" fontId="0" fillId="0" borderId="1" xfId="0" applyNumberFormat="1" applyBorder="1" applyAlignment="1">
      <alignment horizontal="left" vertical="center"/>
    </xf>
    <xf numFmtId="2" fontId="37" fillId="0" borderId="11" xfId="0" applyNumberFormat="1" applyFont="1" applyBorder="1" applyAlignment="1">
      <alignment horizontal="right" vertical="center"/>
    </xf>
    <xf numFmtId="2" fontId="0" fillId="0" borderId="10" xfId="0" applyNumberFormat="1" applyBorder="1" applyAlignment="1">
      <alignment horizontal="center" vertical="center"/>
    </xf>
    <xf numFmtId="2" fontId="0" fillId="0" borderId="1" xfId="0" applyNumberFormat="1" applyBorder="1" applyAlignment="1">
      <alignment horizontal="center" vertical="center"/>
    </xf>
    <xf numFmtId="0" fontId="0" fillId="0" borderId="11" xfId="0" applyBorder="1" applyAlignment="1">
      <alignment horizontal="center" vertical="center"/>
    </xf>
    <xf numFmtId="0" fontId="0" fillId="4" borderId="11" xfId="0" applyFill="1" applyBorder="1" applyAlignment="1">
      <alignment horizontal="center" vertical="center"/>
    </xf>
    <xf numFmtId="164" fontId="0" fillId="4" borderId="10" xfId="0" applyNumberFormat="1" applyFill="1" applyBorder="1" applyAlignment="1">
      <alignment horizontal="right" vertical="center"/>
    </xf>
    <xf numFmtId="0" fontId="0" fillId="4" borderId="1" xfId="0" applyFill="1" applyBorder="1" applyAlignment="1">
      <alignment vertical="center"/>
    </xf>
    <xf numFmtId="4" fontId="0" fillId="0" borderId="1" xfId="0" applyNumberFormat="1" applyBorder="1" applyAlignment="1">
      <alignment horizontal="right" vertical="center"/>
    </xf>
    <xf numFmtId="0" fontId="0" fillId="0" borderId="117" xfId="0" applyBorder="1" applyAlignment="1">
      <alignment horizontal="center" vertical="center"/>
    </xf>
    <xf numFmtId="0" fontId="0" fillId="0" borderId="118" xfId="0" applyBorder="1" applyAlignment="1">
      <alignment vertical="center"/>
    </xf>
    <xf numFmtId="2" fontId="38" fillId="0" borderId="11" xfId="0" applyNumberFormat="1" applyFont="1" applyBorder="1" applyAlignment="1">
      <alignment horizontal="right" vertical="center"/>
    </xf>
    <xf numFmtId="0" fontId="0" fillId="0" borderId="63" xfId="0" applyBorder="1" applyAlignment="1">
      <alignment horizontal="center" vertical="center"/>
    </xf>
    <xf numFmtId="2" fontId="0" fillId="0" borderId="62" xfId="0" applyNumberFormat="1" applyBorder="1" applyAlignment="1">
      <alignment horizontal="right" vertical="center"/>
    </xf>
    <xf numFmtId="2" fontId="0" fillId="0" borderId="63" xfId="0" applyNumberFormat="1" applyBorder="1" applyAlignment="1">
      <alignment horizontal="center" vertical="center"/>
    </xf>
    <xf numFmtId="0" fontId="0" fillId="0" borderId="118" xfId="0" applyBorder="1" applyAlignment="1">
      <alignment horizontal="center" vertical="center"/>
    </xf>
    <xf numFmtId="0" fontId="0" fillId="16" borderId="117" xfId="0" applyFill="1" applyBorder="1" applyAlignment="1">
      <alignment horizontal="center"/>
    </xf>
    <xf numFmtId="0" fontId="0" fillId="16" borderId="118" xfId="0" applyFill="1" applyBorder="1"/>
    <xf numFmtId="0" fontId="0" fillId="16" borderId="118" xfId="0" applyFill="1" applyBorder="1" applyAlignment="1">
      <alignment horizontal="right"/>
    </xf>
    <xf numFmtId="0" fontId="0" fillId="16" borderId="119" xfId="0" applyFill="1" applyBorder="1"/>
    <xf numFmtId="0" fontId="0" fillId="16" borderId="63" xfId="0" applyFill="1" applyBorder="1"/>
    <xf numFmtId="164" fontId="0" fillId="0" borderId="10" xfId="0" applyNumberFormat="1" applyBorder="1" applyAlignment="1">
      <alignment horizontal="right" vertical="center"/>
    </xf>
    <xf numFmtId="0" fontId="0" fillId="0" borderId="1" xfId="0" applyBorder="1" applyAlignment="1">
      <alignment vertical="center"/>
    </xf>
    <xf numFmtId="4" fontId="0" fillId="0" borderId="62" xfId="0" applyNumberFormat="1" applyBorder="1" applyAlignment="1">
      <alignment horizontal="right" vertical="center"/>
    </xf>
    <xf numFmtId="0" fontId="0" fillId="0" borderId="63" xfId="0" applyBorder="1" applyAlignment="1">
      <alignment vertical="center"/>
    </xf>
    <xf numFmtId="0" fontId="0" fillId="4" borderId="0" xfId="0" applyFill="1" applyAlignment="1">
      <alignment horizontal="center"/>
    </xf>
    <xf numFmtId="0" fontId="0" fillId="4" borderId="0" xfId="0" applyFill="1" applyAlignment="1">
      <alignment horizontal="right"/>
    </xf>
    <xf numFmtId="0" fontId="0" fillId="4" borderId="117" xfId="0" applyFill="1" applyBorder="1" applyAlignment="1">
      <alignment horizontal="center" vertical="center"/>
    </xf>
    <xf numFmtId="0" fontId="0" fillId="4" borderId="118" xfId="0" applyFill="1" applyBorder="1" applyAlignment="1">
      <alignment vertical="center"/>
    </xf>
    <xf numFmtId="2" fontId="128" fillId="0" borderId="11" xfId="0" applyNumberFormat="1" applyFont="1" applyBorder="1" applyAlignment="1">
      <alignment horizontal="right" vertical="center"/>
    </xf>
    <xf numFmtId="2" fontId="0" fillId="4" borderId="10" xfId="0" applyNumberFormat="1" applyFill="1" applyBorder="1" applyAlignment="1">
      <alignment horizontal="center" vertical="center"/>
    </xf>
    <xf numFmtId="0" fontId="0" fillId="4" borderId="63" xfId="0" applyFill="1" applyBorder="1" applyAlignment="1">
      <alignment horizontal="center" vertical="center"/>
    </xf>
    <xf numFmtId="2" fontId="0" fillId="4" borderId="63" xfId="0" applyNumberFormat="1" applyFill="1" applyBorder="1" applyAlignment="1">
      <alignment horizontal="center" vertical="center"/>
    </xf>
    <xf numFmtId="0" fontId="0" fillId="4" borderId="118" xfId="0" applyFill="1" applyBorder="1" applyAlignment="1">
      <alignment horizontal="center" vertical="center"/>
    </xf>
    <xf numFmtId="0" fontId="0" fillId="4" borderId="119" xfId="0" applyFill="1" applyBorder="1" applyAlignment="1">
      <alignment horizontal="center" vertical="center"/>
    </xf>
    <xf numFmtId="0" fontId="0" fillId="4" borderId="63" xfId="0" applyFill="1" applyBorder="1" applyAlignment="1">
      <alignment vertical="center"/>
    </xf>
    <xf numFmtId="2" fontId="0" fillId="4" borderId="19" xfId="0" applyNumberFormat="1" applyFill="1" applyBorder="1" applyAlignment="1">
      <alignment horizontal="left" vertical="center"/>
    </xf>
    <xf numFmtId="2" fontId="0" fillId="4" borderId="20" xfId="0" applyNumberFormat="1" applyFill="1" applyBorder="1" applyAlignment="1">
      <alignment horizontal="left" vertical="center"/>
    </xf>
    <xf numFmtId="2" fontId="37" fillId="4" borderId="24" xfId="0" applyNumberFormat="1" applyFont="1" applyFill="1" applyBorder="1" applyAlignment="1">
      <alignment horizontal="right" vertical="center"/>
    </xf>
    <xf numFmtId="2" fontId="0" fillId="4" borderId="17" xfId="0" applyNumberFormat="1" applyFill="1" applyBorder="1" applyAlignment="1">
      <alignment horizontal="center" vertical="center"/>
    </xf>
    <xf numFmtId="0" fontId="0" fillId="4" borderId="18" xfId="0" applyFill="1" applyBorder="1"/>
    <xf numFmtId="0" fontId="0" fillId="16" borderId="21" xfId="0" applyFill="1" applyBorder="1"/>
    <xf numFmtId="0" fontId="0" fillId="16" borderId="18" xfId="0" applyFill="1" applyBorder="1"/>
    <xf numFmtId="0" fontId="0" fillId="16" borderId="18" xfId="0" applyFill="1" applyBorder="1" applyAlignment="1">
      <alignment horizontal="right"/>
    </xf>
    <xf numFmtId="0" fontId="0" fillId="16" borderId="22" xfId="0" applyFill="1" applyBorder="1"/>
    <xf numFmtId="164" fontId="0" fillId="4" borderId="23" xfId="0" applyNumberFormat="1" applyFill="1" applyBorder="1" applyAlignment="1">
      <alignment horizontal="right" vertical="center"/>
    </xf>
    <xf numFmtId="0" fontId="0" fillId="4" borderId="65" xfId="0" applyFill="1" applyBorder="1" applyAlignment="1">
      <alignment horizontal="center" vertical="center"/>
    </xf>
    <xf numFmtId="0" fontId="0" fillId="4" borderId="66" xfId="0" applyFill="1" applyBorder="1" applyAlignment="1">
      <alignment vertical="center"/>
    </xf>
    <xf numFmtId="2" fontId="37" fillId="4" borderId="50" xfId="0" applyNumberFormat="1" applyFont="1" applyFill="1" applyBorder="1" applyAlignment="1">
      <alignment horizontal="left" vertical="center"/>
    </xf>
    <xf numFmtId="2" fontId="37" fillId="4" borderId="4" xfId="0" applyNumberFormat="1" applyFont="1" applyFill="1" applyBorder="1" applyAlignment="1">
      <alignment horizontal="left" vertical="center"/>
    </xf>
    <xf numFmtId="2" fontId="37" fillId="4" borderId="7" xfId="0" applyNumberFormat="1" applyFont="1" applyFill="1" applyBorder="1" applyAlignment="1">
      <alignment horizontal="right" vertical="center"/>
    </xf>
    <xf numFmtId="0" fontId="0" fillId="4" borderId="66" xfId="0" applyFill="1" applyBorder="1" applyAlignment="1">
      <alignment horizontal="center" vertical="center"/>
    </xf>
    <xf numFmtId="2" fontId="0" fillId="0" borderId="43" xfId="0" applyNumberFormat="1" applyBorder="1" applyAlignment="1">
      <alignment horizontal="right" vertical="center"/>
    </xf>
    <xf numFmtId="2" fontId="0" fillId="4" borderId="66" xfId="0" applyNumberFormat="1" applyFill="1" applyBorder="1" applyAlignment="1">
      <alignment horizontal="center" vertical="center"/>
    </xf>
    <xf numFmtId="0" fontId="0" fillId="4" borderId="68" xfId="0" applyFill="1" applyBorder="1" applyAlignment="1">
      <alignment horizontal="center" vertical="center"/>
    </xf>
    <xf numFmtId="0" fontId="0" fillId="16" borderId="41" xfId="0" applyFill="1" applyBorder="1" applyAlignment="1">
      <alignment horizontal="center"/>
    </xf>
    <xf numFmtId="0" fontId="0" fillId="16" borderId="42" xfId="0" applyFill="1" applyBorder="1"/>
    <xf numFmtId="0" fontId="0" fillId="16" borderId="42" xfId="0" applyFill="1" applyBorder="1" applyAlignment="1">
      <alignment horizontal="right"/>
    </xf>
    <xf numFmtId="0" fontId="0" fillId="16" borderId="46" xfId="0" applyFill="1" applyBorder="1"/>
    <xf numFmtId="0" fontId="0" fillId="16" borderId="45" xfId="0" applyFill="1" applyBorder="1"/>
    <xf numFmtId="164" fontId="0" fillId="4" borderId="8" xfId="0" applyNumberFormat="1" applyFill="1" applyBorder="1" applyAlignment="1">
      <alignment horizontal="right" vertical="center"/>
    </xf>
    <xf numFmtId="4" fontId="0" fillId="0" borderId="50" xfId="0" applyNumberFormat="1" applyBorder="1" applyAlignment="1">
      <alignment horizontal="right" vertical="center"/>
    </xf>
    <xf numFmtId="2" fontId="0" fillId="4" borderId="62" xfId="0" applyNumberFormat="1" applyFill="1" applyBorder="1" applyAlignment="1">
      <alignment horizontal="left" vertical="center"/>
    </xf>
    <xf numFmtId="2" fontId="0" fillId="4" borderId="1" xfId="0" applyNumberFormat="1" applyFill="1" applyBorder="1" applyAlignment="1">
      <alignment horizontal="left" vertical="center"/>
    </xf>
    <xf numFmtId="2" fontId="37" fillId="4" borderId="11" xfId="0" applyNumberFormat="1" applyFont="1" applyFill="1" applyBorder="1" applyAlignment="1">
      <alignment horizontal="right" vertical="center"/>
    </xf>
    <xf numFmtId="2" fontId="0" fillId="4" borderId="117" xfId="0" applyNumberFormat="1" applyFill="1" applyBorder="1" applyAlignment="1">
      <alignment horizontal="center" vertical="center"/>
    </xf>
    <xf numFmtId="0" fontId="0" fillId="4" borderId="118" xfId="0" applyFill="1" applyBorder="1"/>
    <xf numFmtId="2" fontId="0" fillId="0" borderId="118" xfId="0" applyNumberFormat="1" applyBorder="1" applyAlignment="1">
      <alignment horizontal="right" vertical="center"/>
    </xf>
    <xf numFmtId="2" fontId="0" fillId="0" borderId="4" xfId="0" applyNumberFormat="1" applyBorder="1" applyAlignment="1">
      <alignment horizontal="right" vertical="center"/>
    </xf>
    <xf numFmtId="4" fontId="0" fillId="0" borderId="4" xfId="0" applyNumberFormat="1" applyBorder="1" applyAlignment="1">
      <alignment horizontal="right" vertical="center"/>
    </xf>
    <xf numFmtId="2" fontId="0" fillId="0" borderId="62" xfId="0" applyNumberFormat="1" applyBorder="1" applyAlignment="1">
      <alignment horizontal="left" vertical="center"/>
    </xf>
    <xf numFmtId="2" fontId="37" fillId="0" borderId="12" xfId="0" applyNumberFormat="1" applyFont="1" applyBorder="1" applyAlignment="1">
      <alignment horizontal="right" vertical="center"/>
    </xf>
    <xf numFmtId="2" fontId="0" fillId="4" borderId="61" xfId="0" applyNumberFormat="1" applyFill="1" applyBorder="1" applyAlignment="1">
      <alignment horizontal="center" vertical="center"/>
    </xf>
    <xf numFmtId="0" fontId="0" fillId="4" borderId="12" xfId="0" applyFill="1" applyBorder="1" applyAlignment="1">
      <alignment horizontal="center" vertical="center"/>
    </xf>
    <xf numFmtId="164" fontId="0" fillId="4" borderId="61" xfId="0" applyNumberFormat="1" applyFill="1" applyBorder="1" applyAlignment="1">
      <alignment horizontal="right" vertical="center"/>
    </xf>
    <xf numFmtId="0" fontId="0" fillId="4" borderId="49" xfId="0" applyFill="1" applyBorder="1" applyAlignment="1">
      <alignment vertical="center"/>
    </xf>
    <xf numFmtId="0" fontId="0" fillId="4" borderId="23" xfId="0" applyFill="1" applyBorder="1" applyAlignment="1">
      <alignment horizontal="center"/>
    </xf>
    <xf numFmtId="0" fontId="0" fillId="0" borderId="20" xfId="0" applyBorder="1"/>
    <xf numFmtId="0" fontId="38" fillId="0" borderId="24" xfId="0" applyFont="1" applyBorder="1" applyAlignment="1">
      <alignment horizontal="right"/>
    </xf>
    <xf numFmtId="0" fontId="0" fillId="4" borderId="20" xfId="0" applyFill="1" applyBorder="1"/>
    <xf numFmtId="0" fontId="0" fillId="16" borderId="17" xfId="0" applyFill="1" applyBorder="1" applyAlignment="1">
      <alignment horizontal="center"/>
    </xf>
    <xf numFmtId="164" fontId="0" fillId="16" borderId="23" xfId="0" applyNumberFormat="1" applyFill="1" applyBorder="1" applyAlignment="1">
      <alignment horizontal="right" vertical="center"/>
    </xf>
    <xf numFmtId="0" fontId="0" fillId="4" borderId="26" xfId="0" applyFill="1" applyBorder="1"/>
    <xf numFmtId="0" fontId="0" fillId="4" borderId="30" xfId="0" applyFill="1" applyBorder="1" applyAlignment="1">
      <alignment horizontal="center"/>
    </xf>
    <xf numFmtId="0" fontId="38" fillId="0" borderId="6" xfId="0" applyFont="1" applyBorder="1" applyAlignment="1">
      <alignment horizontal="right"/>
    </xf>
    <xf numFmtId="0" fontId="0" fillId="4" borderId="3" xfId="0" applyFill="1" applyBorder="1" applyAlignment="1">
      <alignment horizontal="center" vertical="center"/>
    </xf>
    <xf numFmtId="0" fontId="0" fillId="4" borderId="3" xfId="0" applyFill="1" applyBorder="1"/>
    <xf numFmtId="0" fontId="0" fillId="16" borderId="28" xfId="0" applyFill="1" applyBorder="1"/>
    <xf numFmtId="164" fontId="0" fillId="16" borderId="30" xfId="0" applyNumberFormat="1" applyFill="1" applyBorder="1" applyAlignment="1">
      <alignment horizontal="right" vertical="center"/>
    </xf>
    <xf numFmtId="0" fontId="0" fillId="4" borderId="16" xfId="0" applyFill="1" applyBorder="1" applyAlignment="1">
      <alignment horizontal="center" vertical="center"/>
    </xf>
    <xf numFmtId="0" fontId="0" fillId="4" borderId="15" xfId="0" applyFill="1" applyBorder="1" applyAlignment="1">
      <alignment vertical="center"/>
    </xf>
    <xf numFmtId="0" fontId="0" fillId="4" borderId="57" xfId="0" applyFill="1" applyBorder="1" applyAlignment="1">
      <alignment horizontal="center" vertical="center"/>
    </xf>
    <xf numFmtId="2" fontId="0" fillId="4" borderId="57" xfId="0" applyNumberFormat="1" applyFill="1" applyBorder="1" applyAlignment="1">
      <alignment horizontal="center" vertical="center"/>
    </xf>
    <xf numFmtId="0" fontId="0" fillId="4" borderId="15" xfId="0" applyFill="1" applyBorder="1" applyAlignment="1">
      <alignment horizontal="center" vertical="center"/>
    </xf>
    <xf numFmtId="164" fontId="0" fillId="16" borderId="5" xfId="0" applyNumberFormat="1" applyFill="1" applyBorder="1" applyAlignment="1">
      <alignment horizontal="right" vertical="center"/>
    </xf>
    <xf numFmtId="0" fontId="0" fillId="16" borderId="0" xfId="0" applyFill="1" applyAlignment="1">
      <alignment vertical="center"/>
    </xf>
    <xf numFmtId="4" fontId="0" fillId="16" borderId="13" xfId="0" applyNumberFormat="1" applyFill="1" applyBorder="1" applyAlignment="1">
      <alignment horizontal="right" vertical="center"/>
    </xf>
    <xf numFmtId="0" fontId="0" fillId="16" borderId="57" xfId="0" applyFill="1" applyBorder="1" applyAlignment="1">
      <alignment vertical="center"/>
    </xf>
    <xf numFmtId="0" fontId="0" fillId="4" borderId="68" xfId="0" applyFill="1" applyBorder="1" applyAlignment="1">
      <alignment vertical="center"/>
    </xf>
    <xf numFmtId="2" fontId="0" fillId="0" borderId="50" xfId="0" applyNumberFormat="1" applyBorder="1" applyAlignment="1">
      <alignment horizontal="left" vertical="center"/>
    </xf>
    <xf numFmtId="2" fontId="0" fillId="0" borderId="4" xfId="0" applyNumberFormat="1" applyBorder="1" applyAlignment="1">
      <alignment horizontal="left" vertical="center"/>
    </xf>
    <xf numFmtId="2" fontId="37" fillId="0" borderId="7" xfId="0" applyNumberFormat="1" applyFont="1" applyBorder="1" applyAlignment="1">
      <alignment horizontal="right" vertical="center"/>
    </xf>
    <xf numFmtId="2" fontId="0" fillId="4" borderId="18" xfId="0" applyNumberFormat="1" applyFill="1" applyBorder="1" applyAlignment="1">
      <alignment horizontal="left" vertical="center"/>
    </xf>
    <xf numFmtId="2" fontId="0" fillId="4" borderId="26" xfId="0" applyNumberFormat="1" applyFill="1" applyBorder="1" applyAlignment="1">
      <alignment horizontal="left" vertical="center"/>
    </xf>
    <xf numFmtId="2" fontId="0" fillId="0" borderId="43" xfId="0" applyNumberFormat="1" applyBorder="1" applyAlignment="1">
      <alignment horizontal="left" vertical="center"/>
    </xf>
    <xf numFmtId="0" fontId="0" fillId="4" borderId="45" xfId="0" applyFill="1" applyBorder="1" applyAlignment="1">
      <alignment horizontal="center" vertical="center"/>
    </xf>
    <xf numFmtId="0" fontId="0" fillId="4" borderId="42" xfId="0" applyFill="1" applyBorder="1" applyAlignment="1">
      <alignment horizontal="center" vertical="center"/>
    </xf>
    <xf numFmtId="164" fontId="0" fillId="4" borderId="47" xfId="0" applyNumberFormat="1" applyFill="1" applyBorder="1" applyAlignment="1">
      <alignment horizontal="right" vertical="center"/>
    </xf>
    <xf numFmtId="0" fontId="0" fillId="4" borderId="19" xfId="0" applyFill="1" applyBorder="1" applyAlignment="1">
      <alignment horizontal="left" vertical="center"/>
    </xf>
    <xf numFmtId="0" fontId="37" fillId="4" borderId="24" xfId="0" applyFont="1" applyFill="1" applyBorder="1" applyAlignment="1">
      <alignment horizontal="right" vertical="center"/>
    </xf>
    <xf numFmtId="0" fontId="0" fillId="16" borderId="21" xfId="0" applyFill="1" applyBorder="1" applyAlignment="1">
      <alignment horizontal="center"/>
    </xf>
    <xf numFmtId="0" fontId="0" fillId="4" borderId="9" xfId="0" applyFill="1" applyBorder="1" applyAlignment="1">
      <alignment horizontal="center" vertical="center"/>
    </xf>
    <xf numFmtId="0" fontId="0" fillId="16" borderId="28" xfId="0" applyFill="1" applyBorder="1" applyAlignment="1">
      <alignment horizontal="center"/>
    </xf>
    <xf numFmtId="2" fontId="0" fillId="4" borderId="44" xfId="0" applyNumberFormat="1" applyFill="1" applyBorder="1" applyAlignment="1">
      <alignment horizontal="center" vertical="center"/>
    </xf>
    <xf numFmtId="0" fontId="0" fillId="16" borderId="45" xfId="0" applyFill="1" applyBorder="1" applyAlignment="1">
      <alignment horizontal="center"/>
    </xf>
    <xf numFmtId="2" fontId="0" fillId="4" borderId="4" xfId="0" applyNumberFormat="1" applyFill="1" applyBorder="1" applyAlignment="1">
      <alignment horizontal="left" vertical="center"/>
    </xf>
    <xf numFmtId="0" fontId="0" fillId="4" borderId="4" xfId="0" applyFill="1" applyBorder="1" applyAlignment="1">
      <alignment horizontal="center" vertical="center"/>
    </xf>
    <xf numFmtId="0" fontId="0" fillId="4" borderId="1" xfId="0" applyFill="1" applyBorder="1" applyAlignment="1">
      <alignment horizontal="center" vertical="center"/>
    </xf>
    <xf numFmtId="0" fontId="0" fillId="16" borderId="63" xfId="0" applyFill="1" applyBorder="1" applyAlignment="1">
      <alignment horizontal="center"/>
    </xf>
    <xf numFmtId="0" fontId="0" fillId="16" borderId="62" xfId="0" applyFill="1" applyBorder="1"/>
    <xf numFmtId="0" fontId="0" fillId="4" borderId="59" xfId="0" applyFill="1" applyBorder="1" applyAlignment="1">
      <alignment horizontal="center" vertical="center"/>
    </xf>
    <xf numFmtId="0" fontId="0" fillId="4" borderId="64" xfId="0" applyFill="1" applyBorder="1" applyAlignment="1">
      <alignment vertical="center"/>
    </xf>
    <xf numFmtId="2" fontId="0" fillId="4" borderId="60" xfId="0" applyNumberFormat="1" applyFill="1" applyBorder="1" applyAlignment="1">
      <alignment horizontal="left" vertical="center"/>
    </xf>
    <xf numFmtId="2" fontId="0" fillId="4" borderId="49" xfId="0" applyNumberFormat="1" applyFill="1" applyBorder="1" applyAlignment="1">
      <alignment horizontal="left" vertical="center"/>
    </xf>
    <xf numFmtId="2" fontId="37" fillId="4" borderId="12" xfId="0" applyNumberFormat="1" applyFont="1" applyFill="1" applyBorder="1" applyAlignment="1">
      <alignment horizontal="right" vertical="center"/>
    </xf>
    <xf numFmtId="0" fontId="0" fillId="4" borderId="51" xfId="0" applyFill="1" applyBorder="1" applyAlignment="1">
      <alignment horizontal="center" vertical="center"/>
    </xf>
    <xf numFmtId="2" fontId="0" fillId="4" borderId="51" xfId="0" applyNumberFormat="1" applyFill="1" applyBorder="1" applyAlignment="1">
      <alignment horizontal="center" vertical="center"/>
    </xf>
    <xf numFmtId="0" fontId="0" fillId="4" borderId="64" xfId="0" applyFill="1" applyBorder="1" applyAlignment="1">
      <alignment horizontal="center" vertical="center"/>
    </xf>
    <xf numFmtId="4" fontId="0" fillId="0" borderId="60" xfId="0" applyNumberFormat="1" applyBorder="1" applyAlignment="1">
      <alignment horizontal="right" vertical="center"/>
    </xf>
    <xf numFmtId="0" fontId="0" fillId="4" borderId="51" xfId="0" applyFill="1" applyBorder="1" applyAlignment="1">
      <alignment vertical="center"/>
    </xf>
    <xf numFmtId="2" fontId="0" fillId="4" borderId="44" xfId="0" applyNumberFormat="1" applyFill="1" applyBorder="1" applyAlignment="1">
      <alignment horizontal="left" vertical="center"/>
    </xf>
    <xf numFmtId="2" fontId="37" fillId="4" borderId="48" xfId="0" applyNumberFormat="1" applyFont="1" applyFill="1" applyBorder="1" applyAlignment="1">
      <alignment horizontal="right" vertical="center"/>
    </xf>
    <xf numFmtId="2" fontId="0" fillId="0" borderId="60" xfId="0" applyNumberFormat="1" applyBorder="1" applyAlignment="1">
      <alignment horizontal="right" vertical="center"/>
    </xf>
    <xf numFmtId="0" fontId="0" fillId="4" borderId="30" xfId="0" applyFill="1" applyBorder="1" applyAlignment="1">
      <alignment horizontal="center" vertical="center"/>
    </xf>
    <xf numFmtId="2" fontId="38" fillId="4" borderId="6" xfId="0" applyNumberFormat="1" applyFont="1" applyFill="1" applyBorder="1" applyAlignment="1">
      <alignment horizontal="right" vertical="center"/>
    </xf>
    <xf numFmtId="2" fontId="0" fillId="4" borderId="9" xfId="0" applyNumberFormat="1" applyFill="1" applyBorder="1" applyAlignment="1">
      <alignment horizontal="center" vertical="center"/>
    </xf>
    <xf numFmtId="0" fontId="0" fillId="0" borderId="47" xfId="0" applyBorder="1" applyAlignment="1">
      <alignment horizontal="center" vertical="center"/>
    </xf>
    <xf numFmtId="2" fontId="0" fillId="0" borderId="44" xfId="0" applyNumberFormat="1" applyBorder="1" applyAlignment="1">
      <alignment horizontal="center" vertical="center"/>
    </xf>
    <xf numFmtId="0" fontId="0" fillId="0" borderId="42" xfId="0" applyBorder="1" applyAlignment="1">
      <alignment horizontal="center" vertical="center"/>
    </xf>
    <xf numFmtId="164" fontId="0" fillId="15" borderId="47" xfId="0" applyNumberFormat="1" applyFill="1" applyBorder="1" applyAlignment="1">
      <alignment horizontal="right" vertical="center"/>
    </xf>
    <xf numFmtId="0" fontId="0" fillId="15" borderId="44" xfId="0" applyFill="1" applyBorder="1" applyAlignment="1">
      <alignment vertical="center"/>
    </xf>
    <xf numFmtId="4" fontId="0" fillId="15" borderId="43" xfId="0" applyNumberFormat="1" applyFill="1" applyBorder="1" applyAlignment="1">
      <alignment horizontal="right" vertical="center"/>
    </xf>
    <xf numFmtId="0" fontId="0" fillId="15" borderId="45" xfId="0" applyFill="1" applyBorder="1" applyAlignment="1">
      <alignment vertical="center"/>
    </xf>
    <xf numFmtId="164" fontId="0" fillId="15" borderId="30" xfId="0" applyNumberFormat="1" applyFill="1" applyBorder="1" applyAlignment="1">
      <alignment horizontal="right" vertical="center"/>
    </xf>
    <xf numFmtId="2" fontId="0" fillId="4" borderId="3" xfId="0" applyNumberFormat="1" applyFill="1" applyBorder="1" applyAlignment="1">
      <alignment horizontal="center" vertical="center"/>
    </xf>
    <xf numFmtId="0" fontId="0" fillId="4" borderId="47" xfId="0" applyFill="1" applyBorder="1" applyAlignment="1">
      <alignment horizontal="center" vertical="center"/>
    </xf>
    <xf numFmtId="164" fontId="0" fillId="15" borderId="8" xfId="0" applyNumberFormat="1" applyFill="1" applyBorder="1" applyAlignment="1">
      <alignment horizontal="right" vertical="center"/>
    </xf>
    <xf numFmtId="0" fontId="0" fillId="15" borderId="4" xfId="0" applyFill="1" applyBorder="1" applyAlignment="1">
      <alignment vertical="center"/>
    </xf>
    <xf numFmtId="4" fontId="0" fillId="15" borderId="50" xfId="0" applyNumberFormat="1" applyFill="1" applyBorder="1" applyAlignment="1">
      <alignment horizontal="right" vertical="center"/>
    </xf>
    <xf numFmtId="0" fontId="0" fillId="15" borderId="66" xfId="0" applyFill="1" applyBorder="1" applyAlignment="1">
      <alignment vertical="center"/>
    </xf>
    <xf numFmtId="0" fontId="0" fillId="16" borderId="118" xfId="0" applyFill="1" applyBorder="1" applyAlignment="1">
      <alignment horizontal="center"/>
    </xf>
    <xf numFmtId="164" fontId="0" fillId="4" borderId="1" xfId="0" applyNumberFormat="1" applyFill="1" applyBorder="1" applyAlignment="1">
      <alignment horizontal="right" vertical="center"/>
    </xf>
    <xf numFmtId="0" fontId="0" fillId="0" borderId="0" xfId="0" applyAlignment="1">
      <alignment horizontal="right"/>
    </xf>
    <xf numFmtId="164" fontId="0" fillId="0" borderId="1" xfId="0" applyNumberFormat="1" applyBorder="1" applyAlignment="1">
      <alignment horizontal="right" vertical="center"/>
    </xf>
    <xf numFmtId="164" fontId="0" fillId="0" borderId="0" xfId="0" applyNumberFormat="1" applyAlignment="1">
      <alignment horizontal="right" vertical="center"/>
    </xf>
    <xf numFmtId="0" fontId="50" fillId="8" borderId="24" xfId="0" applyFont="1" applyFill="1" applyBorder="1" applyAlignment="1">
      <alignment horizontal="center" vertical="center"/>
    </xf>
    <xf numFmtId="0" fontId="0" fillId="0" borderId="65" xfId="0" applyBorder="1" applyAlignment="1">
      <alignment horizontal="center" vertical="center"/>
    </xf>
    <xf numFmtId="0" fontId="0" fillId="0" borderId="68" xfId="0" applyBorder="1" applyAlignment="1">
      <alignment vertical="center"/>
    </xf>
    <xf numFmtId="2" fontId="38" fillId="0" borderId="7" xfId="0" applyNumberFormat="1" applyFont="1" applyBorder="1" applyAlignment="1">
      <alignment horizontal="right" vertical="center"/>
    </xf>
    <xf numFmtId="2" fontId="0" fillId="0" borderId="8" xfId="0" applyNumberFormat="1" applyBorder="1" applyAlignment="1">
      <alignment horizontal="center" vertical="center"/>
    </xf>
    <xf numFmtId="0" fontId="0" fillId="0" borderId="66" xfId="0" applyBorder="1" applyAlignment="1">
      <alignment horizontal="center" vertical="center"/>
    </xf>
    <xf numFmtId="2" fontId="0" fillId="0" borderId="50" xfId="0" applyNumberFormat="1" applyBorder="1" applyAlignment="1">
      <alignment horizontal="right" vertical="center"/>
    </xf>
    <xf numFmtId="2" fontId="0" fillId="0" borderId="66" xfId="0" applyNumberFormat="1" applyBorder="1" applyAlignment="1">
      <alignment horizontal="center" vertical="center"/>
    </xf>
    <xf numFmtId="0" fontId="0" fillId="0" borderId="68" xfId="0" applyBorder="1" applyAlignment="1">
      <alignment horizontal="center" vertical="center"/>
    </xf>
    <xf numFmtId="0" fontId="0" fillId="0" borderId="67" xfId="0" applyBorder="1" applyAlignment="1">
      <alignment horizontal="center" vertical="center"/>
    </xf>
    <xf numFmtId="0" fontId="0" fillId="16" borderId="65" xfId="0" applyFill="1" applyBorder="1" applyAlignment="1">
      <alignment horizontal="center"/>
    </xf>
    <xf numFmtId="0" fontId="0" fillId="16" borderId="68" xfId="0" applyFill="1" applyBorder="1"/>
    <xf numFmtId="0" fontId="0" fillId="16" borderId="68" xfId="0" applyFill="1" applyBorder="1" applyAlignment="1">
      <alignment horizontal="right"/>
    </xf>
    <xf numFmtId="0" fontId="0" fillId="16" borderId="67" xfId="0" applyFill="1" applyBorder="1"/>
    <xf numFmtId="0" fontId="0" fillId="16" borderId="66" xfId="0" applyFill="1" applyBorder="1"/>
    <xf numFmtId="164" fontId="0" fillId="0" borderId="4" xfId="0" applyNumberFormat="1" applyBorder="1" applyAlignment="1">
      <alignment horizontal="right" vertical="center"/>
    </xf>
    <xf numFmtId="0" fontId="0" fillId="0" borderId="4" xfId="0" applyBorder="1" applyAlignment="1">
      <alignment vertical="center"/>
    </xf>
    <xf numFmtId="0" fontId="0" fillId="0" borderId="66" xfId="0" applyBorder="1" applyAlignment="1">
      <alignment vertical="center"/>
    </xf>
    <xf numFmtId="2" fontId="0" fillId="4" borderId="118" xfId="0" applyNumberFormat="1" applyFill="1" applyBorder="1" applyAlignment="1">
      <alignment horizontal="left" vertical="center"/>
    </xf>
    <xf numFmtId="2" fontId="0" fillId="0" borderId="118" xfId="0" applyNumberFormat="1" applyBorder="1" applyAlignment="1">
      <alignment horizontal="left" vertical="center"/>
    </xf>
    <xf numFmtId="0" fontId="128" fillId="4" borderId="0" xfId="0" applyFont="1" applyFill="1" applyAlignment="1">
      <alignment vertical="center"/>
    </xf>
    <xf numFmtId="2" fontId="0" fillId="0" borderId="20" xfId="0" applyNumberFormat="1" applyBorder="1" applyAlignment="1">
      <alignment horizontal="center" vertical="center"/>
    </xf>
    <xf numFmtId="0" fontId="0" fillId="8" borderId="24" xfId="0" applyFill="1" applyBorder="1" applyAlignment="1">
      <alignment horizontal="center" vertical="center"/>
    </xf>
    <xf numFmtId="0" fontId="0" fillId="8" borderId="55" xfId="0" applyFill="1" applyBorder="1" applyAlignment="1">
      <alignment horizontal="center" vertical="center"/>
    </xf>
    <xf numFmtId="0" fontId="0" fillId="16" borderId="35" xfId="0" applyFill="1" applyBorder="1"/>
    <xf numFmtId="0" fontId="0" fillId="4" borderId="56" xfId="0" applyFill="1" applyBorder="1" applyAlignment="1">
      <alignment horizontal="center" vertical="center"/>
    </xf>
    <xf numFmtId="0" fontId="0" fillId="4" borderId="54" xfId="0" applyFill="1" applyBorder="1" applyAlignment="1">
      <alignment horizontal="center" vertical="center"/>
    </xf>
    <xf numFmtId="2" fontId="0" fillId="4" borderId="54" xfId="0" applyNumberFormat="1" applyFill="1" applyBorder="1" applyAlignment="1">
      <alignment horizontal="center" vertical="center"/>
    </xf>
    <xf numFmtId="2" fontId="0" fillId="4" borderId="36" xfId="0" applyNumberFormat="1" applyFill="1" applyBorder="1" applyAlignment="1">
      <alignment horizontal="left" vertical="center"/>
    </xf>
    <xf numFmtId="2" fontId="37" fillId="4" borderId="43" xfId="0" applyNumberFormat="1" applyFont="1" applyFill="1" applyBorder="1" applyAlignment="1">
      <alignment horizontal="left" vertical="center"/>
    </xf>
    <xf numFmtId="2" fontId="37" fillId="4" borderId="44" xfId="0" applyNumberFormat="1" applyFont="1" applyFill="1" applyBorder="1" applyAlignment="1">
      <alignment horizontal="left" vertical="center"/>
    </xf>
    <xf numFmtId="0" fontId="0" fillId="4" borderId="10" xfId="0" applyFill="1" applyBorder="1" applyAlignment="1">
      <alignment horizontal="center" vertical="center"/>
    </xf>
    <xf numFmtId="2" fontId="0" fillId="4" borderId="1" xfId="0" applyNumberFormat="1" applyFill="1" applyBorder="1" applyAlignment="1">
      <alignment horizontal="center" vertical="center"/>
    </xf>
    <xf numFmtId="2" fontId="0" fillId="4" borderId="42" xfId="0" applyNumberFormat="1" applyFill="1" applyBorder="1" applyAlignment="1">
      <alignment horizontal="left" vertical="center"/>
    </xf>
    <xf numFmtId="0" fontId="0" fillId="12" borderId="7" xfId="0" applyFill="1" applyBorder="1" applyAlignment="1">
      <alignment horizontal="center" vertical="center"/>
    </xf>
    <xf numFmtId="164" fontId="0" fillId="0" borderId="8" xfId="0" applyNumberFormat="1" applyBorder="1" applyAlignment="1">
      <alignment horizontal="right" vertical="center"/>
    </xf>
    <xf numFmtId="0" fontId="0" fillId="12" borderId="0" xfId="0" applyFill="1" applyAlignment="1">
      <alignment vertical="center"/>
    </xf>
    <xf numFmtId="2" fontId="0" fillId="0" borderId="36" xfId="0" applyNumberFormat="1" applyBorder="1" applyAlignment="1">
      <alignment horizontal="left" vertical="center"/>
    </xf>
    <xf numFmtId="2" fontId="0" fillId="0" borderId="54" xfId="0" applyNumberFormat="1" applyBorder="1" applyAlignment="1">
      <alignment horizontal="left" vertical="center"/>
    </xf>
    <xf numFmtId="2" fontId="37" fillId="0" borderId="55" xfId="0" applyNumberFormat="1" applyFont="1" applyBorder="1" applyAlignment="1">
      <alignment horizontal="right" vertical="center"/>
    </xf>
    <xf numFmtId="2" fontId="0" fillId="4" borderId="14" xfId="0" applyNumberFormat="1" applyFill="1" applyBorder="1" applyAlignment="1">
      <alignment horizontal="left" vertical="center"/>
    </xf>
    <xf numFmtId="2" fontId="37" fillId="0" borderId="27" xfId="0" applyNumberFormat="1" applyFont="1" applyBorder="1" applyAlignment="1">
      <alignment horizontal="left" vertical="center"/>
    </xf>
    <xf numFmtId="2" fontId="37" fillId="0" borderId="9" xfId="0" applyNumberFormat="1" applyFont="1" applyBorder="1" applyAlignment="1">
      <alignment horizontal="left" vertical="center"/>
    </xf>
    <xf numFmtId="0" fontId="0" fillId="4" borderId="33" xfId="0" applyFill="1" applyBorder="1" applyAlignment="1">
      <alignment horizontal="center" vertical="center"/>
    </xf>
    <xf numFmtId="0" fontId="0" fillId="16" borderId="32" xfId="0" applyFill="1" applyBorder="1" applyAlignment="1">
      <alignment horizontal="center"/>
    </xf>
    <xf numFmtId="0" fontId="0" fillId="16" borderId="32" xfId="0" applyFill="1" applyBorder="1"/>
    <xf numFmtId="0" fontId="0" fillId="0" borderId="42" xfId="0" applyBorder="1" applyAlignment="1">
      <alignment vertical="center" wrapText="1"/>
    </xf>
    <xf numFmtId="0" fontId="0" fillId="0" borderId="44" xfId="0" applyBorder="1" applyAlignment="1">
      <alignment vertical="center"/>
    </xf>
    <xf numFmtId="0" fontId="38" fillId="0" borderId="48" xfId="0" applyFont="1" applyBorder="1" applyAlignment="1">
      <alignment horizontal="right" vertical="center"/>
    </xf>
    <xf numFmtId="0" fontId="0" fillId="8" borderId="44" xfId="0" applyFill="1" applyBorder="1" applyAlignment="1">
      <alignment horizontal="center" vertical="center"/>
    </xf>
    <xf numFmtId="164" fontId="0" fillId="16" borderId="47" xfId="0" applyNumberFormat="1" applyFill="1" applyBorder="1" applyAlignment="1">
      <alignment vertical="center"/>
    </xf>
    <xf numFmtId="4" fontId="0" fillId="16" borderId="43" xfId="0" applyNumberFormat="1" applyFill="1" applyBorder="1" applyAlignment="1">
      <alignment vertical="center"/>
    </xf>
    <xf numFmtId="2" fontId="0" fillId="4" borderId="43" xfId="0" applyNumberFormat="1" applyFill="1" applyBorder="1" applyAlignment="1">
      <alignment horizontal="left" vertical="center"/>
    </xf>
    <xf numFmtId="164" fontId="0" fillId="16" borderId="1" xfId="0" applyNumberFormat="1" applyFill="1" applyBorder="1" applyAlignment="1">
      <alignment horizontal="right" vertical="center"/>
    </xf>
    <xf numFmtId="0" fontId="0" fillId="16" borderId="1" xfId="0" applyFill="1" applyBorder="1" applyAlignment="1">
      <alignment vertical="center"/>
    </xf>
    <xf numFmtId="4" fontId="0" fillId="16" borderId="62" xfId="0" applyNumberFormat="1" applyFill="1" applyBorder="1" applyAlignment="1">
      <alignment horizontal="right" vertical="center"/>
    </xf>
    <xf numFmtId="0" fontId="0" fillId="16" borderId="63" xfId="0" applyFill="1" applyBorder="1" applyAlignment="1">
      <alignment vertical="center"/>
    </xf>
    <xf numFmtId="0" fontId="0" fillId="0" borderId="19" xfId="0" applyBorder="1" applyAlignment="1">
      <alignment vertical="center"/>
    </xf>
    <xf numFmtId="2" fontId="38" fillId="4" borderId="24" xfId="0" applyNumberFormat="1" applyFont="1" applyFill="1" applyBorder="1" applyAlignment="1">
      <alignment horizontal="right" vertical="center"/>
    </xf>
    <xf numFmtId="0" fontId="0" fillId="0" borderId="37" xfId="0" applyBorder="1" applyAlignment="1">
      <alignment vertical="center" wrapText="1"/>
    </xf>
    <xf numFmtId="0" fontId="0" fillId="0" borderId="54" xfId="0" applyBorder="1" applyAlignment="1">
      <alignment horizontal="center" vertical="center"/>
    </xf>
    <xf numFmtId="2" fontId="0" fillId="0" borderId="54" xfId="0" applyNumberFormat="1" applyBorder="1" applyAlignment="1">
      <alignment horizontal="center" vertical="center"/>
    </xf>
    <xf numFmtId="0" fontId="0" fillId="16" borderId="57" xfId="0" applyFill="1" applyBorder="1" applyAlignment="1">
      <alignment horizontal="center"/>
    </xf>
    <xf numFmtId="0" fontId="0" fillId="16" borderId="15" xfId="0" applyFill="1" applyBorder="1"/>
    <xf numFmtId="0" fontId="0" fillId="16" borderId="15" xfId="0" applyFill="1" applyBorder="1" applyAlignment="1">
      <alignment horizontal="right"/>
    </xf>
    <xf numFmtId="0" fontId="0" fillId="16" borderId="58" xfId="0" applyFill="1" applyBorder="1"/>
    <xf numFmtId="0" fontId="0" fillId="16" borderId="57" xfId="0" applyFill="1" applyBorder="1"/>
    <xf numFmtId="164" fontId="0" fillId="16" borderId="0" xfId="0" applyNumberFormat="1" applyFill="1" applyAlignment="1">
      <alignment horizontal="right" vertical="center"/>
    </xf>
    <xf numFmtId="0" fontId="0" fillId="0" borderId="26" xfId="0" applyBorder="1" applyAlignment="1">
      <alignment vertical="center" wrapText="1"/>
    </xf>
    <xf numFmtId="164" fontId="0" fillId="15" borderId="44" xfId="0" applyNumberFormat="1" applyFill="1" applyBorder="1" applyAlignment="1">
      <alignment horizontal="right" vertical="center"/>
    </xf>
    <xf numFmtId="0" fontId="0" fillId="4" borderId="19" xfId="0" applyFill="1" applyBorder="1" applyAlignment="1">
      <alignment vertical="center"/>
    </xf>
    <xf numFmtId="0" fontId="0" fillId="4" borderId="36" xfId="0" applyFill="1" applyBorder="1" applyAlignment="1">
      <alignment vertical="center"/>
    </xf>
    <xf numFmtId="0" fontId="0" fillId="0" borderId="3" xfId="0" applyBorder="1" applyAlignment="1">
      <alignment horizontal="center" vertical="center"/>
    </xf>
    <xf numFmtId="0" fontId="0" fillId="4" borderId="43" xfId="0" applyFill="1" applyBorder="1" applyAlignment="1">
      <alignment vertical="center"/>
    </xf>
    <xf numFmtId="0" fontId="0" fillId="4" borderId="62" xfId="0" applyFill="1" applyBorder="1" applyAlignment="1">
      <alignment vertical="center"/>
    </xf>
    <xf numFmtId="2" fontId="38" fillId="4" borderId="11" xfId="0" applyNumberFormat="1" applyFont="1" applyFill="1" applyBorder="1" applyAlignment="1">
      <alignment horizontal="right" vertical="center"/>
    </xf>
    <xf numFmtId="164" fontId="0" fillId="16" borderId="10" xfId="0" applyNumberFormat="1" applyFill="1" applyBorder="1" applyAlignment="1">
      <alignment horizontal="right" vertical="center"/>
    </xf>
    <xf numFmtId="0" fontId="0" fillId="0" borderId="50" xfId="0" applyBorder="1" applyAlignment="1">
      <alignment vertical="center"/>
    </xf>
    <xf numFmtId="0" fontId="0" fillId="16" borderId="66" xfId="0" applyFill="1" applyBorder="1" applyAlignment="1">
      <alignment horizontal="center"/>
    </xf>
    <xf numFmtId="0" fontId="0" fillId="16" borderId="66" xfId="0" applyFill="1" applyBorder="1" applyAlignment="1">
      <alignment horizontal="center" vertical="center"/>
    </xf>
    <xf numFmtId="2" fontId="0" fillId="16" borderId="50" xfId="0" applyNumberFormat="1" applyFill="1" applyBorder="1" applyAlignment="1">
      <alignment horizontal="right" vertical="center"/>
    </xf>
    <xf numFmtId="0" fontId="0" fillId="16" borderId="42" xfId="0" applyFill="1" applyBorder="1" applyAlignment="1">
      <alignment horizontal="center" vertical="center"/>
    </xf>
    <xf numFmtId="0" fontId="0" fillId="6" borderId="7" xfId="0" applyFill="1" applyBorder="1" applyAlignment="1">
      <alignment horizontal="center" vertical="center"/>
    </xf>
    <xf numFmtId="164" fontId="0" fillId="15" borderId="1" xfId="0" applyNumberFormat="1" applyFill="1" applyBorder="1" applyAlignment="1">
      <alignment horizontal="right" vertical="center"/>
    </xf>
    <xf numFmtId="0" fontId="0" fillId="15" borderId="1" xfId="0" applyFill="1" applyBorder="1" applyAlignment="1">
      <alignment vertical="center"/>
    </xf>
    <xf numFmtId="4" fontId="0" fillId="15" borderId="62" xfId="0" applyNumberFormat="1" applyFill="1" applyBorder="1" applyAlignment="1">
      <alignment horizontal="right" vertical="center"/>
    </xf>
    <xf numFmtId="0" fontId="0" fillId="15" borderId="63" xfId="0" applyFill="1" applyBorder="1" applyAlignment="1">
      <alignment vertical="center"/>
    </xf>
    <xf numFmtId="2" fontId="0" fillId="0" borderId="20" xfId="0" applyNumberFormat="1" applyBorder="1" applyAlignment="1">
      <alignment horizontal="left" vertical="center" wrapText="1"/>
    </xf>
    <xf numFmtId="2" fontId="0" fillId="0" borderId="42" xfId="0" applyNumberFormat="1" applyBorder="1" applyAlignment="1">
      <alignment horizontal="left" vertical="center"/>
    </xf>
    <xf numFmtId="164" fontId="0" fillId="15" borderId="20" xfId="0" applyNumberFormat="1" applyFill="1" applyBorder="1" applyAlignment="1">
      <alignment horizontal="right" vertical="center"/>
    </xf>
    <xf numFmtId="0" fontId="0" fillId="15" borderId="20" xfId="0" applyFill="1" applyBorder="1" applyAlignment="1">
      <alignment vertical="center"/>
    </xf>
    <xf numFmtId="4" fontId="0" fillId="15" borderId="19" xfId="0" applyNumberFormat="1" applyFill="1" applyBorder="1" applyAlignment="1">
      <alignment horizontal="right" vertical="center"/>
    </xf>
    <xf numFmtId="0" fontId="0" fillId="15" borderId="21" xfId="0" applyFill="1" applyBorder="1" applyAlignment="1">
      <alignment vertical="center"/>
    </xf>
    <xf numFmtId="0" fontId="0" fillId="0" borderId="8" xfId="0" applyBorder="1" applyAlignment="1">
      <alignment horizontal="center" vertical="center"/>
    </xf>
    <xf numFmtId="2" fontId="0" fillId="0" borderId="68" xfId="0" applyNumberFormat="1" applyBorder="1" applyAlignment="1">
      <alignment horizontal="left" vertical="center" wrapText="1"/>
    </xf>
    <xf numFmtId="2" fontId="0" fillId="0" borderId="4" xfId="0" applyNumberFormat="1" applyBorder="1" applyAlignment="1">
      <alignment horizontal="center" vertical="center"/>
    </xf>
    <xf numFmtId="164" fontId="0" fillId="15" borderId="4" xfId="0" applyNumberFormat="1" applyFill="1" applyBorder="1" applyAlignment="1">
      <alignment horizontal="right" vertical="center"/>
    </xf>
    <xf numFmtId="2" fontId="0" fillId="0" borderId="18" xfId="0" applyNumberFormat="1" applyBorder="1" applyAlignment="1">
      <alignment horizontal="left" vertical="center"/>
    </xf>
    <xf numFmtId="2" fontId="0" fillId="4" borderId="68" xfId="0" applyNumberFormat="1" applyFill="1" applyBorder="1" applyAlignment="1">
      <alignment horizontal="left" vertical="center"/>
    </xf>
    <xf numFmtId="2" fontId="0" fillId="4" borderId="50" xfId="0" applyNumberFormat="1" applyFill="1" applyBorder="1" applyAlignment="1">
      <alignment horizontal="left" vertical="center"/>
    </xf>
    <xf numFmtId="164" fontId="0" fillId="4" borderId="49" xfId="0" applyNumberFormat="1" applyFill="1" applyBorder="1" applyAlignment="1">
      <alignment horizontal="right" vertical="center"/>
    </xf>
    <xf numFmtId="2" fontId="0" fillId="16" borderId="30" xfId="0" applyNumberFormat="1" applyFill="1" applyBorder="1" applyAlignment="1">
      <alignment horizontal="center" vertical="center"/>
    </xf>
    <xf numFmtId="0" fontId="0" fillId="16" borderId="3" xfId="0" applyFill="1" applyBorder="1" applyAlignment="1">
      <alignment horizontal="center" vertical="center"/>
    </xf>
    <xf numFmtId="2" fontId="0" fillId="16" borderId="31" xfId="0" applyNumberFormat="1" applyFill="1" applyBorder="1" applyAlignment="1">
      <alignment horizontal="right" vertical="center"/>
    </xf>
    <xf numFmtId="0" fontId="0" fillId="16" borderId="26" xfId="0" applyFill="1" applyBorder="1" applyAlignment="1">
      <alignment horizontal="center" vertical="center"/>
    </xf>
    <xf numFmtId="0" fontId="0" fillId="6" borderId="6" xfId="0" applyFill="1" applyBorder="1" applyAlignment="1">
      <alignment horizontal="center" vertical="center"/>
    </xf>
    <xf numFmtId="2" fontId="0" fillId="16" borderId="47" xfId="0" applyNumberFormat="1" applyFill="1" applyBorder="1" applyAlignment="1">
      <alignment horizontal="center" vertical="center"/>
    </xf>
    <xf numFmtId="0" fontId="0" fillId="16" borderId="44" xfId="0" applyFill="1" applyBorder="1" applyAlignment="1">
      <alignment horizontal="center" vertical="center"/>
    </xf>
    <xf numFmtId="2" fontId="0" fillId="16" borderId="43" xfId="0" applyNumberFormat="1" applyFill="1" applyBorder="1" applyAlignment="1">
      <alignment horizontal="right" vertical="center"/>
    </xf>
    <xf numFmtId="0" fontId="0" fillId="6" borderId="48" xfId="0" applyFill="1" applyBorder="1" applyAlignment="1">
      <alignment horizontal="center" vertical="center"/>
    </xf>
    <xf numFmtId="2" fontId="0" fillId="4" borderId="41" xfId="0" applyNumberFormat="1" applyFill="1" applyBorder="1" applyAlignment="1">
      <alignment horizontal="center" vertical="center"/>
    </xf>
    <xf numFmtId="0" fontId="0" fillId="4" borderId="42" xfId="0" applyFill="1" applyBorder="1"/>
    <xf numFmtId="0" fontId="0" fillId="0" borderId="15" xfId="0" applyBorder="1" applyAlignment="1">
      <alignment horizontal="center" vertical="center"/>
    </xf>
    <xf numFmtId="0" fontId="0" fillId="0" borderId="15" xfId="0" applyBorder="1" applyAlignment="1">
      <alignment vertical="center" wrapText="1"/>
    </xf>
    <xf numFmtId="164" fontId="128" fillId="16" borderId="20" xfId="0" applyNumberFormat="1" applyFont="1" applyFill="1" applyBorder="1" applyAlignment="1">
      <alignment horizontal="right" vertical="center"/>
    </xf>
    <xf numFmtId="0" fontId="128" fillId="16" borderId="20" xfId="0" applyFont="1" applyFill="1" applyBorder="1" applyAlignment="1">
      <alignment vertical="center"/>
    </xf>
    <xf numFmtId="4" fontId="128" fillId="16" borderId="19" xfId="0" applyNumberFormat="1" applyFont="1" applyFill="1" applyBorder="1" applyAlignment="1">
      <alignment horizontal="right" vertical="center"/>
    </xf>
    <xf numFmtId="0" fontId="128" fillId="16" borderId="21" xfId="0" applyFont="1" applyFill="1" applyBorder="1" applyAlignment="1">
      <alignment vertical="center"/>
    </xf>
    <xf numFmtId="0" fontId="0" fillId="0" borderId="56" xfId="0" applyBorder="1" applyAlignment="1">
      <alignment horizontal="center" vertical="center"/>
    </xf>
    <xf numFmtId="0" fontId="0" fillId="0" borderId="54" xfId="0" applyBorder="1" applyAlignment="1">
      <alignment vertical="center"/>
    </xf>
    <xf numFmtId="2" fontId="37" fillId="0" borderId="54" xfId="0" applyNumberFormat="1" applyFont="1" applyBorder="1" applyAlignment="1">
      <alignment horizontal="left" vertical="center"/>
    </xf>
    <xf numFmtId="2" fontId="37" fillId="0" borderId="3" xfId="0" applyNumberFormat="1" applyFont="1" applyBorder="1" applyAlignment="1">
      <alignment horizontal="left" vertical="center"/>
    </xf>
    <xf numFmtId="0" fontId="128" fillId="91" borderId="6" xfId="0" applyFont="1" applyFill="1" applyBorder="1" applyAlignment="1">
      <alignment horizontal="center" vertical="center"/>
    </xf>
    <xf numFmtId="0" fontId="128" fillId="91" borderId="0" xfId="0" applyFont="1" applyFill="1" applyAlignment="1">
      <alignment vertical="center"/>
    </xf>
    <xf numFmtId="2" fontId="37" fillId="0" borderId="31" xfId="0" applyNumberFormat="1" applyFont="1" applyBorder="1" applyAlignment="1">
      <alignment horizontal="left" vertical="center"/>
    </xf>
    <xf numFmtId="2" fontId="37" fillId="0" borderId="54" xfId="0" applyNumberFormat="1" applyFont="1" applyBorder="1" applyAlignment="1">
      <alignment horizontal="left" vertical="center" wrapText="1"/>
    </xf>
    <xf numFmtId="2" fontId="37" fillId="0" borderId="36" xfId="0" applyNumberFormat="1" applyFont="1" applyBorder="1" applyAlignment="1">
      <alignment horizontal="left" vertical="center"/>
    </xf>
    <xf numFmtId="0" fontId="0" fillId="0" borderId="35" xfId="0" applyBorder="1" applyAlignment="1">
      <alignment vertical="center"/>
    </xf>
    <xf numFmtId="0" fontId="43" fillId="0" borderId="14" xfId="0" applyFont="1" applyBorder="1" applyAlignment="1">
      <alignment vertical="center"/>
    </xf>
    <xf numFmtId="0" fontId="128" fillId="91" borderId="40" xfId="0" applyFont="1" applyFill="1" applyBorder="1" applyAlignment="1">
      <alignment horizontal="center" vertical="center"/>
    </xf>
    <xf numFmtId="0" fontId="0" fillId="0" borderId="45" xfId="0" applyBorder="1" applyAlignment="1">
      <alignment horizontal="center" vertical="center"/>
    </xf>
    <xf numFmtId="2" fontId="38" fillId="4" borderId="48" xfId="0" applyNumberFormat="1" applyFont="1" applyFill="1" applyBorder="1" applyAlignment="1">
      <alignment horizontal="right" vertical="center"/>
    </xf>
    <xf numFmtId="0" fontId="0" fillId="4" borderId="43" xfId="0" applyFill="1" applyBorder="1" applyAlignment="1">
      <alignment horizontal="center" vertical="center"/>
    </xf>
    <xf numFmtId="2" fontId="37" fillId="0" borderId="1" xfId="0" applyNumberFormat="1" applyFont="1" applyBorder="1" applyAlignment="1">
      <alignment horizontal="left" vertical="center"/>
    </xf>
    <xf numFmtId="164" fontId="0" fillId="4" borderId="62" xfId="0" applyNumberFormat="1" applyFill="1" applyBorder="1" applyAlignment="1">
      <alignment horizontal="right" vertical="center"/>
    </xf>
    <xf numFmtId="0" fontId="0" fillId="0" borderId="18" xfId="0" applyBorder="1"/>
    <xf numFmtId="164" fontId="0" fillId="0" borderId="20" xfId="0" applyNumberFormat="1" applyBorder="1" applyAlignment="1">
      <alignment horizontal="right" vertical="center"/>
    </xf>
    <xf numFmtId="0" fontId="0" fillId="0" borderId="20" xfId="0" applyBorder="1" applyAlignment="1">
      <alignment vertical="center"/>
    </xf>
    <xf numFmtId="0" fontId="0" fillId="0" borderId="21" xfId="0" applyBorder="1" applyAlignment="1">
      <alignment vertical="center"/>
    </xf>
    <xf numFmtId="2" fontId="0" fillId="0" borderId="41" xfId="0" applyNumberFormat="1" applyBorder="1" applyAlignment="1">
      <alignment horizontal="center" vertical="center"/>
    </xf>
    <xf numFmtId="0" fontId="0" fillId="0" borderId="42" xfId="0" applyBorder="1"/>
    <xf numFmtId="164" fontId="0" fillId="0" borderId="44" xfId="0" applyNumberFormat="1" applyBorder="1" applyAlignment="1">
      <alignment horizontal="right" vertical="center"/>
    </xf>
    <xf numFmtId="0" fontId="0" fillId="0" borderId="45" xfId="0" applyBorder="1" applyAlignment="1">
      <alignment vertical="center"/>
    </xf>
    <xf numFmtId="2" fontId="37" fillId="0" borderId="4" xfId="0" applyNumberFormat="1" applyFont="1" applyBorder="1" applyAlignment="1">
      <alignment horizontal="left" vertical="center"/>
    </xf>
    <xf numFmtId="2" fontId="38" fillId="0" borderId="4" xfId="0" applyNumberFormat="1" applyFont="1" applyBorder="1" applyAlignment="1">
      <alignment horizontal="right" vertical="center"/>
    </xf>
    <xf numFmtId="0" fontId="0" fillId="0" borderId="4" xfId="0" applyBorder="1" applyAlignment="1">
      <alignment horizontal="center" vertical="center"/>
    </xf>
    <xf numFmtId="0" fontId="0" fillId="0" borderId="4" xfId="0" applyBorder="1" applyAlignment="1">
      <alignment horizontal="center"/>
    </xf>
    <xf numFmtId="0" fontId="0" fillId="0" borderId="4" xfId="0" applyBorder="1"/>
    <xf numFmtId="0" fontId="0" fillId="0" borderId="4" xfId="0" applyBorder="1" applyAlignment="1">
      <alignment horizontal="right"/>
    </xf>
    <xf numFmtId="2" fontId="0" fillId="0" borderId="13" xfId="0" applyNumberFormat="1" applyBorder="1" applyAlignment="1">
      <alignment horizontal="left" vertical="center"/>
    </xf>
    <xf numFmtId="4" fontId="0" fillId="0" borderId="13" xfId="0" applyNumberFormat="1" applyBorder="1" applyAlignment="1">
      <alignment horizontal="right" vertical="center"/>
    </xf>
    <xf numFmtId="0" fontId="0" fillId="4" borderId="57" xfId="0" applyFill="1" applyBorder="1" applyAlignment="1">
      <alignment vertical="center"/>
    </xf>
    <xf numFmtId="0" fontId="43" fillId="4" borderId="42" xfId="0" applyFont="1" applyFill="1" applyBorder="1" applyAlignment="1">
      <alignment vertical="center"/>
    </xf>
    <xf numFmtId="0" fontId="0" fillId="16" borderId="20" xfId="0" applyFill="1" applyBorder="1"/>
    <xf numFmtId="0" fontId="0" fillId="16" borderId="21" xfId="0" applyFill="1" applyBorder="1" applyAlignment="1">
      <alignment horizontal="right"/>
    </xf>
    <xf numFmtId="0" fontId="0" fillId="16" borderId="4" xfId="0" applyFill="1" applyBorder="1"/>
    <xf numFmtId="0" fontId="0" fillId="16" borderId="66" xfId="0" applyFill="1" applyBorder="1" applyAlignment="1">
      <alignment horizontal="right"/>
    </xf>
    <xf numFmtId="0" fontId="0" fillId="16" borderId="19" xfId="0" applyFill="1" applyBorder="1"/>
    <xf numFmtId="0" fontId="0" fillId="16" borderId="17" xfId="0" applyFill="1" applyBorder="1"/>
    <xf numFmtId="0" fontId="0" fillId="16" borderId="31" xfId="0" applyFill="1" applyBorder="1"/>
    <xf numFmtId="0" fontId="0" fillId="4" borderId="27" xfId="0" applyFill="1" applyBorder="1" applyAlignment="1">
      <alignment vertical="center"/>
    </xf>
    <xf numFmtId="2" fontId="38" fillId="4" borderId="40" xfId="0" applyNumberFormat="1" applyFont="1" applyFill="1" applyBorder="1" applyAlignment="1">
      <alignment horizontal="right" vertical="center"/>
    </xf>
    <xf numFmtId="0" fontId="0" fillId="0" borderId="6" xfId="0" applyBorder="1" applyAlignment="1">
      <alignment horizontal="center" vertical="center"/>
    </xf>
    <xf numFmtId="0" fontId="0" fillId="0" borderId="31" xfId="0" applyBorder="1" applyAlignment="1">
      <alignment horizontal="center" vertical="center"/>
    </xf>
    <xf numFmtId="0" fontId="0" fillId="16" borderId="30" xfId="0" applyFill="1" applyBorder="1" applyAlignment="1">
      <alignment horizontal="center"/>
    </xf>
    <xf numFmtId="0" fontId="0" fillId="8" borderId="4" xfId="0" applyFill="1" applyBorder="1" applyAlignment="1">
      <alignment horizontal="center" vertical="center"/>
    </xf>
    <xf numFmtId="2" fontId="37" fillId="0" borderId="62" xfId="0" applyNumberFormat="1" applyFont="1" applyBorder="1" applyAlignment="1">
      <alignment horizontal="left" vertical="center"/>
    </xf>
    <xf numFmtId="0" fontId="0" fillId="8" borderId="11" xfId="0" applyFill="1" applyBorder="1" applyAlignment="1">
      <alignment horizontal="center" vertical="center"/>
    </xf>
    <xf numFmtId="0" fontId="0" fillId="4" borderId="118" xfId="0" applyFill="1" applyBorder="1" applyAlignment="1">
      <alignment horizontal="left" vertical="center"/>
    </xf>
    <xf numFmtId="0" fontId="0" fillId="0" borderId="37" xfId="0" applyBorder="1"/>
    <xf numFmtId="164" fontId="0" fillId="0" borderId="54" xfId="0" applyNumberFormat="1" applyBorder="1" applyAlignment="1">
      <alignment horizontal="right" vertical="center"/>
    </xf>
    <xf numFmtId="0" fontId="0" fillId="0" borderId="16" xfId="0" applyBorder="1" applyAlignment="1">
      <alignment horizontal="center" vertical="center"/>
    </xf>
    <xf numFmtId="0" fontId="0" fillId="0" borderId="57" xfId="0" applyBorder="1" applyAlignment="1">
      <alignment horizontal="center" vertical="center"/>
    </xf>
    <xf numFmtId="2" fontId="0" fillId="0" borderId="13" xfId="0" applyNumberFormat="1" applyBorder="1" applyAlignment="1">
      <alignment horizontal="right" vertical="center"/>
    </xf>
    <xf numFmtId="2" fontId="0" fillId="0" borderId="57" xfId="0" applyNumberFormat="1" applyBorder="1" applyAlignment="1">
      <alignment horizontal="center" vertical="center"/>
    </xf>
    <xf numFmtId="0" fontId="0" fillId="16" borderId="16" xfId="0" applyFill="1" applyBorder="1" applyAlignment="1">
      <alignment horizontal="center"/>
    </xf>
    <xf numFmtId="0" fontId="0" fillId="0" borderId="57" xfId="0" applyBorder="1" applyAlignment="1">
      <alignment vertical="center"/>
    </xf>
    <xf numFmtId="0" fontId="0" fillId="2" borderId="0" xfId="0" applyFill="1" applyAlignment="1">
      <alignment horizontal="center" vertical="center"/>
    </xf>
    <xf numFmtId="2" fontId="0" fillId="2" borderId="0" xfId="0" applyNumberFormat="1" applyFill="1" applyAlignment="1">
      <alignment horizontal="left" vertical="center"/>
    </xf>
    <xf numFmtId="2" fontId="37" fillId="2" borderId="0" xfId="0" applyNumberFormat="1" applyFont="1" applyFill="1" applyAlignment="1">
      <alignment horizontal="right" vertical="center"/>
    </xf>
    <xf numFmtId="2" fontId="0" fillId="2" borderId="0" xfId="0" applyNumberFormat="1" applyFill="1" applyAlignment="1">
      <alignment horizontal="center" vertical="center"/>
    </xf>
    <xf numFmtId="2" fontId="0" fillId="2" borderId="0" xfId="0" applyNumberFormat="1" applyFill="1" applyAlignment="1">
      <alignment horizontal="right" vertical="center"/>
    </xf>
    <xf numFmtId="164" fontId="0" fillId="2" borderId="0" xfId="0" applyNumberFormat="1" applyFill="1" applyAlignment="1">
      <alignment horizontal="right" vertical="center"/>
    </xf>
    <xf numFmtId="4" fontId="0" fillId="2" borderId="0" xfId="0" applyNumberFormat="1" applyFill="1" applyAlignment="1">
      <alignment horizontal="right" vertical="center"/>
    </xf>
    <xf numFmtId="0" fontId="133" fillId="2" borderId="0" xfId="0" applyFont="1" applyFill="1" applyAlignment="1">
      <alignment horizontal="center" vertical="center"/>
    </xf>
    <xf numFmtId="2" fontId="149" fillId="0" borderId="0" xfId="0" applyNumberFormat="1" applyFont="1" applyAlignment="1">
      <alignment horizontal="center" vertical="center"/>
    </xf>
    <xf numFmtId="2" fontId="132" fillId="2" borderId="0" xfId="0" applyNumberFormat="1" applyFont="1" applyFill="1" applyAlignment="1">
      <alignment horizontal="right" vertical="center"/>
    </xf>
    <xf numFmtId="0" fontId="0" fillId="2" borderId="0" xfId="0" applyFill="1"/>
    <xf numFmtId="4" fontId="0" fillId="2" borderId="0" xfId="0" applyNumberFormat="1" applyFill="1"/>
    <xf numFmtId="4" fontId="0" fillId="2" borderId="0" xfId="0" applyNumberFormat="1" applyFill="1" applyAlignment="1">
      <alignment horizontal="right"/>
    </xf>
    <xf numFmtId="2" fontId="0" fillId="4" borderId="62" xfId="0" applyNumberFormat="1" applyFill="1" applyBorder="1" applyAlignment="1">
      <alignment vertical="center"/>
    </xf>
    <xf numFmtId="2" fontId="0" fillId="4" borderId="1" xfId="0" applyNumberFormat="1" applyFill="1" applyBorder="1" applyAlignment="1">
      <alignment vertical="center"/>
    </xf>
    <xf numFmtId="0" fontId="0" fillId="4" borderId="62" xfId="0" applyFill="1" applyBorder="1" applyAlignment="1">
      <alignment horizontal="center" vertical="center"/>
    </xf>
    <xf numFmtId="2" fontId="0" fillId="16" borderId="117" xfId="0" applyNumberFormat="1" applyFill="1" applyBorder="1" applyAlignment="1">
      <alignment horizontal="center" vertical="center"/>
    </xf>
    <xf numFmtId="2" fontId="0" fillId="16" borderId="118" xfId="0" applyNumberFormat="1" applyFill="1" applyBorder="1" applyAlignment="1">
      <alignment horizontal="center" vertical="center"/>
    </xf>
    <xf numFmtId="2" fontId="0" fillId="16" borderId="118" xfId="0" applyNumberFormat="1" applyFill="1" applyBorder="1" applyAlignment="1">
      <alignment horizontal="right" vertical="center"/>
    </xf>
    <xf numFmtId="2" fontId="0" fillId="16" borderId="119" xfId="0" applyNumberFormat="1" applyFill="1" applyBorder="1" applyAlignment="1">
      <alignment horizontal="center" vertical="center"/>
    </xf>
    <xf numFmtId="2" fontId="0" fillId="16" borderId="63" xfId="0" applyNumberFormat="1" applyFill="1" applyBorder="1" applyAlignment="1">
      <alignment horizontal="center" vertical="center"/>
    </xf>
    <xf numFmtId="2" fontId="0" fillId="4" borderId="19" xfId="0" applyNumberFormat="1" applyFill="1" applyBorder="1" applyAlignment="1">
      <alignment vertical="center"/>
    </xf>
    <xf numFmtId="2" fontId="0" fillId="4" borderId="20" xfId="0" applyNumberFormat="1" applyFill="1" applyBorder="1" applyAlignment="1">
      <alignment vertical="center"/>
    </xf>
    <xf numFmtId="2" fontId="0" fillId="4" borderId="24" xfId="0" applyNumberFormat="1" applyFill="1" applyBorder="1" applyAlignment="1">
      <alignment horizontal="right" vertical="center"/>
    </xf>
    <xf numFmtId="0" fontId="0" fillId="4" borderId="19" xfId="0" applyFill="1" applyBorder="1" applyAlignment="1">
      <alignment horizontal="center" vertical="center"/>
    </xf>
    <xf numFmtId="2" fontId="0" fillId="0" borderId="6" xfId="0" applyNumberFormat="1" applyBorder="1" applyAlignment="1">
      <alignment horizontal="right" vertical="center"/>
    </xf>
    <xf numFmtId="0" fontId="0" fillId="4" borderId="31" xfId="0" applyFill="1" applyBorder="1" applyAlignment="1">
      <alignment horizontal="center" vertical="center"/>
    </xf>
    <xf numFmtId="0" fontId="0" fillId="4" borderId="50" xfId="0" applyFill="1" applyBorder="1" applyAlignment="1">
      <alignment horizontal="center" vertical="center"/>
    </xf>
    <xf numFmtId="2" fontId="0" fillId="16" borderId="65" xfId="0" applyNumberFormat="1" applyFill="1" applyBorder="1" applyAlignment="1">
      <alignment horizontal="center" vertical="center"/>
    </xf>
    <xf numFmtId="2" fontId="0" fillId="16" borderId="68" xfId="0" applyNumberFormat="1" applyFill="1" applyBorder="1" applyAlignment="1">
      <alignment horizontal="center" vertical="center"/>
    </xf>
    <xf numFmtId="2" fontId="0" fillId="16" borderId="67" xfId="0" applyNumberFormat="1" applyFill="1" applyBorder="1" applyAlignment="1">
      <alignment horizontal="center" vertical="center"/>
    </xf>
    <xf numFmtId="2" fontId="0" fillId="16" borderId="66" xfId="0" applyNumberFormat="1" applyFill="1" applyBorder="1" applyAlignment="1">
      <alignment horizontal="center" vertical="center"/>
    </xf>
    <xf numFmtId="2" fontId="0" fillId="0" borderId="62" xfId="0" applyNumberFormat="1" applyBorder="1" applyAlignment="1">
      <alignment vertical="center"/>
    </xf>
    <xf numFmtId="2" fontId="0" fillId="0" borderId="1" xfId="0" applyNumberFormat="1" applyBorder="1" applyAlignment="1">
      <alignment vertical="center"/>
    </xf>
    <xf numFmtId="2" fontId="0" fillId="0" borderId="11" xfId="0" applyNumberFormat="1" applyBorder="1" applyAlignment="1">
      <alignment horizontal="right" vertical="center"/>
    </xf>
    <xf numFmtId="2" fontId="0" fillId="4" borderId="63" xfId="0" applyNumberFormat="1" applyFill="1" applyBorder="1" applyAlignment="1">
      <alignment horizontal="left" vertical="center"/>
    </xf>
    <xf numFmtId="2" fontId="0" fillId="4" borderId="51" xfId="0" applyNumberFormat="1" applyFill="1" applyBorder="1" applyAlignment="1">
      <alignment horizontal="left" vertical="center"/>
    </xf>
    <xf numFmtId="2" fontId="0" fillId="0" borderId="60" xfId="0" applyNumberFormat="1" applyBorder="1" applyAlignment="1">
      <alignment vertical="center"/>
    </xf>
    <xf numFmtId="2" fontId="0" fillId="0" borderId="49" xfId="0" applyNumberFormat="1" applyBorder="1" applyAlignment="1">
      <alignment vertical="center"/>
    </xf>
    <xf numFmtId="0" fontId="0" fillId="4" borderId="60" xfId="0" applyFill="1" applyBorder="1" applyAlignment="1">
      <alignment horizontal="center" vertical="center"/>
    </xf>
    <xf numFmtId="2" fontId="0" fillId="16" borderId="59" xfId="0" applyNumberFormat="1" applyFill="1" applyBorder="1" applyAlignment="1">
      <alignment horizontal="center" vertical="center"/>
    </xf>
    <xf numFmtId="2" fontId="0" fillId="16" borderId="64" xfId="0" applyNumberFormat="1" applyFill="1" applyBorder="1" applyAlignment="1">
      <alignment horizontal="center" vertical="center"/>
    </xf>
    <xf numFmtId="2" fontId="0" fillId="16" borderId="52" xfId="0" applyNumberFormat="1" applyFill="1" applyBorder="1" applyAlignment="1">
      <alignment horizontal="center" vertical="center"/>
    </xf>
    <xf numFmtId="2" fontId="0" fillId="16" borderId="51" xfId="0" applyNumberFormat="1" applyFill="1" applyBorder="1" applyAlignment="1">
      <alignment horizontal="center" vertical="center"/>
    </xf>
    <xf numFmtId="2" fontId="0" fillId="16" borderId="60" xfId="0" applyNumberFormat="1" applyFill="1" applyBorder="1" applyAlignment="1">
      <alignment horizontal="right" vertical="center"/>
    </xf>
    <xf numFmtId="2" fontId="37" fillId="0" borderId="19" xfId="0" applyNumberFormat="1" applyFont="1" applyBorder="1" applyAlignment="1">
      <alignment vertical="center"/>
    </xf>
    <xf numFmtId="2" fontId="37" fillId="0" borderId="20" xfId="0" applyNumberFormat="1" applyFont="1" applyBorder="1" applyAlignment="1">
      <alignment vertical="center"/>
    </xf>
    <xf numFmtId="2" fontId="0" fillId="0" borderId="43" xfId="0" applyNumberFormat="1" applyBorder="1" applyAlignment="1">
      <alignment vertical="center"/>
    </xf>
    <xf numFmtId="2" fontId="0" fillId="0" borderId="44" xfId="0" applyNumberFormat="1" applyBorder="1" applyAlignment="1">
      <alignment vertical="center"/>
    </xf>
    <xf numFmtId="2" fontId="37" fillId="4" borderId="62" xfId="0" applyNumberFormat="1" applyFont="1" applyFill="1" applyBorder="1" applyAlignment="1">
      <alignment vertical="center"/>
    </xf>
    <xf numFmtId="2" fontId="37" fillId="4" borderId="1" xfId="0" applyNumberFormat="1" applyFont="1" applyFill="1" applyBorder="1" applyAlignment="1">
      <alignment vertical="center"/>
    </xf>
    <xf numFmtId="2" fontId="0" fillId="4" borderId="54" xfId="0" applyNumberFormat="1" applyFill="1" applyBorder="1" applyAlignment="1">
      <alignment vertical="center"/>
    </xf>
    <xf numFmtId="0" fontId="0" fillId="4" borderId="36" xfId="0" applyFill="1" applyBorder="1" applyAlignment="1">
      <alignment horizontal="center" vertical="center"/>
    </xf>
    <xf numFmtId="2" fontId="0" fillId="4" borderId="53" xfId="0" applyNumberFormat="1" applyFill="1" applyBorder="1" applyAlignment="1">
      <alignment horizontal="center" vertical="center"/>
    </xf>
    <xf numFmtId="0" fontId="0" fillId="4" borderId="37" xfId="0" applyFill="1" applyBorder="1"/>
    <xf numFmtId="2" fontId="0" fillId="0" borderId="37" xfId="0" applyNumberFormat="1" applyBorder="1" applyAlignment="1">
      <alignment horizontal="right" vertical="center"/>
    </xf>
    <xf numFmtId="2" fontId="0" fillId="4" borderId="3" xfId="0" applyNumberFormat="1" applyFill="1" applyBorder="1" applyAlignment="1">
      <alignment vertical="center"/>
    </xf>
    <xf numFmtId="0" fontId="0" fillId="16" borderId="31" xfId="0" applyFill="1" applyBorder="1" applyAlignment="1">
      <alignment horizontal="center" vertical="center"/>
    </xf>
    <xf numFmtId="0" fontId="0" fillId="16" borderId="43" xfId="0" applyFill="1" applyBorder="1" applyAlignment="1">
      <alignment horizontal="center" vertical="center"/>
    </xf>
    <xf numFmtId="164" fontId="0" fillId="16" borderId="47" xfId="0" applyNumberFormat="1" applyFill="1" applyBorder="1" applyAlignment="1">
      <alignment horizontal="right" vertical="center"/>
    </xf>
    <xf numFmtId="4" fontId="0" fillId="16" borderId="43" xfId="0" applyNumberFormat="1" applyFill="1" applyBorder="1" applyAlignment="1">
      <alignment horizontal="right" vertical="center"/>
    </xf>
    <xf numFmtId="2" fontId="37" fillId="0" borderId="31" xfId="0" applyNumberFormat="1" applyFont="1" applyBorder="1" applyAlignment="1">
      <alignment vertical="center"/>
    </xf>
    <xf numFmtId="0" fontId="0" fillId="90" borderId="31" xfId="0" applyFill="1" applyBorder="1" applyAlignment="1">
      <alignment horizontal="center" vertical="center"/>
    </xf>
    <xf numFmtId="0" fontId="0" fillId="90" borderId="0" xfId="0" applyFill="1" applyAlignment="1">
      <alignment vertical="center"/>
    </xf>
    <xf numFmtId="0" fontId="50" fillId="0" borderId="117" xfId="0" applyFont="1" applyBorder="1" applyAlignment="1">
      <alignment horizontal="center" vertical="center"/>
    </xf>
    <xf numFmtId="2" fontId="50" fillId="0" borderId="62" xfId="0" applyNumberFormat="1" applyFont="1" applyBorder="1" applyAlignment="1">
      <alignment vertical="center"/>
    </xf>
    <xf numFmtId="2" fontId="99" fillId="0" borderId="11" xfId="0" applyNumberFormat="1" applyFont="1" applyBorder="1" applyAlignment="1">
      <alignment horizontal="right" vertical="center"/>
    </xf>
    <xf numFmtId="0" fontId="50" fillId="0" borderId="63" xfId="0" applyFont="1" applyBorder="1" applyAlignment="1">
      <alignment horizontal="center" vertical="center"/>
    </xf>
    <xf numFmtId="0" fontId="50" fillId="0" borderId="118" xfId="0" applyFont="1" applyBorder="1" applyAlignment="1">
      <alignment horizontal="center" vertical="center"/>
    </xf>
    <xf numFmtId="0" fontId="50" fillId="0" borderId="62" xfId="0" applyFont="1" applyBorder="1" applyAlignment="1">
      <alignment horizontal="center" vertical="center"/>
    </xf>
    <xf numFmtId="164" fontId="50" fillId="0" borderId="10" xfId="0" applyNumberFormat="1" applyFont="1" applyBorder="1" applyAlignment="1">
      <alignment horizontal="right" vertical="center"/>
    </xf>
    <xf numFmtId="4" fontId="50" fillId="0" borderId="62" xfId="0" applyNumberFormat="1" applyFont="1" applyBorder="1" applyAlignment="1">
      <alignment horizontal="right" vertical="center"/>
    </xf>
    <xf numFmtId="0" fontId="50" fillId="0" borderId="63" xfId="0" applyFont="1" applyBorder="1" applyAlignment="1">
      <alignment vertical="center"/>
    </xf>
    <xf numFmtId="164" fontId="0" fillId="15" borderId="61" xfId="0" applyNumberFormat="1" applyFill="1" applyBorder="1" applyAlignment="1">
      <alignment horizontal="right" vertical="center"/>
    </xf>
    <xf numFmtId="0" fontId="0" fillId="15" borderId="49" xfId="0" applyFill="1" applyBorder="1" applyAlignment="1">
      <alignment vertical="center"/>
    </xf>
    <xf numFmtId="4" fontId="0" fillId="15" borderId="60" xfId="0" applyNumberFormat="1" applyFill="1" applyBorder="1" applyAlignment="1">
      <alignment horizontal="right" vertical="center"/>
    </xf>
    <xf numFmtId="0" fontId="0" fillId="15" borderId="51" xfId="0" applyFill="1" applyBorder="1" applyAlignment="1">
      <alignment vertical="center"/>
    </xf>
    <xf numFmtId="0" fontId="0" fillId="4" borderId="13" xfId="0" applyFill="1" applyBorder="1" applyAlignment="1">
      <alignment horizontal="center" vertical="center"/>
    </xf>
    <xf numFmtId="164" fontId="0" fillId="15" borderId="33" xfId="0" applyNumberFormat="1" applyFill="1" applyBorder="1" applyAlignment="1">
      <alignment horizontal="right" vertical="center"/>
    </xf>
    <xf numFmtId="0" fontId="0" fillId="15" borderId="9" xfId="0" applyFill="1" applyBorder="1" applyAlignment="1">
      <alignment vertical="center"/>
    </xf>
    <xf numFmtId="4" fontId="0" fillId="15" borderId="27" xfId="0" applyNumberFormat="1" applyFill="1" applyBorder="1" applyAlignment="1">
      <alignment horizontal="right" vertical="center"/>
    </xf>
    <xf numFmtId="0" fontId="0" fillId="15" borderId="32" xfId="0" applyFill="1" applyBorder="1" applyAlignment="1">
      <alignment vertical="center"/>
    </xf>
    <xf numFmtId="2" fontId="0" fillId="0" borderId="3" xfId="0" applyNumberFormat="1" applyBorder="1" applyAlignment="1">
      <alignment horizontal="right" vertical="center"/>
    </xf>
    <xf numFmtId="2" fontId="0" fillId="0" borderId="9" xfId="0" applyNumberFormat="1" applyBorder="1" applyAlignment="1">
      <alignment horizontal="right" vertical="center"/>
    </xf>
    <xf numFmtId="0" fontId="0" fillId="4" borderId="27" xfId="0" applyFill="1" applyBorder="1" applyAlignment="1">
      <alignment horizontal="center" vertical="center"/>
    </xf>
    <xf numFmtId="0" fontId="0" fillId="4" borderId="41" xfId="0" applyFill="1" applyBorder="1" applyAlignment="1">
      <alignment horizontal="center"/>
    </xf>
    <xf numFmtId="2" fontId="0" fillId="0" borderId="43" xfId="0" applyNumberFormat="1" applyBorder="1" applyAlignment="1">
      <alignment horizontal="left"/>
    </xf>
    <xf numFmtId="2" fontId="149" fillId="0" borderId="44" xfId="0" applyNumberFormat="1" applyFont="1" applyBorder="1" applyAlignment="1">
      <alignment horizontal="center"/>
    </xf>
    <xf numFmtId="2" fontId="38" fillId="0" borderId="48" xfId="0" applyNumberFormat="1" applyFont="1" applyBorder="1" applyAlignment="1">
      <alignment horizontal="right"/>
    </xf>
    <xf numFmtId="2" fontId="0" fillId="0" borderId="44" xfId="0" applyNumberFormat="1" applyBorder="1" applyAlignment="1">
      <alignment horizontal="center"/>
    </xf>
    <xf numFmtId="2" fontId="0" fillId="0" borderId="44" xfId="0" applyNumberFormat="1" applyBorder="1" applyAlignment="1">
      <alignment horizontal="right"/>
    </xf>
    <xf numFmtId="2" fontId="0" fillId="0" borderId="43" xfId="0" applyNumberFormat="1" applyBorder="1" applyAlignment="1">
      <alignment horizontal="right"/>
    </xf>
    <xf numFmtId="0" fontId="0" fillId="4" borderId="45" xfId="0" applyFill="1" applyBorder="1" applyAlignment="1">
      <alignment horizontal="center"/>
    </xf>
    <xf numFmtId="0" fontId="0" fillId="4" borderId="42" xfId="0" applyFill="1" applyBorder="1" applyAlignment="1">
      <alignment horizontal="center"/>
    </xf>
    <xf numFmtId="0" fontId="0" fillId="4" borderId="44" xfId="0" applyFill="1" applyBorder="1" applyAlignment="1">
      <alignment horizontal="center"/>
    </xf>
    <xf numFmtId="164" fontId="0" fillId="16" borderId="44" xfId="0" applyNumberFormat="1" applyFill="1" applyBorder="1" applyAlignment="1">
      <alignment horizontal="right"/>
    </xf>
    <xf numFmtId="4" fontId="0" fillId="16" borderId="43" xfId="0" applyNumberFormat="1" applyFill="1" applyBorder="1" applyAlignment="1">
      <alignment horizontal="right"/>
    </xf>
    <xf numFmtId="2" fontId="0" fillId="0" borderId="19" xfId="0" applyNumberFormat="1" applyBorder="1" applyAlignment="1">
      <alignment vertical="center"/>
    </xf>
    <xf numFmtId="2" fontId="0" fillId="0" borderId="20" xfId="0" applyNumberFormat="1" applyBorder="1" applyAlignment="1">
      <alignment vertical="center"/>
    </xf>
    <xf numFmtId="164" fontId="0" fillId="15" borderId="10" xfId="0" applyNumberFormat="1" applyFill="1" applyBorder="1" applyAlignment="1">
      <alignment horizontal="right" vertical="center"/>
    </xf>
    <xf numFmtId="0" fontId="50" fillId="8" borderId="119" xfId="0" applyFont="1" applyFill="1" applyBorder="1" applyAlignment="1">
      <alignment horizontal="center" vertical="center"/>
    </xf>
    <xf numFmtId="0" fontId="0" fillId="16" borderId="43" xfId="0" applyFill="1" applyBorder="1"/>
    <xf numFmtId="164" fontId="0" fillId="16" borderId="23" xfId="0" applyNumberFormat="1" applyFill="1" applyBorder="1" applyAlignment="1">
      <alignment horizontal="right"/>
    </xf>
    <xf numFmtId="4" fontId="0" fillId="16" borderId="19" xfId="0" applyNumberFormat="1" applyFill="1" applyBorder="1" applyAlignment="1">
      <alignment horizontal="right"/>
    </xf>
    <xf numFmtId="0" fontId="48" fillId="4" borderId="20" xfId="0" applyFont="1" applyFill="1" applyBorder="1"/>
    <xf numFmtId="0" fontId="0" fillId="16" borderId="50" xfId="0" applyFill="1" applyBorder="1"/>
    <xf numFmtId="1" fontId="50" fillId="0" borderId="25" xfId="0" applyNumberFormat="1" applyFont="1" applyBorder="1" applyAlignment="1">
      <alignment horizontal="center" vertical="center"/>
    </xf>
    <xf numFmtId="0" fontId="50" fillId="0" borderId="26" xfId="0" applyFont="1" applyBorder="1" applyAlignment="1">
      <alignment vertical="center"/>
    </xf>
    <xf numFmtId="0" fontId="50" fillId="0" borderId="28" xfId="0" applyFont="1" applyBorder="1" applyAlignment="1">
      <alignment horizontal="center" vertical="center"/>
    </xf>
    <xf numFmtId="0" fontId="50" fillId="0" borderId="26" xfId="0" applyFont="1" applyBorder="1" applyAlignment="1">
      <alignment horizontal="center" vertical="center"/>
    </xf>
    <xf numFmtId="164" fontId="50" fillId="16" borderId="30" xfId="0" applyNumberFormat="1" applyFont="1" applyFill="1" applyBorder="1" applyAlignment="1">
      <alignment horizontal="right" vertical="center"/>
    </xf>
    <xf numFmtId="0" fontId="50" fillId="16" borderId="3" xfId="0" applyFont="1" applyFill="1" applyBorder="1" applyAlignment="1">
      <alignment vertical="center"/>
    </xf>
    <xf numFmtId="4" fontId="50" fillId="16" borderId="31" xfId="0" applyNumberFormat="1" applyFont="1" applyFill="1" applyBorder="1" applyAlignment="1">
      <alignment horizontal="right" vertical="center"/>
    </xf>
    <xf numFmtId="0" fontId="50" fillId="16" borderId="28" xfId="0" applyFont="1" applyFill="1" applyBorder="1" applyAlignment="1">
      <alignment vertical="center"/>
    </xf>
    <xf numFmtId="1" fontId="0" fillId="4" borderId="25" xfId="0" applyNumberFormat="1" applyFill="1" applyBorder="1" applyAlignment="1">
      <alignment horizontal="center" vertical="center"/>
    </xf>
    <xf numFmtId="0" fontId="0" fillId="0" borderId="15" xfId="0" applyBorder="1"/>
    <xf numFmtId="2" fontId="149" fillId="4" borderId="0" xfId="0" applyNumberFormat="1" applyFont="1" applyFill="1" applyAlignment="1">
      <alignment horizontal="center"/>
    </xf>
    <xf numFmtId="2" fontId="132" fillId="4" borderId="0" xfId="0" applyNumberFormat="1" applyFont="1" applyFill="1" applyAlignment="1">
      <alignment horizontal="right"/>
    </xf>
    <xf numFmtId="2" fontId="0" fillId="4" borderId="0" xfId="0" applyNumberFormat="1" applyFill="1" applyAlignment="1">
      <alignment horizontal="center"/>
    </xf>
    <xf numFmtId="2" fontId="0" fillId="4" borderId="0" xfId="0" applyNumberFormat="1" applyFill="1" applyAlignment="1">
      <alignment horizontal="right"/>
    </xf>
    <xf numFmtId="164" fontId="0" fillId="4" borderId="0" xfId="0" applyNumberFormat="1" applyFill="1" applyAlignment="1">
      <alignment horizontal="right"/>
    </xf>
    <xf numFmtId="4" fontId="0" fillId="4" borderId="0" xfId="0" applyNumberFormat="1" applyFill="1" applyAlignment="1">
      <alignment horizontal="right"/>
    </xf>
    <xf numFmtId="2" fontId="149" fillId="0" borderId="0" xfId="0" applyNumberFormat="1" applyFont="1" applyAlignment="1">
      <alignment horizontal="center"/>
    </xf>
    <xf numFmtId="2" fontId="132" fillId="0" borderId="0" xfId="0" applyNumberFormat="1" applyFont="1" applyAlignment="1">
      <alignment horizontal="right"/>
    </xf>
    <xf numFmtId="2" fontId="0" fillId="0" borderId="0" xfId="0" applyNumberFormat="1" applyAlignment="1">
      <alignment horizontal="center"/>
    </xf>
    <xf numFmtId="2" fontId="0" fillId="0" borderId="0" xfId="0" applyNumberFormat="1" applyAlignment="1">
      <alignment horizontal="right"/>
    </xf>
    <xf numFmtId="164" fontId="0" fillId="0" borderId="0" xfId="0" applyNumberFormat="1" applyAlignment="1">
      <alignment horizontal="right"/>
    </xf>
    <xf numFmtId="4" fontId="0" fillId="0" borderId="0" xfId="0" applyNumberFormat="1" applyAlignment="1">
      <alignment horizontal="right"/>
    </xf>
    <xf numFmtId="2" fontId="151" fillId="0" borderId="0" xfId="0" applyNumberFormat="1" applyFont="1" applyAlignment="1">
      <alignment horizontal="right"/>
    </xf>
    <xf numFmtId="164" fontId="0" fillId="2" borderId="0" xfId="0" applyNumberFormat="1" applyFill="1" applyAlignment="1">
      <alignment horizontal="right"/>
    </xf>
    <xf numFmtId="0" fontId="152" fillId="0" borderId="0" xfId="0" applyFont="1" applyAlignment="1">
      <alignment horizontal="center"/>
    </xf>
    <xf numFmtId="2" fontId="37" fillId="0" borderId="0" xfId="0" applyNumberFormat="1" applyFont="1" applyAlignment="1">
      <alignment horizontal="center"/>
    </xf>
    <xf numFmtId="0" fontId="115" fillId="3" borderId="10" xfId="0" applyFont="1" applyFill="1" applyBorder="1" applyAlignment="1">
      <alignment horizontal="center" vertical="center"/>
    </xf>
    <xf numFmtId="0" fontId="19" fillId="3" borderId="1" xfId="0" applyFont="1" applyFill="1" applyBorder="1" applyAlignment="1">
      <alignment horizontal="left" vertical="center"/>
    </xf>
    <xf numFmtId="2" fontId="117" fillId="3" borderId="1" xfId="0" applyNumberFormat="1" applyFont="1" applyFill="1" applyBorder="1" applyAlignment="1">
      <alignment horizontal="center" vertical="center"/>
    </xf>
    <xf numFmtId="2" fontId="115" fillId="3" borderId="1" xfId="0" applyNumberFormat="1" applyFont="1" applyFill="1" applyBorder="1" applyAlignment="1">
      <alignment horizontal="center" vertical="center"/>
    </xf>
    <xf numFmtId="0" fontId="115" fillId="3" borderId="1" xfId="0" applyFont="1" applyFill="1" applyBorder="1" applyAlignment="1">
      <alignment horizontal="right" vertical="center"/>
    </xf>
    <xf numFmtId="2" fontId="115" fillId="3" borderId="1" xfId="0" applyNumberFormat="1" applyFont="1" applyFill="1" applyBorder="1" applyAlignment="1">
      <alignment horizontal="right" vertical="center"/>
    </xf>
    <xf numFmtId="0" fontId="115" fillId="3" borderId="1" xfId="0" applyFont="1" applyFill="1" applyBorder="1" applyAlignment="1">
      <alignment horizontal="center" vertical="center"/>
    </xf>
    <xf numFmtId="0" fontId="17" fillId="3" borderId="1" xfId="0" applyFont="1" applyFill="1" applyBorder="1" applyAlignment="1">
      <alignment horizontal="center" vertical="center"/>
    </xf>
    <xf numFmtId="2" fontId="118" fillId="3" borderId="1" xfId="0" applyNumberFormat="1" applyFont="1" applyFill="1" applyBorder="1" applyAlignment="1">
      <alignment horizontal="right" vertical="center"/>
    </xf>
    <xf numFmtId="2" fontId="118" fillId="3" borderId="1" xfId="0" applyNumberFormat="1" applyFont="1" applyFill="1" applyBorder="1" applyAlignment="1">
      <alignment horizontal="center" vertical="center"/>
    </xf>
    <xf numFmtId="0" fontId="118" fillId="3" borderId="1" xfId="0" applyFont="1" applyFill="1" applyBorder="1" applyAlignment="1">
      <alignment vertical="center"/>
    </xf>
    <xf numFmtId="0" fontId="17" fillId="0" borderId="1" xfId="0" applyFont="1" applyBorder="1" applyAlignment="1">
      <alignment horizontal="center" vertical="center" wrapText="1"/>
    </xf>
    <xf numFmtId="0" fontId="12" fillId="0" borderId="17" xfId="0" applyFont="1" applyBorder="1" applyAlignment="1">
      <alignment horizontal="center" vertical="center"/>
    </xf>
    <xf numFmtId="4" fontId="15" fillId="0" borderId="20" xfId="0" applyNumberFormat="1" applyFont="1" applyBorder="1" applyAlignment="1">
      <alignment horizontal="right" vertical="center"/>
    </xf>
    <xf numFmtId="0" fontId="12" fillId="89" borderId="0" xfId="0" applyFont="1" applyFill="1" applyAlignment="1">
      <alignment vertical="center"/>
    </xf>
    <xf numFmtId="4" fontId="15" fillId="0" borderId="54" xfId="0" applyNumberFormat="1" applyFont="1" applyBorder="1" applyAlignment="1">
      <alignment horizontal="right" vertical="center"/>
    </xf>
    <xf numFmtId="0" fontId="12" fillId="0" borderId="65" xfId="0" applyFont="1" applyBorder="1" applyAlignment="1">
      <alignment horizontal="center" vertical="center"/>
    </xf>
    <xf numFmtId="4" fontId="15" fillId="0" borderId="50" xfId="0" applyNumberFormat="1" applyFont="1" applyBorder="1" applyAlignment="1">
      <alignment horizontal="right" vertical="center"/>
    </xf>
    <xf numFmtId="0" fontId="12" fillId="89" borderId="0" xfId="0" applyFont="1" applyFill="1" applyAlignment="1">
      <alignment horizontal="center" vertical="center"/>
    </xf>
    <xf numFmtId="2" fontId="12" fillId="0" borderId="0" xfId="0" applyNumberFormat="1" applyFont="1" applyAlignment="1">
      <alignment horizontal="left" vertical="center"/>
    </xf>
    <xf numFmtId="0" fontId="18" fillId="0" borderId="10" xfId="0" applyFont="1" applyBorder="1" applyAlignment="1">
      <alignment horizontal="center" vertical="center" wrapText="1"/>
    </xf>
    <xf numFmtId="0" fontId="18" fillId="0" borderId="63" xfId="0" applyFont="1" applyBorder="1" applyAlignment="1">
      <alignment horizontal="center" vertical="center" wrapText="1"/>
    </xf>
    <xf numFmtId="2" fontId="18" fillId="0" borderId="62" xfId="0" applyNumberFormat="1" applyFont="1" applyBorder="1" applyAlignment="1">
      <alignment horizontal="center" vertical="center" wrapText="1"/>
    </xf>
    <xf numFmtId="2" fontId="18" fillId="0" borderId="63" xfId="0" applyNumberFormat="1" applyFont="1" applyBorder="1" applyAlignment="1">
      <alignment horizontal="center" vertical="center" wrapText="1"/>
    </xf>
    <xf numFmtId="0" fontId="12" fillId="0" borderId="59" xfId="0" applyFont="1" applyBorder="1" applyAlignment="1">
      <alignment horizontal="center" vertical="center"/>
    </xf>
    <xf numFmtId="2" fontId="15" fillId="0" borderId="61" xfId="0" applyNumberFormat="1" applyFont="1" applyBorder="1" applyAlignment="1">
      <alignment horizontal="left" vertical="center"/>
    </xf>
    <xf numFmtId="2" fontId="12" fillId="0" borderId="49" xfId="0" applyNumberFormat="1" applyFont="1" applyBorder="1" applyAlignment="1">
      <alignment horizontal="left" vertical="center"/>
    </xf>
    <xf numFmtId="4" fontId="15" fillId="0" borderId="60" xfId="0" applyNumberFormat="1" applyFont="1" applyBorder="1" applyAlignment="1">
      <alignment horizontal="right" vertical="center"/>
    </xf>
    <xf numFmtId="0" fontId="12" fillId="0" borderId="30" xfId="0" applyFont="1" applyBorder="1" applyAlignment="1">
      <alignment vertical="center"/>
    </xf>
    <xf numFmtId="0" fontId="132" fillId="0" borderId="31" xfId="0" applyFont="1" applyBorder="1" applyAlignment="1">
      <alignment vertical="center"/>
    </xf>
    <xf numFmtId="0" fontId="151" fillId="0" borderId="3" xfId="0" applyFont="1" applyBorder="1" applyAlignment="1">
      <alignment vertical="center"/>
    </xf>
    <xf numFmtId="4" fontId="15" fillId="0" borderId="3" xfId="0" applyNumberFormat="1" applyFont="1" applyBorder="1" applyAlignment="1">
      <alignment vertical="center"/>
    </xf>
    <xf numFmtId="0" fontId="12" fillId="0" borderId="53" xfId="0" applyFont="1" applyBorder="1" applyAlignment="1">
      <alignment horizontal="center" vertical="center"/>
    </xf>
    <xf numFmtId="2" fontId="15" fillId="0" borderId="56" xfId="0" applyNumberFormat="1" applyFont="1" applyBorder="1" applyAlignment="1">
      <alignment horizontal="left" vertical="center"/>
    </xf>
    <xf numFmtId="2" fontId="12" fillId="0" borderId="54" xfId="0" applyNumberFormat="1" applyFont="1" applyBorder="1" applyAlignment="1">
      <alignment horizontal="left" vertical="center"/>
    </xf>
    <xf numFmtId="4" fontId="15" fillId="0" borderId="36" xfId="0" applyNumberFormat="1" applyFont="1" applyBorder="1" applyAlignment="1">
      <alignment horizontal="right" vertical="center"/>
    </xf>
    <xf numFmtId="0" fontId="15" fillId="0" borderId="30" xfId="0" applyFont="1" applyBorder="1" applyAlignment="1">
      <alignment horizontal="left" vertical="center"/>
    </xf>
    <xf numFmtId="0" fontId="12" fillId="0" borderId="3" xfId="0" applyFont="1" applyBorder="1" applyAlignment="1">
      <alignment horizontal="center" vertical="center"/>
    </xf>
    <xf numFmtId="2" fontId="14" fillId="0" borderId="3" xfId="0" applyNumberFormat="1" applyFont="1" applyBorder="1" applyAlignment="1">
      <alignment horizontal="right" vertical="center"/>
    </xf>
    <xf numFmtId="4" fontId="15" fillId="0" borderId="31" xfId="0" applyNumberFormat="1" applyFont="1" applyBorder="1" applyAlignment="1">
      <alignment horizontal="right" vertical="center"/>
    </xf>
    <xf numFmtId="0" fontId="17" fillId="0" borderId="0" xfId="0" applyFont="1" applyAlignment="1">
      <alignment vertical="center"/>
    </xf>
    <xf numFmtId="2" fontId="16" fillId="0" borderId="20" xfId="0" applyNumberFormat="1" applyFont="1" applyBorder="1" applyAlignment="1">
      <alignment horizontal="right" vertical="center"/>
    </xf>
    <xf numFmtId="4" fontId="15" fillId="0" borderId="19" xfId="0" applyNumberFormat="1" applyFont="1" applyBorder="1" applyAlignment="1">
      <alignment horizontal="right" vertical="center"/>
    </xf>
    <xf numFmtId="2" fontId="16" fillId="0" borderId="0" xfId="0" applyNumberFormat="1" applyFont="1" applyAlignment="1">
      <alignment horizontal="right" vertical="center"/>
    </xf>
    <xf numFmtId="0" fontId="16" fillId="0" borderId="0" xfId="0" applyFont="1" applyAlignment="1">
      <alignment vertical="center"/>
    </xf>
    <xf numFmtId="0" fontId="151" fillId="0" borderId="30" xfId="0" applyFont="1" applyBorder="1" applyAlignment="1">
      <alignment vertical="center"/>
    </xf>
    <xf numFmtId="0" fontId="151" fillId="0" borderId="9" xfId="0" applyFont="1" applyBorder="1" applyAlignment="1">
      <alignment vertical="center"/>
    </xf>
    <xf numFmtId="2" fontId="16" fillId="0" borderId="54" xfId="0" applyNumberFormat="1" applyFont="1" applyBorder="1" applyAlignment="1">
      <alignment horizontal="right" vertical="center"/>
    </xf>
    <xf numFmtId="2" fontId="16" fillId="0" borderId="3" xfId="0" applyNumberFormat="1" applyFont="1" applyBorder="1" applyAlignment="1">
      <alignment horizontal="right" vertical="center"/>
    </xf>
    <xf numFmtId="0" fontId="12" fillId="0" borderId="8" xfId="0" applyFont="1" applyBorder="1" applyAlignment="1">
      <alignment vertical="center"/>
    </xf>
    <xf numFmtId="0" fontId="18" fillId="2" borderId="10" xfId="0" applyFont="1" applyFill="1" applyBorder="1" applyAlignment="1">
      <alignment vertical="center"/>
    </xf>
    <xf numFmtId="0" fontId="18" fillId="2" borderId="1" xfId="0" applyFont="1" applyFill="1" applyBorder="1" applyAlignment="1">
      <alignment vertical="center"/>
    </xf>
    <xf numFmtId="0" fontId="17" fillId="0" borderId="1" xfId="0" applyFont="1" applyBorder="1" applyAlignment="1">
      <alignment vertical="center"/>
    </xf>
    <xf numFmtId="0" fontId="12" fillId="4" borderId="17" xfId="0" applyFont="1" applyFill="1" applyBorder="1" applyAlignment="1">
      <alignment horizontal="center" vertical="center"/>
    </xf>
    <xf numFmtId="0" fontId="12" fillId="4" borderId="41" xfId="0" applyFont="1" applyFill="1" applyBorder="1" applyAlignment="1">
      <alignment horizontal="center" vertical="center"/>
    </xf>
    <xf numFmtId="0" fontId="50" fillId="0" borderId="17" xfId="0" applyFont="1" applyBorder="1" applyAlignment="1">
      <alignment horizontal="center" vertical="center"/>
    </xf>
    <xf numFmtId="0" fontId="50" fillId="0" borderId="19" xfId="0" applyFont="1" applyBorder="1" applyAlignment="1">
      <alignment vertical="center"/>
    </xf>
    <xf numFmtId="2" fontId="50" fillId="0" borderId="23" xfId="0" applyNumberFormat="1" applyFont="1" applyBorder="1" applyAlignment="1">
      <alignment horizontal="right" vertical="center"/>
    </xf>
    <xf numFmtId="2" fontId="50" fillId="0" borderId="21" xfId="0" applyNumberFormat="1" applyFont="1" applyBorder="1" applyAlignment="1">
      <alignment horizontal="center" vertical="center"/>
    </xf>
    <xf numFmtId="2" fontId="50" fillId="0" borderId="20" xfId="0" applyNumberFormat="1" applyFont="1" applyBorder="1" applyAlignment="1">
      <alignment horizontal="right" vertical="center"/>
    </xf>
    <xf numFmtId="2" fontId="50" fillId="0" borderId="19" xfId="0" applyNumberFormat="1" applyFont="1" applyBorder="1" applyAlignment="1">
      <alignment horizontal="right" vertical="center"/>
    </xf>
    <xf numFmtId="2" fontId="50" fillId="0" borderId="21" xfId="0" applyNumberFormat="1" applyFont="1" applyBorder="1" applyAlignment="1">
      <alignment horizontal="right" vertical="center"/>
    </xf>
    <xf numFmtId="4" fontId="111" fillId="0" borderId="19" xfId="0" applyNumberFormat="1" applyFont="1" applyBorder="1" applyAlignment="1">
      <alignment horizontal="right" vertical="center"/>
    </xf>
    <xf numFmtId="0" fontId="50" fillId="0" borderId="21" xfId="0" applyFont="1" applyBorder="1" applyAlignment="1">
      <alignment vertical="center"/>
    </xf>
    <xf numFmtId="0" fontId="125" fillId="0" borderId="0" xfId="0" applyFont="1" applyAlignment="1">
      <alignment vertical="center"/>
    </xf>
    <xf numFmtId="2" fontId="16" fillId="0" borderId="35" xfId="0" applyNumberFormat="1" applyFont="1" applyBorder="1" applyAlignment="1">
      <alignment horizontal="right" vertical="center"/>
    </xf>
    <xf numFmtId="0" fontId="16" fillId="0" borderId="35" xfId="0" applyFont="1" applyBorder="1" applyAlignment="1">
      <alignment vertical="center"/>
    </xf>
    <xf numFmtId="0" fontId="12" fillId="0" borderId="41" xfId="0" applyFont="1" applyBorder="1" applyAlignment="1">
      <alignment horizontal="center" vertical="center"/>
    </xf>
    <xf numFmtId="2" fontId="16" fillId="16" borderId="47" xfId="0" applyNumberFormat="1" applyFont="1" applyFill="1" applyBorder="1" applyAlignment="1">
      <alignment horizontal="right" vertical="center"/>
    </xf>
    <xf numFmtId="2" fontId="16" fillId="16" borderId="44" xfId="0" applyNumberFormat="1" applyFont="1" applyFill="1" applyBorder="1" applyAlignment="1">
      <alignment horizontal="right" vertical="center"/>
    </xf>
    <xf numFmtId="2" fontId="16" fillId="16" borderId="43" xfId="0" applyNumberFormat="1" applyFont="1" applyFill="1" applyBorder="1" applyAlignment="1">
      <alignment horizontal="right" vertical="center"/>
    </xf>
    <xf numFmtId="0" fontId="16" fillId="16" borderId="45" xfId="0" applyFont="1" applyFill="1" applyBorder="1" applyAlignment="1">
      <alignment vertical="center"/>
    </xf>
    <xf numFmtId="0" fontId="12" fillId="0" borderId="5" xfId="0" applyFont="1" applyBorder="1" applyAlignment="1">
      <alignment horizontal="center" vertical="center"/>
    </xf>
    <xf numFmtId="0" fontId="14" fillId="0" borderId="4" xfId="0" applyFont="1" applyBorder="1" applyAlignment="1">
      <alignment vertical="center"/>
    </xf>
    <xf numFmtId="2" fontId="12" fillId="15" borderId="23" xfId="0" applyNumberFormat="1" applyFont="1" applyFill="1" applyBorder="1" applyAlignment="1">
      <alignment horizontal="right" vertical="center"/>
    </xf>
    <xf numFmtId="0" fontId="12" fillId="15" borderId="45" xfId="0" applyFont="1" applyFill="1" applyBorder="1" applyAlignment="1">
      <alignment vertical="center"/>
    </xf>
    <xf numFmtId="0" fontId="14" fillId="0" borderId="1" xfId="0" applyFont="1" applyBorder="1" applyAlignment="1">
      <alignment vertical="center"/>
    </xf>
    <xf numFmtId="2" fontId="12" fillId="15" borderId="56" xfId="0" applyNumberFormat="1" applyFont="1" applyFill="1" applyBorder="1" applyAlignment="1">
      <alignment horizontal="right" vertical="center"/>
    </xf>
    <xf numFmtId="0" fontId="12" fillId="15" borderId="35" xfId="0" applyFont="1" applyFill="1" applyBorder="1" applyAlignment="1">
      <alignment vertical="center"/>
    </xf>
    <xf numFmtId="0" fontId="34" fillId="0" borderId="0" xfId="0" applyFont="1" applyAlignment="1">
      <alignment vertical="center"/>
    </xf>
    <xf numFmtId="0" fontId="0" fillId="2" borderId="59" xfId="0" applyFill="1" applyBorder="1" applyAlignment="1">
      <alignment horizontal="center" vertical="center"/>
    </xf>
    <xf numFmtId="0" fontId="0" fillId="2" borderId="52" xfId="0" applyFill="1" applyBorder="1" applyAlignment="1">
      <alignment horizontal="center" vertical="center"/>
    </xf>
    <xf numFmtId="0" fontId="50" fillId="0" borderId="22" xfId="0" applyFont="1" applyBorder="1" applyAlignment="1">
      <alignment vertical="center"/>
    </xf>
    <xf numFmtId="2" fontId="12" fillId="2" borderId="0" xfId="0" applyNumberFormat="1" applyFont="1" applyFill="1" applyAlignment="1">
      <alignment horizontal="center" vertical="center"/>
    </xf>
    <xf numFmtId="2" fontId="12" fillId="2" borderId="0" xfId="0" applyNumberFormat="1" applyFont="1" applyFill="1" applyAlignment="1">
      <alignment horizontal="right" vertical="center"/>
    </xf>
    <xf numFmtId="0" fontId="12" fillId="0" borderId="0" xfId="0" applyFont="1" applyAlignment="1">
      <alignment horizontal="right"/>
    </xf>
    <xf numFmtId="0" fontId="12" fillId="0" borderId="0" xfId="0" applyFont="1" applyAlignment="1">
      <alignment textRotation="90"/>
    </xf>
    <xf numFmtId="2" fontId="14" fillId="0" borderId="0" xfId="0" applyNumberFormat="1" applyFont="1" applyAlignment="1">
      <alignment horizontal="right"/>
    </xf>
    <xf numFmtId="0" fontId="37" fillId="0" borderId="0" xfId="0" applyFont="1" applyAlignment="1">
      <alignment horizontal="center"/>
    </xf>
    <xf numFmtId="0" fontId="12" fillId="0" borderId="28" xfId="0" applyFont="1" applyBorder="1"/>
    <xf numFmtId="0" fontId="12" fillId="0" borderId="26" xfId="0" applyFont="1" applyBorder="1" applyAlignment="1">
      <alignment horizontal="center"/>
    </xf>
    <xf numFmtId="0" fontId="12" fillId="0" borderId="31" xfId="0" applyFont="1" applyBorder="1"/>
    <xf numFmtId="0" fontId="153" fillId="3" borderId="10" xfId="0" applyFont="1" applyFill="1" applyBorder="1" applyAlignment="1">
      <alignment horizontal="center" vertical="center"/>
    </xf>
    <xf numFmtId="0" fontId="35" fillId="3" borderId="1" xfId="0" applyFont="1" applyFill="1" applyBorder="1" applyAlignment="1">
      <alignment vertical="center"/>
    </xf>
    <xf numFmtId="0" fontId="153" fillId="3" borderId="1" xfId="0" applyFont="1" applyFill="1" applyBorder="1" applyAlignment="1">
      <alignment vertical="center"/>
    </xf>
    <xf numFmtId="0" fontId="153" fillId="3" borderId="1" xfId="0" applyFont="1" applyFill="1" applyBorder="1" applyAlignment="1">
      <alignment horizontal="center" vertical="center"/>
    </xf>
    <xf numFmtId="0" fontId="153" fillId="3" borderId="1" xfId="0" applyFont="1" applyFill="1" applyBorder="1" applyAlignment="1">
      <alignment horizontal="right" vertical="center"/>
    </xf>
    <xf numFmtId="0" fontId="153" fillId="4" borderId="0" xfId="0" applyFont="1" applyFill="1" applyAlignment="1">
      <alignment vertical="center"/>
    </xf>
    <xf numFmtId="0" fontId="153" fillId="4" borderId="0" xfId="0" applyFont="1" applyFill="1" applyAlignment="1">
      <alignment horizontal="center" vertical="center"/>
    </xf>
    <xf numFmtId="2" fontId="35" fillId="4" borderId="0" xfId="0" applyNumberFormat="1" applyFont="1" applyFill="1" applyAlignment="1">
      <alignment horizontal="right" vertical="center"/>
    </xf>
    <xf numFmtId="0" fontId="34" fillId="2" borderId="0" xfId="0" applyFont="1" applyFill="1" applyAlignment="1">
      <alignment vertical="center"/>
    </xf>
    <xf numFmtId="0" fontId="41" fillId="2" borderId="49" xfId="0" applyFont="1" applyFill="1" applyBorder="1" applyAlignment="1">
      <alignment horizontal="center" vertical="center"/>
    </xf>
    <xf numFmtId="0" fontId="41" fillId="2" borderId="49" xfId="0" applyFont="1" applyFill="1" applyBorder="1" applyAlignment="1">
      <alignment horizontal="center" vertical="center" wrapText="1"/>
    </xf>
    <xf numFmtId="0" fontId="41" fillId="2" borderId="4" xfId="0" applyFont="1" applyFill="1" applyBorder="1" applyAlignment="1">
      <alignment horizontal="center" vertical="center"/>
    </xf>
    <xf numFmtId="0" fontId="41" fillId="2" borderId="4" xfId="0" applyFont="1" applyFill="1" applyBorder="1" applyAlignment="1">
      <alignment horizontal="center" vertical="center" wrapText="1"/>
    </xf>
    <xf numFmtId="0" fontId="17" fillId="2" borderId="21" xfId="0" applyFont="1" applyFill="1" applyBorder="1" applyAlignment="1">
      <alignment vertical="center"/>
    </xf>
    <xf numFmtId="0" fontId="17" fillId="2" borderId="20" xfId="0" applyFont="1" applyFill="1" applyBorder="1" applyAlignment="1">
      <alignment vertical="center"/>
    </xf>
    <xf numFmtId="0" fontId="37" fillId="0" borderId="0" xfId="0" applyFont="1" applyAlignment="1">
      <alignment vertical="center"/>
    </xf>
    <xf numFmtId="0" fontId="17" fillId="2" borderId="28" xfId="0" applyFont="1" applyFill="1" applyBorder="1" applyAlignment="1">
      <alignment vertical="center"/>
    </xf>
    <xf numFmtId="0" fontId="17" fillId="2" borderId="3" xfId="0" applyFont="1" applyFill="1" applyBorder="1" applyAlignment="1">
      <alignment vertical="center"/>
    </xf>
    <xf numFmtId="0" fontId="17" fillId="2" borderId="45" xfId="0" applyFont="1" applyFill="1" applyBorder="1" applyAlignment="1">
      <alignment vertical="center"/>
    </xf>
    <xf numFmtId="0" fontId="17" fillId="2" borderId="44" xfId="0" applyFont="1" applyFill="1" applyBorder="1" applyAlignment="1">
      <alignment vertical="center"/>
    </xf>
    <xf numFmtId="0" fontId="17" fillId="2" borderId="0" xfId="0" applyFont="1" applyFill="1" applyAlignment="1">
      <alignment horizontal="center" vertical="center"/>
    </xf>
    <xf numFmtId="0" fontId="17" fillId="2" borderId="0" xfId="0" applyFont="1" applyFill="1" applyAlignment="1">
      <alignment vertical="center"/>
    </xf>
    <xf numFmtId="2" fontId="153" fillId="3" borderId="1" xfId="0" applyNumberFormat="1" applyFont="1" applyFill="1" applyBorder="1" applyAlignment="1">
      <alignment horizontal="center" vertical="center"/>
    </xf>
    <xf numFmtId="2" fontId="153" fillId="3" borderId="1" xfId="0" applyNumberFormat="1" applyFont="1" applyFill="1" applyBorder="1" applyAlignment="1">
      <alignment horizontal="right" vertical="center"/>
    </xf>
    <xf numFmtId="2" fontId="153" fillId="4" borderId="0" xfId="0" applyNumberFormat="1" applyFont="1" applyFill="1" applyAlignment="1">
      <alignment horizontal="center" vertical="center"/>
    </xf>
    <xf numFmtId="2" fontId="153" fillId="4" borderId="0" xfId="0" applyNumberFormat="1" applyFont="1" applyFill="1" applyAlignment="1">
      <alignment horizontal="right" vertical="center"/>
    </xf>
    <xf numFmtId="0" fontId="27" fillId="2" borderId="49" xfId="0" applyFont="1" applyFill="1" applyBorder="1" applyAlignment="1">
      <alignment horizontal="center" vertical="center"/>
    </xf>
    <xf numFmtId="0" fontId="41" fillId="0" borderId="49" xfId="0" applyFont="1" applyBorder="1" applyAlignment="1">
      <alignment vertical="center"/>
    </xf>
    <xf numFmtId="0" fontId="27" fillId="2" borderId="4" xfId="0" applyFont="1" applyFill="1" applyBorder="1" applyAlignment="1">
      <alignment horizontal="center" vertical="center"/>
    </xf>
    <xf numFmtId="0" fontId="41" fillId="0" borderId="4" xfId="0" applyFont="1" applyBorder="1" applyAlignment="1">
      <alignment vertical="center"/>
    </xf>
    <xf numFmtId="0" fontId="14" fillId="2" borderId="60" xfId="0" applyFont="1" applyFill="1" applyBorder="1" applyAlignment="1">
      <alignment vertical="center" wrapText="1"/>
    </xf>
    <xf numFmtId="0" fontId="14" fillId="2" borderId="49" xfId="0" applyFont="1" applyFill="1" applyBorder="1" applyAlignment="1">
      <alignment vertical="center"/>
    </xf>
    <xf numFmtId="4" fontId="12" fillId="2" borderId="60" xfId="0" applyNumberFormat="1" applyFont="1" applyFill="1" applyBorder="1" applyAlignment="1">
      <alignment vertical="center"/>
    </xf>
    <xf numFmtId="4" fontId="0" fillId="0" borderId="51" xfId="0" applyNumberFormat="1" applyBorder="1" applyAlignment="1">
      <alignment vertical="center"/>
    </xf>
    <xf numFmtId="4" fontId="0" fillId="0" borderId="49" xfId="0" applyNumberFormat="1" applyBorder="1" applyAlignment="1">
      <alignment vertical="center"/>
    </xf>
    <xf numFmtId="0" fontId="0" fillId="2" borderId="39" xfId="0" applyFill="1" applyBorder="1" applyAlignment="1">
      <alignment horizontal="center" vertical="center"/>
    </xf>
    <xf numFmtId="0" fontId="14" fillId="0" borderId="27" xfId="0" applyFont="1" applyBorder="1" applyAlignment="1">
      <alignment vertical="center" wrapText="1"/>
    </xf>
    <xf numFmtId="0" fontId="14" fillId="2" borderId="9" xfId="0" applyFont="1" applyFill="1" applyBorder="1" applyAlignment="1">
      <alignment vertical="center"/>
    </xf>
    <xf numFmtId="2" fontId="12" fillId="2" borderId="31" xfId="0" applyNumberFormat="1" applyFont="1" applyFill="1" applyBorder="1" applyAlignment="1">
      <alignment vertical="center"/>
    </xf>
    <xf numFmtId="0" fontId="37" fillId="0" borderId="27" xfId="0" applyFont="1" applyBorder="1" applyAlignment="1">
      <alignment vertical="center" wrapText="1"/>
    </xf>
    <xf numFmtId="0" fontId="37" fillId="0" borderId="9" xfId="0" applyFont="1" applyBorder="1" applyAlignment="1">
      <alignment vertical="center"/>
    </xf>
    <xf numFmtId="2" fontId="0" fillId="0" borderId="50" xfId="0" applyNumberFormat="1" applyBorder="1" applyAlignment="1">
      <alignment vertical="center"/>
    </xf>
    <xf numFmtId="0" fontId="0" fillId="0" borderId="0" xfId="0" applyAlignment="1">
      <alignment vertical="center" wrapText="1"/>
    </xf>
    <xf numFmtId="0" fontId="154" fillId="0" borderId="0" xfId="0" applyFont="1" applyAlignment="1">
      <alignment vertical="center"/>
    </xf>
    <xf numFmtId="0" fontId="155" fillId="0" borderId="0" xfId="0" applyFont="1" applyAlignment="1">
      <alignment vertical="center"/>
    </xf>
    <xf numFmtId="0" fontId="40" fillId="2" borderId="49" xfId="0" applyFont="1" applyFill="1" applyBorder="1" applyAlignment="1">
      <alignment horizontal="center" vertical="center"/>
    </xf>
    <xf numFmtId="0" fontId="40" fillId="0" borderId="49" xfId="0" applyFont="1" applyBorder="1" applyAlignment="1">
      <alignment horizontal="center" vertical="center" wrapText="1"/>
    </xf>
    <xf numFmtId="2" fontId="18" fillId="2" borderId="0" xfId="0" applyNumberFormat="1" applyFont="1" applyFill="1" applyAlignment="1">
      <alignment horizontal="right" vertical="center"/>
    </xf>
    <xf numFmtId="0" fontId="40" fillId="2" borderId="4" xfId="0" applyFont="1" applyFill="1" applyBorder="1" applyAlignment="1">
      <alignment horizontal="center" vertical="center"/>
    </xf>
    <xf numFmtId="0" fontId="40" fillId="0" borderId="4" xfId="0" applyFont="1" applyBorder="1" applyAlignment="1">
      <alignment horizontal="center" vertical="center" wrapText="1"/>
    </xf>
    <xf numFmtId="0" fontId="0" fillId="2" borderId="25" xfId="0" applyFill="1" applyBorder="1" applyAlignment="1">
      <alignment horizontal="center" vertical="center"/>
    </xf>
    <xf numFmtId="0" fontId="0" fillId="0" borderId="3" xfId="0" applyBorder="1" applyAlignment="1">
      <alignment vertical="top" wrapText="1"/>
    </xf>
    <xf numFmtId="0" fontId="33" fillId="2" borderId="0" xfId="0" applyFont="1" applyFill="1" applyAlignment="1">
      <alignment vertical="center"/>
    </xf>
    <xf numFmtId="0" fontId="12" fillId="0" borderId="4" xfId="0" applyFont="1" applyBorder="1"/>
    <xf numFmtId="0" fontId="12" fillId="0" borderId="66" xfId="0" applyFont="1" applyBorder="1"/>
    <xf numFmtId="0" fontId="35" fillId="78" borderId="1" xfId="0" applyFont="1" applyFill="1" applyBorder="1" applyAlignment="1">
      <alignment vertical="center"/>
    </xf>
    <xf numFmtId="0" fontId="153" fillId="78" borderId="1" xfId="0" applyFont="1" applyFill="1" applyBorder="1" applyAlignment="1">
      <alignment vertical="center"/>
    </xf>
    <xf numFmtId="0" fontId="153" fillId="78" borderId="1" xfId="0" applyFont="1" applyFill="1" applyBorder="1" applyAlignment="1">
      <alignment horizontal="center" vertical="center"/>
    </xf>
    <xf numFmtId="0" fontId="153" fillId="78" borderId="1" xfId="0" applyFont="1" applyFill="1" applyBorder="1" applyAlignment="1">
      <alignment horizontal="right" vertical="center"/>
    </xf>
    <xf numFmtId="0" fontId="37" fillId="0" borderId="0" xfId="0" applyFont="1" applyAlignment="1">
      <alignment vertical="top" wrapText="1"/>
    </xf>
    <xf numFmtId="0" fontId="40" fillId="2" borderId="49" xfId="0" applyFont="1" applyFill="1" applyBorder="1" applyAlignment="1">
      <alignment horizontal="center" vertical="center" wrapText="1"/>
    </xf>
    <xf numFmtId="0" fontId="40" fillId="2" borderId="4" xfId="0" applyFont="1" applyFill="1" applyBorder="1" applyAlignment="1">
      <alignment horizontal="center" vertical="center" wrapText="1"/>
    </xf>
    <xf numFmtId="0" fontId="34" fillId="0" borderId="0" xfId="0" applyFont="1"/>
    <xf numFmtId="0" fontId="0" fillId="0" borderId="0" xfId="0" applyAlignment="1">
      <alignment wrapText="1"/>
    </xf>
    <xf numFmtId="0" fontId="34" fillId="2" borderId="0" xfId="0" applyFont="1" applyFill="1"/>
    <xf numFmtId="0" fontId="40" fillId="0" borderId="20" xfId="0" applyFont="1" applyBorder="1" applyAlignment="1">
      <alignment horizontal="center" vertical="center"/>
    </xf>
    <xf numFmtId="0" fontId="37" fillId="0" borderId="19" xfId="0" applyFont="1" applyBorder="1" applyAlignment="1">
      <alignment horizontal="right" vertical="center" wrapText="1"/>
    </xf>
    <xf numFmtId="0" fontId="40" fillId="2" borderId="21" xfId="0" applyFont="1" applyFill="1" applyBorder="1" applyAlignment="1">
      <alignment horizontal="center" vertical="center" wrapText="1"/>
    </xf>
    <xf numFmtId="0" fontId="40" fillId="2" borderId="20" xfId="0" applyFont="1" applyFill="1" applyBorder="1" applyAlignment="1">
      <alignment horizontal="center" vertical="center" wrapText="1"/>
    </xf>
    <xf numFmtId="2" fontId="14" fillId="0" borderId="50" xfId="0" applyNumberFormat="1" applyFont="1" applyBorder="1" applyAlignment="1">
      <alignment horizontal="right" vertical="center"/>
    </xf>
    <xf numFmtId="0" fontId="17" fillId="2" borderId="66" xfId="0" applyFont="1" applyFill="1" applyBorder="1" applyAlignment="1">
      <alignment vertical="center"/>
    </xf>
    <xf numFmtId="0" fontId="17" fillId="2" borderId="4" xfId="0" applyFont="1" applyFill="1" applyBorder="1" applyAlignment="1">
      <alignment vertical="center"/>
    </xf>
    <xf numFmtId="2" fontId="14" fillId="0" borderId="0" xfId="0" applyNumberFormat="1" applyFont="1" applyAlignment="1">
      <alignment horizontal="right" vertical="center"/>
    </xf>
    <xf numFmtId="0" fontId="37" fillId="0" borderId="0" xfId="0" applyFont="1" applyAlignment="1">
      <alignment horizontal="center" vertical="top" wrapText="1"/>
    </xf>
    <xf numFmtId="0" fontId="24" fillId="0" borderId="0" xfId="0" applyFont="1" applyAlignment="1">
      <alignment vertical="center"/>
    </xf>
    <xf numFmtId="0" fontId="37" fillId="0" borderId="0" xfId="0" applyFont="1" applyAlignment="1">
      <alignment wrapText="1"/>
    </xf>
    <xf numFmtId="2" fontId="14" fillId="2" borderId="0" xfId="0" applyNumberFormat="1" applyFont="1" applyFill="1" applyAlignment="1">
      <alignment horizontal="right"/>
    </xf>
    <xf numFmtId="0" fontId="119" fillId="0" borderId="0" xfId="0" applyFont="1"/>
    <xf numFmtId="0" fontId="37" fillId="0" borderId="0" xfId="0" applyFont="1" applyAlignment="1">
      <alignment horizontal="center" wrapText="1"/>
    </xf>
    <xf numFmtId="0" fontId="37" fillId="0" borderId="0" xfId="0" applyFont="1"/>
    <xf numFmtId="0" fontId="0" fillId="0" borderId="23" xfId="0" applyFill="1" applyBorder="1" applyAlignment="1">
      <alignment horizontal="center" vertical="center"/>
    </xf>
    <xf numFmtId="0" fontId="0" fillId="0" borderId="18" xfId="0" applyFill="1" applyBorder="1" applyAlignment="1">
      <alignment vertical="center"/>
    </xf>
    <xf numFmtId="2" fontId="0" fillId="0" borderId="23" xfId="0" applyNumberFormat="1" applyFill="1" applyBorder="1" applyAlignment="1">
      <alignment horizontal="center" vertical="center"/>
    </xf>
    <xf numFmtId="0" fontId="0" fillId="0" borderId="20" xfId="0" applyFill="1" applyBorder="1" applyAlignment="1">
      <alignment horizontal="center" vertical="center"/>
    </xf>
    <xf numFmtId="2" fontId="0" fillId="0" borderId="19" xfId="0" applyNumberFormat="1" applyFill="1" applyBorder="1" applyAlignment="1">
      <alignment horizontal="right" vertical="center"/>
    </xf>
    <xf numFmtId="2" fontId="0" fillId="0" borderId="20" xfId="0" applyNumberFormat="1" applyFill="1" applyBorder="1" applyAlignment="1">
      <alignment horizontal="center" vertical="center"/>
    </xf>
    <xf numFmtId="0" fontId="0" fillId="0" borderId="18" xfId="0" applyFill="1" applyBorder="1" applyAlignment="1">
      <alignment horizontal="center" vertical="center"/>
    </xf>
    <xf numFmtId="0" fontId="0" fillId="0" borderId="56" xfId="0" applyFill="1" applyBorder="1" applyAlignment="1">
      <alignment horizontal="center" vertical="center"/>
    </xf>
    <xf numFmtId="0" fontId="0" fillId="0" borderId="37" xfId="0" applyFill="1" applyBorder="1" applyAlignment="1">
      <alignment vertical="center"/>
    </xf>
    <xf numFmtId="2" fontId="37" fillId="0" borderId="55" xfId="0" applyNumberFormat="1" applyFont="1" applyFill="1" applyBorder="1" applyAlignment="1">
      <alignment horizontal="right" vertical="center"/>
    </xf>
    <xf numFmtId="2" fontId="0" fillId="0" borderId="56" xfId="0" applyNumberFormat="1" applyFill="1" applyBorder="1" applyAlignment="1">
      <alignment horizontal="center" vertical="center"/>
    </xf>
    <xf numFmtId="0" fontId="0" fillId="0" borderId="54" xfId="0" applyFill="1" applyBorder="1" applyAlignment="1">
      <alignment horizontal="center" vertical="center"/>
    </xf>
    <xf numFmtId="2" fontId="0" fillId="0" borderId="36" xfId="0" applyNumberFormat="1" applyFill="1" applyBorder="1" applyAlignment="1">
      <alignment horizontal="right" vertical="center"/>
    </xf>
    <xf numFmtId="2" fontId="0" fillId="0" borderId="54" xfId="0" applyNumberFormat="1" applyFill="1" applyBorder="1" applyAlignment="1">
      <alignment horizontal="center" vertical="center"/>
    </xf>
    <xf numFmtId="0" fontId="0" fillId="0" borderId="37" xfId="0" applyFill="1" applyBorder="1" applyAlignment="1">
      <alignment horizontal="center" vertical="center"/>
    </xf>
    <xf numFmtId="164" fontId="0" fillId="0" borderId="23" xfId="0" applyNumberFormat="1" applyFill="1" applyBorder="1" applyAlignment="1">
      <alignment horizontal="right" vertical="center"/>
    </xf>
    <xf numFmtId="0" fontId="0" fillId="0" borderId="20" xfId="0" applyFill="1" applyBorder="1" applyAlignment="1">
      <alignment vertical="center"/>
    </xf>
    <xf numFmtId="4" fontId="0" fillId="0" borderId="19" xfId="0" applyNumberFormat="1" applyFill="1" applyBorder="1" applyAlignment="1">
      <alignment horizontal="right" vertical="center"/>
    </xf>
    <xf numFmtId="0" fontId="0" fillId="16" borderId="68" xfId="0" applyFill="1" applyBorder="1" applyAlignment="1">
      <alignment horizontal="center" vertical="center"/>
    </xf>
    <xf numFmtId="2" fontId="50" fillId="0" borderId="19" xfId="0" applyNumberFormat="1" applyFont="1" applyBorder="1" applyAlignment="1">
      <alignment horizontal="left" vertical="center"/>
    </xf>
    <xf numFmtId="2" fontId="50" fillId="0" borderId="20" xfId="0" applyNumberFormat="1" applyFont="1" applyBorder="1" applyAlignment="1">
      <alignment horizontal="left" vertical="center"/>
    </xf>
    <xf numFmtId="2" fontId="99" fillId="0" borderId="24" xfId="0" applyNumberFormat="1" applyFont="1" applyBorder="1" applyAlignment="1">
      <alignment horizontal="right" vertical="center"/>
    </xf>
    <xf numFmtId="2" fontId="50" fillId="0" borderId="23" xfId="0" applyNumberFormat="1" applyFont="1" applyBorder="1" applyAlignment="1">
      <alignment horizontal="center" vertical="center"/>
    </xf>
    <xf numFmtId="0" fontId="50" fillId="0" borderId="21" xfId="0" applyFont="1" applyBorder="1" applyAlignment="1">
      <alignment horizontal="center" vertical="center"/>
    </xf>
    <xf numFmtId="2" fontId="50" fillId="0" borderId="20" xfId="0" applyNumberFormat="1" applyFont="1" applyBorder="1" applyAlignment="1">
      <alignment horizontal="center" vertical="center"/>
    </xf>
    <xf numFmtId="0" fontId="50" fillId="0" borderId="18" xfId="0" applyFont="1" applyBorder="1" applyAlignment="1">
      <alignment horizontal="center" vertical="center"/>
    </xf>
    <xf numFmtId="0" fontId="95" fillId="81" borderId="24" xfId="0" applyFont="1" applyFill="1" applyBorder="1" applyAlignment="1">
      <alignment horizontal="center" vertical="center"/>
    </xf>
    <xf numFmtId="164" fontId="50" fillId="0" borderId="20" xfId="0" applyNumberFormat="1" applyFont="1" applyFill="1" applyBorder="1" applyAlignment="1">
      <alignment horizontal="right" vertical="center"/>
    </xf>
    <xf numFmtId="0" fontId="50" fillId="0" borderId="21" xfId="0" applyFont="1" applyFill="1" applyBorder="1" applyAlignment="1">
      <alignment vertical="center"/>
    </xf>
    <xf numFmtId="4" fontId="50" fillId="0" borderId="19" xfId="0" applyNumberFormat="1" applyFont="1" applyFill="1" applyBorder="1" applyAlignment="1">
      <alignment horizontal="right" vertical="center"/>
    </xf>
    <xf numFmtId="0" fontId="0" fillId="0" borderId="118" xfId="0" applyFill="1" applyBorder="1" applyAlignment="1">
      <alignment vertical="center"/>
    </xf>
    <xf numFmtId="164" fontId="0" fillId="0" borderId="20" xfId="0" applyNumberFormat="1" applyFill="1" applyBorder="1" applyAlignment="1">
      <alignment horizontal="right" vertical="center"/>
    </xf>
    <xf numFmtId="0" fontId="0" fillId="0" borderId="21" xfId="0" applyFill="1" applyBorder="1" applyAlignment="1">
      <alignment vertical="center"/>
    </xf>
    <xf numFmtId="164" fontId="0" fillId="0" borderId="9" xfId="0" applyNumberFormat="1" applyFill="1" applyBorder="1" applyAlignment="1">
      <alignment horizontal="right" vertical="center"/>
    </xf>
    <xf numFmtId="0" fontId="0" fillId="0" borderId="32" xfId="0" applyFill="1" applyBorder="1" applyAlignment="1">
      <alignment vertical="center"/>
    </xf>
    <xf numFmtId="4" fontId="0" fillId="0" borderId="27" xfId="0" applyNumberFormat="1" applyFill="1" applyBorder="1" applyAlignment="1">
      <alignment horizontal="right" vertical="center"/>
    </xf>
    <xf numFmtId="164" fontId="0" fillId="0" borderId="3" xfId="0" applyNumberFormat="1" applyFill="1" applyBorder="1" applyAlignment="1">
      <alignment horizontal="right" vertical="center"/>
    </xf>
    <xf numFmtId="4" fontId="0" fillId="0" borderId="31" xfId="0" applyNumberFormat="1" applyFill="1" applyBorder="1" applyAlignment="1">
      <alignment horizontal="right" vertical="center"/>
    </xf>
    <xf numFmtId="0" fontId="0" fillId="0" borderId="28" xfId="0" applyFill="1" applyBorder="1" applyAlignment="1">
      <alignment vertical="center"/>
    </xf>
    <xf numFmtId="2" fontId="38" fillId="0" borderId="11" xfId="0" applyNumberFormat="1" applyFont="1" applyFill="1" applyBorder="1" applyAlignment="1">
      <alignment horizontal="right" vertical="center"/>
    </xf>
    <xf numFmtId="0" fontId="0" fillId="0" borderId="0" xfId="0" applyFill="1"/>
    <xf numFmtId="0" fontId="148" fillId="0" borderId="0" xfId="0" applyFont="1" applyFill="1" applyAlignment="1">
      <alignment vertical="center"/>
    </xf>
    <xf numFmtId="0" fontId="148" fillId="0" borderId="0" xfId="0" applyFont="1" applyFill="1"/>
    <xf numFmtId="0" fontId="37" fillId="4" borderId="22" xfId="0" applyFont="1" applyFill="1" applyBorder="1" applyAlignment="1">
      <alignment horizontal="center" vertical="center"/>
    </xf>
    <xf numFmtId="0" fontId="37" fillId="4" borderId="34" xfId="0" applyFont="1" applyFill="1" applyBorder="1" applyAlignment="1">
      <alignment horizontal="center" vertical="center"/>
    </xf>
    <xf numFmtId="0" fontId="37" fillId="4" borderId="46" xfId="0" applyFont="1" applyFill="1" applyBorder="1" applyAlignment="1">
      <alignment horizontal="center" vertical="center"/>
    </xf>
    <xf numFmtId="0" fontId="37" fillId="4" borderId="38" xfId="0" applyFont="1" applyFill="1" applyBorder="1" applyAlignment="1">
      <alignment horizontal="center" vertical="center"/>
    </xf>
    <xf numFmtId="0" fontId="37" fillId="4" borderId="29" xfId="0" applyFont="1" applyFill="1" applyBorder="1" applyAlignment="1">
      <alignment horizontal="center" vertical="center"/>
    </xf>
    <xf numFmtId="0" fontId="37" fillId="0" borderId="29" xfId="0" applyFont="1" applyBorder="1" applyAlignment="1">
      <alignment horizontal="center" vertical="center"/>
    </xf>
    <xf numFmtId="0" fontId="37" fillId="0" borderId="34" xfId="0" applyFont="1" applyBorder="1" applyAlignment="1">
      <alignment horizontal="center" vertical="center"/>
    </xf>
    <xf numFmtId="0" fontId="37" fillId="0" borderId="46" xfId="0" applyFont="1" applyBorder="1" applyAlignment="1">
      <alignment horizontal="center" vertical="center"/>
    </xf>
    <xf numFmtId="0" fontId="37" fillId="0" borderId="2" xfId="0" applyFont="1" applyBorder="1" applyAlignment="1">
      <alignment horizontal="center" vertical="center"/>
    </xf>
    <xf numFmtId="0" fontId="37" fillId="0" borderId="22" xfId="0" applyFont="1" applyBorder="1" applyAlignment="1">
      <alignment horizontal="center" vertical="center"/>
    </xf>
    <xf numFmtId="0" fontId="37" fillId="0" borderId="38" xfId="0" applyFont="1" applyBorder="1" applyAlignment="1">
      <alignment horizontal="center" vertical="center"/>
    </xf>
    <xf numFmtId="0" fontId="37" fillId="0" borderId="11" xfId="0" applyFont="1" applyBorder="1" applyAlignment="1">
      <alignment horizontal="center" vertical="center"/>
    </xf>
    <xf numFmtId="0" fontId="37" fillId="0" borderId="119" xfId="0" applyFont="1" applyBorder="1" applyAlignment="1">
      <alignment horizontal="center" vertical="center"/>
    </xf>
    <xf numFmtId="0" fontId="37" fillId="4" borderId="119" xfId="0" applyFont="1" applyFill="1" applyBorder="1" applyAlignment="1">
      <alignment horizontal="center" vertical="center"/>
    </xf>
    <xf numFmtId="0" fontId="37" fillId="4" borderId="67" xfId="0" applyFont="1" applyFill="1" applyBorder="1" applyAlignment="1">
      <alignment horizontal="center" vertical="center"/>
    </xf>
    <xf numFmtId="0" fontId="37" fillId="4" borderId="58" xfId="0" applyFont="1" applyFill="1" applyBorder="1" applyAlignment="1">
      <alignment horizontal="center" vertical="center"/>
    </xf>
    <xf numFmtId="0" fontId="37" fillId="4" borderId="52" xfId="0" applyFont="1" applyFill="1" applyBorder="1" applyAlignment="1">
      <alignment horizontal="center" vertical="center"/>
    </xf>
    <xf numFmtId="0" fontId="37" fillId="4" borderId="48" xfId="0" applyFont="1" applyFill="1" applyBorder="1" applyAlignment="1">
      <alignment horizontal="center" vertical="center"/>
    </xf>
    <xf numFmtId="0" fontId="37" fillId="4" borderId="40" xfId="0" applyFont="1" applyFill="1" applyBorder="1" applyAlignment="1">
      <alignment horizontal="center" vertical="center"/>
    </xf>
    <xf numFmtId="0" fontId="37" fillId="0" borderId="48" xfId="0" applyFont="1" applyBorder="1" applyAlignment="1">
      <alignment horizontal="center" vertical="center"/>
    </xf>
    <xf numFmtId="0" fontId="37" fillId="4" borderId="6" xfId="0" applyFont="1" applyFill="1" applyBorder="1" applyAlignment="1">
      <alignment horizontal="center" vertical="center"/>
    </xf>
    <xf numFmtId="0" fontId="37" fillId="0" borderId="67" xfId="0" applyFont="1" applyBorder="1" applyAlignment="1">
      <alignment horizontal="center" vertical="center"/>
    </xf>
    <xf numFmtId="0" fontId="37" fillId="0" borderId="24" xfId="0" applyFont="1" applyFill="1" applyBorder="1" applyAlignment="1">
      <alignment horizontal="center" vertical="center"/>
    </xf>
    <xf numFmtId="0" fontId="37" fillId="0" borderId="55" xfId="0" applyFont="1" applyFill="1" applyBorder="1" applyAlignment="1">
      <alignment horizontal="center" vertical="center"/>
    </xf>
    <xf numFmtId="0" fontId="37" fillId="4" borderId="11" xfId="0" applyFont="1" applyFill="1" applyBorder="1" applyAlignment="1">
      <alignment horizontal="center" vertical="center"/>
    </xf>
    <xf numFmtId="0" fontId="99" fillId="0" borderId="22" xfId="0" applyFont="1" applyBorder="1" applyAlignment="1">
      <alignment horizontal="center" vertical="center"/>
    </xf>
    <xf numFmtId="0" fontId="37" fillId="16" borderId="67" xfId="0" applyFont="1" applyFill="1" applyBorder="1" applyAlignment="1">
      <alignment horizontal="center" vertical="center"/>
    </xf>
    <xf numFmtId="0" fontId="38" fillId="0" borderId="24" xfId="0" applyFont="1" applyBorder="1" applyAlignment="1">
      <alignment horizontal="center" vertical="center"/>
    </xf>
    <xf numFmtId="0" fontId="37" fillId="0" borderId="24" xfId="0" applyFont="1" applyBorder="1" applyAlignment="1">
      <alignment horizontal="center" vertical="center"/>
    </xf>
    <xf numFmtId="0" fontId="37" fillId="0" borderId="55" xfId="0" applyFont="1" applyBorder="1" applyAlignment="1">
      <alignment horizontal="center" vertical="center"/>
    </xf>
    <xf numFmtId="0" fontId="37" fillId="4" borderId="24" xfId="0" applyFont="1" applyFill="1" applyBorder="1" applyAlignment="1">
      <alignment horizontal="center" vertical="center"/>
    </xf>
    <xf numFmtId="0" fontId="37" fillId="0" borderId="7" xfId="0" applyFont="1" applyBorder="1" applyAlignment="1">
      <alignment horizontal="center" vertical="center"/>
    </xf>
    <xf numFmtId="0" fontId="37" fillId="16" borderId="29" xfId="0" applyFont="1" applyFill="1" applyBorder="1" applyAlignment="1">
      <alignment horizontal="center" vertical="center"/>
    </xf>
    <xf numFmtId="0" fontId="37" fillId="16" borderId="46" xfId="0" applyFont="1" applyFill="1" applyBorder="1" applyAlignment="1">
      <alignment horizontal="center" vertical="center"/>
    </xf>
    <xf numFmtId="0" fontId="38" fillId="0" borderId="11" xfId="0" applyFont="1" applyFill="1" applyBorder="1" applyAlignment="1">
      <alignment horizontal="center" vertical="center"/>
    </xf>
    <xf numFmtId="0" fontId="37" fillId="0" borderId="4" xfId="0" applyFont="1" applyBorder="1" applyAlignment="1">
      <alignment horizontal="center" vertical="center"/>
    </xf>
    <xf numFmtId="0" fontId="37" fillId="0" borderId="58" xfId="0" applyFont="1" applyBorder="1" applyAlignment="1">
      <alignment horizontal="center" vertical="center"/>
    </xf>
    <xf numFmtId="0" fontId="37" fillId="2" borderId="0" xfId="0" applyFont="1" applyFill="1" applyAlignment="1">
      <alignment horizontal="center" vertical="center"/>
    </xf>
    <xf numFmtId="2" fontId="37" fillId="0" borderId="12" xfId="0" applyNumberFormat="1" applyFont="1" applyBorder="1" applyAlignment="1">
      <alignment horizontal="center" vertical="center"/>
    </xf>
    <xf numFmtId="2" fontId="37" fillId="0" borderId="6" xfId="0" applyNumberFormat="1" applyFont="1" applyBorder="1" applyAlignment="1">
      <alignment horizontal="center" vertical="center"/>
    </xf>
    <xf numFmtId="2" fontId="37" fillId="16" borderId="7" xfId="0" applyNumberFormat="1" applyFont="1" applyFill="1" applyBorder="1" applyAlignment="1">
      <alignment horizontal="center" vertical="center"/>
    </xf>
    <xf numFmtId="2" fontId="37" fillId="16" borderId="22" xfId="0" applyNumberFormat="1" applyFont="1" applyFill="1" applyBorder="1" applyAlignment="1">
      <alignment horizontal="center" vertical="center"/>
    </xf>
    <xf numFmtId="2" fontId="37" fillId="16" borderId="29" xfId="0" applyNumberFormat="1" applyFont="1" applyFill="1" applyBorder="1" applyAlignment="1">
      <alignment horizontal="center" vertical="center"/>
    </xf>
    <xf numFmtId="2" fontId="37" fillId="4" borderId="29" xfId="0" applyNumberFormat="1" applyFont="1" applyFill="1" applyBorder="1" applyAlignment="1">
      <alignment horizontal="center" vertical="center"/>
    </xf>
    <xf numFmtId="2" fontId="38" fillId="4" borderId="29" xfId="0" applyNumberFormat="1" applyFont="1" applyFill="1" applyBorder="1" applyAlignment="1">
      <alignment horizontal="center" vertical="center"/>
    </xf>
    <xf numFmtId="2" fontId="38" fillId="16" borderId="29" xfId="0" applyNumberFormat="1" applyFont="1" applyFill="1" applyBorder="1" applyAlignment="1">
      <alignment horizontal="center" vertical="center"/>
    </xf>
    <xf numFmtId="2" fontId="37" fillId="16" borderId="46" xfId="0" applyNumberFormat="1" applyFont="1" applyFill="1" applyBorder="1" applyAlignment="1">
      <alignment horizontal="center" vertical="center"/>
    </xf>
    <xf numFmtId="2" fontId="37" fillId="0" borderId="22" xfId="0" applyNumberFormat="1" applyFont="1" applyBorder="1" applyAlignment="1">
      <alignment horizontal="center" vertical="center"/>
    </xf>
    <xf numFmtId="2" fontId="37" fillId="0" borderId="29" xfId="0" applyNumberFormat="1" applyFont="1" applyBorder="1" applyAlignment="1">
      <alignment horizontal="center" vertical="center"/>
    </xf>
    <xf numFmtId="0" fontId="37" fillId="4" borderId="24" xfId="0" applyFont="1" applyFill="1" applyBorder="1" applyAlignment="1">
      <alignment horizontal="center"/>
    </xf>
    <xf numFmtId="0" fontId="37" fillId="4" borderId="6" xfId="0" applyFont="1" applyFill="1" applyBorder="1" applyAlignment="1">
      <alignment horizontal="center"/>
    </xf>
    <xf numFmtId="0" fontId="143" fillId="3" borderId="1" xfId="0" applyFont="1" applyFill="1" applyBorder="1" applyAlignment="1">
      <alignment horizontal="center" vertical="center"/>
    </xf>
    <xf numFmtId="0" fontId="37" fillId="16" borderId="29" xfId="0" applyFont="1" applyFill="1" applyBorder="1" applyAlignment="1">
      <alignment horizontal="center"/>
    </xf>
    <xf numFmtId="0" fontId="37" fillId="0" borderId="29" xfId="0" applyFont="1" applyBorder="1" applyAlignment="1">
      <alignment horizontal="center"/>
    </xf>
    <xf numFmtId="0" fontId="37" fillId="16" borderId="38" xfId="0" applyFont="1" applyFill="1" applyBorder="1" applyAlignment="1">
      <alignment horizontal="center"/>
    </xf>
    <xf numFmtId="0" fontId="37" fillId="16" borderId="34" xfId="0" applyFont="1" applyFill="1" applyBorder="1" applyAlignment="1">
      <alignment horizontal="center"/>
    </xf>
    <xf numFmtId="0" fontId="37" fillId="16" borderId="119" xfId="0" applyFont="1" applyFill="1" applyBorder="1" applyAlignment="1">
      <alignment horizontal="center"/>
    </xf>
    <xf numFmtId="0" fontId="37" fillId="4" borderId="22" xfId="0" applyFont="1" applyFill="1" applyBorder="1" applyAlignment="1">
      <alignment horizontal="center"/>
    </xf>
    <xf numFmtId="0" fontId="37" fillId="16" borderId="46" xfId="0" applyFont="1" applyFill="1" applyBorder="1" applyAlignment="1">
      <alignment horizontal="center"/>
    </xf>
    <xf numFmtId="0" fontId="37" fillId="4" borderId="119" xfId="0" applyFont="1" applyFill="1" applyBorder="1" applyAlignment="1">
      <alignment horizontal="center"/>
    </xf>
    <xf numFmtId="0" fontId="37" fillId="16" borderId="22" xfId="0" applyFont="1" applyFill="1" applyBorder="1" applyAlignment="1">
      <alignment horizontal="center"/>
    </xf>
    <xf numFmtId="0" fontId="37" fillId="16" borderId="118" xfId="0" applyFont="1" applyFill="1" applyBorder="1" applyAlignment="1">
      <alignment horizontal="center"/>
    </xf>
    <xf numFmtId="0" fontId="37" fillId="16" borderId="67" xfId="0" applyFont="1" applyFill="1" applyBorder="1" applyAlignment="1">
      <alignment horizontal="center"/>
    </xf>
    <xf numFmtId="0" fontId="37" fillId="16" borderId="18" xfId="0" applyFont="1" applyFill="1" applyBorder="1" applyAlignment="1">
      <alignment horizontal="center"/>
    </xf>
    <xf numFmtId="0" fontId="37" fillId="16" borderId="26" xfId="0" applyFont="1" applyFill="1" applyBorder="1" applyAlignment="1">
      <alignment horizontal="center"/>
    </xf>
    <xf numFmtId="0" fontId="37" fillId="16" borderId="58" xfId="0" applyFont="1" applyFill="1" applyBorder="1" applyAlignment="1">
      <alignment horizontal="center"/>
    </xf>
    <xf numFmtId="0" fontId="37" fillId="4" borderId="29" xfId="0" applyFont="1" applyFill="1" applyBorder="1" applyAlignment="1">
      <alignment horizontal="center"/>
    </xf>
    <xf numFmtId="0" fontId="37" fillId="4" borderId="46" xfId="0" applyFont="1" applyFill="1" applyBorder="1" applyAlignment="1">
      <alignment horizontal="center"/>
    </xf>
    <xf numFmtId="0" fontId="37" fillId="0" borderId="22" xfId="0" applyFont="1" applyBorder="1" applyAlignment="1">
      <alignment horizontal="center"/>
    </xf>
    <xf numFmtId="0" fontId="37" fillId="0" borderId="46" xfId="0" applyFont="1" applyBorder="1" applyAlignment="1">
      <alignment horizontal="center"/>
    </xf>
    <xf numFmtId="0" fontId="37" fillId="0" borderId="4" xfId="0" applyFont="1" applyBorder="1" applyAlignment="1">
      <alignment horizontal="center"/>
    </xf>
    <xf numFmtId="0" fontId="37" fillId="16" borderId="19" xfId="0" applyFont="1" applyFill="1" applyBorder="1" applyAlignment="1">
      <alignment horizontal="center"/>
    </xf>
    <xf numFmtId="0" fontId="37" fillId="16" borderId="31" xfId="0" applyFont="1" applyFill="1" applyBorder="1" applyAlignment="1">
      <alignment horizontal="center"/>
    </xf>
    <xf numFmtId="0" fontId="37" fillId="16" borderId="27" xfId="0" applyFont="1" applyFill="1" applyBorder="1" applyAlignment="1">
      <alignment horizontal="center"/>
    </xf>
    <xf numFmtId="0" fontId="37" fillId="16" borderId="36" xfId="0" applyFont="1" applyFill="1" applyBorder="1" applyAlignment="1">
      <alignment horizontal="center"/>
    </xf>
    <xf numFmtId="0" fontId="37" fillId="0" borderId="31" xfId="0" applyFont="1" applyBorder="1" applyAlignment="1">
      <alignment horizontal="center"/>
    </xf>
    <xf numFmtId="0" fontId="37" fillId="16" borderId="3" xfId="0" applyFont="1" applyFill="1" applyBorder="1" applyAlignment="1">
      <alignment horizontal="center"/>
    </xf>
    <xf numFmtId="0" fontId="37" fillId="0" borderId="38" xfId="0" applyFont="1" applyBorder="1" applyAlignment="1">
      <alignment horizontal="center"/>
    </xf>
    <xf numFmtId="2" fontId="14" fillId="0" borderId="46" xfId="0" applyNumberFormat="1" applyFont="1" applyBorder="1" applyAlignment="1">
      <alignment horizontal="center" vertical="center"/>
    </xf>
    <xf numFmtId="171" fontId="142" fillId="3" borderId="11" xfId="0" applyNumberFormat="1" applyFont="1" applyFill="1" applyBorder="1" applyAlignment="1">
      <alignment horizontal="center" vertical="center"/>
    </xf>
    <xf numFmtId="171" fontId="37" fillId="4" borderId="7" xfId="0" applyNumberFormat="1" applyFont="1" applyFill="1" applyBorder="1" applyAlignment="1">
      <alignment horizontal="center" vertical="center"/>
    </xf>
    <xf numFmtId="171" fontId="37" fillId="4" borderId="22" xfId="0" applyNumberFormat="1" applyFont="1" applyFill="1" applyBorder="1" applyAlignment="1">
      <alignment horizontal="center" vertical="center"/>
    </xf>
    <xf numFmtId="171" fontId="37" fillId="4" borderId="34" xfId="0" applyNumberFormat="1" applyFont="1" applyFill="1" applyBorder="1" applyAlignment="1">
      <alignment horizontal="center" vertical="center"/>
    </xf>
    <xf numFmtId="171" fontId="37" fillId="4" borderId="48" xfId="0" applyNumberFormat="1" applyFont="1" applyFill="1" applyBorder="1" applyAlignment="1">
      <alignment horizontal="center" vertical="center"/>
    </xf>
    <xf numFmtId="171" fontId="37" fillId="4" borderId="2" xfId="0" applyNumberFormat="1" applyFont="1" applyFill="1" applyBorder="1" applyAlignment="1">
      <alignment horizontal="center" vertical="center"/>
    </xf>
    <xf numFmtId="171" fontId="37" fillId="16" borderId="24" xfId="0" applyNumberFormat="1" applyFont="1" applyFill="1" applyBorder="1" applyAlignment="1">
      <alignment horizontal="center" vertical="center"/>
    </xf>
    <xf numFmtId="171" fontId="37" fillId="16" borderId="55" xfId="0" applyNumberFormat="1" applyFont="1" applyFill="1" applyBorder="1" applyAlignment="1">
      <alignment horizontal="center" vertical="center"/>
    </xf>
    <xf numFmtId="171" fontId="37" fillId="4" borderId="55" xfId="0" applyNumberFormat="1" applyFont="1" applyFill="1" applyBorder="1" applyAlignment="1">
      <alignment horizontal="center" vertical="center"/>
    </xf>
    <xf numFmtId="171" fontId="37" fillId="4" borderId="6" xfId="0" applyNumberFormat="1" applyFont="1" applyFill="1" applyBorder="1" applyAlignment="1">
      <alignment horizontal="center" vertical="center"/>
    </xf>
    <xf numFmtId="171" fontId="37" fillId="4" borderId="40" xfId="0" applyNumberFormat="1" applyFont="1" applyFill="1" applyBorder="1" applyAlignment="1">
      <alignment horizontal="center" vertical="center"/>
    </xf>
    <xf numFmtId="171" fontId="37" fillId="16" borderId="6" xfId="0" applyNumberFormat="1" applyFont="1" applyFill="1" applyBorder="1" applyAlignment="1">
      <alignment horizontal="center" vertical="center"/>
    </xf>
    <xf numFmtId="171" fontId="38" fillId="16" borderId="40" xfId="0" applyNumberFormat="1" applyFont="1" applyFill="1" applyBorder="1" applyAlignment="1">
      <alignment horizontal="center" vertical="center"/>
    </xf>
    <xf numFmtId="171" fontId="37" fillId="16" borderId="40" xfId="0" applyNumberFormat="1" applyFont="1" applyFill="1" applyBorder="1" applyAlignment="1">
      <alignment horizontal="center" vertical="center"/>
    </xf>
    <xf numFmtId="171" fontId="37" fillId="16" borderId="48" xfId="0" applyNumberFormat="1" applyFont="1" applyFill="1" applyBorder="1" applyAlignment="1">
      <alignment horizontal="center" vertical="center"/>
    </xf>
    <xf numFmtId="171" fontId="37" fillId="4" borderId="24" xfId="0" applyNumberFormat="1" applyFont="1" applyFill="1" applyBorder="1" applyAlignment="1">
      <alignment horizontal="center" vertical="center"/>
    </xf>
    <xf numFmtId="171" fontId="37" fillId="0" borderId="6" xfId="0" applyNumberFormat="1" applyFont="1" applyBorder="1" applyAlignment="1">
      <alignment horizontal="center" vertical="center"/>
    </xf>
    <xf numFmtId="171" fontId="37" fillId="15" borderId="6" xfId="0" applyNumberFormat="1" applyFont="1" applyFill="1" applyBorder="1" applyAlignment="1">
      <alignment horizontal="center" vertical="center"/>
    </xf>
    <xf numFmtId="171" fontId="38" fillId="16" borderId="6" xfId="0" applyNumberFormat="1" applyFont="1" applyFill="1" applyBorder="1" applyAlignment="1">
      <alignment horizontal="center" vertical="center"/>
    </xf>
    <xf numFmtId="171" fontId="37" fillId="4" borderId="11" xfId="0" applyNumberFormat="1" applyFont="1" applyFill="1" applyBorder="1" applyAlignment="1">
      <alignment horizontal="center" vertical="center"/>
    </xf>
    <xf numFmtId="171" fontId="37" fillId="0" borderId="11" xfId="0" applyNumberFormat="1" applyFont="1" applyBorder="1" applyAlignment="1">
      <alignment horizontal="center" vertical="center"/>
    </xf>
    <xf numFmtId="171" fontId="37" fillId="4" borderId="12" xfId="0" applyNumberFormat="1" applyFont="1" applyFill="1" applyBorder="1" applyAlignment="1">
      <alignment horizontal="center" vertical="center"/>
    </xf>
    <xf numFmtId="171" fontId="37" fillId="16" borderId="2" xfId="0" applyNumberFormat="1" applyFont="1" applyFill="1" applyBorder="1" applyAlignment="1">
      <alignment horizontal="center" vertical="center"/>
    </xf>
    <xf numFmtId="171" fontId="37" fillId="4" borderId="46" xfId="0" applyNumberFormat="1" applyFont="1" applyFill="1" applyBorder="1" applyAlignment="1">
      <alignment horizontal="center" vertical="center"/>
    </xf>
    <xf numFmtId="171" fontId="37" fillId="15" borderId="48" xfId="0" applyNumberFormat="1" applyFont="1" applyFill="1" applyBorder="1" applyAlignment="1">
      <alignment horizontal="center" vertical="center"/>
    </xf>
    <xf numFmtId="171" fontId="37" fillId="15" borderId="7" xfId="0" applyNumberFormat="1" applyFont="1" applyFill="1" applyBorder="1" applyAlignment="1">
      <alignment horizontal="center" vertical="center"/>
    </xf>
    <xf numFmtId="171" fontId="37" fillId="4" borderId="119" xfId="0" applyNumberFormat="1" applyFont="1" applyFill="1" applyBorder="1" applyAlignment="1">
      <alignment horizontal="center" vertical="center"/>
    </xf>
    <xf numFmtId="171" fontId="37" fillId="0" borderId="7" xfId="0" applyNumberFormat="1" applyFont="1" applyBorder="1" applyAlignment="1">
      <alignment horizontal="center" vertical="center"/>
    </xf>
    <xf numFmtId="171" fontId="37" fillId="4" borderId="38" xfId="0" applyNumberFormat="1" applyFont="1" applyFill="1" applyBorder="1" applyAlignment="1">
      <alignment horizontal="center" vertical="center"/>
    </xf>
    <xf numFmtId="171" fontId="37" fillId="16" borderId="46" xfId="0" applyNumberFormat="1" applyFont="1" applyFill="1" applyBorder="1" applyAlignment="1">
      <alignment horizontal="center" vertical="center"/>
    </xf>
    <xf numFmtId="171" fontId="37" fillId="16" borderId="11" xfId="0" applyNumberFormat="1" applyFont="1" applyFill="1" applyBorder="1" applyAlignment="1">
      <alignment horizontal="center" vertical="center"/>
    </xf>
    <xf numFmtId="171" fontId="37" fillId="16" borderId="38" xfId="0" applyNumberFormat="1" applyFont="1" applyFill="1" applyBorder="1" applyAlignment="1">
      <alignment horizontal="center" vertical="center"/>
    </xf>
    <xf numFmtId="171" fontId="37" fillId="16" borderId="119" xfId="0" applyNumberFormat="1" applyFont="1" applyFill="1" applyBorder="1" applyAlignment="1">
      <alignment horizontal="center" vertical="center"/>
    </xf>
    <xf numFmtId="171" fontId="99" fillId="0" borderId="24" xfId="0" applyNumberFormat="1" applyFont="1" applyFill="1" applyBorder="1" applyAlignment="1">
      <alignment horizontal="center" vertical="center"/>
    </xf>
    <xf numFmtId="171" fontId="37" fillId="15" borderId="11" xfId="0" applyNumberFormat="1" applyFont="1" applyFill="1" applyBorder="1" applyAlignment="1">
      <alignment horizontal="center" vertical="center"/>
    </xf>
    <xf numFmtId="171" fontId="37" fillId="15" borderId="24" xfId="0" applyNumberFormat="1" applyFont="1" applyFill="1" applyBorder="1" applyAlignment="1">
      <alignment horizontal="center" vertical="center"/>
    </xf>
    <xf numFmtId="171" fontId="38" fillId="16" borderId="24" xfId="0" applyNumberFormat="1" applyFont="1" applyFill="1" applyBorder="1" applyAlignment="1">
      <alignment horizontal="center" vertical="center"/>
    </xf>
    <xf numFmtId="171" fontId="37" fillId="0" borderId="29" xfId="0" applyNumberFormat="1" applyFont="1" applyBorder="1" applyAlignment="1">
      <alignment horizontal="center" vertical="center"/>
    </xf>
    <xf numFmtId="171" fontId="37" fillId="16" borderId="29" xfId="0" applyNumberFormat="1" applyFont="1" applyFill="1" applyBorder="1" applyAlignment="1">
      <alignment horizontal="center" vertical="center"/>
    </xf>
    <xf numFmtId="171" fontId="37" fillId="0" borderId="38" xfId="0" applyNumberFormat="1" applyFont="1" applyBorder="1" applyAlignment="1">
      <alignment horizontal="center" vertical="center"/>
    </xf>
    <xf numFmtId="171" fontId="37" fillId="0" borderId="24" xfId="0" applyNumberFormat="1" applyFont="1" applyBorder="1" applyAlignment="1">
      <alignment horizontal="center" vertical="center"/>
    </xf>
    <xf numFmtId="171" fontId="37" fillId="0" borderId="48" xfId="0" applyNumberFormat="1" applyFont="1" applyBorder="1" applyAlignment="1">
      <alignment horizontal="center" vertical="center"/>
    </xf>
    <xf numFmtId="171" fontId="37" fillId="0" borderId="24" xfId="0" applyNumberFormat="1" applyFont="1" applyFill="1" applyBorder="1" applyAlignment="1">
      <alignment horizontal="center" vertical="center"/>
    </xf>
    <xf numFmtId="171" fontId="37" fillId="4" borderId="29" xfId="0" applyNumberFormat="1" applyFont="1" applyFill="1" applyBorder="1" applyAlignment="1">
      <alignment horizontal="center" vertical="center"/>
    </xf>
    <xf numFmtId="171" fontId="37" fillId="0" borderId="55" xfId="0" applyNumberFormat="1" applyFont="1" applyBorder="1" applyAlignment="1">
      <alignment horizontal="center" vertical="center"/>
    </xf>
    <xf numFmtId="171" fontId="37" fillId="2" borderId="0" xfId="0" applyNumberFormat="1" applyFont="1" applyFill="1" applyAlignment="1">
      <alignment horizontal="center"/>
    </xf>
    <xf numFmtId="0" fontId="41" fillId="4" borderId="67" xfId="0" applyFont="1" applyFill="1" applyBorder="1" applyAlignment="1">
      <alignment horizontal="center" vertical="center" wrapText="1" shrinkToFit="1"/>
    </xf>
    <xf numFmtId="4" fontId="37" fillId="16" borderId="69" xfId="0" applyNumberFormat="1" applyFont="1" applyFill="1" applyBorder="1" applyAlignment="1">
      <alignment horizontal="center" vertical="center"/>
    </xf>
    <xf numFmtId="0" fontId="0" fillId="77" borderId="8" xfId="0" applyFill="1" applyBorder="1" applyAlignment="1">
      <alignment vertical="center"/>
    </xf>
    <xf numFmtId="0" fontId="0" fillId="77" borderId="4" xfId="0" applyFill="1" applyBorder="1" applyAlignment="1">
      <alignment horizontal="left" vertical="center"/>
    </xf>
    <xf numFmtId="0" fontId="37" fillId="77" borderId="7" xfId="0" applyFont="1" applyFill="1" applyBorder="1" applyAlignment="1">
      <alignment horizontal="right" vertical="center"/>
    </xf>
    <xf numFmtId="2" fontId="0" fillId="77" borderId="8" xfId="0" applyNumberFormat="1" applyFill="1" applyBorder="1" applyAlignment="1">
      <alignment horizontal="center" vertical="center"/>
    </xf>
    <xf numFmtId="0" fontId="0" fillId="77" borderId="4" xfId="0" applyFill="1" applyBorder="1" applyAlignment="1">
      <alignment vertical="center"/>
    </xf>
    <xf numFmtId="2" fontId="0" fillId="77" borderId="4" xfId="0" applyNumberFormat="1" applyFill="1" applyBorder="1" applyAlignment="1">
      <alignment horizontal="right" vertical="center"/>
    </xf>
    <xf numFmtId="0" fontId="37" fillId="77" borderId="7" xfId="0" applyFont="1" applyFill="1" applyBorder="1" applyAlignment="1">
      <alignment horizontal="center" vertical="center"/>
    </xf>
    <xf numFmtId="0" fontId="0" fillId="77" borderId="7" xfId="0" applyFill="1" applyBorder="1" applyAlignment="1">
      <alignment horizontal="center" vertical="center"/>
    </xf>
    <xf numFmtId="2" fontId="0" fillId="77" borderId="5" xfId="0" applyNumberFormat="1" applyFill="1" applyBorder="1" applyAlignment="1">
      <alignment horizontal="center" vertical="center"/>
    </xf>
    <xf numFmtId="2" fontId="0" fillId="77" borderId="0" xfId="0" applyNumberFormat="1" applyFill="1" applyAlignment="1">
      <alignment horizontal="center" vertical="center"/>
    </xf>
    <xf numFmtId="2" fontId="0" fillId="77" borderId="0" xfId="0" applyNumberFormat="1" applyFill="1" applyAlignment="1">
      <alignment horizontal="right" vertical="center"/>
    </xf>
    <xf numFmtId="2" fontId="37" fillId="77" borderId="0" xfId="0" applyNumberFormat="1" applyFont="1" applyFill="1" applyAlignment="1">
      <alignment horizontal="center" vertical="center"/>
    </xf>
    <xf numFmtId="2" fontId="0" fillId="77" borderId="2" xfId="0" applyNumberFormat="1" applyFill="1" applyBorder="1" applyAlignment="1">
      <alignment horizontal="center" vertical="center"/>
    </xf>
    <xf numFmtId="164" fontId="0" fillId="77" borderId="4" xfId="0" applyNumberFormat="1" applyFill="1" applyBorder="1" applyAlignment="1">
      <alignment horizontal="right" vertical="center"/>
    </xf>
    <xf numFmtId="4" fontId="0" fillId="77" borderId="4" xfId="0" applyNumberFormat="1" applyFill="1" applyBorder="1" applyAlignment="1">
      <alignment horizontal="right" vertical="center"/>
    </xf>
    <xf numFmtId="171" fontId="37" fillId="77" borderId="7" xfId="0" applyNumberFormat="1" applyFont="1" applyFill="1" applyBorder="1" applyAlignment="1">
      <alignment horizontal="center" vertical="center"/>
    </xf>
    <xf numFmtId="0" fontId="148" fillId="77" borderId="116" xfId="0" applyFont="1" applyFill="1" applyBorder="1" applyAlignment="1">
      <alignment vertical="center"/>
    </xf>
    <xf numFmtId="0" fontId="0" fillId="77" borderId="116" xfId="0" applyFill="1" applyBorder="1" applyAlignment="1">
      <alignment vertical="center"/>
    </xf>
    <xf numFmtId="0" fontId="0" fillId="77" borderId="10" xfId="0" applyFill="1" applyBorder="1" applyAlignment="1">
      <alignment vertical="center"/>
    </xf>
    <xf numFmtId="0" fontId="0" fillId="77" borderId="1" xfId="0" applyFill="1" applyBorder="1" applyAlignment="1">
      <alignment horizontal="left" vertical="center"/>
    </xf>
    <xf numFmtId="0" fontId="37" fillId="77" borderId="11" xfId="0" applyFont="1" applyFill="1" applyBorder="1" applyAlignment="1">
      <alignment horizontal="right" vertical="center"/>
    </xf>
    <xf numFmtId="2" fontId="0" fillId="77" borderId="10" xfId="0" applyNumberFormat="1" applyFill="1" applyBorder="1" applyAlignment="1">
      <alignment horizontal="center" vertical="center"/>
    </xf>
    <xf numFmtId="0" fontId="0" fillId="77" borderId="1" xfId="0" applyFill="1" applyBorder="1" applyAlignment="1">
      <alignment vertical="center"/>
    </xf>
    <xf numFmtId="2" fontId="0" fillId="77" borderId="1" xfId="0" applyNumberFormat="1" applyFill="1" applyBorder="1" applyAlignment="1">
      <alignment horizontal="right" vertical="center"/>
    </xf>
    <xf numFmtId="0" fontId="37" fillId="77" borderId="11" xfId="0" applyFont="1" applyFill="1" applyBorder="1" applyAlignment="1">
      <alignment horizontal="center" vertical="center"/>
    </xf>
    <xf numFmtId="0" fontId="0" fillId="77" borderId="11" xfId="0" applyFill="1" applyBorder="1" applyAlignment="1">
      <alignment horizontal="center" vertical="center"/>
    </xf>
    <xf numFmtId="2" fontId="0" fillId="77" borderId="1" xfId="0" applyNumberFormat="1" applyFill="1" applyBorder="1" applyAlignment="1">
      <alignment horizontal="center" vertical="center"/>
    </xf>
    <xf numFmtId="2" fontId="37" fillId="77" borderId="1" xfId="0" applyNumberFormat="1" applyFont="1" applyFill="1" applyBorder="1" applyAlignment="1">
      <alignment horizontal="center" vertical="center"/>
    </xf>
    <xf numFmtId="2" fontId="0" fillId="77" borderId="11" xfId="0" applyNumberFormat="1" applyFill="1" applyBorder="1" applyAlignment="1">
      <alignment horizontal="center" vertical="center"/>
    </xf>
    <xf numFmtId="164" fontId="0" fillId="77" borderId="1" xfId="0" applyNumberFormat="1" applyFill="1" applyBorder="1" applyAlignment="1">
      <alignment horizontal="right" vertical="center"/>
    </xf>
    <xf numFmtId="4" fontId="0" fillId="77" borderId="1" xfId="0" applyNumberFormat="1" applyFill="1" applyBorder="1" applyAlignment="1">
      <alignment horizontal="right" vertical="center"/>
    </xf>
    <xf numFmtId="171" fontId="37" fillId="77" borderId="11" xfId="0" applyNumberFormat="1" applyFont="1" applyFill="1" applyBorder="1" applyAlignment="1">
      <alignment horizontal="center" vertical="center"/>
    </xf>
    <xf numFmtId="4" fontId="37" fillId="16" borderId="120" xfId="0" applyNumberFormat="1" applyFont="1" applyFill="1" applyBorder="1" applyAlignment="1">
      <alignment horizontal="center" vertical="center"/>
    </xf>
    <xf numFmtId="0" fontId="37" fillId="2" borderId="116" xfId="0" applyFont="1" applyFill="1" applyBorder="1" applyAlignment="1">
      <alignment horizontal="center" vertical="center"/>
    </xf>
    <xf numFmtId="4" fontId="37" fillId="2" borderId="116" xfId="0" applyNumberFormat="1" applyFont="1" applyFill="1" applyBorder="1" applyAlignment="1">
      <alignment horizontal="center" vertical="center"/>
    </xf>
    <xf numFmtId="4" fontId="37" fillId="16" borderId="116" xfId="0" applyNumberFormat="1" applyFont="1" applyFill="1" applyBorder="1" applyAlignment="1">
      <alignment horizontal="center" vertical="center"/>
    </xf>
    <xf numFmtId="0" fontId="50" fillId="0" borderId="117" xfId="0" applyFont="1" applyFill="1" applyBorder="1" applyAlignment="1">
      <alignment horizontal="center" vertical="center"/>
    </xf>
    <xf numFmtId="0" fontId="50" fillId="0" borderId="118" xfId="0" applyFont="1" applyFill="1" applyBorder="1" applyAlignment="1">
      <alignment vertical="center"/>
    </xf>
    <xf numFmtId="2" fontId="50" fillId="0" borderId="62" xfId="0" applyNumberFormat="1" applyFont="1" applyFill="1" applyBorder="1" applyAlignment="1">
      <alignment horizontal="left" vertical="center"/>
    </xf>
    <xf numFmtId="2" fontId="50" fillId="0" borderId="1" xfId="0" applyNumberFormat="1" applyFont="1" applyFill="1" applyBorder="1" applyAlignment="1">
      <alignment horizontal="left" vertical="center"/>
    </xf>
    <xf numFmtId="2" fontId="99" fillId="0" borderId="11" xfId="0" applyNumberFormat="1" applyFont="1" applyFill="1" applyBorder="1" applyAlignment="1">
      <alignment horizontal="right" vertical="center"/>
    </xf>
    <xf numFmtId="2" fontId="50" fillId="0" borderId="10" xfId="0" applyNumberFormat="1" applyFont="1" applyFill="1" applyBorder="1" applyAlignment="1">
      <alignment horizontal="center" vertical="center"/>
    </xf>
    <xf numFmtId="0" fontId="50" fillId="0" borderId="63" xfId="0" applyFont="1" applyFill="1" applyBorder="1" applyAlignment="1">
      <alignment horizontal="center" vertical="center"/>
    </xf>
    <xf numFmtId="2" fontId="50" fillId="0" borderId="62" xfId="0" applyNumberFormat="1" applyFont="1" applyFill="1" applyBorder="1" applyAlignment="1">
      <alignment horizontal="right" vertical="center"/>
    </xf>
    <xf numFmtId="2" fontId="50" fillId="0" borderId="63" xfId="0" applyNumberFormat="1" applyFont="1" applyFill="1" applyBorder="1" applyAlignment="1">
      <alignment horizontal="center" vertical="center"/>
    </xf>
    <xf numFmtId="0" fontId="50" fillId="0" borderId="118" xfId="0" applyFont="1" applyFill="1" applyBorder="1" applyAlignment="1">
      <alignment horizontal="center" vertical="center"/>
    </xf>
    <xf numFmtId="164" fontId="50" fillId="0" borderId="1" xfId="0" applyNumberFormat="1" applyFont="1" applyFill="1" applyBorder="1" applyAlignment="1">
      <alignment horizontal="right" vertical="center"/>
    </xf>
    <xf numFmtId="0" fontId="50" fillId="0" borderId="1" xfId="0" applyFont="1" applyFill="1" applyBorder="1" applyAlignment="1">
      <alignment vertical="center"/>
    </xf>
    <xf numFmtId="4" fontId="50" fillId="0" borderId="62" xfId="0" applyNumberFormat="1" applyFont="1" applyFill="1" applyBorder="1" applyAlignment="1">
      <alignment horizontal="right" vertical="center"/>
    </xf>
    <xf numFmtId="0" fontId="50" fillId="0" borderId="63" xfId="0" applyFont="1" applyFill="1" applyBorder="1" applyAlignment="1">
      <alignment vertical="center"/>
    </xf>
    <xf numFmtId="0" fontId="99" fillId="0" borderId="0" xfId="0" applyFont="1" applyAlignment="1">
      <alignment horizontal="center" vertical="center"/>
    </xf>
    <xf numFmtId="0" fontId="37" fillId="0" borderId="0" xfId="0" applyFont="1" applyAlignment="1">
      <alignment horizontal="center" vertical="center"/>
    </xf>
    <xf numFmtId="171" fontId="99" fillId="0" borderId="11" xfId="0" applyNumberFormat="1" applyFont="1" applyFill="1" applyBorder="1" applyAlignment="1">
      <alignment horizontal="center" vertical="center"/>
    </xf>
    <xf numFmtId="3" fontId="99" fillId="0" borderId="118" xfId="0" applyNumberFormat="1" applyFont="1" applyBorder="1" applyAlignment="1">
      <alignment horizontal="center" vertical="center"/>
    </xf>
    <xf numFmtId="3" fontId="99" fillId="0" borderId="118" xfId="0" applyNumberFormat="1" applyFont="1" applyFill="1" applyBorder="1" applyAlignment="1">
      <alignment horizontal="center" vertical="center"/>
    </xf>
    <xf numFmtId="3" fontId="99" fillId="0" borderId="26" xfId="0" applyNumberFormat="1" applyFont="1" applyBorder="1" applyAlignment="1">
      <alignment horizontal="center" vertical="center"/>
    </xf>
    <xf numFmtId="3" fontId="137" fillId="3" borderId="1" xfId="0" applyNumberFormat="1" applyFont="1" applyFill="1" applyBorder="1" applyAlignment="1">
      <alignment horizontal="center" vertical="center"/>
    </xf>
    <xf numFmtId="3" fontId="99" fillId="4" borderId="118" xfId="0" applyNumberFormat="1" applyFont="1" applyFill="1" applyBorder="1" applyAlignment="1">
      <alignment horizontal="center" vertical="center"/>
    </xf>
    <xf numFmtId="3" fontId="99" fillId="4" borderId="18" xfId="0" applyNumberFormat="1" applyFont="1" applyFill="1" applyBorder="1" applyAlignment="1">
      <alignment horizontal="center" vertical="center"/>
    </xf>
    <xf numFmtId="3" fontId="99" fillId="4" borderId="26" xfId="0" applyNumberFormat="1" applyFont="1" applyFill="1" applyBorder="1" applyAlignment="1">
      <alignment horizontal="center" vertical="center"/>
    </xf>
    <xf numFmtId="3" fontId="99" fillId="0" borderId="68" xfId="0" applyNumberFormat="1" applyFont="1" applyBorder="1" applyAlignment="1">
      <alignment horizontal="center" vertical="center"/>
    </xf>
    <xf numFmtId="3" fontId="99" fillId="4" borderId="64" xfId="0" applyNumberFormat="1" applyFont="1" applyFill="1" applyBorder="1" applyAlignment="1">
      <alignment horizontal="center" vertical="center"/>
    </xf>
    <xf numFmtId="3" fontId="99" fillId="4" borderId="28" xfId="0" applyNumberFormat="1" applyFont="1" applyFill="1" applyBorder="1" applyAlignment="1">
      <alignment horizontal="center" vertical="center"/>
    </xf>
    <xf numFmtId="3" fontId="99" fillId="4" borderId="35" xfId="0" applyNumberFormat="1" applyFont="1" applyFill="1" applyBorder="1" applyAlignment="1">
      <alignment horizontal="center" vertical="center"/>
    </xf>
    <xf numFmtId="3" fontId="99" fillId="0" borderId="42" xfId="0" applyNumberFormat="1" applyFont="1" applyBorder="1" applyAlignment="1">
      <alignment horizontal="center" vertical="center"/>
    </xf>
    <xf numFmtId="3" fontId="99" fillId="4" borderId="14" xfId="0" applyNumberFormat="1" applyFont="1" applyFill="1" applyBorder="1" applyAlignment="1">
      <alignment horizontal="center" vertical="center"/>
    </xf>
    <xf numFmtId="3" fontId="99" fillId="4" borderId="42" xfId="0" applyNumberFormat="1" applyFont="1" applyFill="1" applyBorder="1" applyAlignment="1">
      <alignment horizontal="center" vertical="center"/>
    </xf>
    <xf numFmtId="3" fontId="99" fillId="16" borderId="67" xfId="0" applyNumberFormat="1" applyFont="1" applyFill="1" applyBorder="1" applyAlignment="1">
      <alignment horizontal="center" vertical="center"/>
    </xf>
    <xf numFmtId="171" fontId="137" fillId="3" borderId="11" xfId="0" applyNumberFormat="1" applyFont="1" applyFill="1" applyBorder="1" applyAlignment="1">
      <alignment horizontal="center" vertical="center"/>
    </xf>
    <xf numFmtId="171" fontId="99" fillId="4" borderId="24" xfId="0" applyNumberFormat="1" applyFont="1" applyFill="1" applyBorder="1" applyAlignment="1">
      <alignment horizontal="center" vertical="center"/>
    </xf>
    <xf numFmtId="171" fontId="99" fillId="0" borderId="6" xfId="0" applyNumberFormat="1" applyFont="1" applyBorder="1" applyAlignment="1">
      <alignment horizontal="center" vertical="center"/>
    </xf>
    <xf numFmtId="171" fontId="99" fillId="0" borderId="7" xfId="0" applyNumberFormat="1" applyFont="1" applyBorder="1" applyAlignment="1">
      <alignment horizontal="center" vertical="center"/>
    </xf>
    <xf numFmtId="171" fontId="99" fillId="4" borderId="12" xfId="0" applyNumberFormat="1" applyFont="1" applyFill="1" applyBorder="1" applyAlignment="1">
      <alignment horizontal="center" vertical="center"/>
    </xf>
    <xf numFmtId="171" fontId="99" fillId="15" borderId="12" xfId="0" applyNumberFormat="1" applyFont="1" applyFill="1" applyBorder="1" applyAlignment="1">
      <alignment horizontal="center" vertical="center"/>
    </xf>
    <xf numFmtId="171" fontId="99" fillId="15" borderId="40" xfId="0" applyNumberFormat="1" applyFont="1" applyFill="1" applyBorder="1" applyAlignment="1">
      <alignment horizontal="center" vertical="center"/>
    </xf>
    <xf numFmtId="171" fontId="99" fillId="15" borderId="6" xfId="0" applyNumberFormat="1" applyFont="1" applyFill="1" applyBorder="1" applyAlignment="1">
      <alignment horizontal="center" vertical="center"/>
    </xf>
    <xf numFmtId="171" fontId="99" fillId="4" borderId="48" xfId="0" applyNumberFormat="1" applyFont="1" applyFill="1" applyBorder="1" applyAlignment="1">
      <alignment horizontal="center" vertical="center"/>
    </xf>
    <xf numFmtId="171" fontId="99" fillId="15" borderId="11" xfId="0" applyNumberFormat="1" applyFont="1" applyFill="1" applyBorder="1" applyAlignment="1">
      <alignment horizontal="center" vertical="center"/>
    </xf>
    <xf numFmtId="4" fontId="37" fillId="0" borderId="0" xfId="0" applyNumberFormat="1" applyFont="1" applyFill="1" applyAlignment="1">
      <alignment horizontal="center"/>
    </xf>
    <xf numFmtId="0" fontId="0" fillId="0" borderId="0" xfId="0" applyBorder="1"/>
    <xf numFmtId="0" fontId="0" fillId="4" borderId="0" xfId="0" applyFill="1" applyBorder="1" applyAlignment="1">
      <alignment vertical="center"/>
    </xf>
    <xf numFmtId="0" fontId="0" fillId="0" borderId="0" xfId="0" applyBorder="1" applyAlignment="1">
      <alignment vertical="center"/>
    </xf>
    <xf numFmtId="0" fontId="0" fillId="90" borderId="0" xfId="0" applyFill="1" applyBorder="1" applyAlignment="1">
      <alignment vertical="center"/>
    </xf>
    <xf numFmtId="0" fontId="0" fillId="4" borderId="0" xfId="0" applyFill="1" applyBorder="1"/>
    <xf numFmtId="0" fontId="48" fillId="4" borderId="0" xfId="0" applyFont="1" applyFill="1" applyBorder="1"/>
    <xf numFmtId="0" fontId="50" fillId="0" borderId="23" xfId="0" applyFont="1" applyFill="1" applyBorder="1" applyAlignment="1">
      <alignment horizontal="center" vertical="center"/>
    </xf>
    <xf numFmtId="0" fontId="50" fillId="0" borderId="18" xfId="0" applyFont="1" applyFill="1" applyBorder="1" applyAlignment="1">
      <alignment vertical="center"/>
    </xf>
    <xf numFmtId="2" fontId="50" fillId="0" borderId="23" xfId="0" applyNumberFormat="1" applyFont="1" applyFill="1" applyBorder="1" applyAlignment="1">
      <alignment horizontal="center" vertical="center"/>
    </xf>
    <xf numFmtId="0" fontId="50" fillId="0" borderId="20" xfId="0" applyFont="1" applyFill="1" applyBorder="1" applyAlignment="1">
      <alignment horizontal="center" vertical="center"/>
    </xf>
    <xf numFmtId="2" fontId="50" fillId="0" borderId="20" xfId="0" applyNumberFormat="1" applyFont="1" applyFill="1" applyBorder="1" applyAlignment="1">
      <alignment horizontal="center" vertical="center"/>
    </xf>
    <xf numFmtId="0" fontId="50" fillId="0" borderId="18" xfId="0" applyFont="1" applyFill="1" applyBorder="1" applyAlignment="1">
      <alignment horizontal="center" vertical="center"/>
    </xf>
    <xf numFmtId="2" fontId="0" fillId="4" borderId="50" xfId="0" applyNumberFormat="1" applyFill="1" applyBorder="1" applyAlignment="1">
      <alignment vertical="center"/>
    </xf>
    <xf numFmtId="2" fontId="0" fillId="4" borderId="4" xfId="0" applyNumberFormat="1" applyFill="1" applyBorder="1" applyAlignment="1">
      <alignment vertical="center"/>
    </xf>
    <xf numFmtId="3" fontId="99" fillId="4" borderId="68" xfId="0" applyNumberFormat="1" applyFont="1" applyFill="1" applyBorder="1" applyAlignment="1">
      <alignment horizontal="center" vertical="center"/>
    </xf>
    <xf numFmtId="171" fontId="99" fillId="4" borderId="7" xfId="0" applyNumberFormat="1" applyFont="1" applyFill="1" applyBorder="1" applyAlignment="1">
      <alignment horizontal="center" vertical="center"/>
    </xf>
    <xf numFmtId="0" fontId="0" fillId="77" borderId="10" xfId="0" applyFill="1" applyBorder="1" applyAlignment="1">
      <alignment horizontal="center" vertical="center"/>
    </xf>
    <xf numFmtId="2" fontId="0" fillId="77" borderId="1" xfId="0" applyNumberFormat="1" applyFill="1" applyBorder="1" applyAlignment="1">
      <alignment vertical="center"/>
    </xf>
    <xf numFmtId="2" fontId="37" fillId="77" borderId="11" xfId="0" applyNumberFormat="1" applyFont="1" applyFill="1" applyBorder="1" applyAlignment="1">
      <alignment horizontal="right" vertical="center"/>
    </xf>
    <xf numFmtId="0" fontId="0" fillId="77" borderId="1" xfId="0" applyFill="1" applyBorder="1" applyAlignment="1">
      <alignment horizontal="center" vertical="center"/>
    </xf>
    <xf numFmtId="4" fontId="37" fillId="77" borderId="116" xfId="0" applyNumberFormat="1" applyFont="1" applyFill="1" applyBorder="1" applyAlignment="1">
      <alignment horizontal="center" vertical="center"/>
    </xf>
    <xf numFmtId="3" fontId="99" fillId="8" borderId="0" xfId="0" applyNumberFormat="1" applyFont="1" applyFill="1" applyAlignment="1">
      <alignment horizontal="center" vertical="center"/>
    </xf>
    <xf numFmtId="171" fontId="99" fillId="0" borderId="0" xfId="0" applyNumberFormat="1" applyFont="1" applyAlignment="1">
      <alignment horizontal="center" vertical="center"/>
    </xf>
    <xf numFmtId="171" fontId="99" fillId="2" borderId="0" xfId="0" applyNumberFormat="1" applyFont="1" applyFill="1" applyAlignment="1">
      <alignment horizontal="center" vertical="center"/>
    </xf>
    <xf numFmtId="164" fontId="99" fillId="4" borderId="116" xfId="0" applyNumberFormat="1" applyFont="1" applyFill="1" applyBorder="1" applyAlignment="1">
      <alignment horizontal="center" vertical="center"/>
    </xf>
    <xf numFmtId="4" fontId="99" fillId="4" borderId="116" xfId="0" applyNumberFormat="1" applyFont="1" applyFill="1" applyBorder="1" applyAlignment="1">
      <alignment horizontal="center" vertical="center"/>
    </xf>
    <xf numFmtId="4" fontId="99" fillId="16" borderId="116" xfId="0" applyNumberFormat="1" applyFont="1" applyFill="1" applyBorder="1" applyAlignment="1">
      <alignment horizontal="center" vertical="center"/>
    </xf>
    <xf numFmtId="0" fontId="14" fillId="0" borderId="0" xfId="0" applyFont="1" applyFill="1" applyAlignment="1">
      <alignment horizontal="center" vertical="center"/>
    </xf>
    <xf numFmtId="0" fontId="26" fillId="0" borderId="119" xfId="0" applyFont="1" applyBorder="1" applyAlignment="1">
      <alignment horizontal="center" vertical="center" wrapText="1"/>
    </xf>
    <xf numFmtId="3" fontId="26" fillId="0" borderId="119" xfId="0" applyNumberFormat="1" applyFont="1" applyBorder="1" applyAlignment="1">
      <alignment horizontal="center" vertical="center" wrapText="1"/>
    </xf>
    <xf numFmtId="0" fontId="18" fillId="0" borderId="0" xfId="0" applyFont="1" applyAlignment="1">
      <alignment horizontal="center" vertical="center" wrapText="1"/>
    </xf>
    <xf numFmtId="0" fontId="151" fillId="0" borderId="3" xfId="0" applyFont="1" applyBorder="1" applyAlignment="1">
      <alignment horizontal="center" vertical="center"/>
    </xf>
    <xf numFmtId="0" fontId="18" fillId="2" borderId="1" xfId="0" applyFont="1" applyFill="1" applyBorder="1" applyAlignment="1">
      <alignment horizontal="center" vertical="center"/>
    </xf>
    <xf numFmtId="0" fontId="151" fillId="0" borderId="6" xfId="0" applyFont="1" applyBorder="1" applyAlignment="1">
      <alignment horizontal="center" vertical="center"/>
    </xf>
    <xf numFmtId="0" fontId="18" fillId="2" borderId="11" xfId="0" applyFont="1" applyFill="1" applyBorder="1" applyAlignment="1">
      <alignment horizontal="center" vertical="center"/>
    </xf>
    <xf numFmtId="0" fontId="14" fillId="0" borderId="3" xfId="0" applyFont="1" applyBorder="1" applyAlignment="1">
      <alignment horizontal="center" vertical="center"/>
    </xf>
    <xf numFmtId="0" fontId="14" fillId="0" borderId="0" xfId="0" applyFont="1" applyAlignment="1">
      <alignment horizontal="center"/>
    </xf>
    <xf numFmtId="3" fontId="25" fillId="16" borderId="46" xfId="0" applyNumberFormat="1" applyFont="1" applyFill="1" applyBorder="1" applyAlignment="1">
      <alignment horizontal="center" vertical="center"/>
    </xf>
    <xf numFmtId="0" fontId="14" fillId="0" borderId="6" xfId="0" applyFont="1" applyBorder="1" applyAlignment="1">
      <alignment horizontal="center" vertical="center"/>
    </xf>
    <xf numFmtId="0" fontId="18" fillId="0" borderId="1" xfId="0" applyFont="1" applyBorder="1" applyAlignment="1">
      <alignment horizontal="center" vertical="center"/>
    </xf>
    <xf numFmtId="0" fontId="115" fillId="3" borderId="11" xfId="0" applyFont="1" applyFill="1" applyBorder="1" applyAlignment="1">
      <alignment horizontal="center" vertical="center"/>
    </xf>
    <xf numFmtId="0" fontId="25" fillId="16" borderId="6" xfId="0" applyFont="1" applyFill="1" applyBorder="1" applyAlignment="1">
      <alignment horizontal="center" vertical="center"/>
    </xf>
    <xf numFmtId="0" fontId="25" fillId="16" borderId="48" xfId="0" applyFont="1" applyFill="1" applyBorder="1" applyAlignment="1">
      <alignment horizontal="center" vertical="center"/>
    </xf>
    <xf numFmtId="0" fontId="14" fillId="0" borderId="7" xfId="0" applyFont="1" applyBorder="1" applyAlignment="1">
      <alignment horizontal="center" vertical="center"/>
    </xf>
    <xf numFmtId="0" fontId="14" fillId="16" borderId="48" xfId="0" applyFont="1" applyFill="1" applyBorder="1" applyAlignment="1">
      <alignment horizontal="center" vertical="center"/>
    </xf>
    <xf numFmtId="0" fontId="14" fillId="0" borderId="0" xfId="0" applyFont="1" applyAlignment="1">
      <alignment horizontal="center" vertical="center"/>
    </xf>
    <xf numFmtId="0" fontId="18" fillId="0" borderId="0" xfId="0" applyFont="1" applyAlignment="1">
      <alignment horizontal="center" vertical="center"/>
    </xf>
    <xf numFmtId="0" fontId="25" fillId="0" borderId="0" xfId="0" applyFont="1" applyAlignment="1">
      <alignment horizontal="center" vertical="center"/>
    </xf>
    <xf numFmtId="3" fontId="156" fillId="0" borderId="3" xfId="0" applyNumberFormat="1" applyFont="1" applyBorder="1" applyAlignment="1">
      <alignment horizontal="center" vertical="center"/>
    </xf>
    <xf numFmtId="4" fontId="111" fillId="0" borderId="4" xfId="0" applyNumberFormat="1" applyFont="1" applyBorder="1" applyAlignment="1">
      <alignment horizontal="right" vertical="center"/>
    </xf>
    <xf numFmtId="3" fontId="14" fillId="2" borderId="116" xfId="0" applyNumberFormat="1" applyFont="1" applyFill="1" applyBorder="1" applyAlignment="1">
      <alignment horizontal="center" vertical="center"/>
    </xf>
    <xf numFmtId="4" fontId="14" fillId="2" borderId="116" xfId="0" applyNumberFormat="1" applyFont="1" applyFill="1" applyBorder="1" applyAlignment="1">
      <alignment horizontal="center" vertical="center"/>
    </xf>
    <xf numFmtId="0" fontId="14" fillId="16" borderId="19" xfId="0" applyFont="1" applyFill="1" applyBorder="1" applyAlignment="1">
      <alignment horizontal="center" vertical="center"/>
    </xf>
    <xf numFmtId="0" fontId="14" fillId="16" borderId="36" xfId="0" applyFont="1" applyFill="1" applyBorder="1" applyAlignment="1">
      <alignment horizontal="center" vertical="center"/>
    </xf>
    <xf numFmtId="171" fontId="14" fillId="0" borderId="50" xfId="0" applyNumberFormat="1" applyFont="1" applyBorder="1" applyAlignment="1">
      <alignment horizontal="center" vertical="center"/>
    </xf>
    <xf numFmtId="0" fontId="26" fillId="0" borderId="60" xfId="0" applyFont="1" applyBorder="1" applyAlignment="1">
      <alignment horizontal="center" vertical="center" wrapText="1"/>
    </xf>
    <xf numFmtId="0" fontId="14" fillId="0" borderId="44" xfId="0" applyFont="1" applyBorder="1" applyAlignment="1">
      <alignment horizontal="center" vertical="center"/>
    </xf>
    <xf numFmtId="0" fontId="26" fillId="0" borderId="62" xfId="0" applyFont="1" applyBorder="1" applyAlignment="1">
      <alignment horizontal="center" vertical="center" wrapText="1"/>
    </xf>
    <xf numFmtId="3" fontId="14" fillId="0" borderId="43" xfId="0" applyNumberFormat="1" applyFont="1" applyBorder="1" applyAlignment="1">
      <alignment horizontal="center" vertical="center"/>
    </xf>
    <xf numFmtId="0" fontId="14" fillId="16" borderId="69" xfId="0" applyFont="1" applyFill="1" applyBorder="1" applyAlignment="1">
      <alignment horizontal="center" vertical="center"/>
    </xf>
    <xf numFmtId="4" fontId="14" fillId="16" borderId="69" xfId="0" applyNumberFormat="1" applyFont="1" applyFill="1" applyBorder="1" applyAlignment="1">
      <alignment horizontal="center" vertical="center"/>
    </xf>
    <xf numFmtId="0" fontId="14" fillId="77" borderId="69" xfId="0" applyFont="1" applyFill="1" applyBorder="1" applyAlignment="1">
      <alignment horizontal="center" vertical="center"/>
    </xf>
    <xf numFmtId="4" fontId="14" fillId="77" borderId="69" xfId="0" applyNumberFormat="1" applyFont="1" applyFill="1" applyBorder="1" applyAlignment="1">
      <alignment horizontal="center" vertical="center"/>
    </xf>
    <xf numFmtId="2" fontId="14" fillId="16" borderId="69" xfId="0" applyNumberFormat="1" applyFont="1" applyFill="1" applyBorder="1" applyAlignment="1">
      <alignment horizontal="center" vertical="center"/>
    </xf>
    <xf numFmtId="0" fontId="153" fillId="78" borderId="0" xfId="0" applyFont="1" applyFill="1" applyAlignment="1">
      <alignment vertical="center"/>
    </xf>
    <xf numFmtId="4" fontId="37" fillId="0" borderId="0" xfId="0" applyNumberFormat="1" applyFont="1" applyAlignment="1">
      <alignment horizontal="center" vertical="center"/>
    </xf>
    <xf numFmtId="0" fontId="38" fillId="0" borderId="0" xfId="0" applyFont="1" applyAlignment="1">
      <alignment vertical="top" wrapText="1"/>
    </xf>
    <xf numFmtId="0" fontId="47" fillId="0" borderId="0" xfId="0" applyFont="1" applyAlignment="1">
      <alignment wrapText="1"/>
    </xf>
    <xf numFmtId="4" fontId="37" fillId="0" borderId="116" xfId="0" applyNumberFormat="1" applyFont="1" applyBorder="1" applyAlignment="1">
      <alignment horizontal="center" vertical="center" wrapText="1"/>
    </xf>
    <xf numFmtId="0" fontId="157" fillId="3" borderId="11" xfId="0" applyFont="1" applyFill="1" applyBorder="1" applyAlignment="1">
      <alignment horizontal="center" vertical="center"/>
    </xf>
    <xf numFmtId="2" fontId="157" fillId="3" borderId="11" xfId="0" applyNumberFormat="1" applyFont="1" applyFill="1" applyBorder="1" applyAlignment="1">
      <alignment horizontal="center" vertical="center"/>
    </xf>
    <xf numFmtId="0" fontId="37" fillId="0" borderId="6" xfId="0" applyFont="1" applyBorder="1" applyAlignment="1">
      <alignment horizontal="center" vertical="center"/>
    </xf>
    <xf numFmtId="2" fontId="157" fillId="3" borderId="1" xfId="0" applyNumberFormat="1" applyFont="1" applyFill="1" applyBorder="1" applyAlignment="1">
      <alignment horizontal="center" vertical="center"/>
    </xf>
    <xf numFmtId="0" fontId="157" fillId="78" borderId="11" xfId="0" applyFont="1" applyFill="1" applyBorder="1" applyAlignment="1">
      <alignment horizontal="center" vertical="center"/>
    </xf>
    <xf numFmtId="0" fontId="37" fillId="2" borderId="0" xfId="0" applyFont="1" applyFill="1" applyAlignment="1">
      <alignment horizontal="center"/>
    </xf>
    <xf numFmtId="3" fontId="37" fillId="0" borderId="12" xfId="0" applyNumberFormat="1" applyFont="1" applyBorder="1" applyAlignment="1">
      <alignment horizontal="center" vertical="center"/>
    </xf>
    <xf numFmtId="0" fontId="37" fillId="2" borderId="22" xfId="0" applyFont="1" applyFill="1" applyBorder="1" applyAlignment="1">
      <alignment horizontal="center" vertical="center" wrapText="1" shrinkToFit="1"/>
    </xf>
    <xf numFmtId="0" fontId="37" fillId="2" borderId="67" xfId="0" applyFont="1" applyFill="1" applyBorder="1" applyAlignment="1">
      <alignment horizontal="center" vertical="center"/>
    </xf>
    <xf numFmtId="3" fontId="37" fillId="0" borderId="116" xfId="0" applyNumberFormat="1" applyFont="1" applyBorder="1" applyAlignment="1">
      <alignment horizontal="center" vertical="center" wrapText="1"/>
    </xf>
    <xf numFmtId="2" fontId="153" fillId="77" borderId="121" xfId="0" applyNumberFormat="1" applyFont="1" applyFill="1" applyBorder="1" applyAlignment="1">
      <alignment horizontal="center" vertical="center"/>
    </xf>
    <xf numFmtId="0" fontId="120" fillId="77" borderId="69" xfId="0" applyFont="1" applyFill="1" applyBorder="1" applyAlignment="1">
      <alignment vertical="center"/>
    </xf>
    <xf numFmtId="0" fontId="120" fillId="77" borderId="120" xfId="0" applyFont="1" applyFill="1" applyBorder="1" applyAlignment="1">
      <alignment vertical="center"/>
    </xf>
    <xf numFmtId="0" fontId="120" fillId="77" borderId="121" xfId="0" applyFont="1" applyFill="1" applyBorder="1" applyAlignment="1">
      <alignment vertical="center"/>
    </xf>
    <xf numFmtId="0" fontId="0" fillId="77" borderId="69" xfId="0" applyFill="1" applyBorder="1" applyAlignment="1">
      <alignment vertical="center" wrapText="1"/>
    </xf>
    <xf numFmtId="0" fontId="17" fillId="77" borderId="69" xfId="0" applyFont="1" applyFill="1" applyBorder="1" applyAlignment="1">
      <alignment vertical="center"/>
    </xf>
    <xf numFmtId="0" fontId="34" fillId="77" borderId="120" xfId="0" applyFont="1" applyFill="1" applyBorder="1" applyAlignment="1">
      <alignment vertical="center"/>
    </xf>
    <xf numFmtId="0" fontId="37" fillId="77" borderId="121" xfId="0" applyFont="1" applyFill="1" applyBorder="1" applyAlignment="1">
      <alignment vertical="top" wrapText="1"/>
    </xf>
    <xf numFmtId="0" fontId="37" fillId="77" borderId="69" xfId="0" applyFont="1" applyFill="1" applyBorder="1" applyAlignment="1">
      <alignment vertical="top" wrapText="1"/>
    </xf>
    <xf numFmtId="0" fontId="34" fillId="77" borderId="120" xfId="0" applyFont="1" applyFill="1" applyBorder="1"/>
    <xf numFmtId="2" fontId="0" fillId="0" borderId="31" xfId="0" applyNumberFormat="1" applyFill="1" applyBorder="1" applyAlignment="1">
      <alignment horizontal="right" vertical="center"/>
    </xf>
    <xf numFmtId="2" fontId="0" fillId="0" borderId="43" xfId="0" applyNumberFormat="1" applyFill="1" applyBorder="1" applyAlignment="1">
      <alignment horizontal="right" vertical="center"/>
    </xf>
    <xf numFmtId="0" fontId="0" fillId="0" borderId="65" xfId="0" applyFill="1" applyBorder="1" applyAlignment="1">
      <alignment horizontal="center" vertical="center"/>
    </xf>
    <xf numFmtId="0" fontId="37" fillId="0" borderId="50" xfId="0" applyFont="1" applyFill="1" applyBorder="1" applyAlignment="1">
      <alignment vertical="center"/>
    </xf>
    <xf numFmtId="0" fontId="0" fillId="0" borderId="0" xfId="0" applyAlignment="1">
      <alignment horizontal="center" vertical="center" wrapText="1"/>
    </xf>
    <xf numFmtId="0" fontId="0" fillId="16" borderId="0" xfId="0" applyFill="1" applyAlignment="1">
      <alignment horizontal="center" vertical="center"/>
    </xf>
    <xf numFmtId="0" fontId="0" fillId="16" borderId="4" xfId="0" applyFill="1" applyBorder="1" applyAlignment="1">
      <alignment horizontal="center" vertical="center"/>
    </xf>
    <xf numFmtId="4" fontId="0" fillId="0" borderId="0" xfId="0" applyNumberFormat="1" applyAlignment="1">
      <alignment horizontal="center" vertical="center"/>
    </xf>
    <xf numFmtId="4" fontId="0" fillId="0" borderId="4" xfId="0" applyNumberFormat="1" applyBorder="1" applyAlignment="1">
      <alignment horizontal="center" vertical="center"/>
    </xf>
    <xf numFmtId="0" fontId="0" fillId="0" borderId="31" xfId="0" applyFont="1" applyFill="1" applyBorder="1" applyAlignment="1">
      <alignment horizontal="left" vertical="center"/>
    </xf>
    <xf numFmtId="0" fontId="12" fillId="0" borderId="3" xfId="0" applyFont="1" applyFill="1" applyBorder="1" applyAlignment="1">
      <alignment horizontal="left" vertical="center"/>
    </xf>
    <xf numFmtId="0" fontId="0" fillId="16" borderId="59" xfId="0" applyFill="1" applyBorder="1" applyAlignment="1">
      <alignment horizontal="center"/>
    </xf>
    <xf numFmtId="0" fontId="0" fillId="16" borderId="64" xfId="0" applyFill="1" applyBorder="1"/>
    <xf numFmtId="0" fontId="0" fillId="16" borderId="64" xfId="0" applyFill="1" applyBorder="1" applyAlignment="1">
      <alignment horizontal="right"/>
    </xf>
    <xf numFmtId="0" fontId="37" fillId="16" borderId="52" xfId="0" applyFont="1" applyFill="1" applyBorder="1" applyAlignment="1">
      <alignment horizontal="center"/>
    </xf>
    <xf numFmtId="0" fontId="0" fillId="16" borderId="51" xfId="0" applyFill="1" applyBorder="1"/>
    <xf numFmtId="0" fontId="0" fillId="16" borderId="52" xfId="0" applyFill="1" applyBorder="1"/>
    <xf numFmtId="0" fontId="12" fillId="0" borderId="3" xfId="0" applyFont="1" applyFill="1" applyBorder="1" applyAlignment="1">
      <alignment vertical="center"/>
    </xf>
    <xf numFmtId="0" fontId="44" fillId="0" borderId="31" xfId="0" applyFont="1" applyFill="1" applyBorder="1" applyAlignment="1">
      <alignment horizontal="left" vertical="center" wrapText="1"/>
    </xf>
    <xf numFmtId="0" fontId="44" fillId="0" borderId="3" xfId="0" applyFont="1" applyFill="1" applyBorder="1" applyAlignment="1">
      <alignment horizontal="left" vertical="center" wrapText="1"/>
    </xf>
    <xf numFmtId="0" fontId="44" fillId="0" borderId="6" xfId="0" applyFont="1" applyFill="1" applyBorder="1" applyAlignment="1">
      <alignment horizontal="left" vertical="center" wrapText="1"/>
    </xf>
    <xf numFmtId="0" fontId="43" fillId="0" borderId="31" xfId="0" applyFont="1" applyFill="1" applyBorder="1" applyAlignment="1">
      <alignment horizontal="left" vertical="center" wrapText="1"/>
    </xf>
    <xf numFmtId="0" fontId="43" fillId="0" borderId="6" xfId="0" applyFont="1" applyFill="1" applyBorder="1" applyAlignment="1">
      <alignment horizontal="left" vertical="center" wrapText="1"/>
    </xf>
    <xf numFmtId="0" fontId="15" fillId="0" borderId="31" xfId="0" applyFont="1" applyFill="1" applyBorder="1" applyAlignment="1">
      <alignment horizontal="left" vertical="center" wrapText="1"/>
    </xf>
    <xf numFmtId="0" fontId="15" fillId="0" borderId="3" xfId="0" applyFont="1" applyFill="1" applyBorder="1" applyAlignment="1">
      <alignment horizontal="left" vertical="center" wrapText="1"/>
    </xf>
    <xf numFmtId="0" fontId="15" fillId="0" borderId="6" xfId="0" applyFont="1" applyFill="1" applyBorder="1" applyAlignment="1">
      <alignment horizontal="left" vertical="center"/>
    </xf>
    <xf numFmtId="171" fontId="14" fillId="4" borderId="40" xfId="0" applyNumberFormat="1" applyFont="1" applyFill="1" applyBorder="1" applyAlignment="1">
      <alignment horizontal="center" vertical="center"/>
    </xf>
    <xf numFmtId="0" fontId="12" fillId="0" borderId="6" xfId="0" applyFont="1" applyFill="1" applyBorder="1" applyAlignment="1">
      <alignment horizontal="left" vertical="center"/>
    </xf>
    <xf numFmtId="0" fontId="37" fillId="0" borderId="19" xfId="0" applyFont="1" applyFill="1" applyBorder="1" applyAlignment="1">
      <alignment horizontal="left" vertical="center"/>
    </xf>
    <xf numFmtId="0" fontId="12" fillId="0" borderId="3" xfId="0" applyFont="1" applyFill="1" applyBorder="1" applyAlignment="1">
      <alignment horizontal="left" vertical="center"/>
    </xf>
    <xf numFmtId="4" fontId="99" fillId="0" borderId="69" xfId="0" applyNumberFormat="1" applyFont="1" applyFill="1" applyBorder="1" applyAlignment="1">
      <alignment horizontal="center" vertical="center" wrapText="1"/>
    </xf>
    <xf numFmtId="0" fontId="12" fillId="0" borderId="3" xfId="0" applyFont="1" applyFill="1" applyBorder="1" applyAlignment="1">
      <alignment vertical="center"/>
    </xf>
    <xf numFmtId="0" fontId="12" fillId="0" borderId="31" xfId="0" applyFont="1" applyBorder="1" applyAlignment="1">
      <alignment horizontal="left" vertical="center"/>
    </xf>
    <xf numFmtId="0" fontId="12" fillId="0" borderId="3" xfId="0" applyFont="1" applyBorder="1" applyAlignment="1">
      <alignment vertical="center"/>
    </xf>
    <xf numFmtId="0" fontId="0" fillId="4" borderId="3" xfId="0" applyFill="1" applyBorder="1" applyAlignment="1">
      <alignment vertical="center"/>
    </xf>
    <xf numFmtId="0" fontId="0" fillId="0" borderId="3" xfId="0" applyBorder="1" applyAlignment="1">
      <alignment vertical="center"/>
    </xf>
    <xf numFmtId="0" fontId="12" fillId="0" borderId="27" xfId="0" applyFont="1" applyBorder="1" applyAlignment="1">
      <alignment horizontal="left" vertical="center"/>
    </xf>
    <xf numFmtId="0" fontId="0" fillId="0" borderId="44" xfId="0" applyBorder="1" applyAlignment="1">
      <alignment vertical="center"/>
    </xf>
    <xf numFmtId="0" fontId="12" fillId="0" borderId="35" xfId="0" applyFont="1" applyBorder="1" applyAlignment="1">
      <alignment vertical="center"/>
    </xf>
    <xf numFmtId="171" fontId="99" fillId="0" borderId="34" xfId="0" applyNumberFormat="1" applyFont="1" applyBorder="1" applyAlignment="1">
      <alignment horizontal="center" vertical="center"/>
    </xf>
    <xf numFmtId="171" fontId="99" fillId="0" borderId="38" xfId="0" applyNumberFormat="1" applyFont="1" applyBorder="1" applyAlignment="1">
      <alignment horizontal="center" vertical="center"/>
    </xf>
    <xf numFmtId="0" fontId="38" fillId="0" borderId="55" xfId="0" applyFont="1" applyBorder="1" applyAlignment="1">
      <alignment horizontal="right" vertical="center" wrapText="1"/>
    </xf>
    <xf numFmtId="2" fontId="12" fillId="0" borderId="30" xfId="0" applyNumberFormat="1" applyFont="1" applyBorder="1" applyAlignment="1">
      <alignment horizontal="right" vertical="center"/>
    </xf>
    <xf numFmtId="49" fontId="12" fillId="4" borderId="25" xfId="0" applyNumberFormat="1" applyFont="1" applyFill="1" applyBorder="1" applyAlignment="1">
      <alignment horizontal="center" vertical="center"/>
    </xf>
    <xf numFmtId="0" fontId="12" fillId="4" borderId="31" xfId="0" applyFont="1" applyFill="1" applyBorder="1" applyAlignment="1">
      <alignment vertical="center"/>
    </xf>
    <xf numFmtId="2" fontId="12" fillId="4" borderId="30" xfId="0" applyNumberFormat="1" applyFont="1" applyFill="1" applyBorder="1" applyAlignment="1">
      <alignment horizontal="right" vertical="center"/>
    </xf>
    <xf numFmtId="0" fontId="12" fillId="0" borderId="54" xfId="0" applyFont="1" applyBorder="1" applyAlignment="1">
      <alignment vertical="center" wrapText="1"/>
    </xf>
    <xf numFmtId="0" fontId="0" fillId="0" borderId="28" xfId="0" applyBorder="1" applyAlignment="1">
      <alignment vertical="center"/>
    </xf>
    <xf numFmtId="0" fontId="96" fillId="0" borderId="6" xfId="0" applyFont="1" applyFill="1" applyBorder="1" applyAlignment="1">
      <alignment horizontal="left" vertical="center"/>
    </xf>
    <xf numFmtId="0" fontId="50" fillId="0" borderId="25" xfId="0" applyFont="1" applyFill="1" applyBorder="1" applyAlignment="1">
      <alignment horizontal="center" vertical="center"/>
    </xf>
    <xf numFmtId="0" fontId="110" fillId="0" borderId="31" xfId="0" applyFont="1" applyFill="1" applyBorder="1" applyAlignment="1">
      <alignment horizontal="left" vertical="center"/>
    </xf>
    <xf numFmtId="0" fontId="44" fillId="0" borderId="6" xfId="0" applyFont="1" applyFill="1" applyBorder="1" applyAlignment="1">
      <alignment horizontal="right" vertical="center"/>
    </xf>
    <xf numFmtId="0" fontId="0" fillId="0" borderId="0" xfId="0"/>
    <xf numFmtId="49" fontId="12" fillId="0" borderId="117" xfId="0" applyNumberFormat="1" applyFont="1" applyFill="1" applyBorder="1" applyAlignment="1">
      <alignment horizontal="center" vertical="center"/>
    </xf>
    <xf numFmtId="0" fontId="0" fillId="0" borderId="62" xfId="0" applyFill="1" applyBorder="1" applyAlignment="1">
      <alignment horizontal="left" vertical="center"/>
    </xf>
    <xf numFmtId="0" fontId="12" fillId="0" borderId="1" xfId="0" applyFont="1" applyFill="1" applyBorder="1" applyAlignment="1">
      <alignment horizontal="left" vertical="center"/>
    </xf>
    <xf numFmtId="0" fontId="14" fillId="0" borderId="1" xfId="0" applyFont="1" applyFill="1" applyBorder="1" applyAlignment="1">
      <alignment horizontal="left" vertical="center"/>
    </xf>
    <xf numFmtId="0" fontId="25" fillId="0" borderId="11" xfId="0" applyFont="1" applyFill="1" applyBorder="1" applyAlignment="1">
      <alignment horizontal="right" vertical="center"/>
    </xf>
    <xf numFmtId="0" fontId="12" fillId="0" borderId="62" xfId="0" applyFont="1" applyFill="1" applyBorder="1" applyAlignment="1">
      <alignment vertical="center"/>
    </xf>
    <xf numFmtId="0" fontId="14" fillId="0" borderId="11" xfId="0" applyFont="1" applyFill="1" applyBorder="1" applyAlignment="1">
      <alignment horizontal="right" vertical="center"/>
    </xf>
    <xf numFmtId="2" fontId="12" fillId="0" borderId="10" xfId="0" applyNumberFormat="1" applyFont="1" applyFill="1" applyBorder="1" applyAlignment="1">
      <alignment horizontal="center" vertical="center"/>
    </xf>
    <xf numFmtId="2" fontId="12" fillId="0" borderId="63" xfId="0" applyNumberFormat="1" applyFont="1" applyFill="1" applyBorder="1" applyAlignment="1">
      <alignment horizontal="center" vertical="center"/>
    </xf>
    <xf numFmtId="2" fontId="12" fillId="0" borderId="62" xfId="0" applyNumberFormat="1" applyFont="1" applyFill="1" applyBorder="1" applyAlignment="1">
      <alignment horizontal="right" vertical="center"/>
    </xf>
    <xf numFmtId="2" fontId="12" fillId="0" borderId="63" xfId="0" applyNumberFormat="1" applyFont="1" applyFill="1" applyBorder="1" applyAlignment="1">
      <alignment vertical="center"/>
    </xf>
    <xf numFmtId="1" fontId="12" fillId="0" borderId="62" xfId="0" applyNumberFormat="1" applyFont="1" applyFill="1" applyBorder="1" applyAlignment="1">
      <alignment horizontal="center" vertical="center"/>
    </xf>
    <xf numFmtId="3" fontId="99" fillId="0" borderId="119" xfId="0" applyNumberFormat="1" applyFont="1" applyFill="1" applyBorder="1" applyAlignment="1">
      <alignment horizontal="center" vertical="center"/>
    </xf>
    <xf numFmtId="2" fontId="12" fillId="0" borderId="10" xfId="0" applyNumberFormat="1" applyFont="1" applyFill="1" applyBorder="1" applyAlignment="1">
      <alignment horizontal="right" vertical="center"/>
    </xf>
    <xf numFmtId="2" fontId="12" fillId="0" borderId="63" xfId="0" applyNumberFormat="1" applyFont="1" applyFill="1" applyBorder="1" applyAlignment="1">
      <alignment horizontal="right" vertical="center"/>
    </xf>
    <xf numFmtId="4" fontId="12" fillId="0" borderId="1" xfId="0" applyNumberFormat="1" applyFont="1" applyFill="1" applyBorder="1" applyAlignment="1">
      <alignment horizontal="right" vertical="center"/>
    </xf>
    <xf numFmtId="0" fontId="12" fillId="0" borderId="1" xfId="0" applyFont="1" applyFill="1" applyBorder="1" applyAlignment="1">
      <alignment vertical="center"/>
    </xf>
    <xf numFmtId="171" fontId="99" fillId="0" borderId="119" xfId="0" applyNumberFormat="1" applyFont="1" applyFill="1" applyBorder="1" applyAlignment="1">
      <alignment horizontal="center" vertical="center"/>
    </xf>
    <xf numFmtId="0" fontId="12" fillId="0" borderId="60" xfId="0" applyFont="1" applyFill="1" applyBorder="1" applyAlignment="1">
      <alignment horizontal="left" vertical="center"/>
    </xf>
    <xf numFmtId="0" fontId="14" fillId="0" borderId="12" xfId="0" applyFont="1" applyFill="1" applyBorder="1" applyAlignment="1">
      <alignment horizontal="right" vertical="center"/>
    </xf>
    <xf numFmtId="4" fontId="12" fillId="0" borderId="62" xfId="0" applyNumberFormat="1" applyFont="1" applyFill="1" applyBorder="1" applyAlignment="1">
      <alignment horizontal="right" vertical="center"/>
    </xf>
    <xf numFmtId="0" fontId="14" fillId="0" borderId="43" xfId="0" applyFont="1" applyFill="1" applyBorder="1" applyAlignment="1">
      <alignment horizontal="left" vertical="center"/>
    </xf>
    <xf numFmtId="2" fontId="12" fillId="0" borderId="44" xfId="0" applyNumberFormat="1" applyFont="1" applyFill="1" applyBorder="1" applyAlignment="1">
      <alignment vertical="center"/>
    </xf>
    <xf numFmtId="1" fontId="12" fillId="0" borderId="42" xfId="0" applyNumberFormat="1" applyFont="1" applyFill="1" applyBorder="1" applyAlignment="1">
      <alignment horizontal="center" vertical="center"/>
    </xf>
    <xf numFmtId="2" fontId="12" fillId="0" borderId="42" xfId="0" applyNumberFormat="1" applyFont="1" applyFill="1" applyBorder="1" applyAlignment="1">
      <alignment horizontal="right" vertical="center"/>
    </xf>
    <xf numFmtId="0" fontId="120" fillId="0" borderId="0" xfId="0" applyFont="1" applyFill="1" applyBorder="1" applyAlignment="1">
      <alignment vertical="center"/>
    </xf>
    <xf numFmtId="0" fontId="120" fillId="0" borderId="0" xfId="0" applyFont="1" applyFill="1" applyAlignment="1">
      <alignment vertical="center"/>
    </xf>
    <xf numFmtId="2" fontId="12" fillId="0" borderId="20" xfId="0" applyNumberFormat="1" applyFont="1" applyFill="1" applyBorder="1" applyAlignment="1">
      <alignment vertical="center"/>
    </xf>
    <xf numFmtId="3" fontId="99" fillId="0" borderId="22" xfId="0" applyNumberFormat="1" applyFont="1" applyFill="1" applyBorder="1" applyAlignment="1">
      <alignment horizontal="center" vertical="center"/>
    </xf>
    <xf numFmtId="2" fontId="12" fillId="0" borderId="21" xfId="0" applyNumberFormat="1" applyFont="1" applyFill="1" applyBorder="1" applyAlignment="1">
      <alignment horizontal="right" vertical="center"/>
    </xf>
    <xf numFmtId="171" fontId="99" fillId="0" borderId="22" xfId="0" applyNumberFormat="1" applyFont="1" applyFill="1" applyBorder="1" applyAlignment="1">
      <alignment horizontal="center" vertical="center"/>
    </xf>
    <xf numFmtId="49" fontId="12" fillId="0" borderId="25" xfId="0" applyNumberFormat="1" applyFont="1" applyFill="1" applyBorder="1" applyAlignment="1">
      <alignment horizontal="center" vertical="center" wrapText="1"/>
    </xf>
    <xf numFmtId="0" fontId="12" fillId="0" borderId="31" xfId="0" applyFont="1" applyFill="1" applyBorder="1" applyAlignment="1" applyProtection="1">
      <alignment vertical="center" wrapText="1"/>
      <protection locked="0"/>
    </xf>
    <xf numFmtId="2" fontId="12" fillId="0" borderId="30" xfId="0" applyNumberFormat="1" applyFont="1" applyFill="1" applyBorder="1" applyAlignment="1">
      <alignment horizontal="center" vertical="center" wrapText="1"/>
    </xf>
    <xf numFmtId="2" fontId="12" fillId="0" borderId="28" xfId="0" applyNumberFormat="1" applyFont="1" applyFill="1" applyBorder="1" applyAlignment="1">
      <alignment horizontal="center" vertical="center" wrapText="1"/>
    </xf>
    <xf numFmtId="2" fontId="12" fillId="0" borderId="31" xfId="0" applyNumberFormat="1" applyFont="1" applyFill="1" applyBorder="1" applyAlignment="1">
      <alignment horizontal="right" vertical="center" wrapText="1"/>
    </xf>
    <xf numFmtId="2" fontId="12" fillId="0" borderId="28" xfId="0" applyNumberFormat="1" applyFont="1" applyFill="1" applyBorder="1" applyAlignment="1">
      <alignment vertical="center" wrapText="1"/>
    </xf>
    <xf numFmtId="1" fontId="12" fillId="0" borderId="31" xfId="0" applyNumberFormat="1" applyFont="1" applyFill="1" applyBorder="1" applyAlignment="1">
      <alignment horizontal="center" vertical="center" wrapText="1"/>
    </xf>
    <xf numFmtId="3" fontId="99" fillId="0" borderId="29" xfId="0" applyNumberFormat="1" applyFont="1" applyFill="1" applyBorder="1" applyAlignment="1">
      <alignment horizontal="center" vertical="center" wrapText="1"/>
    </xf>
    <xf numFmtId="2" fontId="0" fillId="0" borderId="19" xfId="0" applyNumberFormat="1" applyFill="1" applyBorder="1" applyAlignment="1">
      <alignment horizontal="left" vertical="center"/>
    </xf>
    <xf numFmtId="2" fontId="50" fillId="0" borderId="20" xfId="0" applyNumberFormat="1" applyFont="1" applyFill="1" applyBorder="1" applyAlignment="1">
      <alignment horizontal="left" vertical="center"/>
    </xf>
    <xf numFmtId="2" fontId="99" fillId="0" borderId="24" xfId="0" applyNumberFormat="1" applyFont="1" applyFill="1" applyBorder="1" applyAlignment="1">
      <alignment horizontal="right" vertical="center"/>
    </xf>
    <xf numFmtId="0" fontId="99" fillId="0" borderId="24" xfId="0" applyFont="1" applyFill="1" applyBorder="1" applyAlignment="1">
      <alignment horizontal="center" vertical="center"/>
    </xf>
    <xf numFmtId="164" fontId="0" fillId="0" borderId="4" xfId="0" applyNumberFormat="1" applyFill="1" applyBorder="1" applyAlignment="1">
      <alignment horizontal="right" vertical="center"/>
    </xf>
    <xf numFmtId="0" fontId="0" fillId="0" borderId="4" xfId="0" applyFill="1" applyBorder="1" applyAlignment="1">
      <alignment vertical="center"/>
    </xf>
    <xf numFmtId="4" fontId="0" fillId="0" borderId="50" xfId="0" applyNumberFormat="1" applyFill="1" applyBorder="1" applyAlignment="1">
      <alignment horizontal="right" vertical="center"/>
    </xf>
    <xf numFmtId="0" fontId="0" fillId="0" borderId="66" xfId="0" applyFill="1" applyBorder="1" applyAlignment="1">
      <alignment vertical="center"/>
    </xf>
    <xf numFmtId="2" fontId="37" fillId="0" borderId="55" xfId="0" applyNumberFormat="1" applyFont="1" applyFill="1" applyBorder="1" applyAlignment="1">
      <alignment horizontal="right" vertical="center" wrapText="1"/>
    </xf>
    <xf numFmtId="0" fontId="0" fillId="0" borderId="37" xfId="0" applyFill="1" applyBorder="1"/>
    <xf numFmtId="2" fontId="0" fillId="0" borderId="26" xfId="0" applyNumberFormat="1" applyFill="1" applyBorder="1" applyAlignment="1">
      <alignment horizontal="right" vertical="center"/>
    </xf>
    <xf numFmtId="0" fontId="37" fillId="0" borderId="38" xfId="0" applyFont="1" applyFill="1" applyBorder="1" applyAlignment="1">
      <alignment horizontal="center"/>
    </xf>
    <xf numFmtId="0" fontId="0" fillId="0" borderId="9" xfId="0" applyFill="1" applyBorder="1" applyAlignment="1">
      <alignment vertical="center"/>
    </xf>
    <xf numFmtId="171" fontId="37" fillId="0" borderId="2" xfId="0" applyNumberFormat="1" applyFont="1" applyFill="1" applyBorder="1" applyAlignment="1">
      <alignment horizontal="center" vertical="center"/>
    </xf>
    <xf numFmtId="171" fontId="37" fillId="0" borderId="6" xfId="0" applyNumberFormat="1" applyFont="1" applyFill="1" applyBorder="1" applyAlignment="1">
      <alignment horizontal="center" vertical="center"/>
    </xf>
    <xf numFmtId="4" fontId="0" fillId="0" borderId="13" xfId="0" applyNumberFormat="1" applyFill="1" applyBorder="1" applyAlignment="1">
      <alignment horizontal="right" vertical="center"/>
    </xf>
    <xf numFmtId="0" fontId="0" fillId="0" borderId="57" xfId="0" applyFill="1" applyBorder="1" applyAlignment="1">
      <alignment vertical="center"/>
    </xf>
    <xf numFmtId="171" fontId="37" fillId="0" borderId="40" xfId="0" applyNumberFormat="1" applyFont="1" applyFill="1" applyBorder="1" applyAlignment="1">
      <alignment horizontal="center" vertical="center"/>
    </xf>
    <xf numFmtId="171" fontId="37" fillId="2" borderId="120" xfId="0" applyNumberFormat="1" applyFont="1" applyFill="1" applyBorder="1" applyAlignment="1">
      <alignment horizontal="center" vertical="center"/>
    </xf>
    <xf numFmtId="164" fontId="0" fillId="0" borderId="30" xfId="0" applyNumberFormat="1" applyBorder="1" applyAlignment="1">
      <alignment horizontal="right" vertical="center"/>
    </xf>
    <xf numFmtId="164" fontId="0" fillId="0" borderId="30" xfId="0" applyNumberFormat="1" applyFill="1" applyBorder="1" applyAlignment="1">
      <alignment horizontal="right" vertical="center"/>
    </xf>
    <xf numFmtId="0" fontId="0" fillId="0" borderId="0" xfId="0" applyFill="1" applyBorder="1" applyAlignment="1">
      <alignment vertical="center"/>
    </xf>
    <xf numFmtId="164" fontId="0" fillId="0" borderId="47" xfId="0" applyNumberFormat="1" applyBorder="1" applyAlignment="1">
      <alignment horizontal="right" vertical="center"/>
    </xf>
    <xf numFmtId="0" fontId="12" fillId="0" borderId="3" xfId="0" applyFont="1" applyBorder="1" applyAlignment="1">
      <alignment vertical="center"/>
    </xf>
    <xf numFmtId="0" fontId="12" fillId="0" borderId="25" xfId="0" applyFont="1" applyBorder="1" applyAlignment="1">
      <alignment horizontal="center" vertical="center"/>
    </xf>
    <xf numFmtId="2" fontId="12" fillId="0" borderId="30" xfId="0" applyNumberFormat="1" applyFont="1" applyBorder="1" applyAlignment="1">
      <alignment horizontal="right" vertical="center"/>
    </xf>
    <xf numFmtId="0" fontId="158" fillId="89" borderId="0" xfId="51592" applyFont="1" applyFill="1" applyAlignment="1">
      <alignment horizontal="left" vertical="center"/>
    </xf>
    <xf numFmtId="0" fontId="158" fillId="89" borderId="0" xfId="51592" applyFont="1" applyFill="1" applyAlignment="1">
      <alignment horizontal="center" vertical="center"/>
    </xf>
    <xf numFmtId="0" fontId="158" fillId="0" borderId="0" xfId="51592" applyFont="1" applyAlignment="1">
      <alignment vertical="center"/>
    </xf>
    <xf numFmtId="0" fontId="159" fillId="0" borderId="0" xfId="51592" applyFont="1" applyAlignment="1">
      <alignment vertical="center"/>
    </xf>
    <xf numFmtId="0" fontId="158" fillId="0" borderId="0" xfId="51592" applyFont="1" applyBorder="1" applyAlignment="1">
      <alignment vertical="center"/>
    </xf>
    <xf numFmtId="0" fontId="160" fillId="0" borderId="10" xfId="51592" applyFont="1" applyBorder="1" applyAlignment="1">
      <alignment horizontal="center" vertical="center"/>
    </xf>
    <xf numFmtId="0" fontId="160" fillId="0" borderId="116" xfId="51592" applyFont="1" applyBorder="1" applyAlignment="1">
      <alignment horizontal="center" vertical="center"/>
    </xf>
    <xf numFmtId="0" fontId="161" fillId="0" borderId="124" xfId="51592" applyFont="1" applyBorder="1" applyAlignment="1">
      <alignment vertical="center"/>
    </xf>
    <xf numFmtId="1" fontId="160" fillId="0" borderId="23" xfId="51592" applyNumberFormat="1" applyFont="1" applyBorder="1" applyAlignment="1">
      <alignment horizontal="center" vertical="center"/>
    </xf>
    <xf numFmtId="1" fontId="160" fillId="0" borderId="124" xfId="51593" applyNumberFormat="1" applyFont="1" applyBorder="1" applyAlignment="1">
      <alignment horizontal="center" vertical="center"/>
    </xf>
    <xf numFmtId="0" fontId="158" fillId="0" borderId="0" xfId="51592" applyFont="1" applyFill="1" applyAlignment="1">
      <alignment vertical="center"/>
    </xf>
    <xf numFmtId="0" fontId="158" fillId="0" borderId="125" xfId="51592" applyFont="1" applyBorder="1" applyAlignment="1">
      <alignment vertical="center"/>
    </xf>
    <xf numFmtId="1" fontId="160" fillId="0" borderId="47" xfId="51592" applyNumberFormat="1" applyFont="1" applyBorder="1" applyAlignment="1">
      <alignment horizontal="center" vertical="center"/>
    </xf>
    <xf numFmtId="1" fontId="160" fillId="0" borderId="125" xfId="51593" applyNumberFormat="1" applyFont="1" applyBorder="1" applyAlignment="1">
      <alignment horizontal="center" vertical="center"/>
    </xf>
    <xf numFmtId="0" fontId="160" fillId="92" borderId="124" xfId="51592" applyFont="1" applyFill="1" applyBorder="1" applyAlignment="1">
      <alignment horizontal="center" vertical="center"/>
    </xf>
    <xf numFmtId="1" fontId="160" fillId="0" borderId="124" xfId="51592" applyNumberFormat="1" applyFont="1" applyBorder="1" applyAlignment="1">
      <alignment horizontal="center" vertical="center"/>
    </xf>
    <xf numFmtId="0" fontId="160" fillId="92" borderId="125" xfId="51592" applyFont="1" applyFill="1" applyBorder="1" applyAlignment="1">
      <alignment horizontal="center" vertical="center"/>
    </xf>
    <xf numFmtId="0" fontId="158" fillId="0" borderId="126" xfId="51592" applyFont="1" applyBorder="1" applyAlignment="1">
      <alignment vertical="center"/>
    </xf>
    <xf numFmtId="0" fontId="160" fillId="92" borderId="126" xfId="51592" applyFont="1" applyFill="1" applyBorder="1" applyAlignment="1">
      <alignment horizontal="center" vertical="center"/>
    </xf>
    <xf numFmtId="0" fontId="161" fillId="93" borderId="124" xfId="51592" applyFont="1" applyFill="1" applyBorder="1" applyAlignment="1">
      <alignment vertical="center"/>
    </xf>
    <xf numFmtId="1" fontId="164" fillId="93" borderId="23" xfId="51592" applyNumberFormat="1" applyFont="1" applyFill="1" applyBorder="1" applyAlignment="1">
      <alignment horizontal="center" vertical="center"/>
    </xf>
    <xf numFmtId="1" fontId="164" fillId="93" borderId="124" xfId="51592" applyNumberFormat="1" applyFont="1" applyFill="1" applyBorder="1" applyAlignment="1">
      <alignment horizontal="center" vertical="center"/>
    </xf>
    <xf numFmtId="0" fontId="158" fillId="93" borderId="125" xfId="51592" applyFont="1" applyFill="1" applyBorder="1" applyAlignment="1">
      <alignment vertical="center"/>
    </xf>
    <xf numFmtId="1" fontId="164" fillId="93" borderId="47" xfId="51592" applyNumberFormat="1" applyFont="1" applyFill="1" applyBorder="1" applyAlignment="1">
      <alignment horizontal="center" vertical="center"/>
    </xf>
    <xf numFmtId="0" fontId="162" fillId="0" borderId="0" xfId="51592" applyFont="1" applyFill="1" applyAlignment="1">
      <alignment vertical="center"/>
    </xf>
    <xf numFmtId="49" fontId="12" fillId="4" borderId="25" xfId="0" applyNumberFormat="1" applyFont="1" applyFill="1" applyBorder="1" applyAlignment="1">
      <alignment horizontal="center" vertical="center"/>
    </xf>
    <xf numFmtId="0" fontId="12" fillId="4" borderId="32" xfId="0" applyFont="1" applyFill="1" applyBorder="1" applyAlignment="1">
      <alignment vertical="center"/>
    </xf>
    <xf numFmtId="49" fontId="12" fillId="0" borderId="53" xfId="0" applyNumberFormat="1" applyFont="1" applyBorder="1" applyAlignment="1">
      <alignment horizontal="center" vertical="center"/>
    </xf>
    <xf numFmtId="0" fontId="12" fillId="0" borderId="32" xfId="0" applyFont="1" applyBorder="1" applyAlignment="1">
      <alignment vertical="center"/>
    </xf>
    <xf numFmtId="49" fontId="12" fillId="0" borderId="25" xfId="0" applyNumberFormat="1" applyFont="1" applyBorder="1" applyAlignment="1">
      <alignment horizontal="center" vertical="center"/>
    </xf>
    <xf numFmtId="0" fontId="12" fillId="0" borderId="25" xfId="0" applyFont="1" applyBorder="1" applyAlignment="1">
      <alignment horizontal="center" vertical="center"/>
    </xf>
    <xf numFmtId="49" fontId="12" fillId="0" borderId="39" xfId="0" applyNumberFormat="1" applyFont="1" applyBorder="1" applyAlignment="1">
      <alignment horizontal="center" vertical="center"/>
    </xf>
    <xf numFmtId="3" fontId="14" fillId="0" borderId="116" xfId="0" applyNumberFormat="1" applyFont="1" applyBorder="1" applyAlignment="1">
      <alignment horizontal="center" vertical="center"/>
    </xf>
    <xf numFmtId="171" fontId="14" fillId="2" borderId="2" xfId="0" applyNumberFormat="1" applyFont="1" applyFill="1" applyBorder="1" applyAlignment="1">
      <alignment horizontal="center" vertical="center"/>
    </xf>
    <xf numFmtId="0" fontId="132" fillId="0" borderId="50" xfId="0" applyFont="1" applyBorder="1" applyAlignment="1">
      <alignment vertical="center"/>
    </xf>
    <xf numFmtId="0" fontId="151" fillId="0" borderId="4" xfId="0" applyFont="1" applyBorder="1" applyAlignment="1">
      <alignment vertical="center"/>
    </xf>
    <xf numFmtId="0" fontId="151" fillId="0" borderId="4" xfId="0" applyFont="1" applyBorder="1" applyAlignment="1">
      <alignment horizontal="center" vertical="center"/>
    </xf>
    <xf numFmtId="171" fontId="14" fillId="0" borderId="120" xfId="0" applyNumberFormat="1" applyFont="1" applyBorder="1" applyAlignment="1">
      <alignment horizontal="center" vertical="center"/>
    </xf>
    <xf numFmtId="171" fontId="14" fillId="0" borderId="52" xfId="0" applyNumberFormat="1" applyFont="1" applyBorder="1" applyAlignment="1">
      <alignment horizontal="center" vertical="center"/>
    </xf>
    <xf numFmtId="171" fontId="14" fillId="0" borderId="6" xfId="0" applyNumberFormat="1" applyFont="1" applyBorder="1" applyAlignment="1">
      <alignment horizontal="center" vertical="center"/>
    </xf>
    <xf numFmtId="171" fontId="14" fillId="0" borderId="38" xfId="0" applyNumberFormat="1" applyFont="1" applyBorder="1" applyAlignment="1">
      <alignment horizontal="center" vertical="center"/>
    </xf>
    <xf numFmtId="171" fontId="14" fillId="0" borderId="29" xfId="0" applyNumberFormat="1" applyFont="1" applyBorder="1" applyAlignment="1">
      <alignment horizontal="center" vertical="center"/>
    </xf>
    <xf numFmtId="0" fontId="15" fillId="0" borderId="47" xfId="0" applyFont="1" applyBorder="1" applyAlignment="1">
      <alignment horizontal="left" vertical="center"/>
    </xf>
    <xf numFmtId="0" fontId="12" fillId="0" borderId="44" xfId="0" applyFont="1" applyBorder="1" applyAlignment="1">
      <alignment horizontal="center" vertical="center"/>
    </xf>
    <xf numFmtId="0" fontId="12" fillId="0" borderId="44" xfId="0" applyFont="1" applyBorder="1" applyAlignment="1">
      <alignment horizontal="right" vertical="center"/>
    </xf>
    <xf numFmtId="2" fontId="14" fillId="0" borderId="44" xfId="0" applyNumberFormat="1" applyFont="1" applyBorder="1" applyAlignment="1">
      <alignment horizontal="right" vertical="center"/>
    </xf>
    <xf numFmtId="0" fontId="14" fillId="0" borderId="48" xfId="0" applyFont="1" applyBorder="1" applyAlignment="1">
      <alignment horizontal="center" vertical="center"/>
    </xf>
    <xf numFmtId="4" fontId="15" fillId="0" borderId="43" xfId="0" applyNumberFormat="1" applyFont="1" applyBorder="1" applyAlignment="1">
      <alignment horizontal="right" vertical="center"/>
    </xf>
    <xf numFmtId="171" fontId="14" fillId="0" borderId="46" xfId="0" applyNumberFormat="1" applyFont="1" applyBorder="1" applyAlignment="1">
      <alignment horizontal="center" vertical="center"/>
    </xf>
    <xf numFmtId="171" fontId="160" fillId="0" borderId="125" xfId="51592" applyNumberFormat="1" applyFont="1" applyBorder="1" applyAlignment="1">
      <alignment horizontal="center" vertical="center"/>
    </xf>
    <xf numFmtId="171" fontId="164" fillId="93" borderId="47" xfId="51592" applyNumberFormat="1" applyFont="1" applyFill="1" applyBorder="1" applyAlignment="1">
      <alignment horizontal="center" vertical="center"/>
    </xf>
    <xf numFmtId="171" fontId="164" fillId="93" borderId="120" xfId="51592" applyNumberFormat="1" applyFont="1" applyFill="1" applyBorder="1" applyAlignment="1">
      <alignment horizontal="center" vertical="center"/>
    </xf>
    <xf numFmtId="0" fontId="37" fillId="2" borderId="31" xfId="0" applyFont="1" applyFill="1" applyBorder="1" applyAlignment="1">
      <alignment vertical="center" wrapText="1"/>
    </xf>
    <xf numFmtId="0" fontId="12" fillId="4" borderId="53" xfId="0" applyFont="1" applyFill="1" applyBorder="1" applyAlignment="1">
      <alignment horizontal="center" vertical="center"/>
    </xf>
    <xf numFmtId="2" fontId="12" fillId="4" borderId="23" xfId="0" applyNumberFormat="1" applyFont="1" applyFill="1" applyBorder="1" applyAlignment="1">
      <alignment vertical="center"/>
    </xf>
    <xf numFmtId="4" fontId="12" fillId="0" borderId="19" xfId="0" applyNumberFormat="1" applyFont="1" applyBorder="1" applyAlignment="1">
      <alignment vertical="center"/>
    </xf>
    <xf numFmtId="171" fontId="99" fillId="5" borderId="22" xfId="0" applyNumberFormat="1" applyFont="1" applyFill="1" applyBorder="1" applyAlignment="1">
      <alignment vertical="center"/>
    </xf>
    <xf numFmtId="2" fontId="12" fillId="4" borderId="33" xfId="0" applyNumberFormat="1" applyFont="1" applyFill="1" applyBorder="1" applyAlignment="1">
      <alignment vertical="center"/>
    </xf>
    <xf numFmtId="4" fontId="12" fillId="4" borderId="27" xfId="0" applyNumberFormat="1" applyFont="1" applyFill="1" applyBorder="1" applyAlignment="1">
      <alignment vertical="center"/>
    </xf>
    <xf numFmtId="171" fontId="99" fillId="5" borderId="34" xfId="0" applyNumberFormat="1" applyFont="1" applyFill="1" applyBorder="1" applyAlignment="1">
      <alignment vertical="center"/>
    </xf>
    <xf numFmtId="4" fontId="12" fillId="0" borderId="27" xfId="0" applyNumberFormat="1" applyFont="1" applyBorder="1" applyAlignment="1">
      <alignment vertical="center"/>
    </xf>
    <xf numFmtId="2" fontId="12" fillId="0" borderId="33" xfId="0" applyNumberFormat="1" applyFont="1" applyBorder="1" applyAlignment="1">
      <alignment vertical="center"/>
    </xf>
    <xf numFmtId="171" fontId="99" fillId="0" borderId="34" xfId="0" applyNumberFormat="1" applyFont="1" applyBorder="1" applyAlignment="1">
      <alignment vertical="center"/>
    </xf>
    <xf numFmtId="0" fontId="14" fillId="3" borderId="10" xfId="0" applyFont="1" applyFill="1" applyBorder="1" applyAlignment="1">
      <alignment horizontal="center" vertical="center"/>
    </xf>
    <xf numFmtId="0" fontId="12" fillId="0" borderId="50" xfId="0" applyFont="1" applyFill="1" applyBorder="1" applyAlignment="1">
      <alignment horizontal="left" vertical="center" wrapText="1"/>
    </xf>
    <xf numFmtId="0" fontId="12" fillId="0" borderId="4" xfId="0" applyFont="1" applyFill="1" applyBorder="1" applyAlignment="1">
      <alignment horizontal="left" vertical="center" wrapText="1"/>
    </xf>
    <xf numFmtId="2" fontId="37" fillId="0" borderId="43" xfId="0" applyNumberFormat="1" applyFont="1" applyFill="1" applyBorder="1" applyAlignment="1">
      <alignment horizontal="left" wrapText="1"/>
    </xf>
    <xf numFmtId="2" fontId="37" fillId="0" borderId="44" xfId="0" applyNumberFormat="1" applyFont="1" applyFill="1" applyBorder="1" applyAlignment="1">
      <alignment horizontal="left" wrapText="1"/>
    </xf>
    <xf numFmtId="2" fontId="37" fillId="0" borderId="48" xfId="0" applyNumberFormat="1" applyFont="1" applyFill="1" applyBorder="1" applyAlignment="1">
      <alignment horizontal="left" wrapText="1"/>
    </xf>
    <xf numFmtId="2" fontId="0" fillId="0" borderId="31" xfId="0" applyNumberFormat="1" applyFont="1" applyFill="1" applyBorder="1" applyAlignment="1">
      <alignment horizontal="left" wrapText="1"/>
    </xf>
    <xf numFmtId="2" fontId="0" fillId="0" borderId="3" xfId="0" applyNumberFormat="1" applyFont="1" applyFill="1" applyBorder="1" applyAlignment="1">
      <alignment horizontal="left" wrapText="1"/>
    </xf>
    <xf numFmtId="2" fontId="0" fillId="0" borderId="6" xfId="0" applyNumberFormat="1" applyFont="1" applyFill="1" applyBorder="1" applyAlignment="1">
      <alignment horizontal="left" wrapText="1"/>
    </xf>
    <xf numFmtId="0" fontId="12" fillId="0" borderId="31" xfId="0" applyFont="1" applyFill="1" applyBorder="1" applyAlignment="1">
      <alignment horizontal="left" vertical="center" wrapText="1"/>
    </xf>
    <xf numFmtId="0" fontId="12" fillId="0" borderId="3" xfId="0" applyFont="1" applyFill="1" applyBorder="1" applyAlignment="1">
      <alignment horizontal="left" vertical="center" wrapText="1"/>
    </xf>
    <xf numFmtId="0" fontId="12" fillId="0" borderId="6" xfId="0" applyFont="1" applyFill="1" applyBorder="1" applyAlignment="1">
      <alignment horizontal="left" vertical="center" wrapText="1"/>
    </xf>
    <xf numFmtId="0" fontId="12" fillId="0" borderId="43" xfId="0" applyFont="1" applyFill="1" applyBorder="1" applyAlignment="1">
      <alignment horizontal="left" vertical="center" wrapText="1"/>
    </xf>
    <xf numFmtId="0" fontId="12" fillId="0" borderId="44" xfId="0" applyFont="1" applyFill="1" applyBorder="1" applyAlignment="1">
      <alignment horizontal="left" vertical="center" wrapText="1"/>
    </xf>
    <xf numFmtId="0" fontId="12" fillId="0" borderId="48" xfId="0" applyFont="1" applyFill="1" applyBorder="1" applyAlignment="1">
      <alignment horizontal="left" vertical="center" wrapText="1"/>
    </xf>
    <xf numFmtId="0" fontId="0" fillId="0" borderId="43" xfId="0" applyFont="1" applyFill="1" applyBorder="1" applyAlignment="1">
      <alignment horizontal="left" vertical="center" wrapText="1"/>
    </xf>
    <xf numFmtId="0" fontId="0" fillId="0" borderId="44" xfId="0" applyFont="1" applyFill="1" applyBorder="1" applyAlignment="1">
      <alignment horizontal="left" vertical="center" wrapText="1"/>
    </xf>
    <xf numFmtId="49" fontId="0" fillId="4" borderId="59" xfId="0" applyNumberFormat="1" applyFont="1" applyFill="1" applyBorder="1" applyAlignment="1">
      <alignment horizontal="center" vertical="center" wrapText="1"/>
    </xf>
    <xf numFmtId="0" fontId="0" fillId="4" borderId="65" xfId="0" applyFont="1" applyFill="1" applyBorder="1" applyAlignment="1">
      <alignment horizontal="center" vertical="center" wrapText="1"/>
    </xf>
    <xf numFmtId="0" fontId="0" fillId="4" borderId="64" xfId="0" applyFont="1" applyFill="1" applyBorder="1" applyAlignment="1">
      <alignment horizontal="center" vertical="center" wrapText="1"/>
    </xf>
    <xf numFmtId="0" fontId="0" fillId="4" borderId="68" xfId="0" applyFont="1" applyFill="1" applyBorder="1" applyAlignment="1">
      <alignment vertical="center" wrapText="1"/>
    </xf>
    <xf numFmtId="0" fontId="0" fillId="0" borderId="60" xfId="0" applyFont="1" applyFill="1" applyBorder="1" applyAlignment="1">
      <alignment horizontal="center" vertical="center" wrapText="1"/>
    </xf>
    <xf numFmtId="0" fontId="0" fillId="0" borderId="49" xfId="0" applyFont="1" applyFill="1" applyBorder="1" applyAlignment="1">
      <alignment vertical="center" wrapText="1"/>
    </xf>
    <xf numFmtId="0" fontId="0" fillId="0" borderId="12" xfId="0" applyFont="1" applyFill="1" applyBorder="1" applyAlignment="1">
      <alignment vertical="center" wrapText="1"/>
    </xf>
    <xf numFmtId="0" fontId="0" fillId="0" borderId="50" xfId="0" applyFont="1" applyFill="1" applyBorder="1" applyAlignment="1">
      <alignment vertical="center" wrapText="1"/>
    </xf>
    <xf numFmtId="0" fontId="0" fillId="0" borderId="4" xfId="0" applyFont="1" applyFill="1" applyBorder="1" applyAlignment="1">
      <alignment vertical="center" wrapText="1"/>
    </xf>
    <xf numFmtId="0" fontId="0" fillId="0" borderId="7" xfId="0" applyFont="1" applyFill="1" applyBorder="1" applyAlignment="1">
      <alignment vertical="center" wrapText="1"/>
    </xf>
    <xf numFmtId="0" fontId="0" fillId="0" borderId="31" xfId="0" applyFont="1" applyFill="1" applyBorder="1" applyAlignment="1">
      <alignment horizontal="left" vertical="center" wrapText="1"/>
    </xf>
    <xf numFmtId="0" fontId="12" fillId="0" borderId="31" xfId="0" applyFont="1" applyFill="1" applyBorder="1" applyAlignment="1">
      <alignment vertical="center" wrapText="1"/>
    </xf>
    <xf numFmtId="0" fontId="12" fillId="0" borderId="3" xfId="0" applyFont="1" applyFill="1" applyBorder="1" applyAlignment="1">
      <alignment vertical="center"/>
    </xf>
    <xf numFmtId="0" fontId="12" fillId="0" borderId="6" xfId="0" applyFont="1" applyFill="1" applyBorder="1" applyAlignment="1">
      <alignment vertical="center"/>
    </xf>
    <xf numFmtId="0" fontId="0" fillId="0" borderId="31" xfId="0" applyFont="1" applyFill="1" applyBorder="1" applyAlignment="1">
      <alignment horizontal="left" wrapText="1"/>
    </xf>
    <xf numFmtId="0" fontId="0" fillId="0" borderId="3" xfId="0" applyFont="1" applyFill="1" applyBorder="1" applyAlignment="1">
      <alignment horizontal="left"/>
    </xf>
    <xf numFmtId="0" fontId="0" fillId="0" borderId="6" xfId="0" applyFont="1" applyFill="1" applyBorder="1" applyAlignment="1">
      <alignment horizontal="left"/>
    </xf>
    <xf numFmtId="0" fontId="50" fillId="0" borderId="31" xfId="0" applyFont="1" applyFill="1" applyBorder="1" applyAlignment="1">
      <alignment horizontal="left" vertical="center" wrapText="1"/>
    </xf>
    <xf numFmtId="0" fontId="50" fillId="0" borderId="3" xfId="0" applyFont="1" applyFill="1" applyBorder="1" applyAlignment="1">
      <alignment horizontal="left" vertical="center" wrapText="1"/>
    </xf>
    <xf numFmtId="0" fontId="50" fillId="0" borderId="6" xfId="0" applyFont="1" applyFill="1" applyBorder="1" applyAlignment="1">
      <alignment horizontal="left" vertical="center" wrapText="1"/>
    </xf>
    <xf numFmtId="0" fontId="0" fillId="0" borderId="3" xfId="0" applyFont="1" applyFill="1" applyBorder="1" applyAlignment="1">
      <alignment horizontal="left" vertical="center" wrapText="1"/>
    </xf>
    <xf numFmtId="0" fontId="0" fillId="0" borderId="6" xfId="0" applyFont="1" applyFill="1" applyBorder="1" applyAlignment="1">
      <alignment horizontal="left" vertical="center" wrapText="1"/>
    </xf>
    <xf numFmtId="0" fontId="12" fillId="0" borderId="3" xfId="0" applyFont="1" applyFill="1" applyBorder="1" applyAlignment="1">
      <alignment horizontal="left" wrapText="1"/>
    </xf>
    <xf numFmtId="0" fontId="12" fillId="0" borderId="6" xfId="0" applyFont="1" applyFill="1" applyBorder="1" applyAlignment="1">
      <alignment horizontal="left" wrapText="1"/>
    </xf>
    <xf numFmtId="0" fontId="0" fillId="0" borderId="48" xfId="0" applyFont="1" applyFill="1" applyBorder="1" applyAlignment="1">
      <alignment horizontal="left" vertical="center" wrapText="1"/>
    </xf>
    <xf numFmtId="0" fontId="37" fillId="0" borderId="44" xfId="0" applyFont="1" applyFill="1" applyBorder="1" applyAlignment="1">
      <alignment horizontal="left" vertical="center" wrapText="1"/>
    </xf>
    <xf numFmtId="0" fontId="37" fillId="0" borderId="48" xfId="0" applyFont="1" applyFill="1" applyBorder="1" applyAlignment="1">
      <alignment horizontal="left" vertical="center" wrapText="1"/>
    </xf>
    <xf numFmtId="0" fontId="37" fillId="0" borderId="31" xfId="0" applyFont="1" applyFill="1" applyBorder="1" applyAlignment="1">
      <alignment horizontal="left" vertical="center" wrapText="1"/>
    </xf>
    <xf numFmtId="0" fontId="37" fillId="0" borderId="3" xfId="0" applyFont="1" applyFill="1" applyBorder="1" applyAlignment="1">
      <alignment horizontal="left" vertical="center" wrapText="1"/>
    </xf>
    <xf numFmtId="0" fontId="0" fillId="0" borderId="19" xfId="0" applyFont="1" applyFill="1" applyBorder="1" applyAlignment="1">
      <alignment horizontal="left" vertical="center" wrapText="1"/>
    </xf>
    <xf numFmtId="0" fontId="0" fillId="0" borderId="20" xfId="0" applyFont="1" applyFill="1" applyBorder="1" applyAlignment="1">
      <alignment horizontal="left" vertical="center" wrapText="1"/>
    </xf>
    <xf numFmtId="0" fontId="0" fillId="0" borderId="24" xfId="0" applyFont="1" applyFill="1" applyBorder="1" applyAlignment="1">
      <alignment horizontal="left" vertical="center" wrapText="1"/>
    </xf>
    <xf numFmtId="2" fontId="0" fillId="0" borderId="31" xfId="0" applyNumberFormat="1" applyFill="1" applyBorder="1" applyAlignment="1">
      <alignment horizontal="left" vertical="center" wrapText="1"/>
    </xf>
    <xf numFmtId="2" fontId="0" fillId="0" borderId="3" xfId="0" applyNumberFormat="1" applyFill="1" applyBorder="1" applyAlignment="1">
      <alignment horizontal="left" vertical="center" wrapText="1"/>
    </xf>
    <xf numFmtId="0" fontId="37" fillId="0" borderId="43" xfId="0" applyFont="1" applyFill="1" applyBorder="1" applyAlignment="1">
      <alignment horizontal="left" vertical="center" wrapText="1"/>
    </xf>
    <xf numFmtId="0" fontId="37" fillId="0" borderId="31" xfId="0" applyFont="1" applyFill="1" applyBorder="1" applyAlignment="1">
      <alignment horizontal="left" wrapText="1"/>
    </xf>
    <xf numFmtId="0" fontId="37" fillId="0" borderId="3" xfId="0" applyFont="1" applyFill="1" applyBorder="1" applyAlignment="1">
      <alignment horizontal="left" wrapText="1"/>
    </xf>
    <xf numFmtId="0" fontId="37" fillId="0" borderId="36" xfId="0" applyFont="1" applyFill="1" applyBorder="1" applyAlignment="1">
      <alignment horizontal="left" vertical="center" wrapText="1"/>
    </xf>
    <xf numFmtId="0" fontId="37" fillId="0" borderId="54" xfId="0" applyFont="1" applyFill="1" applyBorder="1" applyAlignment="1">
      <alignment horizontal="left" vertical="center" wrapText="1"/>
    </xf>
    <xf numFmtId="0" fontId="0" fillId="0" borderId="19" xfId="0" applyFont="1" applyFill="1" applyBorder="1" applyAlignment="1">
      <alignment horizontal="left" wrapText="1"/>
    </xf>
    <xf numFmtId="0" fontId="0" fillId="0" borderId="20" xfId="0" applyFill="1" applyBorder="1" applyAlignment="1"/>
    <xf numFmtId="0" fontId="0" fillId="0" borderId="3" xfId="0" applyFont="1" applyFill="1" applyBorder="1" applyAlignment="1">
      <alignment horizontal="left" wrapText="1"/>
    </xf>
    <xf numFmtId="0" fontId="37" fillId="0" borderId="19" xfId="0" applyFont="1" applyFill="1" applyBorder="1" applyAlignment="1">
      <alignment horizontal="left" vertical="center" wrapText="1"/>
    </xf>
    <xf numFmtId="0" fontId="37" fillId="0" borderId="20" xfId="0" applyFont="1" applyFill="1" applyBorder="1" applyAlignment="1">
      <alignment horizontal="left" vertical="center" wrapText="1"/>
    </xf>
    <xf numFmtId="0" fontId="37" fillId="0" borderId="24" xfId="0" applyFont="1" applyFill="1" applyBorder="1" applyAlignment="1">
      <alignment horizontal="left" vertical="center" wrapText="1"/>
    </xf>
    <xf numFmtId="0" fontId="37" fillId="0" borderId="6" xfId="0" applyFont="1" applyFill="1" applyBorder="1" applyAlignment="1">
      <alignment horizontal="left" vertical="center" wrapText="1"/>
    </xf>
    <xf numFmtId="0" fontId="0" fillId="0" borderId="6" xfId="0" applyFont="1" applyFill="1" applyBorder="1" applyAlignment="1">
      <alignment horizontal="left" wrapText="1"/>
    </xf>
    <xf numFmtId="0" fontId="37" fillId="0" borderId="36" xfId="0" applyFont="1" applyFill="1" applyBorder="1" applyAlignment="1">
      <alignment horizontal="left" wrapText="1"/>
    </xf>
    <xf numFmtId="0" fontId="37" fillId="0" borderId="54" xfId="0" applyFont="1" applyFill="1" applyBorder="1" applyAlignment="1">
      <alignment horizontal="left" wrapText="1"/>
    </xf>
    <xf numFmtId="0" fontId="91" fillId="2" borderId="69" xfId="0" applyFont="1" applyFill="1" applyBorder="1" applyAlignment="1">
      <alignment horizontal="center" vertical="center" wrapText="1"/>
    </xf>
    <xf numFmtId="2" fontId="36" fillId="4" borderId="10" xfId="0" applyNumberFormat="1" applyFont="1" applyFill="1" applyBorder="1" applyAlignment="1">
      <alignment horizontal="center" vertical="center" wrapText="1"/>
    </xf>
    <xf numFmtId="0" fontId="36" fillId="4" borderId="63" xfId="0" applyFont="1" applyFill="1" applyBorder="1" applyAlignment="1">
      <alignment horizontal="center" vertical="center" wrapText="1"/>
    </xf>
    <xf numFmtId="2" fontId="36" fillId="4" borderId="62" xfId="0" applyNumberFormat="1" applyFont="1" applyFill="1" applyBorder="1" applyAlignment="1">
      <alignment horizontal="center" vertical="center" wrapText="1"/>
    </xf>
    <xf numFmtId="2" fontId="36" fillId="4" borderId="50" xfId="0" applyNumberFormat="1" applyFont="1" applyFill="1" applyBorder="1" applyAlignment="1">
      <alignment horizontal="center" vertical="center" wrapText="1"/>
    </xf>
    <xf numFmtId="0" fontId="36" fillId="4" borderId="66" xfId="0" applyFont="1" applyFill="1" applyBorder="1" applyAlignment="1">
      <alignment horizontal="center" vertical="center" wrapText="1"/>
    </xf>
    <xf numFmtId="2" fontId="36" fillId="4" borderId="8" xfId="0" applyNumberFormat="1" applyFont="1" applyFill="1" applyBorder="1" applyAlignment="1">
      <alignment horizontal="center" vertical="center" wrapText="1"/>
    </xf>
    <xf numFmtId="0" fontId="36" fillId="4" borderId="8" xfId="0" applyFont="1" applyFill="1" applyBorder="1" applyAlignment="1">
      <alignment horizontal="center" vertical="center" wrapText="1"/>
    </xf>
    <xf numFmtId="0" fontId="0" fillId="4" borderId="10" xfId="0" applyFont="1" applyFill="1" applyBorder="1" applyAlignment="1">
      <alignment horizontal="center" vertical="center"/>
    </xf>
    <xf numFmtId="0" fontId="0" fillId="4" borderId="1" xfId="0" applyFont="1" applyFill="1" applyBorder="1" applyAlignment="1">
      <alignment horizontal="center" vertical="center"/>
    </xf>
    <xf numFmtId="0" fontId="0" fillId="4" borderId="11" xfId="0" applyFont="1" applyFill="1" applyBorder="1" applyAlignment="1">
      <alignment horizontal="center" vertical="center"/>
    </xf>
    <xf numFmtId="4" fontId="99" fillId="0" borderId="69" xfId="0" applyNumberFormat="1" applyFont="1" applyFill="1" applyBorder="1" applyAlignment="1">
      <alignment horizontal="center" vertical="center" wrapText="1"/>
    </xf>
    <xf numFmtId="0" fontId="37" fillId="0" borderId="6" xfId="0" applyFont="1" applyFill="1" applyBorder="1" applyAlignment="1">
      <alignment horizontal="left" wrapText="1"/>
    </xf>
    <xf numFmtId="4" fontId="12" fillId="0" borderId="61" xfId="0" applyNumberFormat="1" applyFont="1" applyFill="1" applyBorder="1" applyAlignment="1">
      <alignment horizontal="left" vertical="center" wrapText="1"/>
    </xf>
    <xf numFmtId="4" fontId="12" fillId="0" borderId="49" xfId="0" applyNumberFormat="1" applyFont="1" applyFill="1" applyBorder="1" applyAlignment="1">
      <alignment horizontal="left" vertical="center" wrapText="1"/>
    </xf>
    <xf numFmtId="4" fontId="12" fillId="0" borderId="12" xfId="0" applyNumberFormat="1" applyFont="1" applyFill="1" applyBorder="1" applyAlignment="1">
      <alignment horizontal="left" vertical="center" wrapText="1"/>
    </xf>
    <xf numFmtId="4" fontId="12" fillId="0" borderId="56" xfId="0" applyNumberFormat="1" applyFont="1" applyFill="1" applyBorder="1" applyAlignment="1">
      <alignment horizontal="left" vertical="center" wrapText="1"/>
    </xf>
    <xf numFmtId="4" fontId="12" fillId="0" borderId="54" xfId="0" applyNumberFormat="1" applyFont="1" applyFill="1" applyBorder="1" applyAlignment="1">
      <alignment horizontal="left" vertical="center" wrapText="1"/>
    </xf>
    <xf numFmtId="4" fontId="12" fillId="0" borderId="55" xfId="0" applyNumberFormat="1" applyFont="1" applyFill="1" applyBorder="1" applyAlignment="1">
      <alignment horizontal="left" vertical="center" wrapText="1"/>
    </xf>
    <xf numFmtId="4" fontId="12" fillId="0" borderId="33" xfId="0" applyNumberFormat="1" applyFont="1" applyFill="1" applyBorder="1" applyAlignment="1">
      <alignment horizontal="left" vertical="center" wrapText="1"/>
    </xf>
    <xf numFmtId="4" fontId="12" fillId="0" borderId="9" xfId="0" applyNumberFormat="1" applyFont="1" applyFill="1" applyBorder="1" applyAlignment="1">
      <alignment horizontal="left" vertical="center" wrapText="1"/>
    </xf>
    <xf numFmtId="4" fontId="12" fillId="0" borderId="40" xfId="0" applyNumberFormat="1" applyFont="1" applyFill="1" applyBorder="1" applyAlignment="1">
      <alignment horizontal="left" vertical="center" wrapText="1"/>
    </xf>
    <xf numFmtId="4" fontId="12" fillId="0" borderId="5" xfId="0" applyNumberFormat="1" applyFont="1" applyFill="1" applyBorder="1" applyAlignment="1">
      <alignment horizontal="left" vertical="center" wrapText="1"/>
    </xf>
    <xf numFmtId="4" fontId="12" fillId="0" borderId="0" xfId="0" applyNumberFormat="1" applyFont="1" applyFill="1" applyBorder="1" applyAlignment="1">
      <alignment horizontal="left" vertical="center" wrapText="1"/>
    </xf>
    <xf numFmtId="4" fontId="12" fillId="0" borderId="2" xfId="0" applyNumberFormat="1" applyFont="1" applyFill="1" applyBorder="1" applyAlignment="1">
      <alignment horizontal="left" vertical="center" wrapText="1"/>
    </xf>
    <xf numFmtId="4" fontId="12" fillId="0" borderId="8" xfId="0" applyNumberFormat="1" applyFont="1" applyFill="1" applyBorder="1" applyAlignment="1">
      <alignment horizontal="left" vertical="center" wrapText="1"/>
    </xf>
    <xf numFmtId="4" fontId="12" fillId="0" borderId="4" xfId="0" applyNumberFormat="1" applyFont="1" applyFill="1" applyBorder="1" applyAlignment="1">
      <alignment horizontal="left" vertical="center" wrapText="1"/>
    </xf>
    <xf numFmtId="4" fontId="12" fillId="0" borderId="7" xfId="0" applyNumberFormat="1" applyFont="1" applyFill="1" applyBorder="1" applyAlignment="1">
      <alignment horizontal="left" vertical="center" wrapText="1"/>
    </xf>
    <xf numFmtId="0" fontId="37" fillId="0" borderId="43" xfId="0" applyFont="1" applyFill="1" applyBorder="1" applyAlignment="1">
      <alignment horizontal="left" wrapText="1"/>
    </xf>
    <xf numFmtId="0" fontId="37" fillId="0" borderId="44" xfId="0" applyFont="1" applyFill="1" applyBorder="1" applyAlignment="1">
      <alignment horizontal="left" wrapText="1"/>
    </xf>
    <xf numFmtId="0" fontId="37" fillId="0" borderId="20" xfId="0" applyFont="1" applyFill="1" applyBorder="1" applyAlignment="1">
      <alignment vertical="center"/>
    </xf>
    <xf numFmtId="0" fontId="37" fillId="0" borderId="7" xfId="0" applyFont="1" applyFill="1" applyBorder="1" applyAlignment="1">
      <alignment horizontal="left" wrapText="1"/>
    </xf>
    <xf numFmtId="2" fontId="0" fillId="0" borderId="3" xfId="0" applyNumberFormat="1" applyFont="1" applyFill="1" applyBorder="1" applyAlignment="1">
      <alignment horizontal="left" vertical="center" wrapText="1"/>
    </xf>
    <xf numFmtId="2" fontId="0" fillId="0" borderId="19" xfId="0" applyNumberFormat="1" applyFill="1" applyBorder="1" applyAlignment="1">
      <alignment horizontal="left" vertical="center" wrapText="1"/>
    </xf>
    <xf numFmtId="2" fontId="0" fillId="0" borderId="20" xfId="0" applyNumberFormat="1" applyFill="1" applyBorder="1" applyAlignment="1">
      <alignment horizontal="left" vertical="center" wrapText="1"/>
    </xf>
    <xf numFmtId="0" fontId="0" fillId="0" borderId="31" xfId="0" applyFont="1" applyFill="1" applyBorder="1" applyAlignment="1">
      <alignment horizontal="left" vertical="center"/>
    </xf>
    <xf numFmtId="0" fontId="12" fillId="0" borderId="3" xfId="0" applyFont="1" applyFill="1" applyBorder="1" applyAlignment="1">
      <alignment horizontal="left" vertical="center"/>
    </xf>
    <xf numFmtId="0" fontId="37" fillId="0" borderId="19" xfId="0" applyFont="1" applyFill="1" applyBorder="1" applyAlignment="1">
      <alignment horizontal="left" wrapText="1"/>
    </xf>
    <xf numFmtId="0" fontId="37" fillId="0" borderId="20" xfId="0" applyFont="1" applyFill="1" applyBorder="1" applyAlignment="1">
      <alignment horizontal="left" wrapText="1"/>
    </xf>
    <xf numFmtId="0" fontId="37" fillId="0" borderId="24" xfId="0" applyFont="1" applyFill="1" applyBorder="1" applyAlignment="1">
      <alignment horizontal="left" wrapText="1"/>
    </xf>
    <xf numFmtId="0" fontId="0" fillId="0" borderId="20" xfId="0" applyFont="1" applyFill="1" applyBorder="1" applyAlignment="1">
      <alignment horizontal="left"/>
    </xf>
    <xf numFmtId="0" fontId="0" fillId="0" borderId="24" xfId="0" applyFont="1" applyFill="1" applyBorder="1" applyAlignment="1">
      <alignment horizontal="left"/>
    </xf>
    <xf numFmtId="0" fontId="37" fillId="0" borderId="27" xfId="0" applyFont="1" applyFill="1" applyBorder="1" applyAlignment="1">
      <alignment horizontal="left" vertical="center" wrapText="1"/>
    </xf>
    <xf numFmtId="0" fontId="37" fillId="0" borderId="9" xfId="0" applyFont="1" applyFill="1" applyBorder="1" applyAlignment="1">
      <alignment horizontal="left" vertical="center" wrapText="1"/>
    </xf>
    <xf numFmtId="0" fontId="99" fillId="0" borderId="31" xfId="0" applyFont="1" applyFill="1" applyBorder="1" applyAlignment="1">
      <alignment horizontal="left" vertical="center" wrapText="1"/>
    </xf>
    <xf numFmtId="0" fontId="99" fillId="0" borderId="3" xfId="0" applyFont="1" applyFill="1" applyBorder="1" applyAlignment="1">
      <alignment horizontal="left" vertical="center" wrapText="1"/>
    </xf>
    <xf numFmtId="0" fontId="99" fillId="0" borderId="6" xfId="0" applyFont="1" applyFill="1" applyBorder="1" applyAlignment="1">
      <alignment horizontal="left" vertical="center" wrapText="1"/>
    </xf>
    <xf numFmtId="0" fontId="12" fillId="2" borderId="0" xfId="0" applyFont="1" applyFill="1" applyBorder="1" applyAlignment="1">
      <alignment vertical="center" wrapText="1"/>
    </xf>
    <xf numFmtId="0" fontId="12" fillId="2" borderId="0" xfId="0" applyFont="1" applyFill="1" applyAlignment="1">
      <alignment vertical="center"/>
    </xf>
    <xf numFmtId="2" fontId="18" fillId="4" borderId="8" xfId="0" applyNumberFormat="1" applyFont="1" applyFill="1" applyBorder="1" applyAlignment="1">
      <alignment horizontal="center" vertical="center" wrapText="1"/>
    </xf>
    <xf numFmtId="0" fontId="17" fillId="4" borderId="66" xfId="0" applyFont="1" applyFill="1" applyBorder="1" applyAlignment="1">
      <alignment horizontal="center" vertical="center" wrapText="1"/>
    </xf>
    <xf numFmtId="2" fontId="18" fillId="4" borderId="50" xfId="0" applyNumberFormat="1" applyFont="1" applyFill="1" applyBorder="1" applyAlignment="1">
      <alignment horizontal="center" vertical="center" wrapText="1"/>
    </xf>
    <xf numFmtId="2" fontId="18" fillId="4" borderId="10" xfId="0" applyNumberFormat="1" applyFont="1" applyFill="1" applyBorder="1" applyAlignment="1">
      <alignment horizontal="center" vertical="center" wrapText="1"/>
    </xf>
    <xf numFmtId="0" fontId="17" fillId="4" borderId="63" xfId="0" applyFont="1" applyFill="1" applyBorder="1" applyAlignment="1">
      <alignment horizontal="center" vertical="center" wrapText="1"/>
    </xf>
    <xf numFmtId="2" fontId="18" fillId="4" borderId="62" xfId="0" applyNumberFormat="1" applyFont="1" applyFill="1" applyBorder="1" applyAlignment="1">
      <alignment horizontal="center" vertical="center" wrapText="1"/>
    </xf>
    <xf numFmtId="0" fontId="0" fillId="0" borderId="61" xfId="0" applyFont="1" applyFill="1" applyBorder="1" applyAlignment="1">
      <alignment horizontal="center" vertical="center" wrapText="1"/>
    </xf>
    <xf numFmtId="0" fontId="0" fillId="0" borderId="8" xfId="0" applyFont="1" applyFill="1" applyBorder="1" applyAlignment="1">
      <alignment horizontal="center" vertical="center" wrapText="1"/>
    </xf>
    <xf numFmtId="0" fontId="0" fillId="0" borderId="121" xfId="0" applyFont="1" applyFill="1" applyBorder="1" applyAlignment="1">
      <alignment horizontal="center" vertical="center" wrapText="1"/>
    </xf>
    <xf numFmtId="0" fontId="0" fillId="0" borderId="120" xfId="0" applyFont="1" applyFill="1" applyBorder="1" applyAlignment="1">
      <alignment horizontal="center" vertical="center" wrapText="1"/>
    </xf>
    <xf numFmtId="0" fontId="12" fillId="4" borderId="0" xfId="0" applyFont="1" applyFill="1" applyBorder="1" applyAlignment="1">
      <alignment vertical="center" wrapText="1"/>
    </xf>
    <xf numFmtId="0" fontId="0" fillId="0" borderId="0" xfId="0" applyAlignment="1">
      <alignment vertical="center"/>
    </xf>
    <xf numFmtId="0" fontId="91" fillId="2" borderId="0" xfId="0" applyFont="1" applyFill="1" applyAlignment="1">
      <alignment horizontal="center" vertical="center" wrapText="1"/>
    </xf>
    <xf numFmtId="0" fontId="12" fillId="0" borderId="19" xfId="0" applyFont="1" applyFill="1" applyBorder="1" applyAlignment="1">
      <alignment horizontal="left" vertical="center" wrapText="1"/>
    </xf>
    <xf numFmtId="0" fontId="12" fillId="0" borderId="20" xfId="0" applyFont="1" applyFill="1" applyBorder="1" applyAlignment="1">
      <alignment horizontal="left" vertical="center" wrapText="1"/>
    </xf>
    <xf numFmtId="0" fontId="12" fillId="0" borderId="24" xfId="0" applyFont="1" applyFill="1" applyBorder="1" applyAlignment="1">
      <alignment horizontal="left" vertical="center" wrapText="1"/>
    </xf>
    <xf numFmtId="0" fontId="18" fillId="4" borderId="8" xfId="0" applyFont="1" applyFill="1" applyBorder="1" applyAlignment="1">
      <alignment horizontal="center" vertical="center" wrapText="1"/>
    </xf>
    <xf numFmtId="0" fontId="18" fillId="4" borderId="66" xfId="0" applyFont="1" applyFill="1" applyBorder="1" applyAlignment="1">
      <alignment horizontal="center" vertical="center" wrapText="1"/>
    </xf>
    <xf numFmtId="49" fontId="0" fillId="4" borderId="59" xfId="0" applyNumberFormat="1" applyFill="1" applyBorder="1" applyAlignment="1">
      <alignment horizontal="center" vertical="center" wrapText="1"/>
    </xf>
    <xf numFmtId="0" fontId="0" fillId="4" borderId="65" xfId="0" applyFill="1" applyBorder="1" applyAlignment="1">
      <alignment horizontal="center" vertical="center" wrapText="1"/>
    </xf>
    <xf numFmtId="0" fontId="0" fillId="4" borderId="64" xfId="0" applyFill="1" applyBorder="1" applyAlignment="1">
      <alignment horizontal="center" vertical="center" wrapText="1"/>
    </xf>
    <xf numFmtId="0" fontId="0" fillId="4" borderId="68" xfId="0" applyFill="1" applyBorder="1" applyAlignment="1">
      <alignment vertical="center" wrapText="1"/>
    </xf>
    <xf numFmtId="0" fontId="0" fillId="0" borderId="60" xfId="0" applyBorder="1" applyAlignment="1">
      <alignment horizontal="center" vertical="center" wrapText="1"/>
    </xf>
    <xf numFmtId="0" fontId="0" fillId="0" borderId="49" xfId="0" applyBorder="1" applyAlignment="1">
      <alignment vertical="center" wrapText="1"/>
    </xf>
    <xf numFmtId="0" fontId="0" fillId="0" borderId="12" xfId="0" applyBorder="1" applyAlignment="1">
      <alignment vertical="center" wrapText="1"/>
    </xf>
    <xf numFmtId="0" fontId="0" fillId="0" borderId="50" xfId="0" applyBorder="1" applyAlignment="1">
      <alignment vertical="center" wrapText="1"/>
    </xf>
    <xf numFmtId="0" fontId="0" fillId="0" borderId="4" xfId="0" applyBorder="1" applyAlignment="1">
      <alignment vertical="center" wrapText="1"/>
    </xf>
    <xf numFmtId="0" fontId="0" fillId="0" borderId="7" xfId="0" applyBorder="1" applyAlignment="1">
      <alignment vertical="center" wrapText="1"/>
    </xf>
    <xf numFmtId="0" fontId="0" fillId="4" borderId="10" xfId="0" applyFill="1" applyBorder="1" applyAlignment="1">
      <alignment horizontal="center" vertical="center"/>
    </xf>
    <xf numFmtId="0" fontId="0" fillId="4" borderId="1" xfId="0" applyFill="1" applyBorder="1" applyAlignment="1">
      <alignment horizontal="center" vertical="center"/>
    </xf>
    <xf numFmtId="0" fontId="0" fillId="4" borderId="11" xfId="0" applyFill="1" applyBorder="1" applyAlignment="1">
      <alignment horizontal="center" vertical="center"/>
    </xf>
    <xf numFmtId="4" fontId="99" fillId="0" borderId="5" xfId="0" applyNumberFormat="1" applyFont="1" applyFill="1" applyBorder="1" applyAlignment="1">
      <alignment horizontal="center" vertical="center" wrapText="1"/>
    </xf>
    <xf numFmtId="0" fontId="14" fillId="0" borderId="36" xfId="0" applyFont="1" applyBorder="1" applyAlignment="1">
      <alignment horizontal="left" vertical="center"/>
    </xf>
    <xf numFmtId="0" fontId="0" fillId="0" borderId="54" xfId="0" applyBorder="1" applyAlignment="1">
      <alignment vertical="center"/>
    </xf>
    <xf numFmtId="0" fontId="0" fillId="0" borderId="55" xfId="0" applyBorder="1" applyAlignment="1">
      <alignment vertical="center"/>
    </xf>
    <xf numFmtId="0" fontId="14" fillId="0" borderId="31" xfId="0" applyFont="1" applyBorder="1" applyAlignment="1">
      <alignment horizontal="left" vertical="center"/>
    </xf>
    <xf numFmtId="0" fontId="0" fillId="0" borderId="3" xfId="0" applyBorder="1" applyAlignment="1">
      <alignment vertical="center"/>
    </xf>
    <xf numFmtId="0" fontId="0" fillId="0" borderId="6" xfId="0" applyBorder="1" applyAlignment="1">
      <alignment vertical="center"/>
    </xf>
    <xf numFmtId="0" fontId="14" fillId="0" borderId="43" xfId="0" applyFont="1" applyBorder="1" applyAlignment="1">
      <alignment horizontal="left" vertical="center"/>
    </xf>
    <xf numFmtId="0" fontId="0" fillId="0" borderId="44" xfId="0" applyBorder="1" applyAlignment="1">
      <alignment vertical="center"/>
    </xf>
    <xf numFmtId="0" fontId="0" fillId="0" borderId="48" xfId="0" applyBorder="1" applyAlignment="1">
      <alignment vertical="center"/>
    </xf>
    <xf numFmtId="0" fontId="12" fillId="0" borderId="36" xfId="0" applyFont="1" applyBorder="1" applyAlignment="1">
      <alignment horizontal="left" vertical="center" wrapText="1"/>
    </xf>
    <xf numFmtId="0" fontId="12" fillId="0" borderId="54" xfId="0" applyFont="1" applyBorder="1" applyAlignment="1">
      <alignment vertical="center" wrapText="1"/>
    </xf>
    <xf numFmtId="0" fontId="12" fillId="0" borderId="55" xfId="0" applyFont="1" applyBorder="1" applyAlignment="1">
      <alignment vertical="center" wrapText="1"/>
    </xf>
    <xf numFmtId="0" fontId="14" fillId="0" borderId="31" xfId="0" applyFont="1" applyBorder="1" applyAlignment="1">
      <alignment horizontal="left" vertical="center" wrapText="1"/>
    </xf>
    <xf numFmtId="0" fontId="12" fillId="0" borderId="3" xfId="0" applyFont="1" applyBorder="1" applyAlignment="1">
      <alignment vertical="center"/>
    </xf>
    <xf numFmtId="0" fontId="14" fillId="0" borderId="3" xfId="0" applyFont="1" applyBorder="1" applyAlignment="1">
      <alignment horizontal="left" vertical="center" wrapText="1"/>
    </xf>
    <xf numFmtId="0" fontId="14" fillId="0" borderId="6" xfId="0" applyFont="1" applyBorder="1" applyAlignment="1">
      <alignment horizontal="left" vertical="center" wrapText="1"/>
    </xf>
    <xf numFmtId="0" fontId="14" fillId="0" borderId="31" xfId="0" applyFont="1" applyFill="1" applyBorder="1" applyAlignment="1">
      <alignment horizontal="left" vertical="center" wrapText="1"/>
    </xf>
    <xf numFmtId="0" fontId="14" fillId="0" borderId="3" xfId="0" applyFont="1" applyFill="1" applyBorder="1" applyAlignment="1">
      <alignment horizontal="left" vertical="center" wrapText="1"/>
    </xf>
    <xf numFmtId="0" fontId="12" fillId="0" borderId="31" xfId="0" applyFont="1" applyBorder="1" applyAlignment="1">
      <alignment horizontal="left" vertical="center"/>
    </xf>
    <xf numFmtId="0" fontId="12" fillId="0" borderId="3" xfId="0" applyFont="1" applyBorder="1" applyAlignment="1">
      <alignment horizontal="left" vertical="center"/>
    </xf>
    <xf numFmtId="0" fontId="12" fillId="0" borderId="6" xfId="0" applyFont="1" applyBorder="1" applyAlignment="1">
      <alignment vertical="center"/>
    </xf>
    <xf numFmtId="0" fontId="12" fillId="0" borderId="3" xfId="0" applyFont="1" applyBorder="1" applyAlignment="1">
      <alignment vertical="center" wrapText="1"/>
    </xf>
    <xf numFmtId="0" fontId="12" fillId="0" borderId="6" xfId="0" applyFont="1" applyBorder="1" applyAlignment="1">
      <alignment vertical="center" wrapText="1"/>
    </xf>
    <xf numFmtId="0" fontId="12" fillId="0" borderId="50" xfId="0" applyFont="1" applyBorder="1" applyAlignment="1">
      <alignment horizontal="left" vertical="center" wrapText="1"/>
    </xf>
    <xf numFmtId="0" fontId="12" fillId="0" borderId="4" xfId="0" applyFont="1" applyBorder="1" applyAlignment="1">
      <alignment vertical="center" wrapText="1"/>
    </xf>
    <xf numFmtId="0" fontId="12" fillId="0" borderId="7" xfId="0" applyFont="1" applyBorder="1" applyAlignment="1">
      <alignment vertical="center" wrapText="1"/>
    </xf>
    <xf numFmtId="0" fontId="12" fillId="0" borderId="31" xfId="0" applyFont="1" applyBorder="1" applyAlignment="1">
      <alignment horizontal="left" vertical="center" wrapText="1"/>
    </xf>
    <xf numFmtId="0" fontId="12" fillId="0" borderId="3" xfId="0" applyFont="1" applyBorder="1" applyAlignment="1">
      <alignment horizontal="left" vertical="center" wrapText="1"/>
    </xf>
    <xf numFmtId="0" fontId="14" fillId="4" borderId="19" xfId="0" applyFont="1" applyFill="1" applyBorder="1" applyAlignment="1">
      <alignment horizontal="left" vertical="center" wrapText="1"/>
    </xf>
    <xf numFmtId="0" fontId="12" fillId="4" borderId="20" xfId="0" applyFont="1" applyFill="1" applyBorder="1" applyAlignment="1">
      <alignment horizontal="left" vertical="center" wrapText="1"/>
    </xf>
    <xf numFmtId="0" fontId="12" fillId="4" borderId="20" xfId="0" applyFont="1" applyFill="1" applyBorder="1" applyAlignment="1">
      <alignment vertical="center" wrapText="1"/>
    </xf>
    <xf numFmtId="0" fontId="12" fillId="4" borderId="24" xfId="0" applyFont="1" applyFill="1" applyBorder="1" applyAlignment="1">
      <alignment vertical="center" wrapText="1"/>
    </xf>
    <xf numFmtId="0" fontId="0" fillId="0" borderId="19" xfId="0" applyBorder="1" applyAlignment="1">
      <alignment horizontal="left" vertical="center" wrapText="1"/>
    </xf>
    <xf numFmtId="0" fontId="0" fillId="0" borderId="20" xfId="0" applyBorder="1" applyAlignment="1">
      <alignment horizontal="left" vertical="center" wrapText="1"/>
    </xf>
    <xf numFmtId="0" fontId="0" fillId="0" borderId="24" xfId="0" applyBorder="1" applyAlignment="1">
      <alignment horizontal="left" vertical="center" wrapText="1"/>
    </xf>
    <xf numFmtId="0" fontId="0" fillId="0" borderId="31" xfId="0" applyBorder="1" applyAlignment="1">
      <alignment horizontal="left" vertical="center" wrapText="1"/>
    </xf>
    <xf numFmtId="0" fontId="0" fillId="0" borderId="3" xfId="0" applyBorder="1" applyAlignment="1">
      <alignment horizontal="left" vertical="center"/>
    </xf>
    <xf numFmtId="0" fontId="0" fillId="0" borderId="6" xfId="0" applyBorder="1" applyAlignment="1">
      <alignment horizontal="left" vertical="center"/>
    </xf>
    <xf numFmtId="0" fontId="12" fillId="0" borderId="14" xfId="0" applyFont="1" applyBorder="1" applyAlignment="1">
      <alignment vertical="center"/>
    </xf>
    <xf numFmtId="0" fontId="0" fillId="0" borderId="37" xfId="0" applyBorder="1" applyAlignment="1">
      <alignment vertical="center"/>
    </xf>
    <xf numFmtId="0" fontId="14" fillId="0" borderId="27" xfId="0" applyFont="1" applyBorder="1" applyAlignment="1">
      <alignment horizontal="left" vertical="center" wrapText="1"/>
    </xf>
    <xf numFmtId="0" fontId="14" fillId="0" borderId="9" xfId="0" applyFont="1" applyBorder="1" applyAlignment="1">
      <alignment horizontal="left" vertical="center" wrapText="1"/>
    </xf>
    <xf numFmtId="0" fontId="14" fillId="0" borderId="40" xfId="0" applyFont="1" applyBorder="1" applyAlignment="1">
      <alignment horizontal="left" vertical="center" wrapText="1"/>
    </xf>
    <xf numFmtId="0" fontId="14" fillId="0" borderId="36" xfId="0" applyFont="1" applyBorder="1" applyAlignment="1">
      <alignment horizontal="left" vertical="center" wrapText="1"/>
    </xf>
    <xf numFmtId="0" fontId="14" fillId="0" borderId="54" xfId="0" applyFont="1" applyBorder="1" applyAlignment="1">
      <alignment horizontal="left" vertical="center" wrapText="1"/>
    </xf>
    <xf numFmtId="0" fontId="14" fillId="0" borderId="55" xfId="0" applyFont="1" applyBorder="1" applyAlignment="1">
      <alignment horizontal="left" vertical="center" wrapText="1"/>
    </xf>
    <xf numFmtId="0" fontId="12" fillId="0" borderId="64" xfId="0" applyFont="1" applyBorder="1" applyAlignment="1">
      <alignment horizontal="left" vertical="center"/>
    </xf>
    <xf numFmtId="0" fontId="12" fillId="0" borderId="37" xfId="0" applyFont="1" applyBorder="1" applyAlignment="1">
      <alignment horizontal="left" vertical="center"/>
    </xf>
    <xf numFmtId="0" fontId="12" fillId="0" borderId="60" xfId="0" applyFont="1" applyBorder="1" applyAlignment="1">
      <alignment horizontal="left" vertical="center"/>
    </xf>
    <xf numFmtId="0" fontId="12" fillId="0" borderId="49" xfId="0" applyFont="1" applyBorder="1" applyAlignment="1">
      <alignment horizontal="left" vertical="center"/>
    </xf>
    <xf numFmtId="0" fontId="12" fillId="0" borderId="12" xfId="0" applyFont="1" applyBorder="1" applyAlignment="1">
      <alignment horizontal="left" vertical="center"/>
    </xf>
    <xf numFmtId="0" fontId="12" fillId="0" borderId="36" xfId="0" applyFont="1" applyBorder="1" applyAlignment="1">
      <alignment horizontal="left" vertical="center"/>
    </xf>
    <xf numFmtId="0" fontId="12" fillId="0" borderId="54" xfId="0" applyFont="1" applyBorder="1" applyAlignment="1">
      <alignment horizontal="left" vertical="center"/>
    </xf>
    <xf numFmtId="0" fontId="12" fillId="0" borderId="55" xfId="0" applyFont="1" applyBorder="1" applyAlignment="1">
      <alignment horizontal="left" vertical="center"/>
    </xf>
    <xf numFmtId="0" fontId="12" fillId="4" borderId="31" xfId="0" applyFont="1" applyFill="1" applyBorder="1" applyAlignment="1">
      <alignment vertical="center"/>
    </xf>
    <xf numFmtId="0" fontId="12" fillId="4" borderId="27" xfId="0" applyFont="1" applyFill="1" applyBorder="1" applyAlignment="1">
      <alignment horizontal="left" vertical="center"/>
    </xf>
    <xf numFmtId="0" fontId="0" fillId="4" borderId="9" xfId="0" applyFill="1" applyBorder="1" applyAlignment="1">
      <alignment vertical="center"/>
    </xf>
    <xf numFmtId="0" fontId="0" fillId="4" borderId="40" xfId="0" applyFill="1" applyBorder="1" applyAlignment="1">
      <alignment vertical="center"/>
    </xf>
    <xf numFmtId="0" fontId="12" fillId="4" borderId="36" xfId="0" applyFont="1" applyFill="1" applyBorder="1" applyAlignment="1">
      <alignment horizontal="left" vertical="center"/>
    </xf>
    <xf numFmtId="0" fontId="0" fillId="4" borderId="54" xfId="0" applyFill="1" applyBorder="1" applyAlignment="1">
      <alignment vertical="center"/>
    </xf>
    <xf numFmtId="0" fontId="0" fillId="4" borderId="55" xfId="0" applyFill="1" applyBorder="1" applyAlignment="1">
      <alignment vertical="center"/>
    </xf>
    <xf numFmtId="0" fontId="12" fillId="4" borderId="27" xfId="0" applyFont="1" applyFill="1" applyBorder="1" applyAlignment="1">
      <alignment horizontal="left" vertical="center" wrapText="1"/>
    </xf>
    <xf numFmtId="0" fontId="12" fillId="4" borderId="9" xfId="0" applyFont="1" applyFill="1" applyBorder="1" applyAlignment="1">
      <alignment wrapText="1"/>
    </xf>
    <xf numFmtId="0" fontId="12" fillId="4" borderId="40" xfId="0" applyFont="1" applyFill="1" applyBorder="1" applyAlignment="1">
      <alignment wrapText="1"/>
    </xf>
    <xf numFmtId="0" fontId="12" fillId="4" borderId="36" xfId="0" applyFont="1" applyFill="1" applyBorder="1" applyAlignment="1">
      <alignment horizontal="left" vertical="center" wrapText="1"/>
    </xf>
    <xf numFmtId="0" fontId="12" fillId="4" borderId="54" xfId="0" applyFont="1" applyFill="1" applyBorder="1" applyAlignment="1">
      <alignment wrapText="1"/>
    </xf>
    <xf numFmtId="0" fontId="12" fillId="4" borderId="55" xfId="0" applyFont="1" applyFill="1" applyBorder="1" applyAlignment="1">
      <alignment wrapText="1"/>
    </xf>
    <xf numFmtId="0" fontId="12" fillId="0" borderId="44" xfId="0" applyFont="1" applyBorder="1" applyAlignment="1">
      <alignment horizontal="left" vertical="center"/>
    </xf>
    <xf numFmtId="0" fontId="12" fillId="0" borderId="62" xfId="0" applyFont="1" applyFill="1" applyBorder="1" applyAlignment="1">
      <alignment horizontal="left" vertical="center" wrapText="1"/>
    </xf>
    <xf numFmtId="0" fontId="12" fillId="0" borderId="1" xfId="0" applyFont="1" applyFill="1" applyBorder="1" applyAlignment="1">
      <alignment horizontal="left" vertical="center" wrapText="1"/>
    </xf>
    <xf numFmtId="0" fontId="14" fillId="4" borderId="36" xfId="0" applyFont="1" applyFill="1" applyBorder="1" applyAlignment="1">
      <alignment vertical="center" wrapText="1"/>
    </xf>
    <xf numFmtId="0" fontId="12" fillId="0" borderId="3" xfId="0" applyFont="1" applyBorder="1" applyAlignment="1">
      <alignment wrapText="1"/>
    </xf>
    <xf numFmtId="0" fontId="12" fillId="0" borderId="6" xfId="0" applyFont="1" applyBorder="1" applyAlignment="1">
      <alignment wrapText="1"/>
    </xf>
    <xf numFmtId="0" fontId="0" fillId="0" borderId="27" xfId="0" applyBorder="1" applyAlignment="1">
      <alignment horizontal="left" vertical="center" wrapText="1"/>
    </xf>
    <xf numFmtId="0" fontId="0" fillId="0" borderId="9" xfId="0" applyBorder="1" applyAlignment="1">
      <alignment horizontal="left" vertical="center" wrapText="1"/>
    </xf>
    <xf numFmtId="0" fontId="0" fillId="0" borderId="36" xfId="0" applyBorder="1" applyAlignment="1">
      <alignment horizontal="left" vertical="center" wrapText="1"/>
    </xf>
    <xf numFmtId="0" fontId="0" fillId="0" borderId="54" xfId="0" applyBorder="1" applyAlignment="1">
      <alignment horizontal="left" vertical="center" wrapText="1"/>
    </xf>
    <xf numFmtId="0" fontId="38" fillId="0" borderId="40" xfId="0" applyFont="1" applyBorder="1" applyAlignment="1">
      <alignment horizontal="right" vertical="center" wrapText="1"/>
    </xf>
    <xf numFmtId="0" fontId="38" fillId="0" borderId="55" xfId="0" applyFont="1" applyBorder="1" applyAlignment="1">
      <alignment horizontal="right" vertical="center" wrapText="1"/>
    </xf>
    <xf numFmtId="0" fontId="14" fillId="0" borderId="62" xfId="0" applyFont="1" applyFill="1" applyBorder="1" applyAlignment="1">
      <alignment horizontal="left" vertical="center" wrapText="1"/>
    </xf>
    <xf numFmtId="0" fontId="12" fillId="0" borderId="1" xfId="0" applyFont="1" applyFill="1" applyBorder="1" applyAlignment="1">
      <alignment vertical="center"/>
    </xf>
    <xf numFmtId="0" fontId="12" fillId="0" borderId="11" xfId="0" applyFont="1" applyFill="1" applyBorder="1" applyAlignment="1">
      <alignment vertical="center"/>
    </xf>
    <xf numFmtId="0" fontId="12" fillId="0" borderId="6" xfId="0" applyFont="1" applyBorder="1" applyAlignment="1">
      <alignment horizontal="left" vertical="center" wrapText="1"/>
    </xf>
    <xf numFmtId="0" fontId="14" fillId="0" borderId="19" xfId="0" applyFont="1" applyBorder="1" applyAlignment="1">
      <alignment horizontal="left" vertical="center" wrapText="1"/>
    </xf>
    <xf numFmtId="0" fontId="14" fillId="0" borderId="20" xfId="0" applyFont="1" applyBorder="1" applyAlignment="1">
      <alignment horizontal="left" vertical="center" wrapText="1"/>
    </xf>
    <xf numFmtId="0" fontId="14" fillId="0" borderId="24" xfId="0" applyFont="1" applyBorder="1" applyAlignment="1">
      <alignment horizontal="left" vertical="center" wrapText="1"/>
    </xf>
    <xf numFmtId="0" fontId="12" fillId="0" borderId="14" xfId="0" applyFont="1" applyBorder="1" applyAlignment="1">
      <alignment horizontal="left" vertical="center" wrapText="1"/>
    </xf>
    <xf numFmtId="0" fontId="12" fillId="0" borderId="27" xfId="0" applyFont="1" applyBorder="1" applyAlignment="1">
      <alignment horizontal="left" vertical="center"/>
    </xf>
    <xf numFmtId="0" fontId="12" fillId="0" borderId="9" xfId="0" applyFont="1" applyBorder="1" applyAlignment="1">
      <alignment horizontal="left" vertical="center"/>
    </xf>
    <xf numFmtId="0" fontId="14" fillId="0" borderId="9" xfId="0" applyFont="1" applyBorder="1" applyAlignment="1">
      <alignment horizontal="center" vertical="center"/>
    </xf>
    <xf numFmtId="0" fontId="14" fillId="0" borderId="40" xfId="0" applyFont="1" applyBorder="1" applyAlignment="1">
      <alignment horizontal="center" vertical="center"/>
    </xf>
    <xf numFmtId="0" fontId="14" fillId="0" borderId="54" xfId="0" applyFont="1" applyBorder="1" applyAlignment="1">
      <alignment horizontal="center" vertical="center"/>
    </xf>
    <xf numFmtId="0" fontId="14" fillId="0" borderId="55" xfId="0" applyFont="1" applyBorder="1" applyAlignment="1">
      <alignment horizontal="center" vertical="center"/>
    </xf>
    <xf numFmtId="0" fontId="12" fillId="4" borderId="31" xfId="0" applyFont="1" applyFill="1" applyBorder="1" applyAlignment="1">
      <alignment horizontal="left" vertical="center" wrapText="1"/>
    </xf>
    <xf numFmtId="0" fontId="12" fillId="4" borderId="3" xfId="0" applyFont="1" applyFill="1" applyBorder="1" applyAlignment="1">
      <alignment horizontal="left" vertical="center" wrapText="1"/>
    </xf>
    <xf numFmtId="0" fontId="12" fillId="4" borderId="6" xfId="0" applyFont="1" applyFill="1" applyBorder="1" applyAlignment="1">
      <alignment horizontal="left" vertical="center" wrapText="1"/>
    </xf>
    <xf numFmtId="0" fontId="0" fillId="0" borderId="43" xfId="0" applyBorder="1" applyAlignment="1">
      <alignment horizontal="left" vertical="center" wrapText="1"/>
    </xf>
    <xf numFmtId="0" fontId="0" fillId="0" borderId="44" xfId="0" applyBorder="1" applyAlignment="1">
      <alignment horizontal="left" vertical="center" wrapText="1"/>
    </xf>
    <xf numFmtId="0" fontId="0" fillId="0" borderId="48" xfId="0" applyBorder="1" applyAlignment="1">
      <alignment horizontal="left" vertical="center" wrapText="1"/>
    </xf>
    <xf numFmtId="0" fontId="0" fillId="0" borderId="3" xfId="0" applyBorder="1" applyAlignment="1">
      <alignment horizontal="left" vertical="center" wrapText="1"/>
    </xf>
    <xf numFmtId="0" fontId="37" fillId="0" borderId="31" xfId="0" applyFont="1" applyBorder="1" applyAlignment="1">
      <alignment horizontal="left" vertical="center" wrapText="1"/>
    </xf>
    <xf numFmtId="0" fontId="37" fillId="0" borderId="3" xfId="0" applyFont="1" applyBorder="1" applyAlignment="1">
      <alignment horizontal="left" vertical="center" wrapText="1"/>
    </xf>
    <xf numFmtId="2" fontId="12" fillId="0" borderId="33" xfId="0" applyNumberFormat="1" applyFont="1" applyBorder="1" applyAlignment="1">
      <alignment horizontal="left" vertical="center" wrapText="1"/>
    </xf>
    <xf numFmtId="2" fontId="12" fillId="0" borderId="9" xfId="0" applyNumberFormat="1" applyFont="1" applyBorder="1" applyAlignment="1">
      <alignment horizontal="left" vertical="center" wrapText="1"/>
    </xf>
    <xf numFmtId="2" fontId="12" fillId="0" borderId="40" xfId="0" applyNumberFormat="1" applyFont="1" applyBorder="1" applyAlignment="1">
      <alignment horizontal="left" vertical="center" wrapText="1"/>
    </xf>
    <xf numFmtId="2" fontId="12" fillId="0" borderId="8" xfId="0" applyNumberFormat="1" applyFont="1" applyBorder="1" applyAlignment="1">
      <alignment horizontal="left" vertical="center" wrapText="1"/>
    </xf>
    <xf numFmtId="2" fontId="12" fillId="0" borderId="4" xfId="0" applyNumberFormat="1" applyFont="1" applyBorder="1" applyAlignment="1">
      <alignment horizontal="left" vertical="center" wrapText="1"/>
    </xf>
    <xf numFmtId="2" fontId="12" fillId="0" borderId="7" xfId="0" applyNumberFormat="1" applyFont="1" applyBorder="1" applyAlignment="1">
      <alignment horizontal="left" vertical="center" wrapText="1"/>
    </xf>
    <xf numFmtId="0" fontId="37" fillId="0" borderId="50" xfId="0" applyFont="1" applyBorder="1" applyAlignment="1">
      <alignment horizontal="left" vertical="center" wrapText="1"/>
    </xf>
    <xf numFmtId="0" fontId="37" fillId="0" borderId="4" xfId="0" applyFont="1" applyBorder="1" applyAlignment="1">
      <alignment horizontal="left" vertical="center" wrapText="1"/>
    </xf>
    <xf numFmtId="2" fontId="12" fillId="0" borderId="61" xfId="0" applyNumberFormat="1" applyFont="1" applyBorder="1" applyAlignment="1">
      <alignment horizontal="left" vertical="center" wrapText="1"/>
    </xf>
    <xf numFmtId="2" fontId="12" fillId="0" borderId="49" xfId="0" applyNumberFormat="1" applyFont="1" applyBorder="1" applyAlignment="1">
      <alignment horizontal="left" vertical="center" wrapText="1"/>
    </xf>
    <xf numFmtId="2" fontId="12" fillId="0" borderId="12" xfId="0" applyNumberFormat="1" applyFont="1" applyBorder="1" applyAlignment="1">
      <alignment horizontal="left" vertical="center" wrapText="1"/>
    </xf>
    <xf numFmtId="0" fontId="37" fillId="0" borderId="43" xfId="0" applyFont="1" applyBorder="1" applyAlignment="1">
      <alignment horizontal="left" vertical="center" wrapText="1"/>
    </xf>
    <xf numFmtId="0" fontId="37" fillId="0" borderId="44" xfId="0" applyFont="1" applyBorder="1" applyAlignment="1">
      <alignment horizontal="left" vertical="center" wrapText="1"/>
    </xf>
    <xf numFmtId="0" fontId="0" fillId="0" borderId="55" xfId="0" applyBorder="1" applyAlignment="1">
      <alignment horizontal="left" vertical="center" wrapText="1"/>
    </xf>
    <xf numFmtId="0" fontId="14" fillId="4" borderId="19" xfId="0" applyFont="1" applyFill="1" applyBorder="1" applyAlignment="1">
      <alignment vertical="center" wrapText="1"/>
    </xf>
    <xf numFmtId="0" fontId="0" fillId="0" borderId="31" xfId="0" applyFill="1" applyBorder="1" applyAlignment="1">
      <alignment horizontal="left" vertical="center" wrapText="1"/>
    </xf>
    <xf numFmtId="0" fontId="0" fillId="0" borderId="3" xfId="0" applyFill="1" applyBorder="1" applyAlignment="1">
      <alignment horizontal="left" vertical="center" wrapText="1"/>
    </xf>
    <xf numFmtId="0" fontId="99" fillId="0" borderId="43" xfId="0" applyFont="1" applyBorder="1" applyAlignment="1">
      <alignment horizontal="left" vertical="center" wrapText="1"/>
    </xf>
    <xf numFmtId="0" fontId="99" fillId="0" borderId="44" xfId="0" applyFont="1" applyBorder="1" applyAlignment="1">
      <alignment horizontal="left" vertical="center" wrapText="1"/>
    </xf>
    <xf numFmtId="0" fontId="99" fillId="0" borderId="48" xfId="0" applyFont="1" applyBorder="1" applyAlignment="1">
      <alignment horizontal="left" vertical="center" wrapText="1"/>
    </xf>
    <xf numFmtId="0" fontId="14" fillId="0" borderId="31" xfId="0" applyFont="1" applyBorder="1" applyAlignment="1">
      <alignment horizontal="left" wrapText="1"/>
    </xf>
    <xf numFmtId="0" fontId="14" fillId="0" borderId="31" xfId="0" applyFont="1" applyFill="1" applyBorder="1" applyAlignment="1">
      <alignment wrapText="1"/>
    </xf>
    <xf numFmtId="0" fontId="12" fillId="0" borderId="3" xfId="0" applyFont="1" applyFill="1" applyBorder="1" applyAlignment="1">
      <alignment wrapText="1"/>
    </xf>
    <xf numFmtId="0" fontId="12" fillId="0" borderId="6" xfId="0" applyFont="1" applyFill="1" applyBorder="1" applyAlignment="1">
      <alignment wrapText="1"/>
    </xf>
    <xf numFmtId="0" fontId="14" fillId="0" borderId="31" xfId="0" applyFont="1" applyBorder="1" applyAlignment="1">
      <alignment wrapText="1"/>
    </xf>
    <xf numFmtId="0" fontId="12" fillId="0" borderId="3" xfId="0" applyFont="1" applyBorder="1"/>
    <xf numFmtId="0" fontId="12" fillId="0" borderId="6" xfId="0" applyFont="1" applyBorder="1"/>
    <xf numFmtId="0" fontId="0" fillId="0" borderId="6" xfId="0" applyBorder="1" applyAlignment="1">
      <alignment horizontal="left" vertical="center" wrapText="1"/>
    </xf>
    <xf numFmtId="0" fontId="12" fillId="4" borderId="3" xfId="0" applyFont="1" applyFill="1" applyBorder="1" applyAlignment="1">
      <alignment vertical="center" wrapText="1"/>
    </xf>
    <xf numFmtId="0" fontId="12" fillId="4" borderId="6" xfId="0" applyFont="1" applyFill="1" applyBorder="1" applyAlignment="1">
      <alignment vertical="center" wrapText="1"/>
    </xf>
    <xf numFmtId="0" fontId="12" fillId="4" borderId="6" xfId="0" applyFont="1" applyFill="1" applyBorder="1" applyAlignment="1">
      <alignment vertical="center"/>
    </xf>
    <xf numFmtId="0" fontId="50" fillId="0" borderId="26" xfId="0" applyFont="1" applyFill="1" applyBorder="1" applyAlignment="1">
      <alignment horizontal="left" vertical="center" wrapText="1"/>
    </xf>
    <xf numFmtId="0" fontId="50" fillId="0" borderId="29" xfId="0" applyFont="1" applyFill="1" applyBorder="1" applyAlignment="1">
      <alignment horizontal="left" vertical="center" wrapText="1"/>
    </xf>
    <xf numFmtId="0" fontId="0" fillId="0" borderId="6" xfId="0" applyFill="1" applyBorder="1" applyAlignment="1">
      <alignment horizontal="left" vertical="center" wrapText="1"/>
    </xf>
    <xf numFmtId="0" fontId="50" fillId="0" borderId="26" xfId="0" applyFont="1" applyBorder="1" applyAlignment="1">
      <alignment horizontal="left" vertical="center" wrapText="1"/>
    </xf>
    <xf numFmtId="0" fontId="50" fillId="0" borderId="29" xfId="0" applyFont="1" applyBorder="1" applyAlignment="1">
      <alignment horizontal="left" vertical="center" wrapText="1"/>
    </xf>
    <xf numFmtId="0" fontId="0" fillId="0" borderId="31" xfId="0" applyBorder="1" applyAlignment="1">
      <alignment horizontal="left" wrapText="1"/>
    </xf>
    <xf numFmtId="0" fontId="0" fillId="0" borderId="3" xfId="0" applyBorder="1" applyAlignment="1">
      <alignment horizontal="left" wrapText="1"/>
    </xf>
    <xf numFmtId="0" fontId="0" fillId="0" borderId="6" xfId="0" applyBorder="1" applyAlignment="1">
      <alignment horizontal="left" wrapText="1"/>
    </xf>
    <xf numFmtId="0" fontId="0" fillId="0" borderId="36" xfId="0" applyBorder="1" applyAlignment="1">
      <alignment horizontal="left" vertical="center"/>
    </xf>
    <xf numFmtId="0" fontId="0" fillId="0" borderId="54" xfId="0" applyBorder="1" applyAlignment="1">
      <alignment horizontal="left" vertical="center"/>
    </xf>
    <xf numFmtId="0" fontId="50" fillId="0" borderId="3" xfId="0" applyFont="1" applyFill="1" applyBorder="1" applyAlignment="1">
      <alignment vertical="center" wrapText="1"/>
    </xf>
    <xf numFmtId="0" fontId="50" fillId="0" borderId="6" xfId="0" applyFont="1" applyFill="1" applyBorder="1" applyAlignment="1">
      <alignment vertical="center" wrapText="1"/>
    </xf>
    <xf numFmtId="0" fontId="12" fillId="0" borderId="54" xfId="0" applyFont="1" applyBorder="1" applyAlignment="1">
      <alignment horizontal="left" vertical="center" wrapText="1"/>
    </xf>
    <xf numFmtId="0" fontId="12" fillId="0" borderId="55" xfId="0" applyFont="1" applyBorder="1" applyAlignment="1">
      <alignment horizontal="left" vertical="center" wrapText="1"/>
    </xf>
    <xf numFmtId="0" fontId="12" fillId="4" borderId="9" xfId="0" applyFont="1" applyFill="1" applyBorder="1" applyAlignment="1">
      <alignment horizontal="left" vertical="center" wrapText="1"/>
    </xf>
    <xf numFmtId="0" fontId="12" fillId="4" borderId="40" xfId="0" applyFont="1" applyFill="1" applyBorder="1" applyAlignment="1">
      <alignment horizontal="left" vertical="center" wrapText="1"/>
    </xf>
    <xf numFmtId="0" fontId="12" fillId="0" borderId="19" xfId="0" applyFont="1" applyBorder="1" applyAlignment="1">
      <alignment horizontal="left" vertical="center" wrapText="1"/>
    </xf>
    <xf numFmtId="0" fontId="12" fillId="0" borderId="20" xfId="0" applyFont="1" applyBorder="1" applyAlignment="1">
      <alignment horizontal="left" vertical="center" wrapText="1"/>
    </xf>
    <xf numFmtId="0" fontId="12" fillId="0" borderId="24" xfId="0" applyFont="1" applyBorder="1" applyAlignment="1">
      <alignment horizontal="left" vertical="center" wrapText="1"/>
    </xf>
    <xf numFmtId="0" fontId="37" fillId="0" borderId="31" xfId="0" applyFont="1" applyBorder="1" applyAlignment="1">
      <alignment horizontal="left" wrapText="1"/>
    </xf>
    <xf numFmtId="0" fontId="37" fillId="0" borderId="3" xfId="0" applyFont="1" applyBorder="1" applyAlignment="1">
      <alignment horizontal="left" wrapText="1"/>
    </xf>
    <xf numFmtId="0" fontId="0" fillId="0" borderId="3" xfId="0" applyBorder="1" applyAlignment="1">
      <alignment vertical="center" wrapText="1"/>
    </xf>
    <xf numFmtId="0" fontId="0" fillId="0" borderId="6" xfId="0" applyBorder="1" applyAlignment="1">
      <alignment vertical="center" wrapText="1"/>
    </xf>
    <xf numFmtId="0" fontId="0" fillId="4" borderId="3" xfId="0" applyFill="1" applyBorder="1" applyAlignment="1">
      <alignment vertical="center" wrapText="1"/>
    </xf>
    <xf numFmtId="0" fontId="0" fillId="4" borderId="6" xfId="0" applyFill="1" applyBorder="1" applyAlignment="1">
      <alignment vertical="center" wrapText="1"/>
    </xf>
    <xf numFmtId="0" fontId="0" fillId="0" borderId="26" xfId="0" applyBorder="1" applyAlignment="1">
      <alignment horizontal="left" wrapText="1"/>
    </xf>
    <xf numFmtId="0" fontId="0" fillId="0" borderId="29" xfId="0" applyBorder="1" applyAlignment="1">
      <alignment horizontal="left" wrapText="1"/>
    </xf>
    <xf numFmtId="0" fontId="37" fillId="0" borderId="43" xfId="0" applyFont="1" applyBorder="1" applyAlignment="1">
      <alignment horizontal="left" wrapText="1"/>
    </xf>
    <xf numFmtId="0" fontId="37" fillId="0" borderId="44" xfId="0" applyFont="1" applyBorder="1" applyAlignment="1">
      <alignment horizontal="left" wrapText="1"/>
    </xf>
    <xf numFmtId="0" fontId="37" fillId="0" borderId="48" xfId="0" applyFont="1" applyBorder="1" applyAlignment="1">
      <alignment horizontal="left" wrapText="1"/>
    </xf>
    <xf numFmtId="0" fontId="12" fillId="0" borderId="43" xfId="0" applyFont="1" applyBorder="1" applyAlignment="1">
      <alignment horizontal="left" vertical="center" wrapText="1"/>
    </xf>
    <xf numFmtId="0" fontId="12" fillId="0" borderId="44" xfId="0" applyFont="1" applyBorder="1" applyAlignment="1">
      <alignment horizontal="left" vertical="center" wrapText="1"/>
    </xf>
    <xf numFmtId="0" fontId="12" fillId="0" borderId="48" xfId="0" applyFont="1" applyBorder="1" applyAlignment="1">
      <alignment horizontal="left" vertical="center" wrapText="1"/>
    </xf>
    <xf numFmtId="0" fontId="14" fillId="4" borderId="31" xfId="0" applyFont="1" applyFill="1" applyBorder="1" applyAlignment="1">
      <alignment vertical="center" wrapText="1"/>
    </xf>
    <xf numFmtId="0" fontId="0" fillId="4" borderId="3" xfId="0" applyFill="1" applyBorder="1" applyAlignment="1">
      <alignment vertical="center"/>
    </xf>
    <xf numFmtId="0" fontId="0" fillId="4" borderId="6" xfId="0" applyFill="1" applyBorder="1" applyAlignment="1">
      <alignment vertical="center"/>
    </xf>
    <xf numFmtId="0" fontId="12" fillId="4" borderId="19" xfId="0" applyFont="1" applyFill="1" applyBorder="1" applyAlignment="1">
      <alignment horizontal="left" vertical="center" wrapText="1"/>
    </xf>
    <xf numFmtId="0" fontId="12" fillId="4" borderId="24" xfId="0" applyFont="1" applyFill="1" applyBorder="1" applyAlignment="1">
      <alignment horizontal="left" vertical="center" wrapText="1"/>
    </xf>
    <xf numFmtId="0" fontId="50" fillId="0" borderId="62" xfId="0" applyFont="1" applyBorder="1" applyAlignment="1">
      <alignment horizontal="left" vertical="center" wrapText="1"/>
    </xf>
    <xf numFmtId="0" fontId="50" fillId="0" borderId="1" xfId="0" applyFont="1" applyBorder="1" applyAlignment="1">
      <alignment horizontal="left" vertical="center" wrapText="1"/>
    </xf>
    <xf numFmtId="0" fontId="50" fillId="0" borderId="11" xfId="0" applyFont="1" applyBorder="1" applyAlignment="1">
      <alignment horizontal="left" vertical="center" wrapText="1"/>
    </xf>
    <xf numFmtId="0" fontId="37" fillId="0" borderId="19" xfId="0" applyFont="1" applyBorder="1" applyAlignment="1">
      <alignment horizontal="left" vertical="center" wrapText="1"/>
    </xf>
    <xf numFmtId="0" fontId="37" fillId="0" borderId="20" xfId="0" applyFont="1" applyBorder="1" applyAlignment="1">
      <alignment horizontal="left" vertical="center" wrapText="1"/>
    </xf>
    <xf numFmtId="0" fontId="37" fillId="0" borderId="24" xfId="0" applyFont="1" applyBorder="1" applyAlignment="1">
      <alignment horizontal="left" vertical="center" wrapText="1"/>
    </xf>
    <xf numFmtId="0" fontId="12" fillId="0" borderId="6" xfId="0" applyFont="1" applyBorder="1" applyAlignment="1">
      <alignment horizontal="left" vertical="center"/>
    </xf>
    <xf numFmtId="0" fontId="14" fillId="4" borderId="31" xfId="0" applyFont="1" applyFill="1" applyBorder="1" applyAlignment="1">
      <alignment horizontal="left" vertical="center" wrapText="1"/>
    </xf>
    <xf numFmtId="0" fontId="14" fillId="4" borderId="3" xfId="0" applyFont="1" applyFill="1" applyBorder="1" applyAlignment="1">
      <alignment horizontal="left" vertical="center" wrapText="1"/>
    </xf>
    <xf numFmtId="0" fontId="14" fillId="4" borderId="6" xfId="0" applyFont="1" applyFill="1" applyBorder="1" applyAlignment="1">
      <alignment horizontal="left" vertical="center" wrapText="1"/>
    </xf>
    <xf numFmtId="49" fontId="0" fillId="2" borderId="59" xfId="0" applyNumberFormat="1" applyFont="1" applyFill="1" applyBorder="1" applyAlignment="1">
      <alignment horizontal="center" vertical="center" wrapText="1"/>
    </xf>
    <xf numFmtId="0" fontId="0" fillId="2" borderId="65" xfId="0" applyFont="1" applyFill="1" applyBorder="1" applyAlignment="1">
      <alignment horizontal="center" vertical="center" wrapText="1"/>
    </xf>
    <xf numFmtId="0" fontId="0" fillId="0" borderId="64" xfId="0" applyFont="1" applyFill="1" applyBorder="1" applyAlignment="1">
      <alignment horizontal="center" vertical="center" wrapText="1"/>
    </xf>
    <xf numFmtId="0" fontId="0" fillId="0" borderId="68" xfId="0" applyFont="1" applyFill="1" applyBorder="1" applyAlignment="1">
      <alignment vertical="center" wrapText="1"/>
    </xf>
    <xf numFmtId="0" fontId="0" fillId="0" borderId="50" xfId="0" applyFont="1" applyFill="1" applyBorder="1" applyAlignment="1">
      <alignment horizontal="center" vertical="center" wrapText="1"/>
    </xf>
    <xf numFmtId="0" fontId="0" fillId="0" borderId="49" xfId="0" applyFont="1" applyFill="1" applyBorder="1" applyAlignment="1">
      <alignment horizontal="center" vertical="center" wrapText="1"/>
    </xf>
    <xf numFmtId="0" fontId="0" fillId="0" borderId="12" xfId="0" applyFont="1" applyFill="1" applyBorder="1" applyAlignment="1">
      <alignment horizontal="center" vertical="center" wrapText="1"/>
    </xf>
    <xf numFmtId="0" fontId="0" fillId="0" borderId="4" xfId="0" applyFont="1" applyFill="1" applyBorder="1" applyAlignment="1">
      <alignment horizontal="center" vertical="center" wrapText="1"/>
    </xf>
    <xf numFmtId="0" fontId="0" fillId="0" borderId="7" xfId="0" applyFont="1" applyFill="1" applyBorder="1" applyAlignment="1">
      <alignment horizontal="center" vertical="center" wrapText="1"/>
    </xf>
    <xf numFmtId="0" fontId="111" fillId="0" borderId="31" xfId="0" applyFont="1" applyFill="1" applyBorder="1" applyAlignment="1">
      <alignment horizontal="left" vertical="center" wrapText="1"/>
    </xf>
    <xf numFmtId="0" fontId="111" fillId="0" borderId="3" xfId="0" applyFont="1" applyFill="1" applyBorder="1" applyAlignment="1">
      <alignment horizontal="left" vertical="center" wrapText="1"/>
    </xf>
    <xf numFmtId="0" fontId="111" fillId="0" borderId="6" xfId="0" applyFont="1" applyFill="1" applyBorder="1" applyAlignment="1">
      <alignment horizontal="left" vertical="center" wrapText="1"/>
    </xf>
    <xf numFmtId="0" fontId="44" fillId="0" borderId="31" xfId="0" applyFont="1" applyFill="1" applyBorder="1" applyAlignment="1">
      <alignment horizontal="left" vertical="center" wrapText="1"/>
    </xf>
    <xf numFmtId="0" fontId="44" fillId="0" borderId="3" xfId="0" applyFont="1" applyFill="1" applyBorder="1" applyAlignment="1">
      <alignment horizontal="left" vertical="center" wrapText="1"/>
    </xf>
    <xf numFmtId="0" fontId="44" fillId="0" borderId="6" xfId="0" applyFont="1" applyFill="1" applyBorder="1" applyAlignment="1">
      <alignment horizontal="left" vertical="center" wrapText="1"/>
    </xf>
    <xf numFmtId="0" fontId="43" fillId="0" borderId="31" xfId="0" applyFont="1" applyFill="1" applyBorder="1" applyAlignment="1">
      <alignment horizontal="left" vertical="center" wrapText="1"/>
    </xf>
    <xf numFmtId="0" fontId="43" fillId="0" borderId="3" xfId="0" applyFont="1" applyFill="1" applyBorder="1" applyAlignment="1">
      <alignment horizontal="left" vertical="center" wrapText="1"/>
    </xf>
    <xf numFmtId="0" fontId="43" fillId="0" borderId="6" xfId="0" applyFont="1" applyFill="1" applyBorder="1" applyAlignment="1">
      <alignment horizontal="left" vertical="center" wrapText="1"/>
    </xf>
    <xf numFmtId="0" fontId="91" fillId="2" borderId="5" xfId="0" applyFont="1" applyFill="1" applyBorder="1" applyAlignment="1">
      <alignment horizontal="center" vertical="center" wrapText="1"/>
    </xf>
    <xf numFmtId="0" fontId="0" fillId="2" borderId="23" xfId="0" applyFont="1" applyFill="1" applyBorder="1" applyAlignment="1">
      <alignment horizontal="center" vertical="center"/>
    </xf>
    <xf numFmtId="0" fontId="0" fillId="2" borderId="20" xfId="0" applyFont="1" applyFill="1" applyBorder="1" applyAlignment="1">
      <alignment horizontal="center" vertical="center"/>
    </xf>
    <xf numFmtId="0" fontId="0" fillId="0" borderId="20" xfId="0" applyFont="1" applyBorder="1" applyAlignment="1">
      <alignment horizontal="center" vertical="center"/>
    </xf>
    <xf numFmtId="0" fontId="0" fillId="0" borderId="24" xfId="0" applyFont="1" applyBorder="1" applyAlignment="1">
      <alignment horizontal="center" vertical="center"/>
    </xf>
    <xf numFmtId="2" fontId="40" fillId="2" borderId="43" xfId="0" applyNumberFormat="1" applyFont="1" applyFill="1" applyBorder="1" applyAlignment="1">
      <alignment horizontal="center" vertical="center" wrapText="1"/>
    </xf>
    <xf numFmtId="0" fontId="40" fillId="2" borderId="45" xfId="0" applyFont="1" applyFill="1" applyBorder="1" applyAlignment="1">
      <alignment horizontal="center" vertical="center" wrapText="1"/>
    </xf>
    <xf numFmtId="4" fontId="40" fillId="2" borderId="47" xfId="0" applyNumberFormat="1" applyFont="1" applyFill="1" applyBorder="1" applyAlignment="1">
      <alignment horizontal="center" vertical="center" wrapText="1"/>
    </xf>
    <xf numFmtId="4" fontId="40" fillId="2" borderId="45" xfId="0" applyNumberFormat="1" applyFont="1" applyFill="1" applyBorder="1" applyAlignment="1">
      <alignment horizontal="center" vertical="center" wrapText="1"/>
    </xf>
    <xf numFmtId="0" fontId="0" fillId="2" borderId="61" xfId="0" applyFont="1" applyFill="1" applyBorder="1" applyAlignment="1">
      <alignment horizontal="center" vertical="center"/>
    </xf>
    <xf numFmtId="0" fontId="0" fillId="2" borderId="49" xfId="0" applyFont="1" applyFill="1" applyBorder="1" applyAlignment="1">
      <alignment horizontal="center" vertical="center"/>
    </xf>
    <xf numFmtId="0" fontId="0" fillId="2" borderId="12" xfId="0" applyFont="1" applyFill="1" applyBorder="1" applyAlignment="1">
      <alignment horizontal="center" vertical="center"/>
    </xf>
    <xf numFmtId="2" fontId="36" fillId="2" borderId="8" xfId="0" applyNumberFormat="1" applyFont="1" applyFill="1" applyBorder="1" applyAlignment="1">
      <alignment horizontal="center" vertical="center" wrapText="1"/>
    </xf>
    <xf numFmtId="0" fontId="36" fillId="2" borderId="66" xfId="0" applyFont="1" applyFill="1" applyBorder="1" applyAlignment="1">
      <alignment horizontal="center" vertical="center" wrapText="1"/>
    </xf>
    <xf numFmtId="2" fontId="40" fillId="2" borderId="50" xfId="0" applyNumberFormat="1" applyFont="1" applyFill="1" applyBorder="1" applyAlignment="1">
      <alignment horizontal="center" vertical="center" wrapText="1"/>
    </xf>
    <xf numFmtId="0" fontId="40" fillId="2" borderId="66" xfId="0" applyFont="1" applyFill="1" applyBorder="1" applyAlignment="1">
      <alignment horizontal="center" vertical="center" wrapText="1"/>
    </xf>
    <xf numFmtId="0" fontId="15" fillId="0" borderId="31" xfId="0" applyFont="1" applyFill="1" applyBorder="1" applyAlignment="1">
      <alignment horizontal="left" vertical="center" wrapText="1"/>
    </xf>
    <xf numFmtId="0" fontId="15" fillId="0" borderId="3" xfId="0" applyFont="1" applyFill="1" applyBorder="1" applyAlignment="1">
      <alignment horizontal="left" vertical="center" wrapText="1"/>
    </xf>
    <xf numFmtId="0" fontId="15" fillId="0" borderId="6" xfId="0" applyFont="1" applyFill="1" applyBorder="1" applyAlignment="1">
      <alignment horizontal="left" vertical="center" wrapText="1"/>
    </xf>
    <xf numFmtId="0" fontId="0" fillId="2" borderId="20" xfId="0" applyFont="1" applyFill="1" applyBorder="1" applyAlignment="1">
      <alignment vertical="center"/>
    </xf>
    <xf numFmtId="0" fontId="0" fillId="2" borderId="24" xfId="0" applyFont="1" applyFill="1" applyBorder="1" applyAlignment="1">
      <alignment vertical="center"/>
    </xf>
    <xf numFmtId="0" fontId="15" fillId="0" borderId="6" xfId="0" applyFont="1" applyFill="1" applyBorder="1" applyAlignment="1">
      <alignment horizontal="left" vertical="center"/>
    </xf>
    <xf numFmtId="4" fontId="99" fillId="0" borderId="121" xfId="0" applyNumberFormat="1" applyFont="1" applyFill="1" applyBorder="1" applyAlignment="1">
      <alignment horizontal="center" vertical="center" wrapText="1"/>
    </xf>
    <xf numFmtId="3" fontId="0" fillId="4" borderId="10" xfId="0" applyNumberFormat="1" applyFill="1" applyBorder="1" applyAlignment="1">
      <alignment horizontal="center" vertical="center"/>
    </xf>
    <xf numFmtId="3" fontId="0" fillId="4" borderId="1" xfId="0" applyNumberFormat="1" applyFill="1" applyBorder="1" applyAlignment="1">
      <alignment horizontal="center" vertical="center"/>
    </xf>
    <xf numFmtId="3" fontId="0" fillId="4" borderId="11" xfId="0" applyNumberFormat="1" applyFill="1" applyBorder="1" applyAlignment="1">
      <alignment horizontal="center" vertical="center"/>
    </xf>
    <xf numFmtId="2" fontId="0" fillId="4" borderId="62" xfId="0" applyNumberFormat="1" applyFill="1" applyBorder="1" applyAlignment="1">
      <alignment horizontal="left" wrapText="1"/>
    </xf>
    <xf numFmtId="2" fontId="0" fillId="4" borderId="1" xfId="0" applyNumberFormat="1" applyFill="1" applyBorder="1" applyAlignment="1">
      <alignment horizontal="left" wrapText="1"/>
    </xf>
    <xf numFmtId="0" fontId="0" fillId="4" borderId="11" xfId="0" applyFill="1" applyBorder="1" applyAlignment="1">
      <alignment wrapText="1"/>
    </xf>
    <xf numFmtId="0" fontId="0" fillId="0" borderId="31" xfId="0" applyBorder="1" applyAlignment="1">
      <alignment vertical="center"/>
    </xf>
    <xf numFmtId="2" fontId="0" fillId="0" borderId="62" xfId="0" applyNumberFormat="1" applyBorder="1" applyAlignment="1">
      <alignment horizontal="left" vertical="center" wrapText="1"/>
    </xf>
    <xf numFmtId="2" fontId="0" fillId="0" borderId="1" xfId="0" applyNumberFormat="1" applyBorder="1" applyAlignment="1">
      <alignment horizontal="left" vertical="center" wrapText="1"/>
    </xf>
    <xf numFmtId="2" fontId="0" fillId="0" borderId="36" xfId="0" applyNumberFormat="1" applyBorder="1" applyAlignment="1">
      <alignment horizontal="left" vertical="center" wrapText="1"/>
    </xf>
    <xf numFmtId="2" fontId="0" fillId="0" borderId="54" xfId="0" applyNumberFormat="1" applyBorder="1" applyAlignment="1">
      <alignment horizontal="left" vertical="center" wrapText="1"/>
    </xf>
    <xf numFmtId="0" fontId="0" fillId="0" borderId="55" xfId="0" applyBorder="1" applyAlignment="1">
      <alignment vertical="center" wrapText="1"/>
    </xf>
    <xf numFmtId="2" fontId="0" fillId="4" borderId="43" xfId="0" applyNumberFormat="1" applyFill="1" applyBorder="1" applyAlignment="1">
      <alignment horizontal="left" vertical="center" wrapText="1"/>
    </xf>
    <xf numFmtId="2" fontId="0" fillId="4" borderId="44" xfId="0" applyNumberFormat="1" applyFill="1" applyBorder="1" applyAlignment="1">
      <alignment horizontal="left" vertical="center" wrapText="1"/>
    </xf>
    <xf numFmtId="2" fontId="0" fillId="4" borderId="48" xfId="0" applyNumberFormat="1" applyFill="1" applyBorder="1" applyAlignment="1">
      <alignment horizontal="left" vertical="center" wrapText="1"/>
    </xf>
    <xf numFmtId="2" fontId="0" fillId="0" borderId="43" xfId="0" applyNumberFormat="1" applyBorder="1" applyAlignment="1">
      <alignment horizontal="left" vertical="center"/>
    </xf>
    <xf numFmtId="2" fontId="0" fillId="0" borderId="44" xfId="0" applyNumberFormat="1" applyBorder="1" applyAlignment="1">
      <alignment horizontal="left" vertical="center"/>
    </xf>
    <xf numFmtId="2" fontId="0" fillId="0" borderId="48" xfId="0" applyNumberFormat="1" applyBorder="1" applyAlignment="1">
      <alignment horizontal="left" vertical="center"/>
    </xf>
    <xf numFmtId="2" fontId="12" fillId="0" borderId="50" xfId="0" applyNumberFormat="1" applyFont="1" applyBorder="1" applyAlignment="1">
      <alignment horizontal="left" vertical="center" wrapText="1"/>
    </xf>
    <xf numFmtId="2" fontId="0" fillId="4" borderId="23" xfId="0" applyNumberFormat="1" applyFill="1" applyBorder="1" applyAlignment="1">
      <alignment horizontal="center" vertical="center"/>
    </xf>
    <xf numFmtId="0" fontId="0" fillId="4" borderId="21" xfId="0" applyFill="1" applyBorder="1" applyAlignment="1">
      <alignment horizontal="center" vertical="center"/>
    </xf>
    <xf numFmtId="2" fontId="37" fillId="0" borderId="19" xfId="0" applyNumberFormat="1" applyFont="1" applyFill="1" applyBorder="1" applyAlignment="1">
      <alignment horizontal="left" vertical="center" wrapText="1"/>
    </xf>
    <xf numFmtId="2" fontId="37" fillId="0" borderId="20" xfId="0" applyNumberFormat="1" applyFont="1" applyFill="1" applyBorder="1" applyAlignment="1">
      <alignment horizontal="left" vertical="center" wrapText="1"/>
    </xf>
    <xf numFmtId="2" fontId="37" fillId="0" borderId="24" xfId="0" applyNumberFormat="1" applyFont="1" applyFill="1" applyBorder="1" applyAlignment="1">
      <alignment horizontal="left" vertical="center" wrapText="1"/>
    </xf>
    <xf numFmtId="2" fontId="37" fillId="0" borderId="31" xfId="0" applyNumberFormat="1" applyFont="1" applyFill="1" applyBorder="1" applyAlignment="1">
      <alignment horizontal="left" vertical="center" wrapText="1"/>
    </xf>
    <xf numFmtId="2" fontId="37" fillId="0" borderId="3" xfId="0" applyNumberFormat="1" applyFont="1" applyFill="1" applyBorder="1" applyAlignment="1">
      <alignment horizontal="left" vertical="center" wrapText="1"/>
    </xf>
    <xf numFmtId="2" fontId="0" fillId="0" borderId="31" xfId="0" applyNumberFormat="1" applyFill="1" applyBorder="1" applyAlignment="1">
      <alignment horizontal="left" vertical="center"/>
    </xf>
    <xf numFmtId="2" fontId="0" fillId="0" borderId="3" xfId="0" applyNumberFormat="1" applyFill="1" applyBorder="1" applyAlignment="1">
      <alignment horizontal="left" vertical="center"/>
    </xf>
    <xf numFmtId="2" fontId="0" fillId="0" borderId="6" xfId="0" applyNumberFormat="1" applyFill="1" applyBorder="1" applyAlignment="1">
      <alignment horizontal="left" vertical="center"/>
    </xf>
    <xf numFmtId="2" fontId="0" fillId="0" borderId="55" xfId="0" applyNumberFormat="1" applyBorder="1" applyAlignment="1">
      <alignment horizontal="left" vertical="center" wrapText="1"/>
    </xf>
    <xf numFmtId="2" fontId="0" fillId="0" borderId="31" xfId="0" applyNumberFormat="1" applyBorder="1" applyAlignment="1">
      <alignment horizontal="left" vertical="center" wrapText="1"/>
    </xf>
    <xf numFmtId="2" fontId="0" fillId="0" borderId="3" xfId="0" applyNumberFormat="1" applyBorder="1" applyAlignment="1">
      <alignment horizontal="left" vertical="center" wrapText="1"/>
    </xf>
    <xf numFmtId="2" fontId="0" fillId="0" borderId="47" xfId="0" applyNumberFormat="1" applyBorder="1" applyAlignment="1">
      <alignment horizontal="center" vertical="center"/>
    </xf>
    <xf numFmtId="0" fontId="0" fillId="0" borderId="45" xfId="0" applyBorder="1" applyAlignment="1">
      <alignment horizontal="center" vertical="center"/>
    </xf>
    <xf numFmtId="2" fontId="0" fillId="0" borderId="23" xfId="0" applyNumberFormat="1" applyBorder="1" applyAlignment="1">
      <alignment horizontal="center" vertical="center"/>
    </xf>
    <xf numFmtId="0" fontId="0" fillId="0" borderId="21" xfId="0" applyBorder="1" applyAlignment="1">
      <alignment horizontal="center" vertical="center"/>
    </xf>
    <xf numFmtId="2" fontId="0" fillId="0" borderId="30" xfId="0" applyNumberFormat="1" applyBorder="1" applyAlignment="1">
      <alignment horizontal="center" vertical="center"/>
    </xf>
    <xf numFmtId="0" fontId="0" fillId="0" borderId="28" xfId="0" applyBorder="1" applyAlignment="1">
      <alignment horizontal="center" vertical="center"/>
    </xf>
    <xf numFmtId="2" fontId="0" fillId="4" borderId="47" xfId="0" applyNumberFormat="1" applyFill="1" applyBorder="1" applyAlignment="1">
      <alignment horizontal="center" vertical="center"/>
    </xf>
    <xf numFmtId="0" fontId="0" fillId="4" borderId="45" xfId="0" applyFill="1" applyBorder="1" applyAlignment="1">
      <alignment horizontal="center" vertical="center"/>
    </xf>
    <xf numFmtId="49" fontId="0" fillId="4" borderId="23" xfId="0" applyNumberFormat="1" applyFill="1" applyBorder="1" applyAlignment="1">
      <alignment horizontal="center" vertical="center"/>
    </xf>
    <xf numFmtId="2" fontId="0" fillId="4" borderId="30" xfId="0" applyNumberFormat="1" applyFill="1" applyBorder="1" applyAlignment="1">
      <alignment horizontal="center" vertical="center"/>
    </xf>
    <xf numFmtId="0" fontId="0" fillId="4" borderId="28" xfId="0" applyFill="1" applyBorder="1" applyAlignment="1">
      <alignment horizontal="center" vertical="center"/>
    </xf>
    <xf numFmtId="2" fontId="0" fillId="0" borderId="8" xfId="0" applyNumberFormat="1" applyBorder="1" applyAlignment="1">
      <alignment horizontal="center" vertical="center"/>
    </xf>
    <xf numFmtId="0" fontId="0" fillId="0" borderId="66" xfId="0" applyBorder="1" applyAlignment="1">
      <alignment horizontal="center" vertical="center"/>
    </xf>
    <xf numFmtId="2" fontId="0" fillId="0" borderId="60" xfId="0" applyNumberFormat="1" applyBorder="1" applyAlignment="1">
      <alignment horizontal="left" vertical="center" wrapText="1"/>
    </xf>
    <xf numFmtId="2" fontId="0" fillId="0" borderId="49" xfId="0" applyNumberFormat="1" applyBorder="1" applyAlignment="1">
      <alignment horizontal="left" vertical="center" wrapText="1"/>
    </xf>
    <xf numFmtId="2" fontId="0" fillId="0" borderId="12" xfId="0" applyNumberFormat="1" applyBorder="1" applyAlignment="1">
      <alignment horizontal="left" vertical="center" wrapText="1"/>
    </xf>
    <xf numFmtId="2" fontId="0" fillId="0" borderId="6" xfId="0" applyNumberFormat="1" applyBorder="1" applyAlignment="1">
      <alignment horizontal="left" vertical="center" wrapText="1"/>
    </xf>
    <xf numFmtId="2" fontId="37" fillId="0" borderId="31" xfId="0" applyNumberFormat="1" applyFont="1" applyBorder="1" applyAlignment="1">
      <alignment horizontal="left" vertical="center" wrapText="1"/>
    </xf>
    <xf numFmtId="2" fontId="37" fillId="0" borderId="3" xfId="0" applyNumberFormat="1" applyFont="1" applyBorder="1" applyAlignment="1">
      <alignment horizontal="left" vertical="center" wrapText="1"/>
    </xf>
    <xf numFmtId="2" fontId="37" fillId="0" borderId="6" xfId="0" applyNumberFormat="1" applyFont="1" applyBorder="1" applyAlignment="1">
      <alignment horizontal="left" vertical="center" wrapText="1"/>
    </xf>
    <xf numFmtId="2" fontId="37" fillId="0" borderId="43" xfId="0" applyNumberFormat="1" applyFont="1" applyBorder="1" applyAlignment="1">
      <alignment horizontal="left" vertical="center" wrapText="1"/>
    </xf>
    <xf numFmtId="2" fontId="37" fillId="0" borderId="44" xfId="0" applyNumberFormat="1" applyFont="1" applyBorder="1" applyAlignment="1">
      <alignment horizontal="left" vertical="center" wrapText="1"/>
    </xf>
    <xf numFmtId="2" fontId="37" fillId="0" borderId="48" xfId="0" applyNumberFormat="1" applyFont="1" applyBorder="1" applyAlignment="1">
      <alignment horizontal="left" vertical="center" wrapText="1"/>
    </xf>
    <xf numFmtId="2" fontId="37" fillId="0" borderId="19" xfId="0" applyNumberFormat="1" applyFont="1" applyBorder="1" applyAlignment="1">
      <alignment horizontal="left" vertical="center" wrapText="1"/>
    </xf>
    <xf numFmtId="2" fontId="37" fillId="0" borderId="20" xfId="0" applyNumberFormat="1" applyFont="1" applyBorder="1" applyAlignment="1">
      <alignment horizontal="left" vertical="center" wrapText="1"/>
    </xf>
    <xf numFmtId="2" fontId="37" fillId="0" borderId="24" xfId="0" applyNumberFormat="1" applyFont="1" applyBorder="1" applyAlignment="1">
      <alignment horizontal="left" vertical="center" wrapText="1"/>
    </xf>
    <xf numFmtId="2" fontId="0" fillId="0" borderId="31" xfId="0" applyNumberFormat="1" applyBorder="1" applyAlignment="1">
      <alignment horizontal="left" vertical="center"/>
    </xf>
    <xf numFmtId="2" fontId="0" fillId="0" borderId="3" xfId="0" applyNumberFormat="1" applyBorder="1" applyAlignment="1">
      <alignment horizontal="left" vertical="center"/>
    </xf>
    <xf numFmtId="2" fontId="0" fillId="0" borderId="11" xfId="0" applyNumberFormat="1" applyBorder="1" applyAlignment="1">
      <alignment horizontal="left" vertical="center" wrapText="1"/>
    </xf>
    <xf numFmtId="2" fontId="0" fillId="0" borderId="43" xfId="0" applyNumberFormat="1" applyBorder="1" applyAlignment="1">
      <alignment horizontal="left" vertical="center" wrapText="1"/>
    </xf>
    <xf numFmtId="2" fontId="0" fillId="0" borderId="44" xfId="0" applyNumberFormat="1" applyBorder="1" applyAlignment="1">
      <alignment horizontal="left" vertical="center" wrapText="1"/>
    </xf>
    <xf numFmtId="2" fontId="0" fillId="0" borderId="48" xfId="0" applyNumberFormat="1" applyBorder="1" applyAlignment="1">
      <alignment horizontal="left" vertical="center" wrapText="1"/>
    </xf>
    <xf numFmtId="2" fontId="37" fillId="4" borderId="62" xfId="0" applyNumberFormat="1" applyFont="1" applyFill="1" applyBorder="1" applyAlignment="1">
      <alignment vertical="center"/>
    </xf>
    <xf numFmtId="2" fontId="37" fillId="4" borderId="1" xfId="0" applyNumberFormat="1" applyFont="1" applyFill="1" applyBorder="1" applyAlignment="1">
      <alignment vertical="center"/>
    </xf>
    <xf numFmtId="0" fontId="0" fillId="4" borderId="11" xfId="0" applyFill="1" applyBorder="1" applyAlignment="1">
      <alignment vertical="center"/>
    </xf>
    <xf numFmtId="0" fontId="50" fillId="0" borderId="31" xfId="0" applyFont="1" applyBorder="1" applyAlignment="1">
      <alignment horizontal="left" vertical="center" wrapText="1"/>
    </xf>
    <xf numFmtId="0" fontId="50" fillId="0" borderId="3" xfId="0" applyFont="1" applyBorder="1" applyAlignment="1">
      <alignment horizontal="left" vertical="center" wrapText="1"/>
    </xf>
    <xf numFmtId="0" fontId="50" fillId="0" borderId="6" xfId="0" applyFont="1" applyBorder="1" applyAlignment="1">
      <alignment horizontal="left" vertical="center" wrapText="1"/>
    </xf>
    <xf numFmtId="0" fontId="118" fillId="3" borderId="1" xfId="0" applyFont="1" applyFill="1" applyBorder="1" applyAlignment="1">
      <alignment vertical="center"/>
    </xf>
    <xf numFmtId="0" fontId="0" fillId="0" borderId="1" xfId="0" applyBorder="1" applyAlignment="1">
      <alignment vertical="center"/>
    </xf>
    <xf numFmtId="0" fontId="0" fillId="0" borderId="11" xfId="0" applyBorder="1" applyAlignment="1">
      <alignment vertical="center"/>
    </xf>
    <xf numFmtId="0" fontId="0" fillId="2" borderId="59" xfId="0" applyFill="1" applyBorder="1" applyAlignment="1">
      <alignment horizontal="center" vertical="center"/>
    </xf>
    <xf numFmtId="0" fontId="0" fillId="2" borderId="65" xfId="0" applyFill="1" applyBorder="1" applyAlignment="1">
      <alignment horizontal="center" vertical="center"/>
    </xf>
    <xf numFmtId="0" fontId="0" fillId="2" borderId="52" xfId="0" applyFill="1" applyBorder="1" applyAlignment="1">
      <alignment horizontal="center" vertical="center"/>
    </xf>
    <xf numFmtId="0" fontId="0" fillId="2" borderId="67" xfId="0" applyFill="1" applyBorder="1" applyAlignment="1">
      <alignment horizontal="center" vertical="center"/>
    </xf>
    <xf numFmtId="0" fontId="0" fillId="2" borderId="61" xfId="0" applyFill="1" applyBorder="1" applyAlignment="1">
      <alignment horizontal="center" vertical="center"/>
    </xf>
    <xf numFmtId="0" fontId="0" fillId="2" borderId="49" xfId="0" applyFill="1" applyBorder="1" applyAlignment="1">
      <alignment horizontal="center" vertical="center"/>
    </xf>
    <xf numFmtId="0" fontId="0" fillId="2" borderId="12" xfId="0" applyFill="1" applyBorder="1" applyAlignment="1">
      <alignment horizontal="center" vertical="center"/>
    </xf>
    <xf numFmtId="0" fontId="0" fillId="2" borderId="8" xfId="0" applyFill="1" applyBorder="1" applyAlignment="1">
      <alignment horizontal="center" vertical="center"/>
    </xf>
    <xf numFmtId="0" fontId="0" fillId="2" borderId="4" xfId="0" applyFill="1" applyBorder="1" applyAlignment="1">
      <alignment horizontal="center" vertical="center"/>
    </xf>
    <xf numFmtId="0" fontId="0" fillId="2" borderId="7" xfId="0" applyFill="1" applyBorder="1" applyAlignment="1">
      <alignment horizontal="center" vertical="center"/>
    </xf>
    <xf numFmtId="0" fontId="13" fillId="2" borderId="10" xfId="0" applyFont="1" applyFill="1" applyBorder="1" applyAlignment="1">
      <alignment horizontal="center" vertical="center" wrapText="1"/>
    </xf>
    <xf numFmtId="0" fontId="13" fillId="2" borderId="1" xfId="0" applyFont="1" applyFill="1" applyBorder="1" applyAlignment="1">
      <alignment horizontal="center" vertical="center" wrapText="1"/>
    </xf>
    <xf numFmtId="0" fontId="13" fillId="2" borderId="11" xfId="0" applyFont="1" applyFill="1" applyBorder="1" applyAlignment="1">
      <alignment horizontal="center" vertical="center" wrapText="1"/>
    </xf>
    <xf numFmtId="0" fontId="18" fillId="0" borderId="61" xfId="0" applyFont="1" applyBorder="1" applyAlignment="1">
      <alignment horizontal="center" vertical="center" wrapText="1"/>
    </xf>
    <xf numFmtId="0" fontId="18" fillId="0" borderId="49" xfId="0" applyFont="1" applyBorder="1" applyAlignment="1">
      <alignment horizontal="center" vertical="center" wrapText="1"/>
    </xf>
    <xf numFmtId="0" fontId="18" fillId="0" borderId="8" xfId="0" applyFont="1" applyBorder="1" applyAlignment="1">
      <alignment horizontal="center" vertical="center" wrapText="1"/>
    </xf>
    <xf numFmtId="0" fontId="18" fillId="0" borderId="4" xfId="0" applyFont="1" applyBorder="1" applyAlignment="1">
      <alignment horizontal="center" vertical="center" wrapText="1"/>
    </xf>
    <xf numFmtId="2" fontId="18" fillId="0" borderId="60" xfId="0" applyNumberFormat="1" applyFont="1" applyBorder="1" applyAlignment="1">
      <alignment horizontal="center" vertical="center" wrapText="1"/>
    </xf>
    <xf numFmtId="2" fontId="18" fillId="0" borderId="49" xfId="0" applyNumberFormat="1" applyFont="1" applyBorder="1" applyAlignment="1">
      <alignment horizontal="center" vertical="center" wrapText="1"/>
    </xf>
    <xf numFmtId="2" fontId="18" fillId="0" borderId="50" xfId="0" applyNumberFormat="1" applyFont="1" applyBorder="1" applyAlignment="1">
      <alignment horizontal="center" vertical="center" wrapText="1"/>
    </xf>
    <xf numFmtId="2" fontId="18" fillId="0" borderId="4" xfId="0" applyNumberFormat="1" applyFont="1" applyBorder="1" applyAlignment="1">
      <alignment horizontal="center" vertical="center" wrapText="1"/>
    </xf>
    <xf numFmtId="0" fontId="26" fillId="0" borderId="52" xfId="0" applyFont="1" applyBorder="1" applyAlignment="1">
      <alignment horizontal="center" vertical="center" wrapText="1"/>
    </xf>
    <xf numFmtId="0" fontId="26" fillId="0" borderId="67" xfId="0" applyFont="1" applyBorder="1" applyAlignment="1">
      <alignment horizontal="center" vertical="center" wrapText="1"/>
    </xf>
    <xf numFmtId="0" fontId="18" fillId="0" borderId="10" xfId="0" applyFont="1" applyBorder="1" applyAlignment="1">
      <alignment horizontal="center" vertical="center" wrapText="1"/>
    </xf>
    <xf numFmtId="0" fontId="17" fillId="0" borderId="63" xfId="0" applyFont="1" applyBorder="1" applyAlignment="1">
      <alignment horizontal="center" vertical="center" wrapText="1"/>
    </xf>
    <xf numFmtId="2" fontId="18" fillId="0" borderId="62" xfId="0" applyNumberFormat="1" applyFont="1" applyBorder="1" applyAlignment="1">
      <alignment horizontal="center" vertical="center" wrapText="1"/>
    </xf>
    <xf numFmtId="2" fontId="15" fillId="0" borderId="23" xfId="0" applyNumberFormat="1" applyFont="1" applyBorder="1" applyAlignment="1">
      <alignment horizontal="left" vertical="center"/>
    </xf>
    <xf numFmtId="2" fontId="15" fillId="0" borderId="20" xfId="0" applyNumberFormat="1" applyFont="1" applyBorder="1" applyAlignment="1">
      <alignment horizontal="left" vertical="center"/>
    </xf>
    <xf numFmtId="2" fontId="15" fillId="0" borderId="24" xfId="0" applyNumberFormat="1" applyFont="1" applyBorder="1" applyAlignment="1">
      <alignment horizontal="left" vertical="center"/>
    </xf>
    <xf numFmtId="2" fontId="15" fillId="0" borderId="30" xfId="0" applyNumberFormat="1" applyFont="1" applyBorder="1" applyAlignment="1">
      <alignment horizontal="left" vertical="center" wrapText="1"/>
    </xf>
    <xf numFmtId="2" fontId="15" fillId="0" borderId="3" xfId="0" applyNumberFormat="1" applyFont="1" applyBorder="1" applyAlignment="1">
      <alignment horizontal="left" vertical="center" wrapText="1"/>
    </xf>
    <xf numFmtId="2" fontId="15" fillId="0" borderId="6" xfId="0" applyNumberFormat="1" applyFont="1" applyBorder="1" applyAlignment="1">
      <alignment horizontal="left" vertical="center" wrapText="1"/>
    </xf>
    <xf numFmtId="2" fontId="15" fillId="0" borderId="8" xfId="0" applyNumberFormat="1" applyFont="1" applyBorder="1" applyAlignment="1">
      <alignment horizontal="left" vertical="center"/>
    </xf>
    <xf numFmtId="2" fontId="15" fillId="0" borderId="4" xfId="0" applyNumberFormat="1" applyFont="1" applyBorder="1" applyAlignment="1">
      <alignment horizontal="left" vertical="center"/>
    </xf>
    <xf numFmtId="2" fontId="15" fillId="0" borderId="7" xfId="0" applyNumberFormat="1" applyFont="1" applyBorder="1" applyAlignment="1">
      <alignment horizontal="left" vertical="center"/>
    </xf>
    <xf numFmtId="2" fontId="132" fillId="0" borderId="8" xfId="0" applyNumberFormat="1" applyFont="1" applyBorder="1" applyAlignment="1">
      <alignment horizontal="left" vertical="center" wrapText="1"/>
    </xf>
    <xf numFmtId="2" fontId="132" fillId="0" borderId="4" xfId="0" applyNumberFormat="1" applyFont="1" applyBorder="1" applyAlignment="1">
      <alignment horizontal="left" vertical="center" wrapText="1"/>
    </xf>
    <xf numFmtId="2" fontId="132" fillId="0" borderId="7" xfId="0" applyNumberFormat="1" applyFont="1" applyBorder="1" applyAlignment="1">
      <alignment horizontal="left" vertical="center" wrapText="1"/>
    </xf>
    <xf numFmtId="0" fontId="0" fillId="2" borderId="10" xfId="0" applyFill="1" applyBorder="1" applyAlignment="1">
      <alignment horizontal="center" vertical="center" wrapText="1"/>
    </xf>
    <xf numFmtId="0" fontId="0" fillId="2" borderId="1" xfId="0" applyFill="1" applyBorder="1" applyAlignment="1">
      <alignment horizontal="center" vertical="center" wrapText="1"/>
    </xf>
    <xf numFmtId="0" fontId="0" fillId="2" borderId="11" xfId="0" applyFill="1" applyBorder="1" applyAlignment="1">
      <alignment horizontal="center" vertical="center" wrapText="1"/>
    </xf>
    <xf numFmtId="0" fontId="0" fillId="0" borderId="65" xfId="0" applyBorder="1" applyAlignment="1">
      <alignment vertical="center"/>
    </xf>
    <xf numFmtId="0" fontId="0" fillId="0" borderId="67" xfId="0" applyBorder="1" applyAlignment="1">
      <alignment vertical="center"/>
    </xf>
    <xf numFmtId="0" fontId="13" fillId="2" borderId="10" xfId="0" applyFont="1" applyFill="1" applyBorder="1" applyAlignment="1">
      <alignment horizontal="center" vertical="center"/>
    </xf>
    <xf numFmtId="0" fontId="13" fillId="2" borderId="1" xfId="0" applyFont="1" applyFill="1" applyBorder="1" applyAlignment="1">
      <alignment horizontal="center" vertical="center"/>
    </xf>
    <xf numFmtId="0" fontId="13" fillId="2" borderId="11" xfId="0" applyFont="1" applyFill="1" applyBorder="1" applyAlignment="1">
      <alignment horizontal="center" vertical="center"/>
    </xf>
    <xf numFmtId="0" fontId="18" fillId="2" borderId="10" xfId="0" applyFont="1" applyFill="1" applyBorder="1" applyAlignment="1">
      <alignment horizontal="center" vertical="center" wrapText="1"/>
    </xf>
    <xf numFmtId="0" fontId="18" fillId="0" borderId="0" xfId="0" applyFont="1" applyAlignment="1">
      <alignment horizontal="center" vertical="center" wrapText="1"/>
    </xf>
    <xf numFmtId="0" fontId="17" fillId="0" borderId="0" xfId="0" applyFont="1" applyAlignment="1">
      <alignment horizontal="center" vertical="center" wrapText="1"/>
    </xf>
    <xf numFmtId="2" fontId="18" fillId="0" borderId="0" xfId="0" applyNumberFormat="1" applyFont="1" applyAlignment="1">
      <alignment horizontal="center" vertical="center" wrapText="1"/>
    </xf>
    <xf numFmtId="0" fontId="132" fillId="0" borderId="43" xfId="0" applyFont="1" applyBorder="1" applyAlignment="1">
      <alignment horizontal="left" vertical="center"/>
    </xf>
    <xf numFmtId="0" fontId="132" fillId="0" borderId="44" xfId="0" applyFont="1" applyBorder="1" applyAlignment="1">
      <alignment horizontal="left" vertical="center"/>
    </xf>
    <xf numFmtId="0" fontId="132" fillId="0" borderId="48" xfId="0" applyFont="1" applyBorder="1" applyAlignment="1">
      <alignment horizontal="left" vertical="center"/>
    </xf>
    <xf numFmtId="4" fontId="99" fillId="0" borderId="120" xfId="0" applyNumberFormat="1" applyFont="1" applyFill="1" applyBorder="1" applyAlignment="1">
      <alignment horizontal="center" vertical="center" wrapText="1"/>
    </xf>
    <xf numFmtId="2" fontId="15" fillId="0" borderId="47" xfId="0" applyNumberFormat="1" applyFont="1" applyBorder="1" applyAlignment="1">
      <alignment horizontal="left" vertical="center"/>
    </xf>
    <xf numFmtId="2" fontId="15" fillId="0" borderId="44" xfId="0" applyNumberFormat="1" applyFont="1" applyBorder="1" applyAlignment="1">
      <alignment horizontal="left" vertical="center"/>
    </xf>
    <xf numFmtId="2" fontId="15" fillId="0" borderId="9" xfId="0" applyNumberFormat="1" applyFont="1" applyBorder="1" applyAlignment="1">
      <alignment horizontal="left" vertical="center"/>
    </xf>
    <xf numFmtId="2" fontId="15" fillId="0" borderId="40" xfId="0" applyNumberFormat="1" applyFont="1" applyBorder="1" applyAlignment="1">
      <alignment horizontal="left" vertical="center"/>
    </xf>
    <xf numFmtId="0" fontId="14" fillId="2" borderId="10" xfId="0" applyFont="1" applyFill="1" applyBorder="1" applyAlignment="1">
      <alignment horizontal="center" vertical="center" wrapText="1"/>
    </xf>
    <xf numFmtId="0" fontId="14" fillId="2" borderId="1" xfId="0" applyFont="1" applyFill="1" applyBorder="1" applyAlignment="1">
      <alignment horizontal="center" vertical="center" wrapText="1"/>
    </xf>
    <xf numFmtId="0" fontId="14" fillId="2" borderId="11" xfId="0" applyFont="1" applyFill="1" applyBorder="1" applyAlignment="1">
      <alignment horizontal="center" vertical="center" wrapText="1"/>
    </xf>
    <xf numFmtId="0" fontId="12" fillId="0" borderId="19" xfId="0" applyFont="1" applyBorder="1" applyAlignment="1">
      <alignment horizontal="center" vertical="center"/>
    </xf>
    <xf numFmtId="0" fontId="0" fillId="0" borderId="21" xfId="0" applyBorder="1" applyAlignment="1">
      <alignment vertical="center"/>
    </xf>
    <xf numFmtId="0" fontId="37" fillId="0" borderId="121" xfId="0" applyFont="1" applyBorder="1" applyAlignment="1">
      <alignment horizontal="center" vertical="center" wrapText="1"/>
    </xf>
    <xf numFmtId="0" fontId="37" fillId="0" borderId="120" xfId="0" applyFont="1" applyBorder="1" applyAlignment="1">
      <alignment horizontal="center" vertical="center" wrapText="1"/>
    </xf>
    <xf numFmtId="0" fontId="41" fillId="2" borderId="52" xfId="0" applyFont="1" applyFill="1" applyBorder="1" applyAlignment="1">
      <alignment horizontal="center" vertical="center" wrapText="1" shrinkToFit="1"/>
    </xf>
    <xf numFmtId="0" fontId="41" fillId="2" borderId="67" xfId="0" applyFont="1" applyFill="1" applyBorder="1" applyAlignment="1">
      <alignment horizontal="center" vertical="center" wrapText="1" shrinkToFit="1"/>
    </xf>
    <xf numFmtId="0" fontId="41" fillId="2" borderId="59" xfId="0" applyFont="1" applyFill="1" applyBorder="1" applyAlignment="1">
      <alignment horizontal="center" vertical="center"/>
    </xf>
    <xf numFmtId="0" fontId="41" fillId="2" borderId="65" xfId="0" applyFont="1" applyFill="1" applyBorder="1" applyAlignment="1">
      <alignment horizontal="center" vertical="center"/>
    </xf>
    <xf numFmtId="0" fontId="41" fillId="2" borderId="60" xfId="0" applyFont="1" applyFill="1" applyBorder="1" applyAlignment="1">
      <alignment horizontal="center" vertical="center"/>
    </xf>
    <xf numFmtId="0" fontId="41" fillId="0" borderId="50" xfId="0" applyFont="1" applyBorder="1" applyAlignment="1">
      <alignment horizontal="center" vertical="center"/>
    </xf>
    <xf numFmtId="0" fontId="40" fillId="0" borderId="51" xfId="0" applyFont="1" applyBorder="1" applyAlignment="1">
      <alignment horizontal="center" vertical="center"/>
    </xf>
    <xf numFmtId="0" fontId="40" fillId="0" borderId="66" xfId="0" applyFont="1" applyBorder="1" applyAlignment="1">
      <alignment horizontal="center" vertical="center"/>
    </xf>
    <xf numFmtId="2" fontId="41" fillId="2" borderId="60" xfId="0" applyNumberFormat="1" applyFont="1" applyFill="1" applyBorder="1" applyAlignment="1">
      <alignment horizontal="center" vertical="center" wrapText="1"/>
    </xf>
    <xf numFmtId="0" fontId="41" fillId="2" borderId="51" xfId="0" applyFont="1" applyFill="1" applyBorder="1" applyAlignment="1">
      <alignment horizontal="center" vertical="center" wrapText="1"/>
    </xf>
    <xf numFmtId="0" fontId="41" fillId="2" borderId="50" xfId="0" applyFont="1" applyFill="1" applyBorder="1" applyAlignment="1">
      <alignment horizontal="center" vertical="center" wrapText="1"/>
    </xf>
    <xf numFmtId="0" fontId="41" fillId="2" borderId="66" xfId="0" applyFont="1" applyFill="1" applyBorder="1" applyAlignment="1">
      <alignment horizontal="center" vertical="center" wrapText="1"/>
    </xf>
    <xf numFmtId="0" fontId="12" fillId="0" borderId="31" xfId="0" applyFont="1" applyBorder="1" applyAlignment="1">
      <alignment horizontal="center" vertical="center"/>
    </xf>
    <xf numFmtId="0" fontId="0" fillId="0" borderId="28" xfId="0" applyBorder="1" applyAlignment="1">
      <alignment vertical="center"/>
    </xf>
    <xf numFmtId="0" fontId="12" fillId="0" borderId="50" xfId="0" applyFont="1" applyBorder="1" applyAlignment="1">
      <alignment horizontal="center" vertical="center"/>
    </xf>
    <xf numFmtId="0" fontId="0" fillId="0" borderId="66" xfId="0" applyBorder="1" applyAlignment="1">
      <alignment vertical="center"/>
    </xf>
    <xf numFmtId="0" fontId="40" fillId="0" borderId="50" xfId="0" applyFont="1" applyBorder="1" applyAlignment="1">
      <alignment horizontal="center" vertical="center"/>
    </xf>
    <xf numFmtId="0" fontId="41" fillId="2" borderId="60" xfId="0" applyFont="1" applyFill="1" applyBorder="1" applyAlignment="1">
      <alignment horizontal="center" vertical="center" wrapText="1"/>
    </xf>
    <xf numFmtId="2" fontId="12" fillId="2" borderId="19" xfId="0" applyNumberFormat="1" applyFont="1" applyFill="1" applyBorder="1" applyAlignment="1">
      <alignment horizontal="center" vertical="center"/>
    </xf>
    <xf numFmtId="2" fontId="12" fillId="2" borderId="21" xfId="0" applyNumberFormat="1" applyFont="1" applyFill="1" applyBorder="1" applyAlignment="1">
      <alignment horizontal="center" vertical="center"/>
    </xf>
    <xf numFmtId="2" fontId="12" fillId="2" borderId="31" xfId="0" applyNumberFormat="1" applyFont="1" applyFill="1" applyBorder="1" applyAlignment="1">
      <alignment horizontal="center" vertical="center"/>
    </xf>
    <xf numFmtId="2" fontId="12" fillId="2" borderId="28" xfId="0" applyNumberFormat="1" applyFont="1" applyFill="1" applyBorder="1" applyAlignment="1">
      <alignment horizontal="center" vertical="center"/>
    </xf>
    <xf numFmtId="2" fontId="0" fillId="0" borderId="43" xfId="0" applyNumberFormat="1" applyBorder="1" applyAlignment="1">
      <alignment horizontal="center" vertical="center"/>
    </xf>
    <xf numFmtId="2" fontId="0" fillId="0" borderId="45" xfId="0" applyNumberFormat="1" applyBorder="1" applyAlignment="1">
      <alignment horizontal="center" vertical="center"/>
    </xf>
    <xf numFmtId="0" fontId="0" fillId="0" borderId="1" xfId="0" applyBorder="1" applyAlignment="1">
      <alignment horizontal="left" vertical="center" wrapText="1"/>
    </xf>
    <xf numFmtId="0" fontId="40" fillId="0" borderId="51" xfId="0" applyFont="1" applyBorder="1" applyAlignment="1">
      <alignment horizontal="center" vertical="center" wrapText="1"/>
    </xf>
    <xf numFmtId="0" fontId="40" fillId="0" borderId="50" xfId="0" applyFont="1" applyBorder="1" applyAlignment="1">
      <alignment horizontal="center" vertical="center" wrapText="1"/>
    </xf>
    <xf numFmtId="0" fontId="40" fillId="0" borderId="66" xfId="0" applyFont="1" applyBorder="1" applyAlignment="1">
      <alignment horizontal="center" vertical="center" wrapText="1"/>
    </xf>
    <xf numFmtId="0" fontId="41" fillId="2" borderId="60" xfId="0" applyFont="1" applyFill="1" applyBorder="1" applyAlignment="1">
      <alignment horizontal="center" vertical="center" wrapText="1" shrinkToFit="1"/>
    </xf>
    <xf numFmtId="0" fontId="41" fillId="2" borderId="50" xfId="0" applyFont="1" applyFill="1" applyBorder="1" applyAlignment="1">
      <alignment horizontal="center" vertical="center" wrapText="1" shrinkToFit="1"/>
    </xf>
    <xf numFmtId="0" fontId="14" fillId="0" borderId="0" xfId="0" applyFont="1" applyAlignment="1">
      <alignment horizontal="center" vertical="top" wrapText="1"/>
    </xf>
    <xf numFmtId="0" fontId="14" fillId="0" borderId="0" xfId="0" applyFont="1" applyAlignment="1">
      <alignment horizontal="center" vertical="top"/>
    </xf>
    <xf numFmtId="0" fontId="0" fillId="0" borderId="66" xfId="0" applyBorder="1" applyAlignment="1">
      <alignment horizontal="center"/>
    </xf>
    <xf numFmtId="0" fontId="14" fillId="0" borderId="0" xfId="0" applyFont="1" applyAlignment="1">
      <alignment horizontal="center" wrapText="1"/>
    </xf>
    <xf numFmtId="0" fontId="37" fillId="0" borderId="0" xfId="0" applyFont="1" applyAlignment="1">
      <alignment horizontal="center" wrapText="1"/>
    </xf>
    <xf numFmtId="0" fontId="0" fillId="0" borderId="0" xfId="0"/>
    <xf numFmtId="0" fontId="37" fillId="0" borderId="0" xfId="0" applyFont="1" applyAlignment="1">
      <alignment horizontal="center" vertical="top" wrapText="1"/>
    </xf>
    <xf numFmtId="0" fontId="40" fillId="2" borderId="51" xfId="0" applyFont="1" applyFill="1" applyBorder="1" applyAlignment="1">
      <alignment horizontal="center" vertical="center" wrapText="1"/>
    </xf>
    <xf numFmtId="0" fontId="40" fillId="2" borderId="50" xfId="0" applyFont="1" applyFill="1" applyBorder="1" applyAlignment="1">
      <alignment horizontal="center" vertical="center" wrapText="1"/>
    </xf>
    <xf numFmtId="0" fontId="160" fillId="0" borderId="121" xfId="51592" applyFont="1" applyBorder="1" applyAlignment="1">
      <alignment horizontal="center" vertical="center"/>
    </xf>
    <xf numFmtId="0" fontId="160" fillId="0" borderId="69" xfId="51592" applyFont="1" applyBorder="1" applyAlignment="1">
      <alignment horizontal="center" vertical="center"/>
    </xf>
    <xf numFmtId="0" fontId="163" fillId="93" borderId="121" xfId="51592" applyFont="1" applyFill="1" applyBorder="1" applyAlignment="1">
      <alignment horizontal="center" vertical="center"/>
    </xf>
    <xf numFmtId="0" fontId="163" fillId="93" borderId="120" xfId="51592" applyFont="1" applyFill="1" applyBorder="1" applyAlignment="1">
      <alignment horizontal="center" vertical="center"/>
    </xf>
    <xf numFmtId="0" fontId="160" fillId="0" borderId="120" xfId="51592" applyFont="1" applyBorder="1" applyAlignment="1">
      <alignment horizontal="center" vertical="center"/>
    </xf>
  </cellXfs>
  <cellStyles count="51656">
    <cellStyle name="20 % – Zvýraznění1 2" xfId="5"/>
    <cellStyle name="20 % – Zvýraznění1 2 2" xfId="6"/>
    <cellStyle name="20 % – Zvýraznění1 2 2 2" xfId="1230"/>
    <cellStyle name="20 % – Zvýraznění1 2 3" xfId="1229"/>
    <cellStyle name="20 % – Zvýraznění1 3" xfId="7"/>
    <cellStyle name="20 % – Zvýraznění1 3 2" xfId="144"/>
    <cellStyle name="20 % – Zvýraznění1 3 2 2" xfId="1232"/>
    <cellStyle name="20 % – Zvýraznění1 3 3" xfId="1231"/>
    <cellStyle name="20 % – Zvýraznění1 4" xfId="173"/>
    <cellStyle name="20 % – Zvýraznění1 4 2" xfId="1233"/>
    <cellStyle name="20 % – Zvýraznění2 2" xfId="8"/>
    <cellStyle name="20 % – Zvýraznění2 2 2" xfId="9"/>
    <cellStyle name="20 % – Zvýraznění2 2 2 2" xfId="1235"/>
    <cellStyle name="20 % – Zvýraznění2 2 3" xfId="1234"/>
    <cellStyle name="20 % – Zvýraznění2 3" xfId="10"/>
    <cellStyle name="20 % – Zvýraznění2 3 2" xfId="145"/>
    <cellStyle name="20 % – Zvýraznění2 3 2 2" xfId="1237"/>
    <cellStyle name="20 % – Zvýraznění2 3 3" xfId="1236"/>
    <cellStyle name="20 % – Zvýraznění2 4" xfId="174"/>
    <cellStyle name="20 % – Zvýraznění2 4 2" xfId="1238"/>
    <cellStyle name="20 % – Zvýraznění3 2" xfId="11"/>
    <cellStyle name="20 % – Zvýraznění3 2 2" xfId="12"/>
    <cellStyle name="20 % – Zvýraznění3 2 2 2" xfId="1240"/>
    <cellStyle name="20 % – Zvýraznění3 2 3" xfId="1239"/>
    <cellStyle name="20 % – Zvýraznění3 3" xfId="13"/>
    <cellStyle name="20 % – Zvýraznění3 3 2" xfId="146"/>
    <cellStyle name="20 % – Zvýraznění3 3 2 2" xfId="1242"/>
    <cellStyle name="20 % – Zvýraznění3 3 3" xfId="1241"/>
    <cellStyle name="20 % – Zvýraznění3 4" xfId="175"/>
    <cellStyle name="20 % – Zvýraznění3 4 2" xfId="1243"/>
    <cellStyle name="20 % – Zvýraznění4 2" xfId="14"/>
    <cellStyle name="20 % – Zvýraznění4 2 2" xfId="15"/>
    <cellStyle name="20 % – Zvýraznění4 2 2 2" xfId="1245"/>
    <cellStyle name="20 % – Zvýraznění4 2 2 2 2" xfId="51594"/>
    <cellStyle name="20 % – Zvýraznění4 2 3" xfId="1244"/>
    <cellStyle name="20 % – Zvýraznění4 2 3 2" xfId="51595"/>
    <cellStyle name="20 % – Zvýraznění4 3" xfId="16"/>
    <cellStyle name="20 % – Zvýraznění4 3 2" xfId="147"/>
    <cellStyle name="20 % – Zvýraznění4 3 2 2" xfId="1247"/>
    <cellStyle name="20 % – Zvýraznění4 3 3" xfId="1246"/>
    <cellStyle name="20 % – Zvýraznění4 4" xfId="176"/>
    <cellStyle name="20 % – Zvýraznění4 4 2" xfId="1248"/>
    <cellStyle name="20 % – Zvýraznění5 2" xfId="17"/>
    <cellStyle name="20 % – Zvýraznění5 2 2" xfId="18"/>
    <cellStyle name="20 % – Zvýraznění5 2 2 2" xfId="1250"/>
    <cellStyle name="20 % – Zvýraznění5 2 2 2 2" xfId="51596"/>
    <cellStyle name="20 % – Zvýraznění5 2 3" xfId="1249"/>
    <cellStyle name="20 % – Zvýraznění5 2 3 2" xfId="51597"/>
    <cellStyle name="20 % – Zvýraznění5 3" xfId="19"/>
    <cellStyle name="20 % – Zvýraznění5 3 2" xfId="148"/>
    <cellStyle name="20 % – Zvýraznění5 3 2 2" xfId="1252"/>
    <cellStyle name="20 % – Zvýraznění5 3 3" xfId="1251"/>
    <cellStyle name="20 % – Zvýraznění5 4" xfId="177"/>
    <cellStyle name="20 % – Zvýraznění5 4 2" xfId="1253"/>
    <cellStyle name="20 % – Zvýraznění6 2" xfId="20"/>
    <cellStyle name="20 % – Zvýraznění6 2 2" xfId="21"/>
    <cellStyle name="20 % – Zvýraznění6 2 2 2" xfId="1255"/>
    <cellStyle name="20 % – Zvýraznění6 2 3" xfId="1254"/>
    <cellStyle name="20 % – Zvýraznění6 3" xfId="22"/>
    <cellStyle name="20 % – Zvýraznění6 3 2" xfId="149"/>
    <cellStyle name="20 % – Zvýraznění6 3 2 2" xfId="1257"/>
    <cellStyle name="20 % – Zvýraznění6 3 3" xfId="1256"/>
    <cellStyle name="20 % – Zvýraznění6 4" xfId="178"/>
    <cellStyle name="20 % – Zvýraznění6 4 2" xfId="1258"/>
    <cellStyle name="40 % – Zvýraznění1 2" xfId="23"/>
    <cellStyle name="40 % – Zvýraznění1 2 2" xfId="24"/>
    <cellStyle name="40 % – Zvýraznění1 2 2 2" xfId="1260"/>
    <cellStyle name="40 % – Zvýraznění1 2 2 2 2" xfId="51598"/>
    <cellStyle name="40 % – Zvýraznění1 2 3" xfId="1259"/>
    <cellStyle name="40 % – Zvýraznění1 2 3 2" xfId="51599"/>
    <cellStyle name="40 % – Zvýraznění1 3" xfId="25"/>
    <cellStyle name="40 % – Zvýraznění1 3 2" xfId="150"/>
    <cellStyle name="40 % – Zvýraznění1 3 2 2" xfId="1262"/>
    <cellStyle name="40 % – Zvýraznění1 3 3" xfId="1261"/>
    <cellStyle name="40 % – Zvýraznění1 4" xfId="179"/>
    <cellStyle name="40 % – Zvýraznění1 4 2" xfId="1263"/>
    <cellStyle name="40 % – Zvýraznění2 2" xfId="26"/>
    <cellStyle name="40 % – Zvýraznění2 2 2" xfId="27"/>
    <cellStyle name="40 % – Zvýraznění2 2 2 2" xfId="1265"/>
    <cellStyle name="40 % – Zvýraznění2 2 3" xfId="1264"/>
    <cellStyle name="40 % – Zvýraznění2 3" xfId="28"/>
    <cellStyle name="40 % – Zvýraznění2 3 2" xfId="151"/>
    <cellStyle name="40 % – Zvýraznění2 3 2 2" xfId="1267"/>
    <cellStyle name="40 % – Zvýraznění2 3 3" xfId="1266"/>
    <cellStyle name="40 % – Zvýraznění2 4" xfId="180"/>
    <cellStyle name="40 % – Zvýraznění2 4 2" xfId="1268"/>
    <cellStyle name="40 % – Zvýraznění3 2" xfId="29"/>
    <cellStyle name="40 % – Zvýraznění3 2 2" xfId="30"/>
    <cellStyle name="40 % – Zvýraznění3 2 2 2" xfId="1270"/>
    <cellStyle name="40 % – Zvýraznění3 2 3" xfId="1269"/>
    <cellStyle name="40 % – Zvýraznění3 3" xfId="31"/>
    <cellStyle name="40 % – Zvýraznění3 3 2" xfId="152"/>
    <cellStyle name="40 % – Zvýraznění3 3 2 2" xfId="1272"/>
    <cellStyle name="40 % – Zvýraznění3 3 3" xfId="1271"/>
    <cellStyle name="40 % – Zvýraznění3 4" xfId="181"/>
    <cellStyle name="40 % – Zvýraznění3 4 2" xfId="1273"/>
    <cellStyle name="40 % – Zvýraznění4 2" xfId="32"/>
    <cellStyle name="40 % – Zvýraznění4 2 2" xfId="33"/>
    <cellStyle name="40 % – Zvýraznění4 2 2 2" xfId="1275"/>
    <cellStyle name="40 % – Zvýraznění4 2 2 2 2" xfId="51600"/>
    <cellStyle name="40 % – Zvýraznění4 2 3" xfId="1274"/>
    <cellStyle name="40 % – Zvýraznění4 2 3 2" xfId="51601"/>
    <cellStyle name="40 % – Zvýraznění4 3" xfId="34"/>
    <cellStyle name="40 % – Zvýraznění4 3 2" xfId="153"/>
    <cellStyle name="40 % – Zvýraznění4 3 2 2" xfId="1277"/>
    <cellStyle name="40 % – Zvýraznění4 3 3" xfId="1276"/>
    <cellStyle name="40 % – Zvýraznění4 4" xfId="182"/>
    <cellStyle name="40 % – Zvýraznění4 4 2" xfId="1278"/>
    <cellStyle name="40 % – Zvýraznění5 2" xfId="35"/>
    <cellStyle name="40 % – Zvýraznění5 2 2" xfId="36"/>
    <cellStyle name="40 % – Zvýraznění5 2 2 2" xfId="1280"/>
    <cellStyle name="40 % – Zvýraznění5 2 2 2 2" xfId="51602"/>
    <cellStyle name="40 % – Zvýraznění5 2 3" xfId="1279"/>
    <cellStyle name="40 % – Zvýraznění5 2 3 2" xfId="51603"/>
    <cellStyle name="40 % – Zvýraznění5 3" xfId="37"/>
    <cellStyle name="40 % – Zvýraznění5 3 2" xfId="154"/>
    <cellStyle name="40 % – Zvýraznění5 3 2 2" xfId="1282"/>
    <cellStyle name="40 % – Zvýraznění5 3 3" xfId="1281"/>
    <cellStyle name="40 % – Zvýraznění5 4" xfId="183"/>
    <cellStyle name="40 % – Zvýraznění5 4 2" xfId="1283"/>
    <cellStyle name="40 % – Zvýraznění6 2" xfId="38"/>
    <cellStyle name="40 % – Zvýraznění6 2 2" xfId="39"/>
    <cellStyle name="40 % – Zvýraznění6 2 2 2" xfId="1285"/>
    <cellStyle name="40 % – Zvýraznění6 2 3" xfId="1284"/>
    <cellStyle name="40 % – Zvýraznění6 3" xfId="40"/>
    <cellStyle name="40 % – Zvýraznění6 3 2" xfId="155"/>
    <cellStyle name="40 % – Zvýraznění6 3 2 2" xfId="1287"/>
    <cellStyle name="40 % – Zvýraznění6 3 3" xfId="1286"/>
    <cellStyle name="40 % – Zvýraznění6 4" xfId="184"/>
    <cellStyle name="40 % – Zvýraznění6 4 2" xfId="1288"/>
    <cellStyle name="60 % – Zvýraznění1 2" xfId="41"/>
    <cellStyle name="60 % – Zvýraznění1 2 2" xfId="42"/>
    <cellStyle name="60 % – Zvýraznění1 2 2 2" xfId="1290"/>
    <cellStyle name="60 % – Zvýraznění1 2 2 2 2" xfId="51604"/>
    <cellStyle name="60 % – Zvýraznění1 2 3" xfId="1289"/>
    <cellStyle name="60 % – Zvýraznění1 2 3 2" xfId="51605"/>
    <cellStyle name="60 % – Zvýraznění1 3" xfId="43"/>
    <cellStyle name="60 % – Zvýraznění1 3 2" xfId="1291"/>
    <cellStyle name="60 % – Zvýraznění1 4" xfId="185"/>
    <cellStyle name="60 % – Zvýraznění1 4 2" xfId="1292"/>
    <cellStyle name="60 % – Zvýraznění2 2" xfId="44"/>
    <cellStyle name="60 % – Zvýraznění2 2 2" xfId="45"/>
    <cellStyle name="60 % – Zvýraznění2 2 2 2" xfId="1294"/>
    <cellStyle name="60 % – Zvýraznění2 2 2 2 2" xfId="51606"/>
    <cellStyle name="60 % – Zvýraznění2 2 3" xfId="1293"/>
    <cellStyle name="60 % – Zvýraznění2 2 3 2" xfId="51607"/>
    <cellStyle name="60 % – Zvýraznění2 3" xfId="46"/>
    <cellStyle name="60 % – Zvýraznění2 3 2" xfId="1295"/>
    <cellStyle name="60 % – Zvýraznění2 4" xfId="186"/>
    <cellStyle name="60 % – Zvýraznění2 4 2" xfId="1296"/>
    <cellStyle name="60 % – Zvýraznění3 2" xfId="47"/>
    <cellStyle name="60 % – Zvýraznění3 2 2" xfId="48"/>
    <cellStyle name="60 % – Zvýraznění3 2 2 2" xfId="1298"/>
    <cellStyle name="60 % – Zvýraznění3 2 2 2 2" xfId="51608"/>
    <cellStyle name="60 % – Zvýraznění3 2 3" xfId="1297"/>
    <cellStyle name="60 % – Zvýraznění3 2 3 2" xfId="51609"/>
    <cellStyle name="60 % – Zvýraznění3 3" xfId="49"/>
    <cellStyle name="60 % – Zvýraznění3 3 2" xfId="1299"/>
    <cellStyle name="60 % – Zvýraznění3 4" xfId="187"/>
    <cellStyle name="60 % – Zvýraznění3 4 2" xfId="1300"/>
    <cellStyle name="60 % – Zvýraznění4 2" xfId="50"/>
    <cellStyle name="60 % – Zvýraznění4 2 2" xfId="51"/>
    <cellStyle name="60 % – Zvýraznění4 2 2 2" xfId="1302"/>
    <cellStyle name="60 % – Zvýraznění4 2 2 2 2" xfId="51610"/>
    <cellStyle name="60 % – Zvýraznění4 2 3" xfId="1301"/>
    <cellStyle name="60 % – Zvýraznění4 2 3 2" xfId="51611"/>
    <cellStyle name="60 % – Zvýraznění4 3" xfId="52"/>
    <cellStyle name="60 % – Zvýraznění4 3 2" xfId="1303"/>
    <cellStyle name="60 % – Zvýraznění4 4" xfId="188"/>
    <cellStyle name="60 % – Zvýraznění4 4 2" xfId="1304"/>
    <cellStyle name="60 % – Zvýraznění5 2" xfId="53"/>
    <cellStyle name="60 % – Zvýraznění5 2 2" xfId="54"/>
    <cellStyle name="60 % – Zvýraznění5 2 2 2" xfId="1306"/>
    <cellStyle name="60 % – Zvýraznění5 2 2 2 2" xfId="51612"/>
    <cellStyle name="60 % – Zvýraznění5 2 3" xfId="1305"/>
    <cellStyle name="60 % – Zvýraznění5 2 3 2" xfId="51613"/>
    <cellStyle name="60 % – Zvýraznění5 3" xfId="55"/>
    <cellStyle name="60 % – Zvýraznění5 3 2" xfId="1307"/>
    <cellStyle name="60 % – Zvýraznění5 4" xfId="189"/>
    <cellStyle name="60 % – Zvýraznění5 4 2" xfId="1308"/>
    <cellStyle name="60 % – Zvýraznění6 2" xfId="56"/>
    <cellStyle name="60 % – Zvýraznění6 2 2" xfId="57"/>
    <cellStyle name="60 % – Zvýraznění6 2 2 2" xfId="1310"/>
    <cellStyle name="60 % – Zvýraznění6 2 3" xfId="1309"/>
    <cellStyle name="60 % – Zvýraznění6 3" xfId="58"/>
    <cellStyle name="60 % – Zvýraznění6 3 2" xfId="1311"/>
    <cellStyle name="60 % – Zvýraznění6 4" xfId="190"/>
    <cellStyle name="60 % – Zvýraznění6 4 2" xfId="1312"/>
    <cellStyle name="Celkem 2" xfId="59"/>
    <cellStyle name="Celkem 2 2" xfId="60"/>
    <cellStyle name="Celkem 2 2 2" xfId="1314"/>
    <cellStyle name="Celkem 2 2 2 2" xfId="8096"/>
    <cellStyle name="Celkem 2 2 2 2 2" xfId="27010"/>
    <cellStyle name="Celkem 2 2 2 2 3" xfId="46158"/>
    <cellStyle name="Celkem 2 2 2 2 4" xfId="51614"/>
    <cellStyle name="Celkem 2 2 2 3" xfId="20610"/>
    <cellStyle name="Celkem 2 2 2 3 2" xfId="39750"/>
    <cellStyle name="Celkem 2 2 2 4" xfId="14298"/>
    <cellStyle name="Celkem 2 2 2 5" xfId="33387"/>
    <cellStyle name="Celkem 2 3" xfId="1313"/>
    <cellStyle name="Celkem 2 3 2" xfId="8095"/>
    <cellStyle name="Celkem 2 3 2 2" xfId="27009"/>
    <cellStyle name="Celkem 2 3 2 3" xfId="46157"/>
    <cellStyle name="Celkem 2 3 2 4" xfId="51615"/>
    <cellStyle name="Celkem 2 3 3" xfId="20609"/>
    <cellStyle name="Celkem 2 3 3 2" xfId="39749"/>
    <cellStyle name="Celkem 2 3 4" xfId="14297"/>
    <cellStyle name="Celkem 2 3 5" xfId="33386"/>
    <cellStyle name="Celkem 3" xfId="61"/>
    <cellStyle name="Celkem 3 10" xfId="366"/>
    <cellStyle name="Celkem 3 10 10" xfId="4446"/>
    <cellStyle name="Celkem 3 10 10 2" xfId="11143"/>
    <cellStyle name="Celkem 3 10 10 2 2" xfId="30043"/>
    <cellStyle name="Celkem 3 10 10 2 3" xfId="49191"/>
    <cellStyle name="Celkem 3 10 10 3" xfId="23653"/>
    <cellStyle name="Celkem 3 10 10 3 2" xfId="42793"/>
    <cellStyle name="Celkem 3 10 10 4" xfId="17331"/>
    <cellStyle name="Celkem 3 10 10 5" xfId="36420"/>
    <cellStyle name="Celkem 3 10 11" xfId="4578"/>
    <cellStyle name="Celkem 3 10 11 2" xfId="11275"/>
    <cellStyle name="Celkem 3 10 11 2 2" xfId="30175"/>
    <cellStyle name="Celkem 3 10 11 2 3" xfId="49323"/>
    <cellStyle name="Celkem 3 10 11 3" xfId="23785"/>
    <cellStyle name="Celkem 3 10 11 3 2" xfId="42925"/>
    <cellStyle name="Celkem 3 10 11 4" xfId="17463"/>
    <cellStyle name="Celkem 3 10 11 5" xfId="36552"/>
    <cellStyle name="Celkem 3 10 12" xfId="919"/>
    <cellStyle name="Celkem 3 10 12 2" xfId="7827"/>
    <cellStyle name="Celkem 3 10 12 2 2" xfId="26822"/>
    <cellStyle name="Celkem 3 10 12 2 3" xfId="45970"/>
    <cellStyle name="Celkem 3 10 12 3" xfId="20312"/>
    <cellStyle name="Celkem 3 10 12 3 2" xfId="39452"/>
    <cellStyle name="Celkem 3 10 12 4" xfId="14110"/>
    <cellStyle name="Celkem 3 10 12 5" xfId="33199"/>
    <cellStyle name="Celkem 3 10 13" xfId="7158"/>
    <cellStyle name="Celkem 3 10 13 2" xfId="26157"/>
    <cellStyle name="Celkem 3 10 13 3" xfId="45301"/>
    <cellStyle name="Celkem 3 10 14" xfId="19763"/>
    <cellStyle name="Celkem 3 10 14 2" xfId="38903"/>
    <cellStyle name="Celkem 3 10 15" xfId="8019"/>
    <cellStyle name="Celkem 3 10 16" xfId="32530"/>
    <cellStyle name="Celkem 3 10 2" xfId="493"/>
    <cellStyle name="Celkem 3 10 2 10" xfId="13557"/>
    <cellStyle name="Celkem 3 10 2 11" xfId="32642"/>
    <cellStyle name="Celkem 3 10 2 2" xfId="1317"/>
    <cellStyle name="Celkem 3 10 2 2 2" xfId="7635"/>
    <cellStyle name="Celkem 3 10 2 2 2 2" xfId="26634"/>
    <cellStyle name="Celkem 3 10 2 2 2 3" xfId="45778"/>
    <cellStyle name="Celkem 3 10 2 2 3" xfId="20613"/>
    <cellStyle name="Celkem 3 10 2 2 3 2" xfId="39753"/>
    <cellStyle name="Celkem 3 10 2 2 4" xfId="13922"/>
    <cellStyle name="Celkem 3 10 2 2 5" xfId="33007"/>
    <cellStyle name="Celkem 3 10 2 3" xfId="2115"/>
    <cellStyle name="Celkem 3 10 2 3 2" xfId="8816"/>
    <cellStyle name="Celkem 3 10 2 3 2 2" xfId="27716"/>
    <cellStyle name="Celkem 3 10 2 3 2 3" xfId="46864"/>
    <cellStyle name="Celkem 3 10 2 3 3" xfId="21326"/>
    <cellStyle name="Celkem 3 10 2 3 3 2" xfId="40466"/>
    <cellStyle name="Celkem 3 10 2 3 4" xfId="15004"/>
    <cellStyle name="Celkem 3 10 2 3 5" xfId="34093"/>
    <cellStyle name="Celkem 3 10 2 4" xfId="2677"/>
    <cellStyle name="Celkem 3 10 2 4 2" xfId="9378"/>
    <cellStyle name="Celkem 3 10 2 4 2 2" xfId="28278"/>
    <cellStyle name="Celkem 3 10 2 4 2 3" xfId="47426"/>
    <cellStyle name="Celkem 3 10 2 4 3" xfId="21888"/>
    <cellStyle name="Celkem 3 10 2 4 3 2" xfId="41028"/>
    <cellStyle name="Celkem 3 10 2 4 4" xfId="15566"/>
    <cellStyle name="Celkem 3 10 2 4 5" xfId="34655"/>
    <cellStyle name="Celkem 3 10 2 5" xfId="3419"/>
    <cellStyle name="Celkem 3 10 2 5 2" xfId="10117"/>
    <cellStyle name="Celkem 3 10 2 5 2 2" xfId="29017"/>
    <cellStyle name="Celkem 3 10 2 5 2 3" xfId="48165"/>
    <cellStyle name="Celkem 3 10 2 5 3" xfId="22627"/>
    <cellStyle name="Celkem 3 10 2 5 3 2" xfId="41767"/>
    <cellStyle name="Celkem 3 10 2 5 4" xfId="16305"/>
    <cellStyle name="Celkem 3 10 2 5 5" xfId="35394"/>
    <cellStyle name="Celkem 3 10 2 6" xfId="3991"/>
    <cellStyle name="Celkem 3 10 2 6 2" xfId="10688"/>
    <cellStyle name="Celkem 3 10 2 6 2 2" xfId="29588"/>
    <cellStyle name="Celkem 3 10 2 6 2 3" xfId="48736"/>
    <cellStyle name="Celkem 3 10 2 6 3" xfId="23198"/>
    <cellStyle name="Celkem 3 10 2 6 3 2" xfId="42338"/>
    <cellStyle name="Celkem 3 10 2 6 4" xfId="16876"/>
    <cellStyle name="Celkem 3 10 2 6 5" xfId="35965"/>
    <cellStyle name="Celkem 3 10 2 7" xfId="4665"/>
    <cellStyle name="Celkem 3 10 2 7 2" xfId="11362"/>
    <cellStyle name="Celkem 3 10 2 7 2 2" xfId="30262"/>
    <cellStyle name="Celkem 3 10 2 7 2 3" xfId="49410"/>
    <cellStyle name="Celkem 3 10 2 7 3" xfId="23872"/>
    <cellStyle name="Celkem 3 10 2 7 3 2" xfId="43012"/>
    <cellStyle name="Celkem 3 10 2 7 4" xfId="17550"/>
    <cellStyle name="Celkem 3 10 2 7 5" xfId="36639"/>
    <cellStyle name="Celkem 3 10 2 8" xfId="7270"/>
    <cellStyle name="Celkem 3 10 2 8 2" xfId="26269"/>
    <cellStyle name="Celkem 3 10 2 8 3" xfId="45413"/>
    <cellStyle name="Celkem 3 10 2 9" xfId="19890"/>
    <cellStyle name="Celkem 3 10 2 9 2" xfId="39030"/>
    <cellStyle name="Celkem 3 10 3" xfId="1055"/>
    <cellStyle name="Celkem 3 10 3 2" xfId="1318"/>
    <cellStyle name="Celkem 3 10 3 2 2" xfId="8099"/>
    <cellStyle name="Celkem 3 10 3 2 2 2" xfId="27013"/>
    <cellStyle name="Celkem 3 10 3 2 2 3" xfId="46161"/>
    <cellStyle name="Celkem 3 10 3 2 3" xfId="20614"/>
    <cellStyle name="Celkem 3 10 3 2 3 2" xfId="39754"/>
    <cellStyle name="Celkem 3 10 3 2 4" xfId="14301"/>
    <cellStyle name="Celkem 3 10 3 2 5" xfId="33390"/>
    <cellStyle name="Celkem 3 10 3 3" xfId="2116"/>
    <cellStyle name="Celkem 3 10 3 3 2" xfId="8817"/>
    <cellStyle name="Celkem 3 10 3 3 2 2" xfId="27717"/>
    <cellStyle name="Celkem 3 10 3 3 2 3" xfId="46865"/>
    <cellStyle name="Celkem 3 10 3 3 3" xfId="21327"/>
    <cellStyle name="Celkem 3 10 3 3 3 2" xfId="40467"/>
    <cellStyle name="Celkem 3 10 3 3 4" xfId="15005"/>
    <cellStyle name="Celkem 3 10 3 3 5" xfId="34094"/>
    <cellStyle name="Celkem 3 10 3 4" xfId="7508"/>
    <cellStyle name="Celkem 3 10 3 4 2" xfId="26507"/>
    <cellStyle name="Celkem 3 10 3 4 3" xfId="45651"/>
    <cellStyle name="Celkem 3 10 3 5" xfId="20443"/>
    <cellStyle name="Celkem 3 10 3 5 2" xfId="39583"/>
    <cellStyle name="Celkem 3 10 3 6" xfId="13795"/>
    <cellStyle name="Celkem 3 10 3 7" xfId="32880"/>
    <cellStyle name="Celkem 3 10 4" xfId="1170"/>
    <cellStyle name="Celkem 3 10 4 2" xfId="1319"/>
    <cellStyle name="Celkem 3 10 4 2 2" xfId="8100"/>
    <cellStyle name="Celkem 3 10 4 2 2 2" xfId="27014"/>
    <cellStyle name="Celkem 3 10 4 2 2 3" xfId="46162"/>
    <cellStyle name="Celkem 3 10 4 2 3" xfId="20615"/>
    <cellStyle name="Celkem 3 10 4 2 3 2" xfId="39755"/>
    <cellStyle name="Celkem 3 10 4 2 4" xfId="14302"/>
    <cellStyle name="Celkem 3 10 4 2 5" xfId="33391"/>
    <cellStyle name="Celkem 3 10 4 3" xfId="2117"/>
    <cellStyle name="Celkem 3 10 4 3 2" xfId="8818"/>
    <cellStyle name="Celkem 3 10 4 3 2 2" xfId="27718"/>
    <cellStyle name="Celkem 3 10 4 3 2 3" xfId="46866"/>
    <cellStyle name="Celkem 3 10 4 3 3" xfId="21328"/>
    <cellStyle name="Celkem 3 10 4 3 3 2" xfId="40468"/>
    <cellStyle name="Celkem 3 10 4 3 4" xfId="15006"/>
    <cellStyle name="Celkem 3 10 4 3 5" xfId="34095"/>
    <cellStyle name="Celkem 3 10 4 4" xfId="7988"/>
    <cellStyle name="Celkem 3 10 4 4 2" xfId="26983"/>
    <cellStyle name="Celkem 3 10 4 4 3" xfId="46131"/>
    <cellStyle name="Celkem 3 10 4 5" xfId="20553"/>
    <cellStyle name="Celkem 3 10 4 5 2" xfId="39693"/>
    <cellStyle name="Celkem 3 10 4 6" xfId="14271"/>
    <cellStyle name="Celkem 3 10 4 7" xfId="33360"/>
    <cellStyle name="Celkem 3 10 5" xfId="1316"/>
    <cellStyle name="Celkem 3 10 5 2" xfId="8098"/>
    <cellStyle name="Celkem 3 10 5 2 2" xfId="27012"/>
    <cellStyle name="Celkem 3 10 5 2 3" xfId="46160"/>
    <cellStyle name="Celkem 3 10 5 3" xfId="20612"/>
    <cellStyle name="Celkem 3 10 5 3 2" xfId="39752"/>
    <cellStyle name="Celkem 3 10 5 4" xfId="14300"/>
    <cellStyle name="Celkem 3 10 5 5" xfId="33389"/>
    <cellStyle name="Celkem 3 10 6" xfId="2114"/>
    <cellStyle name="Celkem 3 10 6 2" xfId="8815"/>
    <cellStyle name="Celkem 3 10 6 2 2" xfId="27715"/>
    <cellStyle name="Celkem 3 10 6 2 3" xfId="46863"/>
    <cellStyle name="Celkem 3 10 6 3" xfId="21325"/>
    <cellStyle name="Celkem 3 10 6 3 2" xfId="40465"/>
    <cellStyle name="Celkem 3 10 6 4" xfId="15003"/>
    <cellStyle name="Celkem 3 10 6 5" xfId="34092"/>
    <cellStyle name="Celkem 3 10 7" xfId="2545"/>
    <cellStyle name="Celkem 3 10 7 2" xfId="9246"/>
    <cellStyle name="Celkem 3 10 7 2 2" xfId="28146"/>
    <cellStyle name="Celkem 3 10 7 2 3" xfId="47294"/>
    <cellStyle name="Celkem 3 10 7 3" xfId="21756"/>
    <cellStyle name="Celkem 3 10 7 3 2" xfId="40896"/>
    <cellStyle name="Celkem 3 10 7 4" xfId="15434"/>
    <cellStyle name="Celkem 3 10 7 5" xfId="34523"/>
    <cellStyle name="Celkem 3 10 8" xfId="3287"/>
    <cellStyle name="Celkem 3 10 8 2" xfId="9985"/>
    <cellStyle name="Celkem 3 10 8 2 2" xfId="28885"/>
    <cellStyle name="Celkem 3 10 8 2 3" xfId="48033"/>
    <cellStyle name="Celkem 3 10 8 3" xfId="22495"/>
    <cellStyle name="Celkem 3 10 8 3 2" xfId="41635"/>
    <cellStyle name="Celkem 3 10 8 4" xfId="16173"/>
    <cellStyle name="Celkem 3 10 8 5" xfId="35262"/>
    <cellStyle name="Celkem 3 10 9" xfId="3859"/>
    <cellStyle name="Celkem 3 10 9 2" xfId="10556"/>
    <cellStyle name="Celkem 3 10 9 2 2" xfId="29456"/>
    <cellStyle name="Celkem 3 10 9 2 3" xfId="48604"/>
    <cellStyle name="Celkem 3 10 9 3" xfId="23066"/>
    <cellStyle name="Celkem 3 10 9 3 2" xfId="42206"/>
    <cellStyle name="Celkem 3 10 9 4" xfId="16744"/>
    <cellStyle name="Celkem 3 10 9 5" xfId="35833"/>
    <cellStyle name="Celkem 3 11" xfId="401"/>
    <cellStyle name="Celkem 3 11 10" xfId="4474"/>
    <cellStyle name="Celkem 3 11 10 2" xfId="11171"/>
    <cellStyle name="Celkem 3 11 10 2 2" xfId="30071"/>
    <cellStyle name="Celkem 3 11 10 2 3" xfId="49219"/>
    <cellStyle name="Celkem 3 11 10 3" xfId="23681"/>
    <cellStyle name="Celkem 3 11 10 3 2" xfId="42821"/>
    <cellStyle name="Celkem 3 11 10 4" xfId="17359"/>
    <cellStyle name="Celkem 3 11 10 5" xfId="36448"/>
    <cellStyle name="Celkem 3 11 11" xfId="4605"/>
    <cellStyle name="Celkem 3 11 11 2" xfId="11302"/>
    <cellStyle name="Celkem 3 11 11 2 2" xfId="30202"/>
    <cellStyle name="Celkem 3 11 11 2 3" xfId="49350"/>
    <cellStyle name="Celkem 3 11 11 3" xfId="23812"/>
    <cellStyle name="Celkem 3 11 11 3 2" xfId="42952"/>
    <cellStyle name="Celkem 3 11 11 4" xfId="17490"/>
    <cellStyle name="Celkem 3 11 11 5" xfId="36579"/>
    <cellStyle name="Celkem 3 11 12" xfId="939"/>
    <cellStyle name="Celkem 3 11 12 2" xfId="7846"/>
    <cellStyle name="Celkem 3 11 12 2 2" xfId="26841"/>
    <cellStyle name="Celkem 3 11 12 2 3" xfId="45989"/>
    <cellStyle name="Celkem 3 11 12 3" xfId="20331"/>
    <cellStyle name="Celkem 3 11 12 3 2" xfId="39471"/>
    <cellStyle name="Celkem 3 11 12 4" xfId="14129"/>
    <cellStyle name="Celkem 3 11 12 5" xfId="33218"/>
    <cellStyle name="Celkem 3 11 13" xfId="7188"/>
    <cellStyle name="Celkem 3 11 13 2" xfId="26187"/>
    <cellStyle name="Celkem 3 11 13 3" xfId="45331"/>
    <cellStyle name="Celkem 3 11 14" xfId="19798"/>
    <cellStyle name="Celkem 3 11 14 2" xfId="38938"/>
    <cellStyle name="Celkem 3 11 15" xfId="13475"/>
    <cellStyle name="Celkem 3 11 16" xfId="32560"/>
    <cellStyle name="Celkem 3 11 2" xfId="521"/>
    <cellStyle name="Celkem 3 11 2 10" xfId="13585"/>
    <cellStyle name="Celkem 3 11 2 11" xfId="32670"/>
    <cellStyle name="Celkem 3 11 2 2" xfId="821"/>
    <cellStyle name="Celkem 3 11 2 2 10" xfId="33035"/>
    <cellStyle name="Celkem 3 11 2 2 2" xfId="3002"/>
    <cellStyle name="Celkem 3 11 2 2 2 2" xfId="9701"/>
    <cellStyle name="Celkem 3 11 2 2 2 2 2" xfId="28601"/>
    <cellStyle name="Celkem 3 11 2 2 2 2 3" xfId="47749"/>
    <cellStyle name="Celkem 3 11 2 2 2 3" xfId="22211"/>
    <cellStyle name="Celkem 3 11 2 2 2 3 2" xfId="41351"/>
    <cellStyle name="Celkem 3 11 2 2 2 4" xfId="15889"/>
    <cellStyle name="Celkem 3 11 2 2 2 5" xfId="34978"/>
    <cellStyle name="Celkem 3 11 2 2 3" xfId="3744"/>
    <cellStyle name="Celkem 3 11 2 2 3 2" xfId="10442"/>
    <cellStyle name="Celkem 3 11 2 2 3 2 2" xfId="29342"/>
    <cellStyle name="Celkem 3 11 2 2 3 2 3" xfId="48490"/>
    <cellStyle name="Celkem 3 11 2 2 3 3" xfId="22952"/>
    <cellStyle name="Celkem 3 11 2 2 3 3 2" xfId="42092"/>
    <cellStyle name="Celkem 3 11 2 2 3 4" xfId="16630"/>
    <cellStyle name="Celkem 3 11 2 2 3 5" xfId="35719"/>
    <cellStyle name="Celkem 3 11 2 2 4" xfId="4314"/>
    <cellStyle name="Celkem 3 11 2 2 4 2" xfId="11011"/>
    <cellStyle name="Celkem 3 11 2 2 4 2 2" xfId="29911"/>
    <cellStyle name="Celkem 3 11 2 2 4 2 3" xfId="49059"/>
    <cellStyle name="Celkem 3 11 2 2 4 3" xfId="23521"/>
    <cellStyle name="Celkem 3 11 2 2 4 3 2" xfId="42661"/>
    <cellStyle name="Celkem 3 11 2 2 4 4" xfId="17199"/>
    <cellStyle name="Celkem 3 11 2 2 4 5" xfId="36288"/>
    <cellStyle name="Celkem 3 11 2 2 5" xfId="4924"/>
    <cellStyle name="Celkem 3 11 2 2 5 2" xfId="11621"/>
    <cellStyle name="Celkem 3 11 2 2 5 2 2" xfId="30521"/>
    <cellStyle name="Celkem 3 11 2 2 5 2 3" xfId="49669"/>
    <cellStyle name="Celkem 3 11 2 2 5 3" xfId="24131"/>
    <cellStyle name="Celkem 3 11 2 2 5 3 2" xfId="43271"/>
    <cellStyle name="Celkem 3 11 2 2 5 4" xfId="17809"/>
    <cellStyle name="Celkem 3 11 2 2 5 5" xfId="36898"/>
    <cellStyle name="Celkem 3 11 2 2 6" xfId="1321"/>
    <cellStyle name="Celkem 3 11 2 2 6 2" xfId="8102"/>
    <cellStyle name="Celkem 3 11 2 2 6 2 2" xfId="27016"/>
    <cellStyle name="Celkem 3 11 2 2 6 2 3" xfId="46164"/>
    <cellStyle name="Celkem 3 11 2 2 6 3" xfId="20617"/>
    <cellStyle name="Celkem 3 11 2 2 6 3 2" xfId="39757"/>
    <cellStyle name="Celkem 3 11 2 2 6 4" xfId="14304"/>
    <cellStyle name="Celkem 3 11 2 2 6 5" xfId="33393"/>
    <cellStyle name="Celkem 3 11 2 2 7" xfId="7663"/>
    <cellStyle name="Celkem 3 11 2 2 7 2" xfId="26662"/>
    <cellStyle name="Celkem 3 11 2 2 7 3" xfId="45806"/>
    <cellStyle name="Celkem 3 11 2 2 8" xfId="20217"/>
    <cellStyle name="Celkem 3 11 2 2 8 2" xfId="39357"/>
    <cellStyle name="Celkem 3 11 2 2 9" xfId="13950"/>
    <cellStyle name="Celkem 3 11 2 3" xfId="2119"/>
    <cellStyle name="Celkem 3 11 2 3 2" xfId="8820"/>
    <cellStyle name="Celkem 3 11 2 3 2 2" xfId="27720"/>
    <cellStyle name="Celkem 3 11 2 3 2 3" xfId="46868"/>
    <cellStyle name="Celkem 3 11 2 3 3" xfId="21330"/>
    <cellStyle name="Celkem 3 11 2 3 3 2" xfId="40470"/>
    <cellStyle name="Celkem 3 11 2 3 4" xfId="15008"/>
    <cellStyle name="Celkem 3 11 2 3 5" xfId="34097"/>
    <cellStyle name="Celkem 3 11 2 4" xfId="2705"/>
    <cellStyle name="Celkem 3 11 2 4 2" xfId="9406"/>
    <cellStyle name="Celkem 3 11 2 4 2 2" xfId="28306"/>
    <cellStyle name="Celkem 3 11 2 4 2 3" xfId="47454"/>
    <cellStyle name="Celkem 3 11 2 4 3" xfId="21916"/>
    <cellStyle name="Celkem 3 11 2 4 3 2" xfId="41056"/>
    <cellStyle name="Celkem 3 11 2 4 4" xfId="15594"/>
    <cellStyle name="Celkem 3 11 2 4 5" xfId="34683"/>
    <cellStyle name="Celkem 3 11 2 5" xfId="3447"/>
    <cellStyle name="Celkem 3 11 2 5 2" xfId="10145"/>
    <cellStyle name="Celkem 3 11 2 5 2 2" xfId="29045"/>
    <cellStyle name="Celkem 3 11 2 5 2 3" xfId="48193"/>
    <cellStyle name="Celkem 3 11 2 5 3" xfId="22655"/>
    <cellStyle name="Celkem 3 11 2 5 3 2" xfId="41795"/>
    <cellStyle name="Celkem 3 11 2 5 4" xfId="16333"/>
    <cellStyle name="Celkem 3 11 2 5 5" xfId="35422"/>
    <cellStyle name="Celkem 3 11 2 6" xfId="4019"/>
    <cellStyle name="Celkem 3 11 2 6 2" xfId="10716"/>
    <cellStyle name="Celkem 3 11 2 6 2 2" xfId="29616"/>
    <cellStyle name="Celkem 3 11 2 6 2 3" xfId="48764"/>
    <cellStyle name="Celkem 3 11 2 6 3" xfId="23226"/>
    <cellStyle name="Celkem 3 11 2 6 3 2" xfId="42366"/>
    <cellStyle name="Celkem 3 11 2 6 4" xfId="16904"/>
    <cellStyle name="Celkem 3 11 2 6 5" xfId="35993"/>
    <cellStyle name="Celkem 3 11 2 7" xfId="4688"/>
    <cellStyle name="Celkem 3 11 2 7 2" xfId="11385"/>
    <cellStyle name="Celkem 3 11 2 7 2 2" xfId="30285"/>
    <cellStyle name="Celkem 3 11 2 7 2 3" xfId="49433"/>
    <cellStyle name="Celkem 3 11 2 7 3" xfId="23895"/>
    <cellStyle name="Celkem 3 11 2 7 3 2" xfId="43035"/>
    <cellStyle name="Celkem 3 11 2 7 4" xfId="17573"/>
    <cellStyle name="Celkem 3 11 2 7 5" xfId="36662"/>
    <cellStyle name="Celkem 3 11 2 8" xfId="7298"/>
    <cellStyle name="Celkem 3 11 2 8 2" xfId="26297"/>
    <cellStyle name="Celkem 3 11 2 8 3" xfId="45441"/>
    <cellStyle name="Celkem 3 11 2 9" xfId="19918"/>
    <cellStyle name="Celkem 3 11 2 9 2" xfId="39058"/>
    <cellStyle name="Celkem 3 11 3" xfId="726"/>
    <cellStyle name="Celkem 3 11 3 10" xfId="13830"/>
    <cellStyle name="Celkem 3 11 3 11" xfId="32915"/>
    <cellStyle name="Celkem 3 11 3 2" xfId="1322"/>
    <cellStyle name="Celkem 3 11 3 2 2" xfId="8103"/>
    <cellStyle name="Celkem 3 11 3 2 2 2" xfId="27017"/>
    <cellStyle name="Celkem 3 11 3 2 2 3" xfId="46165"/>
    <cellStyle name="Celkem 3 11 3 2 3" xfId="20618"/>
    <cellStyle name="Celkem 3 11 3 2 3 2" xfId="39758"/>
    <cellStyle name="Celkem 3 11 3 2 4" xfId="14305"/>
    <cellStyle name="Celkem 3 11 3 2 5" xfId="33394"/>
    <cellStyle name="Celkem 3 11 3 3" xfId="2120"/>
    <cellStyle name="Celkem 3 11 3 3 2" xfId="8821"/>
    <cellStyle name="Celkem 3 11 3 3 2 2" xfId="27721"/>
    <cellStyle name="Celkem 3 11 3 3 2 3" xfId="46869"/>
    <cellStyle name="Celkem 3 11 3 3 3" xfId="21331"/>
    <cellStyle name="Celkem 3 11 3 3 3 2" xfId="40471"/>
    <cellStyle name="Celkem 3 11 3 3 4" xfId="15009"/>
    <cellStyle name="Celkem 3 11 3 3 5" xfId="34098"/>
    <cellStyle name="Celkem 3 11 3 4" xfId="2907"/>
    <cellStyle name="Celkem 3 11 3 4 2" xfId="9606"/>
    <cellStyle name="Celkem 3 11 3 4 2 2" xfId="28506"/>
    <cellStyle name="Celkem 3 11 3 4 2 3" xfId="47654"/>
    <cellStyle name="Celkem 3 11 3 4 3" xfId="22116"/>
    <cellStyle name="Celkem 3 11 3 4 3 2" xfId="41256"/>
    <cellStyle name="Celkem 3 11 3 4 4" xfId="15794"/>
    <cellStyle name="Celkem 3 11 3 4 5" xfId="34883"/>
    <cellStyle name="Celkem 3 11 3 5" xfId="3649"/>
    <cellStyle name="Celkem 3 11 3 5 2" xfId="10347"/>
    <cellStyle name="Celkem 3 11 3 5 2 2" xfId="29247"/>
    <cellStyle name="Celkem 3 11 3 5 2 3" xfId="48395"/>
    <cellStyle name="Celkem 3 11 3 5 3" xfId="22857"/>
    <cellStyle name="Celkem 3 11 3 5 3 2" xfId="41997"/>
    <cellStyle name="Celkem 3 11 3 5 4" xfId="16535"/>
    <cellStyle name="Celkem 3 11 3 5 5" xfId="35624"/>
    <cellStyle name="Celkem 3 11 3 6" xfId="4219"/>
    <cellStyle name="Celkem 3 11 3 6 2" xfId="10916"/>
    <cellStyle name="Celkem 3 11 3 6 2 2" xfId="29816"/>
    <cellStyle name="Celkem 3 11 3 6 2 3" xfId="48964"/>
    <cellStyle name="Celkem 3 11 3 6 3" xfId="23426"/>
    <cellStyle name="Celkem 3 11 3 6 3 2" xfId="42566"/>
    <cellStyle name="Celkem 3 11 3 6 4" xfId="17104"/>
    <cellStyle name="Celkem 3 11 3 6 5" xfId="36193"/>
    <cellStyle name="Celkem 3 11 3 7" xfId="4848"/>
    <cellStyle name="Celkem 3 11 3 7 2" xfId="11545"/>
    <cellStyle name="Celkem 3 11 3 7 2 2" xfId="30445"/>
    <cellStyle name="Celkem 3 11 3 7 2 3" xfId="49593"/>
    <cellStyle name="Celkem 3 11 3 7 3" xfId="24055"/>
    <cellStyle name="Celkem 3 11 3 7 3 2" xfId="43195"/>
    <cellStyle name="Celkem 3 11 3 7 4" xfId="17733"/>
    <cellStyle name="Celkem 3 11 3 7 5" xfId="36822"/>
    <cellStyle name="Celkem 3 11 3 8" xfId="7543"/>
    <cellStyle name="Celkem 3 11 3 8 2" xfId="26542"/>
    <cellStyle name="Celkem 3 11 3 8 3" xfId="45686"/>
    <cellStyle name="Celkem 3 11 3 9" xfId="20122"/>
    <cellStyle name="Celkem 3 11 3 9 2" xfId="39262"/>
    <cellStyle name="Celkem 3 11 4" xfId="1182"/>
    <cellStyle name="Celkem 3 11 4 2" xfId="1323"/>
    <cellStyle name="Celkem 3 11 4 2 2" xfId="8104"/>
    <cellStyle name="Celkem 3 11 4 2 2 2" xfId="27018"/>
    <cellStyle name="Celkem 3 11 4 2 2 3" xfId="46166"/>
    <cellStyle name="Celkem 3 11 4 2 3" xfId="20619"/>
    <cellStyle name="Celkem 3 11 4 2 3 2" xfId="39759"/>
    <cellStyle name="Celkem 3 11 4 2 4" xfId="14306"/>
    <cellStyle name="Celkem 3 11 4 2 5" xfId="33395"/>
    <cellStyle name="Celkem 3 11 4 3" xfId="2121"/>
    <cellStyle name="Celkem 3 11 4 3 2" xfId="8822"/>
    <cellStyle name="Celkem 3 11 4 3 2 2" xfId="27722"/>
    <cellStyle name="Celkem 3 11 4 3 2 3" xfId="46870"/>
    <cellStyle name="Celkem 3 11 4 3 3" xfId="21332"/>
    <cellStyle name="Celkem 3 11 4 3 3 2" xfId="40472"/>
    <cellStyle name="Celkem 3 11 4 3 4" xfId="15010"/>
    <cellStyle name="Celkem 3 11 4 3 5" xfId="34099"/>
    <cellStyle name="Celkem 3 11 4 4" xfId="7998"/>
    <cellStyle name="Celkem 3 11 4 4 2" xfId="26993"/>
    <cellStyle name="Celkem 3 11 4 4 3" xfId="46141"/>
    <cellStyle name="Celkem 3 11 4 5" xfId="20563"/>
    <cellStyle name="Celkem 3 11 4 5 2" xfId="39703"/>
    <cellStyle name="Celkem 3 11 4 6" xfId="14281"/>
    <cellStyle name="Celkem 3 11 4 7" xfId="33370"/>
    <cellStyle name="Celkem 3 11 5" xfId="1320"/>
    <cellStyle name="Celkem 3 11 5 2" xfId="8101"/>
    <cellStyle name="Celkem 3 11 5 2 2" xfId="27015"/>
    <cellStyle name="Celkem 3 11 5 2 3" xfId="46163"/>
    <cellStyle name="Celkem 3 11 5 3" xfId="20616"/>
    <cellStyle name="Celkem 3 11 5 3 2" xfId="39756"/>
    <cellStyle name="Celkem 3 11 5 4" xfId="14303"/>
    <cellStyle name="Celkem 3 11 5 5" xfId="33392"/>
    <cellStyle name="Celkem 3 11 6" xfId="2118"/>
    <cellStyle name="Celkem 3 11 6 2" xfId="8819"/>
    <cellStyle name="Celkem 3 11 6 2 2" xfId="27719"/>
    <cellStyle name="Celkem 3 11 6 2 3" xfId="46867"/>
    <cellStyle name="Celkem 3 11 6 3" xfId="21329"/>
    <cellStyle name="Celkem 3 11 6 3 2" xfId="40469"/>
    <cellStyle name="Celkem 3 11 6 4" xfId="15007"/>
    <cellStyle name="Celkem 3 11 6 5" xfId="34096"/>
    <cellStyle name="Celkem 3 11 7" xfId="2580"/>
    <cellStyle name="Celkem 3 11 7 2" xfId="9281"/>
    <cellStyle name="Celkem 3 11 7 2 2" xfId="28181"/>
    <cellStyle name="Celkem 3 11 7 2 3" xfId="47329"/>
    <cellStyle name="Celkem 3 11 7 3" xfId="21791"/>
    <cellStyle name="Celkem 3 11 7 3 2" xfId="40931"/>
    <cellStyle name="Celkem 3 11 7 4" xfId="15469"/>
    <cellStyle name="Celkem 3 11 7 5" xfId="34558"/>
    <cellStyle name="Celkem 3 11 8" xfId="3322"/>
    <cellStyle name="Celkem 3 11 8 2" xfId="10020"/>
    <cellStyle name="Celkem 3 11 8 2 2" xfId="28920"/>
    <cellStyle name="Celkem 3 11 8 2 3" xfId="48068"/>
    <cellStyle name="Celkem 3 11 8 3" xfId="22530"/>
    <cellStyle name="Celkem 3 11 8 3 2" xfId="41670"/>
    <cellStyle name="Celkem 3 11 8 4" xfId="16208"/>
    <cellStyle name="Celkem 3 11 8 5" xfId="35297"/>
    <cellStyle name="Celkem 3 11 9" xfId="3894"/>
    <cellStyle name="Celkem 3 11 9 2" xfId="10591"/>
    <cellStyle name="Celkem 3 11 9 2 2" xfId="29491"/>
    <cellStyle name="Celkem 3 11 9 2 3" xfId="48639"/>
    <cellStyle name="Celkem 3 11 9 3" xfId="23101"/>
    <cellStyle name="Celkem 3 11 9 3 2" xfId="42241"/>
    <cellStyle name="Celkem 3 11 9 4" xfId="16779"/>
    <cellStyle name="Celkem 3 11 9 5" xfId="35868"/>
    <cellStyle name="Celkem 3 12" xfId="400"/>
    <cellStyle name="Celkem 3 12 10" xfId="19797"/>
    <cellStyle name="Celkem 3 12 10 2" xfId="38937"/>
    <cellStyle name="Celkem 3 12 11" xfId="13474"/>
    <cellStyle name="Celkem 3 12 12" xfId="32559"/>
    <cellStyle name="Celkem 3 12 2" xfId="520"/>
    <cellStyle name="Celkem 3 12 2 10" xfId="13584"/>
    <cellStyle name="Celkem 3 12 2 11" xfId="32669"/>
    <cellStyle name="Celkem 3 12 2 2" xfId="820"/>
    <cellStyle name="Celkem 3 12 2 2 2" xfId="3743"/>
    <cellStyle name="Celkem 3 12 2 2 2 2" xfId="10441"/>
    <cellStyle name="Celkem 3 12 2 2 2 2 2" xfId="29341"/>
    <cellStyle name="Celkem 3 12 2 2 2 2 3" xfId="48489"/>
    <cellStyle name="Celkem 3 12 2 2 2 3" xfId="22951"/>
    <cellStyle name="Celkem 3 12 2 2 2 3 2" xfId="42091"/>
    <cellStyle name="Celkem 3 12 2 2 2 4" xfId="16629"/>
    <cellStyle name="Celkem 3 12 2 2 2 5" xfId="35718"/>
    <cellStyle name="Celkem 3 12 2 2 3" xfId="4313"/>
    <cellStyle name="Celkem 3 12 2 2 3 2" xfId="11010"/>
    <cellStyle name="Celkem 3 12 2 2 3 2 2" xfId="29910"/>
    <cellStyle name="Celkem 3 12 2 2 3 2 3" xfId="49058"/>
    <cellStyle name="Celkem 3 12 2 2 3 3" xfId="23520"/>
    <cellStyle name="Celkem 3 12 2 2 3 3 2" xfId="42660"/>
    <cellStyle name="Celkem 3 12 2 2 3 4" xfId="17198"/>
    <cellStyle name="Celkem 3 12 2 2 3 5" xfId="36287"/>
    <cellStyle name="Celkem 3 12 2 2 4" xfId="4923"/>
    <cellStyle name="Celkem 3 12 2 2 4 2" xfId="11620"/>
    <cellStyle name="Celkem 3 12 2 2 4 2 2" xfId="30520"/>
    <cellStyle name="Celkem 3 12 2 2 4 2 3" xfId="49668"/>
    <cellStyle name="Celkem 3 12 2 2 4 3" xfId="24130"/>
    <cellStyle name="Celkem 3 12 2 2 4 3 2" xfId="43270"/>
    <cellStyle name="Celkem 3 12 2 2 4 4" xfId="17808"/>
    <cellStyle name="Celkem 3 12 2 2 4 5" xfId="36897"/>
    <cellStyle name="Celkem 3 12 2 2 5" xfId="3001"/>
    <cellStyle name="Celkem 3 12 2 2 5 2" xfId="9700"/>
    <cellStyle name="Celkem 3 12 2 2 5 2 2" xfId="28600"/>
    <cellStyle name="Celkem 3 12 2 2 5 2 3" xfId="47748"/>
    <cellStyle name="Celkem 3 12 2 2 5 3" xfId="22210"/>
    <cellStyle name="Celkem 3 12 2 2 5 3 2" xfId="41350"/>
    <cellStyle name="Celkem 3 12 2 2 5 4" xfId="15888"/>
    <cellStyle name="Celkem 3 12 2 2 5 5" xfId="34977"/>
    <cellStyle name="Celkem 3 12 2 2 6" xfId="7662"/>
    <cellStyle name="Celkem 3 12 2 2 6 2" xfId="26661"/>
    <cellStyle name="Celkem 3 12 2 2 6 3" xfId="45805"/>
    <cellStyle name="Celkem 3 12 2 2 7" xfId="20216"/>
    <cellStyle name="Celkem 3 12 2 2 7 2" xfId="39356"/>
    <cellStyle name="Celkem 3 12 2 2 8" xfId="13949"/>
    <cellStyle name="Celkem 3 12 2 2 9" xfId="33034"/>
    <cellStyle name="Celkem 3 12 2 3" xfId="2704"/>
    <cellStyle name="Celkem 3 12 2 3 2" xfId="9405"/>
    <cellStyle name="Celkem 3 12 2 3 2 2" xfId="28305"/>
    <cellStyle name="Celkem 3 12 2 3 2 3" xfId="47453"/>
    <cellStyle name="Celkem 3 12 2 3 3" xfId="21915"/>
    <cellStyle name="Celkem 3 12 2 3 3 2" xfId="41055"/>
    <cellStyle name="Celkem 3 12 2 3 4" xfId="15593"/>
    <cellStyle name="Celkem 3 12 2 3 5" xfId="34682"/>
    <cellStyle name="Celkem 3 12 2 4" xfId="3446"/>
    <cellStyle name="Celkem 3 12 2 4 2" xfId="10144"/>
    <cellStyle name="Celkem 3 12 2 4 2 2" xfId="29044"/>
    <cellStyle name="Celkem 3 12 2 4 2 3" xfId="48192"/>
    <cellStyle name="Celkem 3 12 2 4 3" xfId="22654"/>
    <cellStyle name="Celkem 3 12 2 4 3 2" xfId="41794"/>
    <cellStyle name="Celkem 3 12 2 4 4" xfId="16332"/>
    <cellStyle name="Celkem 3 12 2 4 5" xfId="35421"/>
    <cellStyle name="Celkem 3 12 2 5" xfId="4018"/>
    <cellStyle name="Celkem 3 12 2 5 2" xfId="10715"/>
    <cellStyle name="Celkem 3 12 2 5 2 2" xfId="29615"/>
    <cellStyle name="Celkem 3 12 2 5 2 3" xfId="48763"/>
    <cellStyle name="Celkem 3 12 2 5 3" xfId="23225"/>
    <cellStyle name="Celkem 3 12 2 5 3 2" xfId="42365"/>
    <cellStyle name="Celkem 3 12 2 5 4" xfId="16903"/>
    <cellStyle name="Celkem 3 12 2 5 5" xfId="35992"/>
    <cellStyle name="Celkem 3 12 2 6" xfId="4687"/>
    <cellStyle name="Celkem 3 12 2 6 2" xfId="11384"/>
    <cellStyle name="Celkem 3 12 2 6 2 2" xfId="30284"/>
    <cellStyle name="Celkem 3 12 2 6 2 3" xfId="49432"/>
    <cellStyle name="Celkem 3 12 2 6 3" xfId="23894"/>
    <cellStyle name="Celkem 3 12 2 6 3 2" xfId="43034"/>
    <cellStyle name="Celkem 3 12 2 6 4" xfId="17572"/>
    <cellStyle name="Celkem 3 12 2 6 5" xfId="36661"/>
    <cellStyle name="Celkem 3 12 2 7" xfId="1324"/>
    <cellStyle name="Celkem 3 12 2 7 2" xfId="8105"/>
    <cellStyle name="Celkem 3 12 2 7 2 2" xfId="27019"/>
    <cellStyle name="Celkem 3 12 2 7 2 3" xfId="46167"/>
    <cellStyle name="Celkem 3 12 2 7 3" xfId="20620"/>
    <cellStyle name="Celkem 3 12 2 7 3 2" xfId="39760"/>
    <cellStyle name="Celkem 3 12 2 7 4" xfId="14307"/>
    <cellStyle name="Celkem 3 12 2 7 5" xfId="33396"/>
    <cellStyle name="Celkem 3 12 2 8" xfId="7297"/>
    <cellStyle name="Celkem 3 12 2 8 2" xfId="26296"/>
    <cellStyle name="Celkem 3 12 2 8 3" xfId="45440"/>
    <cellStyle name="Celkem 3 12 2 9" xfId="19917"/>
    <cellStyle name="Celkem 3 12 2 9 2" xfId="39057"/>
    <cellStyle name="Celkem 3 12 3" xfId="725"/>
    <cellStyle name="Celkem 3 12 3 10" xfId="32914"/>
    <cellStyle name="Celkem 3 12 3 2" xfId="2906"/>
    <cellStyle name="Celkem 3 12 3 2 2" xfId="9605"/>
    <cellStyle name="Celkem 3 12 3 2 2 2" xfId="28505"/>
    <cellStyle name="Celkem 3 12 3 2 2 3" xfId="47653"/>
    <cellStyle name="Celkem 3 12 3 2 3" xfId="22115"/>
    <cellStyle name="Celkem 3 12 3 2 3 2" xfId="41255"/>
    <cellStyle name="Celkem 3 12 3 2 4" xfId="15793"/>
    <cellStyle name="Celkem 3 12 3 2 5" xfId="34882"/>
    <cellStyle name="Celkem 3 12 3 3" xfId="3648"/>
    <cellStyle name="Celkem 3 12 3 3 2" xfId="10346"/>
    <cellStyle name="Celkem 3 12 3 3 2 2" xfId="29246"/>
    <cellStyle name="Celkem 3 12 3 3 2 3" xfId="48394"/>
    <cellStyle name="Celkem 3 12 3 3 3" xfId="22856"/>
    <cellStyle name="Celkem 3 12 3 3 3 2" xfId="41996"/>
    <cellStyle name="Celkem 3 12 3 3 4" xfId="16534"/>
    <cellStyle name="Celkem 3 12 3 3 5" xfId="35623"/>
    <cellStyle name="Celkem 3 12 3 4" xfId="4218"/>
    <cellStyle name="Celkem 3 12 3 4 2" xfId="10915"/>
    <cellStyle name="Celkem 3 12 3 4 2 2" xfId="29815"/>
    <cellStyle name="Celkem 3 12 3 4 2 3" xfId="48963"/>
    <cellStyle name="Celkem 3 12 3 4 3" xfId="23425"/>
    <cellStyle name="Celkem 3 12 3 4 3 2" xfId="42565"/>
    <cellStyle name="Celkem 3 12 3 4 4" xfId="17103"/>
    <cellStyle name="Celkem 3 12 3 4 5" xfId="36192"/>
    <cellStyle name="Celkem 3 12 3 5" xfId="4847"/>
    <cellStyle name="Celkem 3 12 3 5 2" xfId="11544"/>
    <cellStyle name="Celkem 3 12 3 5 2 2" xfId="30444"/>
    <cellStyle name="Celkem 3 12 3 5 2 3" xfId="49592"/>
    <cellStyle name="Celkem 3 12 3 5 3" xfId="24054"/>
    <cellStyle name="Celkem 3 12 3 5 3 2" xfId="43194"/>
    <cellStyle name="Celkem 3 12 3 5 4" xfId="17732"/>
    <cellStyle name="Celkem 3 12 3 5 5" xfId="36821"/>
    <cellStyle name="Celkem 3 12 3 6" xfId="2122"/>
    <cellStyle name="Celkem 3 12 3 6 2" xfId="8823"/>
    <cellStyle name="Celkem 3 12 3 6 2 2" xfId="27723"/>
    <cellStyle name="Celkem 3 12 3 6 2 3" xfId="46871"/>
    <cellStyle name="Celkem 3 12 3 6 3" xfId="21333"/>
    <cellStyle name="Celkem 3 12 3 6 3 2" xfId="40473"/>
    <cellStyle name="Celkem 3 12 3 6 4" xfId="15011"/>
    <cellStyle name="Celkem 3 12 3 6 5" xfId="34100"/>
    <cellStyle name="Celkem 3 12 3 7" xfId="7542"/>
    <cellStyle name="Celkem 3 12 3 7 2" xfId="26541"/>
    <cellStyle name="Celkem 3 12 3 7 3" xfId="45685"/>
    <cellStyle name="Celkem 3 12 3 8" xfId="20121"/>
    <cellStyle name="Celkem 3 12 3 8 2" xfId="39261"/>
    <cellStyle name="Celkem 3 12 3 9" xfId="13829"/>
    <cellStyle name="Celkem 3 12 4" xfId="2579"/>
    <cellStyle name="Celkem 3 12 4 2" xfId="9280"/>
    <cellStyle name="Celkem 3 12 4 2 2" xfId="28180"/>
    <cellStyle name="Celkem 3 12 4 2 3" xfId="47328"/>
    <cellStyle name="Celkem 3 12 4 3" xfId="21790"/>
    <cellStyle name="Celkem 3 12 4 3 2" xfId="40930"/>
    <cellStyle name="Celkem 3 12 4 4" xfId="15468"/>
    <cellStyle name="Celkem 3 12 4 5" xfId="34557"/>
    <cellStyle name="Celkem 3 12 5" xfId="3321"/>
    <cellStyle name="Celkem 3 12 5 2" xfId="10019"/>
    <cellStyle name="Celkem 3 12 5 2 2" xfId="28919"/>
    <cellStyle name="Celkem 3 12 5 2 3" xfId="48067"/>
    <cellStyle name="Celkem 3 12 5 3" xfId="22529"/>
    <cellStyle name="Celkem 3 12 5 3 2" xfId="41669"/>
    <cellStyle name="Celkem 3 12 5 4" xfId="16207"/>
    <cellStyle name="Celkem 3 12 5 5" xfId="35296"/>
    <cellStyle name="Celkem 3 12 6" xfId="3893"/>
    <cellStyle name="Celkem 3 12 6 2" xfId="10590"/>
    <cellStyle name="Celkem 3 12 6 2 2" xfId="29490"/>
    <cellStyle name="Celkem 3 12 6 2 3" xfId="48638"/>
    <cellStyle name="Celkem 3 12 6 3" xfId="23100"/>
    <cellStyle name="Celkem 3 12 6 3 2" xfId="42240"/>
    <cellStyle name="Celkem 3 12 6 4" xfId="16778"/>
    <cellStyle name="Celkem 3 12 6 5" xfId="35867"/>
    <cellStyle name="Celkem 3 12 7" xfId="4473"/>
    <cellStyle name="Celkem 3 12 7 2" xfId="11170"/>
    <cellStyle name="Celkem 3 12 7 2 2" xfId="30070"/>
    <cellStyle name="Celkem 3 12 7 2 3" xfId="49218"/>
    <cellStyle name="Celkem 3 12 7 3" xfId="23680"/>
    <cellStyle name="Celkem 3 12 7 3 2" xfId="42820"/>
    <cellStyle name="Celkem 3 12 7 4" xfId="17358"/>
    <cellStyle name="Celkem 3 12 7 5" xfId="36447"/>
    <cellStyle name="Celkem 3 12 8" xfId="963"/>
    <cellStyle name="Celkem 3 12 8 2" xfId="7870"/>
    <cellStyle name="Celkem 3 12 8 2 2" xfId="26865"/>
    <cellStyle name="Celkem 3 12 8 2 3" xfId="46013"/>
    <cellStyle name="Celkem 3 12 8 3" xfId="20355"/>
    <cellStyle name="Celkem 3 12 8 3 2" xfId="39495"/>
    <cellStyle name="Celkem 3 12 8 4" xfId="14153"/>
    <cellStyle name="Celkem 3 12 8 5" xfId="33242"/>
    <cellStyle name="Celkem 3 12 9" xfId="7187"/>
    <cellStyle name="Celkem 3 12 9 2" xfId="26186"/>
    <cellStyle name="Celkem 3 12 9 3" xfId="45330"/>
    <cellStyle name="Celkem 3 13" xfId="278"/>
    <cellStyle name="Celkem 3 13 10" xfId="6900"/>
    <cellStyle name="Celkem 3 13 11" xfId="32453"/>
    <cellStyle name="Celkem 3 13 2" xfId="624"/>
    <cellStyle name="Celkem 3 13 2 10" xfId="32793"/>
    <cellStyle name="Celkem 3 13 2 2" xfId="2805"/>
    <cellStyle name="Celkem 3 13 2 2 2" xfId="9504"/>
    <cellStyle name="Celkem 3 13 2 2 2 2" xfId="28404"/>
    <cellStyle name="Celkem 3 13 2 2 2 3" xfId="47552"/>
    <cellStyle name="Celkem 3 13 2 2 3" xfId="22014"/>
    <cellStyle name="Celkem 3 13 2 2 3 2" xfId="41154"/>
    <cellStyle name="Celkem 3 13 2 2 4" xfId="15692"/>
    <cellStyle name="Celkem 3 13 2 2 5" xfId="34781"/>
    <cellStyle name="Celkem 3 13 2 3" xfId="3547"/>
    <cellStyle name="Celkem 3 13 2 3 2" xfId="10245"/>
    <cellStyle name="Celkem 3 13 2 3 2 2" xfId="29145"/>
    <cellStyle name="Celkem 3 13 2 3 2 3" xfId="48293"/>
    <cellStyle name="Celkem 3 13 2 3 3" xfId="22755"/>
    <cellStyle name="Celkem 3 13 2 3 3 2" xfId="41895"/>
    <cellStyle name="Celkem 3 13 2 3 4" xfId="16433"/>
    <cellStyle name="Celkem 3 13 2 3 5" xfId="35522"/>
    <cellStyle name="Celkem 3 13 2 4" xfId="4117"/>
    <cellStyle name="Celkem 3 13 2 4 2" xfId="10814"/>
    <cellStyle name="Celkem 3 13 2 4 2 2" xfId="29714"/>
    <cellStyle name="Celkem 3 13 2 4 2 3" xfId="48862"/>
    <cellStyle name="Celkem 3 13 2 4 3" xfId="23324"/>
    <cellStyle name="Celkem 3 13 2 4 3 2" xfId="42464"/>
    <cellStyle name="Celkem 3 13 2 4 4" xfId="17002"/>
    <cellStyle name="Celkem 3 13 2 4 5" xfId="36091"/>
    <cellStyle name="Celkem 3 13 2 5" xfId="4763"/>
    <cellStyle name="Celkem 3 13 2 5 2" xfId="11460"/>
    <cellStyle name="Celkem 3 13 2 5 2 2" xfId="30360"/>
    <cellStyle name="Celkem 3 13 2 5 2 3" xfId="49508"/>
    <cellStyle name="Celkem 3 13 2 5 3" xfId="23970"/>
    <cellStyle name="Celkem 3 13 2 5 3 2" xfId="43110"/>
    <cellStyle name="Celkem 3 13 2 5 4" xfId="17648"/>
    <cellStyle name="Celkem 3 13 2 5 5" xfId="36737"/>
    <cellStyle name="Celkem 3 13 2 6" xfId="1325"/>
    <cellStyle name="Celkem 3 13 2 6 2" xfId="8106"/>
    <cellStyle name="Celkem 3 13 2 6 2 2" xfId="27020"/>
    <cellStyle name="Celkem 3 13 2 6 2 3" xfId="46168"/>
    <cellStyle name="Celkem 3 13 2 6 3" xfId="20621"/>
    <cellStyle name="Celkem 3 13 2 6 3 2" xfId="39761"/>
    <cellStyle name="Celkem 3 13 2 6 4" xfId="14308"/>
    <cellStyle name="Celkem 3 13 2 6 5" xfId="33397"/>
    <cellStyle name="Celkem 3 13 2 7" xfId="7421"/>
    <cellStyle name="Celkem 3 13 2 7 2" xfId="26420"/>
    <cellStyle name="Celkem 3 13 2 7 3" xfId="45564"/>
    <cellStyle name="Celkem 3 13 2 8" xfId="20020"/>
    <cellStyle name="Celkem 3 13 2 8 2" xfId="39160"/>
    <cellStyle name="Celkem 3 13 2 9" xfId="13708"/>
    <cellStyle name="Celkem 3 13 3" xfId="2123"/>
    <cellStyle name="Celkem 3 13 3 2" xfId="8824"/>
    <cellStyle name="Celkem 3 13 3 2 2" xfId="27724"/>
    <cellStyle name="Celkem 3 13 3 2 3" xfId="46872"/>
    <cellStyle name="Celkem 3 13 3 3" xfId="21334"/>
    <cellStyle name="Celkem 3 13 3 3 2" xfId="40474"/>
    <cellStyle name="Celkem 3 13 3 4" xfId="15012"/>
    <cellStyle name="Celkem 3 13 3 5" xfId="34101"/>
    <cellStyle name="Celkem 3 13 4" xfId="2438"/>
    <cellStyle name="Celkem 3 13 4 2" xfId="9139"/>
    <cellStyle name="Celkem 3 13 4 2 2" xfId="28039"/>
    <cellStyle name="Celkem 3 13 4 2 3" xfId="47187"/>
    <cellStyle name="Celkem 3 13 4 3" xfId="21649"/>
    <cellStyle name="Celkem 3 13 4 3 2" xfId="40789"/>
    <cellStyle name="Celkem 3 13 4 4" xfId="15327"/>
    <cellStyle name="Celkem 3 13 4 5" xfId="34416"/>
    <cellStyle name="Celkem 3 13 5" xfId="3180"/>
    <cellStyle name="Celkem 3 13 5 2" xfId="9878"/>
    <cellStyle name="Celkem 3 13 5 2 2" xfId="28778"/>
    <cellStyle name="Celkem 3 13 5 2 3" xfId="47926"/>
    <cellStyle name="Celkem 3 13 5 3" xfId="22388"/>
    <cellStyle name="Celkem 3 13 5 3 2" xfId="41528"/>
    <cellStyle name="Celkem 3 13 5 4" xfId="16066"/>
    <cellStyle name="Celkem 3 13 5 5" xfId="35155"/>
    <cellStyle name="Celkem 3 13 6" xfId="3140"/>
    <cellStyle name="Celkem 3 13 6 2" xfId="9838"/>
    <cellStyle name="Celkem 3 13 6 2 2" xfId="28738"/>
    <cellStyle name="Celkem 3 13 6 2 3" xfId="47886"/>
    <cellStyle name="Celkem 3 13 6 3" xfId="22348"/>
    <cellStyle name="Celkem 3 13 6 3 2" xfId="41488"/>
    <cellStyle name="Celkem 3 13 6 4" xfId="16026"/>
    <cellStyle name="Celkem 3 13 6 5" xfId="35115"/>
    <cellStyle name="Celkem 3 13 7" xfId="4534"/>
    <cellStyle name="Celkem 3 13 7 2" xfId="11231"/>
    <cellStyle name="Celkem 3 13 7 2 2" xfId="30131"/>
    <cellStyle name="Celkem 3 13 7 2 3" xfId="49279"/>
    <cellStyle name="Celkem 3 13 7 3" xfId="23741"/>
    <cellStyle name="Celkem 3 13 7 3 2" xfId="42881"/>
    <cellStyle name="Celkem 3 13 7 4" xfId="17419"/>
    <cellStyle name="Celkem 3 13 7 5" xfId="36508"/>
    <cellStyle name="Celkem 3 13 8" xfId="7080"/>
    <cellStyle name="Celkem 3 13 8 2" xfId="26080"/>
    <cellStyle name="Celkem 3 13 8 3" xfId="45224"/>
    <cellStyle name="Celkem 3 13 9" xfId="19676"/>
    <cellStyle name="Celkem 3 13 9 2" xfId="38816"/>
    <cellStyle name="Celkem 3 14" xfId="998"/>
    <cellStyle name="Celkem 3 14 2" xfId="1326"/>
    <cellStyle name="Celkem 3 14 2 2" xfId="8107"/>
    <cellStyle name="Celkem 3 14 2 2 2" xfId="27021"/>
    <cellStyle name="Celkem 3 14 2 2 3" xfId="46169"/>
    <cellStyle name="Celkem 3 14 2 3" xfId="20622"/>
    <cellStyle name="Celkem 3 14 2 3 2" xfId="39762"/>
    <cellStyle name="Celkem 3 14 2 4" xfId="14309"/>
    <cellStyle name="Celkem 3 14 2 5" xfId="33398"/>
    <cellStyle name="Celkem 3 14 3" xfId="2124"/>
    <cellStyle name="Celkem 3 14 3 2" xfId="8825"/>
    <cellStyle name="Celkem 3 14 3 2 2" xfId="27725"/>
    <cellStyle name="Celkem 3 14 3 2 3" xfId="46873"/>
    <cellStyle name="Celkem 3 14 3 3" xfId="21335"/>
    <cellStyle name="Celkem 3 14 3 3 2" xfId="40475"/>
    <cellStyle name="Celkem 3 14 3 4" xfId="15013"/>
    <cellStyle name="Celkem 3 14 3 5" xfId="34102"/>
    <cellStyle name="Celkem 3 14 4" xfId="7345"/>
    <cellStyle name="Celkem 3 14 4 2" xfId="26344"/>
    <cellStyle name="Celkem 3 14 4 3" xfId="45488"/>
    <cellStyle name="Celkem 3 14 5" xfId="20388"/>
    <cellStyle name="Celkem 3 14 5 2" xfId="39528"/>
    <cellStyle name="Celkem 3 14 6" xfId="13632"/>
    <cellStyle name="Celkem 3 14 7" xfId="32717"/>
    <cellStyle name="Celkem 3 15" xfId="1315"/>
    <cellStyle name="Celkem 3 15 2" xfId="8097"/>
    <cellStyle name="Celkem 3 15 2 2" xfId="27011"/>
    <cellStyle name="Celkem 3 15 2 3" xfId="46159"/>
    <cellStyle name="Celkem 3 15 3" xfId="20611"/>
    <cellStyle name="Celkem 3 15 3 2" xfId="39751"/>
    <cellStyle name="Celkem 3 15 4" xfId="14299"/>
    <cellStyle name="Celkem 3 15 5" xfId="33388"/>
    <cellStyle name="Celkem 3 16" xfId="2113"/>
    <cellStyle name="Celkem 3 16 2" xfId="8814"/>
    <cellStyle name="Celkem 3 16 2 2" xfId="27714"/>
    <cellStyle name="Celkem 3 16 2 3" xfId="46862"/>
    <cellStyle name="Celkem 3 16 3" xfId="21324"/>
    <cellStyle name="Celkem 3 16 3 2" xfId="40464"/>
    <cellStyle name="Celkem 3 16 4" xfId="15002"/>
    <cellStyle name="Celkem 3 16 5" xfId="34091"/>
    <cellStyle name="Celkem 3 17" xfId="3065"/>
    <cellStyle name="Celkem 3 17 2" xfId="9763"/>
    <cellStyle name="Celkem 3 17 2 2" xfId="28663"/>
    <cellStyle name="Celkem 3 17 2 3" xfId="47811"/>
    <cellStyle name="Celkem 3 17 3" xfId="22273"/>
    <cellStyle name="Celkem 3 17 3 2" xfId="41413"/>
    <cellStyle name="Celkem 3 17 4" xfId="15951"/>
    <cellStyle name="Celkem 3 17 5" xfId="35040"/>
    <cellStyle name="Celkem 3 18" xfId="4361"/>
    <cellStyle name="Celkem 3 18 2" xfId="11058"/>
    <cellStyle name="Celkem 3 18 2 2" xfId="29958"/>
    <cellStyle name="Celkem 3 18 2 3" xfId="49106"/>
    <cellStyle name="Celkem 3 18 3" xfId="23568"/>
    <cellStyle name="Celkem 3 18 3 2" xfId="42708"/>
    <cellStyle name="Celkem 3 18 4" xfId="17246"/>
    <cellStyle name="Celkem 3 18 5" xfId="36335"/>
    <cellStyle name="Celkem 3 19" xfId="875"/>
    <cellStyle name="Celkem 3 19 2" xfId="7784"/>
    <cellStyle name="Celkem 3 19 2 2" xfId="26779"/>
    <cellStyle name="Celkem 3 19 2 3" xfId="45927"/>
    <cellStyle name="Celkem 3 19 3" xfId="20269"/>
    <cellStyle name="Celkem 3 19 3 2" xfId="39409"/>
    <cellStyle name="Celkem 3 19 4" xfId="14067"/>
    <cellStyle name="Celkem 3 19 5" xfId="33156"/>
    <cellStyle name="Celkem 3 2" xfId="164"/>
    <cellStyle name="Celkem 3 2 10" xfId="3146"/>
    <cellStyle name="Celkem 3 2 10 2" xfId="9844"/>
    <cellStyle name="Celkem 3 2 10 2 2" xfId="28744"/>
    <cellStyle name="Celkem 3 2 10 2 3" xfId="47892"/>
    <cellStyle name="Celkem 3 2 10 3" xfId="22354"/>
    <cellStyle name="Celkem 3 2 10 3 2" xfId="41494"/>
    <cellStyle name="Celkem 3 2 10 4" xfId="16032"/>
    <cellStyle name="Celkem 3 2 10 5" xfId="35121"/>
    <cellStyle name="Celkem 3 2 11" xfId="3819"/>
    <cellStyle name="Celkem 3 2 11 2" xfId="10516"/>
    <cellStyle name="Celkem 3 2 11 2 2" xfId="29416"/>
    <cellStyle name="Celkem 3 2 11 2 3" xfId="48564"/>
    <cellStyle name="Celkem 3 2 11 3" xfId="23026"/>
    <cellStyle name="Celkem 3 2 11 3 2" xfId="42166"/>
    <cellStyle name="Celkem 3 2 11 4" xfId="16704"/>
    <cellStyle name="Celkem 3 2 11 5" xfId="35793"/>
    <cellStyle name="Celkem 3 2 12" xfId="4369"/>
    <cellStyle name="Celkem 3 2 12 2" xfId="11066"/>
    <cellStyle name="Celkem 3 2 12 2 2" xfId="29966"/>
    <cellStyle name="Celkem 3 2 12 2 3" xfId="49114"/>
    <cellStyle name="Celkem 3 2 12 3" xfId="23576"/>
    <cellStyle name="Celkem 3 2 12 3 2" xfId="42716"/>
    <cellStyle name="Celkem 3 2 12 4" xfId="17254"/>
    <cellStyle name="Celkem 3 2 12 5" xfId="36343"/>
    <cellStyle name="Celkem 3 2 13" xfId="19614"/>
    <cellStyle name="Celkem 3 2 13 2" xfId="38754"/>
    <cellStyle name="Celkem 3 2 2" xfId="226"/>
    <cellStyle name="Celkem 3 2 2 10" xfId="3122"/>
    <cellStyle name="Celkem 3 2 2 10 2" xfId="9820"/>
    <cellStyle name="Celkem 3 2 2 10 2 2" xfId="28720"/>
    <cellStyle name="Celkem 3 2 2 10 2 3" xfId="47868"/>
    <cellStyle name="Celkem 3 2 2 10 3" xfId="22330"/>
    <cellStyle name="Celkem 3 2 2 10 3 2" xfId="41470"/>
    <cellStyle name="Celkem 3 2 2 10 4" xfId="16008"/>
    <cellStyle name="Celkem 3 2 2 10 5" xfId="35097"/>
    <cellStyle name="Celkem 3 2 2 11" xfId="4381"/>
    <cellStyle name="Celkem 3 2 2 11 2" xfId="11078"/>
    <cellStyle name="Celkem 3 2 2 11 2 2" xfId="29978"/>
    <cellStyle name="Celkem 3 2 2 11 2 3" xfId="49126"/>
    <cellStyle name="Celkem 3 2 2 11 3" xfId="23588"/>
    <cellStyle name="Celkem 3 2 2 11 3 2" xfId="42728"/>
    <cellStyle name="Celkem 3 2 2 11 4" xfId="17266"/>
    <cellStyle name="Celkem 3 2 2 11 5" xfId="36355"/>
    <cellStyle name="Celkem 3 2 2 12" xfId="986"/>
    <cellStyle name="Celkem 3 2 2 12 2" xfId="7891"/>
    <cellStyle name="Celkem 3 2 2 12 2 2" xfId="26886"/>
    <cellStyle name="Celkem 3 2 2 12 2 3" xfId="46034"/>
    <cellStyle name="Celkem 3 2 2 12 3" xfId="20376"/>
    <cellStyle name="Celkem 3 2 2 12 3 2" xfId="39516"/>
    <cellStyle name="Celkem 3 2 2 12 4" xfId="14174"/>
    <cellStyle name="Celkem 3 2 2 12 5" xfId="33263"/>
    <cellStyle name="Celkem 3 2 2 13" xfId="19633"/>
    <cellStyle name="Celkem 3 2 2 13 2" xfId="38773"/>
    <cellStyle name="Celkem 3 2 2 2" xfId="263"/>
    <cellStyle name="Celkem 3 2 2 2 10" xfId="6954"/>
    <cellStyle name="Celkem 3 2 2 2 10 2" xfId="25954"/>
    <cellStyle name="Celkem 3 2 2 2 10 3" xfId="45098"/>
    <cellStyle name="Celkem 3 2 2 2 11" xfId="19661"/>
    <cellStyle name="Celkem 3 2 2 2 11 2" xfId="38801"/>
    <cellStyle name="Celkem 3 2 2 2 12" xfId="8239"/>
    <cellStyle name="Celkem 3 2 2 2 13" xfId="32327"/>
    <cellStyle name="Celkem 3 2 2 2 2" xfId="609"/>
    <cellStyle name="Celkem 3 2 2 2 2 10" xfId="20005"/>
    <cellStyle name="Celkem 3 2 2 2 2 10 2" xfId="39145"/>
    <cellStyle name="Celkem 3 2 2 2 2 11" xfId="6938"/>
    <cellStyle name="Celkem 3 2 2 2 2 12" xfId="32438"/>
    <cellStyle name="Celkem 3 2 2 2 2 2" xfId="1330"/>
    <cellStyle name="Celkem 3 2 2 2 2 2 2" xfId="8111"/>
    <cellStyle name="Celkem 3 2 2 2 2 2 2 2" xfId="27025"/>
    <cellStyle name="Celkem 3 2 2 2 2 2 2 3" xfId="46173"/>
    <cellStyle name="Celkem 3 2 2 2 2 2 3" xfId="20626"/>
    <cellStyle name="Celkem 3 2 2 2 2 2 3 2" xfId="39766"/>
    <cellStyle name="Celkem 3 2 2 2 2 2 4" xfId="14313"/>
    <cellStyle name="Celkem 3 2 2 2 2 2 5" xfId="33402"/>
    <cellStyle name="Celkem 3 2 2 2 2 3" xfId="2128"/>
    <cellStyle name="Celkem 3 2 2 2 2 3 2" xfId="8829"/>
    <cellStyle name="Celkem 3 2 2 2 2 3 2 2" xfId="27729"/>
    <cellStyle name="Celkem 3 2 2 2 2 3 2 3" xfId="46877"/>
    <cellStyle name="Celkem 3 2 2 2 2 3 3" xfId="21339"/>
    <cellStyle name="Celkem 3 2 2 2 2 3 3 2" xfId="40479"/>
    <cellStyle name="Celkem 3 2 2 2 2 3 4" xfId="15017"/>
    <cellStyle name="Celkem 3 2 2 2 2 3 5" xfId="34106"/>
    <cellStyle name="Celkem 3 2 2 2 2 4" xfId="2790"/>
    <cellStyle name="Celkem 3 2 2 2 2 4 2" xfId="9489"/>
    <cellStyle name="Celkem 3 2 2 2 2 4 2 2" xfId="28389"/>
    <cellStyle name="Celkem 3 2 2 2 2 4 2 3" xfId="47537"/>
    <cellStyle name="Celkem 3 2 2 2 2 4 3" xfId="21999"/>
    <cellStyle name="Celkem 3 2 2 2 2 4 3 2" xfId="41139"/>
    <cellStyle name="Celkem 3 2 2 2 2 4 4" xfId="15677"/>
    <cellStyle name="Celkem 3 2 2 2 2 4 5" xfId="34766"/>
    <cellStyle name="Celkem 3 2 2 2 2 5" xfId="3532"/>
    <cellStyle name="Celkem 3 2 2 2 2 5 2" xfId="10230"/>
    <cellStyle name="Celkem 3 2 2 2 2 5 2 2" xfId="29130"/>
    <cellStyle name="Celkem 3 2 2 2 2 5 2 3" xfId="48278"/>
    <cellStyle name="Celkem 3 2 2 2 2 5 3" xfId="22740"/>
    <cellStyle name="Celkem 3 2 2 2 2 5 3 2" xfId="41880"/>
    <cellStyle name="Celkem 3 2 2 2 2 5 4" xfId="16418"/>
    <cellStyle name="Celkem 3 2 2 2 2 5 5" xfId="35507"/>
    <cellStyle name="Celkem 3 2 2 2 2 6" xfId="4102"/>
    <cellStyle name="Celkem 3 2 2 2 2 6 2" xfId="10799"/>
    <cellStyle name="Celkem 3 2 2 2 2 6 2 2" xfId="29699"/>
    <cellStyle name="Celkem 3 2 2 2 2 6 2 3" xfId="48847"/>
    <cellStyle name="Celkem 3 2 2 2 2 6 3" xfId="23309"/>
    <cellStyle name="Celkem 3 2 2 2 2 6 3 2" xfId="42449"/>
    <cellStyle name="Celkem 3 2 2 2 2 6 4" xfId="16987"/>
    <cellStyle name="Celkem 3 2 2 2 2 6 5" xfId="36076"/>
    <cellStyle name="Celkem 3 2 2 2 2 7" xfId="4754"/>
    <cellStyle name="Celkem 3 2 2 2 2 7 2" xfId="11451"/>
    <cellStyle name="Celkem 3 2 2 2 2 7 2 2" xfId="30351"/>
    <cellStyle name="Celkem 3 2 2 2 2 7 2 3" xfId="49499"/>
    <cellStyle name="Celkem 3 2 2 2 2 7 3" xfId="23961"/>
    <cellStyle name="Celkem 3 2 2 2 2 7 3 2" xfId="43101"/>
    <cellStyle name="Celkem 3 2 2 2 2 7 4" xfId="17639"/>
    <cellStyle name="Celkem 3 2 2 2 2 7 5" xfId="36728"/>
    <cellStyle name="Celkem 3 2 2 2 2 8" xfId="7743"/>
    <cellStyle name="Celkem 3 2 2 2 2 8 2" xfId="26738"/>
    <cellStyle name="Celkem 3 2 2 2 2 8 2 2" xfId="45886"/>
    <cellStyle name="Celkem 3 2 2 2 2 8 3" xfId="14026"/>
    <cellStyle name="Celkem 3 2 2 2 2 8 4" xfId="33115"/>
    <cellStyle name="Celkem 3 2 2 2 2 9" xfId="7065"/>
    <cellStyle name="Celkem 3 2 2 2 2 9 2" xfId="26065"/>
    <cellStyle name="Celkem 3 2 2 2 2 9 3" xfId="45209"/>
    <cellStyle name="Celkem 3 2 2 2 3" xfId="1212"/>
    <cellStyle name="Celkem 3 2 2 2 3 2" xfId="1331"/>
    <cellStyle name="Celkem 3 2 2 2 3 2 2" xfId="8112"/>
    <cellStyle name="Celkem 3 2 2 2 3 2 2 2" xfId="27026"/>
    <cellStyle name="Celkem 3 2 2 2 3 2 2 3" xfId="46174"/>
    <cellStyle name="Celkem 3 2 2 2 3 2 3" xfId="20627"/>
    <cellStyle name="Celkem 3 2 2 2 3 2 3 2" xfId="39767"/>
    <cellStyle name="Celkem 3 2 2 2 3 2 4" xfId="14314"/>
    <cellStyle name="Celkem 3 2 2 2 3 2 5" xfId="33403"/>
    <cellStyle name="Celkem 3 2 2 2 3 3" xfId="2129"/>
    <cellStyle name="Celkem 3 2 2 2 3 3 2" xfId="8830"/>
    <cellStyle name="Celkem 3 2 2 2 3 3 2 2" xfId="27730"/>
    <cellStyle name="Celkem 3 2 2 2 3 3 2 3" xfId="46878"/>
    <cellStyle name="Celkem 3 2 2 2 3 3 3" xfId="21340"/>
    <cellStyle name="Celkem 3 2 2 2 3 3 3 2" xfId="40480"/>
    <cellStyle name="Celkem 3 2 2 2 3 3 4" xfId="15018"/>
    <cellStyle name="Celkem 3 2 2 2 3 3 5" xfId="34107"/>
    <cellStyle name="Celkem 3 2 2 2 3 4" xfId="7406"/>
    <cellStyle name="Celkem 3 2 2 2 3 4 2" xfId="26405"/>
    <cellStyle name="Celkem 3 2 2 2 3 4 3" xfId="45549"/>
    <cellStyle name="Celkem 3 2 2 2 3 5" xfId="20592"/>
    <cellStyle name="Celkem 3 2 2 2 3 5 2" xfId="39732"/>
    <cellStyle name="Celkem 3 2 2 2 3 6" xfId="13693"/>
    <cellStyle name="Celkem 3 2 2 2 3 7" xfId="32778"/>
    <cellStyle name="Celkem 3 2 2 2 4" xfId="1329"/>
    <cellStyle name="Celkem 3 2 2 2 4 2" xfId="8110"/>
    <cellStyle name="Celkem 3 2 2 2 4 2 2" xfId="27024"/>
    <cellStyle name="Celkem 3 2 2 2 4 2 3" xfId="46172"/>
    <cellStyle name="Celkem 3 2 2 2 4 3" xfId="20625"/>
    <cellStyle name="Celkem 3 2 2 2 4 3 2" xfId="39765"/>
    <cellStyle name="Celkem 3 2 2 2 4 4" xfId="14312"/>
    <cellStyle name="Celkem 3 2 2 2 4 5" xfId="33401"/>
    <cellStyle name="Celkem 3 2 2 2 5" xfId="2127"/>
    <cellStyle name="Celkem 3 2 2 2 5 2" xfId="8828"/>
    <cellStyle name="Celkem 3 2 2 2 5 2 2" xfId="27728"/>
    <cellStyle name="Celkem 3 2 2 2 5 2 3" xfId="46876"/>
    <cellStyle name="Celkem 3 2 2 2 5 3" xfId="21338"/>
    <cellStyle name="Celkem 3 2 2 2 5 3 2" xfId="40478"/>
    <cellStyle name="Celkem 3 2 2 2 5 4" xfId="15016"/>
    <cellStyle name="Celkem 3 2 2 2 5 5" xfId="34105"/>
    <cellStyle name="Celkem 3 2 2 2 6" xfId="2423"/>
    <cellStyle name="Celkem 3 2 2 2 6 2" xfId="9124"/>
    <cellStyle name="Celkem 3 2 2 2 6 2 2" xfId="28024"/>
    <cellStyle name="Celkem 3 2 2 2 6 2 3" xfId="47172"/>
    <cellStyle name="Celkem 3 2 2 2 6 3" xfId="21634"/>
    <cellStyle name="Celkem 3 2 2 2 6 3 2" xfId="40774"/>
    <cellStyle name="Celkem 3 2 2 2 6 4" xfId="15312"/>
    <cellStyle name="Celkem 3 2 2 2 6 5" xfId="34401"/>
    <cellStyle name="Celkem 3 2 2 2 7" xfId="3165"/>
    <cellStyle name="Celkem 3 2 2 2 7 2" xfId="9863"/>
    <cellStyle name="Celkem 3 2 2 2 7 2 2" xfId="28763"/>
    <cellStyle name="Celkem 3 2 2 2 7 2 3" xfId="47911"/>
    <cellStyle name="Celkem 3 2 2 2 7 3" xfId="22373"/>
    <cellStyle name="Celkem 3 2 2 2 7 3 2" xfId="41513"/>
    <cellStyle name="Celkem 3 2 2 2 7 4" xfId="16051"/>
    <cellStyle name="Celkem 3 2 2 2 7 5" xfId="35140"/>
    <cellStyle name="Celkem 3 2 2 2 8" xfId="3050"/>
    <cellStyle name="Celkem 3 2 2 2 8 2" xfId="9748"/>
    <cellStyle name="Celkem 3 2 2 2 8 2 2" xfId="28648"/>
    <cellStyle name="Celkem 3 2 2 2 8 2 3" xfId="47796"/>
    <cellStyle name="Celkem 3 2 2 2 8 3" xfId="22258"/>
    <cellStyle name="Celkem 3 2 2 2 8 3 2" xfId="41398"/>
    <cellStyle name="Celkem 3 2 2 2 8 4" xfId="15936"/>
    <cellStyle name="Celkem 3 2 2 2 8 5" xfId="35025"/>
    <cellStyle name="Celkem 3 2 2 2 9" xfId="4525"/>
    <cellStyle name="Celkem 3 2 2 2 9 2" xfId="11222"/>
    <cellStyle name="Celkem 3 2 2 2 9 2 2" xfId="30122"/>
    <cellStyle name="Celkem 3 2 2 2 9 2 3" xfId="49270"/>
    <cellStyle name="Celkem 3 2 2 2 9 3" xfId="23732"/>
    <cellStyle name="Celkem 3 2 2 2 9 3 2" xfId="42872"/>
    <cellStyle name="Celkem 3 2 2 2 9 4" xfId="17410"/>
    <cellStyle name="Celkem 3 2 2 2 9 5" xfId="36499"/>
    <cellStyle name="Celkem 3 2 2 3" xfId="576"/>
    <cellStyle name="Celkem 3 2 2 3 10" xfId="8084"/>
    <cellStyle name="Celkem 3 2 2 3 11" xfId="32390"/>
    <cellStyle name="Celkem 3 2 2 3 2" xfId="1332"/>
    <cellStyle name="Celkem 3 2 2 3 2 2" xfId="7718"/>
    <cellStyle name="Celkem 3 2 2 3 2 2 2" xfId="26717"/>
    <cellStyle name="Celkem 3 2 2 3 2 2 3" xfId="45861"/>
    <cellStyle name="Celkem 3 2 2 3 2 3" xfId="20628"/>
    <cellStyle name="Celkem 3 2 2 3 2 3 2" xfId="39768"/>
    <cellStyle name="Celkem 3 2 2 3 2 4" xfId="14005"/>
    <cellStyle name="Celkem 3 2 2 3 2 5" xfId="33090"/>
    <cellStyle name="Celkem 3 2 2 3 3" xfId="2130"/>
    <cellStyle name="Celkem 3 2 2 3 3 2" xfId="8831"/>
    <cellStyle name="Celkem 3 2 2 3 3 2 2" xfId="27731"/>
    <cellStyle name="Celkem 3 2 2 3 3 2 3" xfId="46879"/>
    <cellStyle name="Celkem 3 2 2 3 3 3" xfId="21341"/>
    <cellStyle name="Celkem 3 2 2 3 3 3 2" xfId="40481"/>
    <cellStyle name="Celkem 3 2 2 3 3 4" xfId="15019"/>
    <cellStyle name="Celkem 3 2 2 3 3 5" xfId="34108"/>
    <cellStyle name="Celkem 3 2 2 3 4" xfId="2760"/>
    <cellStyle name="Celkem 3 2 2 3 4 2" xfId="9461"/>
    <cellStyle name="Celkem 3 2 2 3 4 2 2" xfId="28361"/>
    <cellStyle name="Celkem 3 2 2 3 4 2 3" xfId="47509"/>
    <cellStyle name="Celkem 3 2 2 3 4 3" xfId="21971"/>
    <cellStyle name="Celkem 3 2 2 3 4 3 2" xfId="41111"/>
    <cellStyle name="Celkem 3 2 2 3 4 4" xfId="15649"/>
    <cellStyle name="Celkem 3 2 2 3 4 5" xfId="34738"/>
    <cellStyle name="Celkem 3 2 2 3 5" xfId="3502"/>
    <cellStyle name="Celkem 3 2 2 3 5 2" xfId="10200"/>
    <cellStyle name="Celkem 3 2 2 3 5 2 2" xfId="29100"/>
    <cellStyle name="Celkem 3 2 2 3 5 2 3" xfId="48248"/>
    <cellStyle name="Celkem 3 2 2 3 5 3" xfId="22710"/>
    <cellStyle name="Celkem 3 2 2 3 5 3 2" xfId="41850"/>
    <cellStyle name="Celkem 3 2 2 3 5 4" xfId="16388"/>
    <cellStyle name="Celkem 3 2 2 3 5 5" xfId="35477"/>
    <cellStyle name="Celkem 3 2 2 3 6" xfId="4074"/>
    <cellStyle name="Celkem 3 2 2 3 6 2" xfId="10771"/>
    <cellStyle name="Celkem 3 2 2 3 6 2 2" xfId="29671"/>
    <cellStyle name="Celkem 3 2 2 3 6 2 3" xfId="48819"/>
    <cellStyle name="Celkem 3 2 2 3 6 3" xfId="23281"/>
    <cellStyle name="Celkem 3 2 2 3 6 3 2" xfId="42421"/>
    <cellStyle name="Celkem 3 2 2 3 6 4" xfId="16959"/>
    <cellStyle name="Celkem 3 2 2 3 6 5" xfId="36048"/>
    <cellStyle name="Celkem 3 2 2 3 7" xfId="4732"/>
    <cellStyle name="Celkem 3 2 2 3 7 2" xfId="11429"/>
    <cellStyle name="Celkem 3 2 2 3 7 2 2" xfId="30329"/>
    <cellStyle name="Celkem 3 2 2 3 7 2 3" xfId="49477"/>
    <cellStyle name="Celkem 3 2 2 3 7 3" xfId="23939"/>
    <cellStyle name="Celkem 3 2 2 3 7 3 2" xfId="43079"/>
    <cellStyle name="Celkem 3 2 2 3 7 4" xfId="17617"/>
    <cellStyle name="Celkem 3 2 2 3 7 5" xfId="36706"/>
    <cellStyle name="Celkem 3 2 2 3 8" xfId="7017"/>
    <cellStyle name="Celkem 3 2 2 3 8 2" xfId="26017"/>
    <cellStyle name="Celkem 3 2 2 3 8 3" xfId="45161"/>
    <cellStyle name="Celkem 3 2 2 3 9" xfId="19973"/>
    <cellStyle name="Celkem 3 2 2 3 9 2" xfId="39113"/>
    <cellStyle name="Celkem 3 2 2 4" xfId="1037"/>
    <cellStyle name="Celkem 3 2 2 4 2" xfId="1333"/>
    <cellStyle name="Celkem 3 2 2 4 2 2" xfId="8113"/>
    <cellStyle name="Celkem 3 2 2 4 2 2 2" xfId="27027"/>
    <cellStyle name="Celkem 3 2 2 4 2 2 3" xfId="46175"/>
    <cellStyle name="Celkem 3 2 2 4 2 3" xfId="20629"/>
    <cellStyle name="Celkem 3 2 2 4 2 3 2" xfId="39769"/>
    <cellStyle name="Celkem 3 2 2 4 2 4" xfId="14315"/>
    <cellStyle name="Celkem 3 2 2 4 2 5" xfId="33404"/>
    <cellStyle name="Celkem 3 2 2 4 3" xfId="2131"/>
    <cellStyle name="Celkem 3 2 2 4 3 2" xfId="8832"/>
    <cellStyle name="Celkem 3 2 2 4 3 2 2" xfId="27732"/>
    <cellStyle name="Celkem 3 2 2 4 3 2 3" xfId="46880"/>
    <cellStyle name="Celkem 3 2 2 4 3 3" xfId="21342"/>
    <cellStyle name="Celkem 3 2 2 4 3 3 2" xfId="40482"/>
    <cellStyle name="Celkem 3 2 2 4 3 4" xfId="15020"/>
    <cellStyle name="Celkem 3 2 2 4 3 5" xfId="34109"/>
    <cellStyle name="Celkem 3 2 2 4 4" xfId="7378"/>
    <cellStyle name="Celkem 3 2 2 4 4 2" xfId="26377"/>
    <cellStyle name="Celkem 3 2 2 4 4 3" xfId="45521"/>
    <cellStyle name="Celkem 3 2 2 4 5" xfId="20426"/>
    <cellStyle name="Celkem 3 2 2 4 5 2" xfId="39566"/>
    <cellStyle name="Celkem 3 2 2 4 6" xfId="13665"/>
    <cellStyle name="Celkem 3 2 2 4 7" xfId="32750"/>
    <cellStyle name="Celkem 3 2 2 5" xfId="1150"/>
    <cellStyle name="Celkem 3 2 2 5 2" xfId="1334"/>
    <cellStyle name="Celkem 3 2 2 5 2 2" xfId="8114"/>
    <cellStyle name="Celkem 3 2 2 5 2 2 2" xfId="27028"/>
    <cellStyle name="Celkem 3 2 2 5 2 2 3" xfId="46176"/>
    <cellStyle name="Celkem 3 2 2 5 2 3" xfId="20630"/>
    <cellStyle name="Celkem 3 2 2 5 2 3 2" xfId="39770"/>
    <cellStyle name="Celkem 3 2 2 5 2 4" xfId="14316"/>
    <cellStyle name="Celkem 3 2 2 5 2 5" xfId="33405"/>
    <cellStyle name="Celkem 3 2 2 5 3" xfId="2132"/>
    <cellStyle name="Celkem 3 2 2 5 3 2" xfId="8833"/>
    <cellStyle name="Celkem 3 2 2 5 3 2 2" xfId="27733"/>
    <cellStyle name="Celkem 3 2 2 5 3 2 3" xfId="46881"/>
    <cellStyle name="Celkem 3 2 2 5 3 3" xfId="21343"/>
    <cellStyle name="Celkem 3 2 2 5 3 3 2" xfId="40483"/>
    <cellStyle name="Celkem 3 2 2 5 3 4" xfId="15021"/>
    <cellStyle name="Celkem 3 2 2 5 3 5" xfId="34110"/>
    <cellStyle name="Celkem 3 2 2 5 4" xfId="7976"/>
    <cellStyle name="Celkem 3 2 2 5 4 2" xfId="26971"/>
    <cellStyle name="Celkem 3 2 2 5 4 3" xfId="46119"/>
    <cellStyle name="Celkem 3 2 2 5 5" xfId="20534"/>
    <cellStyle name="Celkem 3 2 2 5 5 2" xfId="39674"/>
    <cellStyle name="Celkem 3 2 2 5 6" xfId="14259"/>
    <cellStyle name="Celkem 3 2 2 5 7" xfId="33348"/>
    <cellStyle name="Celkem 3 2 2 6" xfId="1328"/>
    <cellStyle name="Celkem 3 2 2 6 2" xfId="8109"/>
    <cellStyle name="Celkem 3 2 2 6 2 2" xfId="27023"/>
    <cellStyle name="Celkem 3 2 2 6 2 3" xfId="46171"/>
    <cellStyle name="Celkem 3 2 2 6 3" xfId="20624"/>
    <cellStyle name="Celkem 3 2 2 6 3 2" xfId="39764"/>
    <cellStyle name="Celkem 3 2 2 6 4" xfId="14311"/>
    <cellStyle name="Celkem 3 2 2 6 5" xfId="33400"/>
    <cellStyle name="Celkem 3 2 2 7" xfId="2126"/>
    <cellStyle name="Celkem 3 2 2 7 2" xfId="8827"/>
    <cellStyle name="Celkem 3 2 2 7 2 2" xfId="27727"/>
    <cellStyle name="Celkem 3 2 2 7 2 3" xfId="46875"/>
    <cellStyle name="Celkem 3 2 2 7 3" xfId="21337"/>
    <cellStyle name="Celkem 3 2 2 7 3 2" xfId="40477"/>
    <cellStyle name="Celkem 3 2 2 7 4" xfId="15015"/>
    <cellStyle name="Celkem 3 2 2 7 5" xfId="34104"/>
    <cellStyle name="Celkem 3 2 2 8" xfId="2463"/>
    <cellStyle name="Celkem 3 2 2 8 2" xfId="9164"/>
    <cellStyle name="Celkem 3 2 2 8 2 2" xfId="28064"/>
    <cellStyle name="Celkem 3 2 2 8 2 3" xfId="47212"/>
    <cellStyle name="Celkem 3 2 2 8 3" xfId="21674"/>
    <cellStyle name="Celkem 3 2 2 8 3 2" xfId="40814"/>
    <cellStyle name="Celkem 3 2 2 8 4" xfId="15352"/>
    <cellStyle name="Celkem 3 2 2 8 5" xfId="34441"/>
    <cellStyle name="Celkem 3 2 2 9" xfId="3205"/>
    <cellStyle name="Celkem 3 2 2 9 2" xfId="9903"/>
    <cellStyle name="Celkem 3 2 2 9 2 2" xfId="28803"/>
    <cellStyle name="Celkem 3 2 2 9 2 3" xfId="47951"/>
    <cellStyle name="Celkem 3 2 2 9 3" xfId="22413"/>
    <cellStyle name="Celkem 3 2 2 9 3 2" xfId="41553"/>
    <cellStyle name="Celkem 3 2 2 9 4" xfId="16091"/>
    <cellStyle name="Celkem 3 2 2 9 5" xfId="35180"/>
    <cellStyle name="Celkem 3 2 3" xfId="392"/>
    <cellStyle name="Celkem 3 2 3 10" xfId="4465"/>
    <cellStyle name="Celkem 3 2 3 10 2" xfId="11162"/>
    <cellStyle name="Celkem 3 2 3 10 2 2" xfId="30062"/>
    <cellStyle name="Celkem 3 2 3 10 2 3" xfId="49210"/>
    <cellStyle name="Celkem 3 2 3 10 3" xfId="23672"/>
    <cellStyle name="Celkem 3 2 3 10 3 2" xfId="42812"/>
    <cellStyle name="Celkem 3 2 3 10 4" xfId="17350"/>
    <cellStyle name="Celkem 3 2 3 10 5" xfId="36439"/>
    <cellStyle name="Celkem 3 2 3 11" xfId="4600"/>
    <cellStyle name="Celkem 3 2 3 11 2" xfId="11297"/>
    <cellStyle name="Celkem 3 2 3 11 2 2" xfId="30197"/>
    <cellStyle name="Celkem 3 2 3 11 2 3" xfId="49345"/>
    <cellStyle name="Celkem 3 2 3 11 3" xfId="23807"/>
    <cellStyle name="Celkem 3 2 3 11 3 2" xfId="42947"/>
    <cellStyle name="Celkem 3 2 3 11 4" xfId="17485"/>
    <cellStyle name="Celkem 3 2 3 11 5" xfId="36574"/>
    <cellStyle name="Celkem 3 2 3 12" xfId="903"/>
    <cellStyle name="Celkem 3 2 3 12 2" xfId="7812"/>
    <cellStyle name="Celkem 3 2 3 12 2 2" xfId="26807"/>
    <cellStyle name="Celkem 3 2 3 12 2 3" xfId="45955"/>
    <cellStyle name="Celkem 3 2 3 12 3" xfId="20297"/>
    <cellStyle name="Celkem 3 2 3 12 3 2" xfId="39437"/>
    <cellStyle name="Celkem 3 2 3 12 4" xfId="14095"/>
    <cellStyle name="Celkem 3 2 3 12 5" xfId="33184"/>
    <cellStyle name="Celkem 3 2 3 13" xfId="6988"/>
    <cellStyle name="Celkem 3 2 3 13 2" xfId="25988"/>
    <cellStyle name="Celkem 3 2 3 13 3" xfId="45132"/>
    <cellStyle name="Celkem 3 2 3 14" xfId="19789"/>
    <cellStyle name="Celkem 3 2 3 14 2" xfId="38929"/>
    <cellStyle name="Celkem 3 2 3 15" xfId="6952"/>
    <cellStyle name="Celkem 3 2 3 16" xfId="32361"/>
    <cellStyle name="Celkem 3 2 3 2" xfId="512"/>
    <cellStyle name="Celkem 3 2 3 2 10" xfId="13576"/>
    <cellStyle name="Celkem 3 2 3 2 11" xfId="32661"/>
    <cellStyle name="Celkem 3 2 3 2 2" xfId="1336"/>
    <cellStyle name="Celkem 3 2 3 2 2 2" xfId="7654"/>
    <cellStyle name="Celkem 3 2 3 2 2 2 2" xfId="26653"/>
    <cellStyle name="Celkem 3 2 3 2 2 2 3" xfId="45797"/>
    <cellStyle name="Celkem 3 2 3 2 2 3" xfId="20632"/>
    <cellStyle name="Celkem 3 2 3 2 2 3 2" xfId="39772"/>
    <cellStyle name="Celkem 3 2 3 2 2 4" xfId="13941"/>
    <cellStyle name="Celkem 3 2 3 2 2 5" xfId="33026"/>
    <cellStyle name="Celkem 3 2 3 2 3" xfId="2134"/>
    <cellStyle name="Celkem 3 2 3 2 3 2" xfId="8835"/>
    <cellStyle name="Celkem 3 2 3 2 3 2 2" xfId="27735"/>
    <cellStyle name="Celkem 3 2 3 2 3 2 3" xfId="46883"/>
    <cellStyle name="Celkem 3 2 3 2 3 3" xfId="21345"/>
    <cellStyle name="Celkem 3 2 3 2 3 3 2" xfId="40485"/>
    <cellStyle name="Celkem 3 2 3 2 3 4" xfId="15023"/>
    <cellStyle name="Celkem 3 2 3 2 3 5" xfId="34112"/>
    <cellStyle name="Celkem 3 2 3 2 4" xfId="2696"/>
    <cellStyle name="Celkem 3 2 3 2 4 2" xfId="9397"/>
    <cellStyle name="Celkem 3 2 3 2 4 2 2" xfId="28297"/>
    <cellStyle name="Celkem 3 2 3 2 4 2 3" xfId="47445"/>
    <cellStyle name="Celkem 3 2 3 2 4 3" xfId="21907"/>
    <cellStyle name="Celkem 3 2 3 2 4 3 2" xfId="41047"/>
    <cellStyle name="Celkem 3 2 3 2 4 4" xfId="15585"/>
    <cellStyle name="Celkem 3 2 3 2 4 5" xfId="34674"/>
    <cellStyle name="Celkem 3 2 3 2 5" xfId="3438"/>
    <cellStyle name="Celkem 3 2 3 2 5 2" xfId="10136"/>
    <cellStyle name="Celkem 3 2 3 2 5 2 2" xfId="29036"/>
    <cellStyle name="Celkem 3 2 3 2 5 2 3" xfId="48184"/>
    <cellStyle name="Celkem 3 2 3 2 5 3" xfId="22646"/>
    <cellStyle name="Celkem 3 2 3 2 5 3 2" xfId="41786"/>
    <cellStyle name="Celkem 3 2 3 2 5 4" xfId="16324"/>
    <cellStyle name="Celkem 3 2 3 2 5 5" xfId="35413"/>
    <cellStyle name="Celkem 3 2 3 2 6" xfId="4010"/>
    <cellStyle name="Celkem 3 2 3 2 6 2" xfId="10707"/>
    <cellStyle name="Celkem 3 2 3 2 6 2 2" xfId="29607"/>
    <cellStyle name="Celkem 3 2 3 2 6 2 3" xfId="48755"/>
    <cellStyle name="Celkem 3 2 3 2 6 3" xfId="23217"/>
    <cellStyle name="Celkem 3 2 3 2 6 3 2" xfId="42357"/>
    <cellStyle name="Celkem 3 2 3 2 6 4" xfId="16895"/>
    <cellStyle name="Celkem 3 2 3 2 6 5" xfId="35984"/>
    <cellStyle name="Celkem 3 2 3 2 7" xfId="4680"/>
    <cellStyle name="Celkem 3 2 3 2 7 2" xfId="11377"/>
    <cellStyle name="Celkem 3 2 3 2 7 2 2" xfId="30277"/>
    <cellStyle name="Celkem 3 2 3 2 7 2 3" xfId="49425"/>
    <cellStyle name="Celkem 3 2 3 2 7 3" xfId="23887"/>
    <cellStyle name="Celkem 3 2 3 2 7 3 2" xfId="43027"/>
    <cellStyle name="Celkem 3 2 3 2 7 4" xfId="17565"/>
    <cellStyle name="Celkem 3 2 3 2 7 5" xfId="36654"/>
    <cellStyle name="Celkem 3 2 3 2 8" xfId="7289"/>
    <cellStyle name="Celkem 3 2 3 2 8 2" xfId="26288"/>
    <cellStyle name="Celkem 3 2 3 2 8 3" xfId="45432"/>
    <cellStyle name="Celkem 3 2 3 2 9" xfId="19909"/>
    <cellStyle name="Celkem 3 2 3 2 9 2" xfId="39049"/>
    <cellStyle name="Celkem 3 2 3 3" xfId="1045"/>
    <cellStyle name="Celkem 3 2 3 3 2" xfId="1337"/>
    <cellStyle name="Celkem 3 2 3 3 2 2" xfId="8116"/>
    <cellStyle name="Celkem 3 2 3 3 2 2 2" xfId="27030"/>
    <cellStyle name="Celkem 3 2 3 3 2 2 3" xfId="46178"/>
    <cellStyle name="Celkem 3 2 3 3 2 3" xfId="20633"/>
    <cellStyle name="Celkem 3 2 3 3 2 3 2" xfId="39773"/>
    <cellStyle name="Celkem 3 2 3 3 2 4" xfId="14318"/>
    <cellStyle name="Celkem 3 2 3 3 2 5" xfId="33407"/>
    <cellStyle name="Celkem 3 2 3 3 3" xfId="2135"/>
    <cellStyle name="Celkem 3 2 3 3 3 2" xfId="8836"/>
    <cellStyle name="Celkem 3 2 3 3 3 2 2" xfId="27736"/>
    <cellStyle name="Celkem 3 2 3 3 3 2 3" xfId="46884"/>
    <cellStyle name="Celkem 3 2 3 3 3 3" xfId="21346"/>
    <cellStyle name="Celkem 3 2 3 3 3 3 2" xfId="40486"/>
    <cellStyle name="Celkem 3 2 3 3 3 4" xfId="15024"/>
    <cellStyle name="Celkem 3 2 3 3 3 5" xfId="34113"/>
    <cellStyle name="Celkem 3 2 3 3 4" xfId="7903"/>
    <cellStyle name="Celkem 3 2 3 3 4 2" xfId="26898"/>
    <cellStyle name="Celkem 3 2 3 3 4 2 2" xfId="46046"/>
    <cellStyle name="Celkem 3 2 3 3 4 3" xfId="14186"/>
    <cellStyle name="Celkem 3 2 3 3 4 4" xfId="33275"/>
    <cellStyle name="Celkem 3 2 3 3 5" xfId="7179"/>
    <cellStyle name="Celkem 3 2 3 3 5 2" xfId="26178"/>
    <cellStyle name="Celkem 3 2 3 3 5 3" xfId="45322"/>
    <cellStyle name="Celkem 3 2 3 3 6" xfId="20434"/>
    <cellStyle name="Celkem 3 2 3 3 6 2" xfId="39574"/>
    <cellStyle name="Celkem 3 2 3 3 7" xfId="13466"/>
    <cellStyle name="Celkem 3 2 3 3 8" xfId="32551"/>
    <cellStyle name="Celkem 3 2 3 4" xfId="1159"/>
    <cellStyle name="Celkem 3 2 3 4 2" xfId="1338"/>
    <cellStyle name="Celkem 3 2 3 4 2 2" xfId="8117"/>
    <cellStyle name="Celkem 3 2 3 4 2 2 2" xfId="27031"/>
    <cellStyle name="Celkem 3 2 3 4 2 2 3" xfId="46179"/>
    <cellStyle name="Celkem 3 2 3 4 2 3" xfId="20634"/>
    <cellStyle name="Celkem 3 2 3 4 2 3 2" xfId="39774"/>
    <cellStyle name="Celkem 3 2 3 4 2 4" xfId="14319"/>
    <cellStyle name="Celkem 3 2 3 4 2 5" xfId="33408"/>
    <cellStyle name="Celkem 3 2 3 4 3" xfId="2136"/>
    <cellStyle name="Celkem 3 2 3 4 3 2" xfId="8837"/>
    <cellStyle name="Celkem 3 2 3 4 3 2 2" xfId="27737"/>
    <cellStyle name="Celkem 3 2 3 4 3 2 3" xfId="46885"/>
    <cellStyle name="Celkem 3 2 3 4 3 3" xfId="21347"/>
    <cellStyle name="Celkem 3 2 3 4 3 3 2" xfId="40487"/>
    <cellStyle name="Celkem 3 2 3 4 3 4" xfId="15025"/>
    <cellStyle name="Celkem 3 2 3 4 3 5" xfId="34114"/>
    <cellStyle name="Celkem 3 2 3 4 4" xfId="7534"/>
    <cellStyle name="Celkem 3 2 3 4 4 2" xfId="26533"/>
    <cellStyle name="Celkem 3 2 3 4 4 3" xfId="45677"/>
    <cellStyle name="Celkem 3 2 3 4 5" xfId="20543"/>
    <cellStyle name="Celkem 3 2 3 4 5 2" xfId="39683"/>
    <cellStyle name="Celkem 3 2 3 4 6" xfId="13821"/>
    <cellStyle name="Celkem 3 2 3 4 7" xfId="32906"/>
    <cellStyle name="Celkem 3 2 3 5" xfId="1335"/>
    <cellStyle name="Celkem 3 2 3 5 2" xfId="8115"/>
    <cellStyle name="Celkem 3 2 3 5 2 2" xfId="27029"/>
    <cellStyle name="Celkem 3 2 3 5 2 3" xfId="46177"/>
    <cellStyle name="Celkem 3 2 3 5 3" xfId="20631"/>
    <cellStyle name="Celkem 3 2 3 5 3 2" xfId="39771"/>
    <cellStyle name="Celkem 3 2 3 5 4" xfId="14317"/>
    <cellStyle name="Celkem 3 2 3 5 5" xfId="33406"/>
    <cellStyle name="Celkem 3 2 3 6" xfId="2133"/>
    <cellStyle name="Celkem 3 2 3 6 2" xfId="8834"/>
    <cellStyle name="Celkem 3 2 3 6 2 2" xfId="27734"/>
    <cellStyle name="Celkem 3 2 3 6 2 3" xfId="46882"/>
    <cellStyle name="Celkem 3 2 3 6 3" xfId="21344"/>
    <cellStyle name="Celkem 3 2 3 6 3 2" xfId="40484"/>
    <cellStyle name="Celkem 3 2 3 6 4" xfId="15022"/>
    <cellStyle name="Celkem 3 2 3 6 5" xfId="34111"/>
    <cellStyle name="Celkem 3 2 3 7" xfId="2571"/>
    <cellStyle name="Celkem 3 2 3 7 2" xfId="9272"/>
    <cellStyle name="Celkem 3 2 3 7 2 2" xfId="28172"/>
    <cellStyle name="Celkem 3 2 3 7 2 3" xfId="47320"/>
    <cellStyle name="Celkem 3 2 3 7 3" xfId="21782"/>
    <cellStyle name="Celkem 3 2 3 7 3 2" xfId="40922"/>
    <cellStyle name="Celkem 3 2 3 7 4" xfId="15460"/>
    <cellStyle name="Celkem 3 2 3 7 5" xfId="34549"/>
    <cellStyle name="Celkem 3 2 3 8" xfId="3313"/>
    <cellStyle name="Celkem 3 2 3 8 2" xfId="10011"/>
    <cellStyle name="Celkem 3 2 3 8 2 2" xfId="28911"/>
    <cellStyle name="Celkem 3 2 3 8 2 3" xfId="48059"/>
    <cellStyle name="Celkem 3 2 3 8 3" xfId="22521"/>
    <cellStyle name="Celkem 3 2 3 8 3 2" xfId="41661"/>
    <cellStyle name="Celkem 3 2 3 8 4" xfId="16199"/>
    <cellStyle name="Celkem 3 2 3 8 5" xfId="35288"/>
    <cellStyle name="Celkem 3 2 3 9" xfId="3885"/>
    <cellStyle name="Celkem 3 2 3 9 2" xfId="10582"/>
    <cellStyle name="Celkem 3 2 3 9 2 2" xfId="29482"/>
    <cellStyle name="Celkem 3 2 3 9 2 3" xfId="48630"/>
    <cellStyle name="Celkem 3 2 3 9 3" xfId="23092"/>
    <cellStyle name="Celkem 3 2 3 9 3 2" xfId="42232"/>
    <cellStyle name="Celkem 3 2 3 9 4" xfId="16770"/>
    <cellStyle name="Celkem 3 2 3 9 5" xfId="35859"/>
    <cellStyle name="Celkem 3 2 4" xfId="418"/>
    <cellStyle name="Celkem 3 2 4 10" xfId="4495"/>
    <cellStyle name="Celkem 3 2 4 10 2" xfId="11192"/>
    <cellStyle name="Celkem 3 2 4 10 2 2" xfId="30092"/>
    <cellStyle name="Celkem 3 2 4 10 2 3" xfId="49240"/>
    <cellStyle name="Celkem 3 2 4 10 3" xfId="23702"/>
    <cellStyle name="Celkem 3 2 4 10 3 2" xfId="42842"/>
    <cellStyle name="Celkem 3 2 4 10 4" xfId="17380"/>
    <cellStyle name="Celkem 3 2 4 10 5" xfId="36469"/>
    <cellStyle name="Celkem 3 2 4 11" xfId="4620"/>
    <cellStyle name="Celkem 3 2 4 11 2" xfId="11317"/>
    <cellStyle name="Celkem 3 2 4 11 2 2" xfId="30217"/>
    <cellStyle name="Celkem 3 2 4 11 2 3" xfId="49365"/>
    <cellStyle name="Celkem 3 2 4 11 3" xfId="23827"/>
    <cellStyle name="Celkem 3 2 4 11 3 2" xfId="42967"/>
    <cellStyle name="Celkem 3 2 4 11 4" xfId="17505"/>
    <cellStyle name="Celkem 3 2 4 11 5" xfId="36594"/>
    <cellStyle name="Celkem 3 2 4 12" xfId="877"/>
    <cellStyle name="Celkem 3 2 4 12 2" xfId="7786"/>
    <cellStyle name="Celkem 3 2 4 12 2 2" xfId="26781"/>
    <cellStyle name="Celkem 3 2 4 12 2 3" xfId="45929"/>
    <cellStyle name="Celkem 3 2 4 12 3" xfId="20271"/>
    <cellStyle name="Celkem 3 2 4 12 3 2" xfId="39411"/>
    <cellStyle name="Celkem 3 2 4 12 4" xfId="14069"/>
    <cellStyle name="Celkem 3 2 4 12 5" xfId="33158"/>
    <cellStyle name="Celkem 3 2 4 13" xfId="7051"/>
    <cellStyle name="Celkem 3 2 4 13 2" xfId="26051"/>
    <cellStyle name="Celkem 3 2 4 13 3" xfId="45195"/>
    <cellStyle name="Celkem 3 2 4 14" xfId="19815"/>
    <cellStyle name="Celkem 3 2 4 14 2" xfId="38955"/>
    <cellStyle name="Celkem 3 2 4 15" xfId="8069"/>
    <cellStyle name="Celkem 3 2 4 16" xfId="32424"/>
    <cellStyle name="Celkem 3 2 4 2" xfId="543"/>
    <cellStyle name="Celkem 3 2 4 2 10" xfId="13607"/>
    <cellStyle name="Celkem 3 2 4 2 11" xfId="32692"/>
    <cellStyle name="Celkem 3 2 4 2 2" xfId="843"/>
    <cellStyle name="Celkem 3 2 4 2 2 10" xfId="33057"/>
    <cellStyle name="Celkem 3 2 4 2 2 2" xfId="3024"/>
    <cellStyle name="Celkem 3 2 4 2 2 2 2" xfId="9723"/>
    <cellStyle name="Celkem 3 2 4 2 2 2 2 2" xfId="28623"/>
    <cellStyle name="Celkem 3 2 4 2 2 2 2 3" xfId="47771"/>
    <cellStyle name="Celkem 3 2 4 2 2 2 3" xfId="22233"/>
    <cellStyle name="Celkem 3 2 4 2 2 2 3 2" xfId="41373"/>
    <cellStyle name="Celkem 3 2 4 2 2 2 4" xfId="15911"/>
    <cellStyle name="Celkem 3 2 4 2 2 2 5" xfId="35000"/>
    <cellStyle name="Celkem 3 2 4 2 2 3" xfId="3766"/>
    <cellStyle name="Celkem 3 2 4 2 2 3 2" xfId="10464"/>
    <cellStyle name="Celkem 3 2 4 2 2 3 2 2" xfId="29364"/>
    <cellStyle name="Celkem 3 2 4 2 2 3 2 3" xfId="48512"/>
    <cellStyle name="Celkem 3 2 4 2 2 3 3" xfId="22974"/>
    <cellStyle name="Celkem 3 2 4 2 2 3 3 2" xfId="42114"/>
    <cellStyle name="Celkem 3 2 4 2 2 3 4" xfId="16652"/>
    <cellStyle name="Celkem 3 2 4 2 2 3 5" xfId="35741"/>
    <cellStyle name="Celkem 3 2 4 2 2 4" xfId="4336"/>
    <cellStyle name="Celkem 3 2 4 2 2 4 2" xfId="11033"/>
    <cellStyle name="Celkem 3 2 4 2 2 4 2 2" xfId="29933"/>
    <cellStyle name="Celkem 3 2 4 2 2 4 2 3" xfId="49081"/>
    <cellStyle name="Celkem 3 2 4 2 2 4 3" xfId="23543"/>
    <cellStyle name="Celkem 3 2 4 2 2 4 3 2" xfId="42683"/>
    <cellStyle name="Celkem 3 2 4 2 2 4 4" xfId="17221"/>
    <cellStyle name="Celkem 3 2 4 2 2 4 5" xfId="36310"/>
    <cellStyle name="Celkem 3 2 4 2 2 5" xfId="4941"/>
    <cellStyle name="Celkem 3 2 4 2 2 5 2" xfId="11638"/>
    <cellStyle name="Celkem 3 2 4 2 2 5 2 2" xfId="30538"/>
    <cellStyle name="Celkem 3 2 4 2 2 5 2 3" xfId="49686"/>
    <cellStyle name="Celkem 3 2 4 2 2 5 3" xfId="24148"/>
    <cellStyle name="Celkem 3 2 4 2 2 5 3 2" xfId="43288"/>
    <cellStyle name="Celkem 3 2 4 2 2 5 4" xfId="17826"/>
    <cellStyle name="Celkem 3 2 4 2 2 5 5" xfId="36915"/>
    <cellStyle name="Celkem 3 2 4 2 2 6" xfId="1340"/>
    <cellStyle name="Celkem 3 2 4 2 2 6 2" xfId="8119"/>
    <cellStyle name="Celkem 3 2 4 2 2 6 2 2" xfId="27033"/>
    <cellStyle name="Celkem 3 2 4 2 2 6 2 3" xfId="46181"/>
    <cellStyle name="Celkem 3 2 4 2 2 6 3" xfId="20636"/>
    <cellStyle name="Celkem 3 2 4 2 2 6 3 2" xfId="39776"/>
    <cellStyle name="Celkem 3 2 4 2 2 6 4" xfId="14321"/>
    <cellStyle name="Celkem 3 2 4 2 2 6 5" xfId="33410"/>
    <cellStyle name="Celkem 3 2 4 2 2 7" xfId="7685"/>
    <cellStyle name="Celkem 3 2 4 2 2 7 2" xfId="26684"/>
    <cellStyle name="Celkem 3 2 4 2 2 7 3" xfId="45828"/>
    <cellStyle name="Celkem 3 2 4 2 2 8" xfId="20239"/>
    <cellStyle name="Celkem 3 2 4 2 2 8 2" xfId="39379"/>
    <cellStyle name="Celkem 3 2 4 2 2 9" xfId="13972"/>
    <cellStyle name="Celkem 3 2 4 2 3" xfId="2138"/>
    <cellStyle name="Celkem 3 2 4 2 3 2" xfId="8839"/>
    <cellStyle name="Celkem 3 2 4 2 3 2 2" xfId="27739"/>
    <cellStyle name="Celkem 3 2 4 2 3 2 3" xfId="46887"/>
    <cellStyle name="Celkem 3 2 4 2 3 3" xfId="21349"/>
    <cellStyle name="Celkem 3 2 4 2 3 3 2" xfId="40489"/>
    <cellStyle name="Celkem 3 2 4 2 3 4" xfId="15027"/>
    <cellStyle name="Celkem 3 2 4 2 3 5" xfId="34116"/>
    <cellStyle name="Celkem 3 2 4 2 4" xfId="2727"/>
    <cellStyle name="Celkem 3 2 4 2 4 2" xfId="9428"/>
    <cellStyle name="Celkem 3 2 4 2 4 2 2" xfId="28328"/>
    <cellStyle name="Celkem 3 2 4 2 4 2 3" xfId="47476"/>
    <cellStyle name="Celkem 3 2 4 2 4 3" xfId="21938"/>
    <cellStyle name="Celkem 3 2 4 2 4 3 2" xfId="41078"/>
    <cellStyle name="Celkem 3 2 4 2 4 4" xfId="15616"/>
    <cellStyle name="Celkem 3 2 4 2 4 5" xfId="34705"/>
    <cellStyle name="Celkem 3 2 4 2 5" xfId="3469"/>
    <cellStyle name="Celkem 3 2 4 2 5 2" xfId="10167"/>
    <cellStyle name="Celkem 3 2 4 2 5 2 2" xfId="29067"/>
    <cellStyle name="Celkem 3 2 4 2 5 2 3" xfId="48215"/>
    <cellStyle name="Celkem 3 2 4 2 5 3" xfId="22677"/>
    <cellStyle name="Celkem 3 2 4 2 5 3 2" xfId="41817"/>
    <cellStyle name="Celkem 3 2 4 2 5 4" xfId="16355"/>
    <cellStyle name="Celkem 3 2 4 2 5 5" xfId="35444"/>
    <cellStyle name="Celkem 3 2 4 2 6" xfId="4041"/>
    <cellStyle name="Celkem 3 2 4 2 6 2" xfId="10738"/>
    <cellStyle name="Celkem 3 2 4 2 6 2 2" xfId="29638"/>
    <cellStyle name="Celkem 3 2 4 2 6 2 3" xfId="48786"/>
    <cellStyle name="Celkem 3 2 4 2 6 3" xfId="23248"/>
    <cellStyle name="Celkem 3 2 4 2 6 3 2" xfId="42388"/>
    <cellStyle name="Celkem 3 2 4 2 6 4" xfId="16926"/>
    <cellStyle name="Celkem 3 2 4 2 6 5" xfId="36015"/>
    <cellStyle name="Celkem 3 2 4 2 7" xfId="4705"/>
    <cellStyle name="Celkem 3 2 4 2 7 2" xfId="11402"/>
    <cellStyle name="Celkem 3 2 4 2 7 2 2" xfId="30302"/>
    <cellStyle name="Celkem 3 2 4 2 7 2 3" xfId="49450"/>
    <cellStyle name="Celkem 3 2 4 2 7 3" xfId="23912"/>
    <cellStyle name="Celkem 3 2 4 2 7 3 2" xfId="43052"/>
    <cellStyle name="Celkem 3 2 4 2 7 4" xfId="17590"/>
    <cellStyle name="Celkem 3 2 4 2 7 5" xfId="36679"/>
    <cellStyle name="Celkem 3 2 4 2 8" xfId="7320"/>
    <cellStyle name="Celkem 3 2 4 2 8 2" xfId="26319"/>
    <cellStyle name="Celkem 3 2 4 2 8 3" xfId="45463"/>
    <cellStyle name="Celkem 3 2 4 2 9" xfId="19940"/>
    <cellStyle name="Celkem 3 2 4 2 9 2" xfId="39080"/>
    <cellStyle name="Celkem 3 2 4 3" xfId="743"/>
    <cellStyle name="Celkem 3 2 4 3 10" xfId="13847"/>
    <cellStyle name="Celkem 3 2 4 3 11" xfId="32932"/>
    <cellStyle name="Celkem 3 2 4 3 2" xfId="1341"/>
    <cellStyle name="Celkem 3 2 4 3 2 2" xfId="8120"/>
    <cellStyle name="Celkem 3 2 4 3 2 2 2" xfId="27034"/>
    <cellStyle name="Celkem 3 2 4 3 2 2 3" xfId="46182"/>
    <cellStyle name="Celkem 3 2 4 3 2 3" xfId="20637"/>
    <cellStyle name="Celkem 3 2 4 3 2 3 2" xfId="39777"/>
    <cellStyle name="Celkem 3 2 4 3 2 4" xfId="14322"/>
    <cellStyle name="Celkem 3 2 4 3 2 5" xfId="33411"/>
    <cellStyle name="Celkem 3 2 4 3 3" xfId="2139"/>
    <cellStyle name="Celkem 3 2 4 3 3 2" xfId="8840"/>
    <cellStyle name="Celkem 3 2 4 3 3 2 2" xfId="27740"/>
    <cellStyle name="Celkem 3 2 4 3 3 2 3" xfId="46888"/>
    <cellStyle name="Celkem 3 2 4 3 3 3" xfId="21350"/>
    <cellStyle name="Celkem 3 2 4 3 3 3 2" xfId="40490"/>
    <cellStyle name="Celkem 3 2 4 3 3 4" xfId="15028"/>
    <cellStyle name="Celkem 3 2 4 3 3 5" xfId="34117"/>
    <cellStyle name="Celkem 3 2 4 3 4" xfId="2924"/>
    <cellStyle name="Celkem 3 2 4 3 4 2" xfId="9623"/>
    <cellStyle name="Celkem 3 2 4 3 4 2 2" xfId="28523"/>
    <cellStyle name="Celkem 3 2 4 3 4 2 3" xfId="47671"/>
    <cellStyle name="Celkem 3 2 4 3 4 3" xfId="22133"/>
    <cellStyle name="Celkem 3 2 4 3 4 3 2" xfId="41273"/>
    <cellStyle name="Celkem 3 2 4 3 4 4" xfId="15811"/>
    <cellStyle name="Celkem 3 2 4 3 4 5" xfId="34900"/>
    <cellStyle name="Celkem 3 2 4 3 5" xfId="3666"/>
    <cellStyle name="Celkem 3 2 4 3 5 2" xfId="10364"/>
    <cellStyle name="Celkem 3 2 4 3 5 2 2" xfId="29264"/>
    <cellStyle name="Celkem 3 2 4 3 5 2 3" xfId="48412"/>
    <cellStyle name="Celkem 3 2 4 3 5 3" xfId="22874"/>
    <cellStyle name="Celkem 3 2 4 3 5 3 2" xfId="42014"/>
    <cellStyle name="Celkem 3 2 4 3 5 4" xfId="16552"/>
    <cellStyle name="Celkem 3 2 4 3 5 5" xfId="35641"/>
    <cellStyle name="Celkem 3 2 4 3 6" xfId="4236"/>
    <cellStyle name="Celkem 3 2 4 3 6 2" xfId="10933"/>
    <cellStyle name="Celkem 3 2 4 3 6 2 2" xfId="29833"/>
    <cellStyle name="Celkem 3 2 4 3 6 2 3" xfId="48981"/>
    <cellStyle name="Celkem 3 2 4 3 6 3" xfId="23443"/>
    <cellStyle name="Celkem 3 2 4 3 6 3 2" xfId="42583"/>
    <cellStyle name="Celkem 3 2 4 3 6 4" xfId="17121"/>
    <cellStyle name="Celkem 3 2 4 3 6 5" xfId="36210"/>
    <cellStyle name="Celkem 3 2 4 3 7" xfId="4861"/>
    <cellStyle name="Celkem 3 2 4 3 7 2" xfId="11558"/>
    <cellStyle name="Celkem 3 2 4 3 7 2 2" xfId="30458"/>
    <cellStyle name="Celkem 3 2 4 3 7 2 3" xfId="49606"/>
    <cellStyle name="Celkem 3 2 4 3 7 3" xfId="24068"/>
    <cellStyle name="Celkem 3 2 4 3 7 3 2" xfId="43208"/>
    <cellStyle name="Celkem 3 2 4 3 7 4" xfId="17746"/>
    <cellStyle name="Celkem 3 2 4 3 7 5" xfId="36835"/>
    <cellStyle name="Celkem 3 2 4 3 8" xfId="7560"/>
    <cellStyle name="Celkem 3 2 4 3 8 2" xfId="26559"/>
    <cellStyle name="Celkem 3 2 4 3 8 3" xfId="45703"/>
    <cellStyle name="Celkem 3 2 4 3 9" xfId="20139"/>
    <cellStyle name="Celkem 3 2 4 3 9 2" xfId="39279"/>
    <cellStyle name="Celkem 3 2 4 4" xfId="1192"/>
    <cellStyle name="Celkem 3 2 4 4 2" xfId="1342"/>
    <cellStyle name="Celkem 3 2 4 4 2 2" xfId="8121"/>
    <cellStyle name="Celkem 3 2 4 4 2 2 2" xfId="27035"/>
    <cellStyle name="Celkem 3 2 4 4 2 2 3" xfId="46183"/>
    <cellStyle name="Celkem 3 2 4 4 2 3" xfId="20638"/>
    <cellStyle name="Celkem 3 2 4 4 2 3 2" xfId="39778"/>
    <cellStyle name="Celkem 3 2 4 4 2 4" xfId="14323"/>
    <cellStyle name="Celkem 3 2 4 4 2 5" xfId="33412"/>
    <cellStyle name="Celkem 3 2 4 4 3" xfId="2140"/>
    <cellStyle name="Celkem 3 2 4 4 3 2" xfId="8841"/>
    <cellStyle name="Celkem 3 2 4 4 3 2 2" xfId="27741"/>
    <cellStyle name="Celkem 3 2 4 4 3 2 3" xfId="46889"/>
    <cellStyle name="Celkem 3 2 4 4 3 3" xfId="21351"/>
    <cellStyle name="Celkem 3 2 4 4 3 3 2" xfId="40491"/>
    <cellStyle name="Celkem 3 2 4 4 3 4" xfId="15029"/>
    <cellStyle name="Celkem 3 2 4 4 3 5" xfId="34118"/>
    <cellStyle name="Celkem 3 2 4 4 4" xfId="8008"/>
    <cellStyle name="Celkem 3 2 4 4 4 2" xfId="27003"/>
    <cellStyle name="Celkem 3 2 4 4 4 3" xfId="46151"/>
    <cellStyle name="Celkem 3 2 4 4 5" xfId="20573"/>
    <cellStyle name="Celkem 3 2 4 4 5 2" xfId="39713"/>
    <cellStyle name="Celkem 3 2 4 4 6" xfId="14291"/>
    <cellStyle name="Celkem 3 2 4 4 7" xfId="33380"/>
    <cellStyle name="Celkem 3 2 4 5" xfId="1339"/>
    <cellStyle name="Celkem 3 2 4 5 2" xfId="8118"/>
    <cellStyle name="Celkem 3 2 4 5 2 2" xfId="27032"/>
    <cellStyle name="Celkem 3 2 4 5 2 3" xfId="46180"/>
    <cellStyle name="Celkem 3 2 4 5 3" xfId="20635"/>
    <cellStyle name="Celkem 3 2 4 5 3 2" xfId="39775"/>
    <cellStyle name="Celkem 3 2 4 5 4" xfId="14320"/>
    <cellStyle name="Celkem 3 2 4 5 5" xfId="33409"/>
    <cellStyle name="Celkem 3 2 4 6" xfId="2137"/>
    <cellStyle name="Celkem 3 2 4 6 2" xfId="8838"/>
    <cellStyle name="Celkem 3 2 4 6 2 2" xfId="27738"/>
    <cellStyle name="Celkem 3 2 4 6 2 3" xfId="46886"/>
    <cellStyle name="Celkem 3 2 4 6 3" xfId="21348"/>
    <cellStyle name="Celkem 3 2 4 6 3 2" xfId="40488"/>
    <cellStyle name="Celkem 3 2 4 6 4" xfId="15026"/>
    <cellStyle name="Celkem 3 2 4 6 5" xfId="34115"/>
    <cellStyle name="Celkem 3 2 4 7" xfId="2602"/>
    <cellStyle name="Celkem 3 2 4 7 2" xfId="9303"/>
    <cellStyle name="Celkem 3 2 4 7 2 2" xfId="28203"/>
    <cellStyle name="Celkem 3 2 4 7 2 3" xfId="47351"/>
    <cellStyle name="Celkem 3 2 4 7 3" xfId="21813"/>
    <cellStyle name="Celkem 3 2 4 7 3 2" xfId="40953"/>
    <cellStyle name="Celkem 3 2 4 7 4" xfId="15491"/>
    <cellStyle name="Celkem 3 2 4 7 5" xfId="34580"/>
    <cellStyle name="Celkem 3 2 4 8" xfId="3344"/>
    <cellStyle name="Celkem 3 2 4 8 2" xfId="10042"/>
    <cellStyle name="Celkem 3 2 4 8 2 2" xfId="28942"/>
    <cellStyle name="Celkem 3 2 4 8 2 3" xfId="48090"/>
    <cellStyle name="Celkem 3 2 4 8 3" xfId="22552"/>
    <cellStyle name="Celkem 3 2 4 8 3 2" xfId="41692"/>
    <cellStyle name="Celkem 3 2 4 8 4" xfId="16230"/>
    <cellStyle name="Celkem 3 2 4 8 5" xfId="35319"/>
    <cellStyle name="Celkem 3 2 4 9" xfId="3916"/>
    <cellStyle name="Celkem 3 2 4 9 2" xfId="10613"/>
    <cellStyle name="Celkem 3 2 4 9 2 2" xfId="29513"/>
    <cellStyle name="Celkem 3 2 4 9 2 3" xfId="48661"/>
    <cellStyle name="Celkem 3 2 4 9 3" xfId="23123"/>
    <cellStyle name="Celkem 3 2 4 9 3 2" xfId="42263"/>
    <cellStyle name="Celkem 3 2 4 9 4" xfId="16801"/>
    <cellStyle name="Celkem 3 2 4 9 5" xfId="35890"/>
    <cellStyle name="Celkem 3 2 5" xfId="437"/>
    <cellStyle name="Celkem 3 2 5 10" xfId="19834"/>
    <cellStyle name="Celkem 3 2 5 10 2" xfId="38974"/>
    <cellStyle name="Celkem 3 2 5 11" xfId="13501"/>
    <cellStyle name="Celkem 3 2 5 12" xfId="32586"/>
    <cellStyle name="Celkem 3 2 5 2" xfId="562"/>
    <cellStyle name="Celkem 3 2 5 2 10" xfId="13626"/>
    <cellStyle name="Celkem 3 2 5 2 11" xfId="32711"/>
    <cellStyle name="Celkem 3 2 5 2 2" xfId="862"/>
    <cellStyle name="Celkem 3 2 5 2 2 2" xfId="3785"/>
    <cellStyle name="Celkem 3 2 5 2 2 2 2" xfId="10483"/>
    <cellStyle name="Celkem 3 2 5 2 2 2 2 2" xfId="29383"/>
    <cellStyle name="Celkem 3 2 5 2 2 2 2 3" xfId="48531"/>
    <cellStyle name="Celkem 3 2 5 2 2 2 3" xfId="22993"/>
    <cellStyle name="Celkem 3 2 5 2 2 2 3 2" xfId="42133"/>
    <cellStyle name="Celkem 3 2 5 2 2 2 4" xfId="16671"/>
    <cellStyle name="Celkem 3 2 5 2 2 2 5" xfId="35760"/>
    <cellStyle name="Celkem 3 2 5 2 2 3" xfId="4355"/>
    <cellStyle name="Celkem 3 2 5 2 2 3 2" xfId="11052"/>
    <cellStyle name="Celkem 3 2 5 2 2 3 2 2" xfId="29952"/>
    <cellStyle name="Celkem 3 2 5 2 2 3 2 3" xfId="49100"/>
    <cellStyle name="Celkem 3 2 5 2 2 3 3" xfId="23562"/>
    <cellStyle name="Celkem 3 2 5 2 2 3 3 2" xfId="42702"/>
    <cellStyle name="Celkem 3 2 5 2 2 3 4" xfId="17240"/>
    <cellStyle name="Celkem 3 2 5 2 2 3 5" xfId="36329"/>
    <cellStyle name="Celkem 3 2 5 2 2 4" xfId="4956"/>
    <cellStyle name="Celkem 3 2 5 2 2 4 2" xfId="11653"/>
    <cellStyle name="Celkem 3 2 5 2 2 4 2 2" xfId="30553"/>
    <cellStyle name="Celkem 3 2 5 2 2 4 2 3" xfId="49701"/>
    <cellStyle name="Celkem 3 2 5 2 2 4 3" xfId="24163"/>
    <cellStyle name="Celkem 3 2 5 2 2 4 3 2" xfId="43303"/>
    <cellStyle name="Celkem 3 2 5 2 2 4 4" xfId="17841"/>
    <cellStyle name="Celkem 3 2 5 2 2 4 5" xfId="36930"/>
    <cellStyle name="Celkem 3 2 5 2 2 5" xfId="3043"/>
    <cellStyle name="Celkem 3 2 5 2 2 5 2" xfId="9742"/>
    <cellStyle name="Celkem 3 2 5 2 2 5 2 2" xfId="28642"/>
    <cellStyle name="Celkem 3 2 5 2 2 5 2 3" xfId="47790"/>
    <cellStyle name="Celkem 3 2 5 2 2 5 3" xfId="22252"/>
    <cellStyle name="Celkem 3 2 5 2 2 5 3 2" xfId="41392"/>
    <cellStyle name="Celkem 3 2 5 2 2 5 4" xfId="15930"/>
    <cellStyle name="Celkem 3 2 5 2 2 5 5" xfId="35019"/>
    <cellStyle name="Celkem 3 2 5 2 2 6" xfId="7704"/>
    <cellStyle name="Celkem 3 2 5 2 2 6 2" xfId="26703"/>
    <cellStyle name="Celkem 3 2 5 2 2 6 3" xfId="45847"/>
    <cellStyle name="Celkem 3 2 5 2 2 7" xfId="20258"/>
    <cellStyle name="Celkem 3 2 5 2 2 7 2" xfId="39398"/>
    <cellStyle name="Celkem 3 2 5 2 2 8" xfId="13991"/>
    <cellStyle name="Celkem 3 2 5 2 2 9" xfId="33076"/>
    <cellStyle name="Celkem 3 2 5 2 3" xfId="2746"/>
    <cellStyle name="Celkem 3 2 5 2 3 2" xfId="9447"/>
    <cellStyle name="Celkem 3 2 5 2 3 2 2" xfId="28347"/>
    <cellStyle name="Celkem 3 2 5 2 3 2 3" xfId="47495"/>
    <cellStyle name="Celkem 3 2 5 2 3 3" xfId="21957"/>
    <cellStyle name="Celkem 3 2 5 2 3 3 2" xfId="41097"/>
    <cellStyle name="Celkem 3 2 5 2 3 4" xfId="15635"/>
    <cellStyle name="Celkem 3 2 5 2 3 5" xfId="34724"/>
    <cellStyle name="Celkem 3 2 5 2 4" xfId="3488"/>
    <cellStyle name="Celkem 3 2 5 2 4 2" xfId="10186"/>
    <cellStyle name="Celkem 3 2 5 2 4 2 2" xfId="29086"/>
    <cellStyle name="Celkem 3 2 5 2 4 2 3" xfId="48234"/>
    <cellStyle name="Celkem 3 2 5 2 4 3" xfId="22696"/>
    <cellStyle name="Celkem 3 2 5 2 4 3 2" xfId="41836"/>
    <cellStyle name="Celkem 3 2 5 2 4 4" xfId="16374"/>
    <cellStyle name="Celkem 3 2 5 2 4 5" xfId="35463"/>
    <cellStyle name="Celkem 3 2 5 2 5" xfId="4060"/>
    <cellStyle name="Celkem 3 2 5 2 5 2" xfId="10757"/>
    <cellStyle name="Celkem 3 2 5 2 5 2 2" xfId="29657"/>
    <cellStyle name="Celkem 3 2 5 2 5 2 3" xfId="48805"/>
    <cellStyle name="Celkem 3 2 5 2 5 3" xfId="23267"/>
    <cellStyle name="Celkem 3 2 5 2 5 3 2" xfId="42407"/>
    <cellStyle name="Celkem 3 2 5 2 5 4" xfId="16945"/>
    <cellStyle name="Celkem 3 2 5 2 5 5" xfId="36034"/>
    <cellStyle name="Celkem 3 2 5 2 6" xfId="4720"/>
    <cellStyle name="Celkem 3 2 5 2 6 2" xfId="11417"/>
    <cellStyle name="Celkem 3 2 5 2 6 2 2" xfId="30317"/>
    <cellStyle name="Celkem 3 2 5 2 6 2 3" xfId="49465"/>
    <cellStyle name="Celkem 3 2 5 2 6 3" xfId="23927"/>
    <cellStyle name="Celkem 3 2 5 2 6 3 2" xfId="43067"/>
    <cellStyle name="Celkem 3 2 5 2 6 4" xfId="17605"/>
    <cellStyle name="Celkem 3 2 5 2 6 5" xfId="36694"/>
    <cellStyle name="Celkem 3 2 5 2 7" xfId="1343"/>
    <cellStyle name="Celkem 3 2 5 2 7 2" xfId="8122"/>
    <cellStyle name="Celkem 3 2 5 2 7 2 2" xfId="27036"/>
    <cellStyle name="Celkem 3 2 5 2 7 2 3" xfId="46184"/>
    <cellStyle name="Celkem 3 2 5 2 7 3" xfId="20639"/>
    <cellStyle name="Celkem 3 2 5 2 7 3 2" xfId="39779"/>
    <cellStyle name="Celkem 3 2 5 2 7 4" xfId="14324"/>
    <cellStyle name="Celkem 3 2 5 2 7 5" xfId="33413"/>
    <cellStyle name="Celkem 3 2 5 2 8" xfId="7339"/>
    <cellStyle name="Celkem 3 2 5 2 8 2" xfId="26338"/>
    <cellStyle name="Celkem 3 2 5 2 8 3" xfId="45482"/>
    <cellStyle name="Celkem 3 2 5 2 9" xfId="19959"/>
    <cellStyle name="Celkem 3 2 5 2 9 2" xfId="39099"/>
    <cellStyle name="Celkem 3 2 5 3" xfId="762"/>
    <cellStyle name="Celkem 3 2 5 3 10" xfId="32951"/>
    <cellStyle name="Celkem 3 2 5 3 2" xfId="2943"/>
    <cellStyle name="Celkem 3 2 5 3 2 2" xfId="9642"/>
    <cellStyle name="Celkem 3 2 5 3 2 2 2" xfId="28542"/>
    <cellStyle name="Celkem 3 2 5 3 2 2 3" xfId="47690"/>
    <cellStyle name="Celkem 3 2 5 3 2 3" xfId="22152"/>
    <cellStyle name="Celkem 3 2 5 3 2 3 2" xfId="41292"/>
    <cellStyle name="Celkem 3 2 5 3 2 4" xfId="15830"/>
    <cellStyle name="Celkem 3 2 5 3 2 5" xfId="34919"/>
    <cellStyle name="Celkem 3 2 5 3 3" xfId="3685"/>
    <cellStyle name="Celkem 3 2 5 3 3 2" xfId="10383"/>
    <cellStyle name="Celkem 3 2 5 3 3 2 2" xfId="29283"/>
    <cellStyle name="Celkem 3 2 5 3 3 2 3" xfId="48431"/>
    <cellStyle name="Celkem 3 2 5 3 3 3" xfId="22893"/>
    <cellStyle name="Celkem 3 2 5 3 3 3 2" xfId="42033"/>
    <cellStyle name="Celkem 3 2 5 3 3 4" xfId="16571"/>
    <cellStyle name="Celkem 3 2 5 3 3 5" xfId="35660"/>
    <cellStyle name="Celkem 3 2 5 3 4" xfId="4255"/>
    <cellStyle name="Celkem 3 2 5 3 4 2" xfId="10952"/>
    <cellStyle name="Celkem 3 2 5 3 4 2 2" xfId="29852"/>
    <cellStyle name="Celkem 3 2 5 3 4 2 3" xfId="49000"/>
    <cellStyle name="Celkem 3 2 5 3 4 3" xfId="23462"/>
    <cellStyle name="Celkem 3 2 5 3 4 3 2" xfId="42602"/>
    <cellStyle name="Celkem 3 2 5 3 4 4" xfId="17140"/>
    <cellStyle name="Celkem 3 2 5 3 4 5" xfId="36229"/>
    <cellStyle name="Celkem 3 2 5 3 5" xfId="4876"/>
    <cellStyle name="Celkem 3 2 5 3 5 2" xfId="11573"/>
    <cellStyle name="Celkem 3 2 5 3 5 2 2" xfId="30473"/>
    <cellStyle name="Celkem 3 2 5 3 5 2 3" xfId="49621"/>
    <cellStyle name="Celkem 3 2 5 3 5 3" xfId="24083"/>
    <cellStyle name="Celkem 3 2 5 3 5 3 2" xfId="43223"/>
    <cellStyle name="Celkem 3 2 5 3 5 4" xfId="17761"/>
    <cellStyle name="Celkem 3 2 5 3 5 5" xfId="36850"/>
    <cellStyle name="Celkem 3 2 5 3 6" xfId="2141"/>
    <cellStyle name="Celkem 3 2 5 3 6 2" xfId="8842"/>
    <cellStyle name="Celkem 3 2 5 3 6 2 2" xfId="27742"/>
    <cellStyle name="Celkem 3 2 5 3 6 2 3" xfId="46890"/>
    <cellStyle name="Celkem 3 2 5 3 6 3" xfId="21352"/>
    <cellStyle name="Celkem 3 2 5 3 6 3 2" xfId="40492"/>
    <cellStyle name="Celkem 3 2 5 3 6 4" xfId="15030"/>
    <cellStyle name="Celkem 3 2 5 3 6 5" xfId="34119"/>
    <cellStyle name="Celkem 3 2 5 3 7" xfId="7579"/>
    <cellStyle name="Celkem 3 2 5 3 7 2" xfId="26578"/>
    <cellStyle name="Celkem 3 2 5 3 7 3" xfId="45722"/>
    <cellStyle name="Celkem 3 2 5 3 8" xfId="20158"/>
    <cellStyle name="Celkem 3 2 5 3 8 2" xfId="39298"/>
    <cellStyle name="Celkem 3 2 5 3 9" xfId="13866"/>
    <cellStyle name="Celkem 3 2 5 4" xfId="2621"/>
    <cellStyle name="Celkem 3 2 5 4 2" xfId="9322"/>
    <cellStyle name="Celkem 3 2 5 4 2 2" xfId="28222"/>
    <cellStyle name="Celkem 3 2 5 4 2 3" xfId="47370"/>
    <cellStyle name="Celkem 3 2 5 4 3" xfId="21832"/>
    <cellStyle name="Celkem 3 2 5 4 3 2" xfId="40972"/>
    <cellStyle name="Celkem 3 2 5 4 4" xfId="15510"/>
    <cellStyle name="Celkem 3 2 5 4 5" xfId="34599"/>
    <cellStyle name="Celkem 3 2 5 5" xfId="3363"/>
    <cellStyle name="Celkem 3 2 5 5 2" xfId="10061"/>
    <cellStyle name="Celkem 3 2 5 5 2 2" xfId="28961"/>
    <cellStyle name="Celkem 3 2 5 5 2 3" xfId="48109"/>
    <cellStyle name="Celkem 3 2 5 5 3" xfId="22571"/>
    <cellStyle name="Celkem 3 2 5 5 3 2" xfId="41711"/>
    <cellStyle name="Celkem 3 2 5 5 4" xfId="16249"/>
    <cellStyle name="Celkem 3 2 5 5 5" xfId="35338"/>
    <cellStyle name="Celkem 3 2 5 6" xfId="3935"/>
    <cellStyle name="Celkem 3 2 5 6 2" xfId="10632"/>
    <cellStyle name="Celkem 3 2 5 6 2 2" xfId="29532"/>
    <cellStyle name="Celkem 3 2 5 6 2 3" xfId="48680"/>
    <cellStyle name="Celkem 3 2 5 6 3" xfId="23142"/>
    <cellStyle name="Celkem 3 2 5 6 3 2" xfId="42282"/>
    <cellStyle name="Celkem 3 2 5 6 4" xfId="16820"/>
    <cellStyle name="Celkem 3 2 5 6 5" xfId="35909"/>
    <cellStyle name="Celkem 3 2 5 7" xfId="4511"/>
    <cellStyle name="Celkem 3 2 5 7 2" xfId="11208"/>
    <cellStyle name="Celkem 3 2 5 7 2 2" xfId="30108"/>
    <cellStyle name="Celkem 3 2 5 7 2 3" xfId="49256"/>
    <cellStyle name="Celkem 3 2 5 7 3" xfId="23718"/>
    <cellStyle name="Celkem 3 2 5 7 3 2" xfId="42858"/>
    <cellStyle name="Celkem 3 2 5 7 4" xfId="17396"/>
    <cellStyle name="Celkem 3 2 5 7 5" xfId="36485"/>
    <cellStyle name="Celkem 3 2 5 8" xfId="873"/>
    <cellStyle name="Celkem 3 2 5 8 2" xfId="7782"/>
    <cellStyle name="Celkem 3 2 5 8 2 2" xfId="26777"/>
    <cellStyle name="Celkem 3 2 5 8 2 3" xfId="45925"/>
    <cellStyle name="Celkem 3 2 5 8 3" xfId="20267"/>
    <cellStyle name="Celkem 3 2 5 8 3 2" xfId="39407"/>
    <cellStyle name="Celkem 3 2 5 8 4" xfId="14065"/>
    <cellStyle name="Celkem 3 2 5 8 5" xfId="33154"/>
    <cellStyle name="Celkem 3 2 5 9" xfId="7214"/>
    <cellStyle name="Celkem 3 2 5 9 2" xfId="26213"/>
    <cellStyle name="Celkem 3 2 5 9 3" xfId="45357"/>
    <cellStyle name="Celkem 3 2 6" xfId="288"/>
    <cellStyle name="Celkem 3 2 6 10" xfId="6924"/>
    <cellStyle name="Celkem 3 2 6 11" xfId="32463"/>
    <cellStyle name="Celkem 3 2 6 2" xfId="634"/>
    <cellStyle name="Celkem 3 2 6 2 10" xfId="32803"/>
    <cellStyle name="Celkem 3 2 6 2 2" xfId="2815"/>
    <cellStyle name="Celkem 3 2 6 2 2 2" xfId="9514"/>
    <cellStyle name="Celkem 3 2 6 2 2 2 2" xfId="28414"/>
    <cellStyle name="Celkem 3 2 6 2 2 2 3" xfId="47562"/>
    <cellStyle name="Celkem 3 2 6 2 2 3" xfId="22024"/>
    <cellStyle name="Celkem 3 2 6 2 2 3 2" xfId="41164"/>
    <cellStyle name="Celkem 3 2 6 2 2 4" xfId="15702"/>
    <cellStyle name="Celkem 3 2 6 2 2 5" xfId="34791"/>
    <cellStyle name="Celkem 3 2 6 2 3" xfId="3557"/>
    <cellStyle name="Celkem 3 2 6 2 3 2" xfId="10255"/>
    <cellStyle name="Celkem 3 2 6 2 3 2 2" xfId="29155"/>
    <cellStyle name="Celkem 3 2 6 2 3 2 3" xfId="48303"/>
    <cellStyle name="Celkem 3 2 6 2 3 3" xfId="22765"/>
    <cellStyle name="Celkem 3 2 6 2 3 3 2" xfId="41905"/>
    <cellStyle name="Celkem 3 2 6 2 3 4" xfId="16443"/>
    <cellStyle name="Celkem 3 2 6 2 3 5" xfId="35532"/>
    <cellStyle name="Celkem 3 2 6 2 4" xfId="4127"/>
    <cellStyle name="Celkem 3 2 6 2 4 2" xfId="10824"/>
    <cellStyle name="Celkem 3 2 6 2 4 2 2" xfId="29724"/>
    <cellStyle name="Celkem 3 2 6 2 4 2 3" xfId="48872"/>
    <cellStyle name="Celkem 3 2 6 2 4 3" xfId="23334"/>
    <cellStyle name="Celkem 3 2 6 2 4 3 2" xfId="42474"/>
    <cellStyle name="Celkem 3 2 6 2 4 4" xfId="17012"/>
    <cellStyle name="Celkem 3 2 6 2 4 5" xfId="36101"/>
    <cellStyle name="Celkem 3 2 6 2 5" xfId="4771"/>
    <cellStyle name="Celkem 3 2 6 2 5 2" xfId="11468"/>
    <cellStyle name="Celkem 3 2 6 2 5 2 2" xfId="30368"/>
    <cellStyle name="Celkem 3 2 6 2 5 2 3" xfId="49516"/>
    <cellStyle name="Celkem 3 2 6 2 5 3" xfId="23978"/>
    <cellStyle name="Celkem 3 2 6 2 5 3 2" xfId="43118"/>
    <cellStyle name="Celkem 3 2 6 2 5 4" xfId="17656"/>
    <cellStyle name="Celkem 3 2 6 2 5 5" xfId="36745"/>
    <cellStyle name="Celkem 3 2 6 2 6" xfId="1344"/>
    <cellStyle name="Celkem 3 2 6 2 6 2" xfId="8123"/>
    <cellStyle name="Celkem 3 2 6 2 6 2 2" xfId="27037"/>
    <cellStyle name="Celkem 3 2 6 2 6 2 3" xfId="46185"/>
    <cellStyle name="Celkem 3 2 6 2 6 3" xfId="20640"/>
    <cellStyle name="Celkem 3 2 6 2 6 3 2" xfId="39780"/>
    <cellStyle name="Celkem 3 2 6 2 6 4" xfId="14325"/>
    <cellStyle name="Celkem 3 2 6 2 6 5" xfId="33414"/>
    <cellStyle name="Celkem 3 2 6 2 7" xfId="7431"/>
    <cellStyle name="Celkem 3 2 6 2 7 2" xfId="26430"/>
    <cellStyle name="Celkem 3 2 6 2 7 3" xfId="45574"/>
    <cellStyle name="Celkem 3 2 6 2 8" xfId="20030"/>
    <cellStyle name="Celkem 3 2 6 2 8 2" xfId="39170"/>
    <cellStyle name="Celkem 3 2 6 2 9" xfId="13718"/>
    <cellStyle name="Celkem 3 2 6 3" xfId="2142"/>
    <cellStyle name="Celkem 3 2 6 3 2" xfId="8843"/>
    <cellStyle name="Celkem 3 2 6 3 2 2" xfId="27743"/>
    <cellStyle name="Celkem 3 2 6 3 2 3" xfId="46891"/>
    <cellStyle name="Celkem 3 2 6 3 3" xfId="21353"/>
    <cellStyle name="Celkem 3 2 6 3 3 2" xfId="40493"/>
    <cellStyle name="Celkem 3 2 6 3 4" xfId="15031"/>
    <cellStyle name="Celkem 3 2 6 3 5" xfId="34120"/>
    <cellStyle name="Celkem 3 2 6 4" xfId="2448"/>
    <cellStyle name="Celkem 3 2 6 4 2" xfId="9149"/>
    <cellStyle name="Celkem 3 2 6 4 2 2" xfId="28049"/>
    <cellStyle name="Celkem 3 2 6 4 2 3" xfId="47197"/>
    <cellStyle name="Celkem 3 2 6 4 3" xfId="21659"/>
    <cellStyle name="Celkem 3 2 6 4 3 2" xfId="40799"/>
    <cellStyle name="Celkem 3 2 6 4 4" xfId="15337"/>
    <cellStyle name="Celkem 3 2 6 4 5" xfId="34426"/>
    <cellStyle name="Celkem 3 2 6 5" xfId="3190"/>
    <cellStyle name="Celkem 3 2 6 5 2" xfId="9888"/>
    <cellStyle name="Celkem 3 2 6 5 2 2" xfId="28788"/>
    <cellStyle name="Celkem 3 2 6 5 2 3" xfId="47936"/>
    <cellStyle name="Celkem 3 2 6 5 3" xfId="22398"/>
    <cellStyle name="Celkem 3 2 6 5 3 2" xfId="41538"/>
    <cellStyle name="Celkem 3 2 6 5 4" xfId="16076"/>
    <cellStyle name="Celkem 3 2 6 5 5" xfId="35165"/>
    <cellStyle name="Celkem 3 2 6 6" xfId="3153"/>
    <cellStyle name="Celkem 3 2 6 6 2" xfId="9851"/>
    <cellStyle name="Celkem 3 2 6 6 2 2" xfId="28751"/>
    <cellStyle name="Celkem 3 2 6 6 2 3" xfId="47899"/>
    <cellStyle name="Celkem 3 2 6 6 3" xfId="22361"/>
    <cellStyle name="Celkem 3 2 6 6 3 2" xfId="41501"/>
    <cellStyle name="Celkem 3 2 6 6 4" xfId="16039"/>
    <cellStyle name="Celkem 3 2 6 6 5" xfId="35128"/>
    <cellStyle name="Celkem 3 2 6 7" xfId="4542"/>
    <cellStyle name="Celkem 3 2 6 7 2" xfId="11239"/>
    <cellStyle name="Celkem 3 2 6 7 2 2" xfId="30139"/>
    <cellStyle name="Celkem 3 2 6 7 2 3" xfId="49287"/>
    <cellStyle name="Celkem 3 2 6 7 3" xfId="23749"/>
    <cellStyle name="Celkem 3 2 6 7 3 2" xfId="42889"/>
    <cellStyle name="Celkem 3 2 6 7 4" xfId="17427"/>
    <cellStyle name="Celkem 3 2 6 7 5" xfId="36516"/>
    <cellStyle name="Celkem 3 2 6 8" xfId="7090"/>
    <cellStyle name="Celkem 3 2 6 8 2" xfId="26090"/>
    <cellStyle name="Celkem 3 2 6 8 3" xfId="45234"/>
    <cellStyle name="Celkem 3 2 6 9" xfId="19686"/>
    <cellStyle name="Celkem 3 2 6 9 2" xfId="38826"/>
    <cellStyle name="Celkem 3 2 7" xfId="1007"/>
    <cellStyle name="Celkem 3 2 7 2" xfId="1345"/>
    <cellStyle name="Celkem 3 2 7 2 2" xfId="8124"/>
    <cellStyle name="Celkem 3 2 7 2 2 2" xfId="27038"/>
    <cellStyle name="Celkem 3 2 7 2 2 3" xfId="46186"/>
    <cellStyle name="Celkem 3 2 7 2 3" xfId="20641"/>
    <cellStyle name="Celkem 3 2 7 2 3 2" xfId="39781"/>
    <cellStyle name="Celkem 3 2 7 2 4" xfId="14326"/>
    <cellStyle name="Celkem 3 2 7 2 5" xfId="33415"/>
    <cellStyle name="Celkem 3 2 7 3" xfId="2143"/>
    <cellStyle name="Celkem 3 2 7 3 2" xfId="8844"/>
    <cellStyle name="Celkem 3 2 7 3 2 2" xfId="27744"/>
    <cellStyle name="Celkem 3 2 7 3 2 3" xfId="46892"/>
    <cellStyle name="Celkem 3 2 7 3 3" xfId="21354"/>
    <cellStyle name="Celkem 3 2 7 3 3 2" xfId="40494"/>
    <cellStyle name="Celkem 3 2 7 3 4" xfId="15032"/>
    <cellStyle name="Celkem 3 2 7 3 5" xfId="34121"/>
    <cellStyle name="Celkem 3 2 7 4" xfId="7359"/>
    <cellStyle name="Celkem 3 2 7 4 2" xfId="26358"/>
    <cellStyle name="Celkem 3 2 7 4 3" xfId="45502"/>
    <cellStyle name="Celkem 3 2 7 5" xfId="20397"/>
    <cellStyle name="Celkem 3 2 7 5 2" xfId="39537"/>
    <cellStyle name="Celkem 3 2 7 6" xfId="13646"/>
    <cellStyle name="Celkem 3 2 7 7" xfId="32731"/>
    <cellStyle name="Celkem 3 2 8" xfId="1327"/>
    <cellStyle name="Celkem 3 2 8 2" xfId="8108"/>
    <cellStyle name="Celkem 3 2 8 2 2" xfId="27022"/>
    <cellStyle name="Celkem 3 2 8 2 3" xfId="46170"/>
    <cellStyle name="Celkem 3 2 8 3" xfId="20623"/>
    <cellStyle name="Celkem 3 2 8 3 2" xfId="39763"/>
    <cellStyle name="Celkem 3 2 8 4" xfId="14310"/>
    <cellStyle name="Celkem 3 2 8 5" xfId="33399"/>
    <cellStyle name="Celkem 3 2 9" xfId="2125"/>
    <cellStyle name="Celkem 3 2 9 2" xfId="8826"/>
    <cellStyle name="Celkem 3 2 9 2 2" xfId="27726"/>
    <cellStyle name="Celkem 3 2 9 2 3" xfId="46874"/>
    <cellStyle name="Celkem 3 2 9 3" xfId="21336"/>
    <cellStyle name="Celkem 3 2 9 3 2" xfId="40476"/>
    <cellStyle name="Celkem 3 2 9 4" xfId="15014"/>
    <cellStyle name="Celkem 3 2 9 5" xfId="34103"/>
    <cellStyle name="Celkem 3 20" xfId="19596"/>
    <cellStyle name="Celkem 3 20 2" xfId="38736"/>
    <cellStyle name="Celkem 3 3" xfId="221"/>
    <cellStyle name="Celkem 3 3 10" xfId="4389"/>
    <cellStyle name="Celkem 3 3 10 2" xfId="11086"/>
    <cellStyle name="Celkem 3 3 10 2 2" xfId="29986"/>
    <cellStyle name="Celkem 3 3 10 2 3" xfId="49134"/>
    <cellStyle name="Celkem 3 3 10 3" xfId="23596"/>
    <cellStyle name="Celkem 3 3 10 3 2" xfId="42736"/>
    <cellStyle name="Celkem 3 3 10 4" xfId="17274"/>
    <cellStyle name="Celkem 3 3 10 5" xfId="36363"/>
    <cellStyle name="Celkem 3 3 11" xfId="19628"/>
    <cellStyle name="Celkem 3 3 11 2" xfId="38768"/>
    <cellStyle name="Celkem 3 3 2" xfId="259"/>
    <cellStyle name="Celkem 3 3 2 10" xfId="6982"/>
    <cellStyle name="Celkem 3 3 2 10 2" xfId="25982"/>
    <cellStyle name="Celkem 3 3 2 10 3" xfId="45126"/>
    <cellStyle name="Celkem 3 3 2 11" xfId="19657"/>
    <cellStyle name="Celkem 3 3 2 11 2" xfId="38797"/>
    <cellStyle name="Celkem 3 3 2 12" xfId="6948"/>
    <cellStyle name="Celkem 3 3 2 13" xfId="32355"/>
    <cellStyle name="Celkem 3 3 2 2" xfId="605"/>
    <cellStyle name="Celkem 3 3 2 2 10" xfId="20001"/>
    <cellStyle name="Celkem 3 3 2 2 10 2" xfId="39141"/>
    <cellStyle name="Celkem 3 3 2 2 11" xfId="6867"/>
    <cellStyle name="Celkem 3 3 2 2 12" xfId="32434"/>
    <cellStyle name="Celkem 3 3 2 2 2" xfId="1348"/>
    <cellStyle name="Celkem 3 3 2 2 2 2" xfId="8127"/>
    <cellStyle name="Celkem 3 3 2 2 2 2 2" xfId="27041"/>
    <cellStyle name="Celkem 3 3 2 2 2 2 3" xfId="46189"/>
    <cellStyle name="Celkem 3 3 2 2 2 3" xfId="20644"/>
    <cellStyle name="Celkem 3 3 2 2 2 3 2" xfId="39784"/>
    <cellStyle name="Celkem 3 3 2 2 2 4" xfId="14329"/>
    <cellStyle name="Celkem 3 3 2 2 2 5" xfId="33418"/>
    <cellStyle name="Celkem 3 3 2 2 3" xfId="2146"/>
    <cellStyle name="Celkem 3 3 2 2 3 2" xfId="8847"/>
    <cellStyle name="Celkem 3 3 2 2 3 2 2" xfId="27747"/>
    <cellStyle name="Celkem 3 3 2 2 3 2 3" xfId="46895"/>
    <cellStyle name="Celkem 3 3 2 2 3 3" xfId="21357"/>
    <cellStyle name="Celkem 3 3 2 2 3 3 2" xfId="40497"/>
    <cellStyle name="Celkem 3 3 2 2 3 4" xfId="15035"/>
    <cellStyle name="Celkem 3 3 2 2 3 5" xfId="34124"/>
    <cellStyle name="Celkem 3 3 2 2 4" xfId="2786"/>
    <cellStyle name="Celkem 3 3 2 2 4 2" xfId="9485"/>
    <cellStyle name="Celkem 3 3 2 2 4 2 2" xfId="28385"/>
    <cellStyle name="Celkem 3 3 2 2 4 2 3" xfId="47533"/>
    <cellStyle name="Celkem 3 3 2 2 4 3" xfId="21995"/>
    <cellStyle name="Celkem 3 3 2 2 4 3 2" xfId="41135"/>
    <cellStyle name="Celkem 3 3 2 2 4 4" xfId="15673"/>
    <cellStyle name="Celkem 3 3 2 2 4 5" xfId="34762"/>
    <cellStyle name="Celkem 3 3 2 2 5" xfId="3528"/>
    <cellStyle name="Celkem 3 3 2 2 5 2" xfId="10226"/>
    <cellStyle name="Celkem 3 3 2 2 5 2 2" xfId="29126"/>
    <cellStyle name="Celkem 3 3 2 2 5 2 3" xfId="48274"/>
    <cellStyle name="Celkem 3 3 2 2 5 3" xfId="22736"/>
    <cellStyle name="Celkem 3 3 2 2 5 3 2" xfId="41876"/>
    <cellStyle name="Celkem 3 3 2 2 5 4" xfId="16414"/>
    <cellStyle name="Celkem 3 3 2 2 5 5" xfId="35503"/>
    <cellStyle name="Celkem 3 3 2 2 6" xfId="4098"/>
    <cellStyle name="Celkem 3 3 2 2 6 2" xfId="10795"/>
    <cellStyle name="Celkem 3 3 2 2 6 2 2" xfId="29695"/>
    <cellStyle name="Celkem 3 3 2 2 6 2 3" xfId="48843"/>
    <cellStyle name="Celkem 3 3 2 2 6 3" xfId="23305"/>
    <cellStyle name="Celkem 3 3 2 2 6 3 2" xfId="42445"/>
    <cellStyle name="Celkem 3 3 2 2 6 4" xfId="16983"/>
    <cellStyle name="Celkem 3 3 2 2 6 5" xfId="36072"/>
    <cellStyle name="Celkem 3 3 2 2 7" xfId="4750"/>
    <cellStyle name="Celkem 3 3 2 2 7 2" xfId="11447"/>
    <cellStyle name="Celkem 3 3 2 2 7 2 2" xfId="30347"/>
    <cellStyle name="Celkem 3 3 2 2 7 2 3" xfId="49495"/>
    <cellStyle name="Celkem 3 3 2 2 7 3" xfId="23957"/>
    <cellStyle name="Celkem 3 3 2 2 7 3 2" xfId="43097"/>
    <cellStyle name="Celkem 3 3 2 2 7 4" xfId="17635"/>
    <cellStyle name="Celkem 3 3 2 2 7 5" xfId="36724"/>
    <cellStyle name="Celkem 3 3 2 2 8" xfId="7739"/>
    <cellStyle name="Celkem 3 3 2 2 8 2" xfId="26734"/>
    <cellStyle name="Celkem 3 3 2 2 8 2 2" xfId="45882"/>
    <cellStyle name="Celkem 3 3 2 2 8 3" xfId="14022"/>
    <cellStyle name="Celkem 3 3 2 2 8 4" xfId="33111"/>
    <cellStyle name="Celkem 3 3 2 2 9" xfId="7061"/>
    <cellStyle name="Celkem 3 3 2 2 9 2" xfId="26061"/>
    <cellStyle name="Celkem 3 3 2 2 9 3" xfId="45205"/>
    <cellStyle name="Celkem 3 3 2 3" xfId="1207"/>
    <cellStyle name="Celkem 3 3 2 3 2" xfId="1349"/>
    <cellStyle name="Celkem 3 3 2 3 2 2" xfId="8128"/>
    <cellStyle name="Celkem 3 3 2 3 2 2 2" xfId="27042"/>
    <cellStyle name="Celkem 3 3 2 3 2 2 3" xfId="46190"/>
    <cellStyle name="Celkem 3 3 2 3 2 3" xfId="20645"/>
    <cellStyle name="Celkem 3 3 2 3 2 3 2" xfId="39785"/>
    <cellStyle name="Celkem 3 3 2 3 2 4" xfId="14330"/>
    <cellStyle name="Celkem 3 3 2 3 2 5" xfId="33419"/>
    <cellStyle name="Celkem 3 3 2 3 3" xfId="2147"/>
    <cellStyle name="Celkem 3 3 2 3 3 2" xfId="8848"/>
    <cellStyle name="Celkem 3 3 2 3 3 2 2" xfId="27748"/>
    <cellStyle name="Celkem 3 3 2 3 3 2 3" xfId="46896"/>
    <cellStyle name="Celkem 3 3 2 3 3 3" xfId="21358"/>
    <cellStyle name="Celkem 3 3 2 3 3 3 2" xfId="40498"/>
    <cellStyle name="Celkem 3 3 2 3 3 4" xfId="15036"/>
    <cellStyle name="Celkem 3 3 2 3 3 5" xfId="34125"/>
    <cellStyle name="Celkem 3 3 2 3 4" xfId="7402"/>
    <cellStyle name="Celkem 3 3 2 3 4 2" xfId="26401"/>
    <cellStyle name="Celkem 3 3 2 3 4 3" xfId="45545"/>
    <cellStyle name="Celkem 3 3 2 3 5" xfId="20587"/>
    <cellStyle name="Celkem 3 3 2 3 5 2" xfId="39727"/>
    <cellStyle name="Celkem 3 3 2 3 6" xfId="13689"/>
    <cellStyle name="Celkem 3 3 2 3 7" xfId="32774"/>
    <cellStyle name="Celkem 3 3 2 4" xfId="1347"/>
    <cellStyle name="Celkem 3 3 2 4 2" xfId="8126"/>
    <cellStyle name="Celkem 3 3 2 4 2 2" xfId="27040"/>
    <cellStyle name="Celkem 3 3 2 4 2 3" xfId="46188"/>
    <cellStyle name="Celkem 3 3 2 4 3" xfId="20643"/>
    <cellStyle name="Celkem 3 3 2 4 3 2" xfId="39783"/>
    <cellStyle name="Celkem 3 3 2 4 4" xfId="14328"/>
    <cellStyle name="Celkem 3 3 2 4 5" xfId="33417"/>
    <cellStyle name="Celkem 3 3 2 5" xfId="2145"/>
    <cellStyle name="Celkem 3 3 2 5 2" xfId="8846"/>
    <cellStyle name="Celkem 3 3 2 5 2 2" xfId="27746"/>
    <cellStyle name="Celkem 3 3 2 5 2 3" xfId="46894"/>
    <cellStyle name="Celkem 3 3 2 5 3" xfId="21356"/>
    <cellStyle name="Celkem 3 3 2 5 3 2" xfId="40496"/>
    <cellStyle name="Celkem 3 3 2 5 4" xfId="15034"/>
    <cellStyle name="Celkem 3 3 2 5 5" xfId="34123"/>
    <cellStyle name="Celkem 3 3 2 6" xfId="2419"/>
    <cellStyle name="Celkem 3 3 2 6 2" xfId="9120"/>
    <cellStyle name="Celkem 3 3 2 6 2 2" xfId="28020"/>
    <cellStyle name="Celkem 3 3 2 6 2 3" xfId="47168"/>
    <cellStyle name="Celkem 3 3 2 6 3" xfId="21630"/>
    <cellStyle name="Celkem 3 3 2 6 3 2" xfId="40770"/>
    <cellStyle name="Celkem 3 3 2 6 4" xfId="15308"/>
    <cellStyle name="Celkem 3 3 2 6 5" xfId="34397"/>
    <cellStyle name="Celkem 3 3 2 7" xfId="3161"/>
    <cellStyle name="Celkem 3 3 2 7 2" xfId="9859"/>
    <cellStyle name="Celkem 3 3 2 7 2 2" xfId="28759"/>
    <cellStyle name="Celkem 3 3 2 7 2 3" xfId="47907"/>
    <cellStyle name="Celkem 3 3 2 7 3" xfId="22369"/>
    <cellStyle name="Celkem 3 3 2 7 3 2" xfId="41509"/>
    <cellStyle name="Celkem 3 3 2 7 4" xfId="16047"/>
    <cellStyle name="Celkem 3 3 2 7 5" xfId="35136"/>
    <cellStyle name="Celkem 3 3 2 8" xfId="3820"/>
    <cellStyle name="Celkem 3 3 2 8 2" xfId="10517"/>
    <cellStyle name="Celkem 3 3 2 8 2 2" xfId="29417"/>
    <cellStyle name="Celkem 3 3 2 8 2 3" xfId="48565"/>
    <cellStyle name="Celkem 3 3 2 8 3" xfId="23027"/>
    <cellStyle name="Celkem 3 3 2 8 3 2" xfId="42167"/>
    <cellStyle name="Celkem 3 3 2 8 4" xfId="16705"/>
    <cellStyle name="Celkem 3 3 2 8 5" xfId="35794"/>
    <cellStyle name="Celkem 3 3 2 9" xfId="4521"/>
    <cellStyle name="Celkem 3 3 2 9 2" xfId="11218"/>
    <cellStyle name="Celkem 3 3 2 9 2 2" xfId="30118"/>
    <cellStyle name="Celkem 3 3 2 9 2 3" xfId="49266"/>
    <cellStyle name="Celkem 3 3 2 9 3" xfId="23728"/>
    <cellStyle name="Celkem 3 3 2 9 3 2" xfId="42868"/>
    <cellStyle name="Celkem 3 3 2 9 4" xfId="17406"/>
    <cellStyle name="Celkem 3 3 2 9 5" xfId="36495"/>
    <cellStyle name="Celkem 3 3 3" xfId="571"/>
    <cellStyle name="Celkem 3 3 3 10" xfId="6944"/>
    <cellStyle name="Celkem 3 3 3 11" xfId="32386"/>
    <cellStyle name="Celkem 3 3 3 2" xfId="1350"/>
    <cellStyle name="Celkem 3 3 3 2 2" xfId="7713"/>
    <cellStyle name="Celkem 3 3 3 2 2 2" xfId="26712"/>
    <cellStyle name="Celkem 3 3 3 2 2 3" xfId="45856"/>
    <cellStyle name="Celkem 3 3 3 2 3" xfId="20646"/>
    <cellStyle name="Celkem 3 3 3 2 3 2" xfId="39786"/>
    <cellStyle name="Celkem 3 3 3 2 4" xfId="14000"/>
    <cellStyle name="Celkem 3 3 3 2 5" xfId="33085"/>
    <cellStyle name="Celkem 3 3 3 3" xfId="2148"/>
    <cellStyle name="Celkem 3 3 3 3 2" xfId="8849"/>
    <cellStyle name="Celkem 3 3 3 3 2 2" xfId="27749"/>
    <cellStyle name="Celkem 3 3 3 3 2 3" xfId="46897"/>
    <cellStyle name="Celkem 3 3 3 3 3" xfId="21359"/>
    <cellStyle name="Celkem 3 3 3 3 3 2" xfId="40499"/>
    <cellStyle name="Celkem 3 3 3 3 4" xfId="15037"/>
    <cellStyle name="Celkem 3 3 3 3 5" xfId="34126"/>
    <cellStyle name="Celkem 3 3 3 4" xfId="2755"/>
    <cellStyle name="Celkem 3 3 3 4 2" xfId="9456"/>
    <cellStyle name="Celkem 3 3 3 4 2 2" xfId="28356"/>
    <cellStyle name="Celkem 3 3 3 4 2 3" xfId="47504"/>
    <cellStyle name="Celkem 3 3 3 4 3" xfId="21966"/>
    <cellStyle name="Celkem 3 3 3 4 3 2" xfId="41106"/>
    <cellStyle name="Celkem 3 3 3 4 4" xfId="15644"/>
    <cellStyle name="Celkem 3 3 3 4 5" xfId="34733"/>
    <cellStyle name="Celkem 3 3 3 5" xfId="3497"/>
    <cellStyle name="Celkem 3 3 3 5 2" xfId="10195"/>
    <cellStyle name="Celkem 3 3 3 5 2 2" xfId="29095"/>
    <cellStyle name="Celkem 3 3 3 5 2 3" xfId="48243"/>
    <cellStyle name="Celkem 3 3 3 5 3" xfId="22705"/>
    <cellStyle name="Celkem 3 3 3 5 3 2" xfId="41845"/>
    <cellStyle name="Celkem 3 3 3 5 4" xfId="16383"/>
    <cellStyle name="Celkem 3 3 3 5 5" xfId="35472"/>
    <cellStyle name="Celkem 3 3 3 6" xfId="4069"/>
    <cellStyle name="Celkem 3 3 3 6 2" xfId="10766"/>
    <cellStyle name="Celkem 3 3 3 6 2 2" xfId="29666"/>
    <cellStyle name="Celkem 3 3 3 6 2 3" xfId="48814"/>
    <cellStyle name="Celkem 3 3 3 6 3" xfId="23276"/>
    <cellStyle name="Celkem 3 3 3 6 3 2" xfId="42416"/>
    <cellStyle name="Celkem 3 3 3 6 4" xfId="16954"/>
    <cellStyle name="Celkem 3 3 3 6 5" xfId="36043"/>
    <cellStyle name="Celkem 3 3 3 7" xfId="4727"/>
    <cellStyle name="Celkem 3 3 3 7 2" xfId="11424"/>
    <cellStyle name="Celkem 3 3 3 7 2 2" xfId="30324"/>
    <cellStyle name="Celkem 3 3 3 7 2 3" xfId="49472"/>
    <cellStyle name="Celkem 3 3 3 7 3" xfId="23934"/>
    <cellStyle name="Celkem 3 3 3 7 3 2" xfId="43074"/>
    <cellStyle name="Celkem 3 3 3 7 4" xfId="17612"/>
    <cellStyle name="Celkem 3 3 3 7 5" xfId="36701"/>
    <cellStyle name="Celkem 3 3 3 8" xfId="7013"/>
    <cellStyle name="Celkem 3 3 3 8 2" xfId="26013"/>
    <cellStyle name="Celkem 3 3 3 8 3" xfId="45157"/>
    <cellStyle name="Celkem 3 3 3 9" xfId="19968"/>
    <cellStyle name="Celkem 3 3 3 9 2" xfId="39108"/>
    <cellStyle name="Celkem 3 3 4" xfId="1014"/>
    <cellStyle name="Celkem 3 3 4 2" xfId="1351"/>
    <cellStyle name="Celkem 3 3 4 2 2" xfId="8129"/>
    <cellStyle name="Celkem 3 3 4 2 2 2" xfId="27043"/>
    <cellStyle name="Celkem 3 3 4 2 2 3" xfId="46191"/>
    <cellStyle name="Celkem 3 3 4 2 3" xfId="20647"/>
    <cellStyle name="Celkem 3 3 4 2 3 2" xfId="39787"/>
    <cellStyle name="Celkem 3 3 4 2 4" xfId="14331"/>
    <cellStyle name="Celkem 3 3 4 2 5" xfId="33420"/>
    <cellStyle name="Celkem 3 3 4 3" xfId="2149"/>
    <cellStyle name="Celkem 3 3 4 3 2" xfId="8850"/>
    <cellStyle name="Celkem 3 3 4 3 2 2" xfId="27750"/>
    <cellStyle name="Celkem 3 3 4 3 2 3" xfId="46898"/>
    <cellStyle name="Celkem 3 3 4 3 3" xfId="21360"/>
    <cellStyle name="Celkem 3 3 4 3 3 2" xfId="40500"/>
    <cellStyle name="Celkem 3 3 4 3 4" xfId="15038"/>
    <cellStyle name="Celkem 3 3 4 3 5" xfId="34127"/>
    <cellStyle name="Celkem 3 3 4 4" xfId="7373"/>
    <cellStyle name="Celkem 3 3 4 4 2" xfId="26372"/>
    <cellStyle name="Celkem 3 3 4 4 3" xfId="45516"/>
    <cellStyle name="Celkem 3 3 4 5" xfId="20404"/>
    <cellStyle name="Celkem 3 3 4 5 2" xfId="39544"/>
    <cellStyle name="Celkem 3 3 4 6" xfId="13660"/>
    <cellStyle name="Celkem 3 3 4 7" xfId="32745"/>
    <cellStyle name="Celkem 3 3 5" xfId="1346"/>
    <cellStyle name="Celkem 3 3 5 2" xfId="8125"/>
    <cellStyle name="Celkem 3 3 5 2 2" xfId="27039"/>
    <cellStyle name="Celkem 3 3 5 2 3" xfId="46187"/>
    <cellStyle name="Celkem 3 3 5 3" xfId="20642"/>
    <cellStyle name="Celkem 3 3 5 3 2" xfId="39782"/>
    <cellStyle name="Celkem 3 3 5 4" xfId="14327"/>
    <cellStyle name="Celkem 3 3 5 5" xfId="33416"/>
    <cellStyle name="Celkem 3 3 6" xfId="2144"/>
    <cellStyle name="Celkem 3 3 6 2" xfId="8845"/>
    <cellStyle name="Celkem 3 3 6 2 2" xfId="27745"/>
    <cellStyle name="Celkem 3 3 6 2 3" xfId="46893"/>
    <cellStyle name="Celkem 3 3 6 3" xfId="21355"/>
    <cellStyle name="Celkem 3 3 6 3 2" xfId="40495"/>
    <cellStyle name="Celkem 3 3 6 4" xfId="15033"/>
    <cellStyle name="Celkem 3 3 6 5" xfId="34122"/>
    <cellStyle name="Celkem 3 3 7" xfId="2473"/>
    <cellStyle name="Celkem 3 3 7 2" xfId="9174"/>
    <cellStyle name="Celkem 3 3 7 2 2" xfId="28074"/>
    <cellStyle name="Celkem 3 3 7 2 3" xfId="47222"/>
    <cellStyle name="Celkem 3 3 7 3" xfId="21684"/>
    <cellStyle name="Celkem 3 3 7 3 2" xfId="40824"/>
    <cellStyle name="Celkem 3 3 7 4" xfId="15362"/>
    <cellStyle name="Celkem 3 3 7 5" xfId="34451"/>
    <cellStyle name="Celkem 3 3 8" xfId="3215"/>
    <cellStyle name="Celkem 3 3 8 2" xfId="9913"/>
    <cellStyle name="Celkem 3 3 8 2 2" xfId="28813"/>
    <cellStyle name="Celkem 3 3 8 2 3" xfId="47961"/>
    <cellStyle name="Celkem 3 3 8 3" xfId="22423"/>
    <cellStyle name="Celkem 3 3 8 3 2" xfId="41563"/>
    <cellStyle name="Celkem 3 3 8 4" xfId="16101"/>
    <cellStyle name="Celkem 3 3 8 5" xfId="35190"/>
    <cellStyle name="Celkem 3 3 9" xfId="3057"/>
    <cellStyle name="Celkem 3 3 9 2" xfId="9755"/>
    <cellStyle name="Celkem 3 3 9 2 2" xfId="28655"/>
    <cellStyle name="Celkem 3 3 9 2 3" xfId="47803"/>
    <cellStyle name="Celkem 3 3 9 3" xfId="22265"/>
    <cellStyle name="Celkem 3 3 9 3 2" xfId="41405"/>
    <cellStyle name="Celkem 3 3 9 4" xfId="15943"/>
    <cellStyle name="Celkem 3 3 9 5" xfId="35032"/>
    <cellStyle name="Celkem 3 4" xfId="299"/>
    <cellStyle name="Celkem 3 4 10" xfId="4394"/>
    <cellStyle name="Celkem 3 4 10 2" xfId="11091"/>
    <cellStyle name="Celkem 3 4 10 2 2" xfId="29991"/>
    <cellStyle name="Celkem 3 4 10 2 3" xfId="49139"/>
    <cellStyle name="Celkem 3 4 10 3" xfId="23601"/>
    <cellStyle name="Celkem 3 4 10 3 2" xfId="42741"/>
    <cellStyle name="Celkem 3 4 10 4" xfId="17279"/>
    <cellStyle name="Celkem 3 4 10 5" xfId="36368"/>
    <cellStyle name="Celkem 3 4 11" xfId="6968"/>
    <cellStyle name="Celkem 3 4 11 2" xfId="25968"/>
    <cellStyle name="Celkem 3 4 11 3" xfId="45112"/>
    <cellStyle name="Celkem 3 4 12" xfId="19697"/>
    <cellStyle name="Celkem 3 4 12 2" xfId="38837"/>
    <cellStyle name="Celkem 3 4 13" xfId="6888"/>
    <cellStyle name="Celkem 3 4 14" xfId="32341"/>
    <cellStyle name="Celkem 3 4 2" xfId="256"/>
    <cellStyle name="Celkem 3 4 2 10" xfId="6902"/>
    <cellStyle name="Celkem 3 4 2 11" xfId="32431"/>
    <cellStyle name="Celkem 3 4 2 2" xfId="602"/>
    <cellStyle name="Celkem 3 4 2 2 10" xfId="32771"/>
    <cellStyle name="Celkem 3 4 2 2 2" xfId="2783"/>
    <cellStyle name="Celkem 3 4 2 2 2 2" xfId="9482"/>
    <cellStyle name="Celkem 3 4 2 2 2 2 2" xfId="28382"/>
    <cellStyle name="Celkem 3 4 2 2 2 2 3" xfId="47530"/>
    <cellStyle name="Celkem 3 4 2 2 2 3" xfId="21992"/>
    <cellStyle name="Celkem 3 4 2 2 2 3 2" xfId="41132"/>
    <cellStyle name="Celkem 3 4 2 2 2 4" xfId="15670"/>
    <cellStyle name="Celkem 3 4 2 2 2 5" xfId="34759"/>
    <cellStyle name="Celkem 3 4 2 2 3" xfId="3525"/>
    <cellStyle name="Celkem 3 4 2 2 3 2" xfId="10223"/>
    <cellStyle name="Celkem 3 4 2 2 3 2 2" xfId="29123"/>
    <cellStyle name="Celkem 3 4 2 2 3 2 3" xfId="48271"/>
    <cellStyle name="Celkem 3 4 2 2 3 3" xfId="22733"/>
    <cellStyle name="Celkem 3 4 2 2 3 3 2" xfId="41873"/>
    <cellStyle name="Celkem 3 4 2 2 3 4" xfId="16411"/>
    <cellStyle name="Celkem 3 4 2 2 3 5" xfId="35500"/>
    <cellStyle name="Celkem 3 4 2 2 4" xfId="4095"/>
    <cellStyle name="Celkem 3 4 2 2 4 2" xfId="10792"/>
    <cellStyle name="Celkem 3 4 2 2 4 2 2" xfId="29692"/>
    <cellStyle name="Celkem 3 4 2 2 4 2 3" xfId="48840"/>
    <cellStyle name="Celkem 3 4 2 2 4 3" xfId="23302"/>
    <cellStyle name="Celkem 3 4 2 2 4 3 2" xfId="42442"/>
    <cellStyle name="Celkem 3 4 2 2 4 4" xfId="16980"/>
    <cellStyle name="Celkem 3 4 2 2 4 5" xfId="36069"/>
    <cellStyle name="Celkem 3 4 2 2 5" xfId="4747"/>
    <cellStyle name="Celkem 3 4 2 2 5 2" xfId="11444"/>
    <cellStyle name="Celkem 3 4 2 2 5 2 2" xfId="30344"/>
    <cellStyle name="Celkem 3 4 2 2 5 2 3" xfId="49492"/>
    <cellStyle name="Celkem 3 4 2 2 5 3" xfId="23954"/>
    <cellStyle name="Celkem 3 4 2 2 5 3 2" xfId="43094"/>
    <cellStyle name="Celkem 3 4 2 2 5 4" xfId="17632"/>
    <cellStyle name="Celkem 3 4 2 2 5 5" xfId="36721"/>
    <cellStyle name="Celkem 3 4 2 2 6" xfId="1353"/>
    <cellStyle name="Celkem 3 4 2 2 6 2" xfId="8131"/>
    <cellStyle name="Celkem 3 4 2 2 6 2 2" xfId="27045"/>
    <cellStyle name="Celkem 3 4 2 2 6 2 3" xfId="46193"/>
    <cellStyle name="Celkem 3 4 2 2 6 3" xfId="20649"/>
    <cellStyle name="Celkem 3 4 2 2 6 3 2" xfId="39789"/>
    <cellStyle name="Celkem 3 4 2 2 6 4" xfId="14333"/>
    <cellStyle name="Celkem 3 4 2 2 6 5" xfId="33422"/>
    <cellStyle name="Celkem 3 4 2 2 7" xfId="7399"/>
    <cellStyle name="Celkem 3 4 2 2 7 2" xfId="26398"/>
    <cellStyle name="Celkem 3 4 2 2 7 3" xfId="45542"/>
    <cellStyle name="Celkem 3 4 2 2 8" xfId="19998"/>
    <cellStyle name="Celkem 3 4 2 2 8 2" xfId="39138"/>
    <cellStyle name="Celkem 3 4 2 2 9" xfId="13686"/>
    <cellStyle name="Celkem 3 4 2 3" xfId="2151"/>
    <cellStyle name="Celkem 3 4 2 3 2" xfId="8852"/>
    <cellStyle name="Celkem 3 4 2 3 2 2" xfId="27752"/>
    <cellStyle name="Celkem 3 4 2 3 2 3" xfId="46900"/>
    <cellStyle name="Celkem 3 4 2 3 3" xfId="21362"/>
    <cellStyle name="Celkem 3 4 2 3 3 2" xfId="40502"/>
    <cellStyle name="Celkem 3 4 2 3 4" xfId="15040"/>
    <cellStyle name="Celkem 3 4 2 3 5" xfId="34129"/>
    <cellStyle name="Celkem 3 4 2 4" xfId="2416"/>
    <cellStyle name="Celkem 3 4 2 4 2" xfId="9117"/>
    <cellStyle name="Celkem 3 4 2 4 2 2" xfId="28017"/>
    <cellStyle name="Celkem 3 4 2 4 2 3" xfId="47165"/>
    <cellStyle name="Celkem 3 4 2 4 3" xfId="21627"/>
    <cellStyle name="Celkem 3 4 2 4 3 2" xfId="40767"/>
    <cellStyle name="Celkem 3 4 2 4 4" xfId="15305"/>
    <cellStyle name="Celkem 3 4 2 4 5" xfId="34394"/>
    <cellStyle name="Celkem 3 4 2 5" xfId="3158"/>
    <cellStyle name="Celkem 3 4 2 5 2" xfId="9856"/>
    <cellStyle name="Celkem 3 4 2 5 2 2" xfId="28756"/>
    <cellStyle name="Celkem 3 4 2 5 2 3" xfId="47904"/>
    <cellStyle name="Celkem 3 4 2 5 3" xfId="22366"/>
    <cellStyle name="Celkem 3 4 2 5 3 2" xfId="41506"/>
    <cellStyle name="Celkem 3 4 2 5 4" xfId="16044"/>
    <cellStyle name="Celkem 3 4 2 5 5" xfId="35133"/>
    <cellStyle name="Celkem 3 4 2 6" xfId="3808"/>
    <cellStyle name="Celkem 3 4 2 6 2" xfId="10505"/>
    <cellStyle name="Celkem 3 4 2 6 2 2" xfId="29405"/>
    <cellStyle name="Celkem 3 4 2 6 2 3" xfId="48553"/>
    <cellStyle name="Celkem 3 4 2 6 3" xfId="23015"/>
    <cellStyle name="Celkem 3 4 2 6 3 2" xfId="42155"/>
    <cellStyle name="Celkem 3 4 2 6 4" xfId="16693"/>
    <cellStyle name="Celkem 3 4 2 6 5" xfId="35782"/>
    <cellStyle name="Celkem 3 4 2 7" xfId="4518"/>
    <cellStyle name="Celkem 3 4 2 7 2" xfId="11215"/>
    <cellStyle name="Celkem 3 4 2 7 2 2" xfId="30115"/>
    <cellStyle name="Celkem 3 4 2 7 2 3" xfId="49263"/>
    <cellStyle name="Celkem 3 4 2 7 3" xfId="23725"/>
    <cellStyle name="Celkem 3 4 2 7 3 2" xfId="42865"/>
    <cellStyle name="Celkem 3 4 2 7 4" xfId="17403"/>
    <cellStyle name="Celkem 3 4 2 7 5" xfId="36492"/>
    <cellStyle name="Celkem 3 4 2 8" xfId="7058"/>
    <cellStyle name="Celkem 3 4 2 8 2" xfId="26058"/>
    <cellStyle name="Celkem 3 4 2 8 3" xfId="45202"/>
    <cellStyle name="Celkem 3 4 2 9" xfId="19654"/>
    <cellStyle name="Celkem 3 4 2 9 2" xfId="38794"/>
    <cellStyle name="Celkem 3 4 3" xfId="645"/>
    <cellStyle name="Celkem 3 4 3 10" xfId="20041"/>
    <cellStyle name="Celkem 3 4 3 10 2" xfId="39181"/>
    <cellStyle name="Celkem 3 4 3 11" xfId="6923"/>
    <cellStyle name="Celkem 3 4 3 12" xfId="32474"/>
    <cellStyle name="Celkem 3 4 3 2" xfId="1354"/>
    <cellStyle name="Celkem 3 4 3 2 2" xfId="8132"/>
    <cellStyle name="Celkem 3 4 3 2 2 2" xfId="27046"/>
    <cellStyle name="Celkem 3 4 3 2 2 3" xfId="46194"/>
    <cellStyle name="Celkem 3 4 3 2 3" xfId="20650"/>
    <cellStyle name="Celkem 3 4 3 2 3 2" xfId="39790"/>
    <cellStyle name="Celkem 3 4 3 2 4" xfId="14334"/>
    <cellStyle name="Celkem 3 4 3 2 5" xfId="33423"/>
    <cellStyle name="Celkem 3 4 3 3" xfId="2152"/>
    <cellStyle name="Celkem 3 4 3 3 2" xfId="8853"/>
    <cellStyle name="Celkem 3 4 3 3 2 2" xfId="27753"/>
    <cellStyle name="Celkem 3 4 3 3 2 3" xfId="46901"/>
    <cellStyle name="Celkem 3 4 3 3 3" xfId="21363"/>
    <cellStyle name="Celkem 3 4 3 3 3 2" xfId="40503"/>
    <cellStyle name="Celkem 3 4 3 3 4" xfId="15041"/>
    <cellStyle name="Celkem 3 4 3 3 5" xfId="34130"/>
    <cellStyle name="Celkem 3 4 3 4" xfId="2826"/>
    <cellStyle name="Celkem 3 4 3 4 2" xfId="9525"/>
    <cellStyle name="Celkem 3 4 3 4 2 2" xfId="28425"/>
    <cellStyle name="Celkem 3 4 3 4 2 3" xfId="47573"/>
    <cellStyle name="Celkem 3 4 3 4 3" xfId="22035"/>
    <cellStyle name="Celkem 3 4 3 4 3 2" xfId="41175"/>
    <cellStyle name="Celkem 3 4 3 4 4" xfId="15713"/>
    <cellStyle name="Celkem 3 4 3 4 5" xfId="34802"/>
    <cellStyle name="Celkem 3 4 3 5" xfId="3568"/>
    <cellStyle name="Celkem 3 4 3 5 2" xfId="10266"/>
    <cellStyle name="Celkem 3 4 3 5 2 2" xfId="29166"/>
    <cellStyle name="Celkem 3 4 3 5 2 3" xfId="48314"/>
    <cellStyle name="Celkem 3 4 3 5 3" xfId="22776"/>
    <cellStyle name="Celkem 3 4 3 5 3 2" xfId="41916"/>
    <cellStyle name="Celkem 3 4 3 5 4" xfId="16454"/>
    <cellStyle name="Celkem 3 4 3 5 5" xfId="35543"/>
    <cellStyle name="Celkem 3 4 3 6" xfId="4138"/>
    <cellStyle name="Celkem 3 4 3 6 2" xfId="10835"/>
    <cellStyle name="Celkem 3 4 3 6 2 2" xfId="29735"/>
    <cellStyle name="Celkem 3 4 3 6 2 3" xfId="48883"/>
    <cellStyle name="Celkem 3 4 3 6 3" xfId="23345"/>
    <cellStyle name="Celkem 3 4 3 6 3 2" xfId="42485"/>
    <cellStyle name="Celkem 3 4 3 6 4" xfId="17023"/>
    <cellStyle name="Celkem 3 4 3 6 5" xfId="36112"/>
    <cellStyle name="Celkem 3 4 3 7" xfId="4780"/>
    <cellStyle name="Celkem 3 4 3 7 2" xfId="11477"/>
    <cellStyle name="Celkem 3 4 3 7 2 2" xfId="30377"/>
    <cellStyle name="Celkem 3 4 3 7 2 3" xfId="49525"/>
    <cellStyle name="Celkem 3 4 3 7 3" xfId="23987"/>
    <cellStyle name="Celkem 3 4 3 7 3 2" xfId="43127"/>
    <cellStyle name="Celkem 3 4 3 7 4" xfId="17665"/>
    <cellStyle name="Celkem 3 4 3 7 5" xfId="36754"/>
    <cellStyle name="Celkem 3 4 3 8" xfId="7756"/>
    <cellStyle name="Celkem 3 4 3 8 2" xfId="26751"/>
    <cellStyle name="Celkem 3 4 3 8 2 2" xfId="45899"/>
    <cellStyle name="Celkem 3 4 3 8 3" xfId="14039"/>
    <cellStyle name="Celkem 3 4 3 8 4" xfId="33128"/>
    <cellStyle name="Celkem 3 4 3 9" xfId="7101"/>
    <cellStyle name="Celkem 3 4 3 9 2" xfId="26101"/>
    <cellStyle name="Celkem 3 4 3 9 3" xfId="45245"/>
    <cellStyle name="Celkem 3 4 4" xfId="1085"/>
    <cellStyle name="Celkem 3 4 4 2" xfId="1355"/>
    <cellStyle name="Celkem 3 4 4 2 2" xfId="8133"/>
    <cellStyle name="Celkem 3 4 4 2 2 2" xfId="27047"/>
    <cellStyle name="Celkem 3 4 4 2 2 3" xfId="46195"/>
    <cellStyle name="Celkem 3 4 4 2 3" xfId="20651"/>
    <cellStyle name="Celkem 3 4 4 2 3 2" xfId="39791"/>
    <cellStyle name="Celkem 3 4 4 2 4" xfId="14335"/>
    <cellStyle name="Celkem 3 4 4 2 5" xfId="33424"/>
    <cellStyle name="Celkem 3 4 4 3" xfId="2153"/>
    <cellStyle name="Celkem 3 4 4 3 2" xfId="8854"/>
    <cellStyle name="Celkem 3 4 4 3 2 2" xfId="27754"/>
    <cellStyle name="Celkem 3 4 4 3 2 3" xfId="46902"/>
    <cellStyle name="Celkem 3 4 4 3 3" xfId="21364"/>
    <cellStyle name="Celkem 3 4 4 3 3 2" xfId="40504"/>
    <cellStyle name="Celkem 3 4 4 3 4" xfId="15042"/>
    <cellStyle name="Celkem 3 4 4 3 5" xfId="34131"/>
    <cellStyle name="Celkem 3 4 4 4" xfId="7442"/>
    <cellStyle name="Celkem 3 4 4 4 2" xfId="26441"/>
    <cellStyle name="Celkem 3 4 4 4 3" xfId="45585"/>
    <cellStyle name="Celkem 3 4 4 5" xfId="20470"/>
    <cellStyle name="Celkem 3 4 4 5 2" xfId="39610"/>
    <cellStyle name="Celkem 3 4 4 6" xfId="13729"/>
    <cellStyle name="Celkem 3 4 4 7" xfId="32814"/>
    <cellStyle name="Celkem 3 4 5" xfId="1352"/>
    <cellStyle name="Celkem 3 4 5 2" xfId="8130"/>
    <cellStyle name="Celkem 3 4 5 2 2" xfId="27044"/>
    <cellStyle name="Celkem 3 4 5 2 3" xfId="46192"/>
    <cellStyle name="Celkem 3 4 5 3" xfId="20648"/>
    <cellStyle name="Celkem 3 4 5 3 2" xfId="39788"/>
    <cellStyle name="Celkem 3 4 5 4" xfId="14332"/>
    <cellStyle name="Celkem 3 4 5 5" xfId="33421"/>
    <cellStyle name="Celkem 3 4 6" xfId="2150"/>
    <cellStyle name="Celkem 3 4 6 2" xfId="8851"/>
    <cellStyle name="Celkem 3 4 6 2 2" xfId="27751"/>
    <cellStyle name="Celkem 3 4 6 2 3" xfId="46899"/>
    <cellStyle name="Celkem 3 4 6 3" xfId="21361"/>
    <cellStyle name="Celkem 3 4 6 3 2" xfId="40501"/>
    <cellStyle name="Celkem 3 4 6 4" xfId="15039"/>
    <cellStyle name="Celkem 3 4 6 5" xfId="34128"/>
    <cellStyle name="Celkem 3 4 7" xfId="2479"/>
    <cellStyle name="Celkem 3 4 7 2" xfId="9180"/>
    <cellStyle name="Celkem 3 4 7 2 2" xfId="28080"/>
    <cellStyle name="Celkem 3 4 7 2 3" xfId="47228"/>
    <cellStyle name="Celkem 3 4 7 3" xfId="21690"/>
    <cellStyle name="Celkem 3 4 7 3 2" xfId="40830"/>
    <cellStyle name="Celkem 3 4 7 4" xfId="15368"/>
    <cellStyle name="Celkem 3 4 7 5" xfId="34457"/>
    <cellStyle name="Celkem 3 4 8" xfId="3221"/>
    <cellStyle name="Celkem 3 4 8 2" xfId="9919"/>
    <cellStyle name="Celkem 3 4 8 2 2" xfId="28819"/>
    <cellStyle name="Celkem 3 4 8 2 3" xfId="47967"/>
    <cellStyle name="Celkem 3 4 8 3" xfId="22429"/>
    <cellStyle name="Celkem 3 4 8 3 2" xfId="41569"/>
    <cellStyle name="Celkem 3 4 8 4" xfId="16107"/>
    <cellStyle name="Celkem 3 4 8 5" xfId="35196"/>
    <cellStyle name="Celkem 3 4 9" xfId="3090"/>
    <cellStyle name="Celkem 3 4 9 2" xfId="9788"/>
    <cellStyle name="Celkem 3 4 9 2 2" xfId="28688"/>
    <cellStyle name="Celkem 3 4 9 2 3" xfId="47836"/>
    <cellStyle name="Celkem 3 4 9 3" xfId="22298"/>
    <cellStyle name="Celkem 3 4 9 3 2" xfId="41438"/>
    <cellStyle name="Celkem 3 4 9 4" xfId="15976"/>
    <cellStyle name="Celkem 3 4 9 5" xfId="35065"/>
    <cellStyle name="Celkem 3 5" xfId="316"/>
    <cellStyle name="Celkem 3 5 10" xfId="4402"/>
    <cellStyle name="Celkem 3 5 10 2" xfId="11099"/>
    <cellStyle name="Celkem 3 5 10 2 2" xfId="29999"/>
    <cellStyle name="Celkem 3 5 10 2 3" xfId="49147"/>
    <cellStyle name="Celkem 3 5 10 3" xfId="23609"/>
    <cellStyle name="Celkem 3 5 10 3 2" xfId="42749"/>
    <cellStyle name="Celkem 3 5 10 4" xfId="17287"/>
    <cellStyle name="Celkem 3 5 10 5" xfId="36376"/>
    <cellStyle name="Celkem 3 5 11" xfId="7052"/>
    <cellStyle name="Celkem 3 5 11 2" xfId="26052"/>
    <cellStyle name="Celkem 3 5 11 3" xfId="45196"/>
    <cellStyle name="Celkem 3 5 12" xfId="19713"/>
    <cellStyle name="Celkem 3 5 12 2" xfId="38853"/>
    <cellStyle name="Celkem 3 5 13" xfId="6928"/>
    <cellStyle name="Celkem 3 5 14" xfId="32425"/>
    <cellStyle name="Celkem 3 5 2" xfId="443"/>
    <cellStyle name="Celkem 3 5 2 10" xfId="13507"/>
    <cellStyle name="Celkem 3 5 2 11" xfId="32592"/>
    <cellStyle name="Celkem 3 5 2 2" xfId="768"/>
    <cellStyle name="Celkem 3 5 2 2 10" xfId="32957"/>
    <cellStyle name="Celkem 3 5 2 2 2" xfId="2949"/>
    <cellStyle name="Celkem 3 5 2 2 2 2" xfId="9648"/>
    <cellStyle name="Celkem 3 5 2 2 2 2 2" xfId="28548"/>
    <cellStyle name="Celkem 3 5 2 2 2 2 3" xfId="47696"/>
    <cellStyle name="Celkem 3 5 2 2 2 3" xfId="22158"/>
    <cellStyle name="Celkem 3 5 2 2 2 3 2" xfId="41298"/>
    <cellStyle name="Celkem 3 5 2 2 2 4" xfId="15836"/>
    <cellStyle name="Celkem 3 5 2 2 2 5" xfId="34925"/>
    <cellStyle name="Celkem 3 5 2 2 3" xfId="3691"/>
    <cellStyle name="Celkem 3 5 2 2 3 2" xfId="10389"/>
    <cellStyle name="Celkem 3 5 2 2 3 2 2" xfId="29289"/>
    <cellStyle name="Celkem 3 5 2 2 3 2 3" xfId="48437"/>
    <cellStyle name="Celkem 3 5 2 2 3 3" xfId="22899"/>
    <cellStyle name="Celkem 3 5 2 2 3 3 2" xfId="42039"/>
    <cellStyle name="Celkem 3 5 2 2 3 4" xfId="16577"/>
    <cellStyle name="Celkem 3 5 2 2 3 5" xfId="35666"/>
    <cellStyle name="Celkem 3 5 2 2 4" xfId="4261"/>
    <cellStyle name="Celkem 3 5 2 2 4 2" xfId="10958"/>
    <cellStyle name="Celkem 3 5 2 2 4 2 2" xfId="29858"/>
    <cellStyle name="Celkem 3 5 2 2 4 2 3" xfId="49006"/>
    <cellStyle name="Celkem 3 5 2 2 4 3" xfId="23468"/>
    <cellStyle name="Celkem 3 5 2 2 4 3 2" xfId="42608"/>
    <cellStyle name="Celkem 3 5 2 2 4 4" xfId="17146"/>
    <cellStyle name="Celkem 3 5 2 2 4 5" xfId="36235"/>
    <cellStyle name="Celkem 3 5 2 2 5" xfId="4881"/>
    <cellStyle name="Celkem 3 5 2 2 5 2" xfId="11578"/>
    <cellStyle name="Celkem 3 5 2 2 5 2 2" xfId="30478"/>
    <cellStyle name="Celkem 3 5 2 2 5 2 3" xfId="49626"/>
    <cellStyle name="Celkem 3 5 2 2 5 3" xfId="24088"/>
    <cellStyle name="Celkem 3 5 2 2 5 3 2" xfId="43228"/>
    <cellStyle name="Celkem 3 5 2 2 5 4" xfId="17766"/>
    <cellStyle name="Celkem 3 5 2 2 5 5" xfId="36855"/>
    <cellStyle name="Celkem 3 5 2 2 6" xfId="1357"/>
    <cellStyle name="Celkem 3 5 2 2 6 2" xfId="8135"/>
    <cellStyle name="Celkem 3 5 2 2 6 2 2" xfId="27049"/>
    <cellStyle name="Celkem 3 5 2 2 6 2 3" xfId="46197"/>
    <cellStyle name="Celkem 3 5 2 2 6 3" xfId="20653"/>
    <cellStyle name="Celkem 3 5 2 2 6 3 2" xfId="39793"/>
    <cellStyle name="Celkem 3 5 2 2 6 4" xfId="14337"/>
    <cellStyle name="Celkem 3 5 2 2 6 5" xfId="33426"/>
    <cellStyle name="Celkem 3 5 2 2 7" xfId="7585"/>
    <cellStyle name="Celkem 3 5 2 2 7 2" xfId="26584"/>
    <cellStyle name="Celkem 3 5 2 2 7 3" xfId="45728"/>
    <cellStyle name="Celkem 3 5 2 2 8" xfId="20164"/>
    <cellStyle name="Celkem 3 5 2 2 8 2" xfId="39304"/>
    <cellStyle name="Celkem 3 5 2 2 9" xfId="13872"/>
    <cellStyle name="Celkem 3 5 2 3" xfId="2155"/>
    <cellStyle name="Celkem 3 5 2 3 2" xfId="8856"/>
    <cellStyle name="Celkem 3 5 2 3 2 2" xfId="27756"/>
    <cellStyle name="Celkem 3 5 2 3 2 3" xfId="46904"/>
    <cellStyle name="Celkem 3 5 2 3 3" xfId="21366"/>
    <cellStyle name="Celkem 3 5 2 3 3 2" xfId="40506"/>
    <cellStyle name="Celkem 3 5 2 3 4" xfId="15044"/>
    <cellStyle name="Celkem 3 5 2 3 5" xfId="34133"/>
    <cellStyle name="Celkem 3 5 2 4" xfId="2627"/>
    <cellStyle name="Celkem 3 5 2 4 2" xfId="9328"/>
    <cellStyle name="Celkem 3 5 2 4 2 2" xfId="28228"/>
    <cellStyle name="Celkem 3 5 2 4 2 3" xfId="47376"/>
    <cellStyle name="Celkem 3 5 2 4 3" xfId="21838"/>
    <cellStyle name="Celkem 3 5 2 4 3 2" xfId="40978"/>
    <cellStyle name="Celkem 3 5 2 4 4" xfId="15516"/>
    <cellStyle name="Celkem 3 5 2 4 5" xfId="34605"/>
    <cellStyle name="Celkem 3 5 2 5" xfId="3369"/>
    <cellStyle name="Celkem 3 5 2 5 2" xfId="10067"/>
    <cellStyle name="Celkem 3 5 2 5 2 2" xfId="28967"/>
    <cellStyle name="Celkem 3 5 2 5 2 3" xfId="48115"/>
    <cellStyle name="Celkem 3 5 2 5 3" xfId="22577"/>
    <cellStyle name="Celkem 3 5 2 5 3 2" xfId="41717"/>
    <cellStyle name="Celkem 3 5 2 5 4" xfId="16255"/>
    <cellStyle name="Celkem 3 5 2 5 5" xfId="35344"/>
    <cellStyle name="Celkem 3 5 2 6" xfId="3941"/>
    <cellStyle name="Celkem 3 5 2 6 2" xfId="10638"/>
    <cellStyle name="Celkem 3 5 2 6 2 2" xfId="29538"/>
    <cellStyle name="Celkem 3 5 2 6 2 3" xfId="48686"/>
    <cellStyle name="Celkem 3 5 2 6 3" xfId="23148"/>
    <cellStyle name="Celkem 3 5 2 6 3 2" xfId="42288"/>
    <cellStyle name="Celkem 3 5 2 6 4" xfId="16826"/>
    <cellStyle name="Celkem 3 5 2 6 5" xfId="35915"/>
    <cellStyle name="Celkem 3 5 2 7" xfId="4625"/>
    <cellStyle name="Celkem 3 5 2 7 2" xfId="11322"/>
    <cellStyle name="Celkem 3 5 2 7 2 2" xfId="30222"/>
    <cellStyle name="Celkem 3 5 2 7 2 3" xfId="49370"/>
    <cellStyle name="Celkem 3 5 2 7 3" xfId="23832"/>
    <cellStyle name="Celkem 3 5 2 7 3 2" xfId="42972"/>
    <cellStyle name="Celkem 3 5 2 7 4" xfId="17510"/>
    <cellStyle name="Celkem 3 5 2 7 5" xfId="36599"/>
    <cellStyle name="Celkem 3 5 2 8" xfId="7220"/>
    <cellStyle name="Celkem 3 5 2 8 2" xfId="26219"/>
    <cellStyle name="Celkem 3 5 2 8 3" xfId="45363"/>
    <cellStyle name="Celkem 3 5 2 9" xfId="19840"/>
    <cellStyle name="Celkem 3 5 2 9 2" xfId="38980"/>
    <cellStyle name="Celkem 3 5 3" xfId="661"/>
    <cellStyle name="Celkem 3 5 3 10" xfId="13745"/>
    <cellStyle name="Celkem 3 5 3 11" xfId="32830"/>
    <cellStyle name="Celkem 3 5 3 2" xfId="1358"/>
    <cellStyle name="Celkem 3 5 3 2 2" xfId="8136"/>
    <cellStyle name="Celkem 3 5 3 2 2 2" xfId="27050"/>
    <cellStyle name="Celkem 3 5 3 2 2 3" xfId="46198"/>
    <cellStyle name="Celkem 3 5 3 2 3" xfId="20654"/>
    <cellStyle name="Celkem 3 5 3 2 3 2" xfId="39794"/>
    <cellStyle name="Celkem 3 5 3 2 4" xfId="14338"/>
    <cellStyle name="Celkem 3 5 3 2 5" xfId="33427"/>
    <cellStyle name="Celkem 3 5 3 3" xfId="2156"/>
    <cellStyle name="Celkem 3 5 3 3 2" xfId="8857"/>
    <cellStyle name="Celkem 3 5 3 3 2 2" xfId="27757"/>
    <cellStyle name="Celkem 3 5 3 3 2 3" xfId="46905"/>
    <cellStyle name="Celkem 3 5 3 3 3" xfId="21367"/>
    <cellStyle name="Celkem 3 5 3 3 3 2" xfId="40507"/>
    <cellStyle name="Celkem 3 5 3 3 4" xfId="15045"/>
    <cellStyle name="Celkem 3 5 3 3 5" xfId="34134"/>
    <cellStyle name="Celkem 3 5 3 4" xfId="2842"/>
    <cellStyle name="Celkem 3 5 3 4 2" xfId="9541"/>
    <cellStyle name="Celkem 3 5 3 4 2 2" xfId="28441"/>
    <cellStyle name="Celkem 3 5 3 4 2 3" xfId="47589"/>
    <cellStyle name="Celkem 3 5 3 4 3" xfId="22051"/>
    <cellStyle name="Celkem 3 5 3 4 3 2" xfId="41191"/>
    <cellStyle name="Celkem 3 5 3 4 4" xfId="15729"/>
    <cellStyle name="Celkem 3 5 3 4 5" xfId="34818"/>
    <cellStyle name="Celkem 3 5 3 5" xfId="3584"/>
    <cellStyle name="Celkem 3 5 3 5 2" xfId="10282"/>
    <cellStyle name="Celkem 3 5 3 5 2 2" xfId="29182"/>
    <cellStyle name="Celkem 3 5 3 5 2 3" xfId="48330"/>
    <cellStyle name="Celkem 3 5 3 5 3" xfId="22792"/>
    <cellStyle name="Celkem 3 5 3 5 3 2" xfId="41932"/>
    <cellStyle name="Celkem 3 5 3 5 4" xfId="16470"/>
    <cellStyle name="Celkem 3 5 3 5 5" xfId="35559"/>
    <cellStyle name="Celkem 3 5 3 6" xfId="4154"/>
    <cellStyle name="Celkem 3 5 3 6 2" xfId="10851"/>
    <cellStyle name="Celkem 3 5 3 6 2 2" xfId="29751"/>
    <cellStyle name="Celkem 3 5 3 6 2 3" xfId="48899"/>
    <cellStyle name="Celkem 3 5 3 6 3" xfId="23361"/>
    <cellStyle name="Celkem 3 5 3 6 3 2" xfId="42501"/>
    <cellStyle name="Celkem 3 5 3 6 4" xfId="17039"/>
    <cellStyle name="Celkem 3 5 3 6 5" xfId="36128"/>
    <cellStyle name="Celkem 3 5 3 7" xfId="4794"/>
    <cellStyle name="Celkem 3 5 3 7 2" xfId="11491"/>
    <cellStyle name="Celkem 3 5 3 7 2 2" xfId="30391"/>
    <cellStyle name="Celkem 3 5 3 7 2 3" xfId="49539"/>
    <cellStyle name="Celkem 3 5 3 7 3" xfId="24001"/>
    <cellStyle name="Celkem 3 5 3 7 3 2" xfId="43141"/>
    <cellStyle name="Celkem 3 5 3 7 4" xfId="17679"/>
    <cellStyle name="Celkem 3 5 3 7 5" xfId="36768"/>
    <cellStyle name="Celkem 3 5 3 8" xfId="7458"/>
    <cellStyle name="Celkem 3 5 3 8 2" xfId="26457"/>
    <cellStyle name="Celkem 3 5 3 8 3" xfId="45601"/>
    <cellStyle name="Celkem 3 5 3 9" xfId="20057"/>
    <cellStyle name="Celkem 3 5 3 9 2" xfId="39197"/>
    <cellStyle name="Celkem 3 5 4" xfId="1092"/>
    <cellStyle name="Celkem 3 5 4 2" xfId="1359"/>
    <cellStyle name="Celkem 3 5 4 2 2" xfId="8137"/>
    <cellStyle name="Celkem 3 5 4 2 2 2" xfId="27051"/>
    <cellStyle name="Celkem 3 5 4 2 2 3" xfId="46199"/>
    <cellStyle name="Celkem 3 5 4 2 3" xfId="20655"/>
    <cellStyle name="Celkem 3 5 4 2 3 2" xfId="39795"/>
    <cellStyle name="Celkem 3 5 4 2 4" xfId="14339"/>
    <cellStyle name="Celkem 3 5 4 2 5" xfId="33428"/>
    <cellStyle name="Celkem 3 5 4 3" xfId="2157"/>
    <cellStyle name="Celkem 3 5 4 3 2" xfId="8858"/>
    <cellStyle name="Celkem 3 5 4 3 2 2" xfId="27758"/>
    <cellStyle name="Celkem 3 5 4 3 2 3" xfId="46906"/>
    <cellStyle name="Celkem 3 5 4 3 3" xfId="21368"/>
    <cellStyle name="Celkem 3 5 4 3 3 2" xfId="40508"/>
    <cellStyle name="Celkem 3 5 4 3 4" xfId="15046"/>
    <cellStyle name="Celkem 3 5 4 3 5" xfId="34135"/>
    <cellStyle name="Celkem 3 5 4 4" xfId="7927"/>
    <cellStyle name="Celkem 3 5 4 4 2" xfId="26922"/>
    <cellStyle name="Celkem 3 5 4 4 3" xfId="46070"/>
    <cellStyle name="Celkem 3 5 4 5" xfId="20477"/>
    <cellStyle name="Celkem 3 5 4 5 2" xfId="39617"/>
    <cellStyle name="Celkem 3 5 4 6" xfId="14210"/>
    <cellStyle name="Celkem 3 5 4 7" xfId="33299"/>
    <cellStyle name="Celkem 3 5 5" xfId="1356"/>
    <cellStyle name="Celkem 3 5 5 2" xfId="8134"/>
    <cellStyle name="Celkem 3 5 5 2 2" xfId="27048"/>
    <cellStyle name="Celkem 3 5 5 2 3" xfId="46196"/>
    <cellStyle name="Celkem 3 5 5 3" xfId="20652"/>
    <cellStyle name="Celkem 3 5 5 3 2" xfId="39792"/>
    <cellStyle name="Celkem 3 5 5 4" xfId="14336"/>
    <cellStyle name="Celkem 3 5 5 5" xfId="33425"/>
    <cellStyle name="Celkem 3 5 6" xfId="2154"/>
    <cellStyle name="Celkem 3 5 6 2" xfId="8855"/>
    <cellStyle name="Celkem 3 5 6 2 2" xfId="27755"/>
    <cellStyle name="Celkem 3 5 6 2 3" xfId="46903"/>
    <cellStyle name="Celkem 3 5 6 3" xfId="21365"/>
    <cellStyle name="Celkem 3 5 6 3 2" xfId="40505"/>
    <cellStyle name="Celkem 3 5 6 4" xfId="15043"/>
    <cellStyle name="Celkem 3 5 6 5" xfId="34132"/>
    <cellStyle name="Celkem 3 5 7" xfId="2495"/>
    <cellStyle name="Celkem 3 5 7 2" xfId="9196"/>
    <cellStyle name="Celkem 3 5 7 2 2" xfId="28096"/>
    <cellStyle name="Celkem 3 5 7 2 3" xfId="47244"/>
    <cellStyle name="Celkem 3 5 7 3" xfId="21706"/>
    <cellStyle name="Celkem 3 5 7 3 2" xfId="40846"/>
    <cellStyle name="Celkem 3 5 7 4" xfId="15384"/>
    <cellStyle name="Celkem 3 5 7 5" xfId="34473"/>
    <cellStyle name="Celkem 3 5 8" xfId="3237"/>
    <cellStyle name="Celkem 3 5 8 2" xfId="9935"/>
    <cellStyle name="Celkem 3 5 8 2 2" xfId="28835"/>
    <cellStyle name="Celkem 3 5 8 2 3" xfId="47983"/>
    <cellStyle name="Celkem 3 5 8 3" xfId="22445"/>
    <cellStyle name="Celkem 3 5 8 3 2" xfId="41585"/>
    <cellStyle name="Celkem 3 5 8 4" xfId="16123"/>
    <cellStyle name="Celkem 3 5 8 5" xfId="35212"/>
    <cellStyle name="Celkem 3 5 9" xfId="3102"/>
    <cellStyle name="Celkem 3 5 9 2" xfId="9800"/>
    <cellStyle name="Celkem 3 5 9 2 2" xfId="28700"/>
    <cellStyle name="Celkem 3 5 9 2 3" xfId="47848"/>
    <cellStyle name="Celkem 3 5 9 3" xfId="22310"/>
    <cellStyle name="Celkem 3 5 9 3 2" xfId="41450"/>
    <cellStyle name="Celkem 3 5 9 4" xfId="15988"/>
    <cellStyle name="Celkem 3 5 9 5" xfId="35077"/>
    <cellStyle name="Celkem 3 6" xfId="318"/>
    <cellStyle name="Celkem 3 6 10" xfId="4404"/>
    <cellStyle name="Celkem 3 6 10 2" xfId="11101"/>
    <cellStyle name="Celkem 3 6 10 2 2" xfId="30001"/>
    <cellStyle name="Celkem 3 6 10 2 3" xfId="49149"/>
    <cellStyle name="Celkem 3 6 10 3" xfId="23611"/>
    <cellStyle name="Celkem 3 6 10 3 2" xfId="42751"/>
    <cellStyle name="Celkem 3 6 10 4" xfId="17289"/>
    <cellStyle name="Celkem 3 6 10 5" xfId="36378"/>
    <cellStyle name="Celkem 3 6 11" xfId="7114"/>
    <cellStyle name="Celkem 3 6 11 2" xfId="26113"/>
    <cellStyle name="Celkem 3 6 11 3" xfId="45257"/>
    <cellStyle name="Celkem 3 6 12" xfId="19715"/>
    <cellStyle name="Celkem 3 6 12 2" xfId="38855"/>
    <cellStyle name="Celkem 3 6 13" xfId="8039"/>
    <cellStyle name="Celkem 3 6 14" xfId="32486"/>
    <cellStyle name="Celkem 3 6 2" xfId="445"/>
    <cellStyle name="Celkem 3 6 2 10" xfId="13509"/>
    <cellStyle name="Celkem 3 6 2 11" xfId="32594"/>
    <cellStyle name="Celkem 3 6 2 2" xfId="770"/>
    <cellStyle name="Celkem 3 6 2 2 10" xfId="32959"/>
    <cellStyle name="Celkem 3 6 2 2 2" xfId="2951"/>
    <cellStyle name="Celkem 3 6 2 2 2 2" xfId="9650"/>
    <cellStyle name="Celkem 3 6 2 2 2 2 2" xfId="28550"/>
    <cellStyle name="Celkem 3 6 2 2 2 2 3" xfId="47698"/>
    <cellStyle name="Celkem 3 6 2 2 2 3" xfId="22160"/>
    <cellStyle name="Celkem 3 6 2 2 2 3 2" xfId="41300"/>
    <cellStyle name="Celkem 3 6 2 2 2 4" xfId="15838"/>
    <cellStyle name="Celkem 3 6 2 2 2 5" xfId="34927"/>
    <cellStyle name="Celkem 3 6 2 2 3" xfId="3693"/>
    <cellStyle name="Celkem 3 6 2 2 3 2" xfId="10391"/>
    <cellStyle name="Celkem 3 6 2 2 3 2 2" xfId="29291"/>
    <cellStyle name="Celkem 3 6 2 2 3 2 3" xfId="48439"/>
    <cellStyle name="Celkem 3 6 2 2 3 3" xfId="22901"/>
    <cellStyle name="Celkem 3 6 2 2 3 3 2" xfId="42041"/>
    <cellStyle name="Celkem 3 6 2 2 3 4" xfId="16579"/>
    <cellStyle name="Celkem 3 6 2 2 3 5" xfId="35668"/>
    <cellStyle name="Celkem 3 6 2 2 4" xfId="4263"/>
    <cellStyle name="Celkem 3 6 2 2 4 2" xfId="10960"/>
    <cellStyle name="Celkem 3 6 2 2 4 2 2" xfId="29860"/>
    <cellStyle name="Celkem 3 6 2 2 4 2 3" xfId="49008"/>
    <cellStyle name="Celkem 3 6 2 2 4 3" xfId="23470"/>
    <cellStyle name="Celkem 3 6 2 2 4 3 2" xfId="42610"/>
    <cellStyle name="Celkem 3 6 2 2 4 4" xfId="17148"/>
    <cellStyle name="Celkem 3 6 2 2 4 5" xfId="36237"/>
    <cellStyle name="Celkem 3 6 2 2 5" xfId="4883"/>
    <cellStyle name="Celkem 3 6 2 2 5 2" xfId="11580"/>
    <cellStyle name="Celkem 3 6 2 2 5 2 2" xfId="30480"/>
    <cellStyle name="Celkem 3 6 2 2 5 2 3" xfId="49628"/>
    <cellStyle name="Celkem 3 6 2 2 5 3" xfId="24090"/>
    <cellStyle name="Celkem 3 6 2 2 5 3 2" xfId="43230"/>
    <cellStyle name="Celkem 3 6 2 2 5 4" xfId="17768"/>
    <cellStyle name="Celkem 3 6 2 2 5 5" xfId="36857"/>
    <cellStyle name="Celkem 3 6 2 2 6" xfId="1361"/>
    <cellStyle name="Celkem 3 6 2 2 6 2" xfId="8139"/>
    <cellStyle name="Celkem 3 6 2 2 6 2 2" xfId="27053"/>
    <cellStyle name="Celkem 3 6 2 2 6 2 3" xfId="46201"/>
    <cellStyle name="Celkem 3 6 2 2 6 3" xfId="20657"/>
    <cellStyle name="Celkem 3 6 2 2 6 3 2" xfId="39797"/>
    <cellStyle name="Celkem 3 6 2 2 6 4" xfId="14341"/>
    <cellStyle name="Celkem 3 6 2 2 6 5" xfId="33430"/>
    <cellStyle name="Celkem 3 6 2 2 7" xfId="7587"/>
    <cellStyle name="Celkem 3 6 2 2 7 2" xfId="26586"/>
    <cellStyle name="Celkem 3 6 2 2 7 3" xfId="45730"/>
    <cellStyle name="Celkem 3 6 2 2 8" xfId="20166"/>
    <cellStyle name="Celkem 3 6 2 2 8 2" xfId="39306"/>
    <cellStyle name="Celkem 3 6 2 2 9" xfId="13874"/>
    <cellStyle name="Celkem 3 6 2 3" xfId="2159"/>
    <cellStyle name="Celkem 3 6 2 3 2" xfId="8860"/>
    <cellStyle name="Celkem 3 6 2 3 2 2" xfId="27760"/>
    <cellStyle name="Celkem 3 6 2 3 2 3" xfId="46908"/>
    <cellStyle name="Celkem 3 6 2 3 3" xfId="21370"/>
    <cellStyle name="Celkem 3 6 2 3 3 2" xfId="40510"/>
    <cellStyle name="Celkem 3 6 2 3 4" xfId="15048"/>
    <cellStyle name="Celkem 3 6 2 3 5" xfId="34137"/>
    <cellStyle name="Celkem 3 6 2 4" xfId="2629"/>
    <cellStyle name="Celkem 3 6 2 4 2" xfId="9330"/>
    <cellStyle name="Celkem 3 6 2 4 2 2" xfId="28230"/>
    <cellStyle name="Celkem 3 6 2 4 2 3" xfId="47378"/>
    <cellStyle name="Celkem 3 6 2 4 3" xfId="21840"/>
    <cellStyle name="Celkem 3 6 2 4 3 2" xfId="40980"/>
    <cellStyle name="Celkem 3 6 2 4 4" xfId="15518"/>
    <cellStyle name="Celkem 3 6 2 4 5" xfId="34607"/>
    <cellStyle name="Celkem 3 6 2 5" xfId="3371"/>
    <cellStyle name="Celkem 3 6 2 5 2" xfId="10069"/>
    <cellStyle name="Celkem 3 6 2 5 2 2" xfId="28969"/>
    <cellStyle name="Celkem 3 6 2 5 2 3" xfId="48117"/>
    <cellStyle name="Celkem 3 6 2 5 3" xfId="22579"/>
    <cellStyle name="Celkem 3 6 2 5 3 2" xfId="41719"/>
    <cellStyle name="Celkem 3 6 2 5 4" xfId="16257"/>
    <cellStyle name="Celkem 3 6 2 5 5" xfId="35346"/>
    <cellStyle name="Celkem 3 6 2 6" xfId="3943"/>
    <cellStyle name="Celkem 3 6 2 6 2" xfId="10640"/>
    <cellStyle name="Celkem 3 6 2 6 2 2" xfId="29540"/>
    <cellStyle name="Celkem 3 6 2 6 2 3" xfId="48688"/>
    <cellStyle name="Celkem 3 6 2 6 3" xfId="23150"/>
    <cellStyle name="Celkem 3 6 2 6 3 2" xfId="42290"/>
    <cellStyle name="Celkem 3 6 2 6 4" xfId="16828"/>
    <cellStyle name="Celkem 3 6 2 6 5" xfId="35917"/>
    <cellStyle name="Celkem 3 6 2 7" xfId="4627"/>
    <cellStyle name="Celkem 3 6 2 7 2" xfId="11324"/>
    <cellStyle name="Celkem 3 6 2 7 2 2" xfId="30224"/>
    <cellStyle name="Celkem 3 6 2 7 2 3" xfId="49372"/>
    <cellStyle name="Celkem 3 6 2 7 3" xfId="23834"/>
    <cellStyle name="Celkem 3 6 2 7 3 2" xfId="42974"/>
    <cellStyle name="Celkem 3 6 2 7 4" xfId="17512"/>
    <cellStyle name="Celkem 3 6 2 7 5" xfId="36601"/>
    <cellStyle name="Celkem 3 6 2 8" xfId="7222"/>
    <cellStyle name="Celkem 3 6 2 8 2" xfId="26221"/>
    <cellStyle name="Celkem 3 6 2 8 3" xfId="45365"/>
    <cellStyle name="Celkem 3 6 2 9" xfId="19842"/>
    <cellStyle name="Celkem 3 6 2 9 2" xfId="38982"/>
    <cellStyle name="Celkem 3 6 3" xfId="663"/>
    <cellStyle name="Celkem 3 6 3 10" xfId="13747"/>
    <cellStyle name="Celkem 3 6 3 11" xfId="32832"/>
    <cellStyle name="Celkem 3 6 3 2" xfId="1362"/>
    <cellStyle name="Celkem 3 6 3 2 2" xfId="8140"/>
    <cellStyle name="Celkem 3 6 3 2 2 2" xfId="27054"/>
    <cellStyle name="Celkem 3 6 3 2 2 3" xfId="46202"/>
    <cellStyle name="Celkem 3 6 3 2 3" xfId="20658"/>
    <cellStyle name="Celkem 3 6 3 2 3 2" xfId="39798"/>
    <cellStyle name="Celkem 3 6 3 2 4" xfId="14342"/>
    <cellStyle name="Celkem 3 6 3 2 5" xfId="33431"/>
    <cellStyle name="Celkem 3 6 3 3" xfId="2160"/>
    <cellStyle name="Celkem 3 6 3 3 2" xfId="8861"/>
    <cellStyle name="Celkem 3 6 3 3 2 2" xfId="27761"/>
    <cellStyle name="Celkem 3 6 3 3 2 3" xfId="46909"/>
    <cellStyle name="Celkem 3 6 3 3 3" xfId="21371"/>
    <cellStyle name="Celkem 3 6 3 3 3 2" xfId="40511"/>
    <cellStyle name="Celkem 3 6 3 3 4" xfId="15049"/>
    <cellStyle name="Celkem 3 6 3 3 5" xfId="34138"/>
    <cellStyle name="Celkem 3 6 3 4" xfId="2844"/>
    <cellStyle name="Celkem 3 6 3 4 2" xfId="9543"/>
    <cellStyle name="Celkem 3 6 3 4 2 2" xfId="28443"/>
    <cellStyle name="Celkem 3 6 3 4 2 3" xfId="47591"/>
    <cellStyle name="Celkem 3 6 3 4 3" xfId="22053"/>
    <cellStyle name="Celkem 3 6 3 4 3 2" xfId="41193"/>
    <cellStyle name="Celkem 3 6 3 4 4" xfId="15731"/>
    <cellStyle name="Celkem 3 6 3 4 5" xfId="34820"/>
    <cellStyle name="Celkem 3 6 3 5" xfId="3586"/>
    <cellStyle name="Celkem 3 6 3 5 2" xfId="10284"/>
    <cellStyle name="Celkem 3 6 3 5 2 2" xfId="29184"/>
    <cellStyle name="Celkem 3 6 3 5 2 3" xfId="48332"/>
    <cellStyle name="Celkem 3 6 3 5 3" xfId="22794"/>
    <cellStyle name="Celkem 3 6 3 5 3 2" xfId="41934"/>
    <cellStyle name="Celkem 3 6 3 5 4" xfId="16472"/>
    <cellStyle name="Celkem 3 6 3 5 5" xfId="35561"/>
    <cellStyle name="Celkem 3 6 3 6" xfId="4156"/>
    <cellStyle name="Celkem 3 6 3 6 2" xfId="10853"/>
    <cellStyle name="Celkem 3 6 3 6 2 2" xfId="29753"/>
    <cellStyle name="Celkem 3 6 3 6 2 3" xfId="48901"/>
    <cellStyle name="Celkem 3 6 3 6 3" xfId="23363"/>
    <cellStyle name="Celkem 3 6 3 6 3 2" xfId="42503"/>
    <cellStyle name="Celkem 3 6 3 6 4" xfId="17041"/>
    <cellStyle name="Celkem 3 6 3 6 5" xfId="36130"/>
    <cellStyle name="Celkem 3 6 3 7" xfId="4796"/>
    <cellStyle name="Celkem 3 6 3 7 2" xfId="11493"/>
    <cellStyle name="Celkem 3 6 3 7 2 2" xfId="30393"/>
    <cellStyle name="Celkem 3 6 3 7 2 3" xfId="49541"/>
    <cellStyle name="Celkem 3 6 3 7 3" xfId="24003"/>
    <cellStyle name="Celkem 3 6 3 7 3 2" xfId="43143"/>
    <cellStyle name="Celkem 3 6 3 7 4" xfId="17681"/>
    <cellStyle name="Celkem 3 6 3 7 5" xfId="36770"/>
    <cellStyle name="Celkem 3 6 3 8" xfId="7460"/>
    <cellStyle name="Celkem 3 6 3 8 2" xfId="26459"/>
    <cellStyle name="Celkem 3 6 3 8 3" xfId="45603"/>
    <cellStyle name="Celkem 3 6 3 9" xfId="20059"/>
    <cellStyle name="Celkem 3 6 3 9 2" xfId="39199"/>
    <cellStyle name="Celkem 3 6 4" xfId="1099"/>
    <cellStyle name="Celkem 3 6 4 2" xfId="1363"/>
    <cellStyle name="Celkem 3 6 4 2 2" xfId="8141"/>
    <cellStyle name="Celkem 3 6 4 2 2 2" xfId="27055"/>
    <cellStyle name="Celkem 3 6 4 2 2 3" xfId="46203"/>
    <cellStyle name="Celkem 3 6 4 2 3" xfId="20659"/>
    <cellStyle name="Celkem 3 6 4 2 3 2" xfId="39799"/>
    <cellStyle name="Celkem 3 6 4 2 4" xfId="14343"/>
    <cellStyle name="Celkem 3 6 4 2 5" xfId="33432"/>
    <cellStyle name="Celkem 3 6 4 3" xfId="2161"/>
    <cellStyle name="Celkem 3 6 4 3 2" xfId="8862"/>
    <cellStyle name="Celkem 3 6 4 3 2 2" xfId="27762"/>
    <cellStyle name="Celkem 3 6 4 3 2 3" xfId="46910"/>
    <cellStyle name="Celkem 3 6 4 3 3" xfId="21372"/>
    <cellStyle name="Celkem 3 6 4 3 3 2" xfId="40512"/>
    <cellStyle name="Celkem 3 6 4 3 4" xfId="15050"/>
    <cellStyle name="Celkem 3 6 4 3 5" xfId="34139"/>
    <cellStyle name="Celkem 3 6 4 4" xfId="7934"/>
    <cellStyle name="Celkem 3 6 4 4 2" xfId="26929"/>
    <cellStyle name="Celkem 3 6 4 4 3" xfId="46077"/>
    <cellStyle name="Celkem 3 6 4 5" xfId="20484"/>
    <cellStyle name="Celkem 3 6 4 5 2" xfId="39624"/>
    <cellStyle name="Celkem 3 6 4 6" xfId="14217"/>
    <cellStyle name="Celkem 3 6 4 7" xfId="33306"/>
    <cellStyle name="Celkem 3 6 5" xfId="1360"/>
    <cellStyle name="Celkem 3 6 5 2" xfId="8138"/>
    <cellStyle name="Celkem 3 6 5 2 2" xfId="27052"/>
    <cellStyle name="Celkem 3 6 5 2 3" xfId="46200"/>
    <cellStyle name="Celkem 3 6 5 3" xfId="20656"/>
    <cellStyle name="Celkem 3 6 5 3 2" xfId="39796"/>
    <cellStyle name="Celkem 3 6 5 4" xfId="14340"/>
    <cellStyle name="Celkem 3 6 5 5" xfId="33429"/>
    <cellStyle name="Celkem 3 6 6" xfId="2158"/>
    <cellStyle name="Celkem 3 6 6 2" xfId="8859"/>
    <cellStyle name="Celkem 3 6 6 2 2" xfId="27759"/>
    <cellStyle name="Celkem 3 6 6 2 3" xfId="46907"/>
    <cellStyle name="Celkem 3 6 6 3" xfId="21369"/>
    <cellStyle name="Celkem 3 6 6 3 2" xfId="40509"/>
    <cellStyle name="Celkem 3 6 6 4" xfId="15047"/>
    <cellStyle name="Celkem 3 6 6 5" xfId="34136"/>
    <cellStyle name="Celkem 3 6 7" xfId="2497"/>
    <cellStyle name="Celkem 3 6 7 2" xfId="9198"/>
    <cellStyle name="Celkem 3 6 7 2 2" xfId="28098"/>
    <cellStyle name="Celkem 3 6 7 2 3" xfId="47246"/>
    <cellStyle name="Celkem 3 6 7 3" xfId="21708"/>
    <cellStyle name="Celkem 3 6 7 3 2" xfId="40848"/>
    <cellStyle name="Celkem 3 6 7 4" xfId="15386"/>
    <cellStyle name="Celkem 3 6 7 5" xfId="34475"/>
    <cellStyle name="Celkem 3 6 8" xfId="3239"/>
    <cellStyle name="Celkem 3 6 8 2" xfId="9937"/>
    <cellStyle name="Celkem 3 6 8 2 2" xfId="28837"/>
    <cellStyle name="Celkem 3 6 8 2 3" xfId="47985"/>
    <cellStyle name="Celkem 3 6 8 3" xfId="22447"/>
    <cellStyle name="Celkem 3 6 8 3 2" xfId="41587"/>
    <cellStyle name="Celkem 3 6 8 4" xfId="16125"/>
    <cellStyle name="Celkem 3 6 8 5" xfId="35214"/>
    <cellStyle name="Celkem 3 6 9" xfId="3061"/>
    <cellStyle name="Celkem 3 6 9 2" xfId="9759"/>
    <cellStyle name="Celkem 3 6 9 2 2" xfId="28659"/>
    <cellStyle name="Celkem 3 6 9 2 3" xfId="47807"/>
    <cellStyle name="Celkem 3 6 9 3" xfId="22269"/>
    <cellStyle name="Celkem 3 6 9 3 2" xfId="41409"/>
    <cellStyle name="Celkem 3 6 9 4" xfId="15947"/>
    <cellStyle name="Celkem 3 6 9 5" xfId="35036"/>
    <cellStyle name="Celkem 3 7" xfId="330"/>
    <cellStyle name="Celkem 3 7 10" xfId="4414"/>
    <cellStyle name="Celkem 3 7 10 2" xfId="11111"/>
    <cellStyle name="Celkem 3 7 10 2 2" xfId="30011"/>
    <cellStyle name="Celkem 3 7 10 2 3" xfId="49159"/>
    <cellStyle name="Celkem 3 7 10 3" xfId="23621"/>
    <cellStyle name="Celkem 3 7 10 3 2" xfId="42761"/>
    <cellStyle name="Celkem 3 7 10 4" xfId="17299"/>
    <cellStyle name="Celkem 3 7 10 5" xfId="36388"/>
    <cellStyle name="Celkem 3 7 11" xfId="7122"/>
    <cellStyle name="Celkem 3 7 11 2" xfId="26121"/>
    <cellStyle name="Celkem 3 7 11 3" xfId="45265"/>
    <cellStyle name="Celkem 3 7 12" xfId="19727"/>
    <cellStyle name="Celkem 3 7 12 2" xfId="38867"/>
    <cellStyle name="Celkem 3 7 13" xfId="8037"/>
    <cellStyle name="Celkem 3 7 14" xfId="32494"/>
    <cellStyle name="Celkem 3 7 2" xfId="457"/>
    <cellStyle name="Celkem 3 7 2 10" xfId="13521"/>
    <cellStyle name="Celkem 3 7 2 11" xfId="32606"/>
    <cellStyle name="Celkem 3 7 2 2" xfId="782"/>
    <cellStyle name="Celkem 3 7 2 2 10" xfId="32971"/>
    <cellStyle name="Celkem 3 7 2 2 2" xfId="2963"/>
    <cellStyle name="Celkem 3 7 2 2 2 2" xfId="9662"/>
    <cellStyle name="Celkem 3 7 2 2 2 2 2" xfId="28562"/>
    <cellStyle name="Celkem 3 7 2 2 2 2 3" xfId="47710"/>
    <cellStyle name="Celkem 3 7 2 2 2 3" xfId="22172"/>
    <cellStyle name="Celkem 3 7 2 2 2 3 2" xfId="41312"/>
    <cellStyle name="Celkem 3 7 2 2 2 4" xfId="15850"/>
    <cellStyle name="Celkem 3 7 2 2 2 5" xfId="34939"/>
    <cellStyle name="Celkem 3 7 2 2 3" xfId="3705"/>
    <cellStyle name="Celkem 3 7 2 2 3 2" xfId="10403"/>
    <cellStyle name="Celkem 3 7 2 2 3 2 2" xfId="29303"/>
    <cellStyle name="Celkem 3 7 2 2 3 2 3" xfId="48451"/>
    <cellStyle name="Celkem 3 7 2 2 3 3" xfId="22913"/>
    <cellStyle name="Celkem 3 7 2 2 3 3 2" xfId="42053"/>
    <cellStyle name="Celkem 3 7 2 2 3 4" xfId="16591"/>
    <cellStyle name="Celkem 3 7 2 2 3 5" xfId="35680"/>
    <cellStyle name="Celkem 3 7 2 2 4" xfId="4275"/>
    <cellStyle name="Celkem 3 7 2 2 4 2" xfId="10972"/>
    <cellStyle name="Celkem 3 7 2 2 4 2 2" xfId="29872"/>
    <cellStyle name="Celkem 3 7 2 2 4 2 3" xfId="49020"/>
    <cellStyle name="Celkem 3 7 2 2 4 3" xfId="23482"/>
    <cellStyle name="Celkem 3 7 2 2 4 3 2" xfId="42622"/>
    <cellStyle name="Celkem 3 7 2 2 4 4" xfId="17160"/>
    <cellStyle name="Celkem 3 7 2 2 4 5" xfId="36249"/>
    <cellStyle name="Celkem 3 7 2 2 5" xfId="4893"/>
    <cellStyle name="Celkem 3 7 2 2 5 2" xfId="11590"/>
    <cellStyle name="Celkem 3 7 2 2 5 2 2" xfId="30490"/>
    <cellStyle name="Celkem 3 7 2 2 5 2 3" xfId="49638"/>
    <cellStyle name="Celkem 3 7 2 2 5 3" xfId="24100"/>
    <cellStyle name="Celkem 3 7 2 2 5 3 2" xfId="43240"/>
    <cellStyle name="Celkem 3 7 2 2 5 4" xfId="17778"/>
    <cellStyle name="Celkem 3 7 2 2 5 5" xfId="36867"/>
    <cellStyle name="Celkem 3 7 2 2 6" xfId="1365"/>
    <cellStyle name="Celkem 3 7 2 2 6 2" xfId="8143"/>
    <cellStyle name="Celkem 3 7 2 2 6 2 2" xfId="27057"/>
    <cellStyle name="Celkem 3 7 2 2 6 2 3" xfId="46205"/>
    <cellStyle name="Celkem 3 7 2 2 6 3" xfId="20661"/>
    <cellStyle name="Celkem 3 7 2 2 6 3 2" xfId="39801"/>
    <cellStyle name="Celkem 3 7 2 2 6 4" xfId="14345"/>
    <cellStyle name="Celkem 3 7 2 2 6 5" xfId="33434"/>
    <cellStyle name="Celkem 3 7 2 2 7" xfId="7599"/>
    <cellStyle name="Celkem 3 7 2 2 7 2" xfId="26598"/>
    <cellStyle name="Celkem 3 7 2 2 7 3" xfId="45742"/>
    <cellStyle name="Celkem 3 7 2 2 8" xfId="20178"/>
    <cellStyle name="Celkem 3 7 2 2 8 2" xfId="39318"/>
    <cellStyle name="Celkem 3 7 2 2 9" xfId="13886"/>
    <cellStyle name="Celkem 3 7 2 3" xfId="2163"/>
    <cellStyle name="Celkem 3 7 2 3 2" xfId="8864"/>
    <cellStyle name="Celkem 3 7 2 3 2 2" xfId="27764"/>
    <cellStyle name="Celkem 3 7 2 3 2 3" xfId="46912"/>
    <cellStyle name="Celkem 3 7 2 3 3" xfId="21374"/>
    <cellStyle name="Celkem 3 7 2 3 3 2" xfId="40514"/>
    <cellStyle name="Celkem 3 7 2 3 4" xfId="15052"/>
    <cellStyle name="Celkem 3 7 2 3 5" xfId="34141"/>
    <cellStyle name="Celkem 3 7 2 4" xfId="2641"/>
    <cellStyle name="Celkem 3 7 2 4 2" xfId="9342"/>
    <cellStyle name="Celkem 3 7 2 4 2 2" xfId="28242"/>
    <cellStyle name="Celkem 3 7 2 4 2 3" xfId="47390"/>
    <cellStyle name="Celkem 3 7 2 4 3" xfId="21852"/>
    <cellStyle name="Celkem 3 7 2 4 3 2" xfId="40992"/>
    <cellStyle name="Celkem 3 7 2 4 4" xfId="15530"/>
    <cellStyle name="Celkem 3 7 2 4 5" xfId="34619"/>
    <cellStyle name="Celkem 3 7 2 5" xfId="3383"/>
    <cellStyle name="Celkem 3 7 2 5 2" xfId="10081"/>
    <cellStyle name="Celkem 3 7 2 5 2 2" xfId="28981"/>
    <cellStyle name="Celkem 3 7 2 5 2 3" xfId="48129"/>
    <cellStyle name="Celkem 3 7 2 5 3" xfId="22591"/>
    <cellStyle name="Celkem 3 7 2 5 3 2" xfId="41731"/>
    <cellStyle name="Celkem 3 7 2 5 4" xfId="16269"/>
    <cellStyle name="Celkem 3 7 2 5 5" xfId="35358"/>
    <cellStyle name="Celkem 3 7 2 6" xfId="3955"/>
    <cellStyle name="Celkem 3 7 2 6 2" xfId="10652"/>
    <cellStyle name="Celkem 3 7 2 6 2 2" xfId="29552"/>
    <cellStyle name="Celkem 3 7 2 6 2 3" xfId="48700"/>
    <cellStyle name="Celkem 3 7 2 6 3" xfId="23162"/>
    <cellStyle name="Celkem 3 7 2 6 3 2" xfId="42302"/>
    <cellStyle name="Celkem 3 7 2 6 4" xfId="16840"/>
    <cellStyle name="Celkem 3 7 2 6 5" xfId="35929"/>
    <cellStyle name="Celkem 3 7 2 7" xfId="4637"/>
    <cellStyle name="Celkem 3 7 2 7 2" xfId="11334"/>
    <cellStyle name="Celkem 3 7 2 7 2 2" xfId="30234"/>
    <cellStyle name="Celkem 3 7 2 7 2 3" xfId="49382"/>
    <cellStyle name="Celkem 3 7 2 7 3" xfId="23844"/>
    <cellStyle name="Celkem 3 7 2 7 3 2" xfId="42984"/>
    <cellStyle name="Celkem 3 7 2 7 4" xfId="17522"/>
    <cellStyle name="Celkem 3 7 2 7 5" xfId="36611"/>
    <cellStyle name="Celkem 3 7 2 8" xfId="7234"/>
    <cellStyle name="Celkem 3 7 2 8 2" xfId="26233"/>
    <cellStyle name="Celkem 3 7 2 8 3" xfId="45377"/>
    <cellStyle name="Celkem 3 7 2 9" xfId="19854"/>
    <cellStyle name="Celkem 3 7 2 9 2" xfId="38994"/>
    <cellStyle name="Celkem 3 7 3" xfId="675"/>
    <cellStyle name="Celkem 3 7 3 10" xfId="13759"/>
    <cellStyle name="Celkem 3 7 3 11" xfId="32844"/>
    <cellStyle name="Celkem 3 7 3 2" xfId="1366"/>
    <cellStyle name="Celkem 3 7 3 2 2" xfId="8144"/>
    <cellStyle name="Celkem 3 7 3 2 2 2" xfId="27058"/>
    <cellStyle name="Celkem 3 7 3 2 2 3" xfId="46206"/>
    <cellStyle name="Celkem 3 7 3 2 3" xfId="20662"/>
    <cellStyle name="Celkem 3 7 3 2 3 2" xfId="39802"/>
    <cellStyle name="Celkem 3 7 3 2 4" xfId="14346"/>
    <cellStyle name="Celkem 3 7 3 2 5" xfId="33435"/>
    <cellStyle name="Celkem 3 7 3 3" xfId="2164"/>
    <cellStyle name="Celkem 3 7 3 3 2" xfId="8865"/>
    <cellStyle name="Celkem 3 7 3 3 2 2" xfId="27765"/>
    <cellStyle name="Celkem 3 7 3 3 2 3" xfId="46913"/>
    <cellStyle name="Celkem 3 7 3 3 3" xfId="21375"/>
    <cellStyle name="Celkem 3 7 3 3 3 2" xfId="40515"/>
    <cellStyle name="Celkem 3 7 3 3 4" xfId="15053"/>
    <cellStyle name="Celkem 3 7 3 3 5" xfId="34142"/>
    <cellStyle name="Celkem 3 7 3 4" xfId="2856"/>
    <cellStyle name="Celkem 3 7 3 4 2" xfId="9555"/>
    <cellStyle name="Celkem 3 7 3 4 2 2" xfId="28455"/>
    <cellStyle name="Celkem 3 7 3 4 2 3" xfId="47603"/>
    <cellStyle name="Celkem 3 7 3 4 3" xfId="22065"/>
    <cellStyle name="Celkem 3 7 3 4 3 2" xfId="41205"/>
    <cellStyle name="Celkem 3 7 3 4 4" xfId="15743"/>
    <cellStyle name="Celkem 3 7 3 4 5" xfId="34832"/>
    <cellStyle name="Celkem 3 7 3 5" xfId="3598"/>
    <cellStyle name="Celkem 3 7 3 5 2" xfId="10296"/>
    <cellStyle name="Celkem 3 7 3 5 2 2" xfId="29196"/>
    <cellStyle name="Celkem 3 7 3 5 2 3" xfId="48344"/>
    <cellStyle name="Celkem 3 7 3 5 3" xfId="22806"/>
    <cellStyle name="Celkem 3 7 3 5 3 2" xfId="41946"/>
    <cellStyle name="Celkem 3 7 3 5 4" xfId="16484"/>
    <cellStyle name="Celkem 3 7 3 5 5" xfId="35573"/>
    <cellStyle name="Celkem 3 7 3 6" xfId="4168"/>
    <cellStyle name="Celkem 3 7 3 6 2" xfId="10865"/>
    <cellStyle name="Celkem 3 7 3 6 2 2" xfId="29765"/>
    <cellStyle name="Celkem 3 7 3 6 2 3" xfId="48913"/>
    <cellStyle name="Celkem 3 7 3 6 3" xfId="23375"/>
    <cellStyle name="Celkem 3 7 3 6 3 2" xfId="42515"/>
    <cellStyle name="Celkem 3 7 3 6 4" xfId="17053"/>
    <cellStyle name="Celkem 3 7 3 6 5" xfId="36142"/>
    <cellStyle name="Celkem 3 7 3 7" xfId="4806"/>
    <cellStyle name="Celkem 3 7 3 7 2" xfId="11503"/>
    <cellStyle name="Celkem 3 7 3 7 2 2" xfId="30403"/>
    <cellStyle name="Celkem 3 7 3 7 2 3" xfId="49551"/>
    <cellStyle name="Celkem 3 7 3 7 3" xfId="24013"/>
    <cellStyle name="Celkem 3 7 3 7 3 2" xfId="43153"/>
    <cellStyle name="Celkem 3 7 3 7 4" xfId="17691"/>
    <cellStyle name="Celkem 3 7 3 7 5" xfId="36780"/>
    <cellStyle name="Celkem 3 7 3 8" xfId="7472"/>
    <cellStyle name="Celkem 3 7 3 8 2" xfId="26471"/>
    <cellStyle name="Celkem 3 7 3 8 3" xfId="45615"/>
    <cellStyle name="Celkem 3 7 3 9" xfId="20071"/>
    <cellStyle name="Celkem 3 7 3 9 2" xfId="39211"/>
    <cellStyle name="Celkem 3 7 4" xfId="1106"/>
    <cellStyle name="Celkem 3 7 4 2" xfId="1367"/>
    <cellStyle name="Celkem 3 7 4 2 2" xfId="8145"/>
    <cellStyle name="Celkem 3 7 4 2 2 2" xfId="27059"/>
    <cellStyle name="Celkem 3 7 4 2 2 3" xfId="46207"/>
    <cellStyle name="Celkem 3 7 4 2 3" xfId="20663"/>
    <cellStyle name="Celkem 3 7 4 2 3 2" xfId="39803"/>
    <cellStyle name="Celkem 3 7 4 2 4" xfId="14347"/>
    <cellStyle name="Celkem 3 7 4 2 5" xfId="33436"/>
    <cellStyle name="Celkem 3 7 4 3" xfId="2165"/>
    <cellStyle name="Celkem 3 7 4 3 2" xfId="8866"/>
    <cellStyle name="Celkem 3 7 4 3 2 2" xfId="27766"/>
    <cellStyle name="Celkem 3 7 4 3 2 3" xfId="46914"/>
    <cellStyle name="Celkem 3 7 4 3 3" xfId="21376"/>
    <cellStyle name="Celkem 3 7 4 3 3 2" xfId="40516"/>
    <cellStyle name="Celkem 3 7 4 3 4" xfId="15054"/>
    <cellStyle name="Celkem 3 7 4 3 5" xfId="34143"/>
    <cellStyle name="Celkem 3 7 4 4" xfId="7941"/>
    <cellStyle name="Celkem 3 7 4 4 2" xfId="26936"/>
    <cellStyle name="Celkem 3 7 4 4 3" xfId="46084"/>
    <cellStyle name="Celkem 3 7 4 5" xfId="20491"/>
    <cellStyle name="Celkem 3 7 4 5 2" xfId="39631"/>
    <cellStyle name="Celkem 3 7 4 6" xfId="14224"/>
    <cellStyle name="Celkem 3 7 4 7" xfId="33313"/>
    <cellStyle name="Celkem 3 7 5" xfId="1364"/>
    <cellStyle name="Celkem 3 7 5 2" xfId="8142"/>
    <cellStyle name="Celkem 3 7 5 2 2" xfId="27056"/>
    <cellStyle name="Celkem 3 7 5 2 3" xfId="46204"/>
    <cellStyle name="Celkem 3 7 5 3" xfId="20660"/>
    <cellStyle name="Celkem 3 7 5 3 2" xfId="39800"/>
    <cellStyle name="Celkem 3 7 5 4" xfId="14344"/>
    <cellStyle name="Celkem 3 7 5 5" xfId="33433"/>
    <cellStyle name="Celkem 3 7 6" xfId="2162"/>
    <cellStyle name="Celkem 3 7 6 2" xfId="8863"/>
    <cellStyle name="Celkem 3 7 6 2 2" xfId="27763"/>
    <cellStyle name="Celkem 3 7 6 2 3" xfId="46911"/>
    <cellStyle name="Celkem 3 7 6 3" xfId="21373"/>
    <cellStyle name="Celkem 3 7 6 3 2" xfId="40513"/>
    <cellStyle name="Celkem 3 7 6 4" xfId="15051"/>
    <cellStyle name="Celkem 3 7 6 5" xfId="34140"/>
    <cellStyle name="Celkem 3 7 7" xfId="2509"/>
    <cellStyle name="Celkem 3 7 7 2" xfId="9210"/>
    <cellStyle name="Celkem 3 7 7 2 2" xfId="28110"/>
    <cellStyle name="Celkem 3 7 7 2 3" xfId="47258"/>
    <cellStyle name="Celkem 3 7 7 3" xfId="21720"/>
    <cellStyle name="Celkem 3 7 7 3 2" xfId="40860"/>
    <cellStyle name="Celkem 3 7 7 4" xfId="15398"/>
    <cellStyle name="Celkem 3 7 7 5" xfId="34487"/>
    <cellStyle name="Celkem 3 7 8" xfId="3251"/>
    <cellStyle name="Celkem 3 7 8 2" xfId="9949"/>
    <cellStyle name="Celkem 3 7 8 2 2" xfId="28849"/>
    <cellStyle name="Celkem 3 7 8 2 3" xfId="47997"/>
    <cellStyle name="Celkem 3 7 8 3" xfId="22459"/>
    <cellStyle name="Celkem 3 7 8 3 2" xfId="41599"/>
    <cellStyle name="Celkem 3 7 8 4" xfId="16137"/>
    <cellStyle name="Celkem 3 7 8 5" xfId="35226"/>
    <cellStyle name="Celkem 3 7 9" xfId="3110"/>
    <cellStyle name="Celkem 3 7 9 2" xfId="9808"/>
    <cellStyle name="Celkem 3 7 9 2 2" xfId="28708"/>
    <cellStyle name="Celkem 3 7 9 2 3" xfId="47856"/>
    <cellStyle name="Celkem 3 7 9 3" xfId="22318"/>
    <cellStyle name="Celkem 3 7 9 3 2" xfId="41458"/>
    <cellStyle name="Celkem 3 7 9 4" xfId="15996"/>
    <cellStyle name="Celkem 3 7 9 5" xfId="35085"/>
    <cellStyle name="Celkem 3 8" xfId="346"/>
    <cellStyle name="Celkem 3 8 10" xfId="4426"/>
    <cellStyle name="Celkem 3 8 10 2" xfId="11123"/>
    <cellStyle name="Celkem 3 8 10 2 2" xfId="30023"/>
    <cellStyle name="Celkem 3 8 10 2 3" xfId="49171"/>
    <cellStyle name="Celkem 3 8 10 3" xfId="23633"/>
    <cellStyle name="Celkem 3 8 10 3 2" xfId="42773"/>
    <cellStyle name="Celkem 3 8 10 4" xfId="17311"/>
    <cellStyle name="Celkem 3 8 10 5" xfId="36400"/>
    <cellStyle name="Celkem 3 8 11" xfId="4562"/>
    <cellStyle name="Celkem 3 8 11 2" xfId="11259"/>
    <cellStyle name="Celkem 3 8 11 2 2" xfId="30159"/>
    <cellStyle name="Celkem 3 8 11 2 3" xfId="49307"/>
    <cellStyle name="Celkem 3 8 11 3" xfId="23769"/>
    <cellStyle name="Celkem 3 8 11 3 2" xfId="42909"/>
    <cellStyle name="Celkem 3 8 11 4" xfId="17447"/>
    <cellStyle name="Celkem 3 8 11 5" xfId="36536"/>
    <cellStyle name="Celkem 3 8 12" xfId="935"/>
    <cellStyle name="Celkem 3 8 12 2" xfId="7842"/>
    <cellStyle name="Celkem 3 8 12 2 2" xfId="26837"/>
    <cellStyle name="Celkem 3 8 12 2 3" xfId="45985"/>
    <cellStyle name="Celkem 3 8 12 3" xfId="20327"/>
    <cellStyle name="Celkem 3 8 12 3 2" xfId="39467"/>
    <cellStyle name="Celkem 3 8 12 4" xfId="14125"/>
    <cellStyle name="Celkem 3 8 12 5" xfId="33214"/>
    <cellStyle name="Celkem 3 8 13" xfId="7138"/>
    <cellStyle name="Celkem 3 8 13 2" xfId="26137"/>
    <cellStyle name="Celkem 3 8 13 3" xfId="45281"/>
    <cellStyle name="Celkem 3 8 14" xfId="19743"/>
    <cellStyle name="Celkem 3 8 14 2" xfId="38883"/>
    <cellStyle name="Celkem 3 8 15" xfId="6853"/>
    <cellStyle name="Celkem 3 8 16" xfId="32510"/>
    <cellStyle name="Celkem 3 8 2" xfId="473"/>
    <cellStyle name="Celkem 3 8 2 10" xfId="13537"/>
    <cellStyle name="Celkem 3 8 2 11" xfId="32622"/>
    <cellStyle name="Celkem 3 8 2 2" xfId="798"/>
    <cellStyle name="Celkem 3 8 2 2 10" xfId="32987"/>
    <cellStyle name="Celkem 3 8 2 2 2" xfId="2979"/>
    <cellStyle name="Celkem 3 8 2 2 2 2" xfId="9678"/>
    <cellStyle name="Celkem 3 8 2 2 2 2 2" xfId="28578"/>
    <cellStyle name="Celkem 3 8 2 2 2 2 3" xfId="47726"/>
    <cellStyle name="Celkem 3 8 2 2 2 3" xfId="22188"/>
    <cellStyle name="Celkem 3 8 2 2 2 3 2" xfId="41328"/>
    <cellStyle name="Celkem 3 8 2 2 2 4" xfId="15866"/>
    <cellStyle name="Celkem 3 8 2 2 2 5" xfId="34955"/>
    <cellStyle name="Celkem 3 8 2 2 3" xfId="3721"/>
    <cellStyle name="Celkem 3 8 2 2 3 2" xfId="10419"/>
    <cellStyle name="Celkem 3 8 2 2 3 2 2" xfId="29319"/>
    <cellStyle name="Celkem 3 8 2 2 3 2 3" xfId="48467"/>
    <cellStyle name="Celkem 3 8 2 2 3 3" xfId="22929"/>
    <cellStyle name="Celkem 3 8 2 2 3 3 2" xfId="42069"/>
    <cellStyle name="Celkem 3 8 2 2 3 4" xfId="16607"/>
    <cellStyle name="Celkem 3 8 2 2 3 5" xfId="35696"/>
    <cellStyle name="Celkem 3 8 2 2 4" xfId="4291"/>
    <cellStyle name="Celkem 3 8 2 2 4 2" xfId="10988"/>
    <cellStyle name="Celkem 3 8 2 2 4 2 2" xfId="29888"/>
    <cellStyle name="Celkem 3 8 2 2 4 2 3" xfId="49036"/>
    <cellStyle name="Celkem 3 8 2 2 4 3" xfId="23498"/>
    <cellStyle name="Celkem 3 8 2 2 4 3 2" xfId="42638"/>
    <cellStyle name="Celkem 3 8 2 2 4 4" xfId="17176"/>
    <cellStyle name="Celkem 3 8 2 2 4 5" xfId="36265"/>
    <cellStyle name="Celkem 3 8 2 2 5" xfId="4905"/>
    <cellStyle name="Celkem 3 8 2 2 5 2" xfId="11602"/>
    <cellStyle name="Celkem 3 8 2 2 5 2 2" xfId="30502"/>
    <cellStyle name="Celkem 3 8 2 2 5 2 3" xfId="49650"/>
    <cellStyle name="Celkem 3 8 2 2 5 3" xfId="24112"/>
    <cellStyle name="Celkem 3 8 2 2 5 3 2" xfId="43252"/>
    <cellStyle name="Celkem 3 8 2 2 5 4" xfId="17790"/>
    <cellStyle name="Celkem 3 8 2 2 5 5" xfId="36879"/>
    <cellStyle name="Celkem 3 8 2 2 6" xfId="1369"/>
    <cellStyle name="Celkem 3 8 2 2 6 2" xfId="8147"/>
    <cellStyle name="Celkem 3 8 2 2 6 2 2" xfId="27061"/>
    <cellStyle name="Celkem 3 8 2 2 6 2 3" xfId="46209"/>
    <cellStyle name="Celkem 3 8 2 2 6 3" xfId="20665"/>
    <cellStyle name="Celkem 3 8 2 2 6 3 2" xfId="39805"/>
    <cellStyle name="Celkem 3 8 2 2 6 4" xfId="14349"/>
    <cellStyle name="Celkem 3 8 2 2 6 5" xfId="33438"/>
    <cellStyle name="Celkem 3 8 2 2 7" xfId="7615"/>
    <cellStyle name="Celkem 3 8 2 2 7 2" xfId="26614"/>
    <cellStyle name="Celkem 3 8 2 2 7 3" xfId="45758"/>
    <cellStyle name="Celkem 3 8 2 2 8" xfId="20194"/>
    <cellStyle name="Celkem 3 8 2 2 8 2" xfId="39334"/>
    <cellStyle name="Celkem 3 8 2 2 9" xfId="13902"/>
    <cellStyle name="Celkem 3 8 2 3" xfId="2167"/>
    <cellStyle name="Celkem 3 8 2 3 2" xfId="8868"/>
    <cellStyle name="Celkem 3 8 2 3 2 2" xfId="27768"/>
    <cellStyle name="Celkem 3 8 2 3 2 3" xfId="46916"/>
    <cellStyle name="Celkem 3 8 2 3 3" xfId="21378"/>
    <cellStyle name="Celkem 3 8 2 3 3 2" xfId="40518"/>
    <cellStyle name="Celkem 3 8 2 3 4" xfId="15056"/>
    <cellStyle name="Celkem 3 8 2 3 5" xfId="34145"/>
    <cellStyle name="Celkem 3 8 2 4" xfId="2657"/>
    <cellStyle name="Celkem 3 8 2 4 2" xfId="9358"/>
    <cellStyle name="Celkem 3 8 2 4 2 2" xfId="28258"/>
    <cellStyle name="Celkem 3 8 2 4 2 3" xfId="47406"/>
    <cellStyle name="Celkem 3 8 2 4 3" xfId="21868"/>
    <cellStyle name="Celkem 3 8 2 4 3 2" xfId="41008"/>
    <cellStyle name="Celkem 3 8 2 4 4" xfId="15546"/>
    <cellStyle name="Celkem 3 8 2 4 5" xfId="34635"/>
    <cellStyle name="Celkem 3 8 2 5" xfId="3399"/>
    <cellStyle name="Celkem 3 8 2 5 2" xfId="10097"/>
    <cellStyle name="Celkem 3 8 2 5 2 2" xfId="28997"/>
    <cellStyle name="Celkem 3 8 2 5 2 3" xfId="48145"/>
    <cellStyle name="Celkem 3 8 2 5 3" xfId="22607"/>
    <cellStyle name="Celkem 3 8 2 5 3 2" xfId="41747"/>
    <cellStyle name="Celkem 3 8 2 5 4" xfId="16285"/>
    <cellStyle name="Celkem 3 8 2 5 5" xfId="35374"/>
    <cellStyle name="Celkem 3 8 2 6" xfId="3971"/>
    <cellStyle name="Celkem 3 8 2 6 2" xfId="10668"/>
    <cellStyle name="Celkem 3 8 2 6 2 2" xfId="29568"/>
    <cellStyle name="Celkem 3 8 2 6 2 3" xfId="48716"/>
    <cellStyle name="Celkem 3 8 2 6 3" xfId="23178"/>
    <cellStyle name="Celkem 3 8 2 6 3 2" xfId="42318"/>
    <cellStyle name="Celkem 3 8 2 6 4" xfId="16856"/>
    <cellStyle name="Celkem 3 8 2 6 5" xfId="35945"/>
    <cellStyle name="Celkem 3 8 2 7" xfId="4649"/>
    <cellStyle name="Celkem 3 8 2 7 2" xfId="11346"/>
    <cellStyle name="Celkem 3 8 2 7 2 2" xfId="30246"/>
    <cellStyle name="Celkem 3 8 2 7 2 3" xfId="49394"/>
    <cellStyle name="Celkem 3 8 2 7 3" xfId="23856"/>
    <cellStyle name="Celkem 3 8 2 7 3 2" xfId="42996"/>
    <cellStyle name="Celkem 3 8 2 7 4" xfId="17534"/>
    <cellStyle name="Celkem 3 8 2 7 5" xfId="36623"/>
    <cellStyle name="Celkem 3 8 2 8" xfId="7250"/>
    <cellStyle name="Celkem 3 8 2 8 2" xfId="26249"/>
    <cellStyle name="Celkem 3 8 2 8 3" xfId="45393"/>
    <cellStyle name="Celkem 3 8 2 9" xfId="19870"/>
    <cellStyle name="Celkem 3 8 2 9 2" xfId="39010"/>
    <cellStyle name="Celkem 3 8 3" xfId="691"/>
    <cellStyle name="Celkem 3 8 3 10" xfId="13775"/>
    <cellStyle name="Celkem 3 8 3 11" xfId="32860"/>
    <cellStyle name="Celkem 3 8 3 2" xfId="1370"/>
    <cellStyle name="Celkem 3 8 3 2 2" xfId="8148"/>
    <cellStyle name="Celkem 3 8 3 2 2 2" xfId="27062"/>
    <cellStyle name="Celkem 3 8 3 2 2 3" xfId="46210"/>
    <cellStyle name="Celkem 3 8 3 2 3" xfId="20666"/>
    <cellStyle name="Celkem 3 8 3 2 3 2" xfId="39806"/>
    <cellStyle name="Celkem 3 8 3 2 4" xfId="14350"/>
    <cellStyle name="Celkem 3 8 3 2 5" xfId="33439"/>
    <cellStyle name="Celkem 3 8 3 3" xfId="2168"/>
    <cellStyle name="Celkem 3 8 3 3 2" xfId="8869"/>
    <cellStyle name="Celkem 3 8 3 3 2 2" xfId="27769"/>
    <cellStyle name="Celkem 3 8 3 3 2 3" xfId="46917"/>
    <cellStyle name="Celkem 3 8 3 3 3" xfId="21379"/>
    <cellStyle name="Celkem 3 8 3 3 3 2" xfId="40519"/>
    <cellStyle name="Celkem 3 8 3 3 4" xfId="15057"/>
    <cellStyle name="Celkem 3 8 3 3 5" xfId="34146"/>
    <cellStyle name="Celkem 3 8 3 4" xfId="2872"/>
    <cellStyle name="Celkem 3 8 3 4 2" xfId="9571"/>
    <cellStyle name="Celkem 3 8 3 4 2 2" xfId="28471"/>
    <cellStyle name="Celkem 3 8 3 4 2 3" xfId="47619"/>
    <cellStyle name="Celkem 3 8 3 4 3" xfId="22081"/>
    <cellStyle name="Celkem 3 8 3 4 3 2" xfId="41221"/>
    <cellStyle name="Celkem 3 8 3 4 4" xfId="15759"/>
    <cellStyle name="Celkem 3 8 3 4 5" xfId="34848"/>
    <cellStyle name="Celkem 3 8 3 5" xfId="3614"/>
    <cellStyle name="Celkem 3 8 3 5 2" xfId="10312"/>
    <cellStyle name="Celkem 3 8 3 5 2 2" xfId="29212"/>
    <cellStyle name="Celkem 3 8 3 5 2 3" xfId="48360"/>
    <cellStyle name="Celkem 3 8 3 5 3" xfId="22822"/>
    <cellStyle name="Celkem 3 8 3 5 3 2" xfId="41962"/>
    <cellStyle name="Celkem 3 8 3 5 4" xfId="16500"/>
    <cellStyle name="Celkem 3 8 3 5 5" xfId="35589"/>
    <cellStyle name="Celkem 3 8 3 6" xfId="4184"/>
    <cellStyle name="Celkem 3 8 3 6 2" xfId="10881"/>
    <cellStyle name="Celkem 3 8 3 6 2 2" xfId="29781"/>
    <cellStyle name="Celkem 3 8 3 6 2 3" xfId="48929"/>
    <cellStyle name="Celkem 3 8 3 6 3" xfId="23391"/>
    <cellStyle name="Celkem 3 8 3 6 3 2" xfId="42531"/>
    <cellStyle name="Celkem 3 8 3 6 4" xfId="17069"/>
    <cellStyle name="Celkem 3 8 3 6 5" xfId="36158"/>
    <cellStyle name="Celkem 3 8 3 7" xfId="4818"/>
    <cellStyle name="Celkem 3 8 3 7 2" xfId="11515"/>
    <cellStyle name="Celkem 3 8 3 7 2 2" xfId="30415"/>
    <cellStyle name="Celkem 3 8 3 7 2 3" xfId="49563"/>
    <cellStyle name="Celkem 3 8 3 7 3" xfId="24025"/>
    <cellStyle name="Celkem 3 8 3 7 3 2" xfId="43165"/>
    <cellStyle name="Celkem 3 8 3 7 4" xfId="17703"/>
    <cellStyle name="Celkem 3 8 3 7 5" xfId="36792"/>
    <cellStyle name="Celkem 3 8 3 8" xfId="7488"/>
    <cellStyle name="Celkem 3 8 3 8 2" xfId="26487"/>
    <cellStyle name="Celkem 3 8 3 8 3" xfId="45631"/>
    <cellStyle name="Celkem 3 8 3 9" xfId="20087"/>
    <cellStyle name="Celkem 3 8 3 9 2" xfId="39227"/>
    <cellStyle name="Celkem 3 8 4" xfId="1113"/>
    <cellStyle name="Celkem 3 8 4 2" xfId="1371"/>
    <cellStyle name="Celkem 3 8 4 2 2" xfId="8149"/>
    <cellStyle name="Celkem 3 8 4 2 2 2" xfId="27063"/>
    <cellStyle name="Celkem 3 8 4 2 2 3" xfId="46211"/>
    <cellStyle name="Celkem 3 8 4 2 3" xfId="20667"/>
    <cellStyle name="Celkem 3 8 4 2 3 2" xfId="39807"/>
    <cellStyle name="Celkem 3 8 4 2 4" xfId="14351"/>
    <cellStyle name="Celkem 3 8 4 2 5" xfId="33440"/>
    <cellStyle name="Celkem 3 8 4 3" xfId="2169"/>
    <cellStyle name="Celkem 3 8 4 3 2" xfId="8870"/>
    <cellStyle name="Celkem 3 8 4 3 2 2" xfId="27770"/>
    <cellStyle name="Celkem 3 8 4 3 2 3" xfId="46918"/>
    <cellStyle name="Celkem 3 8 4 3 3" xfId="21380"/>
    <cellStyle name="Celkem 3 8 4 3 3 2" xfId="40520"/>
    <cellStyle name="Celkem 3 8 4 3 4" xfId="15058"/>
    <cellStyle name="Celkem 3 8 4 3 5" xfId="34147"/>
    <cellStyle name="Celkem 3 8 4 4" xfId="7948"/>
    <cellStyle name="Celkem 3 8 4 4 2" xfId="26943"/>
    <cellStyle name="Celkem 3 8 4 4 3" xfId="46091"/>
    <cellStyle name="Celkem 3 8 4 5" xfId="20498"/>
    <cellStyle name="Celkem 3 8 4 5 2" xfId="39638"/>
    <cellStyle name="Celkem 3 8 4 6" xfId="14231"/>
    <cellStyle name="Celkem 3 8 4 7" xfId="33320"/>
    <cellStyle name="Celkem 3 8 5" xfId="1368"/>
    <cellStyle name="Celkem 3 8 5 2" xfId="8146"/>
    <cellStyle name="Celkem 3 8 5 2 2" xfId="27060"/>
    <cellStyle name="Celkem 3 8 5 2 3" xfId="46208"/>
    <cellStyle name="Celkem 3 8 5 3" xfId="20664"/>
    <cellStyle name="Celkem 3 8 5 3 2" xfId="39804"/>
    <cellStyle name="Celkem 3 8 5 4" xfId="14348"/>
    <cellStyle name="Celkem 3 8 5 5" xfId="33437"/>
    <cellStyle name="Celkem 3 8 6" xfId="2166"/>
    <cellStyle name="Celkem 3 8 6 2" xfId="8867"/>
    <cellStyle name="Celkem 3 8 6 2 2" xfId="27767"/>
    <cellStyle name="Celkem 3 8 6 2 3" xfId="46915"/>
    <cellStyle name="Celkem 3 8 6 3" xfId="21377"/>
    <cellStyle name="Celkem 3 8 6 3 2" xfId="40517"/>
    <cellStyle name="Celkem 3 8 6 4" xfId="15055"/>
    <cellStyle name="Celkem 3 8 6 5" xfId="34144"/>
    <cellStyle name="Celkem 3 8 7" xfId="2525"/>
    <cellStyle name="Celkem 3 8 7 2" xfId="9226"/>
    <cellStyle name="Celkem 3 8 7 2 2" xfId="28126"/>
    <cellStyle name="Celkem 3 8 7 2 3" xfId="47274"/>
    <cellStyle name="Celkem 3 8 7 3" xfId="21736"/>
    <cellStyle name="Celkem 3 8 7 3 2" xfId="40876"/>
    <cellStyle name="Celkem 3 8 7 4" xfId="15414"/>
    <cellStyle name="Celkem 3 8 7 5" xfId="34503"/>
    <cellStyle name="Celkem 3 8 8" xfId="3267"/>
    <cellStyle name="Celkem 3 8 8 2" xfId="9965"/>
    <cellStyle name="Celkem 3 8 8 2 2" xfId="28865"/>
    <cellStyle name="Celkem 3 8 8 2 3" xfId="48013"/>
    <cellStyle name="Celkem 3 8 8 3" xfId="22475"/>
    <cellStyle name="Celkem 3 8 8 3 2" xfId="41615"/>
    <cellStyle name="Celkem 3 8 8 4" xfId="16153"/>
    <cellStyle name="Celkem 3 8 8 5" xfId="35242"/>
    <cellStyle name="Celkem 3 8 9" xfId="3839"/>
    <cellStyle name="Celkem 3 8 9 2" xfId="10536"/>
    <cellStyle name="Celkem 3 8 9 2 2" xfId="29436"/>
    <cellStyle name="Celkem 3 8 9 2 3" xfId="48584"/>
    <cellStyle name="Celkem 3 8 9 3" xfId="23046"/>
    <cellStyle name="Celkem 3 8 9 3 2" xfId="42186"/>
    <cellStyle name="Celkem 3 8 9 4" xfId="16724"/>
    <cellStyle name="Celkem 3 8 9 5" xfId="35813"/>
    <cellStyle name="Celkem 3 9" xfId="356"/>
    <cellStyle name="Celkem 3 9 10" xfId="4436"/>
    <cellStyle name="Celkem 3 9 10 2" xfId="11133"/>
    <cellStyle name="Celkem 3 9 10 2 2" xfId="30033"/>
    <cellStyle name="Celkem 3 9 10 2 3" xfId="49181"/>
    <cellStyle name="Celkem 3 9 10 3" xfId="23643"/>
    <cellStyle name="Celkem 3 9 10 3 2" xfId="42783"/>
    <cellStyle name="Celkem 3 9 10 4" xfId="17321"/>
    <cellStyle name="Celkem 3 9 10 5" xfId="36410"/>
    <cellStyle name="Celkem 3 9 11" xfId="4570"/>
    <cellStyle name="Celkem 3 9 11 2" xfId="11267"/>
    <cellStyle name="Celkem 3 9 11 2 2" xfId="30167"/>
    <cellStyle name="Celkem 3 9 11 2 3" xfId="49315"/>
    <cellStyle name="Celkem 3 9 11 3" xfId="23777"/>
    <cellStyle name="Celkem 3 9 11 3 2" xfId="42917"/>
    <cellStyle name="Celkem 3 9 11 4" xfId="17455"/>
    <cellStyle name="Celkem 3 9 11 5" xfId="36544"/>
    <cellStyle name="Celkem 3 9 12" xfId="973"/>
    <cellStyle name="Celkem 3 9 12 2" xfId="7880"/>
    <cellStyle name="Celkem 3 9 12 2 2" xfId="26875"/>
    <cellStyle name="Celkem 3 9 12 2 3" xfId="46023"/>
    <cellStyle name="Celkem 3 9 12 3" xfId="20365"/>
    <cellStyle name="Celkem 3 9 12 3 2" xfId="39505"/>
    <cellStyle name="Celkem 3 9 12 4" xfId="14163"/>
    <cellStyle name="Celkem 3 9 12 5" xfId="33252"/>
    <cellStyle name="Celkem 3 9 13" xfId="7148"/>
    <cellStyle name="Celkem 3 9 13 2" xfId="26147"/>
    <cellStyle name="Celkem 3 9 13 3" xfId="45291"/>
    <cellStyle name="Celkem 3 9 14" xfId="19753"/>
    <cellStyle name="Celkem 3 9 14 2" xfId="38893"/>
    <cellStyle name="Celkem 3 9 15" xfId="8025"/>
    <cellStyle name="Celkem 3 9 16" xfId="32520"/>
    <cellStyle name="Celkem 3 9 2" xfId="483"/>
    <cellStyle name="Celkem 3 9 2 10" xfId="13547"/>
    <cellStyle name="Celkem 3 9 2 11" xfId="32632"/>
    <cellStyle name="Celkem 3 9 2 2" xfId="808"/>
    <cellStyle name="Celkem 3 9 2 2 10" xfId="32997"/>
    <cellStyle name="Celkem 3 9 2 2 2" xfId="2989"/>
    <cellStyle name="Celkem 3 9 2 2 2 2" xfId="9688"/>
    <cellStyle name="Celkem 3 9 2 2 2 2 2" xfId="28588"/>
    <cellStyle name="Celkem 3 9 2 2 2 2 3" xfId="47736"/>
    <cellStyle name="Celkem 3 9 2 2 2 3" xfId="22198"/>
    <cellStyle name="Celkem 3 9 2 2 2 3 2" xfId="41338"/>
    <cellStyle name="Celkem 3 9 2 2 2 4" xfId="15876"/>
    <cellStyle name="Celkem 3 9 2 2 2 5" xfId="34965"/>
    <cellStyle name="Celkem 3 9 2 2 3" xfId="3731"/>
    <cellStyle name="Celkem 3 9 2 2 3 2" xfId="10429"/>
    <cellStyle name="Celkem 3 9 2 2 3 2 2" xfId="29329"/>
    <cellStyle name="Celkem 3 9 2 2 3 2 3" xfId="48477"/>
    <cellStyle name="Celkem 3 9 2 2 3 3" xfId="22939"/>
    <cellStyle name="Celkem 3 9 2 2 3 3 2" xfId="42079"/>
    <cellStyle name="Celkem 3 9 2 2 3 4" xfId="16617"/>
    <cellStyle name="Celkem 3 9 2 2 3 5" xfId="35706"/>
    <cellStyle name="Celkem 3 9 2 2 4" xfId="4301"/>
    <cellStyle name="Celkem 3 9 2 2 4 2" xfId="10998"/>
    <cellStyle name="Celkem 3 9 2 2 4 2 2" xfId="29898"/>
    <cellStyle name="Celkem 3 9 2 2 4 2 3" xfId="49046"/>
    <cellStyle name="Celkem 3 9 2 2 4 3" xfId="23508"/>
    <cellStyle name="Celkem 3 9 2 2 4 3 2" xfId="42648"/>
    <cellStyle name="Celkem 3 9 2 2 4 4" xfId="17186"/>
    <cellStyle name="Celkem 3 9 2 2 4 5" xfId="36275"/>
    <cellStyle name="Celkem 3 9 2 2 5" xfId="4913"/>
    <cellStyle name="Celkem 3 9 2 2 5 2" xfId="11610"/>
    <cellStyle name="Celkem 3 9 2 2 5 2 2" xfId="30510"/>
    <cellStyle name="Celkem 3 9 2 2 5 2 3" xfId="49658"/>
    <cellStyle name="Celkem 3 9 2 2 5 3" xfId="24120"/>
    <cellStyle name="Celkem 3 9 2 2 5 3 2" xfId="43260"/>
    <cellStyle name="Celkem 3 9 2 2 5 4" xfId="17798"/>
    <cellStyle name="Celkem 3 9 2 2 5 5" xfId="36887"/>
    <cellStyle name="Celkem 3 9 2 2 6" xfId="1373"/>
    <cellStyle name="Celkem 3 9 2 2 6 2" xfId="8151"/>
    <cellStyle name="Celkem 3 9 2 2 6 2 2" xfId="27065"/>
    <cellStyle name="Celkem 3 9 2 2 6 2 3" xfId="46213"/>
    <cellStyle name="Celkem 3 9 2 2 6 3" xfId="20669"/>
    <cellStyle name="Celkem 3 9 2 2 6 3 2" xfId="39809"/>
    <cellStyle name="Celkem 3 9 2 2 6 4" xfId="14353"/>
    <cellStyle name="Celkem 3 9 2 2 6 5" xfId="33442"/>
    <cellStyle name="Celkem 3 9 2 2 7" xfId="7625"/>
    <cellStyle name="Celkem 3 9 2 2 7 2" xfId="26624"/>
    <cellStyle name="Celkem 3 9 2 2 7 3" xfId="45768"/>
    <cellStyle name="Celkem 3 9 2 2 8" xfId="20204"/>
    <cellStyle name="Celkem 3 9 2 2 8 2" xfId="39344"/>
    <cellStyle name="Celkem 3 9 2 2 9" xfId="13912"/>
    <cellStyle name="Celkem 3 9 2 3" xfId="2171"/>
    <cellStyle name="Celkem 3 9 2 3 2" xfId="8872"/>
    <cellStyle name="Celkem 3 9 2 3 2 2" xfId="27772"/>
    <cellStyle name="Celkem 3 9 2 3 2 3" xfId="46920"/>
    <cellStyle name="Celkem 3 9 2 3 3" xfId="21382"/>
    <cellStyle name="Celkem 3 9 2 3 3 2" xfId="40522"/>
    <cellStyle name="Celkem 3 9 2 3 4" xfId="15060"/>
    <cellStyle name="Celkem 3 9 2 3 5" xfId="34149"/>
    <cellStyle name="Celkem 3 9 2 4" xfId="2667"/>
    <cellStyle name="Celkem 3 9 2 4 2" xfId="9368"/>
    <cellStyle name="Celkem 3 9 2 4 2 2" xfId="28268"/>
    <cellStyle name="Celkem 3 9 2 4 2 3" xfId="47416"/>
    <cellStyle name="Celkem 3 9 2 4 3" xfId="21878"/>
    <cellStyle name="Celkem 3 9 2 4 3 2" xfId="41018"/>
    <cellStyle name="Celkem 3 9 2 4 4" xfId="15556"/>
    <cellStyle name="Celkem 3 9 2 4 5" xfId="34645"/>
    <cellStyle name="Celkem 3 9 2 5" xfId="3409"/>
    <cellStyle name="Celkem 3 9 2 5 2" xfId="10107"/>
    <cellStyle name="Celkem 3 9 2 5 2 2" xfId="29007"/>
    <cellStyle name="Celkem 3 9 2 5 2 3" xfId="48155"/>
    <cellStyle name="Celkem 3 9 2 5 3" xfId="22617"/>
    <cellStyle name="Celkem 3 9 2 5 3 2" xfId="41757"/>
    <cellStyle name="Celkem 3 9 2 5 4" xfId="16295"/>
    <cellStyle name="Celkem 3 9 2 5 5" xfId="35384"/>
    <cellStyle name="Celkem 3 9 2 6" xfId="3981"/>
    <cellStyle name="Celkem 3 9 2 6 2" xfId="10678"/>
    <cellStyle name="Celkem 3 9 2 6 2 2" xfId="29578"/>
    <cellStyle name="Celkem 3 9 2 6 2 3" xfId="48726"/>
    <cellStyle name="Celkem 3 9 2 6 3" xfId="23188"/>
    <cellStyle name="Celkem 3 9 2 6 3 2" xfId="42328"/>
    <cellStyle name="Celkem 3 9 2 6 4" xfId="16866"/>
    <cellStyle name="Celkem 3 9 2 6 5" xfId="35955"/>
    <cellStyle name="Celkem 3 9 2 7" xfId="4657"/>
    <cellStyle name="Celkem 3 9 2 7 2" xfId="11354"/>
    <cellStyle name="Celkem 3 9 2 7 2 2" xfId="30254"/>
    <cellStyle name="Celkem 3 9 2 7 2 3" xfId="49402"/>
    <cellStyle name="Celkem 3 9 2 7 3" xfId="23864"/>
    <cellStyle name="Celkem 3 9 2 7 3 2" xfId="43004"/>
    <cellStyle name="Celkem 3 9 2 7 4" xfId="17542"/>
    <cellStyle name="Celkem 3 9 2 7 5" xfId="36631"/>
    <cellStyle name="Celkem 3 9 2 8" xfId="7260"/>
    <cellStyle name="Celkem 3 9 2 8 2" xfId="26259"/>
    <cellStyle name="Celkem 3 9 2 8 3" xfId="45403"/>
    <cellStyle name="Celkem 3 9 2 9" xfId="19880"/>
    <cellStyle name="Celkem 3 9 2 9 2" xfId="39020"/>
    <cellStyle name="Celkem 3 9 3" xfId="701"/>
    <cellStyle name="Celkem 3 9 3 10" xfId="13785"/>
    <cellStyle name="Celkem 3 9 3 11" xfId="32870"/>
    <cellStyle name="Celkem 3 9 3 2" xfId="1374"/>
    <cellStyle name="Celkem 3 9 3 2 2" xfId="8152"/>
    <cellStyle name="Celkem 3 9 3 2 2 2" xfId="27066"/>
    <cellStyle name="Celkem 3 9 3 2 2 3" xfId="46214"/>
    <cellStyle name="Celkem 3 9 3 2 3" xfId="20670"/>
    <cellStyle name="Celkem 3 9 3 2 3 2" xfId="39810"/>
    <cellStyle name="Celkem 3 9 3 2 4" xfId="14354"/>
    <cellStyle name="Celkem 3 9 3 2 5" xfId="33443"/>
    <cellStyle name="Celkem 3 9 3 3" xfId="2172"/>
    <cellStyle name="Celkem 3 9 3 3 2" xfId="8873"/>
    <cellStyle name="Celkem 3 9 3 3 2 2" xfId="27773"/>
    <cellStyle name="Celkem 3 9 3 3 2 3" xfId="46921"/>
    <cellStyle name="Celkem 3 9 3 3 3" xfId="21383"/>
    <cellStyle name="Celkem 3 9 3 3 3 2" xfId="40523"/>
    <cellStyle name="Celkem 3 9 3 3 4" xfId="15061"/>
    <cellStyle name="Celkem 3 9 3 3 5" xfId="34150"/>
    <cellStyle name="Celkem 3 9 3 4" xfId="2882"/>
    <cellStyle name="Celkem 3 9 3 4 2" xfId="9581"/>
    <cellStyle name="Celkem 3 9 3 4 2 2" xfId="28481"/>
    <cellStyle name="Celkem 3 9 3 4 2 3" xfId="47629"/>
    <cellStyle name="Celkem 3 9 3 4 3" xfId="22091"/>
    <cellStyle name="Celkem 3 9 3 4 3 2" xfId="41231"/>
    <cellStyle name="Celkem 3 9 3 4 4" xfId="15769"/>
    <cellStyle name="Celkem 3 9 3 4 5" xfId="34858"/>
    <cellStyle name="Celkem 3 9 3 5" xfId="3624"/>
    <cellStyle name="Celkem 3 9 3 5 2" xfId="10322"/>
    <cellStyle name="Celkem 3 9 3 5 2 2" xfId="29222"/>
    <cellStyle name="Celkem 3 9 3 5 2 3" xfId="48370"/>
    <cellStyle name="Celkem 3 9 3 5 3" xfId="22832"/>
    <cellStyle name="Celkem 3 9 3 5 3 2" xfId="41972"/>
    <cellStyle name="Celkem 3 9 3 5 4" xfId="16510"/>
    <cellStyle name="Celkem 3 9 3 5 5" xfId="35599"/>
    <cellStyle name="Celkem 3 9 3 6" xfId="4194"/>
    <cellStyle name="Celkem 3 9 3 6 2" xfId="10891"/>
    <cellStyle name="Celkem 3 9 3 6 2 2" xfId="29791"/>
    <cellStyle name="Celkem 3 9 3 6 2 3" xfId="48939"/>
    <cellStyle name="Celkem 3 9 3 6 3" xfId="23401"/>
    <cellStyle name="Celkem 3 9 3 6 3 2" xfId="42541"/>
    <cellStyle name="Celkem 3 9 3 6 4" xfId="17079"/>
    <cellStyle name="Celkem 3 9 3 6 5" xfId="36168"/>
    <cellStyle name="Celkem 3 9 3 7" xfId="4826"/>
    <cellStyle name="Celkem 3 9 3 7 2" xfId="11523"/>
    <cellStyle name="Celkem 3 9 3 7 2 2" xfId="30423"/>
    <cellStyle name="Celkem 3 9 3 7 2 3" xfId="49571"/>
    <cellStyle name="Celkem 3 9 3 7 3" xfId="24033"/>
    <cellStyle name="Celkem 3 9 3 7 3 2" xfId="43173"/>
    <cellStyle name="Celkem 3 9 3 7 4" xfId="17711"/>
    <cellStyle name="Celkem 3 9 3 7 5" xfId="36800"/>
    <cellStyle name="Celkem 3 9 3 8" xfId="7498"/>
    <cellStyle name="Celkem 3 9 3 8 2" xfId="26497"/>
    <cellStyle name="Celkem 3 9 3 8 3" xfId="45641"/>
    <cellStyle name="Celkem 3 9 3 9" xfId="20097"/>
    <cellStyle name="Celkem 3 9 3 9 2" xfId="39237"/>
    <cellStyle name="Celkem 3 9 4" xfId="1140"/>
    <cellStyle name="Celkem 3 9 4 2" xfId="1375"/>
    <cellStyle name="Celkem 3 9 4 2 2" xfId="8153"/>
    <cellStyle name="Celkem 3 9 4 2 2 2" xfId="27067"/>
    <cellStyle name="Celkem 3 9 4 2 2 3" xfId="46215"/>
    <cellStyle name="Celkem 3 9 4 2 3" xfId="20671"/>
    <cellStyle name="Celkem 3 9 4 2 3 2" xfId="39811"/>
    <cellStyle name="Celkem 3 9 4 2 4" xfId="14355"/>
    <cellStyle name="Celkem 3 9 4 2 5" xfId="33444"/>
    <cellStyle name="Celkem 3 9 4 3" xfId="2173"/>
    <cellStyle name="Celkem 3 9 4 3 2" xfId="8874"/>
    <cellStyle name="Celkem 3 9 4 3 2 2" xfId="27774"/>
    <cellStyle name="Celkem 3 9 4 3 2 3" xfId="46922"/>
    <cellStyle name="Celkem 3 9 4 3 3" xfId="21384"/>
    <cellStyle name="Celkem 3 9 4 3 3 2" xfId="40524"/>
    <cellStyle name="Celkem 3 9 4 3 4" xfId="15062"/>
    <cellStyle name="Celkem 3 9 4 3 5" xfId="34151"/>
    <cellStyle name="Celkem 3 9 4 4" xfId="7966"/>
    <cellStyle name="Celkem 3 9 4 4 2" xfId="26961"/>
    <cellStyle name="Celkem 3 9 4 4 3" xfId="46109"/>
    <cellStyle name="Celkem 3 9 4 5" xfId="20524"/>
    <cellStyle name="Celkem 3 9 4 5 2" xfId="39664"/>
    <cellStyle name="Celkem 3 9 4 6" xfId="14249"/>
    <cellStyle name="Celkem 3 9 4 7" xfId="33338"/>
    <cellStyle name="Celkem 3 9 5" xfId="1372"/>
    <cellStyle name="Celkem 3 9 5 2" xfId="8150"/>
    <cellStyle name="Celkem 3 9 5 2 2" xfId="27064"/>
    <cellStyle name="Celkem 3 9 5 2 3" xfId="46212"/>
    <cellStyle name="Celkem 3 9 5 3" xfId="20668"/>
    <cellStyle name="Celkem 3 9 5 3 2" xfId="39808"/>
    <cellStyle name="Celkem 3 9 5 4" xfId="14352"/>
    <cellStyle name="Celkem 3 9 5 5" xfId="33441"/>
    <cellStyle name="Celkem 3 9 6" xfId="2170"/>
    <cellStyle name="Celkem 3 9 6 2" xfId="8871"/>
    <cellStyle name="Celkem 3 9 6 2 2" xfId="27771"/>
    <cellStyle name="Celkem 3 9 6 2 3" xfId="46919"/>
    <cellStyle name="Celkem 3 9 6 3" xfId="21381"/>
    <cellStyle name="Celkem 3 9 6 3 2" xfId="40521"/>
    <cellStyle name="Celkem 3 9 6 4" xfId="15059"/>
    <cellStyle name="Celkem 3 9 6 5" xfId="34148"/>
    <cellStyle name="Celkem 3 9 7" xfId="2535"/>
    <cellStyle name="Celkem 3 9 7 2" xfId="9236"/>
    <cellStyle name="Celkem 3 9 7 2 2" xfId="28136"/>
    <cellStyle name="Celkem 3 9 7 2 3" xfId="47284"/>
    <cellStyle name="Celkem 3 9 7 3" xfId="21746"/>
    <cellStyle name="Celkem 3 9 7 3 2" xfId="40886"/>
    <cellStyle name="Celkem 3 9 7 4" xfId="15424"/>
    <cellStyle name="Celkem 3 9 7 5" xfId="34513"/>
    <cellStyle name="Celkem 3 9 8" xfId="3277"/>
    <cellStyle name="Celkem 3 9 8 2" xfId="9975"/>
    <cellStyle name="Celkem 3 9 8 2 2" xfId="28875"/>
    <cellStyle name="Celkem 3 9 8 2 3" xfId="48023"/>
    <cellStyle name="Celkem 3 9 8 3" xfId="22485"/>
    <cellStyle name="Celkem 3 9 8 3 2" xfId="41625"/>
    <cellStyle name="Celkem 3 9 8 4" xfId="16163"/>
    <cellStyle name="Celkem 3 9 8 5" xfId="35252"/>
    <cellStyle name="Celkem 3 9 9" xfId="3849"/>
    <cellStyle name="Celkem 3 9 9 2" xfId="10546"/>
    <cellStyle name="Celkem 3 9 9 2 2" xfId="29446"/>
    <cellStyle name="Celkem 3 9 9 2 3" xfId="48594"/>
    <cellStyle name="Celkem 3 9 9 3" xfId="23056"/>
    <cellStyle name="Celkem 3 9 9 3 2" xfId="42196"/>
    <cellStyle name="Celkem 3 9 9 4" xfId="16734"/>
    <cellStyle name="Celkem 3 9 9 5" xfId="35823"/>
    <cellStyle name="Celkem 4" xfId="62"/>
    <cellStyle name="Celkem 4 10" xfId="357"/>
    <cellStyle name="Celkem 4 10 10" xfId="4437"/>
    <cellStyle name="Celkem 4 10 10 2" xfId="11134"/>
    <cellStyle name="Celkem 4 10 10 2 2" xfId="30034"/>
    <cellStyle name="Celkem 4 10 10 2 3" xfId="49182"/>
    <cellStyle name="Celkem 4 10 10 3" xfId="23644"/>
    <cellStyle name="Celkem 4 10 10 3 2" xfId="42784"/>
    <cellStyle name="Celkem 4 10 10 4" xfId="17322"/>
    <cellStyle name="Celkem 4 10 10 5" xfId="36411"/>
    <cellStyle name="Celkem 4 10 11" xfId="4571"/>
    <cellStyle name="Celkem 4 10 11 2" xfId="11268"/>
    <cellStyle name="Celkem 4 10 11 2 2" xfId="30168"/>
    <cellStyle name="Celkem 4 10 11 2 3" xfId="49316"/>
    <cellStyle name="Celkem 4 10 11 3" xfId="23778"/>
    <cellStyle name="Celkem 4 10 11 3 2" xfId="42918"/>
    <cellStyle name="Celkem 4 10 11 4" xfId="17456"/>
    <cellStyle name="Celkem 4 10 11 5" xfId="36545"/>
    <cellStyle name="Celkem 4 10 12" xfId="989"/>
    <cellStyle name="Celkem 4 10 12 2" xfId="7894"/>
    <cellStyle name="Celkem 4 10 12 2 2" xfId="26889"/>
    <cellStyle name="Celkem 4 10 12 2 3" xfId="46037"/>
    <cellStyle name="Celkem 4 10 12 3" xfId="20379"/>
    <cellStyle name="Celkem 4 10 12 3 2" xfId="39519"/>
    <cellStyle name="Celkem 4 10 12 4" xfId="14177"/>
    <cellStyle name="Celkem 4 10 12 5" xfId="33266"/>
    <cellStyle name="Celkem 4 10 13" xfId="7149"/>
    <cellStyle name="Celkem 4 10 13 2" xfId="26148"/>
    <cellStyle name="Celkem 4 10 13 3" xfId="45292"/>
    <cellStyle name="Celkem 4 10 14" xfId="19754"/>
    <cellStyle name="Celkem 4 10 14 2" xfId="38894"/>
    <cellStyle name="Celkem 4 10 15" xfId="6851"/>
    <cellStyle name="Celkem 4 10 16" xfId="32521"/>
    <cellStyle name="Celkem 4 10 2" xfId="484"/>
    <cellStyle name="Celkem 4 10 2 10" xfId="13548"/>
    <cellStyle name="Celkem 4 10 2 11" xfId="32633"/>
    <cellStyle name="Celkem 4 10 2 2" xfId="809"/>
    <cellStyle name="Celkem 4 10 2 2 10" xfId="32998"/>
    <cellStyle name="Celkem 4 10 2 2 2" xfId="2990"/>
    <cellStyle name="Celkem 4 10 2 2 2 2" xfId="9689"/>
    <cellStyle name="Celkem 4 10 2 2 2 2 2" xfId="28589"/>
    <cellStyle name="Celkem 4 10 2 2 2 2 3" xfId="47737"/>
    <cellStyle name="Celkem 4 10 2 2 2 3" xfId="22199"/>
    <cellStyle name="Celkem 4 10 2 2 2 3 2" xfId="41339"/>
    <cellStyle name="Celkem 4 10 2 2 2 4" xfId="15877"/>
    <cellStyle name="Celkem 4 10 2 2 2 5" xfId="34966"/>
    <cellStyle name="Celkem 4 10 2 2 3" xfId="3732"/>
    <cellStyle name="Celkem 4 10 2 2 3 2" xfId="10430"/>
    <cellStyle name="Celkem 4 10 2 2 3 2 2" xfId="29330"/>
    <cellStyle name="Celkem 4 10 2 2 3 2 3" xfId="48478"/>
    <cellStyle name="Celkem 4 10 2 2 3 3" xfId="22940"/>
    <cellStyle name="Celkem 4 10 2 2 3 3 2" xfId="42080"/>
    <cellStyle name="Celkem 4 10 2 2 3 4" xfId="16618"/>
    <cellStyle name="Celkem 4 10 2 2 3 5" xfId="35707"/>
    <cellStyle name="Celkem 4 10 2 2 4" xfId="4302"/>
    <cellStyle name="Celkem 4 10 2 2 4 2" xfId="10999"/>
    <cellStyle name="Celkem 4 10 2 2 4 2 2" xfId="29899"/>
    <cellStyle name="Celkem 4 10 2 2 4 2 3" xfId="49047"/>
    <cellStyle name="Celkem 4 10 2 2 4 3" xfId="23509"/>
    <cellStyle name="Celkem 4 10 2 2 4 3 2" xfId="42649"/>
    <cellStyle name="Celkem 4 10 2 2 4 4" xfId="17187"/>
    <cellStyle name="Celkem 4 10 2 2 4 5" xfId="36276"/>
    <cellStyle name="Celkem 4 10 2 2 5" xfId="4914"/>
    <cellStyle name="Celkem 4 10 2 2 5 2" xfId="11611"/>
    <cellStyle name="Celkem 4 10 2 2 5 2 2" xfId="30511"/>
    <cellStyle name="Celkem 4 10 2 2 5 2 3" xfId="49659"/>
    <cellStyle name="Celkem 4 10 2 2 5 3" xfId="24121"/>
    <cellStyle name="Celkem 4 10 2 2 5 3 2" xfId="43261"/>
    <cellStyle name="Celkem 4 10 2 2 5 4" xfId="17799"/>
    <cellStyle name="Celkem 4 10 2 2 5 5" xfId="36888"/>
    <cellStyle name="Celkem 4 10 2 2 6" xfId="1378"/>
    <cellStyle name="Celkem 4 10 2 2 6 2" xfId="8156"/>
    <cellStyle name="Celkem 4 10 2 2 6 2 2" xfId="27070"/>
    <cellStyle name="Celkem 4 10 2 2 6 2 3" xfId="46218"/>
    <cellStyle name="Celkem 4 10 2 2 6 3" xfId="20674"/>
    <cellStyle name="Celkem 4 10 2 2 6 3 2" xfId="39814"/>
    <cellStyle name="Celkem 4 10 2 2 6 4" xfId="14358"/>
    <cellStyle name="Celkem 4 10 2 2 6 5" xfId="33447"/>
    <cellStyle name="Celkem 4 10 2 2 7" xfId="7626"/>
    <cellStyle name="Celkem 4 10 2 2 7 2" xfId="26625"/>
    <cellStyle name="Celkem 4 10 2 2 7 3" xfId="45769"/>
    <cellStyle name="Celkem 4 10 2 2 8" xfId="20205"/>
    <cellStyle name="Celkem 4 10 2 2 8 2" xfId="39345"/>
    <cellStyle name="Celkem 4 10 2 2 9" xfId="13913"/>
    <cellStyle name="Celkem 4 10 2 3" xfId="2176"/>
    <cellStyle name="Celkem 4 10 2 3 2" xfId="8877"/>
    <cellStyle name="Celkem 4 10 2 3 2 2" xfId="27777"/>
    <cellStyle name="Celkem 4 10 2 3 2 3" xfId="46925"/>
    <cellStyle name="Celkem 4 10 2 3 3" xfId="21387"/>
    <cellStyle name="Celkem 4 10 2 3 3 2" xfId="40527"/>
    <cellStyle name="Celkem 4 10 2 3 4" xfId="15065"/>
    <cellStyle name="Celkem 4 10 2 3 5" xfId="34154"/>
    <cellStyle name="Celkem 4 10 2 4" xfId="2668"/>
    <cellStyle name="Celkem 4 10 2 4 2" xfId="9369"/>
    <cellStyle name="Celkem 4 10 2 4 2 2" xfId="28269"/>
    <cellStyle name="Celkem 4 10 2 4 2 3" xfId="47417"/>
    <cellStyle name="Celkem 4 10 2 4 3" xfId="21879"/>
    <cellStyle name="Celkem 4 10 2 4 3 2" xfId="41019"/>
    <cellStyle name="Celkem 4 10 2 4 4" xfId="15557"/>
    <cellStyle name="Celkem 4 10 2 4 5" xfId="34646"/>
    <cellStyle name="Celkem 4 10 2 5" xfId="3410"/>
    <cellStyle name="Celkem 4 10 2 5 2" xfId="10108"/>
    <cellStyle name="Celkem 4 10 2 5 2 2" xfId="29008"/>
    <cellStyle name="Celkem 4 10 2 5 2 3" xfId="48156"/>
    <cellStyle name="Celkem 4 10 2 5 3" xfId="22618"/>
    <cellStyle name="Celkem 4 10 2 5 3 2" xfId="41758"/>
    <cellStyle name="Celkem 4 10 2 5 4" xfId="16296"/>
    <cellStyle name="Celkem 4 10 2 5 5" xfId="35385"/>
    <cellStyle name="Celkem 4 10 2 6" xfId="3982"/>
    <cellStyle name="Celkem 4 10 2 6 2" xfId="10679"/>
    <cellStyle name="Celkem 4 10 2 6 2 2" xfId="29579"/>
    <cellStyle name="Celkem 4 10 2 6 2 3" xfId="48727"/>
    <cellStyle name="Celkem 4 10 2 6 3" xfId="23189"/>
    <cellStyle name="Celkem 4 10 2 6 3 2" xfId="42329"/>
    <cellStyle name="Celkem 4 10 2 6 4" xfId="16867"/>
    <cellStyle name="Celkem 4 10 2 6 5" xfId="35956"/>
    <cellStyle name="Celkem 4 10 2 7" xfId="4658"/>
    <cellStyle name="Celkem 4 10 2 7 2" xfId="11355"/>
    <cellStyle name="Celkem 4 10 2 7 2 2" xfId="30255"/>
    <cellStyle name="Celkem 4 10 2 7 2 3" xfId="49403"/>
    <cellStyle name="Celkem 4 10 2 7 3" xfId="23865"/>
    <cellStyle name="Celkem 4 10 2 7 3 2" xfId="43005"/>
    <cellStyle name="Celkem 4 10 2 7 4" xfId="17543"/>
    <cellStyle name="Celkem 4 10 2 7 5" xfId="36632"/>
    <cellStyle name="Celkem 4 10 2 8" xfId="7261"/>
    <cellStyle name="Celkem 4 10 2 8 2" xfId="26260"/>
    <cellStyle name="Celkem 4 10 2 8 3" xfId="45404"/>
    <cellStyle name="Celkem 4 10 2 9" xfId="19881"/>
    <cellStyle name="Celkem 4 10 2 9 2" xfId="39021"/>
    <cellStyle name="Celkem 4 10 3" xfId="702"/>
    <cellStyle name="Celkem 4 10 3 10" xfId="13786"/>
    <cellStyle name="Celkem 4 10 3 11" xfId="32871"/>
    <cellStyle name="Celkem 4 10 3 2" xfId="1379"/>
    <cellStyle name="Celkem 4 10 3 2 2" xfId="8157"/>
    <cellStyle name="Celkem 4 10 3 2 2 2" xfId="27071"/>
    <cellStyle name="Celkem 4 10 3 2 2 3" xfId="46219"/>
    <cellStyle name="Celkem 4 10 3 2 3" xfId="20675"/>
    <cellStyle name="Celkem 4 10 3 2 3 2" xfId="39815"/>
    <cellStyle name="Celkem 4 10 3 2 4" xfId="14359"/>
    <cellStyle name="Celkem 4 10 3 2 5" xfId="33448"/>
    <cellStyle name="Celkem 4 10 3 3" xfId="2177"/>
    <cellStyle name="Celkem 4 10 3 3 2" xfId="8878"/>
    <cellStyle name="Celkem 4 10 3 3 2 2" xfId="27778"/>
    <cellStyle name="Celkem 4 10 3 3 2 3" xfId="46926"/>
    <cellStyle name="Celkem 4 10 3 3 3" xfId="21388"/>
    <cellStyle name="Celkem 4 10 3 3 3 2" xfId="40528"/>
    <cellStyle name="Celkem 4 10 3 3 4" xfId="15066"/>
    <cellStyle name="Celkem 4 10 3 3 5" xfId="34155"/>
    <cellStyle name="Celkem 4 10 3 4" xfId="2883"/>
    <cellStyle name="Celkem 4 10 3 4 2" xfId="9582"/>
    <cellStyle name="Celkem 4 10 3 4 2 2" xfId="28482"/>
    <cellStyle name="Celkem 4 10 3 4 2 3" xfId="47630"/>
    <cellStyle name="Celkem 4 10 3 4 3" xfId="22092"/>
    <cellStyle name="Celkem 4 10 3 4 3 2" xfId="41232"/>
    <cellStyle name="Celkem 4 10 3 4 4" xfId="15770"/>
    <cellStyle name="Celkem 4 10 3 4 5" xfId="34859"/>
    <cellStyle name="Celkem 4 10 3 5" xfId="3625"/>
    <cellStyle name="Celkem 4 10 3 5 2" xfId="10323"/>
    <cellStyle name="Celkem 4 10 3 5 2 2" xfId="29223"/>
    <cellStyle name="Celkem 4 10 3 5 2 3" xfId="48371"/>
    <cellStyle name="Celkem 4 10 3 5 3" xfId="22833"/>
    <cellStyle name="Celkem 4 10 3 5 3 2" xfId="41973"/>
    <cellStyle name="Celkem 4 10 3 5 4" xfId="16511"/>
    <cellStyle name="Celkem 4 10 3 5 5" xfId="35600"/>
    <cellStyle name="Celkem 4 10 3 6" xfId="4195"/>
    <cellStyle name="Celkem 4 10 3 6 2" xfId="10892"/>
    <cellStyle name="Celkem 4 10 3 6 2 2" xfId="29792"/>
    <cellStyle name="Celkem 4 10 3 6 2 3" xfId="48940"/>
    <cellStyle name="Celkem 4 10 3 6 3" xfId="23402"/>
    <cellStyle name="Celkem 4 10 3 6 3 2" xfId="42542"/>
    <cellStyle name="Celkem 4 10 3 6 4" xfId="17080"/>
    <cellStyle name="Celkem 4 10 3 6 5" xfId="36169"/>
    <cellStyle name="Celkem 4 10 3 7" xfId="4827"/>
    <cellStyle name="Celkem 4 10 3 7 2" xfId="11524"/>
    <cellStyle name="Celkem 4 10 3 7 2 2" xfId="30424"/>
    <cellStyle name="Celkem 4 10 3 7 2 3" xfId="49572"/>
    <cellStyle name="Celkem 4 10 3 7 3" xfId="24034"/>
    <cellStyle name="Celkem 4 10 3 7 3 2" xfId="43174"/>
    <cellStyle name="Celkem 4 10 3 7 4" xfId="17712"/>
    <cellStyle name="Celkem 4 10 3 7 5" xfId="36801"/>
    <cellStyle name="Celkem 4 10 3 8" xfId="7499"/>
    <cellStyle name="Celkem 4 10 3 8 2" xfId="26498"/>
    <cellStyle name="Celkem 4 10 3 8 3" xfId="45642"/>
    <cellStyle name="Celkem 4 10 3 9" xfId="20098"/>
    <cellStyle name="Celkem 4 10 3 9 2" xfId="39238"/>
    <cellStyle name="Celkem 4 10 4" xfId="1124"/>
    <cellStyle name="Celkem 4 10 4 2" xfId="1380"/>
    <cellStyle name="Celkem 4 10 4 2 2" xfId="8158"/>
    <cellStyle name="Celkem 4 10 4 2 2 2" xfId="27072"/>
    <cellStyle name="Celkem 4 10 4 2 2 3" xfId="46220"/>
    <cellStyle name="Celkem 4 10 4 2 3" xfId="20676"/>
    <cellStyle name="Celkem 4 10 4 2 3 2" xfId="39816"/>
    <cellStyle name="Celkem 4 10 4 2 4" xfId="14360"/>
    <cellStyle name="Celkem 4 10 4 2 5" xfId="33449"/>
    <cellStyle name="Celkem 4 10 4 3" xfId="2178"/>
    <cellStyle name="Celkem 4 10 4 3 2" xfId="8879"/>
    <cellStyle name="Celkem 4 10 4 3 2 2" xfId="27779"/>
    <cellStyle name="Celkem 4 10 4 3 2 3" xfId="46927"/>
    <cellStyle name="Celkem 4 10 4 3 3" xfId="21389"/>
    <cellStyle name="Celkem 4 10 4 3 3 2" xfId="40529"/>
    <cellStyle name="Celkem 4 10 4 3 4" xfId="15067"/>
    <cellStyle name="Celkem 4 10 4 3 5" xfId="34156"/>
    <cellStyle name="Celkem 4 10 4 4" xfId="7954"/>
    <cellStyle name="Celkem 4 10 4 4 2" xfId="26949"/>
    <cellStyle name="Celkem 4 10 4 4 3" xfId="46097"/>
    <cellStyle name="Celkem 4 10 4 5" xfId="20509"/>
    <cellStyle name="Celkem 4 10 4 5 2" xfId="39649"/>
    <cellStyle name="Celkem 4 10 4 6" xfId="14237"/>
    <cellStyle name="Celkem 4 10 4 7" xfId="33326"/>
    <cellStyle name="Celkem 4 10 5" xfId="1377"/>
    <cellStyle name="Celkem 4 10 5 2" xfId="8155"/>
    <cellStyle name="Celkem 4 10 5 2 2" xfId="27069"/>
    <cellStyle name="Celkem 4 10 5 2 3" xfId="46217"/>
    <cellStyle name="Celkem 4 10 5 3" xfId="20673"/>
    <cellStyle name="Celkem 4 10 5 3 2" xfId="39813"/>
    <cellStyle name="Celkem 4 10 5 4" xfId="14357"/>
    <cellStyle name="Celkem 4 10 5 5" xfId="33446"/>
    <cellStyle name="Celkem 4 10 6" xfId="2175"/>
    <cellStyle name="Celkem 4 10 6 2" xfId="8876"/>
    <cellStyle name="Celkem 4 10 6 2 2" xfId="27776"/>
    <cellStyle name="Celkem 4 10 6 2 3" xfId="46924"/>
    <cellStyle name="Celkem 4 10 6 3" xfId="21386"/>
    <cellStyle name="Celkem 4 10 6 3 2" xfId="40526"/>
    <cellStyle name="Celkem 4 10 6 4" xfId="15064"/>
    <cellStyle name="Celkem 4 10 6 5" xfId="34153"/>
    <cellStyle name="Celkem 4 10 7" xfId="2536"/>
    <cellStyle name="Celkem 4 10 7 2" xfId="9237"/>
    <cellStyle name="Celkem 4 10 7 2 2" xfId="28137"/>
    <cellStyle name="Celkem 4 10 7 2 3" xfId="47285"/>
    <cellStyle name="Celkem 4 10 7 3" xfId="21747"/>
    <cellStyle name="Celkem 4 10 7 3 2" xfId="40887"/>
    <cellStyle name="Celkem 4 10 7 4" xfId="15425"/>
    <cellStyle name="Celkem 4 10 7 5" xfId="34514"/>
    <cellStyle name="Celkem 4 10 8" xfId="3278"/>
    <cellStyle name="Celkem 4 10 8 2" xfId="9976"/>
    <cellStyle name="Celkem 4 10 8 2 2" xfId="28876"/>
    <cellStyle name="Celkem 4 10 8 2 3" xfId="48024"/>
    <cellStyle name="Celkem 4 10 8 3" xfId="22486"/>
    <cellStyle name="Celkem 4 10 8 3 2" xfId="41626"/>
    <cellStyle name="Celkem 4 10 8 4" xfId="16164"/>
    <cellStyle name="Celkem 4 10 8 5" xfId="35253"/>
    <cellStyle name="Celkem 4 10 9" xfId="3850"/>
    <cellStyle name="Celkem 4 10 9 2" xfId="10547"/>
    <cellStyle name="Celkem 4 10 9 2 2" xfId="29447"/>
    <cellStyle name="Celkem 4 10 9 2 3" xfId="48595"/>
    <cellStyle name="Celkem 4 10 9 3" xfId="23057"/>
    <cellStyle name="Celkem 4 10 9 3 2" xfId="42197"/>
    <cellStyle name="Celkem 4 10 9 4" xfId="16735"/>
    <cellStyle name="Celkem 4 10 9 5" xfId="35824"/>
    <cellStyle name="Celkem 4 11" xfId="367"/>
    <cellStyle name="Celkem 4 11 10" xfId="4447"/>
    <cellStyle name="Celkem 4 11 10 2" xfId="11144"/>
    <cellStyle name="Celkem 4 11 10 2 2" xfId="30044"/>
    <cellStyle name="Celkem 4 11 10 2 3" xfId="49192"/>
    <cellStyle name="Celkem 4 11 10 3" xfId="23654"/>
    <cellStyle name="Celkem 4 11 10 3 2" xfId="42794"/>
    <cellStyle name="Celkem 4 11 10 4" xfId="17332"/>
    <cellStyle name="Celkem 4 11 10 5" xfId="36421"/>
    <cellStyle name="Celkem 4 11 11" xfId="4579"/>
    <cellStyle name="Celkem 4 11 11 2" xfId="11276"/>
    <cellStyle name="Celkem 4 11 11 2 2" xfId="30176"/>
    <cellStyle name="Celkem 4 11 11 2 3" xfId="49324"/>
    <cellStyle name="Celkem 4 11 11 3" xfId="23786"/>
    <cellStyle name="Celkem 4 11 11 3 2" xfId="42926"/>
    <cellStyle name="Celkem 4 11 11 4" xfId="17464"/>
    <cellStyle name="Celkem 4 11 11 5" xfId="36553"/>
    <cellStyle name="Celkem 4 11 12" xfId="943"/>
    <cellStyle name="Celkem 4 11 12 2" xfId="7850"/>
    <cellStyle name="Celkem 4 11 12 2 2" xfId="26845"/>
    <cellStyle name="Celkem 4 11 12 2 3" xfId="45993"/>
    <cellStyle name="Celkem 4 11 12 3" xfId="20335"/>
    <cellStyle name="Celkem 4 11 12 3 2" xfId="39475"/>
    <cellStyle name="Celkem 4 11 12 4" xfId="14133"/>
    <cellStyle name="Celkem 4 11 12 5" xfId="33222"/>
    <cellStyle name="Celkem 4 11 13" xfId="7159"/>
    <cellStyle name="Celkem 4 11 13 2" xfId="26158"/>
    <cellStyle name="Celkem 4 11 13 3" xfId="45302"/>
    <cellStyle name="Celkem 4 11 14" xfId="19764"/>
    <cellStyle name="Celkem 4 11 14 2" xfId="38904"/>
    <cellStyle name="Celkem 4 11 15" xfId="8020"/>
    <cellStyle name="Celkem 4 11 16" xfId="32531"/>
    <cellStyle name="Celkem 4 11 2" xfId="494"/>
    <cellStyle name="Celkem 4 11 2 10" xfId="13558"/>
    <cellStyle name="Celkem 4 11 2 11" xfId="32643"/>
    <cellStyle name="Celkem 4 11 2 2" xfId="1382"/>
    <cellStyle name="Celkem 4 11 2 2 2" xfId="7636"/>
    <cellStyle name="Celkem 4 11 2 2 2 2" xfId="26635"/>
    <cellStyle name="Celkem 4 11 2 2 2 3" xfId="45779"/>
    <cellStyle name="Celkem 4 11 2 2 3" xfId="20678"/>
    <cellStyle name="Celkem 4 11 2 2 3 2" xfId="39818"/>
    <cellStyle name="Celkem 4 11 2 2 4" xfId="13923"/>
    <cellStyle name="Celkem 4 11 2 2 5" xfId="33008"/>
    <cellStyle name="Celkem 4 11 2 3" xfId="2180"/>
    <cellStyle name="Celkem 4 11 2 3 2" xfId="8881"/>
    <cellStyle name="Celkem 4 11 2 3 2 2" xfId="27781"/>
    <cellStyle name="Celkem 4 11 2 3 2 3" xfId="46929"/>
    <cellStyle name="Celkem 4 11 2 3 3" xfId="21391"/>
    <cellStyle name="Celkem 4 11 2 3 3 2" xfId="40531"/>
    <cellStyle name="Celkem 4 11 2 3 4" xfId="15069"/>
    <cellStyle name="Celkem 4 11 2 3 5" xfId="34158"/>
    <cellStyle name="Celkem 4 11 2 4" xfId="2678"/>
    <cellStyle name="Celkem 4 11 2 4 2" xfId="9379"/>
    <cellStyle name="Celkem 4 11 2 4 2 2" xfId="28279"/>
    <cellStyle name="Celkem 4 11 2 4 2 3" xfId="47427"/>
    <cellStyle name="Celkem 4 11 2 4 3" xfId="21889"/>
    <cellStyle name="Celkem 4 11 2 4 3 2" xfId="41029"/>
    <cellStyle name="Celkem 4 11 2 4 4" xfId="15567"/>
    <cellStyle name="Celkem 4 11 2 4 5" xfId="34656"/>
    <cellStyle name="Celkem 4 11 2 5" xfId="3420"/>
    <cellStyle name="Celkem 4 11 2 5 2" xfId="10118"/>
    <cellStyle name="Celkem 4 11 2 5 2 2" xfId="29018"/>
    <cellStyle name="Celkem 4 11 2 5 2 3" xfId="48166"/>
    <cellStyle name="Celkem 4 11 2 5 3" xfId="22628"/>
    <cellStyle name="Celkem 4 11 2 5 3 2" xfId="41768"/>
    <cellStyle name="Celkem 4 11 2 5 4" xfId="16306"/>
    <cellStyle name="Celkem 4 11 2 5 5" xfId="35395"/>
    <cellStyle name="Celkem 4 11 2 6" xfId="3992"/>
    <cellStyle name="Celkem 4 11 2 6 2" xfId="10689"/>
    <cellStyle name="Celkem 4 11 2 6 2 2" xfId="29589"/>
    <cellStyle name="Celkem 4 11 2 6 2 3" xfId="48737"/>
    <cellStyle name="Celkem 4 11 2 6 3" xfId="23199"/>
    <cellStyle name="Celkem 4 11 2 6 3 2" xfId="42339"/>
    <cellStyle name="Celkem 4 11 2 6 4" xfId="16877"/>
    <cellStyle name="Celkem 4 11 2 6 5" xfId="35966"/>
    <cellStyle name="Celkem 4 11 2 7" xfId="4666"/>
    <cellStyle name="Celkem 4 11 2 7 2" xfId="11363"/>
    <cellStyle name="Celkem 4 11 2 7 2 2" xfId="30263"/>
    <cellStyle name="Celkem 4 11 2 7 2 3" xfId="49411"/>
    <cellStyle name="Celkem 4 11 2 7 3" xfId="23873"/>
    <cellStyle name="Celkem 4 11 2 7 3 2" xfId="43013"/>
    <cellStyle name="Celkem 4 11 2 7 4" xfId="17551"/>
    <cellStyle name="Celkem 4 11 2 7 5" xfId="36640"/>
    <cellStyle name="Celkem 4 11 2 8" xfId="7271"/>
    <cellStyle name="Celkem 4 11 2 8 2" xfId="26270"/>
    <cellStyle name="Celkem 4 11 2 8 3" xfId="45414"/>
    <cellStyle name="Celkem 4 11 2 9" xfId="19891"/>
    <cellStyle name="Celkem 4 11 2 9 2" xfId="39031"/>
    <cellStyle name="Celkem 4 11 3" xfId="1067"/>
    <cellStyle name="Celkem 4 11 3 2" xfId="1383"/>
    <cellStyle name="Celkem 4 11 3 2 2" xfId="8160"/>
    <cellStyle name="Celkem 4 11 3 2 2 2" xfId="27074"/>
    <cellStyle name="Celkem 4 11 3 2 2 3" xfId="46222"/>
    <cellStyle name="Celkem 4 11 3 2 3" xfId="20679"/>
    <cellStyle name="Celkem 4 11 3 2 3 2" xfId="39819"/>
    <cellStyle name="Celkem 4 11 3 2 4" xfId="14362"/>
    <cellStyle name="Celkem 4 11 3 2 5" xfId="33451"/>
    <cellStyle name="Celkem 4 11 3 3" xfId="2181"/>
    <cellStyle name="Celkem 4 11 3 3 2" xfId="8882"/>
    <cellStyle name="Celkem 4 11 3 3 2 2" xfId="27782"/>
    <cellStyle name="Celkem 4 11 3 3 2 3" xfId="46930"/>
    <cellStyle name="Celkem 4 11 3 3 3" xfId="21392"/>
    <cellStyle name="Celkem 4 11 3 3 3 2" xfId="40532"/>
    <cellStyle name="Celkem 4 11 3 3 4" xfId="15070"/>
    <cellStyle name="Celkem 4 11 3 3 5" xfId="34159"/>
    <cellStyle name="Celkem 4 11 3 4" xfId="7509"/>
    <cellStyle name="Celkem 4 11 3 4 2" xfId="26508"/>
    <cellStyle name="Celkem 4 11 3 4 3" xfId="45652"/>
    <cellStyle name="Celkem 4 11 3 5" xfId="20453"/>
    <cellStyle name="Celkem 4 11 3 5 2" xfId="39593"/>
    <cellStyle name="Celkem 4 11 3 6" xfId="13796"/>
    <cellStyle name="Celkem 4 11 3 7" xfId="32881"/>
    <cellStyle name="Celkem 4 11 4" xfId="1187"/>
    <cellStyle name="Celkem 4 11 4 2" xfId="1384"/>
    <cellStyle name="Celkem 4 11 4 2 2" xfId="8161"/>
    <cellStyle name="Celkem 4 11 4 2 2 2" xfId="27075"/>
    <cellStyle name="Celkem 4 11 4 2 2 3" xfId="46223"/>
    <cellStyle name="Celkem 4 11 4 2 3" xfId="20680"/>
    <cellStyle name="Celkem 4 11 4 2 3 2" xfId="39820"/>
    <cellStyle name="Celkem 4 11 4 2 4" xfId="14363"/>
    <cellStyle name="Celkem 4 11 4 2 5" xfId="33452"/>
    <cellStyle name="Celkem 4 11 4 3" xfId="2182"/>
    <cellStyle name="Celkem 4 11 4 3 2" xfId="8883"/>
    <cellStyle name="Celkem 4 11 4 3 2 2" xfId="27783"/>
    <cellStyle name="Celkem 4 11 4 3 2 3" xfId="46931"/>
    <cellStyle name="Celkem 4 11 4 3 3" xfId="21393"/>
    <cellStyle name="Celkem 4 11 4 3 3 2" xfId="40533"/>
    <cellStyle name="Celkem 4 11 4 3 4" xfId="15071"/>
    <cellStyle name="Celkem 4 11 4 3 5" xfId="34160"/>
    <cellStyle name="Celkem 4 11 4 4" xfId="8003"/>
    <cellStyle name="Celkem 4 11 4 4 2" xfId="26998"/>
    <cellStyle name="Celkem 4 11 4 4 3" xfId="46146"/>
    <cellStyle name="Celkem 4 11 4 5" xfId="20568"/>
    <cellStyle name="Celkem 4 11 4 5 2" xfId="39708"/>
    <cellStyle name="Celkem 4 11 4 6" xfId="14286"/>
    <cellStyle name="Celkem 4 11 4 7" xfId="33375"/>
    <cellStyle name="Celkem 4 11 5" xfId="1381"/>
    <cellStyle name="Celkem 4 11 5 2" xfId="8159"/>
    <cellStyle name="Celkem 4 11 5 2 2" xfId="27073"/>
    <cellStyle name="Celkem 4 11 5 2 3" xfId="46221"/>
    <cellStyle name="Celkem 4 11 5 3" xfId="20677"/>
    <cellStyle name="Celkem 4 11 5 3 2" xfId="39817"/>
    <cellStyle name="Celkem 4 11 5 4" xfId="14361"/>
    <cellStyle name="Celkem 4 11 5 5" xfId="33450"/>
    <cellStyle name="Celkem 4 11 6" xfId="2179"/>
    <cellStyle name="Celkem 4 11 6 2" xfId="8880"/>
    <cellStyle name="Celkem 4 11 6 2 2" xfId="27780"/>
    <cellStyle name="Celkem 4 11 6 2 3" xfId="46928"/>
    <cellStyle name="Celkem 4 11 6 3" xfId="21390"/>
    <cellStyle name="Celkem 4 11 6 3 2" xfId="40530"/>
    <cellStyle name="Celkem 4 11 6 4" xfId="15068"/>
    <cellStyle name="Celkem 4 11 6 5" xfId="34157"/>
    <cellStyle name="Celkem 4 11 7" xfId="2546"/>
    <cellStyle name="Celkem 4 11 7 2" xfId="9247"/>
    <cellStyle name="Celkem 4 11 7 2 2" xfId="28147"/>
    <cellStyle name="Celkem 4 11 7 2 3" xfId="47295"/>
    <cellStyle name="Celkem 4 11 7 3" xfId="21757"/>
    <cellStyle name="Celkem 4 11 7 3 2" xfId="40897"/>
    <cellStyle name="Celkem 4 11 7 4" xfId="15435"/>
    <cellStyle name="Celkem 4 11 7 5" xfId="34524"/>
    <cellStyle name="Celkem 4 11 8" xfId="3288"/>
    <cellStyle name="Celkem 4 11 8 2" xfId="9986"/>
    <cellStyle name="Celkem 4 11 8 2 2" xfId="28886"/>
    <cellStyle name="Celkem 4 11 8 2 3" xfId="48034"/>
    <cellStyle name="Celkem 4 11 8 3" xfId="22496"/>
    <cellStyle name="Celkem 4 11 8 3 2" xfId="41636"/>
    <cellStyle name="Celkem 4 11 8 4" xfId="16174"/>
    <cellStyle name="Celkem 4 11 8 5" xfId="35263"/>
    <cellStyle name="Celkem 4 11 9" xfId="3860"/>
    <cellStyle name="Celkem 4 11 9 2" xfId="10557"/>
    <cellStyle name="Celkem 4 11 9 2 2" xfId="29457"/>
    <cellStyle name="Celkem 4 11 9 2 3" xfId="48605"/>
    <cellStyle name="Celkem 4 11 9 3" xfId="23067"/>
    <cellStyle name="Celkem 4 11 9 3 2" xfId="42207"/>
    <cellStyle name="Celkem 4 11 9 4" xfId="16745"/>
    <cellStyle name="Celkem 4 11 9 5" xfId="35834"/>
    <cellStyle name="Celkem 4 12" xfId="402"/>
    <cellStyle name="Celkem 4 12 10" xfId="7189"/>
    <cellStyle name="Celkem 4 12 10 2" xfId="26188"/>
    <cellStyle name="Celkem 4 12 10 3" xfId="45332"/>
    <cellStyle name="Celkem 4 12 11" xfId="19799"/>
    <cellStyle name="Celkem 4 12 11 2" xfId="38939"/>
    <cellStyle name="Celkem 4 12 12" xfId="13476"/>
    <cellStyle name="Celkem 4 12 13" xfId="32561"/>
    <cellStyle name="Celkem 4 12 2" xfId="522"/>
    <cellStyle name="Celkem 4 12 2 10" xfId="13586"/>
    <cellStyle name="Celkem 4 12 2 11" xfId="32671"/>
    <cellStyle name="Celkem 4 12 2 2" xfId="822"/>
    <cellStyle name="Celkem 4 12 2 2 2" xfId="3745"/>
    <cellStyle name="Celkem 4 12 2 2 2 2" xfId="10443"/>
    <cellStyle name="Celkem 4 12 2 2 2 2 2" xfId="29343"/>
    <cellStyle name="Celkem 4 12 2 2 2 2 3" xfId="48491"/>
    <cellStyle name="Celkem 4 12 2 2 2 3" xfId="22953"/>
    <cellStyle name="Celkem 4 12 2 2 2 3 2" xfId="42093"/>
    <cellStyle name="Celkem 4 12 2 2 2 4" xfId="16631"/>
    <cellStyle name="Celkem 4 12 2 2 2 5" xfId="35720"/>
    <cellStyle name="Celkem 4 12 2 2 3" xfId="4315"/>
    <cellStyle name="Celkem 4 12 2 2 3 2" xfId="11012"/>
    <cellStyle name="Celkem 4 12 2 2 3 2 2" xfId="29912"/>
    <cellStyle name="Celkem 4 12 2 2 3 2 3" xfId="49060"/>
    <cellStyle name="Celkem 4 12 2 2 3 3" xfId="23522"/>
    <cellStyle name="Celkem 4 12 2 2 3 3 2" xfId="42662"/>
    <cellStyle name="Celkem 4 12 2 2 3 4" xfId="17200"/>
    <cellStyle name="Celkem 4 12 2 2 3 5" xfId="36289"/>
    <cellStyle name="Celkem 4 12 2 2 4" xfId="4925"/>
    <cellStyle name="Celkem 4 12 2 2 4 2" xfId="11622"/>
    <cellStyle name="Celkem 4 12 2 2 4 2 2" xfId="30522"/>
    <cellStyle name="Celkem 4 12 2 2 4 2 3" xfId="49670"/>
    <cellStyle name="Celkem 4 12 2 2 4 3" xfId="24132"/>
    <cellStyle name="Celkem 4 12 2 2 4 3 2" xfId="43272"/>
    <cellStyle name="Celkem 4 12 2 2 4 4" xfId="17810"/>
    <cellStyle name="Celkem 4 12 2 2 4 5" xfId="36899"/>
    <cellStyle name="Celkem 4 12 2 2 5" xfId="3003"/>
    <cellStyle name="Celkem 4 12 2 2 5 2" xfId="9702"/>
    <cellStyle name="Celkem 4 12 2 2 5 2 2" xfId="28602"/>
    <cellStyle name="Celkem 4 12 2 2 5 2 3" xfId="47750"/>
    <cellStyle name="Celkem 4 12 2 2 5 3" xfId="22212"/>
    <cellStyle name="Celkem 4 12 2 2 5 3 2" xfId="41352"/>
    <cellStyle name="Celkem 4 12 2 2 5 4" xfId="15890"/>
    <cellStyle name="Celkem 4 12 2 2 5 5" xfId="34979"/>
    <cellStyle name="Celkem 4 12 2 2 6" xfId="7664"/>
    <cellStyle name="Celkem 4 12 2 2 6 2" xfId="26663"/>
    <cellStyle name="Celkem 4 12 2 2 6 3" xfId="45807"/>
    <cellStyle name="Celkem 4 12 2 2 7" xfId="20218"/>
    <cellStyle name="Celkem 4 12 2 2 7 2" xfId="39358"/>
    <cellStyle name="Celkem 4 12 2 2 8" xfId="13951"/>
    <cellStyle name="Celkem 4 12 2 2 9" xfId="33036"/>
    <cellStyle name="Celkem 4 12 2 3" xfId="2706"/>
    <cellStyle name="Celkem 4 12 2 3 2" xfId="9407"/>
    <cellStyle name="Celkem 4 12 2 3 2 2" xfId="28307"/>
    <cellStyle name="Celkem 4 12 2 3 2 3" xfId="47455"/>
    <cellStyle name="Celkem 4 12 2 3 3" xfId="21917"/>
    <cellStyle name="Celkem 4 12 2 3 3 2" xfId="41057"/>
    <cellStyle name="Celkem 4 12 2 3 4" xfId="15595"/>
    <cellStyle name="Celkem 4 12 2 3 5" xfId="34684"/>
    <cellStyle name="Celkem 4 12 2 4" xfId="3448"/>
    <cellStyle name="Celkem 4 12 2 4 2" xfId="10146"/>
    <cellStyle name="Celkem 4 12 2 4 2 2" xfId="29046"/>
    <cellStyle name="Celkem 4 12 2 4 2 3" xfId="48194"/>
    <cellStyle name="Celkem 4 12 2 4 3" xfId="22656"/>
    <cellStyle name="Celkem 4 12 2 4 3 2" xfId="41796"/>
    <cellStyle name="Celkem 4 12 2 4 4" xfId="16334"/>
    <cellStyle name="Celkem 4 12 2 4 5" xfId="35423"/>
    <cellStyle name="Celkem 4 12 2 5" xfId="4020"/>
    <cellStyle name="Celkem 4 12 2 5 2" xfId="10717"/>
    <cellStyle name="Celkem 4 12 2 5 2 2" xfId="29617"/>
    <cellStyle name="Celkem 4 12 2 5 2 3" xfId="48765"/>
    <cellStyle name="Celkem 4 12 2 5 3" xfId="23227"/>
    <cellStyle name="Celkem 4 12 2 5 3 2" xfId="42367"/>
    <cellStyle name="Celkem 4 12 2 5 4" xfId="16905"/>
    <cellStyle name="Celkem 4 12 2 5 5" xfId="35994"/>
    <cellStyle name="Celkem 4 12 2 6" xfId="4689"/>
    <cellStyle name="Celkem 4 12 2 6 2" xfId="11386"/>
    <cellStyle name="Celkem 4 12 2 6 2 2" xfId="30286"/>
    <cellStyle name="Celkem 4 12 2 6 2 3" xfId="49434"/>
    <cellStyle name="Celkem 4 12 2 6 3" xfId="23896"/>
    <cellStyle name="Celkem 4 12 2 6 3 2" xfId="43036"/>
    <cellStyle name="Celkem 4 12 2 6 4" xfId="17574"/>
    <cellStyle name="Celkem 4 12 2 6 5" xfId="36663"/>
    <cellStyle name="Celkem 4 12 2 7" xfId="1385"/>
    <cellStyle name="Celkem 4 12 2 7 2" xfId="8162"/>
    <cellStyle name="Celkem 4 12 2 7 2 2" xfId="27076"/>
    <cellStyle name="Celkem 4 12 2 7 2 3" xfId="46224"/>
    <cellStyle name="Celkem 4 12 2 7 3" xfId="20681"/>
    <cellStyle name="Celkem 4 12 2 7 3 2" xfId="39821"/>
    <cellStyle name="Celkem 4 12 2 7 4" xfId="14364"/>
    <cellStyle name="Celkem 4 12 2 7 5" xfId="33453"/>
    <cellStyle name="Celkem 4 12 2 8" xfId="7299"/>
    <cellStyle name="Celkem 4 12 2 8 2" xfId="26298"/>
    <cellStyle name="Celkem 4 12 2 8 3" xfId="45442"/>
    <cellStyle name="Celkem 4 12 2 9" xfId="19919"/>
    <cellStyle name="Celkem 4 12 2 9 2" xfId="39059"/>
    <cellStyle name="Celkem 4 12 3" xfId="727"/>
    <cellStyle name="Celkem 4 12 3 10" xfId="32916"/>
    <cellStyle name="Celkem 4 12 3 2" xfId="2908"/>
    <cellStyle name="Celkem 4 12 3 2 2" xfId="9607"/>
    <cellStyle name="Celkem 4 12 3 2 2 2" xfId="28507"/>
    <cellStyle name="Celkem 4 12 3 2 2 3" xfId="47655"/>
    <cellStyle name="Celkem 4 12 3 2 3" xfId="22117"/>
    <cellStyle name="Celkem 4 12 3 2 3 2" xfId="41257"/>
    <cellStyle name="Celkem 4 12 3 2 4" xfId="15795"/>
    <cellStyle name="Celkem 4 12 3 2 5" xfId="34884"/>
    <cellStyle name="Celkem 4 12 3 3" xfId="3650"/>
    <cellStyle name="Celkem 4 12 3 3 2" xfId="10348"/>
    <cellStyle name="Celkem 4 12 3 3 2 2" xfId="29248"/>
    <cellStyle name="Celkem 4 12 3 3 2 3" xfId="48396"/>
    <cellStyle name="Celkem 4 12 3 3 3" xfId="22858"/>
    <cellStyle name="Celkem 4 12 3 3 3 2" xfId="41998"/>
    <cellStyle name="Celkem 4 12 3 3 4" xfId="16536"/>
    <cellStyle name="Celkem 4 12 3 3 5" xfId="35625"/>
    <cellStyle name="Celkem 4 12 3 4" xfId="4220"/>
    <cellStyle name="Celkem 4 12 3 4 2" xfId="10917"/>
    <cellStyle name="Celkem 4 12 3 4 2 2" xfId="29817"/>
    <cellStyle name="Celkem 4 12 3 4 2 3" xfId="48965"/>
    <cellStyle name="Celkem 4 12 3 4 3" xfId="23427"/>
    <cellStyle name="Celkem 4 12 3 4 3 2" xfId="42567"/>
    <cellStyle name="Celkem 4 12 3 4 4" xfId="17105"/>
    <cellStyle name="Celkem 4 12 3 4 5" xfId="36194"/>
    <cellStyle name="Celkem 4 12 3 5" xfId="4849"/>
    <cellStyle name="Celkem 4 12 3 5 2" xfId="11546"/>
    <cellStyle name="Celkem 4 12 3 5 2 2" xfId="30446"/>
    <cellStyle name="Celkem 4 12 3 5 2 3" xfId="49594"/>
    <cellStyle name="Celkem 4 12 3 5 3" xfId="24056"/>
    <cellStyle name="Celkem 4 12 3 5 3 2" xfId="43196"/>
    <cellStyle name="Celkem 4 12 3 5 4" xfId="17734"/>
    <cellStyle name="Celkem 4 12 3 5 5" xfId="36823"/>
    <cellStyle name="Celkem 4 12 3 6" xfId="2183"/>
    <cellStyle name="Celkem 4 12 3 6 2" xfId="8884"/>
    <cellStyle name="Celkem 4 12 3 6 2 2" xfId="27784"/>
    <cellStyle name="Celkem 4 12 3 6 2 3" xfId="46932"/>
    <cellStyle name="Celkem 4 12 3 6 3" xfId="21394"/>
    <cellStyle name="Celkem 4 12 3 6 3 2" xfId="40534"/>
    <cellStyle name="Celkem 4 12 3 6 4" xfId="15072"/>
    <cellStyle name="Celkem 4 12 3 6 5" xfId="34161"/>
    <cellStyle name="Celkem 4 12 3 7" xfId="7544"/>
    <cellStyle name="Celkem 4 12 3 7 2" xfId="26543"/>
    <cellStyle name="Celkem 4 12 3 7 3" xfId="45687"/>
    <cellStyle name="Celkem 4 12 3 8" xfId="20123"/>
    <cellStyle name="Celkem 4 12 3 8 2" xfId="39263"/>
    <cellStyle name="Celkem 4 12 3 9" xfId="13831"/>
    <cellStyle name="Celkem 4 12 4" xfId="2581"/>
    <cellStyle name="Celkem 4 12 4 2" xfId="9282"/>
    <cellStyle name="Celkem 4 12 4 2 2" xfId="28182"/>
    <cellStyle name="Celkem 4 12 4 2 3" xfId="47330"/>
    <cellStyle name="Celkem 4 12 4 3" xfId="21792"/>
    <cellStyle name="Celkem 4 12 4 3 2" xfId="40932"/>
    <cellStyle name="Celkem 4 12 4 4" xfId="15470"/>
    <cellStyle name="Celkem 4 12 4 5" xfId="34559"/>
    <cellStyle name="Celkem 4 12 5" xfId="3323"/>
    <cellStyle name="Celkem 4 12 5 2" xfId="10021"/>
    <cellStyle name="Celkem 4 12 5 2 2" xfId="28921"/>
    <cellStyle name="Celkem 4 12 5 2 3" xfId="48069"/>
    <cellStyle name="Celkem 4 12 5 3" xfId="22531"/>
    <cellStyle name="Celkem 4 12 5 3 2" xfId="41671"/>
    <cellStyle name="Celkem 4 12 5 4" xfId="16209"/>
    <cellStyle name="Celkem 4 12 5 5" xfId="35298"/>
    <cellStyle name="Celkem 4 12 6" xfId="3895"/>
    <cellStyle name="Celkem 4 12 6 2" xfId="10592"/>
    <cellStyle name="Celkem 4 12 6 2 2" xfId="29492"/>
    <cellStyle name="Celkem 4 12 6 2 3" xfId="48640"/>
    <cellStyle name="Celkem 4 12 6 3" xfId="23102"/>
    <cellStyle name="Celkem 4 12 6 3 2" xfId="42242"/>
    <cellStyle name="Celkem 4 12 6 4" xfId="16780"/>
    <cellStyle name="Celkem 4 12 6 5" xfId="35869"/>
    <cellStyle name="Celkem 4 12 7" xfId="4475"/>
    <cellStyle name="Celkem 4 12 7 2" xfId="11172"/>
    <cellStyle name="Celkem 4 12 7 2 2" xfId="30072"/>
    <cellStyle name="Celkem 4 12 7 2 3" xfId="49220"/>
    <cellStyle name="Celkem 4 12 7 3" xfId="23682"/>
    <cellStyle name="Celkem 4 12 7 3 2" xfId="42822"/>
    <cellStyle name="Celkem 4 12 7 4" xfId="17360"/>
    <cellStyle name="Celkem 4 12 7 5" xfId="36449"/>
    <cellStyle name="Celkem 4 12 8" xfId="4606"/>
    <cellStyle name="Celkem 4 12 8 2" xfId="11303"/>
    <cellStyle name="Celkem 4 12 8 2 2" xfId="30203"/>
    <cellStyle name="Celkem 4 12 8 2 3" xfId="49351"/>
    <cellStyle name="Celkem 4 12 8 3" xfId="23813"/>
    <cellStyle name="Celkem 4 12 8 3 2" xfId="42953"/>
    <cellStyle name="Celkem 4 12 8 4" xfId="17491"/>
    <cellStyle name="Celkem 4 12 8 5" xfId="36580"/>
    <cellStyle name="Celkem 4 12 9" xfId="931"/>
    <cellStyle name="Celkem 4 12 9 2" xfId="7839"/>
    <cellStyle name="Celkem 4 12 9 2 2" xfId="26834"/>
    <cellStyle name="Celkem 4 12 9 2 3" xfId="45982"/>
    <cellStyle name="Celkem 4 12 9 3" xfId="20324"/>
    <cellStyle name="Celkem 4 12 9 3 2" xfId="39464"/>
    <cellStyle name="Celkem 4 12 9 4" xfId="14122"/>
    <cellStyle name="Celkem 4 12 9 5" xfId="33211"/>
    <cellStyle name="Celkem 4 13" xfId="399"/>
    <cellStyle name="Celkem 4 13 10" xfId="19796"/>
    <cellStyle name="Celkem 4 13 10 2" xfId="38936"/>
    <cellStyle name="Celkem 4 13 11" xfId="13473"/>
    <cellStyle name="Celkem 4 13 12" xfId="32558"/>
    <cellStyle name="Celkem 4 13 2" xfId="519"/>
    <cellStyle name="Celkem 4 13 2 10" xfId="13583"/>
    <cellStyle name="Celkem 4 13 2 11" xfId="32668"/>
    <cellStyle name="Celkem 4 13 2 2" xfId="819"/>
    <cellStyle name="Celkem 4 13 2 2 2" xfId="3742"/>
    <cellStyle name="Celkem 4 13 2 2 2 2" xfId="10440"/>
    <cellStyle name="Celkem 4 13 2 2 2 2 2" xfId="29340"/>
    <cellStyle name="Celkem 4 13 2 2 2 2 3" xfId="48488"/>
    <cellStyle name="Celkem 4 13 2 2 2 3" xfId="22950"/>
    <cellStyle name="Celkem 4 13 2 2 2 3 2" xfId="42090"/>
    <cellStyle name="Celkem 4 13 2 2 2 4" xfId="16628"/>
    <cellStyle name="Celkem 4 13 2 2 2 5" xfId="35717"/>
    <cellStyle name="Celkem 4 13 2 2 3" xfId="4312"/>
    <cellStyle name="Celkem 4 13 2 2 3 2" xfId="11009"/>
    <cellStyle name="Celkem 4 13 2 2 3 2 2" xfId="29909"/>
    <cellStyle name="Celkem 4 13 2 2 3 2 3" xfId="49057"/>
    <cellStyle name="Celkem 4 13 2 2 3 3" xfId="23519"/>
    <cellStyle name="Celkem 4 13 2 2 3 3 2" xfId="42659"/>
    <cellStyle name="Celkem 4 13 2 2 3 4" xfId="17197"/>
    <cellStyle name="Celkem 4 13 2 2 3 5" xfId="36286"/>
    <cellStyle name="Celkem 4 13 2 2 4" xfId="4922"/>
    <cellStyle name="Celkem 4 13 2 2 4 2" xfId="11619"/>
    <cellStyle name="Celkem 4 13 2 2 4 2 2" xfId="30519"/>
    <cellStyle name="Celkem 4 13 2 2 4 2 3" xfId="49667"/>
    <cellStyle name="Celkem 4 13 2 2 4 3" xfId="24129"/>
    <cellStyle name="Celkem 4 13 2 2 4 3 2" xfId="43269"/>
    <cellStyle name="Celkem 4 13 2 2 4 4" xfId="17807"/>
    <cellStyle name="Celkem 4 13 2 2 4 5" xfId="36896"/>
    <cellStyle name="Celkem 4 13 2 2 5" xfId="3000"/>
    <cellStyle name="Celkem 4 13 2 2 5 2" xfId="9699"/>
    <cellStyle name="Celkem 4 13 2 2 5 2 2" xfId="28599"/>
    <cellStyle name="Celkem 4 13 2 2 5 2 3" xfId="47747"/>
    <cellStyle name="Celkem 4 13 2 2 5 3" xfId="22209"/>
    <cellStyle name="Celkem 4 13 2 2 5 3 2" xfId="41349"/>
    <cellStyle name="Celkem 4 13 2 2 5 4" xfId="15887"/>
    <cellStyle name="Celkem 4 13 2 2 5 5" xfId="34976"/>
    <cellStyle name="Celkem 4 13 2 2 6" xfId="7661"/>
    <cellStyle name="Celkem 4 13 2 2 6 2" xfId="26660"/>
    <cellStyle name="Celkem 4 13 2 2 6 3" xfId="45804"/>
    <cellStyle name="Celkem 4 13 2 2 7" xfId="20215"/>
    <cellStyle name="Celkem 4 13 2 2 7 2" xfId="39355"/>
    <cellStyle name="Celkem 4 13 2 2 8" xfId="13948"/>
    <cellStyle name="Celkem 4 13 2 2 9" xfId="33033"/>
    <cellStyle name="Celkem 4 13 2 3" xfId="2703"/>
    <cellStyle name="Celkem 4 13 2 3 2" xfId="9404"/>
    <cellStyle name="Celkem 4 13 2 3 2 2" xfId="28304"/>
    <cellStyle name="Celkem 4 13 2 3 2 3" xfId="47452"/>
    <cellStyle name="Celkem 4 13 2 3 3" xfId="21914"/>
    <cellStyle name="Celkem 4 13 2 3 3 2" xfId="41054"/>
    <cellStyle name="Celkem 4 13 2 3 4" xfId="15592"/>
    <cellStyle name="Celkem 4 13 2 3 5" xfId="34681"/>
    <cellStyle name="Celkem 4 13 2 4" xfId="3445"/>
    <cellStyle name="Celkem 4 13 2 4 2" xfId="10143"/>
    <cellStyle name="Celkem 4 13 2 4 2 2" xfId="29043"/>
    <cellStyle name="Celkem 4 13 2 4 2 3" xfId="48191"/>
    <cellStyle name="Celkem 4 13 2 4 3" xfId="22653"/>
    <cellStyle name="Celkem 4 13 2 4 3 2" xfId="41793"/>
    <cellStyle name="Celkem 4 13 2 4 4" xfId="16331"/>
    <cellStyle name="Celkem 4 13 2 4 5" xfId="35420"/>
    <cellStyle name="Celkem 4 13 2 5" xfId="4017"/>
    <cellStyle name="Celkem 4 13 2 5 2" xfId="10714"/>
    <cellStyle name="Celkem 4 13 2 5 2 2" xfId="29614"/>
    <cellStyle name="Celkem 4 13 2 5 2 3" xfId="48762"/>
    <cellStyle name="Celkem 4 13 2 5 3" xfId="23224"/>
    <cellStyle name="Celkem 4 13 2 5 3 2" xfId="42364"/>
    <cellStyle name="Celkem 4 13 2 5 4" xfId="16902"/>
    <cellStyle name="Celkem 4 13 2 5 5" xfId="35991"/>
    <cellStyle name="Celkem 4 13 2 6" xfId="4686"/>
    <cellStyle name="Celkem 4 13 2 6 2" xfId="11383"/>
    <cellStyle name="Celkem 4 13 2 6 2 2" xfId="30283"/>
    <cellStyle name="Celkem 4 13 2 6 2 3" xfId="49431"/>
    <cellStyle name="Celkem 4 13 2 6 3" xfId="23893"/>
    <cellStyle name="Celkem 4 13 2 6 3 2" xfId="43033"/>
    <cellStyle name="Celkem 4 13 2 6 4" xfId="17571"/>
    <cellStyle name="Celkem 4 13 2 6 5" xfId="36660"/>
    <cellStyle name="Celkem 4 13 2 7" xfId="1386"/>
    <cellStyle name="Celkem 4 13 2 7 2" xfId="8163"/>
    <cellStyle name="Celkem 4 13 2 7 2 2" xfId="27077"/>
    <cellStyle name="Celkem 4 13 2 7 2 3" xfId="46225"/>
    <cellStyle name="Celkem 4 13 2 7 3" xfId="20682"/>
    <cellStyle name="Celkem 4 13 2 7 3 2" xfId="39822"/>
    <cellStyle name="Celkem 4 13 2 7 4" xfId="14365"/>
    <cellStyle name="Celkem 4 13 2 7 5" xfId="33454"/>
    <cellStyle name="Celkem 4 13 2 8" xfId="7296"/>
    <cellStyle name="Celkem 4 13 2 8 2" xfId="26295"/>
    <cellStyle name="Celkem 4 13 2 8 3" xfId="45439"/>
    <cellStyle name="Celkem 4 13 2 9" xfId="19916"/>
    <cellStyle name="Celkem 4 13 2 9 2" xfId="39056"/>
    <cellStyle name="Celkem 4 13 3" xfId="724"/>
    <cellStyle name="Celkem 4 13 3 10" xfId="32913"/>
    <cellStyle name="Celkem 4 13 3 2" xfId="2905"/>
    <cellStyle name="Celkem 4 13 3 2 2" xfId="9604"/>
    <cellStyle name="Celkem 4 13 3 2 2 2" xfId="28504"/>
    <cellStyle name="Celkem 4 13 3 2 2 3" xfId="47652"/>
    <cellStyle name="Celkem 4 13 3 2 3" xfId="22114"/>
    <cellStyle name="Celkem 4 13 3 2 3 2" xfId="41254"/>
    <cellStyle name="Celkem 4 13 3 2 4" xfId="15792"/>
    <cellStyle name="Celkem 4 13 3 2 5" xfId="34881"/>
    <cellStyle name="Celkem 4 13 3 3" xfId="3647"/>
    <cellStyle name="Celkem 4 13 3 3 2" xfId="10345"/>
    <cellStyle name="Celkem 4 13 3 3 2 2" xfId="29245"/>
    <cellStyle name="Celkem 4 13 3 3 2 3" xfId="48393"/>
    <cellStyle name="Celkem 4 13 3 3 3" xfId="22855"/>
    <cellStyle name="Celkem 4 13 3 3 3 2" xfId="41995"/>
    <cellStyle name="Celkem 4 13 3 3 4" xfId="16533"/>
    <cellStyle name="Celkem 4 13 3 3 5" xfId="35622"/>
    <cellStyle name="Celkem 4 13 3 4" xfId="4217"/>
    <cellStyle name="Celkem 4 13 3 4 2" xfId="10914"/>
    <cellStyle name="Celkem 4 13 3 4 2 2" xfId="29814"/>
    <cellStyle name="Celkem 4 13 3 4 2 3" xfId="48962"/>
    <cellStyle name="Celkem 4 13 3 4 3" xfId="23424"/>
    <cellStyle name="Celkem 4 13 3 4 3 2" xfId="42564"/>
    <cellStyle name="Celkem 4 13 3 4 4" xfId="17102"/>
    <cellStyle name="Celkem 4 13 3 4 5" xfId="36191"/>
    <cellStyle name="Celkem 4 13 3 5" xfId="4846"/>
    <cellStyle name="Celkem 4 13 3 5 2" xfId="11543"/>
    <cellStyle name="Celkem 4 13 3 5 2 2" xfId="30443"/>
    <cellStyle name="Celkem 4 13 3 5 2 3" xfId="49591"/>
    <cellStyle name="Celkem 4 13 3 5 3" xfId="24053"/>
    <cellStyle name="Celkem 4 13 3 5 3 2" xfId="43193"/>
    <cellStyle name="Celkem 4 13 3 5 4" xfId="17731"/>
    <cellStyle name="Celkem 4 13 3 5 5" xfId="36820"/>
    <cellStyle name="Celkem 4 13 3 6" xfId="2184"/>
    <cellStyle name="Celkem 4 13 3 6 2" xfId="8885"/>
    <cellStyle name="Celkem 4 13 3 6 2 2" xfId="27785"/>
    <cellStyle name="Celkem 4 13 3 6 2 3" xfId="46933"/>
    <cellStyle name="Celkem 4 13 3 6 3" xfId="21395"/>
    <cellStyle name="Celkem 4 13 3 6 3 2" xfId="40535"/>
    <cellStyle name="Celkem 4 13 3 6 4" xfId="15073"/>
    <cellStyle name="Celkem 4 13 3 6 5" xfId="34162"/>
    <cellStyle name="Celkem 4 13 3 7" xfId="7541"/>
    <cellStyle name="Celkem 4 13 3 7 2" xfId="26540"/>
    <cellStyle name="Celkem 4 13 3 7 3" xfId="45684"/>
    <cellStyle name="Celkem 4 13 3 8" xfId="20120"/>
    <cellStyle name="Celkem 4 13 3 8 2" xfId="39260"/>
    <cellStyle name="Celkem 4 13 3 9" xfId="13828"/>
    <cellStyle name="Celkem 4 13 4" xfId="2578"/>
    <cellStyle name="Celkem 4 13 4 2" xfId="9279"/>
    <cellStyle name="Celkem 4 13 4 2 2" xfId="28179"/>
    <cellStyle name="Celkem 4 13 4 2 3" xfId="47327"/>
    <cellStyle name="Celkem 4 13 4 3" xfId="21789"/>
    <cellStyle name="Celkem 4 13 4 3 2" xfId="40929"/>
    <cellStyle name="Celkem 4 13 4 4" xfId="15467"/>
    <cellStyle name="Celkem 4 13 4 5" xfId="34556"/>
    <cellStyle name="Celkem 4 13 5" xfId="3320"/>
    <cellStyle name="Celkem 4 13 5 2" xfId="10018"/>
    <cellStyle name="Celkem 4 13 5 2 2" xfId="28918"/>
    <cellStyle name="Celkem 4 13 5 2 3" xfId="48066"/>
    <cellStyle name="Celkem 4 13 5 3" xfId="22528"/>
    <cellStyle name="Celkem 4 13 5 3 2" xfId="41668"/>
    <cellStyle name="Celkem 4 13 5 4" xfId="16206"/>
    <cellStyle name="Celkem 4 13 5 5" xfId="35295"/>
    <cellStyle name="Celkem 4 13 6" xfId="3892"/>
    <cellStyle name="Celkem 4 13 6 2" xfId="10589"/>
    <cellStyle name="Celkem 4 13 6 2 2" xfId="29489"/>
    <cellStyle name="Celkem 4 13 6 2 3" xfId="48637"/>
    <cellStyle name="Celkem 4 13 6 3" xfId="23099"/>
    <cellStyle name="Celkem 4 13 6 3 2" xfId="42239"/>
    <cellStyle name="Celkem 4 13 6 4" xfId="16777"/>
    <cellStyle name="Celkem 4 13 6 5" xfId="35866"/>
    <cellStyle name="Celkem 4 13 7" xfId="4472"/>
    <cellStyle name="Celkem 4 13 7 2" xfId="11169"/>
    <cellStyle name="Celkem 4 13 7 2 2" xfId="30069"/>
    <cellStyle name="Celkem 4 13 7 2 3" xfId="49217"/>
    <cellStyle name="Celkem 4 13 7 3" xfId="23679"/>
    <cellStyle name="Celkem 4 13 7 3 2" xfId="42819"/>
    <cellStyle name="Celkem 4 13 7 4" xfId="17357"/>
    <cellStyle name="Celkem 4 13 7 5" xfId="36446"/>
    <cellStyle name="Celkem 4 13 8" xfId="983"/>
    <cellStyle name="Celkem 4 13 8 2" xfId="7888"/>
    <cellStyle name="Celkem 4 13 8 2 2" xfId="26883"/>
    <cellStyle name="Celkem 4 13 8 2 3" xfId="46031"/>
    <cellStyle name="Celkem 4 13 8 3" xfId="20373"/>
    <cellStyle name="Celkem 4 13 8 3 2" xfId="39513"/>
    <cellStyle name="Celkem 4 13 8 4" xfId="14171"/>
    <cellStyle name="Celkem 4 13 8 5" xfId="33260"/>
    <cellStyle name="Celkem 4 13 9" xfId="7186"/>
    <cellStyle name="Celkem 4 13 9 2" xfId="26185"/>
    <cellStyle name="Celkem 4 13 9 3" xfId="45329"/>
    <cellStyle name="Celkem 4 14" xfId="283"/>
    <cellStyle name="Celkem 4 14 10" xfId="6833"/>
    <cellStyle name="Celkem 4 14 11" xfId="32458"/>
    <cellStyle name="Celkem 4 14 2" xfId="629"/>
    <cellStyle name="Celkem 4 14 2 10" xfId="32798"/>
    <cellStyle name="Celkem 4 14 2 2" xfId="2810"/>
    <cellStyle name="Celkem 4 14 2 2 2" xfId="9509"/>
    <cellStyle name="Celkem 4 14 2 2 2 2" xfId="28409"/>
    <cellStyle name="Celkem 4 14 2 2 2 3" xfId="47557"/>
    <cellStyle name="Celkem 4 14 2 2 3" xfId="22019"/>
    <cellStyle name="Celkem 4 14 2 2 3 2" xfId="41159"/>
    <cellStyle name="Celkem 4 14 2 2 4" xfId="15697"/>
    <cellStyle name="Celkem 4 14 2 2 5" xfId="34786"/>
    <cellStyle name="Celkem 4 14 2 3" xfId="3552"/>
    <cellStyle name="Celkem 4 14 2 3 2" xfId="10250"/>
    <cellStyle name="Celkem 4 14 2 3 2 2" xfId="29150"/>
    <cellStyle name="Celkem 4 14 2 3 2 3" xfId="48298"/>
    <cellStyle name="Celkem 4 14 2 3 3" xfId="22760"/>
    <cellStyle name="Celkem 4 14 2 3 3 2" xfId="41900"/>
    <cellStyle name="Celkem 4 14 2 3 4" xfId="16438"/>
    <cellStyle name="Celkem 4 14 2 3 5" xfId="35527"/>
    <cellStyle name="Celkem 4 14 2 4" xfId="4122"/>
    <cellStyle name="Celkem 4 14 2 4 2" xfId="10819"/>
    <cellStyle name="Celkem 4 14 2 4 2 2" xfId="29719"/>
    <cellStyle name="Celkem 4 14 2 4 2 3" xfId="48867"/>
    <cellStyle name="Celkem 4 14 2 4 3" xfId="23329"/>
    <cellStyle name="Celkem 4 14 2 4 3 2" xfId="42469"/>
    <cellStyle name="Celkem 4 14 2 4 4" xfId="17007"/>
    <cellStyle name="Celkem 4 14 2 4 5" xfId="36096"/>
    <cellStyle name="Celkem 4 14 2 5" xfId="4767"/>
    <cellStyle name="Celkem 4 14 2 5 2" xfId="11464"/>
    <cellStyle name="Celkem 4 14 2 5 2 2" xfId="30364"/>
    <cellStyle name="Celkem 4 14 2 5 2 3" xfId="49512"/>
    <cellStyle name="Celkem 4 14 2 5 3" xfId="23974"/>
    <cellStyle name="Celkem 4 14 2 5 3 2" xfId="43114"/>
    <cellStyle name="Celkem 4 14 2 5 4" xfId="17652"/>
    <cellStyle name="Celkem 4 14 2 5 5" xfId="36741"/>
    <cellStyle name="Celkem 4 14 2 6" xfId="1387"/>
    <cellStyle name="Celkem 4 14 2 6 2" xfId="8164"/>
    <cellStyle name="Celkem 4 14 2 6 2 2" xfId="27078"/>
    <cellStyle name="Celkem 4 14 2 6 2 3" xfId="46226"/>
    <cellStyle name="Celkem 4 14 2 6 3" xfId="20683"/>
    <cellStyle name="Celkem 4 14 2 6 3 2" xfId="39823"/>
    <cellStyle name="Celkem 4 14 2 6 4" xfId="14366"/>
    <cellStyle name="Celkem 4 14 2 6 5" xfId="33455"/>
    <cellStyle name="Celkem 4 14 2 7" xfId="7426"/>
    <cellStyle name="Celkem 4 14 2 7 2" xfId="26425"/>
    <cellStyle name="Celkem 4 14 2 7 3" xfId="45569"/>
    <cellStyle name="Celkem 4 14 2 8" xfId="20025"/>
    <cellStyle name="Celkem 4 14 2 8 2" xfId="39165"/>
    <cellStyle name="Celkem 4 14 2 9" xfId="13713"/>
    <cellStyle name="Celkem 4 14 3" xfId="2185"/>
    <cellStyle name="Celkem 4 14 3 2" xfId="8886"/>
    <cellStyle name="Celkem 4 14 3 2 2" xfId="27786"/>
    <cellStyle name="Celkem 4 14 3 2 3" xfId="46934"/>
    <cellStyle name="Celkem 4 14 3 3" xfId="21396"/>
    <cellStyle name="Celkem 4 14 3 3 2" xfId="40536"/>
    <cellStyle name="Celkem 4 14 3 4" xfId="15074"/>
    <cellStyle name="Celkem 4 14 3 5" xfId="34163"/>
    <cellStyle name="Celkem 4 14 4" xfId="2443"/>
    <cellStyle name="Celkem 4 14 4 2" xfId="9144"/>
    <cellStyle name="Celkem 4 14 4 2 2" xfId="28044"/>
    <cellStyle name="Celkem 4 14 4 2 3" xfId="47192"/>
    <cellStyle name="Celkem 4 14 4 3" xfId="21654"/>
    <cellStyle name="Celkem 4 14 4 3 2" xfId="40794"/>
    <cellStyle name="Celkem 4 14 4 4" xfId="15332"/>
    <cellStyle name="Celkem 4 14 4 5" xfId="34421"/>
    <cellStyle name="Celkem 4 14 5" xfId="3185"/>
    <cellStyle name="Celkem 4 14 5 2" xfId="9883"/>
    <cellStyle name="Celkem 4 14 5 2 2" xfId="28783"/>
    <cellStyle name="Celkem 4 14 5 2 3" xfId="47931"/>
    <cellStyle name="Celkem 4 14 5 3" xfId="22393"/>
    <cellStyle name="Celkem 4 14 5 3 2" xfId="41533"/>
    <cellStyle name="Celkem 4 14 5 4" xfId="16071"/>
    <cellStyle name="Celkem 4 14 5 5" xfId="35160"/>
    <cellStyle name="Celkem 4 14 6" xfId="3121"/>
    <cellStyle name="Celkem 4 14 6 2" xfId="9819"/>
    <cellStyle name="Celkem 4 14 6 2 2" xfId="28719"/>
    <cellStyle name="Celkem 4 14 6 2 3" xfId="47867"/>
    <cellStyle name="Celkem 4 14 6 3" xfId="22329"/>
    <cellStyle name="Celkem 4 14 6 3 2" xfId="41469"/>
    <cellStyle name="Celkem 4 14 6 4" xfId="16007"/>
    <cellStyle name="Celkem 4 14 6 5" xfId="35096"/>
    <cellStyle name="Celkem 4 14 7" xfId="4538"/>
    <cellStyle name="Celkem 4 14 7 2" xfId="11235"/>
    <cellStyle name="Celkem 4 14 7 2 2" xfId="30135"/>
    <cellStyle name="Celkem 4 14 7 2 3" xfId="49283"/>
    <cellStyle name="Celkem 4 14 7 3" xfId="23745"/>
    <cellStyle name="Celkem 4 14 7 3 2" xfId="42885"/>
    <cellStyle name="Celkem 4 14 7 4" xfId="17423"/>
    <cellStyle name="Celkem 4 14 7 5" xfId="36512"/>
    <cellStyle name="Celkem 4 14 8" xfId="7085"/>
    <cellStyle name="Celkem 4 14 8 2" xfId="26085"/>
    <cellStyle name="Celkem 4 14 8 3" xfId="45229"/>
    <cellStyle name="Celkem 4 14 9" xfId="19681"/>
    <cellStyle name="Celkem 4 14 9 2" xfId="38821"/>
    <cellStyle name="Celkem 4 15" xfId="1003"/>
    <cellStyle name="Celkem 4 15 2" xfId="1388"/>
    <cellStyle name="Celkem 4 15 2 2" xfId="8165"/>
    <cellStyle name="Celkem 4 15 2 2 2" xfId="27079"/>
    <cellStyle name="Celkem 4 15 2 2 3" xfId="46227"/>
    <cellStyle name="Celkem 4 15 2 3" xfId="20684"/>
    <cellStyle name="Celkem 4 15 2 3 2" xfId="39824"/>
    <cellStyle name="Celkem 4 15 2 4" xfId="14367"/>
    <cellStyle name="Celkem 4 15 2 5" xfId="33456"/>
    <cellStyle name="Celkem 4 15 3" xfId="2186"/>
    <cellStyle name="Celkem 4 15 3 2" xfId="8887"/>
    <cellStyle name="Celkem 4 15 3 2 2" xfId="27787"/>
    <cellStyle name="Celkem 4 15 3 2 3" xfId="46935"/>
    <cellStyle name="Celkem 4 15 3 3" xfId="21397"/>
    <cellStyle name="Celkem 4 15 3 3 2" xfId="40537"/>
    <cellStyle name="Celkem 4 15 3 4" xfId="15075"/>
    <cellStyle name="Celkem 4 15 3 5" xfId="34164"/>
    <cellStyle name="Celkem 4 15 4" xfId="7346"/>
    <cellStyle name="Celkem 4 15 4 2" xfId="26345"/>
    <cellStyle name="Celkem 4 15 4 3" xfId="45489"/>
    <cellStyle name="Celkem 4 15 5" xfId="20393"/>
    <cellStyle name="Celkem 4 15 5 2" xfId="39533"/>
    <cellStyle name="Celkem 4 15 6" xfId="13633"/>
    <cellStyle name="Celkem 4 15 7" xfId="32718"/>
    <cellStyle name="Celkem 4 16" xfId="1376"/>
    <cellStyle name="Celkem 4 16 2" xfId="8154"/>
    <cellStyle name="Celkem 4 16 2 2" xfId="27068"/>
    <cellStyle name="Celkem 4 16 2 3" xfId="46216"/>
    <cellStyle name="Celkem 4 16 3" xfId="20672"/>
    <cellStyle name="Celkem 4 16 3 2" xfId="39812"/>
    <cellStyle name="Celkem 4 16 4" xfId="14356"/>
    <cellStyle name="Celkem 4 16 5" xfId="33445"/>
    <cellStyle name="Celkem 4 17" xfId="2174"/>
    <cellStyle name="Celkem 4 17 2" xfId="8875"/>
    <cellStyle name="Celkem 4 17 2 2" xfId="27775"/>
    <cellStyle name="Celkem 4 17 2 3" xfId="46923"/>
    <cellStyle name="Celkem 4 17 3" xfId="21385"/>
    <cellStyle name="Celkem 4 17 3 2" xfId="40525"/>
    <cellStyle name="Celkem 4 17 4" xfId="15063"/>
    <cellStyle name="Celkem 4 17 5" xfId="34152"/>
    <cellStyle name="Celkem 4 18" xfId="3130"/>
    <cellStyle name="Celkem 4 18 2" xfId="9828"/>
    <cellStyle name="Celkem 4 18 2 2" xfId="28728"/>
    <cellStyle name="Celkem 4 18 2 3" xfId="47876"/>
    <cellStyle name="Celkem 4 18 3" xfId="22338"/>
    <cellStyle name="Celkem 4 18 3 2" xfId="41478"/>
    <cellStyle name="Celkem 4 18 4" xfId="16016"/>
    <cellStyle name="Celkem 4 18 5" xfId="35105"/>
    <cellStyle name="Celkem 4 19" xfId="4365"/>
    <cellStyle name="Celkem 4 19 2" xfId="11062"/>
    <cellStyle name="Celkem 4 19 2 2" xfId="29962"/>
    <cellStyle name="Celkem 4 19 2 3" xfId="49110"/>
    <cellStyle name="Celkem 4 19 3" xfId="23572"/>
    <cellStyle name="Celkem 4 19 3 2" xfId="42712"/>
    <cellStyle name="Celkem 4 19 4" xfId="17250"/>
    <cellStyle name="Celkem 4 19 5" xfId="36339"/>
    <cellStyle name="Celkem 4 2" xfId="169"/>
    <cellStyle name="Celkem 4 2 10" xfId="3151"/>
    <cellStyle name="Celkem 4 2 10 2" xfId="9849"/>
    <cellStyle name="Celkem 4 2 10 2 2" xfId="28749"/>
    <cellStyle name="Celkem 4 2 10 2 3" xfId="47897"/>
    <cellStyle name="Celkem 4 2 10 3" xfId="22359"/>
    <cellStyle name="Celkem 4 2 10 3 2" xfId="41499"/>
    <cellStyle name="Celkem 4 2 10 4" xfId="16037"/>
    <cellStyle name="Celkem 4 2 10 5" xfId="35126"/>
    <cellStyle name="Celkem 4 2 11" xfId="3796"/>
    <cellStyle name="Celkem 4 2 11 2" xfId="10493"/>
    <cellStyle name="Celkem 4 2 11 2 2" xfId="29393"/>
    <cellStyle name="Celkem 4 2 11 2 3" xfId="48541"/>
    <cellStyle name="Celkem 4 2 11 3" xfId="23003"/>
    <cellStyle name="Celkem 4 2 11 3 2" xfId="42143"/>
    <cellStyle name="Celkem 4 2 11 4" xfId="16681"/>
    <cellStyle name="Celkem 4 2 11 5" xfId="35770"/>
    <cellStyle name="Celkem 4 2 12" xfId="4373"/>
    <cellStyle name="Celkem 4 2 12 2" xfId="11070"/>
    <cellStyle name="Celkem 4 2 12 2 2" xfId="29970"/>
    <cellStyle name="Celkem 4 2 12 2 3" xfId="49118"/>
    <cellStyle name="Celkem 4 2 12 3" xfId="23580"/>
    <cellStyle name="Celkem 4 2 12 3 2" xfId="42720"/>
    <cellStyle name="Celkem 4 2 12 4" xfId="17258"/>
    <cellStyle name="Celkem 4 2 12 5" xfId="36347"/>
    <cellStyle name="Celkem 4 2 13" xfId="19619"/>
    <cellStyle name="Celkem 4 2 13 2" xfId="38759"/>
    <cellStyle name="Celkem 4 2 2" xfId="224"/>
    <cellStyle name="Celkem 4 2 2 10" xfId="3056"/>
    <cellStyle name="Celkem 4 2 2 10 2" xfId="9754"/>
    <cellStyle name="Celkem 4 2 2 10 2 2" xfId="28654"/>
    <cellStyle name="Celkem 4 2 2 10 2 3" xfId="47802"/>
    <cellStyle name="Celkem 4 2 2 10 3" xfId="22264"/>
    <cellStyle name="Celkem 4 2 2 10 3 2" xfId="41404"/>
    <cellStyle name="Celkem 4 2 2 10 4" xfId="15942"/>
    <cellStyle name="Celkem 4 2 2 10 5" xfId="35031"/>
    <cellStyle name="Celkem 4 2 2 11" xfId="4385"/>
    <cellStyle name="Celkem 4 2 2 11 2" xfId="11082"/>
    <cellStyle name="Celkem 4 2 2 11 2 2" xfId="29982"/>
    <cellStyle name="Celkem 4 2 2 11 2 3" xfId="49130"/>
    <cellStyle name="Celkem 4 2 2 11 3" xfId="23592"/>
    <cellStyle name="Celkem 4 2 2 11 3 2" xfId="42732"/>
    <cellStyle name="Celkem 4 2 2 11 4" xfId="17270"/>
    <cellStyle name="Celkem 4 2 2 11 5" xfId="36359"/>
    <cellStyle name="Celkem 4 2 2 12" xfId="960"/>
    <cellStyle name="Celkem 4 2 2 12 2" xfId="7867"/>
    <cellStyle name="Celkem 4 2 2 12 2 2" xfId="26862"/>
    <cellStyle name="Celkem 4 2 2 12 2 3" xfId="46010"/>
    <cellStyle name="Celkem 4 2 2 12 3" xfId="20352"/>
    <cellStyle name="Celkem 4 2 2 12 3 2" xfId="39492"/>
    <cellStyle name="Celkem 4 2 2 12 4" xfId="14150"/>
    <cellStyle name="Celkem 4 2 2 12 5" xfId="33239"/>
    <cellStyle name="Celkem 4 2 2 13" xfId="19631"/>
    <cellStyle name="Celkem 4 2 2 13 2" xfId="38771"/>
    <cellStyle name="Celkem 4 2 2 2" xfId="261"/>
    <cellStyle name="Celkem 4 2 2 2 10" xfId="6979"/>
    <cellStyle name="Celkem 4 2 2 2 10 2" xfId="25979"/>
    <cellStyle name="Celkem 4 2 2 2 10 3" xfId="45123"/>
    <cellStyle name="Celkem 4 2 2 2 11" xfId="19659"/>
    <cellStyle name="Celkem 4 2 2 2 11 2" xfId="38799"/>
    <cellStyle name="Celkem 4 2 2 2 12" xfId="8228"/>
    <cellStyle name="Celkem 4 2 2 2 13" xfId="32352"/>
    <cellStyle name="Celkem 4 2 2 2 2" xfId="607"/>
    <cellStyle name="Celkem 4 2 2 2 2 10" xfId="20003"/>
    <cellStyle name="Celkem 4 2 2 2 2 10 2" xfId="39143"/>
    <cellStyle name="Celkem 4 2 2 2 2 11" xfId="6835"/>
    <cellStyle name="Celkem 4 2 2 2 2 12" xfId="32436"/>
    <cellStyle name="Celkem 4 2 2 2 2 2" xfId="1392"/>
    <cellStyle name="Celkem 4 2 2 2 2 2 2" xfId="8169"/>
    <cellStyle name="Celkem 4 2 2 2 2 2 2 2" xfId="27083"/>
    <cellStyle name="Celkem 4 2 2 2 2 2 2 3" xfId="46231"/>
    <cellStyle name="Celkem 4 2 2 2 2 2 3" xfId="20688"/>
    <cellStyle name="Celkem 4 2 2 2 2 2 3 2" xfId="39828"/>
    <cellStyle name="Celkem 4 2 2 2 2 2 4" xfId="14371"/>
    <cellStyle name="Celkem 4 2 2 2 2 2 5" xfId="33460"/>
    <cellStyle name="Celkem 4 2 2 2 2 3" xfId="2190"/>
    <cellStyle name="Celkem 4 2 2 2 2 3 2" xfId="8891"/>
    <cellStyle name="Celkem 4 2 2 2 2 3 2 2" xfId="27791"/>
    <cellStyle name="Celkem 4 2 2 2 2 3 2 3" xfId="46939"/>
    <cellStyle name="Celkem 4 2 2 2 2 3 3" xfId="21401"/>
    <cellStyle name="Celkem 4 2 2 2 2 3 3 2" xfId="40541"/>
    <cellStyle name="Celkem 4 2 2 2 2 3 4" xfId="15079"/>
    <cellStyle name="Celkem 4 2 2 2 2 3 5" xfId="34168"/>
    <cellStyle name="Celkem 4 2 2 2 2 4" xfId="2788"/>
    <cellStyle name="Celkem 4 2 2 2 2 4 2" xfId="9487"/>
    <cellStyle name="Celkem 4 2 2 2 2 4 2 2" xfId="28387"/>
    <cellStyle name="Celkem 4 2 2 2 2 4 2 3" xfId="47535"/>
    <cellStyle name="Celkem 4 2 2 2 2 4 3" xfId="21997"/>
    <cellStyle name="Celkem 4 2 2 2 2 4 3 2" xfId="41137"/>
    <cellStyle name="Celkem 4 2 2 2 2 4 4" xfId="15675"/>
    <cellStyle name="Celkem 4 2 2 2 2 4 5" xfId="34764"/>
    <cellStyle name="Celkem 4 2 2 2 2 5" xfId="3530"/>
    <cellStyle name="Celkem 4 2 2 2 2 5 2" xfId="10228"/>
    <cellStyle name="Celkem 4 2 2 2 2 5 2 2" xfId="29128"/>
    <cellStyle name="Celkem 4 2 2 2 2 5 2 3" xfId="48276"/>
    <cellStyle name="Celkem 4 2 2 2 2 5 3" xfId="22738"/>
    <cellStyle name="Celkem 4 2 2 2 2 5 3 2" xfId="41878"/>
    <cellStyle name="Celkem 4 2 2 2 2 5 4" xfId="16416"/>
    <cellStyle name="Celkem 4 2 2 2 2 5 5" xfId="35505"/>
    <cellStyle name="Celkem 4 2 2 2 2 6" xfId="4100"/>
    <cellStyle name="Celkem 4 2 2 2 2 6 2" xfId="10797"/>
    <cellStyle name="Celkem 4 2 2 2 2 6 2 2" xfId="29697"/>
    <cellStyle name="Celkem 4 2 2 2 2 6 2 3" xfId="48845"/>
    <cellStyle name="Celkem 4 2 2 2 2 6 3" xfId="23307"/>
    <cellStyle name="Celkem 4 2 2 2 2 6 3 2" xfId="42447"/>
    <cellStyle name="Celkem 4 2 2 2 2 6 4" xfId="16985"/>
    <cellStyle name="Celkem 4 2 2 2 2 6 5" xfId="36074"/>
    <cellStyle name="Celkem 4 2 2 2 2 7" xfId="4752"/>
    <cellStyle name="Celkem 4 2 2 2 2 7 2" xfId="11449"/>
    <cellStyle name="Celkem 4 2 2 2 2 7 2 2" xfId="30349"/>
    <cellStyle name="Celkem 4 2 2 2 2 7 2 3" xfId="49497"/>
    <cellStyle name="Celkem 4 2 2 2 2 7 3" xfId="23959"/>
    <cellStyle name="Celkem 4 2 2 2 2 7 3 2" xfId="43099"/>
    <cellStyle name="Celkem 4 2 2 2 2 7 4" xfId="17637"/>
    <cellStyle name="Celkem 4 2 2 2 2 7 5" xfId="36726"/>
    <cellStyle name="Celkem 4 2 2 2 2 8" xfId="7741"/>
    <cellStyle name="Celkem 4 2 2 2 2 8 2" xfId="26736"/>
    <cellStyle name="Celkem 4 2 2 2 2 8 2 2" xfId="45884"/>
    <cellStyle name="Celkem 4 2 2 2 2 8 3" xfId="14024"/>
    <cellStyle name="Celkem 4 2 2 2 2 8 4" xfId="33113"/>
    <cellStyle name="Celkem 4 2 2 2 2 9" xfId="7063"/>
    <cellStyle name="Celkem 4 2 2 2 2 9 2" xfId="26063"/>
    <cellStyle name="Celkem 4 2 2 2 2 9 3" xfId="45207"/>
    <cellStyle name="Celkem 4 2 2 2 3" xfId="1210"/>
    <cellStyle name="Celkem 4 2 2 2 3 2" xfId="1393"/>
    <cellStyle name="Celkem 4 2 2 2 3 2 2" xfId="8170"/>
    <cellStyle name="Celkem 4 2 2 2 3 2 2 2" xfId="27084"/>
    <cellStyle name="Celkem 4 2 2 2 3 2 2 3" xfId="46232"/>
    <cellStyle name="Celkem 4 2 2 2 3 2 3" xfId="20689"/>
    <cellStyle name="Celkem 4 2 2 2 3 2 3 2" xfId="39829"/>
    <cellStyle name="Celkem 4 2 2 2 3 2 4" xfId="14372"/>
    <cellStyle name="Celkem 4 2 2 2 3 2 5" xfId="33461"/>
    <cellStyle name="Celkem 4 2 2 2 3 3" xfId="2191"/>
    <cellStyle name="Celkem 4 2 2 2 3 3 2" xfId="8892"/>
    <cellStyle name="Celkem 4 2 2 2 3 3 2 2" xfId="27792"/>
    <cellStyle name="Celkem 4 2 2 2 3 3 2 3" xfId="46940"/>
    <cellStyle name="Celkem 4 2 2 2 3 3 3" xfId="21402"/>
    <cellStyle name="Celkem 4 2 2 2 3 3 3 2" xfId="40542"/>
    <cellStyle name="Celkem 4 2 2 2 3 3 4" xfId="15080"/>
    <cellStyle name="Celkem 4 2 2 2 3 3 5" xfId="34169"/>
    <cellStyle name="Celkem 4 2 2 2 3 4" xfId="7404"/>
    <cellStyle name="Celkem 4 2 2 2 3 4 2" xfId="26403"/>
    <cellStyle name="Celkem 4 2 2 2 3 4 3" xfId="45547"/>
    <cellStyle name="Celkem 4 2 2 2 3 5" xfId="20590"/>
    <cellStyle name="Celkem 4 2 2 2 3 5 2" xfId="39730"/>
    <cellStyle name="Celkem 4 2 2 2 3 6" xfId="13691"/>
    <cellStyle name="Celkem 4 2 2 2 3 7" xfId="32776"/>
    <cellStyle name="Celkem 4 2 2 2 4" xfId="1391"/>
    <cellStyle name="Celkem 4 2 2 2 4 2" xfId="8168"/>
    <cellStyle name="Celkem 4 2 2 2 4 2 2" xfId="27082"/>
    <cellStyle name="Celkem 4 2 2 2 4 2 3" xfId="46230"/>
    <cellStyle name="Celkem 4 2 2 2 4 3" xfId="20687"/>
    <cellStyle name="Celkem 4 2 2 2 4 3 2" xfId="39827"/>
    <cellStyle name="Celkem 4 2 2 2 4 4" xfId="14370"/>
    <cellStyle name="Celkem 4 2 2 2 4 5" xfId="33459"/>
    <cellStyle name="Celkem 4 2 2 2 5" xfId="2189"/>
    <cellStyle name="Celkem 4 2 2 2 5 2" xfId="8890"/>
    <cellStyle name="Celkem 4 2 2 2 5 2 2" xfId="27790"/>
    <cellStyle name="Celkem 4 2 2 2 5 2 3" xfId="46938"/>
    <cellStyle name="Celkem 4 2 2 2 5 3" xfId="21400"/>
    <cellStyle name="Celkem 4 2 2 2 5 3 2" xfId="40540"/>
    <cellStyle name="Celkem 4 2 2 2 5 4" xfId="15078"/>
    <cellStyle name="Celkem 4 2 2 2 5 5" xfId="34167"/>
    <cellStyle name="Celkem 4 2 2 2 6" xfId="2421"/>
    <cellStyle name="Celkem 4 2 2 2 6 2" xfId="9122"/>
    <cellStyle name="Celkem 4 2 2 2 6 2 2" xfId="28022"/>
    <cellStyle name="Celkem 4 2 2 2 6 2 3" xfId="47170"/>
    <cellStyle name="Celkem 4 2 2 2 6 3" xfId="21632"/>
    <cellStyle name="Celkem 4 2 2 2 6 3 2" xfId="40772"/>
    <cellStyle name="Celkem 4 2 2 2 6 4" xfId="15310"/>
    <cellStyle name="Celkem 4 2 2 2 6 5" xfId="34399"/>
    <cellStyle name="Celkem 4 2 2 2 7" xfId="3163"/>
    <cellStyle name="Celkem 4 2 2 2 7 2" xfId="9861"/>
    <cellStyle name="Celkem 4 2 2 2 7 2 2" xfId="28761"/>
    <cellStyle name="Celkem 4 2 2 2 7 2 3" xfId="47909"/>
    <cellStyle name="Celkem 4 2 2 2 7 3" xfId="22371"/>
    <cellStyle name="Celkem 4 2 2 2 7 3 2" xfId="41511"/>
    <cellStyle name="Celkem 4 2 2 2 7 4" xfId="16049"/>
    <cellStyle name="Celkem 4 2 2 2 7 5" xfId="35138"/>
    <cellStyle name="Celkem 4 2 2 2 8" xfId="3794"/>
    <cellStyle name="Celkem 4 2 2 2 8 2" xfId="10491"/>
    <cellStyle name="Celkem 4 2 2 2 8 2 2" xfId="29391"/>
    <cellStyle name="Celkem 4 2 2 2 8 2 3" xfId="48539"/>
    <cellStyle name="Celkem 4 2 2 2 8 3" xfId="23001"/>
    <cellStyle name="Celkem 4 2 2 2 8 3 2" xfId="42141"/>
    <cellStyle name="Celkem 4 2 2 2 8 4" xfId="16679"/>
    <cellStyle name="Celkem 4 2 2 2 8 5" xfId="35768"/>
    <cellStyle name="Celkem 4 2 2 2 9" xfId="4523"/>
    <cellStyle name="Celkem 4 2 2 2 9 2" xfId="11220"/>
    <cellStyle name="Celkem 4 2 2 2 9 2 2" xfId="30120"/>
    <cellStyle name="Celkem 4 2 2 2 9 2 3" xfId="49268"/>
    <cellStyle name="Celkem 4 2 2 2 9 3" xfId="23730"/>
    <cellStyle name="Celkem 4 2 2 2 9 3 2" xfId="42870"/>
    <cellStyle name="Celkem 4 2 2 2 9 4" xfId="17408"/>
    <cellStyle name="Celkem 4 2 2 2 9 5" xfId="36497"/>
    <cellStyle name="Celkem 4 2 2 3" xfId="574"/>
    <cellStyle name="Celkem 4 2 2 3 10" xfId="8088"/>
    <cellStyle name="Celkem 4 2 2 3 11" xfId="32381"/>
    <cellStyle name="Celkem 4 2 2 3 2" xfId="1394"/>
    <cellStyle name="Celkem 4 2 2 3 2 2" xfId="7716"/>
    <cellStyle name="Celkem 4 2 2 3 2 2 2" xfId="26715"/>
    <cellStyle name="Celkem 4 2 2 3 2 2 3" xfId="45859"/>
    <cellStyle name="Celkem 4 2 2 3 2 3" xfId="20690"/>
    <cellStyle name="Celkem 4 2 2 3 2 3 2" xfId="39830"/>
    <cellStyle name="Celkem 4 2 2 3 2 4" xfId="14003"/>
    <cellStyle name="Celkem 4 2 2 3 2 5" xfId="33088"/>
    <cellStyle name="Celkem 4 2 2 3 3" xfId="2192"/>
    <cellStyle name="Celkem 4 2 2 3 3 2" xfId="8893"/>
    <cellStyle name="Celkem 4 2 2 3 3 2 2" xfId="27793"/>
    <cellStyle name="Celkem 4 2 2 3 3 2 3" xfId="46941"/>
    <cellStyle name="Celkem 4 2 2 3 3 3" xfId="21403"/>
    <cellStyle name="Celkem 4 2 2 3 3 3 2" xfId="40543"/>
    <cellStyle name="Celkem 4 2 2 3 3 4" xfId="15081"/>
    <cellStyle name="Celkem 4 2 2 3 3 5" xfId="34170"/>
    <cellStyle name="Celkem 4 2 2 3 4" xfId="2758"/>
    <cellStyle name="Celkem 4 2 2 3 4 2" xfId="9459"/>
    <cellStyle name="Celkem 4 2 2 3 4 2 2" xfId="28359"/>
    <cellStyle name="Celkem 4 2 2 3 4 2 3" xfId="47507"/>
    <cellStyle name="Celkem 4 2 2 3 4 3" xfId="21969"/>
    <cellStyle name="Celkem 4 2 2 3 4 3 2" xfId="41109"/>
    <cellStyle name="Celkem 4 2 2 3 4 4" xfId="15647"/>
    <cellStyle name="Celkem 4 2 2 3 4 5" xfId="34736"/>
    <cellStyle name="Celkem 4 2 2 3 5" xfId="3500"/>
    <cellStyle name="Celkem 4 2 2 3 5 2" xfId="10198"/>
    <cellStyle name="Celkem 4 2 2 3 5 2 2" xfId="29098"/>
    <cellStyle name="Celkem 4 2 2 3 5 2 3" xfId="48246"/>
    <cellStyle name="Celkem 4 2 2 3 5 3" xfId="22708"/>
    <cellStyle name="Celkem 4 2 2 3 5 3 2" xfId="41848"/>
    <cellStyle name="Celkem 4 2 2 3 5 4" xfId="16386"/>
    <cellStyle name="Celkem 4 2 2 3 5 5" xfId="35475"/>
    <cellStyle name="Celkem 4 2 2 3 6" xfId="4072"/>
    <cellStyle name="Celkem 4 2 2 3 6 2" xfId="10769"/>
    <cellStyle name="Celkem 4 2 2 3 6 2 2" xfId="29669"/>
    <cellStyle name="Celkem 4 2 2 3 6 2 3" xfId="48817"/>
    <cellStyle name="Celkem 4 2 2 3 6 3" xfId="23279"/>
    <cellStyle name="Celkem 4 2 2 3 6 3 2" xfId="42419"/>
    <cellStyle name="Celkem 4 2 2 3 6 4" xfId="16957"/>
    <cellStyle name="Celkem 4 2 2 3 6 5" xfId="36046"/>
    <cellStyle name="Celkem 4 2 2 3 7" xfId="4730"/>
    <cellStyle name="Celkem 4 2 2 3 7 2" xfId="11427"/>
    <cellStyle name="Celkem 4 2 2 3 7 2 2" xfId="30327"/>
    <cellStyle name="Celkem 4 2 2 3 7 2 3" xfId="49475"/>
    <cellStyle name="Celkem 4 2 2 3 7 3" xfId="23937"/>
    <cellStyle name="Celkem 4 2 2 3 7 3 2" xfId="43077"/>
    <cellStyle name="Celkem 4 2 2 3 7 4" xfId="17615"/>
    <cellStyle name="Celkem 4 2 2 3 7 5" xfId="36704"/>
    <cellStyle name="Celkem 4 2 2 3 8" xfId="7008"/>
    <cellStyle name="Celkem 4 2 2 3 8 2" xfId="26008"/>
    <cellStyle name="Celkem 4 2 2 3 8 3" xfId="45152"/>
    <cellStyle name="Celkem 4 2 2 3 9" xfId="19971"/>
    <cellStyle name="Celkem 4 2 2 3 9 2" xfId="39111"/>
    <cellStyle name="Celkem 4 2 2 4" xfId="1042"/>
    <cellStyle name="Celkem 4 2 2 4 2" xfId="1395"/>
    <cellStyle name="Celkem 4 2 2 4 2 2" xfId="8171"/>
    <cellStyle name="Celkem 4 2 2 4 2 2 2" xfId="27085"/>
    <cellStyle name="Celkem 4 2 2 4 2 2 3" xfId="46233"/>
    <cellStyle name="Celkem 4 2 2 4 2 3" xfId="20691"/>
    <cellStyle name="Celkem 4 2 2 4 2 3 2" xfId="39831"/>
    <cellStyle name="Celkem 4 2 2 4 2 4" xfId="14373"/>
    <cellStyle name="Celkem 4 2 2 4 2 5" xfId="33462"/>
    <cellStyle name="Celkem 4 2 2 4 3" xfId="2193"/>
    <cellStyle name="Celkem 4 2 2 4 3 2" xfId="8894"/>
    <cellStyle name="Celkem 4 2 2 4 3 2 2" xfId="27794"/>
    <cellStyle name="Celkem 4 2 2 4 3 2 3" xfId="46942"/>
    <cellStyle name="Celkem 4 2 2 4 3 3" xfId="21404"/>
    <cellStyle name="Celkem 4 2 2 4 3 3 2" xfId="40544"/>
    <cellStyle name="Celkem 4 2 2 4 3 4" xfId="15082"/>
    <cellStyle name="Celkem 4 2 2 4 3 5" xfId="34171"/>
    <cellStyle name="Celkem 4 2 2 4 4" xfId="7376"/>
    <cellStyle name="Celkem 4 2 2 4 4 2" xfId="26375"/>
    <cellStyle name="Celkem 4 2 2 4 4 3" xfId="45519"/>
    <cellStyle name="Celkem 4 2 2 4 5" xfId="20431"/>
    <cellStyle name="Celkem 4 2 2 4 5 2" xfId="39571"/>
    <cellStyle name="Celkem 4 2 2 4 6" xfId="13663"/>
    <cellStyle name="Celkem 4 2 2 4 7" xfId="32748"/>
    <cellStyle name="Celkem 4 2 2 5" xfId="1155"/>
    <cellStyle name="Celkem 4 2 2 5 2" xfId="1396"/>
    <cellStyle name="Celkem 4 2 2 5 2 2" xfId="8172"/>
    <cellStyle name="Celkem 4 2 2 5 2 2 2" xfId="27086"/>
    <cellStyle name="Celkem 4 2 2 5 2 2 3" xfId="46234"/>
    <cellStyle name="Celkem 4 2 2 5 2 3" xfId="20692"/>
    <cellStyle name="Celkem 4 2 2 5 2 3 2" xfId="39832"/>
    <cellStyle name="Celkem 4 2 2 5 2 4" xfId="14374"/>
    <cellStyle name="Celkem 4 2 2 5 2 5" xfId="33463"/>
    <cellStyle name="Celkem 4 2 2 5 3" xfId="2194"/>
    <cellStyle name="Celkem 4 2 2 5 3 2" xfId="8895"/>
    <cellStyle name="Celkem 4 2 2 5 3 2 2" xfId="27795"/>
    <cellStyle name="Celkem 4 2 2 5 3 2 3" xfId="46943"/>
    <cellStyle name="Celkem 4 2 2 5 3 3" xfId="21405"/>
    <cellStyle name="Celkem 4 2 2 5 3 3 2" xfId="40545"/>
    <cellStyle name="Celkem 4 2 2 5 3 4" xfId="15083"/>
    <cellStyle name="Celkem 4 2 2 5 3 5" xfId="34172"/>
    <cellStyle name="Celkem 4 2 2 5 4" xfId="7981"/>
    <cellStyle name="Celkem 4 2 2 5 4 2" xfId="26976"/>
    <cellStyle name="Celkem 4 2 2 5 4 3" xfId="46124"/>
    <cellStyle name="Celkem 4 2 2 5 5" xfId="20539"/>
    <cellStyle name="Celkem 4 2 2 5 5 2" xfId="39679"/>
    <cellStyle name="Celkem 4 2 2 5 6" xfId="14264"/>
    <cellStyle name="Celkem 4 2 2 5 7" xfId="33353"/>
    <cellStyle name="Celkem 4 2 2 6" xfId="1390"/>
    <cellStyle name="Celkem 4 2 2 6 2" xfId="8167"/>
    <cellStyle name="Celkem 4 2 2 6 2 2" xfId="27081"/>
    <cellStyle name="Celkem 4 2 2 6 2 3" xfId="46229"/>
    <cellStyle name="Celkem 4 2 2 6 3" xfId="20686"/>
    <cellStyle name="Celkem 4 2 2 6 3 2" xfId="39826"/>
    <cellStyle name="Celkem 4 2 2 6 4" xfId="14369"/>
    <cellStyle name="Celkem 4 2 2 6 5" xfId="33458"/>
    <cellStyle name="Celkem 4 2 2 7" xfId="2188"/>
    <cellStyle name="Celkem 4 2 2 7 2" xfId="8889"/>
    <cellStyle name="Celkem 4 2 2 7 2 2" xfId="27789"/>
    <cellStyle name="Celkem 4 2 2 7 2 3" xfId="46937"/>
    <cellStyle name="Celkem 4 2 2 7 3" xfId="21399"/>
    <cellStyle name="Celkem 4 2 2 7 3 2" xfId="40539"/>
    <cellStyle name="Celkem 4 2 2 7 4" xfId="15077"/>
    <cellStyle name="Celkem 4 2 2 7 5" xfId="34166"/>
    <cellStyle name="Celkem 4 2 2 8" xfId="2468"/>
    <cellStyle name="Celkem 4 2 2 8 2" xfId="9169"/>
    <cellStyle name="Celkem 4 2 2 8 2 2" xfId="28069"/>
    <cellStyle name="Celkem 4 2 2 8 2 3" xfId="47217"/>
    <cellStyle name="Celkem 4 2 2 8 3" xfId="21679"/>
    <cellStyle name="Celkem 4 2 2 8 3 2" xfId="40819"/>
    <cellStyle name="Celkem 4 2 2 8 4" xfId="15357"/>
    <cellStyle name="Celkem 4 2 2 8 5" xfId="34446"/>
    <cellStyle name="Celkem 4 2 2 9" xfId="3210"/>
    <cellStyle name="Celkem 4 2 2 9 2" xfId="9908"/>
    <cellStyle name="Celkem 4 2 2 9 2 2" xfId="28808"/>
    <cellStyle name="Celkem 4 2 2 9 2 3" xfId="47956"/>
    <cellStyle name="Celkem 4 2 2 9 3" xfId="22418"/>
    <cellStyle name="Celkem 4 2 2 9 3 2" xfId="41558"/>
    <cellStyle name="Celkem 4 2 2 9 4" xfId="16096"/>
    <cellStyle name="Celkem 4 2 2 9 5" xfId="35185"/>
    <cellStyle name="Celkem 4 2 3" xfId="397"/>
    <cellStyle name="Celkem 4 2 3 10" xfId="4470"/>
    <cellStyle name="Celkem 4 2 3 10 2" xfId="11167"/>
    <cellStyle name="Celkem 4 2 3 10 2 2" xfId="30067"/>
    <cellStyle name="Celkem 4 2 3 10 2 3" xfId="49215"/>
    <cellStyle name="Celkem 4 2 3 10 3" xfId="23677"/>
    <cellStyle name="Celkem 4 2 3 10 3 2" xfId="42817"/>
    <cellStyle name="Celkem 4 2 3 10 4" xfId="17355"/>
    <cellStyle name="Celkem 4 2 3 10 5" xfId="36444"/>
    <cellStyle name="Celkem 4 2 3 11" xfId="4604"/>
    <cellStyle name="Celkem 4 2 3 11 2" xfId="11301"/>
    <cellStyle name="Celkem 4 2 3 11 2 2" xfId="30201"/>
    <cellStyle name="Celkem 4 2 3 11 2 3" xfId="49349"/>
    <cellStyle name="Celkem 4 2 3 11 3" xfId="23811"/>
    <cellStyle name="Celkem 4 2 3 11 3 2" xfId="42951"/>
    <cellStyle name="Celkem 4 2 3 11 4" xfId="17489"/>
    <cellStyle name="Celkem 4 2 3 11 5" xfId="36578"/>
    <cellStyle name="Celkem 4 2 3 12" xfId="910"/>
    <cellStyle name="Celkem 4 2 3 12 2" xfId="7819"/>
    <cellStyle name="Celkem 4 2 3 12 2 2" xfId="26814"/>
    <cellStyle name="Celkem 4 2 3 12 2 3" xfId="45962"/>
    <cellStyle name="Celkem 4 2 3 12 3" xfId="20304"/>
    <cellStyle name="Celkem 4 2 3 12 3 2" xfId="39444"/>
    <cellStyle name="Celkem 4 2 3 12 4" xfId="14102"/>
    <cellStyle name="Celkem 4 2 3 12 5" xfId="33191"/>
    <cellStyle name="Celkem 4 2 3 13" xfId="6989"/>
    <cellStyle name="Celkem 4 2 3 13 2" xfId="25989"/>
    <cellStyle name="Celkem 4 2 3 13 3" xfId="45133"/>
    <cellStyle name="Celkem 4 2 3 14" xfId="19794"/>
    <cellStyle name="Celkem 4 2 3 14 2" xfId="38934"/>
    <cellStyle name="Celkem 4 2 3 15" xfId="6915"/>
    <cellStyle name="Celkem 4 2 3 16" xfId="32362"/>
    <cellStyle name="Celkem 4 2 3 2" xfId="517"/>
    <cellStyle name="Celkem 4 2 3 2 10" xfId="13581"/>
    <cellStyle name="Celkem 4 2 3 2 11" xfId="32666"/>
    <cellStyle name="Celkem 4 2 3 2 2" xfId="1398"/>
    <cellStyle name="Celkem 4 2 3 2 2 2" xfId="7659"/>
    <cellStyle name="Celkem 4 2 3 2 2 2 2" xfId="26658"/>
    <cellStyle name="Celkem 4 2 3 2 2 2 3" xfId="45802"/>
    <cellStyle name="Celkem 4 2 3 2 2 3" xfId="20694"/>
    <cellStyle name="Celkem 4 2 3 2 2 3 2" xfId="39834"/>
    <cellStyle name="Celkem 4 2 3 2 2 4" xfId="13946"/>
    <cellStyle name="Celkem 4 2 3 2 2 5" xfId="33031"/>
    <cellStyle name="Celkem 4 2 3 2 3" xfId="2196"/>
    <cellStyle name="Celkem 4 2 3 2 3 2" xfId="8897"/>
    <cellStyle name="Celkem 4 2 3 2 3 2 2" xfId="27797"/>
    <cellStyle name="Celkem 4 2 3 2 3 2 3" xfId="46945"/>
    <cellStyle name="Celkem 4 2 3 2 3 3" xfId="21407"/>
    <cellStyle name="Celkem 4 2 3 2 3 3 2" xfId="40547"/>
    <cellStyle name="Celkem 4 2 3 2 3 4" xfId="15085"/>
    <cellStyle name="Celkem 4 2 3 2 3 5" xfId="34174"/>
    <cellStyle name="Celkem 4 2 3 2 4" xfId="2701"/>
    <cellStyle name="Celkem 4 2 3 2 4 2" xfId="9402"/>
    <cellStyle name="Celkem 4 2 3 2 4 2 2" xfId="28302"/>
    <cellStyle name="Celkem 4 2 3 2 4 2 3" xfId="47450"/>
    <cellStyle name="Celkem 4 2 3 2 4 3" xfId="21912"/>
    <cellStyle name="Celkem 4 2 3 2 4 3 2" xfId="41052"/>
    <cellStyle name="Celkem 4 2 3 2 4 4" xfId="15590"/>
    <cellStyle name="Celkem 4 2 3 2 4 5" xfId="34679"/>
    <cellStyle name="Celkem 4 2 3 2 5" xfId="3443"/>
    <cellStyle name="Celkem 4 2 3 2 5 2" xfId="10141"/>
    <cellStyle name="Celkem 4 2 3 2 5 2 2" xfId="29041"/>
    <cellStyle name="Celkem 4 2 3 2 5 2 3" xfId="48189"/>
    <cellStyle name="Celkem 4 2 3 2 5 3" xfId="22651"/>
    <cellStyle name="Celkem 4 2 3 2 5 3 2" xfId="41791"/>
    <cellStyle name="Celkem 4 2 3 2 5 4" xfId="16329"/>
    <cellStyle name="Celkem 4 2 3 2 5 5" xfId="35418"/>
    <cellStyle name="Celkem 4 2 3 2 6" xfId="4015"/>
    <cellStyle name="Celkem 4 2 3 2 6 2" xfId="10712"/>
    <cellStyle name="Celkem 4 2 3 2 6 2 2" xfId="29612"/>
    <cellStyle name="Celkem 4 2 3 2 6 2 3" xfId="48760"/>
    <cellStyle name="Celkem 4 2 3 2 6 3" xfId="23222"/>
    <cellStyle name="Celkem 4 2 3 2 6 3 2" xfId="42362"/>
    <cellStyle name="Celkem 4 2 3 2 6 4" xfId="16900"/>
    <cellStyle name="Celkem 4 2 3 2 6 5" xfId="35989"/>
    <cellStyle name="Celkem 4 2 3 2 7" xfId="4684"/>
    <cellStyle name="Celkem 4 2 3 2 7 2" xfId="11381"/>
    <cellStyle name="Celkem 4 2 3 2 7 2 2" xfId="30281"/>
    <cellStyle name="Celkem 4 2 3 2 7 2 3" xfId="49429"/>
    <cellStyle name="Celkem 4 2 3 2 7 3" xfId="23891"/>
    <cellStyle name="Celkem 4 2 3 2 7 3 2" xfId="43031"/>
    <cellStyle name="Celkem 4 2 3 2 7 4" xfId="17569"/>
    <cellStyle name="Celkem 4 2 3 2 7 5" xfId="36658"/>
    <cellStyle name="Celkem 4 2 3 2 8" xfId="7294"/>
    <cellStyle name="Celkem 4 2 3 2 8 2" xfId="26293"/>
    <cellStyle name="Celkem 4 2 3 2 8 3" xfId="45437"/>
    <cellStyle name="Celkem 4 2 3 2 9" xfId="19914"/>
    <cellStyle name="Celkem 4 2 3 2 9 2" xfId="39054"/>
    <cellStyle name="Celkem 4 2 3 3" xfId="1052"/>
    <cellStyle name="Celkem 4 2 3 3 2" xfId="1399"/>
    <cellStyle name="Celkem 4 2 3 3 2 2" xfId="8174"/>
    <cellStyle name="Celkem 4 2 3 3 2 2 2" xfId="27088"/>
    <cellStyle name="Celkem 4 2 3 3 2 2 3" xfId="46236"/>
    <cellStyle name="Celkem 4 2 3 3 2 3" xfId="20695"/>
    <cellStyle name="Celkem 4 2 3 3 2 3 2" xfId="39835"/>
    <cellStyle name="Celkem 4 2 3 3 2 4" xfId="14376"/>
    <cellStyle name="Celkem 4 2 3 3 2 5" xfId="33465"/>
    <cellStyle name="Celkem 4 2 3 3 3" xfId="2197"/>
    <cellStyle name="Celkem 4 2 3 3 3 2" xfId="8898"/>
    <cellStyle name="Celkem 4 2 3 3 3 2 2" xfId="27798"/>
    <cellStyle name="Celkem 4 2 3 3 3 2 3" xfId="46946"/>
    <cellStyle name="Celkem 4 2 3 3 3 3" xfId="21408"/>
    <cellStyle name="Celkem 4 2 3 3 3 3 2" xfId="40548"/>
    <cellStyle name="Celkem 4 2 3 3 3 4" xfId="15086"/>
    <cellStyle name="Celkem 4 2 3 3 3 5" xfId="34175"/>
    <cellStyle name="Celkem 4 2 3 3 4" xfId="7908"/>
    <cellStyle name="Celkem 4 2 3 3 4 2" xfId="26903"/>
    <cellStyle name="Celkem 4 2 3 3 4 2 2" xfId="46051"/>
    <cellStyle name="Celkem 4 2 3 3 4 3" xfId="14191"/>
    <cellStyle name="Celkem 4 2 3 3 4 4" xfId="33280"/>
    <cellStyle name="Celkem 4 2 3 3 5" xfId="7184"/>
    <cellStyle name="Celkem 4 2 3 3 5 2" xfId="26183"/>
    <cellStyle name="Celkem 4 2 3 3 5 3" xfId="45327"/>
    <cellStyle name="Celkem 4 2 3 3 6" xfId="20441"/>
    <cellStyle name="Celkem 4 2 3 3 6 2" xfId="39581"/>
    <cellStyle name="Celkem 4 2 3 3 7" xfId="13471"/>
    <cellStyle name="Celkem 4 2 3 3 8" xfId="32556"/>
    <cellStyle name="Celkem 4 2 3 4" xfId="1167"/>
    <cellStyle name="Celkem 4 2 3 4 2" xfId="1400"/>
    <cellStyle name="Celkem 4 2 3 4 2 2" xfId="8175"/>
    <cellStyle name="Celkem 4 2 3 4 2 2 2" xfId="27089"/>
    <cellStyle name="Celkem 4 2 3 4 2 2 3" xfId="46237"/>
    <cellStyle name="Celkem 4 2 3 4 2 3" xfId="20696"/>
    <cellStyle name="Celkem 4 2 3 4 2 3 2" xfId="39836"/>
    <cellStyle name="Celkem 4 2 3 4 2 4" xfId="14377"/>
    <cellStyle name="Celkem 4 2 3 4 2 5" xfId="33466"/>
    <cellStyle name="Celkem 4 2 3 4 3" xfId="2198"/>
    <cellStyle name="Celkem 4 2 3 4 3 2" xfId="8899"/>
    <cellStyle name="Celkem 4 2 3 4 3 2 2" xfId="27799"/>
    <cellStyle name="Celkem 4 2 3 4 3 2 3" xfId="46947"/>
    <cellStyle name="Celkem 4 2 3 4 3 3" xfId="21409"/>
    <cellStyle name="Celkem 4 2 3 4 3 3 2" xfId="40549"/>
    <cellStyle name="Celkem 4 2 3 4 3 4" xfId="15087"/>
    <cellStyle name="Celkem 4 2 3 4 3 5" xfId="34176"/>
    <cellStyle name="Celkem 4 2 3 4 4" xfId="7539"/>
    <cellStyle name="Celkem 4 2 3 4 4 2" xfId="26538"/>
    <cellStyle name="Celkem 4 2 3 4 4 3" xfId="45682"/>
    <cellStyle name="Celkem 4 2 3 4 5" xfId="20551"/>
    <cellStyle name="Celkem 4 2 3 4 5 2" xfId="39691"/>
    <cellStyle name="Celkem 4 2 3 4 6" xfId="13826"/>
    <cellStyle name="Celkem 4 2 3 4 7" xfId="32911"/>
    <cellStyle name="Celkem 4 2 3 5" xfId="1397"/>
    <cellStyle name="Celkem 4 2 3 5 2" xfId="8173"/>
    <cellStyle name="Celkem 4 2 3 5 2 2" xfId="27087"/>
    <cellStyle name="Celkem 4 2 3 5 2 3" xfId="46235"/>
    <cellStyle name="Celkem 4 2 3 5 3" xfId="20693"/>
    <cellStyle name="Celkem 4 2 3 5 3 2" xfId="39833"/>
    <cellStyle name="Celkem 4 2 3 5 4" xfId="14375"/>
    <cellStyle name="Celkem 4 2 3 5 5" xfId="33464"/>
    <cellStyle name="Celkem 4 2 3 6" xfId="2195"/>
    <cellStyle name="Celkem 4 2 3 6 2" xfId="8896"/>
    <cellStyle name="Celkem 4 2 3 6 2 2" xfId="27796"/>
    <cellStyle name="Celkem 4 2 3 6 2 3" xfId="46944"/>
    <cellStyle name="Celkem 4 2 3 6 3" xfId="21406"/>
    <cellStyle name="Celkem 4 2 3 6 3 2" xfId="40546"/>
    <cellStyle name="Celkem 4 2 3 6 4" xfId="15084"/>
    <cellStyle name="Celkem 4 2 3 6 5" xfId="34173"/>
    <cellStyle name="Celkem 4 2 3 7" xfId="2576"/>
    <cellStyle name="Celkem 4 2 3 7 2" xfId="9277"/>
    <cellStyle name="Celkem 4 2 3 7 2 2" xfId="28177"/>
    <cellStyle name="Celkem 4 2 3 7 2 3" xfId="47325"/>
    <cellStyle name="Celkem 4 2 3 7 3" xfId="21787"/>
    <cellStyle name="Celkem 4 2 3 7 3 2" xfId="40927"/>
    <cellStyle name="Celkem 4 2 3 7 4" xfId="15465"/>
    <cellStyle name="Celkem 4 2 3 7 5" xfId="34554"/>
    <cellStyle name="Celkem 4 2 3 8" xfId="3318"/>
    <cellStyle name="Celkem 4 2 3 8 2" xfId="10016"/>
    <cellStyle name="Celkem 4 2 3 8 2 2" xfId="28916"/>
    <cellStyle name="Celkem 4 2 3 8 2 3" xfId="48064"/>
    <cellStyle name="Celkem 4 2 3 8 3" xfId="22526"/>
    <cellStyle name="Celkem 4 2 3 8 3 2" xfId="41666"/>
    <cellStyle name="Celkem 4 2 3 8 4" xfId="16204"/>
    <cellStyle name="Celkem 4 2 3 8 5" xfId="35293"/>
    <cellStyle name="Celkem 4 2 3 9" xfId="3890"/>
    <cellStyle name="Celkem 4 2 3 9 2" xfId="10587"/>
    <cellStyle name="Celkem 4 2 3 9 2 2" xfId="29487"/>
    <cellStyle name="Celkem 4 2 3 9 2 3" xfId="48635"/>
    <cellStyle name="Celkem 4 2 3 9 3" xfId="23097"/>
    <cellStyle name="Celkem 4 2 3 9 3 2" xfId="42237"/>
    <cellStyle name="Celkem 4 2 3 9 4" xfId="16775"/>
    <cellStyle name="Celkem 4 2 3 9 5" xfId="35864"/>
    <cellStyle name="Celkem 4 2 4" xfId="423"/>
    <cellStyle name="Celkem 4 2 4 10" xfId="4500"/>
    <cellStyle name="Celkem 4 2 4 10 2" xfId="11197"/>
    <cellStyle name="Celkem 4 2 4 10 2 2" xfId="30097"/>
    <cellStyle name="Celkem 4 2 4 10 2 3" xfId="49245"/>
    <cellStyle name="Celkem 4 2 4 10 3" xfId="23707"/>
    <cellStyle name="Celkem 4 2 4 10 3 2" xfId="42847"/>
    <cellStyle name="Celkem 4 2 4 10 4" xfId="17385"/>
    <cellStyle name="Celkem 4 2 4 10 5" xfId="36474"/>
    <cellStyle name="Celkem 4 2 4 11" xfId="4624"/>
    <cellStyle name="Celkem 4 2 4 11 2" xfId="11321"/>
    <cellStyle name="Celkem 4 2 4 11 2 2" xfId="30221"/>
    <cellStyle name="Celkem 4 2 4 11 2 3" xfId="49369"/>
    <cellStyle name="Celkem 4 2 4 11 3" xfId="23831"/>
    <cellStyle name="Celkem 4 2 4 11 3 2" xfId="42971"/>
    <cellStyle name="Celkem 4 2 4 11 4" xfId="17509"/>
    <cellStyle name="Celkem 4 2 4 11 5" xfId="36598"/>
    <cellStyle name="Celkem 4 2 4 12" xfId="905"/>
    <cellStyle name="Celkem 4 2 4 12 2" xfId="7814"/>
    <cellStyle name="Celkem 4 2 4 12 2 2" xfId="26809"/>
    <cellStyle name="Celkem 4 2 4 12 2 3" xfId="45957"/>
    <cellStyle name="Celkem 4 2 4 12 3" xfId="20299"/>
    <cellStyle name="Celkem 4 2 4 12 3 2" xfId="39439"/>
    <cellStyle name="Celkem 4 2 4 12 4" xfId="14097"/>
    <cellStyle name="Celkem 4 2 4 12 5" xfId="33186"/>
    <cellStyle name="Celkem 4 2 4 13" xfId="7018"/>
    <cellStyle name="Celkem 4 2 4 13 2" xfId="26018"/>
    <cellStyle name="Celkem 4 2 4 13 3" xfId="45162"/>
    <cellStyle name="Celkem 4 2 4 14" xfId="19820"/>
    <cellStyle name="Celkem 4 2 4 14 2" xfId="38960"/>
    <cellStyle name="Celkem 4 2 4 15" xfId="6875"/>
    <cellStyle name="Celkem 4 2 4 16" xfId="32391"/>
    <cellStyle name="Celkem 4 2 4 2" xfId="548"/>
    <cellStyle name="Celkem 4 2 4 2 10" xfId="13612"/>
    <cellStyle name="Celkem 4 2 4 2 11" xfId="32697"/>
    <cellStyle name="Celkem 4 2 4 2 2" xfId="848"/>
    <cellStyle name="Celkem 4 2 4 2 2 10" xfId="33062"/>
    <cellStyle name="Celkem 4 2 4 2 2 2" xfId="3029"/>
    <cellStyle name="Celkem 4 2 4 2 2 2 2" xfId="9728"/>
    <cellStyle name="Celkem 4 2 4 2 2 2 2 2" xfId="28628"/>
    <cellStyle name="Celkem 4 2 4 2 2 2 2 3" xfId="47776"/>
    <cellStyle name="Celkem 4 2 4 2 2 2 3" xfId="22238"/>
    <cellStyle name="Celkem 4 2 4 2 2 2 3 2" xfId="41378"/>
    <cellStyle name="Celkem 4 2 4 2 2 2 4" xfId="15916"/>
    <cellStyle name="Celkem 4 2 4 2 2 2 5" xfId="35005"/>
    <cellStyle name="Celkem 4 2 4 2 2 3" xfId="3771"/>
    <cellStyle name="Celkem 4 2 4 2 2 3 2" xfId="10469"/>
    <cellStyle name="Celkem 4 2 4 2 2 3 2 2" xfId="29369"/>
    <cellStyle name="Celkem 4 2 4 2 2 3 2 3" xfId="48517"/>
    <cellStyle name="Celkem 4 2 4 2 2 3 3" xfId="22979"/>
    <cellStyle name="Celkem 4 2 4 2 2 3 3 2" xfId="42119"/>
    <cellStyle name="Celkem 4 2 4 2 2 3 4" xfId="16657"/>
    <cellStyle name="Celkem 4 2 4 2 2 3 5" xfId="35746"/>
    <cellStyle name="Celkem 4 2 4 2 2 4" xfId="4341"/>
    <cellStyle name="Celkem 4 2 4 2 2 4 2" xfId="11038"/>
    <cellStyle name="Celkem 4 2 4 2 2 4 2 2" xfId="29938"/>
    <cellStyle name="Celkem 4 2 4 2 2 4 2 3" xfId="49086"/>
    <cellStyle name="Celkem 4 2 4 2 2 4 3" xfId="23548"/>
    <cellStyle name="Celkem 4 2 4 2 2 4 3 2" xfId="42688"/>
    <cellStyle name="Celkem 4 2 4 2 2 4 4" xfId="17226"/>
    <cellStyle name="Celkem 4 2 4 2 2 4 5" xfId="36315"/>
    <cellStyle name="Celkem 4 2 4 2 2 5" xfId="4945"/>
    <cellStyle name="Celkem 4 2 4 2 2 5 2" xfId="11642"/>
    <cellStyle name="Celkem 4 2 4 2 2 5 2 2" xfId="30542"/>
    <cellStyle name="Celkem 4 2 4 2 2 5 2 3" xfId="49690"/>
    <cellStyle name="Celkem 4 2 4 2 2 5 3" xfId="24152"/>
    <cellStyle name="Celkem 4 2 4 2 2 5 3 2" xfId="43292"/>
    <cellStyle name="Celkem 4 2 4 2 2 5 4" xfId="17830"/>
    <cellStyle name="Celkem 4 2 4 2 2 5 5" xfId="36919"/>
    <cellStyle name="Celkem 4 2 4 2 2 6" xfId="1402"/>
    <cellStyle name="Celkem 4 2 4 2 2 6 2" xfId="8177"/>
    <cellStyle name="Celkem 4 2 4 2 2 6 2 2" xfId="27091"/>
    <cellStyle name="Celkem 4 2 4 2 2 6 2 3" xfId="46239"/>
    <cellStyle name="Celkem 4 2 4 2 2 6 3" xfId="20698"/>
    <cellStyle name="Celkem 4 2 4 2 2 6 3 2" xfId="39838"/>
    <cellStyle name="Celkem 4 2 4 2 2 6 4" xfId="14379"/>
    <cellStyle name="Celkem 4 2 4 2 2 6 5" xfId="33468"/>
    <cellStyle name="Celkem 4 2 4 2 2 7" xfId="7690"/>
    <cellStyle name="Celkem 4 2 4 2 2 7 2" xfId="26689"/>
    <cellStyle name="Celkem 4 2 4 2 2 7 3" xfId="45833"/>
    <cellStyle name="Celkem 4 2 4 2 2 8" xfId="20244"/>
    <cellStyle name="Celkem 4 2 4 2 2 8 2" xfId="39384"/>
    <cellStyle name="Celkem 4 2 4 2 2 9" xfId="13977"/>
    <cellStyle name="Celkem 4 2 4 2 3" xfId="2200"/>
    <cellStyle name="Celkem 4 2 4 2 3 2" xfId="8901"/>
    <cellStyle name="Celkem 4 2 4 2 3 2 2" xfId="27801"/>
    <cellStyle name="Celkem 4 2 4 2 3 2 3" xfId="46949"/>
    <cellStyle name="Celkem 4 2 4 2 3 3" xfId="21411"/>
    <cellStyle name="Celkem 4 2 4 2 3 3 2" xfId="40551"/>
    <cellStyle name="Celkem 4 2 4 2 3 4" xfId="15089"/>
    <cellStyle name="Celkem 4 2 4 2 3 5" xfId="34178"/>
    <cellStyle name="Celkem 4 2 4 2 4" xfId="2732"/>
    <cellStyle name="Celkem 4 2 4 2 4 2" xfId="9433"/>
    <cellStyle name="Celkem 4 2 4 2 4 2 2" xfId="28333"/>
    <cellStyle name="Celkem 4 2 4 2 4 2 3" xfId="47481"/>
    <cellStyle name="Celkem 4 2 4 2 4 3" xfId="21943"/>
    <cellStyle name="Celkem 4 2 4 2 4 3 2" xfId="41083"/>
    <cellStyle name="Celkem 4 2 4 2 4 4" xfId="15621"/>
    <cellStyle name="Celkem 4 2 4 2 4 5" xfId="34710"/>
    <cellStyle name="Celkem 4 2 4 2 5" xfId="3474"/>
    <cellStyle name="Celkem 4 2 4 2 5 2" xfId="10172"/>
    <cellStyle name="Celkem 4 2 4 2 5 2 2" xfId="29072"/>
    <cellStyle name="Celkem 4 2 4 2 5 2 3" xfId="48220"/>
    <cellStyle name="Celkem 4 2 4 2 5 3" xfId="22682"/>
    <cellStyle name="Celkem 4 2 4 2 5 3 2" xfId="41822"/>
    <cellStyle name="Celkem 4 2 4 2 5 4" xfId="16360"/>
    <cellStyle name="Celkem 4 2 4 2 5 5" xfId="35449"/>
    <cellStyle name="Celkem 4 2 4 2 6" xfId="4046"/>
    <cellStyle name="Celkem 4 2 4 2 6 2" xfId="10743"/>
    <cellStyle name="Celkem 4 2 4 2 6 2 2" xfId="29643"/>
    <cellStyle name="Celkem 4 2 4 2 6 2 3" xfId="48791"/>
    <cellStyle name="Celkem 4 2 4 2 6 3" xfId="23253"/>
    <cellStyle name="Celkem 4 2 4 2 6 3 2" xfId="42393"/>
    <cellStyle name="Celkem 4 2 4 2 6 4" xfId="16931"/>
    <cellStyle name="Celkem 4 2 4 2 6 5" xfId="36020"/>
    <cellStyle name="Celkem 4 2 4 2 7" xfId="4709"/>
    <cellStyle name="Celkem 4 2 4 2 7 2" xfId="11406"/>
    <cellStyle name="Celkem 4 2 4 2 7 2 2" xfId="30306"/>
    <cellStyle name="Celkem 4 2 4 2 7 2 3" xfId="49454"/>
    <cellStyle name="Celkem 4 2 4 2 7 3" xfId="23916"/>
    <cellStyle name="Celkem 4 2 4 2 7 3 2" xfId="43056"/>
    <cellStyle name="Celkem 4 2 4 2 7 4" xfId="17594"/>
    <cellStyle name="Celkem 4 2 4 2 7 5" xfId="36683"/>
    <cellStyle name="Celkem 4 2 4 2 8" xfId="7325"/>
    <cellStyle name="Celkem 4 2 4 2 8 2" xfId="26324"/>
    <cellStyle name="Celkem 4 2 4 2 8 3" xfId="45468"/>
    <cellStyle name="Celkem 4 2 4 2 9" xfId="19945"/>
    <cellStyle name="Celkem 4 2 4 2 9 2" xfId="39085"/>
    <cellStyle name="Celkem 4 2 4 3" xfId="748"/>
    <cellStyle name="Celkem 4 2 4 3 10" xfId="13852"/>
    <cellStyle name="Celkem 4 2 4 3 11" xfId="32937"/>
    <cellStyle name="Celkem 4 2 4 3 2" xfId="1403"/>
    <cellStyle name="Celkem 4 2 4 3 2 2" xfId="8178"/>
    <cellStyle name="Celkem 4 2 4 3 2 2 2" xfId="27092"/>
    <cellStyle name="Celkem 4 2 4 3 2 2 3" xfId="46240"/>
    <cellStyle name="Celkem 4 2 4 3 2 3" xfId="20699"/>
    <cellStyle name="Celkem 4 2 4 3 2 3 2" xfId="39839"/>
    <cellStyle name="Celkem 4 2 4 3 2 4" xfId="14380"/>
    <cellStyle name="Celkem 4 2 4 3 2 5" xfId="33469"/>
    <cellStyle name="Celkem 4 2 4 3 3" xfId="2201"/>
    <cellStyle name="Celkem 4 2 4 3 3 2" xfId="8902"/>
    <cellStyle name="Celkem 4 2 4 3 3 2 2" xfId="27802"/>
    <cellStyle name="Celkem 4 2 4 3 3 2 3" xfId="46950"/>
    <cellStyle name="Celkem 4 2 4 3 3 3" xfId="21412"/>
    <cellStyle name="Celkem 4 2 4 3 3 3 2" xfId="40552"/>
    <cellStyle name="Celkem 4 2 4 3 3 4" xfId="15090"/>
    <cellStyle name="Celkem 4 2 4 3 3 5" xfId="34179"/>
    <cellStyle name="Celkem 4 2 4 3 4" xfId="2929"/>
    <cellStyle name="Celkem 4 2 4 3 4 2" xfId="9628"/>
    <cellStyle name="Celkem 4 2 4 3 4 2 2" xfId="28528"/>
    <cellStyle name="Celkem 4 2 4 3 4 2 3" xfId="47676"/>
    <cellStyle name="Celkem 4 2 4 3 4 3" xfId="22138"/>
    <cellStyle name="Celkem 4 2 4 3 4 3 2" xfId="41278"/>
    <cellStyle name="Celkem 4 2 4 3 4 4" xfId="15816"/>
    <cellStyle name="Celkem 4 2 4 3 4 5" xfId="34905"/>
    <cellStyle name="Celkem 4 2 4 3 5" xfId="3671"/>
    <cellStyle name="Celkem 4 2 4 3 5 2" xfId="10369"/>
    <cellStyle name="Celkem 4 2 4 3 5 2 2" xfId="29269"/>
    <cellStyle name="Celkem 4 2 4 3 5 2 3" xfId="48417"/>
    <cellStyle name="Celkem 4 2 4 3 5 3" xfId="22879"/>
    <cellStyle name="Celkem 4 2 4 3 5 3 2" xfId="42019"/>
    <cellStyle name="Celkem 4 2 4 3 5 4" xfId="16557"/>
    <cellStyle name="Celkem 4 2 4 3 5 5" xfId="35646"/>
    <cellStyle name="Celkem 4 2 4 3 6" xfId="4241"/>
    <cellStyle name="Celkem 4 2 4 3 6 2" xfId="10938"/>
    <cellStyle name="Celkem 4 2 4 3 6 2 2" xfId="29838"/>
    <cellStyle name="Celkem 4 2 4 3 6 2 3" xfId="48986"/>
    <cellStyle name="Celkem 4 2 4 3 6 3" xfId="23448"/>
    <cellStyle name="Celkem 4 2 4 3 6 3 2" xfId="42588"/>
    <cellStyle name="Celkem 4 2 4 3 6 4" xfId="17126"/>
    <cellStyle name="Celkem 4 2 4 3 6 5" xfId="36215"/>
    <cellStyle name="Celkem 4 2 4 3 7" xfId="4865"/>
    <cellStyle name="Celkem 4 2 4 3 7 2" xfId="11562"/>
    <cellStyle name="Celkem 4 2 4 3 7 2 2" xfId="30462"/>
    <cellStyle name="Celkem 4 2 4 3 7 2 3" xfId="49610"/>
    <cellStyle name="Celkem 4 2 4 3 7 3" xfId="24072"/>
    <cellStyle name="Celkem 4 2 4 3 7 3 2" xfId="43212"/>
    <cellStyle name="Celkem 4 2 4 3 7 4" xfId="17750"/>
    <cellStyle name="Celkem 4 2 4 3 7 5" xfId="36839"/>
    <cellStyle name="Celkem 4 2 4 3 8" xfId="7565"/>
    <cellStyle name="Celkem 4 2 4 3 8 2" xfId="26564"/>
    <cellStyle name="Celkem 4 2 4 3 8 3" xfId="45708"/>
    <cellStyle name="Celkem 4 2 4 3 9" xfId="20144"/>
    <cellStyle name="Celkem 4 2 4 3 9 2" xfId="39284"/>
    <cellStyle name="Celkem 4 2 4 4" xfId="1197"/>
    <cellStyle name="Celkem 4 2 4 4 2" xfId="1404"/>
    <cellStyle name="Celkem 4 2 4 4 2 2" xfId="8179"/>
    <cellStyle name="Celkem 4 2 4 4 2 2 2" xfId="27093"/>
    <cellStyle name="Celkem 4 2 4 4 2 2 3" xfId="46241"/>
    <cellStyle name="Celkem 4 2 4 4 2 3" xfId="20700"/>
    <cellStyle name="Celkem 4 2 4 4 2 3 2" xfId="39840"/>
    <cellStyle name="Celkem 4 2 4 4 2 4" xfId="14381"/>
    <cellStyle name="Celkem 4 2 4 4 2 5" xfId="33470"/>
    <cellStyle name="Celkem 4 2 4 4 3" xfId="2202"/>
    <cellStyle name="Celkem 4 2 4 4 3 2" xfId="8903"/>
    <cellStyle name="Celkem 4 2 4 4 3 2 2" xfId="27803"/>
    <cellStyle name="Celkem 4 2 4 4 3 2 3" xfId="46951"/>
    <cellStyle name="Celkem 4 2 4 4 3 3" xfId="21413"/>
    <cellStyle name="Celkem 4 2 4 4 3 3 2" xfId="40553"/>
    <cellStyle name="Celkem 4 2 4 4 3 4" xfId="15091"/>
    <cellStyle name="Celkem 4 2 4 4 3 5" xfId="34180"/>
    <cellStyle name="Celkem 4 2 4 4 4" xfId="8013"/>
    <cellStyle name="Celkem 4 2 4 4 4 2" xfId="27008"/>
    <cellStyle name="Celkem 4 2 4 4 4 3" xfId="46156"/>
    <cellStyle name="Celkem 4 2 4 4 5" xfId="20578"/>
    <cellStyle name="Celkem 4 2 4 4 5 2" xfId="39718"/>
    <cellStyle name="Celkem 4 2 4 4 6" xfId="14296"/>
    <cellStyle name="Celkem 4 2 4 4 7" xfId="33385"/>
    <cellStyle name="Celkem 4 2 4 5" xfId="1401"/>
    <cellStyle name="Celkem 4 2 4 5 2" xfId="8176"/>
    <cellStyle name="Celkem 4 2 4 5 2 2" xfId="27090"/>
    <cellStyle name="Celkem 4 2 4 5 2 3" xfId="46238"/>
    <cellStyle name="Celkem 4 2 4 5 3" xfId="20697"/>
    <cellStyle name="Celkem 4 2 4 5 3 2" xfId="39837"/>
    <cellStyle name="Celkem 4 2 4 5 4" xfId="14378"/>
    <cellStyle name="Celkem 4 2 4 5 5" xfId="33467"/>
    <cellStyle name="Celkem 4 2 4 6" xfId="2199"/>
    <cellStyle name="Celkem 4 2 4 6 2" xfId="8900"/>
    <cellStyle name="Celkem 4 2 4 6 2 2" xfId="27800"/>
    <cellStyle name="Celkem 4 2 4 6 2 3" xfId="46948"/>
    <cellStyle name="Celkem 4 2 4 6 3" xfId="21410"/>
    <cellStyle name="Celkem 4 2 4 6 3 2" xfId="40550"/>
    <cellStyle name="Celkem 4 2 4 6 4" xfId="15088"/>
    <cellStyle name="Celkem 4 2 4 6 5" xfId="34177"/>
    <cellStyle name="Celkem 4 2 4 7" xfId="2607"/>
    <cellStyle name="Celkem 4 2 4 7 2" xfId="9308"/>
    <cellStyle name="Celkem 4 2 4 7 2 2" xfId="28208"/>
    <cellStyle name="Celkem 4 2 4 7 2 3" xfId="47356"/>
    <cellStyle name="Celkem 4 2 4 7 3" xfId="21818"/>
    <cellStyle name="Celkem 4 2 4 7 3 2" xfId="40958"/>
    <cellStyle name="Celkem 4 2 4 7 4" xfId="15496"/>
    <cellStyle name="Celkem 4 2 4 7 5" xfId="34585"/>
    <cellStyle name="Celkem 4 2 4 8" xfId="3349"/>
    <cellStyle name="Celkem 4 2 4 8 2" xfId="10047"/>
    <cellStyle name="Celkem 4 2 4 8 2 2" xfId="28947"/>
    <cellStyle name="Celkem 4 2 4 8 2 3" xfId="48095"/>
    <cellStyle name="Celkem 4 2 4 8 3" xfId="22557"/>
    <cellStyle name="Celkem 4 2 4 8 3 2" xfId="41697"/>
    <cellStyle name="Celkem 4 2 4 8 4" xfId="16235"/>
    <cellStyle name="Celkem 4 2 4 8 5" xfId="35324"/>
    <cellStyle name="Celkem 4 2 4 9" xfId="3921"/>
    <cellStyle name="Celkem 4 2 4 9 2" xfId="10618"/>
    <cellStyle name="Celkem 4 2 4 9 2 2" xfId="29518"/>
    <cellStyle name="Celkem 4 2 4 9 2 3" xfId="48666"/>
    <cellStyle name="Celkem 4 2 4 9 3" xfId="23128"/>
    <cellStyle name="Celkem 4 2 4 9 3 2" xfId="42268"/>
    <cellStyle name="Celkem 4 2 4 9 4" xfId="16806"/>
    <cellStyle name="Celkem 4 2 4 9 5" xfId="35895"/>
    <cellStyle name="Celkem 4 2 5" xfId="442"/>
    <cellStyle name="Celkem 4 2 5 10" xfId="19839"/>
    <cellStyle name="Celkem 4 2 5 10 2" xfId="38979"/>
    <cellStyle name="Celkem 4 2 5 11" xfId="13506"/>
    <cellStyle name="Celkem 4 2 5 12" xfId="32591"/>
    <cellStyle name="Celkem 4 2 5 2" xfId="567"/>
    <cellStyle name="Celkem 4 2 5 2 10" xfId="13631"/>
    <cellStyle name="Celkem 4 2 5 2 11" xfId="32716"/>
    <cellStyle name="Celkem 4 2 5 2 2" xfId="867"/>
    <cellStyle name="Celkem 4 2 5 2 2 2" xfId="3790"/>
    <cellStyle name="Celkem 4 2 5 2 2 2 2" xfId="10488"/>
    <cellStyle name="Celkem 4 2 5 2 2 2 2 2" xfId="29388"/>
    <cellStyle name="Celkem 4 2 5 2 2 2 2 3" xfId="48536"/>
    <cellStyle name="Celkem 4 2 5 2 2 2 3" xfId="22998"/>
    <cellStyle name="Celkem 4 2 5 2 2 2 3 2" xfId="42138"/>
    <cellStyle name="Celkem 4 2 5 2 2 2 4" xfId="16676"/>
    <cellStyle name="Celkem 4 2 5 2 2 2 5" xfId="35765"/>
    <cellStyle name="Celkem 4 2 5 2 2 3" xfId="4360"/>
    <cellStyle name="Celkem 4 2 5 2 2 3 2" xfId="11057"/>
    <cellStyle name="Celkem 4 2 5 2 2 3 2 2" xfId="29957"/>
    <cellStyle name="Celkem 4 2 5 2 2 3 2 3" xfId="49105"/>
    <cellStyle name="Celkem 4 2 5 2 2 3 3" xfId="23567"/>
    <cellStyle name="Celkem 4 2 5 2 2 3 3 2" xfId="42707"/>
    <cellStyle name="Celkem 4 2 5 2 2 3 4" xfId="17245"/>
    <cellStyle name="Celkem 4 2 5 2 2 3 5" xfId="36334"/>
    <cellStyle name="Celkem 4 2 5 2 2 4" xfId="4960"/>
    <cellStyle name="Celkem 4 2 5 2 2 4 2" xfId="11657"/>
    <cellStyle name="Celkem 4 2 5 2 2 4 2 2" xfId="30557"/>
    <cellStyle name="Celkem 4 2 5 2 2 4 2 3" xfId="49705"/>
    <cellStyle name="Celkem 4 2 5 2 2 4 3" xfId="24167"/>
    <cellStyle name="Celkem 4 2 5 2 2 4 3 2" xfId="43307"/>
    <cellStyle name="Celkem 4 2 5 2 2 4 4" xfId="17845"/>
    <cellStyle name="Celkem 4 2 5 2 2 4 5" xfId="36934"/>
    <cellStyle name="Celkem 4 2 5 2 2 5" xfId="3048"/>
    <cellStyle name="Celkem 4 2 5 2 2 5 2" xfId="9747"/>
    <cellStyle name="Celkem 4 2 5 2 2 5 2 2" xfId="28647"/>
    <cellStyle name="Celkem 4 2 5 2 2 5 2 3" xfId="47795"/>
    <cellStyle name="Celkem 4 2 5 2 2 5 3" xfId="22257"/>
    <cellStyle name="Celkem 4 2 5 2 2 5 3 2" xfId="41397"/>
    <cellStyle name="Celkem 4 2 5 2 2 5 4" xfId="15935"/>
    <cellStyle name="Celkem 4 2 5 2 2 5 5" xfId="35024"/>
    <cellStyle name="Celkem 4 2 5 2 2 6" xfId="7709"/>
    <cellStyle name="Celkem 4 2 5 2 2 6 2" xfId="26708"/>
    <cellStyle name="Celkem 4 2 5 2 2 6 3" xfId="45852"/>
    <cellStyle name="Celkem 4 2 5 2 2 7" xfId="20263"/>
    <cellStyle name="Celkem 4 2 5 2 2 7 2" xfId="39403"/>
    <cellStyle name="Celkem 4 2 5 2 2 8" xfId="13996"/>
    <cellStyle name="Celkem 4 2 5 2 2 9" xfId="33081"/>
    <cellStyle name="Celkem 4 2 5 2 3" xfId="2751"/>
    <cellStyle name="Celkem 4 2 5 2 3 2" xfId="9452"/>
    <cellStyle name="Celkem 4 2 5 2 3 2 2" xfId="28352"/>
    <cellStyle name="Celkem 4 2 5 2 3 2 3" xfId="47500"/>
    <cellStyle name="Celkem 4 2 5 2 3 3" xfId="21962"/>
    <cellStyle name="Celkem 4 2 5 2 3 3 2" xfId="41102"/>
    <cellStyle name="Celkem 4 2 5 2 3 4" xfId="15640"/>
    <cellStyle name="Celkem 4 2 5 2 3 5" xfId="34729"/>
    <cellStyle name="Celkem 4 2 5 2 4" xfId="3493"/>
    <cellStyle name="Celkem 4 2 5 2 4 2" xfId="10191"/>
    <cellStyle name="Celkem 4 2 5 2 4 2 2" xfId="29091"/>
    <cellStyle name="Celkem 4 2 5 2 4 2 3" xfId="48239"/>
    <cellStyle name="Celkem 4 2 5 2 4 3" xfId="22701"/>
    <cellStyle name="Celkem 4 2 5 2 4 3 2" xfId="41841"/>
    <cellStyle name="Celkem 4 2 5 2 4 4" xfId="16379"/>
    <cellStyle name="Celkem 4 2 5 2 4 5" xfId="35468"/>
    <cellStyle name="Celkem 4 2 5 2 5" xfId="4065"/>
    <cellStyle name="Celkem 4 2 5 2 5 2" xfId="10762"/>
    <cellStyle name="Celkem 4 2 5 2 5 2 2" xfId="29662"/>
    <cellStyle name="Celkem 4 2 5 2 5 2 3" xfId="48810"/>
    <cellStyle name="Celkem 4 2 5 2 5 3" xfId="23272"/>
    <cellStyle name="Celkem 4 2 5 2 5 3 2" xfId="42412"/>
    <cellStyle name="Celkem 4 2 5 2 5 4" xfId="16950"/>
    <cellStyle name="Celkem 4 2 5 2 5 5" xfId="36039"/>
    <cellStyle name="Celkem 4 2 5 2 6" xfId="4724"/>
    <cellStyle name="Celkem 4 2 5 2 6 2" xfId="11421"/>
    <cellStyle name="Celkem 4 2 5 2 6 2 2" xfId="30321"/>
    <cellStyle name="Celkem 4 2 5 2 6 2 3" xfId="49469"/>
    <cellStyle name="Celkem 4 2 5 2 6 3" xfId="23931"/>
    <cellStyle name="Celkem 4 2 5 2 6 3 2" xfId="43071"/>
    <cellStyle name="Celkem 4 2 5 2 6 4" xfId="17609"/>
    <cellStyle name="Celkem 4 2 5 2 6 5" xfId="36698"/>
    <cellStyle name="Celkem 4 2 5 2 7" xfId="1405"/>
    <cellStyle name="Celkem 4 2 5 2 7 2" xfId="8180"/>
    <cellStyle name="Celkem 4 2 5 2 7 2 2" xfId="27094"/>
    <cellStyle name="Celkem 4 2 5 2 7 2 3" xfId="46242"/>
    <cellStyle name="Celkem 4 2 5 2 7 3" xfId="20701"/>
    <cellStyle name="Celkem 4 2 5 2 7 3 2" xfId="39841"/>
    <cellStyle name="Celkem 4 2 5 2 7 4" xfId="14382"/>
    <cellStyle name="Celkem 4 2 5 2 7 5" xfId="33471"/>
    <cellStyle name="Celkem 4 2 5 2 8" xfId="7344"/>
    <cellStyle name="Celkem 4 2 5 2 8 2" xfId="26343"/>
    <cellStyle name="Celkem 4 2 5 2 8 3" xfId="45487"/>
    <cellStyle name="Celkem 4 2 5 2 9" xfId="19964"/>
    <cellStyle name="Celkem 4 2 5 2 9 2" xfId="39104"/>
    <cellStyle name="Celkem 4 2 5 3" xfId="767"/>
    <cellStyle name="Celkem 4 2 5 3 10" xfId="32956"/>
    <cellStyle name="Celkem 4 2 5 3 2" xfId="2948"/>
    <cellStyle name="Celkem 4 2 5 3 2 2" xfId="9647"/>
    <cellStyle name="Celkem 4 2 5 3 2 2 2" xfId="28547"/>
    <cellStyle name="Celkem 4 2 5 3 2 2 3" xfId="47695"/>
    <cellStyle name="Celkem 4 2 5 3 2 3" xfId="22157"/>
    <cellStyle name="Celkem 4 2 5 3 2 3 2" xfId="41297"/>
    <cellStyle name="Celkem 4 2 5 3 2 4" xfId="15835"/>
    <cellStyle name="Celkem 4 2 5 3 2 5" xfId="34924"/>
    <cellStyle name="Celkem 4 2 5 3 3" xfId="3690"/>
    <cellStyle name="Celkem 4 2 5 3 3 2" xfId="10388"/>
    <cellStyle name="Celkem 4 2 5 3 3 2 2" xfId="29288"/>
    <cellStyle name="Celkem 4 2 5 3 3 2 3" xfId="48436"/>
    <cellStyle name="Celkem 4 2 5 3 3 3" xfId="22898"/>
    <cellStyle name="Celkem 4 2 5 3 3 3 2" xfId="42038"/>
    <cellStyle name="Celkem 4 2 5 3 3 4" xfId="16576"/>
    <cellStyle name="Celkem 4 2 5 3 3 5" xfId="35665"/>
    <cellStyle name="Celkem 4 2 5 3 4" xfId="4260"/>
    <cellStyle name="Celkem 4 2 5 3 4 2" xfId="10957"/>
    <cellStyle name="Celkem 4 2 5 3 4 2 2" xfId="29857"/>
    <cellStyle name="Celkem 4 2 5 3 4 2 3" xfId="49005"/>
    <cellStyle name="Celkem 4 2 5 3 4 3" xfId="23467"/>
    <cellStyle name="Celkem 4 2 5 3 4 3 2" xfId="42607"/>
    <cellStyle name="Celkem 4 2 5 3 4 4" xfId="17145"/>
    <cellStyle name="Celkem 4 2 5 3 4 5" xfId="36234"/>
    <cellStyle name="Celkem 4 2 5 3 5" xfId="4880"/>
    <cellStyle name="Celkem 4 2 5 3 5 2" xfId="11577"/>
    <cellStyle name="Celkem 4 2 5 3 5 2 2" xfId="30477"/>
    <cellStyle name="Celkem 4 2 5 3 5 2 3" xfId="49625"/>
    <cellStyle name="Celkem 4 2 5 3 5 3" xfId="24087"/>
    <cellStyle name="Celkem 4 2 5 3 5 3 2" xfId="43227"/>
    <cellStyle name="Celkem 4 2 5 3 5 4" xfId="17765"/>
    <cellStyle name="Celkem 4 2 5 3 5 5" xfId="36854"/>
    <cellStyle name="Celkem 4 2 5 3 6" xfId="2203"/>
    <cellStyle name="Celkem 4 2 5 3 6 2" xfId="8904"/>
    <cellStyle name="Celkem 4 2 5 3 6 2 2" xfId="27804"/>
    <cellStyle name="Celkem 4 2 5 3 6 2 3" xfId="46952"/>
    <cellStyle name="Celkem 4 2 5 3 6 3" xfId="21414"/>
    <cellStyle name="Celkem 4 2 5 3 6 3 2" xfId="40554"/>
    <cellStyle name="Celkem 4 2 5 3 6 4" xfId="15092"/>
    <cellStyle name="Celkem 4 2 5 3 6 5" xfId="34181"/>
    <cellStyle name="Celkem 4 2 5 3 7" xfId="7584"/>
    <cellStyle name="Celkem 4 2 5 3 7 2" xfId="26583"/>
    <cellStyle name="Celkem 4 2 5 3 7 3" xfId="45727"/>
    <cellStyle name="Celkem 4 2 5 3 8" xfId="20163"/>
    <cellStyle name="Celkem 4 2 5 3 8 2" xfId="39303"/>
    <cellStyle name="Celkem 4 2 5 3 9" xfId="13871"/>
    <cellStyle name="Celkem 4 2 5 4" xfId="2626"/>
    <cellStyle name="Celkem 4 2 5 4 2" xfId="9327"/>
    <cellStyle name="Celkem 4 2 5 4 2 2" xfId="28227"/>
    <cellStyle name="Celkem 4 2 5 4 2 3" xfId="47375"/>
    <cellStyle name="Celkem 4 2 5 4 3" xfId="21837"/>
    <cellStyle name="Celkem 4 2 5 4 3 2" xfId="40977"/>
    <cellStyle name="Celkem 4 2 5 4 4" xfId="15515"/>
    <cellStyle name="Celkem 4 2 5 4 5" xfId="34604"/>
    <cellStyle name="Celkem 4 2 5 5" xfId="3368"/>
    <cellStyle name="Celkem 4 2 5 5 2" xfId="10066"/>
    <cellStyle name="Celkem 4 2 5 5 2 2" xfId="28966"/>
    <cellStyle name="Celkem 4 2 5 5 2 3" xfId="48114"/>
    <cellStyle name="Celkem 4 2 5 5 3" xfId="22576"/>
    <cellStyle name="Celkem 4 2 5 5 3 2" xfId="41716"/>
    <cellStyle name="Celkem 4 2 5 5 4" xfId="16254"/>
    <cellStyle name="Celkem 4 2 5 5 5" xfId="35343"/>
    <cellStyle name="Celkem 4 2 5 6" xfId="3940"/>
    <cellStyle name="Celkem 4 2 5 6 2" xfId="10637"/>
    <cellStyle name="Celkem 4 2 5 6 2 2" xfId="29537"/>
    <cellStyle name="Celkem 4 2 5 6 2 3" xfId="48685"/>
    <cellStyle name="Celkem 4 2 5 6 3" xfId="23147"/>
    <cellStyle name="Celkem 4 2 5 6 3 2" xfId="42287"/>
    <cellStyle name="Celkem 4 2 5 6 4" xfId="16825"/>
    <cellStyle name="Celkem 4 2 5 6 5" xfId="35914"/>
    <cellStyle name="Celkem 4 2 5 7" xfId="4515"/>
    <cellStyle name="Celkem 4 2 5 7 2" xfId="11212"/>
    <cellStyle name="Celkem 4 2 5 7 2 2" xfId="30112"/>
    <cellStyle name="Celkem 4 2 5 7 2 3" xfId="49260"/>
    <cellStyle name="Celkem 4 2 5 7 3" xfId="23722"/>
    <cellStyle name="Celkem 4 2 5 7 3 2" xfId="42862"/>
    <cellStyle name="Celkem 4 2 5 7 4" xfId="17400"/>
    <cellStyle name="Celkem 4 2 5 7 5" xfId="36489"/>
    <cellStyle name="Celkem 4 2 5 8" xfId="970"/>
    <cellStyle name="Celkem 4 2 5 8 2" xfId="7877"/>
    <cellStyle name="Celkem 4 2 5 8 2 2" xfId="26872"/>
    <cellStyle name="Celkem 4 2 5 8 2 3" xfId="46020"/>
    <cellStyle name="Celkem 4 2 5 8 3" xfId="20362"/>
    <cellStyle name="Celkem 4 2 5 8 3 2" xfId="39502"/>
    <cellStyle name="Celkem 4 2 5 8 4" xfId="14160"/>
    <cellStyle name="Celkem 4 2 5 8 5" xfId="33249"/>
    <cellStyle name="Celkem 4 2 5 9" xfId="7219"/>
    <cellStyle name="Celkem 4 2 5 9 2" xfId="26218"/>
    <cellStyle name="Celkem 4 2 5 9 3" xfId="45362"/>
    <cellStyle name="Celkem 4 2 6" xfId="293"/>
    <cellStyle name="Celkem 4 2 6 10" xfId="6860"/>
    <cellStyle name="Celkem 4 2 6 11" xfId="32468"/>
    <cellStyle name="Celkem 4 2 6 2" xfId="639"/>
    <cellStyle name="Celkem 4 2 6 2 10" xfId="32808"/>
    <cellStyle name="Celkem 4 2 6 2 2" xfId="2820"/>
    <cellStyle name="Celkem 4 2 6 2 2 2" xfId="9519"/>
    <cellStyle name="Celkem 4 2 6 2 2 2 2" xfId="28419"/>
    <cellStyle name="Celkem 4 2 6 2 2 2 3" xfId="47567"/>
    <cellStyle name="Celkem 4 2 6 2 2 3" xfId="22029"/>
    <cellStyle name="Celkem 4 2 6 2 2 3 2" xfId="41169"/>
    <cellStyle name="Celkem 4 2 6 2 2 4" xfId="15707"/>
    <cellStyle name="Celkem 4 2 6 2 2 5" xfId="34796"/>
    <cellStyle name="Celkem 4 2 6 2 3" xfId="3562"/>
    <cellStyle name="Celkem 4 2 6 2 3 2" xfId="10260"/>
    <cellStyle name="Celkem 4 2 6 2 3 2 2" xfId="29160"/>
    <cellStyle name="Celkem 4 2 6 2 3 2 3" xfId="48308"/>
    <cellStyle name="Celkem 4 2 6 2 3 3" xfId="22770"/>
    <cellStyle name="Celkem 4 2 6 2 3 3 2" xfId="41910"/>
    <cellStyle name="Celkem 4 2 6 2 3 4" xfId="16448"/>
    <cellStyle name="Celkem 4 2 6 2 3 5" xfId="35537"/>
    <cellStyle name="Celkem 4 2 6 2 4" xfId="4132"/>
    <cellStyle name="Celkem 4 2 6 2 4 2" xfId="10829"/>
    <cellStyle name="Celkem 4 2 6 2 4 2 2" xfId="29729"/>
    <cellStyle name="Celkem 4 2 6 2 4 2 3" xfId="48877"/>
    <cellStyle name="Celkem 4 2 6 2 4 3" xfId="23339"/>
    <cellStyle name="Celkem 4 2 6 2 4 3 2" xfId="42479"/>
    <cellStyle name="Celkem 4 2 6 2 4 4" xfId="17017"/>
    <cellStyle name="Celkem 4 2 6 2 4 5" xfId="36106"/>
    <cellStyle name="Celkem 4 2 6 2 5" xfId="4775"/>
    <cellStyle name="Celkem 4 2 6 2 5 2" xfId="11472"/>
    <cellStyle name="Celkem 4 2 6 2 5 2 2" xfId="30372"/>
    <cellStyle name="Celkem 4 2 6 2 5 2 3" xfId="49520"/>
    <cellStyle name="Celkem 4 2 6 2 5 3" xfId="23982"/>
    <cellStyle name="Celkem 4 2 6 2 5 3 2" xfId="43122"/>
    <cellStyle name="Celkem 4 2 6 2 5 4" xfId="17660"/>
    <cellStyle name="Celkem 4 2 6 2 5 5" xfId="36749"/>
    <cellStyle name="Celkem 4 2 6 2 6" xfId="1406"/>
    <cellStyle name="Celkem 4 2 6 2 6 2" xfId="8181"/>
    <cellStyle name="Celkem 4 2 6 2 6 2 2" xfId="27095"/>
    <cellStyle name="Celkem 4 2 6 2 6 2 3" xfId="46243"/>
    <cellStyle name="Celkem 4 2 6 2 6 3" xfId="20702"/>
    <cellStyle name="Celkem 4 2 6 2 6 3 2" xfId="39842"/>
    <cellStyle name="Celkem 4 2 6 2 6 4" xfId="14383"/>
    <cellStyle name="Celkem 4 2 6 2 6 5" xfId="33472"/>
    <cellStyle name="Celkem 4 2 6 2 7" xfId="7436"/>
    <cellStyle name="Celkem 4 2 6 2 7 2" xfId="26435"/>
    <cellStyle name="Celkem 4 2 6 2 7 3" xfId="45579"/>
    <cellStyle name="Celkem 4 2 6 2 8" xfId="20035"/>
    <cellStyle name="Celkem 4 2 6 2 8 2" xfId="39175"/>
    <cellStyle name="Celkem 4 2 6 2 9" xfId="13723"/>
    <cellStyle name="Celkem 4 2 6 3" xfId="2204"/>
    <cellStyle name="Celkem 4 2 6 3 2" xfId="8905"/>
    <cellStyle name="Celkem 4 2 6 3 2 2" xfId="27805"/>
    <cellStyle name="Celkem 4 2 6 3 2 3" xfId="46953"/>
    <cellStyle name="Celkem 4 2 6 3 3" xfId="21415"/>
    <cellStyle name="Celkem 4 2 6 3 3 2" xfId="40555"/>
    <cellStyle name="Celkem 4 2 6 3 4" xfId="15093"/>
    <cellStyle name="Celkem 4 2 6 3 5" xfId="34182"/>
    <cellStyle name="Celkem 4 2 6 4" xfId="2453"/>
    <cellStyle name="Celkem 4 2 6 4 2" xfId="9154"/>
    <cellStyle name="Celkem 4 2 6 4 2 2" xfId="28054"/>
    <cellStyle name="Celkem 4 2 6 4 2 3" xfId="47202"/>
    <cellStyle name="Celkem 4 2 6 4 3" xfId="21664"/>
    <cellStyle name="Celkem 4 2 6 4 3 2" xfId="40804"/>
    <cellStyle name="Celkem 4 2 6 4 4" xfId="15342"/>
    <cellStyle name="Celkem 4 2 6 4 5" xfId="34431"/>
    <cellStyle name="Celkem 4 2 6 5" xfId="3195"/>
    <cellStyle name="Celkem 4 2 6 5 2" xfId="9893"/>
    <cellStyle name="Celkem 4 2 6 5 2 2" xfId="28793"/>
    <cellStyle name="Celkem 4 2 6 5 2 3" xfId="47941"/>
    <cellStyle name="Celkem 4 2 6 5 3" xfId="22403"/>
    <cellStyle name="Celkem 4 2 6 5 3 2" xfId="41543"/>
    <cellStyle name="Celkem 4 2 6 5 4" xfId="16081"/>
    <cellStyle name="Celkem 4 2 6 5 5" xfId="35170"/>
    <cellStyle name="Celkem 4 2 6 6" xfId="3120"/>
    <cellStyle name="Celkem 4 2 6 6 2" xfId="9818"/>
    <cellStyle name="Celkem 4 2 6 6 2 2" xfId="28718"/>
    <cellStyle name="Celkem 4 2 6 6 2 3" xfId="47866"/>
    <cellStyle name="Celkem 4 2 6 6 3" xfId="22328"/>
    <cellStyle name="Celkem 4 2 6 6 3 2" xfId="41468"/>
    <cellStyle name="Celkem 4 2 6 6 4" xfId="16006"/>
    <cellStyle name="Celkem 4 2 6 6 5" xfId="35095"/>
    <cellStyle name="Celkem 4 2 6 7" xfId="4546"/>
    <cellStyle name="Celkem 4 2 6 7 2" xfId="11243"/>
    <cellStyle name="Celkem 4 2 6 7 2 2" xfId="30143"/>
    <cellStyle name="Celkem 4 2 6 7 2 3" xfId="49291"/>
    <cellStyle name="Celkem 4 2 6 7 3" xfId="23753"/>
    <cellStyle name="Celkem 4 2 6 7 3 2" xfId="42893"/>
    <cellStyle name="Celkem 4 2 6 7 4" xfId="17431"/>
    <cellStyle name="Celkem 4 2 6 7 5" xfId="36520"/>
    <cellStyle name="Celkem 4 2 6 8" xfId="7095"/>
    <cellStyle name="Celkem 4 2 6 8 2" xfId="26095"/>
    <cellStyle name="Celkem 4 2 6 8 3" xfId="45239"/>
    <cellStyle name="Celkem 4 2 6 9" xfId="19691"/>
    <cellStyle name="Celkem 4 2 6 9 2" xfId="38831"/>
    <cellStyle name="Celkem 4 2 7" xfId="1004"/>
    <cellStyle name="Celkem 4 2 7 2" xfId="1407"/>
    <cellStyle name="Celkem 4 2 7 2 2" xfId="8182"/>
    <cellStyle name="Celkem 4 2 7 2 2 2" xfId="27096"/>
    <cellStyle name="Celkem 4 2 7 2 2 3" xfId="46244"/>
    <cellStyle name="Celkem 4 2 7 2 3" xfId="20703"/>
    <cellStyle name="Celkem 4 2 7 2 3 2" xfId="39843"/>
    <cellStyle name="Celkem 4 2 7 2 4" xfId="14384"/>
    <cellStyle name="Celkem 4 2 7 2 5" xfId="33473"/>
    <cellStyle name="Celkem 4 2 7 3" xfId="2205"/>
    <cellStyle name="Celkem 4 2 7 3 2" xfId="8906"/>
    <cellStyle name="Celkem 4 2 7 3 2 2" xfId="27806"/>
    <cellStyle name="Celkem 4 2 7 3 2 3" xfId="46954"/>
    <cellStyle name="Celkem 4 2 7 3 3" xfId="21416"/>
    <cellStyle name="Celkem 4 2 7 3 3 2" xfId="40556"/>
    <cellStyle name="Celkem 4 2 7 3 4" xfId="15094"/>
    <cellStyle name="Celkem 4 2 7 3 5" xfId="34183"/>
    <cellStyle name="Celkem 4 2 7 4" xfId="7364"/>
    <cellStyle name="Celkem 4 2 7 4 2" xfId="26363"/>
    <cellStyle name="Celkem 4 2 7 4 3" xfId="45507"/>
    <cellStyle name="Celkem 4 2 7 5" xfId="20394"/>
    <cellStyle name="Celkem 4 2 7 5 2" xfId="39534"/>
    <cellStyle name="Celkem 4 2 7 6" xfId="13651"/>
    <cellStyle name="Celkem 4 2 7 7" xfId="32736"/>
    <cellStyle name="Celkem 4 2 8" xfId="1389"/>
    <cellStyle name="Celkem 4 2 8 2" xfId="8166"/>
    <cellStyle name="Celkem 4 2 8 2 2" xfId="27080"/>
    <cellStyle name="Celkem 4 2 8 2 3" xfId="46228"/>
    <cellStyle name="Celkem 4 2 8 3" xfId="20685"/>
    <cellStyle name="Celkem 4 2 8 3 2" xfId="39825"/>
    <cellStyle name="Celkem 4 2 8 4" xfId="14368"/>
    <cellStyle name="Celkem 4 2 8 5" xfId="33457"/>
    <cellStyle name="Celkem 4 2 9" xfId="2187"/>
    <cellStyle name="Celkem 4 2 9 2" xfId="8888"/>
    <cellStyle name="Celkem 4 2 9 2 2" xfId="27788"/>
    <cellStyle name="Celkem 4 2 9 2 3" xfId="46936"/>
    <cellStyle name="Celkem 4 2 9 3" xfId="21398"/>
    <cellStyle name="Celkem 4 2 9 3 2" xfId="40538"/>
    <cellStyle name="Celkem 4 2 9 4" xfId="15076"/>
    <cellStyle name="Celkem 4 2 9 5" xfId="34165"/>
    <cellStyle name="Celkem 4 20" xfId="19597"/>
    <cellStyle name="Celkem 4 20 2" xfId="38737"/>
    <cellStyle name="Celkem 4 3" xfId="241"/>
    <cellStyle name="Celkem 4 3 10" xfId="4377"/>
    <cellStyle name="Celkem 4 3 10 2" xfId="11074"/>
    <cellStyle name="Celkem 4 3 10 2 2" xfId="29974"/>
    <cellStyle name="Celkem 4 3 10 2 3" xfId="49122"/>
    <cellStyle name="Celkem 4 3 10 3" xfId="23584"/>
    <cellStyle name="Celkem 4 3 10 3 2" xfId="42724"/>
    <cellStyle name="Celkem 4 3 10 4" xfId="17262"/>
    <cellStyle name="Celkem 4 3 10 5" xfId="36351"/>
    <cellStyle name="Celkem 4 3 11" xfId="914"/>
    <cellStyle name="Celkem 4 3 11 2" xfId="7823"/>
    <cellStyle name="Celkem 4 3 11 2 2" xfId="26818"/>
    <cellStyle name="Celkem 4 3 11 2 3" xfId="45966"/>
    <cellStyle name="Celkem 4 3 11 3" xfId="20308"/>
    <cellStyle name="Celkem 4 3 11 3 2" xfId="39448"/>
    <cellStyle name="Celkem 4 3 11 4" xfId="14106"/>
    <cellStyle name="Celkem 4 3 11 5" xfId="33195"/>
    <cellStyle name="Celkem 4 3 12" xfId="19648"/>
    <cellStyle name="Celkem 4 3 12 2" xfId="38788"/>
    <cellStyle name="Celkem 4 3 2" xfId="265"/>
    <cellStyle name="Celkem 4 3 2 10" xfId="7002"/>
    <cellStyle name="Celkem 4 3 2 10 2" xfId="26002"/>
    <cellStyle name="Celkem 4 3 2 10 3" xfId="45146"/>
    <cellStyle name="Celkem 4 3 2 11" xfId="19663"/>
    <cellStyle name="Celkem 4 3 2 11 2" xfId="38803"/>
    <cellStyle name="Celkem 4 3 2 12" xfId="6841"/>
    <cellStyle name="Celkem 4 3 2 13" xfId="32375"/>
    <cellStyle name="Celkem 4 3 2 2" xfId="611"/>
    <cellStyle name="Celkem 4 3 2 2 10" xfId="20007"/>
    <cellStyle name="Celkem 4 3 2 2 10 2" xfId="39147"/>
    <cellStyle name="Celkem 4 3 2 2 11" xfId="8062"/>
    <cellStyle name="Celkem 4 3 2 2 12" xfId="32440"/>
    <cellStyle name="Celkem 4 3 2 2 2" xfId="1410"/>
    <cellStyle name="Celkem 4 3 2 2 2 2" xfId="8185"/>
    <cellStyle name="Celkem 4 3 2 2 2 2 2" xfId="27099"/>
    <cellStyle name="Celkem 4 3 2 2 2 2 3" xfId="46247"/>
    <cellStyle name="Celkem 4 3 2 2 2 3" xfId="20706"/>
    <cellStyle name="Celkem 4 3 2 2 2 3 2" xfId="39846"/>
    <cellStyle name="Celkem 4 3 2 2 2 4" xfId="14387"/>
    <cellStyle name="Celkem 4 3 2 2 2 5" xfId="33476"/>
    <cellStyle name="Celkem 4 3 2 2 3" xfId="2208"/>
    <cellStyle name="Celkem 4 3 2 2 3 2" xfId="8909"/>
    <cellStyle name="Celkem 4 3 2 2 3 2 2" xfId="27809"/>
    <cellStyle name="Celkem 4 3 2 2 3 2 3" xfId="46957"/>
    <cellStyle name="Celkem 4 3 2 2 3 3" xfId="21419"/>
    <cellStyle name="Celkem 4 3 2 2 3 3 2" xfId="40559"/>
    <cellStyle name="Celkem 4 3 2 2 3 4" xfId="15097"/>
    <cellStyle name="Celkem 4 3 2 2 3 5" xfId="34186"/>
    <cellStyle name="Celkem 4 3 2 2 4" xfId="2792"/>
    <cellStyle name="Celkem 4 3 2 2 4 2" xfId="9491"/>
    <cellStyle name="Celkem 4 3 2 2 4 2 2" xfId="28391"/>
    <cellStyle name="Celkem 4 3 2 2 4 2 3" xfId="47539"/>
    <cellStyle name="Celkem 4 3 2 2 4 3" xfId="22001"/>
    <cellStyle name="Celkem 4 3 2 2 4 3 2" xfId="41141"/>
    <cellStyle name="Celkem 4 3 2 2 4 4" xfId="15679"/>
    <cellStyle name="Celkem 4 3 2 2 4 5" xfId="34768"/>
    <cellStyle name="Celkem 4 3 2 2 5" xfId="3534"/>
    <cellStyle name="Celkem 4 3 2 2 5 2" xfId="10232"/>
    <cellStyle name="Celkem 4 3 2 2 5 2 2" xfId="29132"/>
    <cellStyle name="Celkem 4 3 2 2 5 2 3" xfId="48280"/>
    <cellStyle name="Celkem 4 3 2 2 5 3" xfId="22742"/>
    <cellStyle name="Celkem 4 3 2 2 5 3 2" xfId="41882"/>
    <cellStyle name="Celkem 4 3 2 2 5 4" xfId="16420"/>
    <cellStyle name="Celkem 4 3 2 2 5 5" xfId="35509"/>
    <cellStyle name="Celkem 4 3 2 2 6" xfId="4104"/>
    <cellStyle name="Celkem 4 3 2 2 6 2" xfId="10801"/>
    <cellStyle name="Celkem 4 3 2 2 6 2 2" xfId="29701"/>
    <cellStyle name="Celkem 4 3 2 2 6 2 3" xfId="48849"/>
    <cellStyle name="Celkem 4 3 2 2 6 3" xfId="23311"/>
    <cellStyle name="Celkem 4 3 2 2 6 3 2" xfId="42451"/>
    <cellStyle name="Celkem 4 3 2 2 6 4" xfId="16989"/>
    <cellStyle name="Celkem 4 3 2 2 6 5" xfId="36078"/>
    <cellStyle name="Celkem 4 3 2 2 7" xfId="4756"/>
    <cellStyle name="Celkem 4 3 2 2 7 2" xfId="11453"/>
    <cellStyle name="Celkem 4 3 2 2 7 2 2" xfId="30353"/>
    <cellStyle name="Celkem 4 3 2 2 7 2 3" xfId="49501"/>
    <cellStyle name="Celkem 4 3 2 2 7 3" xfId="23963"/>
    <cellStyle name="Celkem 4 3 2 2 7 3 2" xfId="43103"/>
    <cellStyle name="Celkem 4 3 2 2 7 4" xfId="17641"/>
    <cellStyle name="Celkem 4 3 2 2 7 5" xfId="36730"/>
    <cellStyle name="Celkem 4 3 2 2 8" xfId="7745"/>
    <cellStyle name="Celkem 4 3 2 2 8 2" xfId="26740"/>
    <cellStyle name="Celkem 4 3 2 2 8 2 2" xfId="45888"/>
    <cellStyle name="Celkem 4 3 2 2 8 3" xfId="14028"/>
    <cellStyle name="Celkem 4 3 2 2 8 4" xfId="33117"/>
    <cellStyle name="Celkem 4 3 2 2 9" xfId="7067"/>
    <cellStyle name="Celkem 4 3 2 2 9 2" xfId="26067"/>
    <cellStyle name="Celkem 4 3 2 2 9 3" xfId="45211"/>
    <cellStyle name="Celkem 4 3 2 3" xfId="1227"/>
    <cellStyle name="Celkem 4 3 2 3 2" xfId="1411"/>
    <cellStyle name="Celkem 4 3 2 3 2 2" xfId="8186"/>
    <cellStyle name="Celkem 4 3 2 3 2 2 2" xfId="27100"/>
    <cellStyle name="Celkem 4 3 2 3 2 2 3" xfId="46248"/>
    <cellStyle name="Celkem 4 3 2 3 2 3" xfId="20707"/>
    <cellStyle name="Celkem 4 3 2 3 2 3 2" xfId="39847"/>
    <cellStyle name="Celkem 4 3 2 3 2 4" xfId="14388"/>
    <cellStyle name="Celkem 4 3 2 3 2 5" xfId="33477"/>
    <cellStyle name="Celkem 4 3 2 3 3" xfId="2209"/>
    <cellStyle name="Celkem 4 3 2 3 3 2" xfId="8910"/>
    <cellStyle name="Celkem 4 3 2 3 3 2 2" xfId="27810"/>
    <cellStyle name="Celkem 4 3 2 3 3 2 3" xfId="46958"/>
    <cellStyle name="Celkem 4 3 2 3 3 3" xfId="21420"/>
    <cellStyle name="Celkem 4 3 2 3 3 3 2" xfId="40560"/>
    <cellStyle name="Celkem 4 3 2 3 3 4" xfId="15098"/>
    <cellStyle name="Celkem 4 3 2 3 3 5" xfId="34187"/>
    <cellStyle name="Celkem 4 3 2 3 4" xfId="7408"/>
    <cellStyle name="Celkem 4 3 2 3 4 2" xfId="26407"/>
    <cellStyle name="Celkem 4 3 2 3 4 3" xfId="45551"/>
    <cellStyle name="Celkem 4 3 2 3 5" xfId="20607"/>
    <cellStyle name="Celkem 4 3 2 3 5 2" xfId="39747"/>
    <cellStyle name="Celkem 4 3 2 3 6" xfId="13695"/>
    <cellStyle name="Celkem 4 3 2 3 7" xfId="32780"/>
    <cellStyle name="Celkem 4 3 2 4" xfId="1409"/>
    <cellStyle name="Celkem 4 3 2 4 2" xfId="8184"/>
    <cellStyle name="Celkem 4 3 2 4 2 2" xfId="27098"/>
    <cellStyle name="Celkem 4 3 2 4 2 3" xfId="46246"/>
    <cellStyle name="Celkem 4 3 2 4 3" xfId="20705"/>
    <cellStyle name="Celkem 4 3 2 4 3 2" xfId="39845"/>
    <cellStyle name="Celkem 4 3 2 4 4" xfId="14386"/>
    <cellStyle name="Celkem 4 3 2 4 5" xfId="33475"/>
    <cellStyle name="Celkem 4 3 2 5" xfId="2207"/>
    <cellStyle name="Celkem 4 3 2 5 2" xfId="8908"/>
    <cellStyle name="Celkem 4 3 2 5 2 2" xfId="27808"/>
    <cellStyle name="Celkem 4 3 2 5 2 3" xfId="46956"/>
    <cellStyle name="Celkem 4 3 2 5 3" xfId="21418"/>
    <cellStyle name="Celkem 4 3 2 5 3 2" xfId="40558"/>
    <cellStyle name="Celkem 4 3 2 5 4" xfId="15096"/>
    <cellStyle name="Celkem 4 3 2 5 5" xfId="34185"/>
    <cellStyle name="Celkem 4 3 2 6" xfId="2425"/>
    <cellStyle name="Celkem 4 3 2 6 2" xfId="9126"/>
    <cellStyle name="Celkem 4 3 2 6 2 2" xfId="28026"/>
    <cellStyle name="Celkem 4 3 2 6 2 3" xfId="47174"/>
    <cellStyle name="Celkem 4 3 2 6 3" xfId="21636"/>
    <cellStyle name="Celkem 4 3 2 6 3 2" xfId="40776"/>
    <cellStyle name="Celkem 4 3 2 6 4" xfId="15314"/>
    <cellStyle name="Celkem 4 3 2 6 5" xfId="34403"/>
    <cellStyle name="Celkem 4 3 2 7" xfId="3167"/>
    <cellStyle name="Celkem 4 3 2 7 2" xfId="9865"/>
    <cellStyle name="Celkem 4 3 2 7 2 2" xfId="28765"/>
    <cellStyle name="Celkem 4 3 2 7 2 3" xfId="47913"/>
    <cellStyle name="Celkem 4 3 2 7 3" xfId="22375"/>
    <cellStyle name="Celkem 4 3 2 7 3 2" xfId="41515"/>
    <cellStyle name="Celkem 4 3 2 7 4" xfId="16053"/>
    <cellStyle name="Celkem 4 3 2 7 5" xfId="35142"/>
    <cellStyle name="Celkem 4 3 2 8" xfId="3795"/>
    <cellStyle name="Celkem 4 3 2 8 2" xfId="10492"/>
    <cellStyle name="Celkem 4 3 2 8 2 2" xfId="29392"/>
    <cellStyle name="Celkem 4 3 2 8 2 3" xfId="48540"/>
    <cellStyle name="Celkem 4 3 2 8 3" xfId="23002"/>
    <cellStyle name="Celkem 4 3 2 8 3 2" xfId="42142"/>
    <cellStyle name="Celkem 4 3 2 8 4" xfId="16680"/>
    <cellStyle name="Celkem 4 3 2 8 5" xfId="35769"/>
    <cellStyle name="Celkem 4 3 2 9" xfId="4527"/>
    <cellStyle name="Celkem 4 3 2 9 2" xfId="11224"/>
    <cellStyle name="Celkem 4 3 2 9 2 2" xfId="30124"/>
    <cellStyle name="Celkem 4 3 2 9 2 3" xfId="49272"/>
    <cellStyle name="Celkem 4 3 2 9 3" xfId="23734"/>
    <cellStyle name="Celkem 4 3 2 9 3 2" xfId="42874"/>
    <cellStyle name="Celkem 4 3 2 9 4" xfId="17412"/>
    <cellStyle name="Celkem 4 3 2 9 5" xfId="36501"/>
    <cellStyle name="Celkem 4 3 3" xfId="591"/>
    <cellStyle name="Celkem 4 3 3 10" xfId="8087"/>
    <cellStyle name="Celkem 4 3 3 11" xfId="32380"/>
    <cellStyle name="Celkem 4 3 3 2" xfId="1412"/>
    <cellStyle name="Celkem 4 3 3 2 2" xfId="7733"/>
    <cellStyle name="Celkem 4 3 3 2 2 2" xfId="26732"/>
    <cellStyle name="Celkem 4 3 3 2 2 3" xfId="45876"/>
    <cellStyle name="Celkem 4 3 3 2 3" xfId="20708"/>
    <cellStyle name="Celkem 4 3 3 2 3 2" xfId="39848"/>
    <cellStyle name="Celkem 4 3 3 2 4" xfId="14020"/>
    <cellStyle name="Celkem 4 3 3 2 5" xfId="33105"/>
    <cellStyle name="Celkem 4 3 3 3" xfId="2210"/>
    <cellStyle name="Celkem 4 3 3 3 2" xfId="8911"/>
    <cellStyle name="Celkem 4 3 3 3 2 2" xfId="27811"/>
    <cellStyle name="Celkem 4 3 3 3 2 3" xfId="46959"/>
    <cellStyle name="Celkem 4 3 3 3 3" xfId="21421"/>
    <cellStyle name="Celkem 4 3 3 3 3 2" xfId="40561"/>
    <cellStyle name="Celkem 4 3 3 3 4" xfId="15099"/>
    <cellStyle name="Celkem 4 3 3 3 5" xfId="34188"/>
    <cellStyle name="Celkem 4 3 3 4" xfId="2775"/>
    <cellStyle name="Celkem 4 3 3 4 2" xfId="9476"/>
    <cellStyle name="Celkem 4 3 3 4 2 2" xfId="28376"/>
    <cellStyle name="Celkem 4 3 3 4 2 3" xfId="47524"/>
    <cellStyle name="Celkem 4 3 3 4 3" xfId="21986"/>
    <cellStyle name="Celkem 4 3 3 4 3 2" xfId="41126"/>
    <cellStyle name="Celkem 4 3 3 4 4" xfId="15664"/>
    <cellStyle name="Celkem 4 3 3 4 5" xfId="34753"/>
    <cellStyle name="Celkem 4 3 3 5" xfId="3517"/>
    <cellStyle name="Celkem 4 3 3 5 2" xfId="10215"/>
    <cellStyle name="Celkem 4 3 3 5 2 2" xfId="29115"/>
    <cellStyle name="Celkem 4 3 3 5 2 3" xfId="48263"/>
    <cellStyle name="Celkem 4 3 3 5 3" xfId="22725"/>
    <cellStyle name="Celkem 4 3 3 5 3 2" xfId="41865"/>
    <cellStyle name="Celkem 4 3 3 5 4" xfId="16403"/>
    <cellStyle name="Celkem 4 3 3 5 5" xfId="35492"/>
    <cellStyle name="Celkem 4 3 3 6" xfId="4089"/>
    <cellStyle name="Celkem 4 3 3 6 2" xfId="10786"/>
    <cellStyle name="Celkem 4 3 3 6 2 2" xfId="29686"/>
    <cellStyle name="Celkem 4 3 3 6 2 3" xfId="48834"/>
    <cellStyle name="Celkem 4 3 3 6 3" xfId="23296"/>
    <cellStyle name="Celkem 4 3 3 6 3 2" xfId="42436"/>
    <cellStyle name="Celkem 4 3 3 6 4" xfId="16974"/>
    <cellStyle name="Celkem 4 3 3 6 5" xfId="36063"/>
    <cellStyle name="Celkem 4 3 3 7" xfId="4743"/>
    <cellStyle name="Celkem 4 3 3 7 2" xfId="11440"/>
    <cellStyle name="Celkem 4 3 3 7 2 2" xfId="30340"/>
    <cellStyle name="Celkem 4 3 3 7 2 3" xfId="49488"/>
    <cellStyle name="Celkem 4 3 3 7 3" xfId="23950"/>
    <cellStyle name="Celkem 4 3 3 7 3 2" xfId="43090"/>
    <cellStyle name="Celkem 4 3 3 7 4" xfId="17628"/>
    <cellStyle name="Celkem 4 3 3 7 5" xfId="36717"/>
    <cellStyle name="Celkem 4 3 3 8" xfId="7007"/>
    <cellStyle name="Celkem 4 3 3 8 2" xfId="26007"/>
    <cellStyle name="Celkem 4 3 3 8 3" xfId="45151"/>
    <cellStyle name="Celkem 4 3 3 9" xfId="19988"/>
    <cellStyle name="Celkem 4 3 3 9 2" xfId="39128"/>
    <cellStyle name="Celkem 4 3 4" xfId="1012"/>
    <cellStyle name="Celkem 4 3 4 2" xfId="1413"/>
    <cellStyle name="Celkem 4 3 4 2 2" xfId="8187"/>
    <cellStyle name="Celkem 4 3 4 2 2 2" xfId="27101"/>
    <cellStyle name="Celkem 4 3 4 2 2 3" xfId="46249"/>
    <cellStyle name="Celkem 4 3 4 2 3" xfId="20709"/>
    <cellStyle name="Celkem 4 3 4 2 3 2" xfId="39849"/>
    <cellStyle name="Celkem 4 3 4 2 4" xfId="14389"/>
    <cellStyle name="Celkem 4 3 4 2 5" xfId="33478"/>
    <cellStyle name="Celkem 4 3 4 3" xfId="2211"/>
    <cellStyle name="Celkem 4 3 4 3 2" xfId="8912"/>
    <cellStyle name="Celkem 4 3 4 3 2 2" xfId="27812"/>
    <cellStyle name="Celkem 4 3 4 3 2 3" xfId="46960"/>
    <cellStyle name="Celkem 4 3 4 3 3" xfId="21422"/>
    <cellStyle name="Celkem 4 3 4 3 3 2" xfId="40562"/>
    <cellStyle name="Celkem 4 3 4 3 4" xfId="15100"/>
    <cellStyle name="Celkem 4 3 4 3 5" xfId="34189"/>
    <cellStyle name="Celkem 4 3 4 4" xfId="7393"/>
    <cellStyle name="Celkem 4 3 4 4 2" xfId="26392"/>
    <cellStyle name="Celkem 4 3 4 4 3" xfId="45536"/>
    <cellStyle name="Celkem 4 3 4 5" xfId="20402"/>
    <cellStyle name="Celkem 4 3 4 5 2" xfId="39542"/>
    <cellStyle name="Celkem 4 3 4 6" xfId="13680"/>
    <cellStyle name="Celkem 4 3 4 7" xfId="32765"/>
    <cellStyle name="Celkem 4 3 5" xfId="1408"/>
    <cellStyle name="Celkem 4 3 5 2" xfId="8183"/>
    <cellStyle name="Celkem 4 3 5 2 2" xfId="27097"/>
    <cellStyle name="Celkem 4 3 5 2 3" xfId="46245"/>
    <cellStyle name="Celkem 4 3 5 3" xfId="20704"/>
    <cellStyle name="Celkem 4 3 5 3 2" xfId="39844"/>
    <cellStyle name="Celkem 4 3 5 4" xfId="14385"/>
    <cellStyle name="Celkem 4 3 5 5" xfId="33474"/>
    <cellStyle name="Celkem 4 3 6" xfId="2206"/>
    <cellStyle name="Celkem 4 3 6 2" xfId="8907"/>
    <cellStyle name="Celkem 4 3 6 2 2" xfId="27807"/>
    <cellStyle name="Celkem 4 3 6 2 3" xfId="46955"/>
    <cellStyle name="Celkem 4 3 6 3" xfId="21417"/>
    <cellStyle name="Celkem 4 3 6 3 2" xfId="40557"/>
    <cellStyle name="Celkem 4 3 6 4" xfId="15095"/>
    <cellStyle name="Celkem 4 3 6 5" xfId="34184"/>
    <cellStyle name="Celkem 4 3 7" xfId="2458"/>
    <cellStyle name="Celkem 4 3 7 2" xfId="9159"/>
    <cellStyle name="Celkem 4 3 7 2 2" xfId="28059"/>
    <cellStyle name="Celkem 4 3 7 2 3" xfId="47207"/>
    <cellStyle name="Celkem 4 3 7 3" xfId="21669"/>
    <cellStyle name="Celkem 4 3 7 3 2" xfId="40809"/>
    <cellStyle name="Celkem 4 3 7 4" xfId="15347"/>
    <cellStyle name="Celkem 4 3 7 5" xfId="34436"/>
    <cellStyle name="Celkem 4 3 8" xfId="3200"/>
    <cellStyle name="Celkem 4 3 8 2" xfId="9898"/>
    <cellStyle name="Celkem 4 3 8 2 2" xfId="28798"/>
    <cellStyle name="Celkem 4 3 8 2 3" xfId="47946"/>
    <cellStyle name="Celkem 4 3 8 3" xfId="22408"/>
    <cellStyle name="Celkem 4 3 8 3 2" xfId="41548"/>
    <cellStyle name="Celkem 4 3 8 4" xfId="16086"/>
    <cellStyle name="Celkem 4 3 8 5" xfId="35175"/>
    <cellStyle name="Celkem 4 3 9" xfId="3135"/>
    <cellStyle name="Celkem 4 3 9 2" xfId="9833"/>
    <cellStyle name="Celkem 4 3 9 2 2" xfId="28733"/>
    <cellStyle name="Celkem 4 3 9 2 3" xfId="47881"/>
    <cellStyle name="Celkem 4 3 9 3" xfId="22343"/>
    <cellStyle name="Celkem 4 3 9 3 2" xfId="41483"/>
    <cellStyle name="Celkem 4 3 9 4" xfId="16021"/>
    <cellStyle name="Celkem 4 3 9 5" xfId="35110"/>
    <cellStyle name="Celkem 4 4" xfId="298"/>
    <cellStyle name="Celkem 4 4 10" xfId="4393"/>
    <cellStyle name="Celkem 4 4 10 2" xfId="11090"/>
    <cellStyle name="Celkem 4 4 10 2 2" xfId="29990"/>
    <cellStyle name="Celkem 4 4 10 2 3" xfId="49138"/>
    <cellStyle name="Celkem 4 4 10 3" xfId="23600"/>
    <cellStyle name="Celkem 4 4 10 3 2" xfId="42740"/>
    <cellStyle name="Celkem 4 4 10 4" xfId="17278"/>
    <cellStyle name="Celkem 4 4 10 5" xfId="36367"/>
    <cellStyle name="Celkem 4 4 11" xfId="6973"/>
    <cellStyle name="Celkem 4 4 11 2" xfId="25973"/>
    <cellStyle name="Celkem 4 4 11 3" xfId="45117"/>
    <cellStyle name="Celkem 4 4 12" xfId="19696"/>
    <cellStyle name="Celkem 4 4 12 2" xfId="38836"/>
    <cellStyle name="Celkem 4 4 13" xfId="6886"/>
    <cellStyle name="Celkem 4 4 14" xfId="32346"/>
    <cellStyle name="Celkem 4 4 2" xfId="257"/>
    <cellStyle name="Celkem 4 4 2 10" xfId="8064"/>
    <cellStyle name="Celkem 4 4 2 11" xfId="32432"/>
    <cellStyle name="Celkem 4 4 2 2" xfId="603"/>
    <cellStyle name="Celkem 4 4 2 2 10" xfId="32772"/>
    <cellStyle name="Celkem 4 4 2 2 2" xfId="2784"/>
    <cellStyle name="Celkem 4 4 2 2 2 2" xfId="9483"/>
    <cellStyle name="Celkem 4 4 2 2 2 2 2" xfId="28383"/>
    <cellStyle name="Celkem 4 4 2 2 2 2 3" xfId="47531"/>
    <cellStyle name="Celkem 4 4 2 2 2 3" xfId="21993"/>
    <cellStyle name="Celkem 4 4 2 2 2 3 2" xfId="41133"/>
    <cellStyle name="Celkem 4 4 2 2 2 4" xfId="15671"/>
    <cellStyle name="Celkem 4 4 2 2 2 5" xfId="34760"/>
    <cellStyle name="Celkem 4 4 2 2 3" xfId="3526"/>
    <cellStyle name="Celkem 4 4 2 2 3 2" xfId="10224"/>
    <cellStyle name="Celkem 4 4 2 2 3 2 2" xfId="29124"/>
    <cellStyle name="Celkem 4 4 2 2 3 2 3" xfId="48272"/>
    <cellStyle name="Celkem 4 4 2 2 3 3" xfId="22734"/>
    <cellStyle name="Celkem 4 4 2 2 3 3 2" xfId="41874"/>
    <cellStyle name="Celkem 4 4 2 2 3 4" xfId="16412"/>
    <cellStyle name="Celkem 4 4 2 2 3 5" xfId="35501"/>
    <cellStyle name="Celkem 4 4 2 2 4" xfId="4096"/>
    <cellStyle name="Celkem 4 4 2 2 4 2" xfId="10793"/>
    <cellStyle name="Celkem 4 4 2 2 4 2 2" xfId="29693"/>
    <cellStyle name="Celkem 4 4 2 2 4 2 3" xfId="48841"/>
    <cellStyle name="Celkem 4 4 2 2 4 3" xfId="23303"/>
    <cellStyle name="Celkem 4 4 2 2 4 3 2" xfId="42443"/>
    <cellStyle name="Celkem 4 4 2 2 4 4" xfId="16981"/>
    <cellStyle name="Celkem 4 4 2 2 4 5" xfId="36070"/>
    <cellStyle name="Celkem 4 4 2 2 5" xfId="4748"/>
    <cellStyle name="Celkem 4 4 2 2 5 2" xfId="11445"/>
    <cellStyle name="Celkem 4 4 2 2 5 2 2" xfId="30345"/>
    <cellStyle name="Celkem 4 4 2 2 5 2 3" xfId="49493"/>
    <cellStyle name="Celkem 4 4 2 2 5 3" xfId="23955"/>
    <cellStyle name="Celkem 4 4 2 2 5 3 2" xfId="43095"/>
    <cellStyle name="Celkem 4 4 2 2 5 4" xfId="17633"/>
    <cellStyle name="Celkem 4 4 2 2 5 5" xfId="36722"/>
    <cellStyle name="Celkem 4 4 2 2 6" xfId="1415"/>
    <cellStyle name="Celkem 4 4 2 2 6 2" xfId="8189"/>
    <cellStyle name="Celkem 4 4 2 2 6 2 2" xfId="27103"/>
    <cellStyle name="Celkem 4 4 2 2 6 2 3" xfId="46251"/>
    <cellStyle name="Celkem 4 4 2 2 6 3" xfId="20711"/>
    <cellStyle name="Celkem 4 4 2 2 6 3 2" xfId="39851"/>
    <cellStyle name="Celkem 4 4 2 2 6 4" xfId="14391"/>
    <cellStyle name="Celkem 4 4 2 2 6 5" xfId="33480"/>
    <cellStyle name="Celkem 4 4 2 2 7" xfId="7400"/>
    <cellStyle name="Celkem 4 4 2 2 7 2" xfId="26399"/>
    <cellStyle name="Celkem 4 4 2 2 7 3" xfId="45543"/>
    <cellStyle name="Celkem 4 4 2 2 8" xfId="19999"/>
    <cellStyle name="Celkem 4 4 2 2 8 2" xfId="39139"/>
    <cellStyle name="Celkem 4 4 2 2 9" xfId="13687"/>
    <cellStyle name="Celkem 4 4 2 3" xfId="2213"/>
    <cellStyle name="Celkem 4 4 2 3 2" xfId="8914"/>
    <cellStyle name="Celkem 4 4 2 3 2 2" xfId="27814"/>
    <cellStyle name="Celkem 4 4 2 3 2 3" xfId="46962"/>
    <cellStyle name="Celkem 4 4 2 3 3" xfId="21424"/>
    <cellStyle name="Celkem 4 4 2 3 3 2" xfId="40564"/>
    <cellStyle name="Celkem 4 4 2 3 4" xfId="15102"/>
    <cellStyle name="Celkem 4 4 2 3 5" xfId="34191"/>
    <cellStyle name="Celkem 4 4 2 4" xfId="2417"/>
    <cellStyle name="Celkem 4 4 2 4 2" xfId="9118"/>
    <cellStyle name="Celkem 4 4 2 4 2 2" xfId="28018"/>
    <cellStyle name="Celkem 4 4 2 4 2 3" xfId="47166"/>
    <cellStyle name="Celkem 4 4 2 4 3" xfId="21628"/>
    <cellStyle name="Celkem 4 4 2 4 3 2" xfId="40768"/>
    <cellStyle name="Celkem 4 4 2 4 4" xfId="15306"/>
    <cellStyle name="Celkem 4 4 2 4 5" xfId="34395"/>
    <cellStyle name="Celkem 4 4 2 5" xfId="3159"/>
    <cellStyle name="Celkem 4 4 2 5 2" xfId="9857"/>
    <cellStyle name="Celkem 4 4 2 5 2 2" xfId="28757"/>
    <cellStyle name="Celkem 4 4 2 5 2 3" xfId="47905"/>
    <cellStyle name="Celkem 4 4 2 5 3" xfId="22367"/>
    <cellStyle name="Celkem 4 4 2 5 3 2" xfId="41507"/>
    <cellStyle name="Celkem 4 4 2 5 4" xfId="16045"/>
    <cellStyle name="Celkem 4 4 2 5 5" xfId="35134"/>
    <cellStyle name="Celkem 4 4 2 6" xfId="3815"/>
    <cellStyle name="Celkem 4 4 2 6 2" xfId="10512"/>
    <cellStyle name="Celkem 4 4 2 6 2 2" xfId="29412"/>
    <cellStyle name="Celkem 4 4 2 6 2 3" xfId="48560"/>
    <cellStyle name="Celkem 4 4 2 6 3" xfId="23022"/>
    <cellStyle name="Celkem 4 4 2 6 3 2" xfId="42162"/>
    <cellStyle name="Celkem 4 4 2 6 4" xfId="16700"/>
    <cellStyle name="Celkem 4 4 2 6 5" xfId="35789"/>
    <cellStyle name="Celkem 4 4 2 7" xfId="4519"/>
    <cellStyle name="Celkem 4 4 2 7 2" xfId="11216"/>
    <cellStyle name="Celkem 4 4 2 7 2 2" xfId="30116"/>
    <cellStyle name="Celkem 4 4 2 7 2 3" xfId="49264"/>
    <cellStyle name="Celkem 4 4 2 7 3" xfId="23726"/>
    <cellStyle name="Celkem 4 4 2 7 3 2" xfId="42866"/>
    <cellStyle name="Celkem 4 4 2 7 4" xfId="17404"/>
    <cellStyle name="Celkem 4 4 2 7 5" xfId="36493"/>
    <cellStyle name="Celkem 4 4 2 8" xfId="7059"/>
    <cellStyle name="Celkem 4 4 2 8 2" xfId="26059"/>
    <cellStyle name="Celkem 4 4 2 8 3" xfId="45203"/>
    <cellStyle name="Celkem 4 4 2 9" xfId="19655"/>
    <cellStyle name="Celkem 4 4 2 9 2" xfId="38795"/>
    <cellStyle name="Celkem 4 4 3" xfId="644"/>
    <cellStyle name="Celkem 4 4 3 10" xfId="20040"/>
    <cellStyle name="Celkem 4 4 3 10 2" xfId="39180"/>
    <cellStyle name="Celkem 4 4 3 11" xfId="8047"/>
    <cellStyle name="Celkem 4 4 3 12" xfId="32473"/>
    <cellStyle name="Celkem 4 4 3 2" xfId="1416"/>
    <cellStyle name="Celkem 4 4 3 2 2" xfId="8190"/>
    <cellStyle name="Celkem 4 4 3 2 2 2" xfId="27104"/>
    <cellStyle name="Celkem 4 4 3 2 2 3" xfId="46252"/>
    <cellStyle name="Celkem 4 4 3 2 3" xfId="20712"/>
    <cellStyle name="Celkem 4 4 3 2 3 2" xfId="39852"/>
    <cellStyle name="Celkem 4 4 3 2 4" xfId="14392"/>
    <cellStyle name="Celkem 4 4 3 2 5" xfId="33481"/>
    <cellStyle name="Celkem 4 4 3 3" xfId="2214"/>
    <cellStyle name="Celkem 4 4 3 3 2" xfId="8915"/>
    <cellStyle name="Celkem 4 4 3 3 2 2" xfId="27815"/>
    <cellStyle name="Celkem 4 4 3 3 2 3" xfId="46963"/>
    <cellStyle name="Celkem 4 4 3 3 3" xfId="21425"/>
    <cellStyle name="Celkem 4 4 3 3 3 2" xfId="40565"/>
    <cellStyle name="Celkem 4 4 3 3 4" xfId="15103"/>
    <cellStyle name="Celkem 4 4 3 3 5" xfId="34192"/>
    <cellStyle name="Celkem 4 4 3 4" xfId="2825"/>
    <cellStyle name="Celkem 4 4 3 4 2" xfId="9524"/>
    <cellStyle name="Celkem 4 4 3 4 2 2" xfId="28424"/>
    <cellStyle name="Celkem 4 4 3 4 2 3" xfId="47572"/>
    <cellStyle name="Celkem 4 4 3 4 3" xfId="22034"/>
    <cellStyle name="Celkem 4 4 3 4 3 2" xfId="41174"/>
    <cellStyle name="Celkem 4 4 3 4 4" xfId="15712"/>
    <cellStyle name="Celkem 4 4 3 4 5" xfId="34801"/>
    <cellStyle name="Celkem 4 4 3 5" xfId="3567"/>
    <cellStyle name="Celkem 4 4 3 5 2" xfId="10265"/>
    <cellStyle name="Celkem 4 4 3 5 2 2" xfId="29165"/>
    <cellStyle name="Celkem 4 4 3 5 2 3" xfId="48313"/>
    <cellStyle name="Celkem 4 4 3 5 3" xfId="22775"/>
    <cellStyle name="Celkem 4 4 3 5 3 2" xfId="41915"/>
    <cellStyle name="Celkem 4 4 3 5 4" xfId="16453"/>
    <cellStyle name="Celkem 4 4 3 5 5" xfId="35542"/>
    <cellStyle name="Celkem 4 4 3 6" xfId="4137"/>
    <cellStyle name="Celkem 4 4 3 6 2" xfId="10834"/>
    <cellStyle name="Celkem 4 4 3 6 2 2" xfId="29734"/>
    <cellStyle name="Celkem 4 4 3 6 2 3" xfId="48882"/>
    <cellStyle name="Celkem 4 4 3 6 3" xfId="23344"/>
    <cellStyle name="Celkem 4 4 3 6 3 2" xfId="42484"/>
    <cellStyle name="Celkem 4 4 3 6 4" xfId="17022"/>
    <cellStyle name="Celkem 4 4 3 6 5" xfId="36111"/>
    <cellStyle name="Celkem 4 4 3 7" xfId="4779"/>
    <cellStyle name="Celkem 4 4 3 7 2" xfId="11476"/>
    <cellStyle name="Celkem 4 4 3 7 2 2" xfId="30376"/>
    <cellStyle name="Celkem 4 4 3 7 2 3" xfId="49524"/>
    <cellStyle name="Celkem 4 4 3 7 3" xfId="23986"/>
    <cellStyle name="Celkem 4 4 3 7 3 2" xfId="43126"/>
    <cellStyle name="Celkem 4 4 3 7 4" xfId="17664"/>
    <cellStyle name="Celkem 4 4 3 7 5" xfId="36753"/>
    <cellStyle name="Celkem 4 4 3 8" xfId="7755"/>
    <cellStyle name="Celkem 4 4 3 8 2" xfId="26750"/>
    <cellStyle name="Celkem 4 4 3 8 2 2" xfId="45898"/>
    <cellStyle name="Celkem 4 4 3 8 3" xfId="14038"/>
    <cellStyle name="Celkem 4 4 3 8 4" xfId="33127"/>
    <cellStyle name="Celkem 4 4 3 9" xfId="7100"/>
    <cellStyle name="Celkem 4 4 3 9 2" xfId="26100"/>
    <cellStyle name="Celkem 4 4 3 9 3" xfId="45244"/>
    <cellStyle name="Celkem 4 4 4" xfId="1090"/>
    <cellStyle name="Celkem 4 4 4 2" xfId="1417"/>
    <cellStyle name="Celkem 4 4 4 2 2" xfId="8191"/>
    <cellStyle name="Celkem 4 4 4 2 2 2" xfId="27105"/>
    <cellStyle name="Celkem 4 4 4 2 2 3" xfId="46253"/>
    <cellStyle name="Celkem 4 4 4 2 3" xfId="20713"/>
    <cellStyle name="Celkem 4 4 4 2 3 2" xfId="39853"/>
    <cellStyle name="Celkem 4 4 4 2 4" xfId="14393"/>
    <cellStyle name="Celkem 4 4 4 2 5" xfId="33482"/>
    <cellStyle name="Celkem 4 4 4 3" xfId="2215"/>
    <cellStyle name="Celkem 4 4 4 3 2" xfId="8916"/>
    <cellStyle name="Celkem 4 4 4 3 2 2" xfId="27816"/>
    <cellStyle name="Celkem 4 4 4 3 2 3" xfId="46964"/>
    <cellStyle name="Celkem 4 4 4 3 3" xfId="21426"/>
    <cellStyle name="Celkem 4 4 4 3 3 2" xfId="40566"/>
    <cellStyle name="Celkem 4 4 4 3 4" xfId="15104"/>
    <cellStyle name="Celkem 4 4 4 3 5" xfId="34193"/>
    <cellStyle name="Celkem 4 4 4 4" xfId="7441"/>
    <cellStyle name="Celkem 4 4 4 4 2" xfId="26440"/>
    <cellStyle name="Celkem 4 4 4 4 3" xfId="45584"/>
    <cellStyle name="Celkem 4 4 4 5" xfId="20475"/>
    <cellStyle name="Celkem 4 4 4 5 2" xfId="39615"/>
    <cellStyle name="Celkem 4 4 4 6" xfId="13728"/>
    <cellStyle name="Celkem 4 4 4 7" xfId="32813"/>
    <cellStyle name="Celkem 4 4 5" xfId="1414"/>
    <cellStyle name="Celkem 4 4 5 2" xfId="8188"/>
    <cellStyle name="Celkem 4 4 5 2 2" xfId="27102"/>
    <cellStyle name="Celkem 4 4 5 2 3" xfId="46250"/>
    <cellStyle name="Celkem 4 4 5 3" xfId="20710"/>
    <cellStyle name="Celkem 4 4 5 3 2" xfId="39850"/>
    <cellStyle name="Celkem 4 4 5 4" xfId="14390"/>
    <cellStyle name="Celkem 4 4 5 5" xfId="33479"/>
    <cellStyle name="Celkem 4 4 6" xfId="2212"/>
    <cellStyle name="Celkem 4 4 6 2" xfId="8913"/>
    <cellStyle name="Celkem 4 4 6 2 2" xfId="27813"/>
    <cellStyle name="Celkem 4 4 6 2 3" xfId="46961"/>
    <cellStyle name="Celkem 4 4 6 3" xfId="21423"/>
    <cellStyle name="Celkem 4 4 6 3 2" xfId="40563"/>
    <cellStyle name="Celkem 4 4 6 4" xfId="15101"/>
    <cellStyle name="Celkem 4 4 6 5" xfId="34190"/>
    <cellStyle name="Celkem 4 4 7" xfId="2478"/>
    <cellStyle name="Celkem 4 4 7 2" xfId="9179"/>
    <cellStyle name="Celkem 4 4 7 2 2" xfId="28079"/>
    <cellStyle name="Celkem 4 4 7 2 3" xfId="47227"/>
    <cellStyle name="Celkem 4 4 7 3" xfId="21689"/>
    <cellStyle name="Celkem 4 4 7 3 2" xfId="40829"/>
    <cellStyle name="Celkem 4 4 7 4" xfId="15367"/>
    <cellStyle name="Celkem 4 4 7 5" xfId="34456"/>
    <cellStyle name="Celkem 4 4 8" xfId="3220"/>
    <cellStyle name="Celkem 4 4 8 2" xfId="9918"/>
    <cellStyle name="Celkem 4 4 8 2 2" xfId="28818"/>
    <cellStyle name="Celkem 4 4 8 2 3" xfId="47966"/>
    <cellStyle name="Celkem 4 4 8 3" xfId="22428"/>
    <cellStyle name="Celkem 4 4 8 3 2" xfId="41568"/>
    <cellStyle name="Celkem 4 4 8 4" xfId="16106"/>
    <cellStyle name="Celkem 4 4 8 5" xfId="35195"/>
    <cellStyle name="Celkem 4 4 9" xfId="3058"/>
    <cellStyle name="Celkem 4 4 9 2" xfId="9756"/>
    <cellStyle name="Celkem 4 4 9 2 2" xfId="28656"/>
    <cellStyle name="Celkem 4 4 9 2 3" xfId="47804"/>
    <cellStyle name="Celkem 4 4 9 3" xfId="22266"/>
    <cellStyle name="Celkem 4 4 9 3 2" xfId="41406"/>
    <cellStyle name="Celkem 4 4 9 4" xfId="15944"/>
    <cellStyle name="Celkem 4 4 9 5" xfId="35033"/>
    <cellStyle name="Celkem 4 5" xfId="300"/>
    <cellStyle name="Celkem 4 5 10" xfId="4395"/>
    <cellStyle name="Celkem 4 5 10 2" xfId="11092"/>
    <cellStyle name="Celkem 4 5 10 2 2" xfId="29992"/>
    <cellStyle name="Celkem 4 5 10 2 3" xfId="49140"/>
    <cellStyle name="Celkem 4 5 10 3" xfId="23602"/>
    <cellStyle name="Celkem 4 5 10 3 2" xfId="42742"/>
    <cellStyle name="Celkem 4 5 10 4" xfId="17280"/>
    <cellStyle name="Celkem 4 5 10 5" xfId="36369"/>
    <cellStyle name="Celkem 4 5 11" xfId="7012"/>
    <cellStyle name="Celkem 4 5 11 2" xfId="26012"/>
    <cellStyle name="Celkem 4 5 11 3" xfId="45156"/>
    <cellStyle name="Celkem 4 5 12" xfId="19698"/>
    <cellStyle name="Celkem 4 5 12 2" xfId="38838"/>
    <cellStyle name="Celkem 4 5 13" xfId="8086"/>
    <cellStyle name="Celkem 4 5 14" xfId="32385"/>
    <cellStyle name="Celkem 4 5 2" xfId="377"/>
    <cellStyle name="Celkem 4 5 2 10" xfId="8014"/>
    <cellStyle name="Celkem 4 5 2 11" xfId="32541"/>
    <cellStyle name="Celkem 4 5 2 2" xfId="712"/>
    <cellStyle name="Celkem 4 5 2 2 10" xfId="32891"/>
    <cellStyle name="Celkem 4 5 2 2 2" xfId="2893"/>
    <cellStyle name="Celkem 4 5 2 2 2 2" xfId="9592"/>
    <cellStyle name="Celkem 4 5 2 2 2 2 2" xfId="28492"/>
    <cellStyle name="Celkem 4 5 2 2 2 2 3" xfId="47640"/>
    <cellStyle name="Celkem 4 5 2 2 2 3" xfId="22102"/>
    <cellStyle name="Celkem 4 5 2 2 2 3 2" xfId="41242"/>
    <cellStyle name="Celkem 4 5 2 2 2 4" xfId="15780"/>
    <cellStyle name="Celkem 4 5 2 2 2 5" xfId="34869"/>
    <cellStyle name="Celkem 4 5 2 2 3" xfId="3635"/>
    <cellStyle name="Celkem 4 5 2 2 3 2" xfId="10333"/>
    <cellStyle name="Celkem 4 5 2 2 3 2 2" xfId="29233"/>
    <cellStyle name="Celkem 4 5 2 2 3 2 3" xfId="48381"/>
    <cellStyle name="Celkem 4 5 2 2 3 3" xfId="22843"/>
    <cellStyle name="Celkem 4 5 2 2 3 3 2" xfId="41983"/>
    <cellStyle name="Celkem 4 5 2 2 3 4" xfId="16521"/>
    <cellStyle name="Celkem 4 5 2 2 3 5" xfId="35610"/>
    <cellStyle name="Celkem 4 5 2 2 4" xfId="4205"/>
    <cellStyle name="Celkem 4 5 2 2 4 2" xfId="10902"/>
    <cellStyle name="Celkem 4 5 2 2 4 2 2" xfId="29802"/>
    <cellStyle name="Celkem 4 5 2 2 4 2 3" xfId="48950"/>
    <cellStyle name="Celkem 4 5 2 2 4 3" xfId="23412"/>
    <cellStyle name="Celkem 4 5 2 2 4 3 2" xfId="42552"/>
    <cellStyle name="Celkem 4 5 2 2 4 4" xfId="17090"/>
    <cellStyle name="Celkem 4 5 2 2 4 5" xfId="36179"/>
    <cellStyle name="Celkem 4 5 2 2 5" xfId="4835"/>
    <cellStyle name="Celkem 4 5 2 2 5 2" xfId="11532"/>
    <cellStyle name="Celkem 4 5 2 2 5 2 2" xfId="30432"/>
    <cellStyle name="Celkem 4 5 2 2 5 2 3" xfId="49580"/>
    <cellStyle name="Celkem 4 5 2 2 5 3" xfId="24042"/>
    <cellStyle name="Celkem 4 5 2 2 5 3 2" xfId="43182"/>
    <cellStyle name="Celkem 4 5 2 2 5 4" xfId="17720"/>
    <cellStyle name="Celkem 4 5 2 2 5 5" xfId="36809"/>
    <cellStyle name="Celkem 4 5 2 2 6" xfId="1419"/>
    <cellStyle name="Celkem 4 5 2 2 6 2" xfId="8193"/>
    <cellStyle name="Celkem 4 5 2 2 6 2 2" xfId="27107"/>
    <cellStyle name="Celkem 4 5 2 2 6 2 3" xfId="46255"/>
    <cellStyle name="Celkem 4 5 2 2 6 3" xfId="20715"/>
    <cellStyle name="Celkem 4 5 2 2 6 3 2" xfId="39855"/>
    <cellStyle name="Celkem 4 5 2 2 6 4" xfId="14395"/>
    <cellStyle name="Celkem 4 5 2 2 6 5" xfId="33484"/>
    <cellStyle name="Celkem 4 5 2 2 7" xfId="7519"/>
    <cellStyle name="Celkem 4 5 2 2 7 2" xfId="26518"/>
    <cellStyle name="Celkem 4 5 2 2 7 3" xfId="45662"/>
    <cellStyle name="Celkem 4 5 2 2 8" xfId="20108"/>
    <cellStyle name="Celkem 4 5 2 2 8 2" xfId="39248"/>
    <cellStyle name="Celkem 4 5 2 2 9" xfId="13806"/>
    <cellStyle name="Celkem 4 5 2 3" xfId="2217"/>
    <cellStyle name="Celkem 4 5 2 3 2" xfId="8918"/>
    <cellStyle name="Celkem 4 5 2 3 2 2" xfId="27818"/>
    <cellStyle name="Celkem 4 5 2 3 2 3" xfId="46966"/>
    <cellStyle name="Celkem 4 5 2 3 3" xfId="21428"/>
    <cellStyle name="Celkem 4 5 2 3 3 2" xfId="40568"/>
    <cellStyle name="Celkem 4 5 2 3 4" xfId="15106"/>
    <cellStyle name="Celkem 4 5 2 3 5" xfId="34195"/>
    <cellStyle name="Celkem 4 5 2 4" xfId="2556"/>
    <cellStyle name="Celkem 4 5 2 4 2" xfId="9257"/>
    <cellStyle name="Celkem 4 5 2 4 2 2" xfId="28157"/>
    <cellStyle name="Celkem 4 5 2 4 2 3" xfId="47305"/>
    <cellStyle name="Celkem 4 5 2 4 3" xfId="21767"/>
    <cellStyle name="Celkem 4 5 2 4 3 2" xfId="40907"/>
    <cellStyle name="Celkem 4 5 2 4 4" xfId="15445"/>
    <cellStyle name="Celkem 4 5 2 4 5" xfId="34534"/>
    <cellStyle name="Celkem 4 5 2 5" xfId="3298"/>
    <cellStyle name="Celkem 4 5 2 5 2" xfId="9996"/>
    <cellStyle name="Celkem 4 5 2 5 2 2" xfId="28896"/>
    <cellStyle name="Celkem 4 5 2 5 2 3" xfId="48044"/>
    <cellStyle name="Celkem 4 5 2 5 3" xfId="22506"/>
    <cellStyle name="Celkem 4 5 2 5 3 2" xfId="41646"/>
    <cellStyle name="Celkem 4 5 2 5 4" xfId="16184"/>
    <cellStyle name="Celkem 4 5 2 5 5" xfId="35273"/>
    <cellStyle name="Celkem 4 5 2 6" xfId="3870"/>
    <cellStyle name="Celkem 4 5 2 6 2" xfId="10567"/>
    <cellStyle name="Celkem 4 5 2 6 2 2" xfId="29467"/>
    <cellStyle name="Celkem 4 5 2 6 2 3" xfId="48615"/>
    <cellStyle name="Celkem 4 5 2 6 3" xfId="23077"/>
    <cellStyle name="Celkem 4 5 2 6 3 2" xfId="42217"/>
    <cellStyle name="Celkem 4 5 2 6 4" xfId="16755"/>
    <cellStyle name="Celkem 4 5 2 6 5" xfId="35844"/>
    <cellStyle name="Celkem 4 5 2 7" xfId="4587"/>
    <cellStyle name="Celkem 4 5 2 7 2" xfId="11284"/>
    <cellStyle name="Celkem 4 5 2 7 2 2" xfId="30184"/>
    <cellStyle name="Celkem 4 5 2 7 2 3" xfId="49332"/>
    <cellStyle name="Celkem 4 5 2 7 3" xfId="23794"/>
    <cellStyle name="Celkem 4 5 2 7 3 2" xfId="42934"/>
    <cellStyle name="Celkem 4 5 2 7 4" xfId="17472"/>
    <cellStyle name="Celkem 4 5 2 7 5" xfId="36561"/>
    <cellStyle name="Celkem 4 5 2 8" xfId="7169"/>
    <cellStyle name="Celkem 4 5 2 8 2" xfId="26168"/>
    <cellStyle name="Celkem 4 5 2 8 3" xfId="45312"/>
    <cellStyle name="Celkem 4 5 2 9" xfId="19774"/>
    <cellStyle name="Celkem 4 5 2 9 2" xfId="38914"/>
    <cellStyle name="Celkem 4 5 3" xfId="646"/>
    <cellStyle name="Celkem 4 5 3 10" xfId="13730"/>
    <cellStyle name="Celkem 4 5 3 11" xfId="32815"/>
    <cellStyle name="Celkem 4 5 3 2" xfId="1420"/>
    <cellStyle name="Celkem 4 5 3 2 2" xfId="8194"/>
    <cellStyle name="Celkem 4 5 3 2 2 2" xfId="27108"/>
    <cellStyle name="Celkem 4 5 3 2 2 3" xfId="46256"/>
    <cellStyle name="Celkem 4 5 3 2 3" xfId="20716"/>
    <cellStyle name="Celkem 4 5 3 2 3 2" xfId="39856"/>
    <cellStyle name="Celkem 4 5 3 2 4" xfId="14396"/>
    <cellStyle name="Celkem 4 5 3 2 5" xfId="33485"/>
    <cellStyle name="Celkem 4 5 3 3" xfId="2218"/>
    <cellStyle name="Celkem 4 5 3 3 2" xfId="8919"/>
    <cellStyle name="Celkem 4 5 3 3 2 2" xfId="27819"/>
    <cellStyle name="Celkem 4 5 3 3 2 3" xfId="46967"/>
    <cellStyle name="Celkem 4 5 3 3 3" xfId="21429"/>
    <cellStyle name="Celkem 4 5 3 3 3 2" xfId="40569"/>
    <cellStyle name="Celkem 4 5 3 3 4" xfId="15107"/>
    <cellStyle name="Celkem 4 5 3 3 5" xfId="34196"/>
    <cellStyle name="Celkem 4 5 3 4" xfId="2827"/>
    <cellStyle name="Celkem 4 5 3 4 2" xfId="9526"/>
    <cellStyle name="Celkem 4 5 3 4 2 2" xfId="28426"/>
    <cellStyle name="Celkem 4 5 3 4 2 3" xfId="47574"/>
    <cellStyle name="Celkem 4 5 3 4 3" xfId="22036"/>
    <cellStyle name="Celkem 4 5 3 4 3 2" xfId="41176"/>
    <cellStyle name="Celkem 4 5 3 4 4" xfId="15714"/>
    <cellStyle name="Celkem 4 5 3 4 5" xfId="34803"/>
    <cellStyle name="Celkem 4 5 3 5" xfId="3569"/>
    <cellStyle name="Celkem 4 5 3 5 2" xfId="10267"/>
    <cellStyle name="Celkem 4 5 3 5 2 2" xfId="29167"/>
    <cellStyle name="Celkem 4 5 3 5 2 3" xfId="48315"/>
    <cellStyle name="Celkem 4 5 3 5 3" xfId="22777"/>
    <cellStyle name="Celkem 4 5 3 5 3 2" xfId="41917"/>
    <cellStyle name="Celkem 4 5 3 5 4" xfId="16455"/>
    <cellStyle name="Celkem 4 5 3 5 5" xfId="35544"/>
    <cellStyle name="Celkem 4 5 3 6" xfId="4139"/>
    <cellStyle name="Celkem 4 5 3 6 2" xfId="10836"/>
    <cellStyle name="Celkem 4 5 3 6 2 2" xfId="29736"/>
    <cellStyle name="Celkem 4 5 3 6 2 3" xfId="48884"/>
    <cellStyle name="Celkem 4 5 3 6 3" xfId="23346"/>
    <cellStyle name="Celkem 4 5 3 6 3 2" xfId="42486"/>
    <cellStyle name="Celkem 4 5 3 6 4" xfId="17024"/>
    <cellStyle name="Celkem 4 5 3 6 5" xfId="36113"/>
    <cellStyle name="Celkem 4 5 3 7" xfId="4781"/>
    <cellStyle name="Celkem 4 5 3 7 2" xfId="11478"/>
    <cellStyle name="Celkem 4 5 3 7 2 2" xfId="30378"/>
    <cellStyle name="Celkem 4 5 3 7 2 3" xfId="49526"/>
    <cellStyle name="Celkem 4 5 3 7 3" xfId="23988"/>
    <cellStyle name="Celkem 4 5 3 7 3 2" xfId="43128"/>
    <cellStyle name="Celkem 4 5 3 7 4" xfId="17666"/>
    <cellStyle name="Celkem 4 5 3 7 5" xfId="36755"/>
    <cellStyle name="Celkem 4 5 3 8" xfId="7443"/>
    <cellStyle name="Celkem 4 5 3 8 2" xfId="26442"/>
    <cellStyle name="Celkem 4 5 3 8 3" xfId="45586"/>
    <cellStyle name="Celkem 4 5 3 9" xfId="20042"/>
    <cellStyle name="Celkem 4 5 3 9 2" xfId="39182"/>
    <cellStyle name="Celkem 4 5 4" xfId="1097"/>
    <cellStyle name="Celkem 4 5 4 2" xfId="1421"/>
    <cellStyle name="Celkem 4 5 4 2 2" xfId="8195"/>
    <cellStyle name="Celkem 4 5 4 2 2 2" xfId="27109"/>
    <cellStyle name="Celkem 4 5 4 2 2 3" xfId="46257"/>
    <cellStyle name="Celkem 4 5 4 2 3" xfId="20717"/>
    <cellStyle name="Celkem 4 5 4 2 3 2" xfId="39857"/>
    <cellStyle name="Celkem 4 5 4 2 4" xfId="14397"/>
    <cellStyle name="Celkem 4 5 4 2 5" xfId="33486"/>
    <cellStyle name="Celkem 4 5 4 3" xfId="2219"/>
    <cellStyle name="Celkem 4 5 4 3 2" xfId="8920"/>
    <cellStyle name="Celkem 4 5 4 3 2 2" xfId="27820"/>
    <cellStyle name="Celkem 4 5 4 3 2 3" xfId="46968"/>
    <cellStyle name="Celkem 4 5 4 3 3" xfId="21430"/>
    <cellStyle name="Celkem 4 5 4 3 3 2" xfId="40570"/>
    <cellStyle name="Celkem 4 5 4 3 4" xfId="15108"/>
    <cellStyle name="Celkem 4 5 4 3 5" xfId="34197"/>
    <cellStyle name="Celkem 4 5 4 4" xfId="7932"/>
    <cellStyle name="Celkem 4 5 4 4 2" xfId="26927"/>
    <cellStyle name="Celkem 4 5 4 4 3" xfId="46075"/>
    <cellStyle name="Celkem 4 5 4 5" xfId="20482"/>
    <cellStyle name="Celkem 4 5 4 5 2" xfId="39622"/>
    <cellStyle name="Celkem 4 5 4 6" xfId="14215"/>
    <cellStyle name="Celkem 4 5 4 7" xfId="33304"/>
    <cellStyle name="Celkem 4 5 5" xfId="1418"/>
    <cellStyle name="Celkem 4 5 5 2" xfId="8192"/>
    <cellStyle name="Celkem 4 5 5 2 2" xfId="27106"/>
    <cellStyle name="Celkem 4 5 5 2 3" xfId="46254"/>
    <cellStyle name="Celkem 4 5 5 3" xfId="20714"/>
    <cellStyle name="Celkem 4 5 5 3 2" xfId="39854"/>
    <cellStyle name="Celkem 4 5 5 4" xfId="14394"/>
    <cellStyle name="Celkem 4 5 5 5" xfId="33483"/>
    <cellStyle name="Celkem 4 5 6" xfId="2216"/>
    <cellStyle name="Celkem 4 5 6 2" xfId="8917"/>
    <cellStyle name="Celkem 4 5 6 2 2" xfId="27817"/>
    <cellStyle name="Celkem 4 5 6 2 3" xfId="46965"/>
    <cellStyle name="Celkem 4 5 6 3" xfId="21427"/>
    <cellStyle name="Celkem 4 5 6 3 2" xfId="40567"/>
    <cellStyle name="Celkem 4 5 6 4" xfId="15105"/>
    <cellStyle name="Celkem 4 5 6 5" xfId="34194"/>
    <cellStyle name="Celkem 4 5 7" xfId="2480"/>
    <cellStyle name="Celkem 4 5 7 2" xfId="9181"/>
    <cellStyle name="Celkem 4 5 7 2 2" xfId="28081"/>
    <cellStyle name="Celkem 4 5 7 2 3" xfId="47229"/>
    <cellStyle name="Celkem 4 5 7 3" xfId="21691"/>
    <cellStyle name="Celkem 4 5 7 3 2" xfId="40831"/>
    <cellStyle name="Celkem 4 5 7 4" xfId="15369"/>
    <cellStyle name="Celkem 4 5 7 5" xfId="34458"/>
    <cellStyle name="Celkem 4 5 8" xfId="3222"/>
    <cellStyle name="Celkem 4 5 8 2" xfId="9920"/>
    <cellStyle name="Celkem 4 5 8 2 2" xfId="28820"/>
    <cellStyle name="Celkem 4 5 8 2 3" xfId="47968"/>
    <cellStyle name="Celkem 4 5 8 3" xfId="22430"/>
    <cellStyle name="Celkem 4 5 8 3 2" xfId="41570"/>
    <cellStyle name="Celkem 4 5 8 4" xfId="16108"/>
    <cellStyle name="Celkem 4 5 8 5" xfId="35197"/>
    <cellStyle name="Celkem 4 5 9" xfId="3091"/>
    <cellStyle name="Celkem 4 5 9 2" xfId="9789"/>
    <cellStyle name="Celkem 4 5 9 2 2" xfId="28689"/>
    <cellStyle name="Celkem 4 5 9 2 3" xfId="47837"/>
    <cellStyle name="Celkem 4 5 9 3" xfId="22299"/>
    <cellStyle name="Celkem 4 5 9 3 2" xfId="41439"/>
    <cellStyle name="Celkem 4 5 9 4" xfId="15977"/>
    <cellStyle name="Celkem 4 5 9 5" xfId="35066"/>
    <cellStyle name="Celkem 4 6" xfId="317"/>
    <cellStyle name="Celkem 4 6 10" xfId="4403"/>
    <cellStyle name="Celkem 4 6 10 2" xfId="11100"/>
    <cellStyle name="Celkem 4 6 10 2 2" xfId="30000"/>
    <cellStyle name="Celkem 4 6 10 2 3" xfId="49148"/>
    <cellStyle name="Celkem 4 6 10 3" xfId="23610"/>
    <cellStyle name="Celkem 4 6 10 3 2" xfId="42750"/>
    <cellStyle name="Celkem 4 6 10 4" xfId="17288"/>
    <cellStyle name="Celkem 4 6 10 5" xfId="36377"/>
    <cellStyle name="Celkem 4 6 11" xfId="7113"/>
    <cellStyle name="Celkem 4 6 11 2" xfId="26112"/>
    <cellStyle name="Celkem 4 6 11 3" xfId="45256"/>
    <cellStyle name="Celkem 4 6 12" xfId="19714"/>
    <cellStyle name="Celkem 4 6 12 2" xfId="38854"/>
    <cellStyle name="Celkem 4 6 13" xfId="6898"/>
    <cellStyle name="Celkem 4 6 14" xfId="32485"/>
    <cellStyle name="Celkem 4 6 2" xfId="444"/>
    <cellStyle name="Celkem 4 6 2 10" xfId="13508"/>
    <cellStyle name="Celkem 4 6 2 11" xfId="32593"/>
    <cellStyle name="Celkem 4 6 2 2" xfId="769"/>
    <cellStyle name="Celkem 4 6 2 2 10" xfId="32958"/>
    <cellStyle name="Celkem 4 6 2 2 2" xfId="2950"/>
    <cellStyle name="Celkem 4 6 2 2 2 2" xfId="9649"/>
    <cellStyle name="Celkem 4 6 2 2 2 2 2" xfId="28549"/>
    <cellStyle name="Celkem 4 6 2 2 2 2 3" xfId="47697"/>
    <cellStyle name="Celkem 4 6 2 2 2 3" xfId="22159"/>
    <cellStyle name="Celkem 4 6 2 2 2 3 2" xfId="41299"/>
    <cellStyle name="Celkem 4 6 2 2 2 4" xfId="15837"/>
    <cellStyle name="Celkem 4 6 2 2 2 5" xfId="34926"/>
    <cellStyle name="Celkem 4 6 2 2 3" xfId="3692"/>
    <cellStyle name="Celkem 4 6 2 2 3 2" xfId="10390"/>
    <cellStyle name="Celkem 4 6 2 2 3 2 2" xfId="29290"/>
    <cellStyle name="Celkem 4 6 2 2 3 2 3" xfId="48438"/>
    <cellStyle name="Celkem 4 6 2 2 3 3" xfId="22900"/>
    <cellStyle name="Celkem 4 6 2 2 3 3 2" xfId="42040"/>
    <cellStyle name="Celkem 4 6 2 2 3 4" xfId="16578"/>
    <cellStyle name="Celkem 4 6 2 2 3 5" xfId="35667"/>
    <cellStyle name="Celkem 4 6 2 2 4" xfId="4262"/>
    <cellStyle name="Celkem 4 6 2 2 4 2" xfId="10959"/>
    <cellStyle name="Celkem 4 6 2 2 4 2 2" xfId="29859"/>
    <cellStyle name="Celkem 4 6 2 2 4 2 3" xfId="49007"/>
    <cellStyle name="Celkem 4 6 2 2 4 3" xfId="23469"/>
    <cellStyle name="Celkem 4 6 2 2 4 3 2" xfId="42609"/>
    <cellStyle name="Celkem 4 6 2 2 4 4" xfId="17147"/>
    <cellStyle name="Celkem 4 6 2 2 4 5" xfId="36236"/>
    <cellStyle name="Celkem 4 6 2 2 5" xfId="4882"/>
    <cellStyle name="Celkem 4 6 2 2 5 2" xfId="11579"/>
    <cellStyle name="Celkem 4 6 2 2 5 2 2" xfId="30479"/>
    <cellStyle name="Celkem 4 6 2 2 5 2 3" xfId="49627"/>
    <cellStyle name="Celkem 4 6 2 2 5 3" xfId="24089"/>
    <cellStyle name="Celkem 4 6 2 2 5 3 2" xfId="43229"/>
    <cellStyle name="Celkem 4 6 2 2 5 4" xfId="17767"/>
    <cellStyle name="Celkem 4 6 2 2 5 5" xfId="36856"/>
    <cellStyle name="Celkem 4 6 2 2 6" xfId="1423"/>
    <cellStyle name="Celkem 4 6 2 2 6 2" xfId="8197"/>
    <cellStyle name="Celkem 4 6 2 2 6 2 2" xfId="27111"/>
    <cellStyle name="Celkem 4 6 2 2 6 2 3" xfId="46259"/>
    <cellStyle name="Celkem 4 6 2 2 6 3" xfId="20719"/>
    <cellStyle name="Celkem 4 6 2 2 6 3 2" xfId="39859"/>
    <cellStyle name="Celkem 4 6 2 2 6 4" xfId="14399"/>
    <cellStyle name="Celkem 4 6 2 2 6 5" xfId="33488"/>
    <cellStyle name="Celkem 4 6 2 2 7" xfId="7586"/>
    <cellStyle name="Celkem 4 6 2 2 7 2" xfId="26585"/>
    <cellStyle name="Celkem 4 6 2 2 7 3" xfId="45729"/>
    <cellStyle name="Celkem 4 6 2 2 8" xfId="20165"/>
    <cellStyle name="Celkem 4 6 2 2 8 2" xfId="39305"/>
    <cellStyle name="Celkem 4 6 2 2 9" xfId="13873"/>
    <cellStyle name="Celkem 4 6 2 3" xfId="2221"/>
    <cellStyle name="Celkem 4 6 2 3 2" xfId="8922"/>
    <cellStyle name="Celkem 4 6 2 3 2 2" xfId="27822"/>
    <cellStyle name="Celkem 4 6 2 3 2 3" xfId="46970"/>
    <cellStyle name="Celkem 4 6 2 3 3" xfId="21432"/>
    <cellStyle name="Celkem 4 6 2 3 3 2" xfId="40572"/>
    <cellStyle name="Celkem 4 6 2 3 4" xfId="15110"/>
    <cellStyle name="Celkem 4 6 2 3 5" xfId="34199"/>
    <cellStyle name="Celkem 4 6 2 4" xfId="2628"/>
    <cellStyle name="Celkem 4 6 2 4 2" xfId="9329"/>
    <cellStyle name="Celkem 4 6 2 4 2 2" xfId="28229"/>
    <cellStyle name="Celkem 4 6 2 4 2 3" xfId="47377"/>
    <cellStyle name="Celkem 4 6 2 4 3" xfId="21839"/>
    <cellStyle name="Celkem 4 6 2 4 3 2" xfId="40979"/>
    <cellStyle name="Celkem 4 6 2 4 4" xfId="15517"/>
    <cellStyle name="Celkem 4 6 2 4 5" xfId="34606"/>
    <cellStyle name="Celkem 4 6 2 5" xfId="3370"/>
    <cellStyle name="Celkem 4 6 2 5 2" xfId="10068"/>
    <cellStyle name="Celkem 4 6 2 5 2 2" xfId="28968"/>
    <cellStyle name="Celkem 4 6 2 5 2 3" xfId="48116"/>
    <cellStyle name="Celkem 4 6 2 5 3" xfId="22578"/>
    <cellStyle name="Celkem 4 6 2 5 3 2" xfId="41718"/>
    <cellStyle name="Celkem 4 6 2 5 4" xfId="16256"/>
    <cellStyle name="Celkem 4 6 2 5 5" xfId="35345"/>
    <cellStyle name="Celkem 4 6 2 6" xfId="3942"/>
    <cellStyle name="Celkem 4 6 2 6 2" xfId="10639"/>
    <cellStyle name="Celkem 4 6 2 6 2 2" xfId="29539"/>
    <cellStyle name="Celkem 4 6 2 6 2 3" xfId="48687"/>
    <cellStyle name="Celkem 4 6 2 6 3" xfId="23149"/>
    <cellStyle name="Celkem 4 6 2 6 3 2" xfId="42289"/>
    <cellStyle name="Celkem 4 6 2 6 4" xfId="16827"/>
    <cellStyle name="Celkem 4 6 2 6 5" xfId="35916"/>
    <cellStyle name="Celkem 4 6 2 7" xfId="4626"/>
    <cellStyle name="Celkem 4 6 2 7 2" xfId="11323"/>
    <cellStyle name="Celkem 4 6 2 7 2 2" xfId="30223"/>
    <cellStyle name="Celkem 4 6 2 7 2 3" xfId="49371"/>
    <cellStyle name="Celkem 4 6 2 7 3" xfId="23833"/>
    <cellStyle name="Celkem 4 6 2 7 3 2" xfId="42973"/>
    <cellStyle name="Celkem 4 6 2 7 4" xfId="17511"/>
    <cellStyle name="Celkem 4 6 2 7 5" xfId="36600"/>
    <cellStyle name="Celkem 4 6 2 8" xfId="7221"/>
    <cellStyle name="Celkem 4 6 2 8 2" xfId="26220"/>
    <cellStyle name="Celkem 4 6 2 8 3" xfId="45364"/>
    <cellStyle name="Celkem 4 6 2 9" xfId="19841"/>
    <cellStyle name="Celkem 4 6 2 9 2" xfId="38981"/>
    <cellStyle name="Celkem 4 6 3" xfId="662"/>
    <cellStyle name="Celkem 4 6 3 10" xfId="13746"/>
    <cellStyle name="Celkem 4 6 3 11" xfId="32831"/>
    <cellStyle name="Celkem 4 6 3 2" xfId="1424"/>
    <cellStyle name="Celkem 4 6 3 2 2" xfId="8198"/>
    <cellStyle name="Celkem 4 6 3 2 2 2" xfId="27112"/>
    <cellStyle name="Celkem 4 6 3 2 2 3" xfId="46260"/>
    <cellStyle name="Celkem 4 6 3 2 3" xfId="20720"/>
    <cellStyle name="Celkem 4 6 3 2 3 2" xfId="39860"/>
    <cellStyle name="Celkem 4 6 3 2 4" xfId="14400"/>
    <cellStyle name="Celkem 4 6 3 2 5" xfId="33489"/>
    <cellStyle name="Celkem 4 6 3 3" xfId="2222"/>
    <cellStyle name="Celkem 4 6 3 3 2" xfId="8923"/>
    <cellStyle name="Celkem 4 6 3 3 2 2" xfId="27823"/>
    <cellStyle name="Celkem 4 6 3 3 2 3" xfId="46971"/>
    <cellStyle name="Celkem 4 6 3 3 3" xfId="21433"/>
    <cellStyle name="Celkem 4 6 3 3 3 2" xfId="40573"/>
    <cellStyle name="Celkem 4 6 3 3 4" xfId="15111"/>
    <cellStyle name="Celkem 4 6 3 3 5" xfId="34200"/>
    <cellStyle name="Celkem 4 6 3 4" xfId="2843"/>
    <cellStyle name="Celkem 4 6 3 4 2" xfId="9542"/>
    <cellStyle name="Celkem 4 6 3 4 2 2" xfId="28442"/>
    <cellStyle name="Celkem 4 6 3 4 2 3" xfId="47590"/>
    <cellStyle name="Celkem 4 6 3 4 3" xfId="22052"/>
    <cellStyle name="Celkem 4 6 3 4 3 2" xfId="41192"/>
    <cellStyle name="Celkem 4 6 3 4 4" xfId="15730"/>
    <cellStyle name="Celkem 4 6 3 4 5" xfId="34819"/>
    <cellStyle name="Celkem 4 6 3 5" xfId="3585"/>
    <cellStyle name="Celkem 4 6 3 5 2" xfId="10283"/>
    <cellStyle name="Celkem 4 6 3 5 2 2" xfId="29183"/>
    <cellStyle name="Celkem 4 6 3 5 2 3" xfId="48331"/>
    <cellStyle name="Celkem 4 6 3 5 3" xfId="22793"/>
    <cellStyle name="Celkem 4 6 3 5 3 2" xfId="41933"/>
    <cellStyle name="Celkem 4 6 3 5 4" xfId="16471"/>
    <cellStyle name="Celkem 4 6 3 5 5" xfId="35560"/>
    <cellStyle name="Celkem 4 6 3 6" xfId="4155"/>
    <cellStyle name="Celkem 4 6 3 6 2" xfId="10852"/>
    <cellStyle name="Celkem 4 6 3 6 2 2" xfId="29752"/>
    <cellStyle name="Celkem 4 6 3 6 2 3" xfId="48900"/>
    <cellStyle name="Celkem 4 6 3 6 3" xfId="23362"/>
    <cellStyle name="Celkem 4 6 3 6 3 2" xfId="42502"/>
    <cellStyle name="Celkem 4 6 3 6 4" xfId="17040"/>
    <cellStyle name="Celkem 4 6 3 6 5" xfId="36129"/>
    <cellStyle name="Celkem 4 6 3 7" xfId="4795"/>
    <cellStyle name="Celkem 4 6 3 7 2" xfId="11492"/>
    <cellStyle name="Celkem 4 6 3 7 2 2" xfId="30392"/>
    <cellStyle name="Celkem 4 6 3 7 2 3" xfId="49540"/>
    <cellStyle name="Celkem 4 6 3 7 3" xfId="24002"/>
    <cellStyle name="Celkem 4 6 3 7 3 2" xfId="43142"/>
    <cellStyle name="Celkem 4 6 3 7 4" xfId="17680"/>
    <cellStyle name="Celkem 4 6 3 7 5" xfId="36769"/>
    <cellStyle name="Celkem 4 6 3 8" xfId="7459"/>
    <cellStyle name="Celkem 4 6 3 8 2" xfId="26458"/>
    <cellStyle name="Celkem 4 6 3 8 3" xfId="45602"/>
    <cellStyle name="Celkem 4 6 3 9" xfId="20058"/>
    <cellStyle name="Celkem 4 6 3 9 2" xfId="39198"/>
    <cellStyle name="Celkem 4 6 4" xfId="1104"/>
    <cellStyle name="Celkem 4 6 4 2" xfId="1425"/>
    <cellStyle name="Celkem 4 6 4 2 2" xfId="8199"/>
    <cellStyle name="Celkem 4 6 4 2 2 2" xfId="27113"/>
    <cellStyle name="Celkem 4 6 4 2 2 3" xfId="46261"/>
    <cellStyle name="Celkem 4 6 4 2 3" xfId="20721"/>
    <cellStyle name="Celkem 4 6 4 2 3 2" xfId="39861"/>
    <cellStyle name="Celkem 4 6 4 2 4" xfId="14401"/>
    <cellStyle name="Celkem 4 6 4 2 5" xfId="33490"/>
    <cellStyle name="Celkem 4 6 4 3" xfId="2223"/>
    <cellStyle name="Celkem 4 6 4 3 2" xfId="8924"/>
    <cellStyle name="Celkem 4 6 4 3 2 2" xfId="27824"/>
    <cellStyle name="Celkem 4 6 4 3 2 3" xfId="46972"/>
    <cellStyle name="Celkem 4 6 4 3 3" xfId="21434"/>
    <cellStyle name="Celkem 4 6 4 3 3 2" xfId="40574"/>
    <cellStyle name="Celkem 4 6 4 3 4" xfId="15112"/>
    <cellStyle name="Celkem 4 6 4 3 5" xfId="34201"/>
    <cellStyle name="Celkem 4 6 4 4" xfId="7939"/>
    <cellStyle name="Celkem 4 6 4 4 2" xfId="26934"/>
    <cellStyle name="Celkem 4 6 4 4 3" xfId="46082"/>
    <cellStyle name="Celkem 4 6 4 5" xfId="20489"/>
    <cellStyle name="Celkem 4 6 4 5 2" xfId="39629"/>
    <cellStyle name="Celkem 4 6 4 6" xfId="14222"/>
    <cellStyle name="Celkem 4 6 4 7" xfId="33311"/>
    <cellStyle name="Celkem 4 6 5" xfId="1422"/>
    <cellStyle name="Celkem 4 6 5 2" xfId="8196"/>
    <cellStyle name="Celkem 4 6 5 2 2" xfId="27110"/>
    <cellStyle name="Celkem 4 6 5 2 3" xfId="46258"/>
    <cellStyle name="Celkem 4 6 5 3" xfId="20718"/>
    <cellStyle name="Celkem 4 6 5 3 2" xfId="39858"/>
    <cellStyle name="Celkem 4 6 5 4" xfId="14398"/>
    <cellStyle name="Celkem 4 6 5 5" xfId="33487"/>
    <cellStyle name="Celkem 4 6 6" xfId="2220"/>
    <cellStyle name="Celkem 4 6 6 2" xfId="8921"/>
    <cellStyle name="Celkem 4 6 6 2 2" xfId="27821"/>
    <cellStyle name="Celkem 4 6 6 2 3" xfId="46969"/>
    <cellStyle name="Celkem 4 6 6 3" xfId="21431"/>
    <cellStyle name="Celkem 4 6 6 3 2" xfId="40571"/>
    <cellStyle name="Celkem 4 6 6 4" xfId="15109"/>
    <cellStyle name="Celkem 4 6 6 5" xfId="34198"/>
    <cellStyle name="Celkem 4 6 7" xfId="2496"/>
    <cellStyle name="Celkem 4 6 7 2" xfId="9197"/>
    <cellStyle name="Celkem 4 6 7 2 2" xfId="28097"/>
    <cellStyle name="Celkem 4 6 7 2 3" xfId="47245"/>
    <cellStyle name="Celkem 4 6 7 3" xfId="21707"/>
    <cellStyle name="Celkem 4 6 7 3 2" xfId="40847"/>
    <cellStyle name="Celkem 4 6 7 4" xfId="15385"/>
    <cellStyle name="Celkem 4 6 7 5" xfId="34474"/>
    <cellStyle name="Celkem 4 6 8" xfId="3238"/>
    <cellStyle name="Celkem 4 6 8 2" xfId="9936"/>
    <cellStyle name="Celkem 4 6 8 2 2" xfId="28836"/>
    <cellStyle name="Celkem 4 6 8 2 3" xfId="47984"/>
    <cellStyle name="Celkem 4 6 8 3" xfId="22446"/>
    <cellStyle name="Celkem 4 6 8 3 2" xfId="41586"/>
    <cellStyle name="Celkem 4 6 8 4" xfId="16124"/>
    <cellStyle name="Celkem 4 6 8 5" xfId="35213"/>
    <cellStyle name="Celkem 4 6 9" xfId="3103"/>
    <cellStyle name="Celkem 4 6 9 2" xfId="9801"/>
    <cellStyle name="Celkem 4 6 9 2 2" xfId="28701"/>
    <cellStyle name="Celkem 4 6 9 2 3" xfId="47849"/>
    <cellStyle name="Celkem 4 6 9 3" xfId="22311"/>
    <cellStyle name="Celkem 4 6 9 3 2" xfId="41451"/>
    <cellStyle name="Celkem 4 6 9 4" xfId="15989"/>
    <cellStyle name="Celkem 4 6 9 5" xfId="35078"/>
    <cellStyle name="Celkem 4 7" xfId="319"/>
    <cellStyle name="Celkem 4 7 10" xfId="4405"/>
    <cellStyle name="Celkem 4 7 10 2" xfId="11102"/>
    <cellStyle name="Celkem 4 7 10 2 2" xfId="30002"/>
    <cellStyle name="Celkem 4 7 10 2 3" xfId="49150"/>
    <cellStyle name="Celkem 4 7 10 3" xfId="23612"/>
    <cellStyle name="Celkem 4 7 10 3 2" xfId="42752"/>
    <cellStyle name="Celkem 4 7 10 4" xfId="17290"/>
    <cellStyle name="Celkem 4 7 10 5" xfId="36379"/>
    <cellStyle name="Celkem 4 7 11" xfId="7115"/>
    <cellStyle name="Celkem 4 7 11 2" xfId="26114"/>
    <cellStyle name="Celkem 4 7 11 3" xfId="45258"/>
    <cellStyle name="Celkem 4 7 12" xfId="19716"/>
    <cellStyle name="Celkem 4 7 12 2" xfId="38856"/>
    <cellStyle name="Celkem 4 7 13" xfId="8040"/>
    <cellStyle name="Celkem 4 7 14" xfId="32487"/>
    <cellStyle name="Celkem 4 7 2" xfId="446"/>
    <cellStyle name="Celkem 4 7 2 10" xfId="13510"/>
    <cellStyle name="Celkem 4 7 2 11" xfId="32595"/>
    <cellStyle name="Celkem 4 7 2 2" xfId="771"/>
    <cellStyle name="Celkem 4 7 2 2 10" xfId="32960"/>
    <cellStyle name="Celkem 4 7 2 2 2" xfId="2952"/>
    <cellStyle name="Celkem 4 7 2 2 2 2" xfId="9651"/>
    <cellStyle name="Celkem 4 7 2 2 2 2 2" xfId="28551"/>
    <cellStyle name="Celkem 4 7 2 2 2 2 3" xfId="47699"/>
    <cellStyle name="Celkem 4 7 2 2 2 3" xfId="22161"/>
    <cellStyle name="Celkem 4 7 2 2 2 3 2" xfId="41301"/>
    <cellStyle name="Celkem 4 7 2 2 2 4" xfId="15839"/>
    <cellStyle name="Celkem 4 7 2 2 2 5" xfId="34928"/>
    <cellStyle name="Celkem 4 7 2 2 3" xfId="3694"/>
    <cellStyle name="Celkem 4 7 2 2 3 2" xfId="10392"/>
    <cellStyle name="Celkem 4 7 2 2 3 2 2" xfId="29292"/>
    <cellStyle name="Celkem 4 7 2 2 3 2 3" xfId="48440"/>
    <cellStyle name="Celkem 4 7 2 2 3 3" xfId="22902"/>
    <cellStyle name="Celkem 4 7 2 2 3 3 2" xfId="42042"/>
    <cellStyle name="Celkem 4 7 2 2 3 4" xfId="16580"/>
    <cellStyle name="Celkem 4 7 2 2 3 5" xfId="35669"/>
    <cellStyle name="Celkem 4 7 2 2 4" xfId="4264"/>
    <cellStyle name="Celkem 4 7 2 2 4 2" xfId="10961"/>
    <cellStyle name="Celkem 4 7 2 2 4 2 2" xfId="29861"/>
    <cellStyle name="Celkem 4 7 2 2 4 2 3" xfId="49009"/>
    <cellStyle name="Celkem 4 7 2 2 4 3" xfId="23471"/>
    <cellStyle name="Celkem 4 7 2 2 4 3 2" xfId="42611"/>
    <cellStyle name="Celkem 4 7 2 2 4 4" xfId="17149"/>
    <cellStyle name="Celkem 4 7 2 2 4 5" xfId="36238"/>
    <cellStyle name="Celkem 4 7 2 2 5" xfId="4884"/>
    <cellStyle name="Celkem 4 7 2 2 5 2" xfId="11581"/>
    <cellStyle name="Celkem 4 7 2 2 5 2 2" xfId="30481"/>
    <cellStyle name="Celkem 4 7 2 2 5 2 3" xfId="49629"/>
    <cellStyle name="Celkem 4 7 2 2 5 3" xfId="24091"/>
    <cellStyle name="Celkem 4 7 2 2 5 3 2" xfId="43231"/>
    <cellStyle name="Celkem 4 7 2 2 5 4" xfId="17769"/>
    <cellStyle name="Celkem 4 7 2 2 5 5" xfId="36858"/>
    <cellStyle name="Celkem 4 7 2 2 6" xfId="1427"/>
    <cellStyle name="Celkem 4 7 2 2 6 2" xfId="8201"/>
    <cellStyle name="Celkem 4 7 2 2 6 2 2" xfId="27115"/>
    <cellStyle name="Celkem 4 7 2 2 6 2 3" xfId="46263"/>
    <cellStyle name="Celkem 4 7 2 2 6 3" xfId="20723"/>
    <cellStyle name="Celkem 4 7 2 2 6 3 2" xfId="39863"/>
    <cellStyle name="Celkem 4 7 2 2 6 4" xfId="14403"/>
    <cellStyle name="Celkem 4 7 2 2 6 5" xfId="33492"/>
    <cellStyle name="Celkem 4 7 2 2 7" xfId="7588"/>
    <cellStyle name="Celkem 4 7 2 2 7 2" xfId="26587"/>
    <cellStyle name="Celkem 4 7 2 2 7 3" xfId="45731"/>
    <cellStyle name="Celkem 4 7 2 2 8" xfId="20167"/>
    <cellStyle name="Celkem 4 7 2 2 8 2" xfId="39307"/>
    <cellStyle name="Celkem 4 7 2 2 9" xfId="13875"/>
    <cellStyle name="Celkem 4 7 2 3" xfId="2225"/>
    <cellStyle name="Celkem 4 7 2 3 2" xfId="8926"/>
    <cellStyle name="Celkem 4 7 2 3 2 2" xfId="27826"/>
    <cellStyle name="Celkem 4 7 2 3 2 3" xfId="46974"/>
    <cellStyle name="Celkem 4 7 2 3 3" xfId="21436"/>
    <cellStyle name="Celkem 4 7 2 3 3 2" xfId="40576"/>
    <cellStyle name="Celkem 4 7 2 3 4" xfId="15114"/>
    <cellStyle name="Celkem 4 7 2 3 5" xfId="34203"/>
    <cellStyle name="Celkem 4 7 2 4" xfId="2630"/>
    <cellStyle name="Celkem 4 7 2 4 2" xfId="9331"/>
    <cellStyle name="Celkem 4 7 2 4 2 2" xfId="28231"/>
    <cellStyle name="Celkem 4 7 2 4 2 3" xfId="47379"/>
    <cellStyle name="Celkem 4 7 2 4 3" xfId="21841"/>
    <cellStyle name="Celkem 4 7 2 4 3 2" xfId="40981"/>
    <cellStyle name="Celkem 4 7 2 4 4" xfId="15519"/>
    <cellStyle name="Celkem 4 7 2 4 5" xfId="34608"/>
    <cellStyle name="Celkem 4 7 2 5" xfId="3372"/>
    <cellStyle name="Celkem 4 7 2 5 2" xfId="10070"/>
    <cellStyle name="Celkem 4 7 2 5 2 2" xfId="28970"/>
    <cellStyle name="Celkem 4 7 2 5 2 3" xfId="48118"/>
    <cellStyle name="Celkem 4 7 2 5 3" xfId="22580"/>
    <cellStyle name="Celkem 4 7 2 5 3 2" xfId="41720"/>
    <cellStyle name="Celkem 4 7 2 5 4" xfId="16258"/>
    <cellStyle name="Celkem 4 7 2 5 5" xfId="35347"/>
    <cellStyle name="Celkem 4 7 2 6" xfId="3944"/>
    <cellStyle name="Celkem 4 7 2 6 2" xfId="10641"/>
    <cellStyle name="Celkem 4 7 2 6 2 2" xfId="29541"/>
    <cellStyle name="Celkem 4 7 2 6 2 3" xfId="48689"/>
    <cellStyle name="Celkem 4 7 2 6 3" xfId="23151"/>
    <cellStyle name="Celkem 4 7 2 6 3 2" xfId="42291"/>
    <cellStyle name="Celkem 4 7 2 6 4" xfId="16829"/>
    <cellStyle name="Celkem 4 7 2 6 5" xfId="35918"/>
    <cellStyle name="Celkem 4 7 2 7" xfId="4628"/>
    <cellStyle name="Celkem 4 7 2 7 2" xfId="11325"/>
    <cellStyle name="Celkem 4 7 2 7 2 2" xfId="30225"/>
    <cellStyle name="Celkem 4 7 2 7 2 3" xfId="49373"/>
    <cellStyle name="Celkem 4 7 2 7 3" xfId="23835"/>
    <cellStyle name="Celkem 4 7 2 7 3 2" xfId="42975"/>
    <cellStyle name="Celkem 4 7 2 7 4" xfId="17513"/>
    <cellStyle name="Celkem 4 7 2 7 5" xfId="36602"/>
    <cellStyle name="Celkem 4 7 2 8" xfId="7223"/>
    <cellStyle name="Celkem 4 7 2 8 2" xfId="26222"/>
    <cellStyle name="Celkem 4 7 2 8 3" xfId="45366"/>
    <cellStyle name="Celkem 4 7 2 9" xfId="19843"/>
    <cellStyle name="Celkem 4 7 2 9 2" xfId="38983"/>
    <cellStyle name="Celkem 4 7 3" xfId="664"/>
    <cellStyle name="Celkem 4 7 3 10" xfId="13748"/>
    <cellStyle name="Celkem 4 7 3 11" xfId="32833"/>
    <cellStyle name="Celkem 4 7 3 2" xfId="1428"/>
    <cellStyle name="Celkem 4 7 3 2 2" xfId="8202"/>
    <cellStyle name="Celkem 4 7 3 2 2 2" xfId="27116"/>
    <cellStyle name="Celkem 4 7 3 2 2 3" xfId="46264"/>
    <cellStyle name="Celkem 4 7 3 2 3" xfId="20724"/>
    <cellStyle name="Celkem 4 7 3 2 3 2" xfId="39864"/>
    <cellStyle name="Celkem 4 7 3 2 4" xfId="14404"/>
    <cellStyle name="Celkem 4 7 3 2 5" xfId="33493"/>
    <cellStyle name="Celkem 4 7 3 3" xfId="2226"/>
    <cellStyle name="Celkem 4 7 3 3 2" xfId="8927"/>
    <cellStyle name="Celkem 4 7 3 3 2 2" xfId="27827"/>
    <cellStyle name="Celkem 4 7 3 3 2 3" xfId="46975"/>
    <cellStyle name="Celkem 4 7 3 3 3" xfId="21437"/>
    <cellStyle name="Celkem 4 7 3 3 3 2" xfId="40577"/>
    <cellStyle name="Celkem 4 7 3 3 4" xfId="15115"/>
    <cellStyle name="Celkem 4 7 3 3 5" xfId="34204"/>
    <cellStyle name="Celkem 4 7 3 4" xfId="2845"/>
    <cellStyle name="Celkem 4 7 3 4 2" xfId="9544"/>
    <cellStyle name="Celkem 4 7 3 4 2 2" xfId="28444"/>
    <cellStyle name="Celkem 4 7 3 4 2 3" xfId="47592"/>
    <cellStyle name="Celkem 4 7 3 4 3" xfId="22054"/>
    <cellStyle name="Celkem 4 7 3 4 3 2" xfId="41194"/>
    <cellStyle name="Celkem 4 7 3 4 4" xfId="15732"/>
    <cellStyle name="Celkem 4 7 3 4 5" xfId="34821"/>
    <cellStyle name="Celkem 4 7 3 5" xfId="3587"/>
    <cellStyle name="Celkem 4 7 3 5 2" xfId="10285"/>
    <cellStyle name="Celkem 4 7 3 5 2 2" xfId="29185"/>
    <cellStyle name="Celkem 4 7 3 5 2 3" xfId="48333"/>
    <cellStyle name="Celkem 4 7 3 5 3" xfId="22795"/>
    <cellStyle name="Celkem 4 7 3 5 3 2" xfId="41935"/>
    <cellStyle name="Celkem 4 7 3 5 4" xfId="16473"/>
    <cellStyle name="Celkem 4 7 3 5 5" xfId="35562"/>
    <cellStyle name="Celkem 4 7 3 6" xfId="4157"/>
    <cellStyle name="Celkem 4 7 3 6 2" xfId="10854"/>
    <cellStyle name="Celkem 4 7 3 6 2 2" xfId="29754"/>
    <cellStyle name="Celkem 4 7 3 6 2 3" xfId="48902"/>
    <cellStyle name="Celkem 4 7 3 6 3" xfId="23364"/>
    <cellStyle name="Celkem 4 7 3 6 3 2" xfId="42504"/>
    <cellStyle name="Celkem 4 7 3 6 4" xfId="17042"/>
    <cellStyle name="Celkem 4 7 3 6 5" xfId="36131"/>
    <cellStyle name="Celkem 4 7 3 7" xfId="4797"/>
    <cellStyle name="Celkem 4 7 3 7 2" xfId="11494"/>
    <cellStyle name="Celkem 4 7 3 7 2 2" xfId="30394"/>
    <cellStyle name="Celkem 4 7 3 7 2 3" xfId="49542"/>
    <cellStyle name="Celkem 4 7 3 7 3" xfId="24004"/>
    <cellStyle name="Celkem 4 7 3 7 3 2" xfId="43144"/>
    <cellStyle name="Celkem 4 7 3 7 4" xfId="17682"/>
    <cellStyle name="Celkem 4 7 3 7 5" xfId="36771"/>
    <cellStyle name="Celkem 4 7 3 8" xfId="7461"/>
    <cellStyle name="Celkem 4 7 3 8 2" xfId="26460"/>
    <cellStyle name="Celkem 4 7 3 8 3" xfId="45604"/>
    <cellStyle name="Celkem 4 7 3 9" xfId="20060"/>
    <cellStyle name="Celkem 4 7 3 9 2" xfId="39200"/>
    <cellStyle name="Celkem 4 7 4" xfId="1111"/>
    <cellStyle name="Celkem 4 7 4 2" xfId="1429"/>
    <cellStyle name="Celkem 4 7 4 2 2" xfId="8203"/>
    <cellStyle name="Celkem 4 7 4 2 2 2" xfId="27117"/>
    <cellStyle name="Celkem 4 7 4 2 2 3" xfId="46265"/>
    <cellStyle name="Celkem 4 7 4 2 3" xfId="20725"/>
    <cellStyle name="Celkem 4 7 4 2 3 2" xfId="39865"/>
    <cellStyle name="Celkem 4 7 4 2 4" xfId="14405"/>
    <cellStyle name="Celkem 4 7 4 2 5" xfId="33494"/>
    <cellStyle name="Celkem 4 7 4 3" xfId="2227"/>
    <cellStyle name="Celkem 4 7 4 3 2" xfId="8928"/>
    <cellStyle name="Celkem 4 7 4 3 2 2" xfId="27828"/>
    <cellStyle name="Celkem 4 7 4 3 2 3" xfId="46976"/>
    <cellStyle name="Celkem 4 7 4 3 3" xfId="21438"/>
    <cellStyle name="Celkem 4 7 4 3 3 2" xfId="40578"/>
    <cellStyle name="Celkem 4 7 4 3 4" xfId="15116"/>
    <cellStyle name="Celkem 4 7 4 3 5" xfId="34205"/>
    <cellStyle name="Celkem 4 7 4 4" xfId="7946"/>
    <cellStyle name="Celkem 4 7 4 4 2" xfId="26941"/>
    <cellStyle name="Celkem 4 7 4 4 3" xfId="46089"/>
    <cellStyle name="Celkem 4 7 4 5" xfId="20496"/>
    <cellStyle name="Celkem 4 7 4 5 2" xfId="39636"/>
    <cellStyle name="Celkem 4 7 4 6" xfId="14229"/>
    <cellStyle name="Celkem 4 7 4 7" xfId="33318"/>
    <cellStyle name="Celkem 4 7 5" xfId="1426"/>
    <cellStyle name="Celkem 4 7 5 2" xfId="8200"/>
    <cellStyle name="Celkem 4 7 5 2 2" xfId="27114"/>
    <cellStyle name="Celkem 4 7 5 2 3" xfId="46262"/>
    <cellStyle name="Celkem 4 7 5 3" xfId="20722"/>
    <cellStyle name="Celkem 4 7 5 3 2" xfId="39862"/>
    <cellStyle name="Celkem 4 7 5 4" xfId="14402"/>
    <cellStyle name="Celkem 4 7 5 5" xfId="33491"/>
    <cellStyle name="Celkem 4 7 6" xfId="2224"/>
    <cellStyle name="Celkem 4 7 6 2" xfId="8925"/>
    <cellStyle name="Celkem 4 7 6 2 2" xfId="27825"/>
    <cellStyle name="Celkem 4 7 6 2 3" xfId="46973"/>
    <cellStyle name="Celkem 4 7 6 3" xfId="21435"/>
    <cellStyle name="Celkem 4 7 6 3 2" xfId="40575"/>
    <cellStyle name="Celkem 4 7 6 4" xfId="15113"/>
    <cellStyle name="Celkem 4 7 6 5" xfId="34202"/>
    <cellStyle name="Celkem 4 7 7" xfId="2498"/>
    <cellStyle name="Celkem 4 7 7 2" xfId="9199"/>
    <cellStyle name="Celkem 4 7 7 2 2" xfId="28099"/>
    <cellStyle name="Celkem 4 7 7 2 3" xfId="47247"/>
    <cellStyle name="Celkem 4 7 7 3" xfId="21709"/>
    <cellStyle name="Celkem 4 7 7 3 2" xfId="40849"/>
    <cellStyle name="Celkem 4 7 7 4" xfId="15387"/>
    <cellStyle name="Celkem 4 7 7 5" xfId="34476"/>
    <cellStyle name="Celkem 4 7 8" xfId="3240"/>
    <cellStyle name="Celkem 4 7 8 2" xfId="9938"/>
    <cellStyle name="Celkem 4 7 8 2 2" xfId="28838"/>
    <cellStyle name="Celkem 4 7 8 2 3" xfId="47986"/>
    <cellStyle name="Celkem 4 7 8 3" xfId="22448"/>
    <cellStyle name="Celkem 4 7 8 3 2" xfId="41588"/>
    <cellStyle name="Celkem 4 7 8 4" xfId="16126"/>
    <cellStyle name="Celkem 4 7 8 5" xfId="35215"/>
    <cellStyle name="Celkem 4 7 9" xfId="3125"/>
    <cellStyle name="Celkem 4 7 9 2" xfId="9823"/>
    <cellStyle name="Celkem 4 7 9 2 2" xfId="28723"/>
    <cellStyle name="Celkem 4 7 9 2 3" xfId="47871"/>
    <cellStyle name="Celkem 4 7 9 3" xfId="22333"/>
    <cellStyle name="Celkem 4 7 9 3 2" xfId="41473"/>
    <cellStyle name="Celkem 4 7 9 4" xfId="16011"/>
    <cellStyle name="Celkem 4 7 9 5" xfId="35100"/>
    <cellStyle name="Celkem 4 8" xfId="331"/>
    <cellStyle name="Celkem 4 8 10" xfId="4415"/>
    <cellStyle name="Celkem 4 8 10 2" xfId="11112"/>
    <cellStyle name="Celkem 4 8 10 2 2" xfId="30012"/>
    <cellStyle name="Celkem 4 8 10 2 3" xfId="49160"/>
    <cellStyle name="Celkem 4 8 10 3" xfId="23622"/>
    <cellStyle name="Celkem 4 8 10 3 2" xfId="42762"/>
    <cellStyle name="Celkem 4 8 10 4" xfId="17300"/>
    <cellStyle name="Celkem 4 8 10 5" xfId="36389"/>
    <cellStyle name="Celkem 4 8 11" xfId="7123"/>
    <cellStyle name="Celkem 4 8 11 2" xfId="26122"/>
    <cellStyle name="Celkem 4 8 11 3" xfId="45266"/>
    <cellStyle name="Celkem 4 8 12" xfId="19728"/>
    <cellStyle name="Celkem 4 8 12 2" xfId="38868"/>
    <cellStyle name="Celkem 4 8 13" xfId="6921"/>
    <cellStyle name="Celkem 4 8 14" xfId="32495"/>
    <cellStyle name="Celkem 4 8 2" xfId="458"/>
    <cellStyle name="Celkem 4 8 2 10" xfId="13522"/>
    <cellStyle name="Celkem 4 8 2 11" xfId="32607"/>
    <cellStyle name="Celkem 4 8 2 2" xfId="783"/>
    <cellStyle name="Celkem 4 8 2 2 10" xfId="32972"/>
    <cellStyle name="Celkem 4 8 2 2 2" xfId="2964"/>
    <cellStyle name="Celkem 4 8 2 2 2 2" xfId="9663"/>
    <cellStyle name="Celkem 4 8 2 2 2 2 2" xfId="28563"/>
    <cellStyle name="Celkem 4 8 2 2 2 2 3" xfId="47711"/>
    <cellStyle name="Celkem 4 8 2 2 2 3" xfId="22173"/>
    <cellStyle name="Celkem 4 8 2 2 2 3 2" xfId="41313"/>
    <cellStyle name="Celkem 4 8 2 2 2 4" xfId="15851"/>
    <cellStyle name="Celkem 4 8 2 2 2 5" xfId="34940"/>
    <cellStyle name="Celkem 4 8 2 2 3" xfId="3706"/>
    <cellStyle name="Celkem 4 8 2 2 3 2" xfId="10404"/>
    <cellStyle name="Celkem 4 8 2 2 3 2 2" xfId="29304"/>
    <cellStyle name="Celkem 4 8 2 2 3 2 3" xfId="48452"/>
    <cellStyle name="Celkem 4 8 2 2 3 3" xfId="22914"/>
    <cellStyle name="Celkem 4 8 2 2 3 3 2" xfId="42054"/>
    <cellStyle name="Celkem 4 8 2 2 3 4" xfId="16592"/>
    <cellStyle name="Celkem 4 8 2 2 3 5" xfId="35681"/>
    <cellStyle name="Celkem 4 8 2 2 4" xfId="4276"/>
    <cellStyle name="Celkem 4 8 2 2 4 2" xfId="10973"/>
    <cellStyle name="Celkem 4 8 2 2 4 2 2" xfId="29873"/>
    <cellStyle name="Celkem 4 8 2 2 4 2 3" xfId="49021"/>
    <cellStyle name="Celkem 4 8 2 2 4 3" xfId="23483"/>
    <cellStyle name="Celkem 4 8 2 2 4 3 2" xfId="42623"/>
    <cellStyle name="Celkem 4 8 2 2 4 4" xfId="17161"/>
    <cellStyle name="Celkem 4 8 2 2 4 5" xfId="36250"/>
    <cellStyle name="Celkem 4 8 2 2 5" xfId="4894"/>
    <cellStyle name="Celkem 4 8 2 2 5 2" xfId="11591"/>
    <cellStyle name="Celkem 4 8 2 2 5 2 2" xfId="30491"/>
    <cellStyle name="Celkem 4 8 2 2 5 2 3" xfId="49639"/>
    <cellStyle name="Celkem 4 8 2 2 5 3" xfId="24101"/>
    <cellStyle name="Celkem 4 8 2 2 5 3 2" xfId="43241"/>
    <cellStyle name="Celkem 4 8 2 2 5 4" xfId="17779"/>
    <cellStyle name="Celkem 4 8 2 2 5 5" xfId="36868"/>
    <cellStyle name="Celkem 4 8 2 2 6" xfId="1431"/>
    <cellStyle name="Celkem 4 8 2 2 6 2" xfId="8205"/>
    <cellStyle name="Celkem 4 8 2 2 6 2 2" xfId="27119"/>
    <cellStyle name="Celkem 4 8 2 2 6 2 3" xfId="46267"/>
    <cellStyle name="Celkem 4 8 2 2 6 3" xfId="20727"/>
    <cellStyle name="Celkem 4 8 2 2 6 3 2" xfId="39867"/>
    <cellStyle name="Celkem 4 8 2 2 6 4" xfId="14407"/>
    <cellStyle name="Celkem 4 8 2 2 6 5" xfId="33496"/>
    <cellStyle name="Celkem 4 8 2 2 7" xfId="7600"/>
    <cellStyle name="Celkem 4 8 2 2 7 2" xfId="26599"/>
    <cellStyle name="Celkem 4 8 2 2 7 3" xfId="45743"/>
    <cellStyle name="Celkem 4 8 2 2 8" xfId="20179"/>
    <cellStyle name="Celkem 4 8 2 2 8 2" xfId="39319"/>
    <cellStyle name="Celkem 4 8 2 2 9" xfId="13887"/>
    <cellStyle name="Celkem 4 8 2 3" xfId="2229"/>
    <cellStyle name="Celkem 4 8 2 3 2" xfId="8930"/>
    <cellStyle name="Celkem 4 8 2 3 2 2" xfId="27830"/>
    <cellStyle name="Celkem 4 8 2 3 2 3" xfId="46978"/>
    <cellStyle name="Celkem 4 8 2 3 3" xfId="21440"/>
    <cellStyle name="Celkem 4 8 2 3 3 2" xfId="40580"/>
    <cellStyle name="Celkem 4 8 2 3 4" xfId="15118"/>
    <cellStyle name="Celkem 4 8 2 3 5" xfId="34207"/>
    <cellStyle name="Celkem 4 8 2 4" xfId="2642"/>
    <cellStyle name="Celkem 4 8 2 4 2" xfId="9343"/>
    <cellStyle name="Celkem 4 8 2 4 2 2" xfId="28243"/>
    <cellStyle name="Celkem 4 8 2 4 2 3" xfId="47391"/>
    <cellStyle name="Celkem 4 8 2 4 3" xfId="21853"/>
    <cellStyle name="Celkem 4 8 2 4 3 2" xfId="40993"/>
    <cellStyle name="Celkem 4 8 2 4 4" xfId="15531"/>
    <cellStyle name="Celkem 4 8 2 4 5" xfId="34620"/>
    <cellStyle name="Celkem 4 8 2 5" xfId="3384"/>
    <cellStyle name="Celkem 4 8 2 5 2" xfId="10082"/>
    <cellStyle name="Celkem 4 8 2 5 2 2" xfId="28982"/>
    <cellStyle name="Celkem 4 8 2 5 2 3" xfId="48130"/>
    <cellStyle name="Celkem 4 8 2 5 3" xfId="22592"/>
    <cellStyle name="Celkem 4 8 2 5 3 2" xfId="41732"/>
    <cellStyle name="Celkem 4 8 2 5 4" xfId="16270"/>
    <cellStyle name="Celkem 4 8 2 5 5" xfId="35359"/>
    <cellStyle name="Celkem 4 8 2 6" xfId="3956"/>
    <cellStyle name="Celkem 4 8 2 6 2" xfId="10653"/>
    <cellStyle name="Celkem 4 8 2 6 2 2" xfId="29553"/>
    <cellStyle name="Celkem 4 8 2 6 2 3" xfId="48701"/>
    <cellStyle name="Celkem 4 8 2 6 3" xfId="23163"/>
    <cellStyle name="Celkem 4 8 2 6 3 2" xfId="42303"/>
    <cellStyle name="Celkem 4 8 2 6 4" xfId="16841"/>
    <cellStyle name="Celkem 4 8 2 6 5" xfId="35930"/>
    <cellStyle name="Celkem 4 8 2 7" xfId="4638"/>
    <cellStyle name="Celkem 4 8 2 7 2" xfId="11335"/>
    <cellStyle name="Celkem 4 8 2 7 2 2" xfId="30235"/>
    <cellStyle name="Celkem 4 8 2 7 2 3" xfId="49383"/>
    <cellStyle name="Celkem 4 8 2 7 3" xfId="23845"/>
    <cellStyle name="Celkem 4 8 2 7 3 2" xfId="42985"/>
    <cellStyle name="Celkem 4 8 2 7 4" xfId="17523"/>
    <cellStyle name="Celkem 4 8 2 7 5" xfId="36612"/>
    <cellStyle name="Celkem 4 8 2 8" xfId="7235"/>
    <cellStyle name="Celkem 4 8 2 8 2" xfId="26234"/>
    <cellStyle name="Celkem 4 8 2 8 3" xfId="45378"/>
    <cellStyle name="Celkem 4 8 2 9" xfId="19855"/>
    <cellStyle name="Celkem 4 8 2 9 2" xfId="38995"/>
    <cellStyle name="Celkem 4 8 3" xfId="676"/>
    <cellStyle name="Celkem 4 8 3 10" xfId="13760"/>
    <cellStyle name="Celkem 4 8 3 11" xfId="32845"/>
    <cellStyle name="Celkem 4 8 3 2" xfId="1432"/>
    <cellStyle name="Celkem 4 8 3 2 2" xfId="8206"/>
    <cellStyle name="Celkem 4 8 3 2 2 2" xfId="27120"/>
    <cellStyle name="Celkem 4 8 3 2 2 3" xfId="46268"/>
    <cellStyle name="Celkem 4 8 3 2 3" xfId="20728"/>
    <cellStyle name="Celkem 4 8 3 2 3 2" xfId="39868"/>
    <cellStyle name="Celkem 4 8 3 2 4" xfId="14408"/>
    <cellStyle name="Celkem 4 8 3 2 5" xfId="33497"/>
    <cellStyle name="Celkem 4 8 3 3" xfId="2230"/>
    <cellStyle name="Celkem 4 8 3 3 2" xfId="8931"/>
    <cellStyle name="Celkem 4 8 3 3 2 2" xfId="27831"/>
    <cellStyle name="Celkem 4 8 3 3 2 3" xfId="46979"/>
    <cellStyle name="Celkem 4 8 3 3 3" xfId="21441"/>
    <cellStyle name="Celkem 4 8 3 3 3 2" xfId="40581"/>
    <cellStyle name="Celkem 4 8 3 3 4" xfId="15119"/>
    <cellStyle name="Celkem 4 8 3 3 5" xfId="34208"/>
    <cellStyle name="Celkem 4 8 3 4" xfId="2857"/>
    <cellStyle name="Celkem 4 8 3 4 2" xfId="9556"/>
    <cellStyle name="Celkem 4 8 3 4 2 2" xfId="28456"/>
    <cellStyle name="Celkem 4 8 3 4 2 3" xfId="47604"/>
    <cellStyle name="Celkem 4 8 3 4 3" xfId="22066"/>
    <cellStyle name="Celkem 4 8 3 4 3 2" xfId="41206"/>
    <cellStyle name="Celkem 4 8 3 4 4" xfId="15744"/>
    <cellStyle name="Celkem 4 8 3 4 5" xfId="34833"/>
    <cellStyle name="Celkem 4 8 3 5" xfId="3599"/>
    <cellStyle name="Celkem 4 8 3 5 2" xfId="10297"/>
    <cellStyle name="Celkem 4 8 3 5 2 2" xfId="29197"/>
    <cellStyle name="Celkem 4 8 3 5 2 3" xfId="48345"/>
    <cellStyle name="Celkem 4 8 3 5 3" xfId="22807"/>
    <cellStyle name="Celkem 4 8 3 5 3 2" xfId="41947"/>
    <cellStyle name="Celkem 4 8 3 5 4" xfId="16485"/>
    <cellStyle name="Celkem 4 8 3 5 5" xfId="35574"/>
    <cellStyle name="Celkem 4 8 3 6" xfId="4169"/>
    <cellStyle name="Celkem 4 8 3 6 2" xfId="10866"/>
    <cellStyle name="Celkem 4 8 3 6 2 2" xfId="29766"/>
    <cellStyle name="Celkem 4 8 3 6 2 3" xfId="48914"/>
    <cellStyle name="Celkem 4 8 3 6 3" xfId="23376"/>
    <cellStyle name="Celkem 4 8 3 6 3 2" xfId="42516"/>
    <cellStyle name="Celkem 4 8 3 6 4" xfId="17054"/>
    <cellStyle name="Celkem 4 8 3 6 5" xfId="36143"/>
    <cellStyle name="Celkem 4 8 3 7" xfId="4807"/>
    <cellStyle name="Celkem 4 8 3 7 2" xfId="11504"/>
    <cellStyle name="Celkem 4 8 3 7 2 2" xfId="30404"/>
    <cellStyle name="Celkem 4 8 3 7 2 3" xfId="49552"/>
    <cellStyle name="Celkem 4 8 3 7 3" xfId="24014"/>
    <cellStyle name="Celkem 4 8 3 7 3 2" xfId="43154"/>
    <cellStyle name="Celkem 4 8 3 7 4" xfId="17692"/>
    <cellStyle name="Celkem 4 8 3 7 5" xfId="36781"/>
    <cellStyle name="Celkem 4 8 3 8" xfId="7473"/>
    <cellStyle name="Celkem 4 8 3 8 2" xfId="26472"/>
    <cellStyle name="Celkem 4 8 3 8 3" xfId="45616"/>
    <cellStyle name="Celkem 4 8 3 9" xfId="20072"/>
    <cellStyle name="Celkem 4 8 3 9 2" xfId="39212"/>
    <cellStyle name="Celkem 4 8 4" xfId="1118"/>
    <cellStyle name="Celkem 4 8 4 2" xfId="1433"/>
    <cellStyle name="Celkem 4 8 4 2 2" xfId="8207"/>
    <cellStyle name="Celkem 4 8 4 2 2 2" xfId="27121"/>
    <cellStyle name="Celkem 4 8 4 2 2 3" xfId="46269"/>
    <cellStyle name="Celkem 4 8 4 2 3" xfId="20729"/>
    <cellStyle name="Celkem 4 8 4 2 3 2" xfId="39869"/>
    <cellStyle name="Celkem 4 8 4 2 4" xfId="14409"/>
    <cellStyle name="Celkem 4 8 4 2 5" xfId="33498"/>
    <cellStyle name="Celkem 4 8 4 3" xfId="2231"/>
    <cellStyle name="Celkem 4 8 4 3 2" xfId="8932"/>
    <cellStyle name="Celkem 4 8 4 3 2 2" xfId="27832"/>
    <cellStyle name="Celkem 4 8 4 3 2 3" xfId="46980"/>
    <cellStyle name="Celkem 4 8 4 3 3" xfId="21442"/>
    <cellStyle name="Celkem 4 8 4 3 3 2" xfId="40582"/>
    <cellStyle name="Celkem 4 8 4 3 4" xfId="15120"/>
    <cellStyle name="Celkem 4 8 4 3 5" xfId="34209"/>
    <cellStyle name="Celkem 4 8 4 4" xfId="7953"/>
    <cellStyle name="Celkem 4 8 4 4 2" xfId="26948"/>
    <cellStyle name="Celkem 4 8 4 4 3" xfId="46096"/>
    <cellStyle name="Celkem 4 8 4 5" xfId="20503"/>
    <cellStyle name="Celkem 4 8 4 5 2" xfId="39643"/>
    <cellStyle name="Celkem 4 8 4 6" xfId="14236"/>
    <cellStyle name="Celkem 4 8 4 7" xfId="33325"/>
    <cellStyle name="Celkem 4 8 5" xfId="1430"/>
    <cellStyle name="Celkem 4 8 5 2" xfId="8204"/>
    <cellStyle name="Celkem 4 8 5 2 2" xfId="27118"/>
    <cellStyle name="Celkem 4 8 5 2 3" xfId="46266"/>
    <cellStyle name="Celkem 4 8 5 3" xfId="20726"/>
    <cellStyle name="Celkem 4 8 5 3 2" xfId="39866"/>
    <cellStyle name="Celkem 4 8 5 4" xfId="14406"/>
    <cellStyle name="Celkem 4 8 5 5" xfId="33495"/>
    <cellStyle name="Celkem 4 8 6" xfId="2228"/>
    <cellStyle name="Celkem 4 8 6 2" xfId="8929"/>
    <cellStyle name="Celkem 4 8 6 2 2" xfId="27829"/>
    <cellStyle name="Celkem 4 8 6 2 3" xfId="46977"/>
    <cellStyle name="Celkem 4 8 6 3" xfId="21439"/>
    <cellStyle name="Celkem 4 8 6 3 2" xfId="40579"/>
    <cellStyle name="Celkem 4 8 6 4" xfId="15117"/>
    <cellStyle name="Celkem 4 8 6 5" xfId="34206"/>
    <cellStyle name="Celkem 4 8 7" xfId="2510"/>
    <cellStyle name="Celkem 4 8 7 2" xfId="9211"/>
    <cellStyle name="Celkem 4 8 7 2 2" xfId="28111"/>
    <cellStyle name="Celkem 4 8 7 2 3" xfId="47259"/>
    <cellStyle name="Celkem 4 8 7 3" xfId="21721"/>
    <cellStyle name="Celkem 4 8 7 3 2" xfId="40861"/>
    <cellStyle name="Celkem 4 8 7 4" xfId="15399"/>
    <cellStyle name="Celkem 4 8 7 5" xfId="34488"/>
    <cellStyle name="Celkem 4 8 8" xfId="3252"/>
    <cellStyle name="Celkem 4 8 8 2" xfId="9950"/>
    <cellStyle name="Celkem 4 8 8 2 2" xfId="28850"/>
    <cellStyle name="Celkem 4 8 8 2 3" xfId="47998"/>
    <cellStyle name="Celkem 4 8 8 3" xfId="22460"/>
    <cellStyle name="Celkem 4 8 8 3 2" xfId="41600"/>
    <cellStyle name="Celkem 4 8 8 4" xfId="16138"/>
    <cellStyle name="Celkem 4 8 8 5" xfId="35227"/>
    <cellStyle name="Celkem 4 8 9" xfId="3111"/>
    <cellStyle name="Celkem 4 8 9 2" xfId="9809"/>
    <cellStyle name="Celkem 4 8 9 2 2" xfId="28709"/>
    <cellStyle name="Celkem 4 8 9 2 3" xfId="47857"/>
    <cellStyle name="Celkem 4 8 9 3" xfId="22319"/>
    <cellStyle name="Celkem 4 8 9 3 2" xfId="41459"/>
    <cellStyle name="Celkem 4 8 9 4" xfId="15997"/>
    <cellStyle name="Celkem 4 8 9 5" xfId="35086"/>
    <cellStyle name="Celkem 4 9" xfId="347"/>
    <cellStyle name="Celkem 4 9 10" xfId="4427"/>
    <cellStyle name="Celkem 4 9 10 2" xfId="11124"/>
    <cellStyle name="Celkem 4 9 10 2 2" xfId="30024"/>
    <cellStyle name="Celkem 4 9 10 2 3" xfId="49172"/>
    <cellStyle name="Celkem 4 9 10 3" xfId="23634"/>
    <cellStyle name="Celkem 4 9 10 3 2" xfId="42774"/>
    <cellStyle name="Celkem 4 9 10 4" xfId="17312"/>
    <cellStyle name="Celkem 4 9 10 5" xfId="36401"/>
    <cellStyle name="Celkem 4 9 11" xfId="4563"/>
    <cellStyle name="Celkem 4 9 11 2" xfId="11260"/>
    <cellStyle name="Celkem 4 9 11 2 2" xfId="30160"/>
    <cellStyle name="Celkem 4 9 11 2 3" xfId="49308"/>
    <cellStyle name="Celkem 4 9 11 3" xfId="23770"/>
    <cellStyle name="Celkem 4 9 11 3 2" xfId="42910"/>
    <cellStyle name="Celkem 4 9 11 4" xfId="17448"/>
    <cellStyle name="Celkem 4 9 11 5" xfId="36537"/>
    <cellStyle name="Celkem 4 9 12" xfId="934"/>
    <cellStyle name="Celkem 4 9 12 2" xfId="7841"/>
    <cellStyle name="Celkem 4 9 12 2 2" xfId="26836"/>
    <cellStyle name="Celkem 4 9 12 2 3" xfId="45984"/>
    <cellStyle name="Celkem 4 9 12 3" xfId="20326"/>
    <cellStyle name="Celkem 4 9 12 3 2" xfId="39466"/>
    <cellStyle name="Celkem 4 9 12 4" xfId="14124"/>
    <cellStyle name="Celkem 4 9 12 5" xfId="33213"/>
    <cellStyle name="Celkem 4 9 13" xfId="7139"/>
    <cellStyle name="Celkem 4 9 13 2" xfId="26138"/>
    <cellStyle name="Celkem 4 9 13 3" xfId="45282"/>
    <cellStyle name="Celkem 4 9 14" xfId="19744"/>
    <cellStyle name="Celkem 4 9 14 2" xfId="38884"/>
    <cellStyle name="Celkem 4 9 15" xfId="6852"/>
    <cellStyle name="Celkem 4 9 16" xfId="32511"/>
    <cellStyle name="Celkem 4 9 2" xfId="474"/>
    <cellStyle name="Celkem 4 9 2 10" xfId="13538"/>
    <cellStyle name="Celkem 4 9 2 11" xfId="32623"/>
    <cellStyle name="Celkem 4 9 2 2" xfId="799"/>
    <cellStyle name="Celkem 4 9 2 2 10" xfId="32988"/>
    <cellStyle name="Celkem 4 9 2 2 2" xfId="2980"/>
    <cellStyle name="Celkem 4 9 2 2 2 2" xfId="9679"/>
    <cellStyle name="Celkem 4 9 2 2 2 2 2" xfId="28579"/>
    <cellStyle name="Celkem 4 9 2 2 2 2 3" xfId="47727"/>
    <cellStyle name="Celkem 4 9 2 2 2 3" xfId="22189"/>
    <cellStyle name="Celkem 4 9 2 2 2 3 2" xfId="41329"/>
    <cellStyle name="Celkem 4 9 2 2 2 4" xfId="15867"/>
    <cellStyle name="Celkem 4 9 2 2 2 5" xfId="34956"/>
    <cellStyle name="Celkem 4 9 2 2 3" xfId="3722"/>
    <cellStyle name="Celkem 4 9 2 2 3 2" xfId="10420"/>
    <cellStyle name="Celkem 4 9 2 2 3 2 2" xfId="29320"/>
    <cellStyle name="Celkem 4 9 2 2 3 2 3" xfId="48468"/>
    <cellStyle name="Celkem 4 9 2 2 3 3" xfId="22930"/>
    <cellStyle name="Celkem 4 9 2 2 3 3 2" xfId="42070"/>
    <cellStyle name="Celkem 4 9 2 2 3 4" xfId="16608"/>
    <cellStyle name="Celkem 4 9 2 2 3 5" xfId="35697"/>
    <cellStyle name="Celkem 4 9 2 2 4" xfId="4292"/>
    <cellStyle name="Celkem 4 9 2 2 4 2" xfId="10989"/>
    <cellStyle name="Celkem 4 9 2 2 4 2 2" xfId="29889"/>
    <cellStyle name="Celkem 4 9 2 2 4 2 3" xfId="49037"/>
    <cellStyle name="Celkem 4 9 2 2 4 3" xfId="23499"/>
    <cellStyle name="Celkem 4 9 2 2 4 3 2" xfId="42639"/>
    <cellStyle name="Celkem 4 9 2 2 4 4" xfId="17177"/>
    <cellStyle name="Celkem 4 9 2 2 4 5" xfId="36266"/>
    <cellStyle name="Celkem 4 9 2 2 5" xfId="4906"/>
    <cellStyle name="Celkem 4 9 2 2 5 2" xfId="11603"/>
    <cellStyle name="Celkem 4 9 2 2 5 2 2" xfId="30503"/>
    <cellStyle name="Celkem 4 9 2 2 5 2 3" xfId="49651"/>
    <cellStyle name="Celkem 4 9 2 2 5 3" xfId="24113"/>
    <cellStyle name="Celkem 4 9 2 2 5 3 2" xfId="43253"/>
    <cellStyle name="Celkem 4 9 2 2 5 4" xfId="17791"/>
    <cellStyle name="Celkem 4 9 2 2 5 5" xfId="36880"/>
    <cellStyle name="Celkem 4 9 2 2 6" xfId="1435"/>
    <cellStyle name="Celkem 4 9 2 2 6 2" xfId="8209"/>
    <cellStyle name="Celkem 4 9 2 2 6 2 2" xfId="27123"/>
    <cellStyle name="Celkem 4 9 2 2 6 2 3" xfId="46271"/>
    <cellStyle name="Celkem 4 9 2 2 6 3" xfId="20731"/>
    <cellStyle name="Celkem 4 9 2 2 6 3 2" xfId="39871"/>
    <cellStyle name="Celkem 4 9 2 2 6 4" xfId="14411"/>
    <cellStyle name="Celkem 4 9 2 2 6 5" xfId="33500"/>
    <cellStyle name="Celkem 4 9 2 2 7" xfId="7616"/>
    <cellStyle name="Celkem 4 9 2 2 7 2" xfId="26615"/>
    <cellStyle name="Celkem 4 9 2 2 7 3" xfId="45759"/>
    <cellStyle name="Celkem 4 9 2 2 8" xfId="20195"/>
    <cellStyle name="Celkem 4 9 2 2 8 2" xfId="39335"/>
    <cellStyle name="Celkem 4 9 2 2 9" xfId="13903"/>
    <cellStyle name="Celkem 4 9 2 3" xfId="2233"/>
    <cellStyle name="Celkem 4 9 2 3 2" xfId="8934"/>
    <cellStyle name="Celkem 4 9 2 3 2 2" xfId="27834"/>
    <cellStyle name="Celkem 4 9 2 3 2 3" xfId="46982"/>
    <cellStyle name="Celkem 4 9 2 3 3" xfId="21444"/>
    <cellStyle name="Celkem 4 9 2 3 3 2" xfId="40584"/>
    <cellStyle name="Celkem 4 9 2 3 4" xfId="15122"/>
    <cellStyle name="Celkem 4 9 2 3 5" xfId="34211"/>
    <cellStyle name="Celkem 4 9 2 4" xfId="2658"/>
    <cellStyle name="Celkem 4 9 2 4 2" xfId="9359"/>
    <cellStyle name="Celkem 4 9 2 4 2 2" xfId="28259"/>
    <cellStyle name="Celkem 4 9 2 4 2 3" xfId="47407"/>
    <cellStyle name="Celkem 4 9 2 4 3" xfId="21869"/>
    <cellStyle name="Celkem 4 9 2 4 3 2" xfId="41009"/>
    <cellStyle name="Celkem 4 9 2 4 4" xfId="15547"/>
    <cellStyle name="Celkem 4 9 2 4 5" xfId="34636"/>
    <cellStyle name="Celkem 4 9 2 5" xfId="3400"/>
    <cellStyle name="Celkem 4 9 2 5 2" xfId="10098"/>
    <cellStyle name="Celkem 4 9 2 5 2 2" xfId="28998"/>
    <cellStyle name="Celkem 4 9 2 5 2 3" xfId="48146"/>
    <cellStyle name="Celkem 4 9 2 5 3" xfId="22608"/>
    <cellStyle name="Celkem 4 9 2 5 3 2" xfId="41748"/>
    <cellStyle name="Celkem 4 9 2 5 4" xfId="16286"/>
    <cellStyle name="Celkem 4 9 2 5 5" xfId="35375"/>
    <cellStyle name="Celkem 4 9 2 6" xfId="3972"/>
    <cellStyle name="Celkem 4 9 2 6 2" xfId="10669"/>
    <cellStyle name="Celkem 4 9 2 6 2 2" xfId="29569"/>
    <cellStyle name="Celkem 4 9 2 6 2 3" xfId="48717"/>
    <cellStyle name="Celkem 4 9 2 6 3" xfId="23179"/>
    <cellStyle name="Celkem 4 9 2 6 3 2" xfId="42319"/>
    <cellStyle name="Celkem 4 9 2 6 4" xfId="16857"/>
    <cellStyle name="Celkem 4 9 2 6 5" xfId="35946"/>
    <cellStyle name="Celkem 4 9 2 7" xfId="4650"/>
    <cellStyle name="Celkem 4 9 2 7 2" xfId="11347"/>
    <cellStyle name="Celkem 4 9 2 7 2 2" xfId="30247"/>
    <cellStyle name="Celkem 4 9 2 7 2 3" xfId="49395"/>
    <cellStyle name="Celkem 4 9 2 7 3" xfId="23857"/>
    <cellStyle name="Celkem 4 9 2 7 3 2" xfId="42997"/>
    <cellStyle name="Celkem 4 9 2 7 4" xfId="17535"/>
    <cellStyle name="Celkem 4 9 2 7 5" xfId="36624"/>
    <cellStyle name="Celkem 4 9 2 8" xfId="7251"/>
    <cellStyle name="Celkem 4 9 2 8 2" xfId="26250"/>
    <cellStyle name="Celkem 4 9 2 8 3" xfId="45394"/>
    <cellStyle name="Celkem 4 9 2 9" xfId="19871"/>
    <cellStyle name="Celkem 4 9 2 9 2" xfId="39011"/>
    <cellStyle name="Celkem 4 9 3" xfId="692"/>
    <cellStyle name="Celkem 4 9 3 10" xfId="13776"/>
    <cellStyle name="Celkem 4 9 3 11" xfId="32861"/>
    <cellStyle name="Celkem 4 9 3 2" xfId="1436"/>
    <cellStyle name="Celkem 4 9 3 2 2" xfId="8210"/>
    <cellStyle name="Celkem 4 9 3 2 2 2" xfId="27124"/>
    <cellStyle name="Celkem 4 9 3 2 2 3" xfId="46272"/>
    <cellStyle name="Celkem 4 9 3 2 3" xfId="20732"/>
    <cellStyle name="Celkem 4 9 3 2 3 2" xfId="39872"/>
    <cellStyle name="Celkem 4 9 3 2 4" xfId="14412"/>
    <cellStyle name="Celkem 4 9 3 2 5" xfId="33501"/>
    <cellStyle name="Celkem 4 9 3 3" xfId="2234"/>
    <cellStyle name="Celkem 4 9 3 3 2" xfId="8935"/>
    <cellStyle name="Celkem 4 9 3 3 2 2" xfId="27835"/>
    <cellStyle name="Celkem 4 9 3 3 2 3" xfId="46983"/>
    <cellStyle name="Celkem 4 9 3 3 3" xfId="21445"/>
    <cellStyle name="Celkem 4 9 3 3 3 2" xfId="40585"/>
    <cellStyle name="Celkem 4 9 3 3 4" xfId="15123"/>
    <cellStyle name="Celkem 4 9 3 3 5" xfId="34212"/>
    <cellStyle name="Celkem 4 9 3 4" xfId="2873"/>
    <cellStyle name="Celkem 4 9 3 4 2" xfId="9572"/>
    <cellStyle name="Celkem 4 9 3 4 2 2" xfId="28472"/>
    <cellStyle name="Celkem 4 9 3 4 2 3" xfId="47620"/>
    <cellStyle name="Celkem 4 9 3 4 3" xfId="22082"/>
    <cellStyle name="Celkem 4 9 3 4 3 2" xfId="41222"/>
    <cellStyle name="Celkem 4 9 3 4 4" xfId="15760"/>
    <cellStyle name="Celkem 4 9 3 4 5" xfId="34849"/>
    <cellStyle name="Celkem 4 9 3 5" xfId="3615"/>
    <cellStyle name="Celkem 4 9 3 5 2" xfId="10313"/>
    <cellStyle name="Celkem 4 9 3 5 2 2" xfId="29213"/>
    <cellStyle name="Celkem 4 9 3 5 2 3" xfId="48361"/>
    <cellStyle name="Celkem 4 9 3 5 3" xfId="22823"/>
    <cellStyle name="Celkem 4 9 3 5 3 2" xfId="41963"/>
    <cellStyle name="Celkem 4 9 3 5 4" xfId="16501"/>
    <cellStyle name="Celkem 4 9 3 5 5" xfId="35590"/>
    <cellStyle name="Celkem 4 9 3 6" xfId="4185"/>
    <cellStyle name="Celkem 4 9 3 6 2" xfId="10882"/>
    <cellStyle name="Celkem 4 9 3 6 2 2" xfId="29782"/>
    <cellStyle name="Celkem 4 9 3 6 2 3" xfId="48930"/>
    <cellStyle name="Celkem 4 9 3 6 3" xfId="23392"/>
    <cellStyle name="Celkem 4 9 3 6 3 2" xfId="42532"/>
    <cellStyle name="Celkem 4 9 3 6 4" xfId="17070"/>
    <cellStyle name="Celkem 4 9 3 6 5" xfId="36159"/>
    <cellStyle name="Celkem 4 9 3 7" xfId="4819"/>
    <cellStyle name="Celkem 4 9 3 7 2" xfId="11516"/>
    <cellStyle name="Celkem 4 9 3 7 2 2" xfId="30416"/>
    <cellStyle name="Celkem 4 9 3 7 2 3" xfId="49564"/>
    <cellStyle name="Celkem 4 9 3 7 3" xfId="24026"/>
    <cellStyle name="Celkem 4 9 3 7 3 2" xfId="43166"/>
    <cellStyle name="Celkem 4 9 3 7 4" xfId="17704"/>
    <cellStyle name="Celkem 4 9 3 7 5" xfId="36793"/>
    <cellStyle name="Celkem 4 9 3 8" xfId="7489"/>
    <cellStyle name="Celkem 4 9 3 8 2" xfId="26488"/>
    <cellStyle name="Celkem 4 9 3 8 3" xfId="45632"/>
    <cellStyle name="Celkem 4 9 3 9" xfId="20088"/>
    <cellStyle name="Celkem 4 9 3 9 2" xfId="39228"/>
    <cellStyle name="Celkem 4 9 4" xfId="1145"/>
    <cellStyle name="Celkem 4 9 4 2" xfId="1437"/>
    <cellStyle name="Celkem 4 9 4 2 2" xfId="8211"/>
    <cellStyle name="Celkem 4 9 4 2 2 2" xfId="27125"/>
    <cellStyle name="Celkem 4 9 4 2 2 3" xfId="46273"/>
    <cellStyle name="Celkem 4 9 4 2 3" xfId="20733"/>
    <cellStyle name="Celkem 4 9 4 2 3 2" xfId="39873"/>
    <cellStyle name="Celkem 4 9 4 2 4" xfId="14413"/>
    <cellStyle name="Celkem 4 9 4 2 5" xfId="33502"/>
    <cellStyle name="Celkem 4 9 4 3" xfId="2235"/>
    <cellStyle name="Celkem 4 9 4 3 2" xfId="8936"/>
    <cellStyle name="Celkem 4 9 4 3 2 2" xfId="27836"/>
    <cellStyle name="Celkem 4 9 4 3 2 3" xfId="46984"/>
    <cellStyle name="Celkem 4 9 4 3 3" xfId="21446"/>
    <cellStyle name="Celkem 4 9 4 3 3 2" xfId="40586"/>
    <cellStyle name="Celkem 4 9 4 3 4" xfId="15124"/>
    <cellStyle name="Celkem 4 9 4 3 5" xfId="34213"/>
    <cellStyle name="Celkem 4 9 4 4" xfId="7971"/>
    <cellStyle name="Celkem 4 9 4 4 2" xfId="26966"/>
    <cellStyle name="Celkem 4 9 4 4 3" xfId="46114"/>
    <cellStyle name="Celkem 4 9 4 5" xfId="20529"/>
    <cellStyle name="Celkem 4 9 4 5 2" xfId="39669"/>
    <cellStyle name="Celkem 4 9 4 6" xfId="14254"/>
    <cellStyle name="Celkem 4 9 4 7" xfId="33343"/>
    <cellStyle name="Celkem 4 9 5" xfId="1434"/>
    <cellStyle name="Celkem 4 9 5 2" xfId="8208"/>
    <cellStyle name="Celkem 4 9 5 2 2" xfId="27122"/>
    <cellStyle name="Celkem 4 9 5 2 3" xfId="46270"/>
    <cellStyle name="Celkem 4 9 5 3" xfId="20730"/>
    <cellStyle name="Celkem 4 9 5 3 2" xfId="39870"/>
    <cellStyle name="Celkem 4 9 5 4" xfId="14410"/>
    <cellStyle name="Celkem 4 9 5 5" xfId="33499"/>
    <cellStyle name="Celkem 4 9 6" xfId="2232"/>
    <cellStyle name="Celkem 4 9 6 2" xfId="8933"/>
    <cellStyle name="Celkem 4 9 6 2 2" xfId="27833"/>
    <cellStyle name="Celkem 4 9 6 2 3" xfId="46981"/>
    <cellStyle name="Celkem 4 9 6 3" xfId="21443"/>
    <cellStyle name="Celkem 4 9 6 3 2" xfId="40583"/>
    <cellStyle name="Celkem 4 9 6 4" xfId="15121"/>
    <cellStyle name="Celkem 4 9 6 5" xfId="34210"/>
    <cellStyle name="Celkem 4 9 7" xfId="2526"/>
    <cellStyle name="Celkem 4 9 7 2" xfId="9227"/>
    <cellStyle name="Celkem 4 9 7 2 2" xfId="28127"/>
    <cellStyle name="Celkem 4 9 7 2 3" xfId="47275"/>
    <cellStyle name="Celkem 4 9 7 3" xfId="21737"/>
    <cellStyle name="Celkem 4 9 7 3 2" xfId="40877"/>
    <cellStyle name="Celkem 4 9 7 4" xfId="15415"/>
    <cellStyle name="Celkem 4 9 7 5" xfId="34504"/>
    <cellStyle name="Celkem 4 9 8" xfId="3268"/>
    <cellStyle name="Celkem 4 9 8 2" xfId="9966"/>
    <cellStyle name="Celkem 4 9 8 2 2" xfId="28866"/>
    <cellStyle name="Celkem 4 9 8 2 3" xfId="48014"/>
    <cellStyle name="Celkem 4 9 8 3" xfId="22476"/>
    <cellStyle name="Celkem 4 9 8 3 2" xfId="41616"/>
    <cellStyle name="Celkem 4 9 8 4" xfId="16154"/>
    <cellStyle name="Celkem 4 9 8 5" xfId="35243"/>
    <cellStyle name="Celkem 4 9 9" xfId="3840"/>
    <cellStyle name="Celkem 4 9 9 2" xfId="10537"/>
    <cellStyle name="Celkem 4 9 9 2 2" xfId="29437"/>
    <cellStyle name="Celkem 4 9 9 2 3" xfId="48585"/>
    <cellStyle name="Celkem 4 9 9 3" xfId="23047"/>
    <cellStyle name="Celkem 4 9 9 3 2" xfId="42187"/>
    <cellStyle name="Celkem 4 9 9 4" xfId="16725"/>
    <cellStyle name="Celkem 4 9 9 5" xfId="35814"/>
    <cellStyle name="Celkem 5" xfId="212"/>
    <cellStyle name="Celkem 5 10" xfId="3810"/>
    <cellStyle name="Celkem 5 10 2" xfId="10507"/>
    <cellStyle name="Celkem 5 10 2 2" xfId="29407"/>
    <cellStyle name="Celkem 5 10 2 3" xfId="48555"/>
    <cellStyle name="Celkem 5 10 3" xfId="23017"/>
    <cellStyle name="Celkem 5 10 3 2" xfId="42157"/>
    <cellStyle name="Celkem 5 10 4" xfId="16695"/>
    <cellStyle name="Celkem 5 10 5" xfId="35784"/>
    <cellStyle name="Celkem 5 11" xfId="4460"/>
    <cellStyle name="Celkem 5 11 2" xfId="11157"/>
    <cellStyle name="Celkem 5 11 2 2" xfId="30057"/>
    <cellStyle name="Celkem 5 11 2 3" xfId="49205"/>
    <cellStyle name="Celkem 5 11 3" xfId="23667"/>
    <cellStyle name="Celkem 5 11 3 2" xfId="42807"/>
    <cellStyle name="Celkem 5 11 4" xfId="17345"/>
    <cellStyle name="Celkem 5 11 5" xfId="36434"/>
    <cellStyle name="Celkem 5 12" xfId="917"/>
    <cellStyle name="Celkem 5 12 2" xfId="7825"/>
    <cellStyle name="Celkem 5 12 2 2" xfId="26820"/>
    <cellStyle name="Celkem 5 12 2 3" xfId="45968"/>
    <cellStyle name="Celkem 5 12 3" xfId="20310"/>
    <cellStyle name="Celkem 5 12 3 2" xfId="39450"/>
    <cellStyle name="Celkem 5 12 4" xfId="14108"/>
    <cellStyle name="Celkem 5 12 5" xfId="33197"/>
    <cellStyle name="Celkem 5 13" xfId="19624"/>
    <cellStyle name="Celkem 5 13 2" xfId="38764"/>
    <cellStyle name="Celkem 5 2" xfId="223"/>
    <cellStyle name="Celkem 5 2 10" xfId="3910"/>
    <cellStyle name="Celkem 5 2 10 2" xfId="10607"/>
    <cellStyle name="Celkem 5 2 10 2 2" xfId="29507"/>
    <cellStyle name="Celkem 5 2 10 2 3" xfId="48655"/>
    <cellStyle name="Celkem 5 2 10 3" xfId="23117"/>
    <cellStyle name="Celkem 5 2 10 3 2" xfId="42257"/>
    <cellStyle name="Celkem 5 2 10 4" xfId="16795"/>
    <cellStyle name="Celkem 5 2 10 5" xfId="35884"/>
    <cellStyle name="Celkem 5 2 11" xfId="4489"/>
    <cellStyle name="Celkem 5 2 11 2" xfId="11186"/>
    <cellStyle name="Celkem 5 2 11 2 2" xfId="30086"/>
    <cellStyle name="Celkem 5 2 11 2 3" xfId="49234"/>
    <cellStyle name="Celkem 5 2 11 3" xfId="23696"/>
    <cellStyle name="Celkem 5 2 11 3 2" xfId="42836"/>
    <cellStyle name="Celkem 5 2 11 4" xfId="17374"/>
    <cellStyle name="Celkem 5 2 11 5" xfId="36463"/>
    <cellStyle name="Celkem 5 2 12" xfId="4616"/>
    <cellStyle name="Celkem 5 2 12 2" xfId="11313"/>
    <cellStyle name="Celkem 5 2 12 2 2" xfId="30213"/>
    <cellStyle name="Celkem 5 2 12 2 3" xfId="49361"/>
    <cellStyle name="Celkem 5 2 12 3" xfId="23823"/>
    <cellStyle name="Celkem 5 2 12 3 2" xfId="42963"/>
    <cellStyle name="Celkem 5 2 12 4" xfId="17501"/>
    <cellStyle name="Celkem 5 2 12 5" xfId="36590"/>
    <cellStyle name="Celkem 5 2 13" xfId="941"/>
    <cellStyle name="Celkem 5 2 13 2" xfId="7848"/>
    <cellStyle name="Celkem 5 2 13 2 2" xfId="26843"/>
    <cellStyle name="Celkem 5 2 13 2 3" xfId="45991"/>
    <cellStyle name="Celkem 5 2 13 3" xfId="20333"/>
    <cellStyle name="Celkem 5 2 13 3 2" xfId="39473"/>
    <cellStyle name="Celkem 5 2 13 4" xfId="14131"/>
    <cellStyle name="Celkem 5 2 13 5" xfId="33220"/>
    <cellStyle name="Celkem 5 2 14" xfId="19630"/>
    <cellStyle name="Celkem 5 2 14 2" xfId="38770"/>
    <cellStyle name="Celkem 5 2 2" xfId="537"/>
    <cellStyle name="Celkem 5 2 2 10" xfId="6962"/>
    <cellStyle name="Celkem 5 2 2 10 2" xfId="25962"/>
    <cellStyle name="Celkem 5 2 2 10 3" xfId="45106"/>
    <cellStyle name="Celkem 5 2 2 11" xfId="19934"/>
    <cellStyle name="Celkem 5 2 2 11 2" xfId="39074"/>
    <cellStyle name="Celkem 5 2 2 12" xfId="6947"/>
    <cellStyle name="Celkem 5 2 2 13" xfId="32335"/>
    <cellStyle name="Celkem 5 2 2 2" xfId="837"/>
    <cellStyle name="Celkem 5 2 2 2 10" xfId="20233"/>
    <cellStyle name="Celkem 5 2 2 2 10 2" xfId="39373"/>
    <cellStyle name="Celkem 5 2 2 2 11" xfId="13601"/>
    <cellStyle name="Celkem 5 2 2 2 12" xfId="32686"/>
    <cellStyle name="Celkem 5 2 2 2 2" xfId="1441"/>
    <cellStyle name="Celkem 5 2 2 2 2 2" xfId="8215"/>
    <cellStyle name="Celkem 5 2 2 2 2 2 2" xfId="27129"/>
    <cellStyle name="Celkem 5 2 2 2 2 2 3" xfId="46277"/>
    <cellStyle name="Celkem 5 2 2 2 2 3" xfId="20737"/>
    <cellStyle name="Celkem 5 2 2 2 2 3 2" xfId="39877"/>
    <cellStyle name="Celkem 5 2 2 2 2 4" xfId="14417"/>
    <cellStyle name="Celkem 5 2 2 2 2 5" xfId="33506"/>
    <cellStyle name="Celkem 5 2 2 2 3" xfId="2239"/>
    <cellStyle name="Celkem 5 2 2 2 3 2" xfId="8940"/>
    <cellStyle name="Celkem 5 2 2 2 3 2 2" xfId="27840"/>
    <cellStyle name="Celkem 5 2 2 2 3 2 3" xfId="46988"/>
    <cellStyle name="Celkem 5 2 2 2 3 3" xfId="21450"/>
    <cellStyle name="Celkem 5 2 2 2 3 3 2" xfId="40590"/>
    <cellStyle name="Celkem 5 2 2 2 3 4" xfId="15128"/>
    <cellStyle name="Celkem 5 2 2 2 3 5" xfId="34217"/>
    <cellStyle name="Celkem 5 2 2 2 4" xfId="3018"/>
    <cellStyle name="Celkem 5 2 2 2 4 2" xfId="9717"/>
    <cellStyle name="Celkem 5 2 2 2 4 2 2" xfId="28617"/>
    <cellStyle name="Celkem 5 2 2 2 4 2 3" xfId="47765"/>
    <cellStyle name="Celkem 5 2 2 2 4 3" xfId="22227"/>
    <cellStyle name="Celkem 5 2 2 2 4 3 2" xfId="41367"/>
    <cellStyle name="Celkem 5 2 2 2 4 4" xfId="15905"/>
    <cellStyle name="Celkem 5 2 2 2 4 5" xfId="34994"/>
    <cellStyle name="Celkem 5 2 2 2 5" xfId="3760"/>
    <cellStyle name="Celkem 5 2 2 2 5 2" xfId="10458"/>
    <cellStyle name="Celkem 5 2 2 2 5 2 2" xfId="29358"/>
    <cellStyle name="Celkem 5 2 2 2 5 2 3" xfId="48506"/>
    <cellStyle name="Celkem 5 2 2 2 5 3" xfId="22968"/>
    <cellStyle name="Celkem 5 2 2 2 5 3 2" xfId="42108"/>
    <cellStyle name="Celkem 5 2 2 2 5 4" xfId="16646"/>
    <cellStyle name="Celkem 5 2 2 2 5 5" xfId="35735"/>
    <cellStyle name="Celkem 5 2 2 2 6" xfId="4330"/>
    <cellStyle name="Celkem 5 2 2 2 6 2" xfId="11027"/>
    <cellStyle name="Celkem 5 2 2 2 6 2 2" xfId="29927"/>
    <cellStyle name="Celkem 5 2 2 2 6 2 3" xfId="49075"/>
    <cellStyle name="Celkem 5 2 2 2 6 3" xfId="23537"/>
    <cellStyle name="Celkem 5 2 2 2 6 3 2" xfId="42677"/>
    <cellStyle name="Celkem 5 2 2 2 6 4" xfId="17215"/>
    <cellStyle name="Celkem 5 2 2 2 6 5" xfId="36304"/>
    <cellStyle name="Celkem 5 2 2 2 7" xfId="4936"/>
    <cellStyle name="Celkem 5 2 2 2 7 2" xfId="11633"/>
    <cellStyle name="Celkem 5 2 2 2 7 2 2" xfId="30533"/>
    <cellStyle name="Celkem 5 2 2 2 7 2 3" xfId="49681"/>
    <cellStyle name="Celkem 5 2 2 2 7 3" xfId="24143"/>
    <cellStyle name="Celkem 5 2 2 2 7 3 2" xfId="43283"/>
    <cellStyle name="Celkem 5 2 2 2 7 4" xfId="17821"/>
    <cellStyle name="Celkem 5 2 2 2 7 5" xfId="36910"/>
    <cellStyle name="Celkem 5 2 2 2 8" xfId="7778"/>
    <cellStyle name="Celkem 5 2 2 2 8 2" xfId="26773"/>
    <cellStyle name="Celkem 5 2 2 2 8 2 2" xfId="45921"/>
    <cellStyle name="Celkem 5 2 2 2 8 3" xfId="14061"/>
    <cellStyle name="Celkem 5 2 2 2 8 4" xfId="33150"/>
    <cellStyle name="Celkem 5 2 2 2 9" xfId="7314"/>
    <cellStyle name="Celkem 5 2 2 2 9 2" xfId="26313"/>
    <cellStyle name="Celkem 5 2 2 2 9 3" xfId="45457"/>
    <cellStyle name="Celkem 5 2 2 3" xfId="1209"/>
    <cellStyle name="Celkem 5 2 2 3 2" xfId="1442"/>
    <cellStyle name="Celkem 5 2 2 3 2 2" xfId="8216"/>
    <cellStyle name="Celkem 5 2 2 3 2 2 2" xfId="27130"/>
    <cellStyle name="Celkem 5 2 2 3 2 2 3" xfId="46278"/>
    <cellStyle name="Celkem 5 2 2 3 2 3" xfId="20738"/>
    <cellStyle name="Celkem 5 2 2 3 2 3 2" xfId="39878"/>
    <cellStyle name="Celkem 5 2 2 3 2 4" xfId="14418"/>
    <cellStyle name="Celkem 5 2 2 3 2 5" xfId="33507"/>
    <cellStyle name="Celkem 5 2 2 3 3" xfId="2240"/>
    <cellStyle name="Celkem 5 2 2 3 3 2" xfId="8941"/>
    <cellStyle name="Celkem 5 2 2 3 3 2 2" xfId="27841"/>
    <cellStyle name="Celkem 5 2 2 3 3 2 3" xfId="46989"/>
    <cellStyle name="Celkem 5 2 2 3 3 3" xfId="21451"/>
    <cellStyle name="Celkem 5 2 2 3 3 3 2" xfId="40591"/>
    <cellStyle name="Celkem 5 2 2 3 3 4" xfId="15129"/>
    <cellStyle name="Celkem 5 2 2 3 3 5" xfId="34218"/>
    <cellStyle name="Celkem 5 2 2 3 4" xfId="7679"/>
    <cellStyle name="Celkem 5 2 2 3 4 2" xfId="26678"/>
    <cellStyle name="Celkem 5 2 2 3 4 3" xfId="45822"/>
    <cellStyle name="Celkem 5 2 2 3 5" xfId="20589"/>
    <cellStyle name="Celkem 5 2 2 3 5 2" xfId="39729"/>
    <cellStyle name="Celkem 5 2 2 3 6" xfId="13966"/>
    <cellStyle name="Celkem 5 2 2 3 7" xfId="33051"/>
    <cellStyle name="Celkem 5 2 2 4" xfId="1440"/>
    <cellStyle name="Celkem 5 2 2 4 2" xfId="8214"/>
    <cellStyle name="Celkem 5 2 2 4 2 2" xfId="27128"/>
    <cellStyle name="Celkem 5 2 2 4 2 3" xfId="46276"/>
    <cellStyle name="Celkem 5 2 2 4 3" xfId="20736"/>
    <cellStyle name="Celkem 5 2 2 4 3 2" xfId="39876"/>
    <cellStyle name="Celkem 5 2 2 4 4" xfId="14416"/>
    <cellStyle name="Celkem 5 2 2 4 5" xfId="33505"/>
    <cellStyle name="Celkem 5 2 2 5" xfId="2238"/>
    <cellStyle name="Celkem 5 2 2 5 2" xfId="8939"/>
    <cellStyle name="Celkem 5 2 2 5 2 2" xfId="27839"/>
    <cellStyle name="Celkem 5 2 2 5 2 3" xfId="46987"/>
    <cellStyle name="Celkem 5 2 2 5 3" xfId="21449"/>
    <cellStyle name="Celkem 5 2 2 5 3 2" xfId="40589"/>
    <cellStyle name="Celkem 5 2 2 5 4" xfId="15127"/>
    <cellStyle name="Celkem 5 2 2 5 5" xfId="34216"/>
    <cellStyle name="Celkem 5 2 2 6" xfId="2721"/>
    <cellStyle name="Celkem 5 2 2 6 2" xfId="9422"/>
    <cellStyle name="Celkem 5 2 2 6 2 2" xfId="28322"/>
    <cellStyle name="Celkem 5 2 2 6 2 3" xfId="47470"/>
    <cellStyle name="Celkem 5 2 2 6 3" xfId="21932"/>
    <cellStyle name="Celkem 5 2 2 6 3 2" xfId="41072"/>
    <cellStyle name="Celkem 5 2 2 6 4" xfId="15610"/>
    <cellStyle name="Celkem 5 2 2 6 5" xfId="34699"/>
    <cellStyle name="Celkem 5 2 2 7" xfId="3463"/>
    <cellStyle name="Celkem 5 2 2 7 2" xfId="10161"/>
    <cellStyle name="Celkem 5 2 2 7 2 2" xfId="29061"/>
    <cellStyle name="Celkem 5 2 2 7 2 3" xfId="48209"/>
    <cellStyle name="Celkem 5 2 2 7 3" xfId="22671"/>
    <cellStyle name="Celkem 5 2 2 7 3 2" xfId="41811"/>
    <cellStyle name="Celkem 5 2 2 7 4" xfId="16349"/>
    <cellStyle name="Celkem 5 2 2 7 5" xfId="35438"/>
    <cellStyle name="Celkem 5 2 2 8" xfId="4035"/>
    <cellStyle name="Celkem 5 2 2 8 2" xfId="10732"/>
    <cellStyle name="Celkem 5 2 2 8 2 2" xfId="29632"/>
    <cellStyle name="Celkem 5 2 2 8 2 3" xfId="48780"/>
    <cellStyle name="Celkem 5 2 2 8 3" xfId="23242"/>
    <cellStyle name="Celkem 5 2 2 8 3 2" xfId="42382"/>
    <cellStyle name="Celkem 5 2 2 8 4" xfId="16920"/>
    <cellStyle name="Celkem 5 2 2 8 5" xfId="36009"/>
    <cellStyle name="Celkem 5 2 2 9" xfId="4700"/>
    <cellStyle name="Celkem 5 2 2 9 2" xfId="11397"/>
    <cellStyle name="Celkem 5 2 2 9 2 2" xfId="30297"/>
    <cellStyle name="Celkem 5 2 2 9 2 3" xfId="49445"/>
    <cellStyle name="Celkem 5 2 2 9 3" xfId="23907"/>
    <cellStyle name="Celkem 5 2 2 9 3 2" xfId="43047"/>
    <cellStyle name="Celkem 5 2 2 9 4" xfId="17585"/>
    <cellStyle name="Celkem 5 2 2 9 5" xfId="36674"/>
    <cellStyle name="Celkem 5 2 3" xfId="573"/>
    <cellStyle name="Celkem 5 2 3 10" xfId="8077"/>
    <cellStyle name="Celkem 5 2 3 11" xfId="32405"/>
    <cellStyle name="Celkem 5 2 3 2" xfId="1443"/>
    <cellStyle name="Celkem 5 2 3 2 2" xfId="7715"/>
    <cellStyle name="Celkem 5 2 3 2 2 2" xfId="26714"/>
    <cellStyle name="Celkem 5 2 3 2 2 3" xfId="45858"/>
    <cellStyle name="Celkem 5 2 3 2 3" xfId="20739"/>
    <cellStyle name="Celkem 5 2 3 2 3 2" xfId="39879"/>
    <cellStyle name="Celkem 5 2 3 2 4" xfId="14002"/>
    <cellStyle name="Celkem 5 2 3 2 5" xfId="33087"/>
    <cellStyle name="Celkem 5 2 3 3" xfId="2241"/>
    <cellStyle name="Celkem 5 2 3 3 2" xfId="8942"/>
    <cellStyle name="Celkem 5 2 3 3 2 2" xfId="27842"/>
    <cellStyle name="Celkem 5 2 3 3 2 3" xfId="46990"/>
    <cellStyle name="Celkem 5 2 3 3 3" xfId="21452"/>
    <cellStyle name="Celkem 5 2 3 3 3 2" xfId="40592"/>
    <cellStyle name="Celkem 5 2 3 3 4" xfId="15130"/>
    <cellStyle name="Celkem 5 2 3 3 5" xfId="34219"/>
    <cellStyle name="Celkem 5 2 3 4" xfId="2757"/>
    <cellStyle name="Celkem 5 2 3 4 2" xfId="9458"/>
    <cellStyle name="Celkem 5 2 3 4 2 2" xfId="28358"/>
    <cellStyle name="Celkem 5 2 3 4 2 3" xfId="47506"/>
    <cellStyle name="Celkem 5 2 3 4 3" xfId="21968"/>
    <cellStyle name="Celkem 5 2 3 4 3 2" xfId="41108"/>
    <cellStyle name="Celkem 5 2 3 4 4" xfId="15646"/>
    <cellStyle name="Celkem 5 2 3 4 5" xfId="34735"/>
    <cellStyle name="Celkem 5 2 3 5" xfId="3499"/>
    <cellStyle name="Celkem 5 2 3 5 2" xfId="10197"/>
    <cellStyle name="Celkem 5 2 3 5 2 2" xfId="29097"/>
    <cellStyle name="Celkem 5 2 3 5 2 3" xfId="48245"/>
    <cellStyle name="Celkem 5 2 3 5 3" xfId="22707"/>
    <cellStyle name="Celkem 5 2 3 5 3 2" xfId="41847"/>
    <cellStyle name="Celkem 5 2 3 5 4" xfId="16385"/>
    <cellStyle name="Celkem 5 2 3 5 5" xfId="35474"/>
    <cellStyle name="Celkem 5 2 3 6" xfId="4071"/>
    <cellStyle name="Celkem 5 2 3 6 2" xfId="10768"/>
    <cellStyle name="Celkem 5 2 3 6 2 2" xfId="29668"/>
    <cellStyle name="Celkem 5 2 3 6 2 3" xfId="48816"/>
    <cellStyle name="Celkem 5 2 3 6 3" xfId="23278"/>
    <cellStyle name="Celkem 5 2 3 6 3 2" xfId="42418"/>
    <cellStyle name="Celkem 5 2 3 6 4" xfId="16956"/>
    <cellStyle name="Celkem 5 2 3 6 5" xfId="36045"/>
    <cellStyle name="Celkem 5 2 3 7" xfId="4729"/>
    <cellStyle name="Celkem 5 2 3 7 2" xfId="11426"/>
    <cellStyle name="Celkem 5 2 3 7 2 2" xfId="30326"/>
    <cellStyle name="Celkem 5 2 3 7 2 3" xfId="49474"/>
    <cellStyle name="Celkem 5 2 3 7 3" xfId="23936"/>
    <cellStyle name="Celkem 5 2 3 7 3 2" xfId="43076"/>
    <cellStyle name="Celkem 5 2 3 7 4" xfId="17614"/>
    <cellStyle name="Celkem 5 2 3 7 5" xfId="36703"/>
    <cellStyle name="Celkem 5 2 3 8" xfId="7032"/>
    <cellStyle name="Celkem 5 2 3 8 2" xfId="26032"/>
    <cellStyle name="Celkem 5 2 3 8 3" xfId="45176"/>
    <cellStyle name="Celkem 5 2 3 9" xfId="19970"/>
    <cellStyle name="Celkem 5 2 3 9 2" xfId="39110"/>
    <cellStyle name="Celkem 5 2 4" xfId="1026"/>
    <cellStyle name="Celkem 5 2 4 2" xfId="1444"/>
    <cellStyle name="Celkem 5 2 4 2 2" xfId="8217"/>
    <cellStyle name="Celkem 5 2 4 2 2 2" xfId="27131"/>
    <cellStyle name="Celkem 5 2 4 2 2 3" xfId="46279"/>
    <cellStyle name="Celkem 5 2 4 2 3" xfId="20740"/>
    <cellStyle name="Celkem 5 2 4 2 3 2" xfId="39880"/>
    <cellStyle name="Celkem 5 2 4 2 4" xfId="14419"/>
    <cellStyle name="Celkem 5 2 4 2 5" xfId="33508"/>
    <cellStyle name="Celkem 5 2 4 3" xfId="2242"/>
    <cellStyle name="Celkem 5 2 4 3 2" xfId="8943"/>
    <cellStyle name="Celkem 5 2 4 3 2 2" xfId="27843"/>
    <cellStyle name="Celkem 5 2 4 3 2 3" xfId="46991"/>
    <cellStyle name="Celkem 5 2 4 3 3" xfId="21453"/>
    <cellStyle name="Celkem 5 2 4 3 3 2" xfId="40593"/>
    <cellStyle name="Celkem 5 2 4 3 4" xfId="15131"/>
    <cellStyle name="Celkem 5 2 4 3 5" xfId="34220"/>
    <cellStyle name="Celkem 5 2 4 4" xfId="7375"/>
    <cellStyle name="Celkem 5 2 4 4 2" xfId="26374"/>
    <cellStyle name="Celkem 5 2 4 4 3" xfId="45518"/>
    <cellStyle name="Celkem 5 2 4 5" xfId="20416"/>
    <cellStyle name="Celkem 5 2 4 5 2" xfId="39556"/>
    <cellStyle name="Celkem 5 2 4 6" xfId="13662"/>
    <cellStyle name="Celkem 5 2 4 7" xfId="32747"/>
    <cellStyle name="Celkem 5 2 5" xfId="1127"/>
    <cellStyle name="Celkem 5 2 5 2" xfId="1445"/>
    <cellStyle name="Celkem 5 2 5 2 2" xfId="8218"/>
    <cellStyle name="Celkem 5 2 5 2 2 2" xfId="27132"/>
    <cellStyle name="Celkem 5 2 5 2 2 3" xfId="46280"/>
    <cellStyle name="Celkem 5 2 5 2 3" xfId="20741"/>
    <cellStyle name="Celkem 5 2 5 2 3 2" xfId="39881"/>
    <cellStyle name="Celkem 5 2 5 2 4" xfId="14420"/>
    <cellStyle name="Celkem 5 2 5 2 5" xfId="33509"/>
    <cellStyle name="Celkem 5 2 5 3" xfId="2243"/>
    <cellStyle name="Celkem 5 2 5 3 2" xfId="8944"/>
    <cellStyle name="Celkem 5 2 5 3 2 2" xfId="27844"/>
    <cellStyle name="Celkem 5 2 5 3 2 3" xfId="46992"/>
    <cellStyle name="Celkem 5 2 5 3 3" xfId="21454"/>
    <cellStyle name="Celkem 5 2 5 3 3 2" xfId="40594"/>
    <cellStyle name="Celkem 5 2 5 3 4" xfId="15132"/>
    <cellStyle name="Celkem 5 2 5 3 5" xfId="34221"/>
    <cellStyle name="Celkem 5 2 5 4" xfId="7957"/>
    <cellStyle name="Celkem 5 2 5 4 2" xfId="26952"/>
    <cellStyle name="Celkem 5 2 5 4 3" xfId="46100"/>
    <cellStyle name="Celkem 5 2 5 5" xfId="20512"/>
    <cellStyle name="Celkem 5 2 5 5 2" xfId="39652"/>
    <cellStyle name="Celkem 5 2 5 6" xfId="14240"/>
    <cellStyle name="Celkem 5 2 5 7" xfId="33329"/>
    <cellStyle name="Celkem 5 2 6" xfId="1439"/>
    <cellStyle name="Celkem 5 2 6 2" xfId="8213"/>
    <cellStyle name="Celkem 5 2 6 2 2" xfId="27127"/>
    <cellStyle name="Celkem 5 2 6 2 3" xfId="46275"/>
    <cellStyle name="Celkem 5 2 6 3" xfId="20735"/>
    <cellStyle name="Celkem 5 2 6 3 2" xfId="39875"/>
    <cellStyle name="Celkem 5 2 6 4" xfId="14415"/>
    <cellStyle name="Celkem 5 2 6 5" xfId="33504"/>
    <cellStyle name="Celkem 5 2 7" xfId="2237"/>
    <cellStyle name="Celkem 5 2 7 2" xfId="8938"/>
    <cellStyle name="Celkem 5 2 7 2 2" xfId="27838"/>
    <cellStyle name="Celkem 5 2 7 2 3" xfId="46986"/>
    <cellStyle name="Celkem 5 2 7 3" xfId="21448"/>
    <cellStyle name="Celkem 5 2 7 3 2" xfId="40588"/>
    <cellStyle name="Celkem 5 2 7 4" xfId="15126"/>
    <cellStyle name="Celkem 5 2 7 5" xfId="34215"/>
    <cellStyle name="Celkem 5 2 8" xfId="2596"/>
    <cellStyle name="Celkem 5 2 8 2" xfId="9297"/>
    <cellStyle name="Celkem 5 2 8 2 2" xfId="28197"/>
    <cellStyle name="Celkem 5 2 8 2 3" xfId="47345"/>
    <cellStyle name="Celkem 5 2 8 3" xfId="21807"/>
    <cellStyle name="Celkem 5 2 8 3 2" xfId="40947"/>
    <cellStyle name="Celkem 5 2 8 4" xfId="15485"/>
    <cellStyle name="Celkem 5 2 8 5" xfId="34574"/>
    <cellStyle name="Celkem 5 2 9" xfId="3338"/>
    <cellStyle name="Celkem 5 2 9 2" xfId="10036"/>
    <cellStyle name="Celkem 5 2 9 2 2" xfId="28936"/>
    <cellStyle name="Celkem 5 2 9 2 3" xfId="48084"/>
    <cellStyle name="Celkem 5 2 9 3" xfId="22546"/>
    <cellStyle name="Celkem 5 2 9 3 2" xfId="41686"/>
    <cellStyle name="Celkem 5 2 9 4" xfId="16224"/>
    <cellStyle name="Celkem 5 2 9 5" xfId="35313"/>
    <cellStyle name="Celkem 5 3" xfId="432"/>
    <cellStyle name="Celkem 5 3 10" xfId="4507"/>
    <cellStyle name="Celkem 5 3 10 2" xfId="11204"/>
    <cellStyle name="Celkem 5 3 10 2 2" xfId="30104"/>
    <cellStyle name="Celkem 5 3 10 2 3" xfId="49252"/>
    <cellStyle name="Celkem 5 3 10 3" xfId="23714"/>
    <cellStyle name="Celkem 5 3 10 3 2" xfId="42854"/>
    <cellStyle name="Celkem 5 3 10 4" xfId="17392"/>
    <cellStyle name="Celkem 5 3 10 5" xfId="36481"/>
    <cellStyle name="Celkem 5 3 11" xfId="956"/>
    <cellStyle name="Celkem 5 3 11 2" xfId="7863"/>
    <cellStyle name="Celkem 5 3 11 2 2" xfId="26858"/>
    <cellStyle name="Celkem 5 3 11 2 3" xfId="46006"/>
    <cellStyle name="Celkem 5 3 11 3" xfId="20348"/>
    <cellStyle name="Celkem 5 3 11 3 2" xfId="39488"/>
    <cellStyle name="Celkem 5 3 11 4" xfId="14146"/>
    <cellStyle name="Celkem 5 3 11 5" xfId="33235"/>
    <cellStyle name="Celkem 5 3 12" xfId="6981"/>
    <cellStyle name="Celkem 5 3 12 2" xfId="25981"/>
    <cellStyle name="Celkem 5 3 12 3" xfId="45125"/>
    <cellStyle name="Celkem 5 3 13" xfId="19829"/>
    <cellStyle name="Celkem 5 3 13 2" xfId="38969"/>
    <cellStyle name="Celkem 5 3 14" xfId="6950"/>
    <cellStyle name="Celkem 5 3 15" xfId="32354"/>
    <cellStyle name="Celkem 5 3 2" xfId="557"/>
    <cellStyle name="Celkem 5 3 2 10" xfId="13621"/>
    <cellStyle name="Celkem 5 3 2 11" xfId="32706"/>
    <cellStyle name="Celkem 5 3 2 2" xfId="857"/>
    <cellStyle name="Celkem 5 3 2 2 10" xfId="33071"/>
    <cellStyle name="Celkem 5 3 2 2 2" xfId="3038"/>
    <cellStyle name="Celkem 5 3 2 2 2 2" xfId="9737"/>
    <cellStyle name="Celkem 5 3 2 2 2 2 2" xfId="28637"/>
    <cellStyle name="Celkem 5 3 2 2 2 2 3" xfId="47785"/>
    <cellStyle name="Celkem 5 3 2 2 2 3" xfId="22247"/>
    <cellStyle name="Celkem 5 3 2 2 2 3 2" xfId="41387"/>
    <cellStyle name="Celkem 5 3 2 2 2 4" xfId="15925"/>
    <cellStyle name="Celkem 5 3 2 2 2 5" xfId="35014"/>
    <cellStyle name="Celkem 5 3 2 2 3" xfId="3780"/>
    <cellStyle name="Celkem 5 3 2 2 3 2" xfId="10478"/>
    <cellStyle name="Celkem 5 3 2 2 3 2 2" xfId="29378"/>
    <cellStyle name="Celkem 5 3 2 2 3 2 3" xfId="48526"/>
    <cellStyle name="Celkem 5 3 2 2 3 3" xfId="22988"/>
    <cellStyle name="Celkem 5 3 2 2 3 3 2" xfId="42128"/>
    <cellStyle name="Celkem 5 3 2 2 3 4" xfId="16666"/>
    <cellStyle name="Celkem 5 3 2 2 3 5" xfId="35755"/>
    <cellStyle name="Celkem 5 3 2 2 4" xfId="4350"/>
    <cellStyle name="Celkem 5 3 2 2 4 2" xfId="11047"/>
    <cellStyle name="Celkem 5 3 2 2 4 2 2" xfId="29947"/>
    <cellStyle name="Celkem 5 3 2 2 4 2 3" xfId="49095"/>
    <cellStyle name="Celkem 5 3 2 2 4 3" xfId="23557"/>
    <cellStyle name="Celkem 5 3 2 2 4 3 2" xfId="42697"/>
    <cellStyle name="Celkem 5 3 2 2 4 4" xfId="17235"/>
    <cellStyle name="Celkem 5 3 2 2 4 5" xfId="36324"/>
    <cellStyle name="Celkem 5 3 2 2 5" xfId="4952"/>
    <cellStyle name="Celkem 5 3 2 2 5 2" xfId="11649"/>
    <cellStyle name="Celkem 5 3 2 2 5 2 2" xfId="30549"/>
    <cellStyle name="Celkem 5 3 2 2 5 2 3" xfId="49697"/>
    <cellStyle name="Celkem 5 3 2 2 5 3" xfId="24159"/>
    <cellStyle name="Celkem 5 3 2 2 5 3 2" xfId="43299"/>
    <cellStyle name="Celkem 5 3 2 2 5 4" xfId="17837"/>
    <cellStyle name="Celkem 5 3 2 2 5 5" xfId="36926"/>
    <cellStyle name="Celkem 5 3 2 2 6" xfId="1447"/>
    <cellStyle name="Celkem 5 3 2 2 6 2" xfId="8220"/>
    <cellStyle name="Celkem 5 3 2 2 6 2 2" xfId="27134"/>
    <cellStyle name="Celkem 5 3 2 2 6 2 3" xfId="46282"/>
    <cellStyle name="Celkem 5 3 2 2 6 3" xfId="20743"/>
    <cellStyle name="Celkem 5 3 2 2 6 3 2" xfId="39883"/>
    <cellStyle name="Celkem 5 3 2 2 6 4" xfId="14422"/>
    <cellStyle name="Celkem 5 3 2 2 6 5" xfId="33511"/>
    <cellStyle name="Celkem 5 3 2 2 7" xfId="7699"/>
    <cellStyle name="Celkem 5 3 2 2 7 2" xfId="26698"/>
    <cellStyle name="Celkem 5 3 2 2 7 3" xfId="45842"/>
    <cellStyle name="Celkem 5 3 2 2 8" xfId="20253"/>
    <cellStyle name="Celkem 5 3 2 2 8 2" xfId="39393"/>
    <cellStyle name="Celkem 5 3 2 2 9" xfId="13986"/>
    <cellStyle name="Celkem 5 3 2 3" xfId="2245"/>
    <cellStyle name="Celkem 5 3 2 3 2" xfId="8946"/>
    <cellStyle name="Celkem 5 3 2 3 2 2" xfId="27846"/>
    <cellStyle name="Celkem 5 3 2 3 2 3" xfId="46994"/>
    <cellStyle name="Celkem 5 3 2 3 3" xfId="21456"/>
    <cellStyle name="Celkem 5 3 2 3 3 2" xfId="40596"/>
    <cellStyle name="Celkem 5 3 2 3 4" xfId="15134"/>
    <cellStyle name="Celkem 5 3 2 3 5" xfId="34223"/>
    <cellStyle name="Celkem 5 3 2 4" xfId="2741"/>
    <cellStyle name="Celkem 5 3 2 4 2" xfId="9442"/>
    <cellStyle name="Celkem 5 3 2 4 2 2" xfId="28342"/>
    <cellStyle name="Celkem 5 3 2 4 2 3" xfId="47490"/>
    <cellStyle name="Celkem 5 3 2 4 3" xfId="21952"/>
    <cellStyle name="Celkem 5 3 2 4 3 2" xfId="41092"/>
    <cellStyle name="Celkem 5 3 2 4 4" xfId="15630"/>
    <cellStyle name="Celkem 5 3 2 4 5" xfId="34719"/>
    <cellStyle name="Celkem 5 3 2 5" xfId="3483"/>
    <cellStyle name="Celkem 5 3 2 5 2" xfId="10181"/>
    <cellStyle name="Celkem 5 3 2 5 2 2" xfId="29081"/>
    <cellStyle name="Celkem 5 3 2 5 2 3" xfId="48229"/>
    <cellStyle name="Celkem 5 3 2 5 3" xfId="22691"/>
    <cellStyle name="Celkem 5 3 2 5 3 2" xfId="41831"/>
    <cellStyle name="Celkem 5 3 2 5 4" xfId="16369"/>
    <cellStyle name="Celkem 5 3 2 5 5" xfId="35458"/>
    <cellStyle name="Celkem 5 3 2 6" xfId="4055"/>
    <cellStyle name="Celkem 5 3 2 6 2" xfId="10752"/>
    <cellStyle name="Celkem 5 3 2 6 2 2" xfId="29652"/>
    <cellStyle name="Celkem 5 3 2 6 2 3" xfId="48800"/>
    <cellStyle name="Celkem 5 3 2 6 3" xfId="23262"/>
    <cellStyle name="Celkem 5 3 2 6 3 2" xfId="42402"/>
    <cellStyle name="Celkem 5 3 2 6 4" xfId="16940"/>
    <cellStyle name="Celkem 5 3 2 6 5" xfId="36029"/>
    <cellStyle name="Celkem 5 3 2 7" xfId="4716"/>
    <cellStyle name="Celkem 5 3 2 7 2" xfId="11413"/>
    <cellStyle name="Celkem 5 3 2 7 2 2" xfId="30313"/>
    <cellStyle name="Celkem 5 3 2 7 2 3" xfId="49461"/>
    <cellStyle name="Celkem 5 3 2 7 3" xfId="23923"/>
    <cellStyle name="Celkem 5 3 2 7 3 2" xfId="43063"/>
    <cellStyle name="Celkem 5 3 2 7 4" xfId="17601"/>
    <cellStyle name="Celkem 5 3 2 7 5" xfId="36690"/>
    <cellStyle name="Celkem 5 3 2 8" xfId="7334"/>
    <cellStyle name="Celkem 5 3 2 8 2" xfId="26333"/>
    <cellStyle name="Celkem 5 3 2 8 3" xfId="45477"/>
    <cellStyle name="Celkem 5 3 2 9" xfId="19954"/>
    <cellStyle name="Celkem 5 3 2 9 2" xfId="39094"/>
    <cellStyle name="Celkem 5 3 3" xfId="757"/>
    <cellStyle name="Celkem 5 3 3 10" xfId="20153"/>
    <cellStyle name="Celkem 5 3 3 10 2" xfId="39293"/>
    <cellStyle name="Celkem 5 3 3 11" xfId="13496"/>
    <cellStyle name="Celkem 5 3 3 12" xfId="32581"/>
    <cellStyle name="Celkem 5 3 3 2" xfId="1448"/>
    <cellStyle name="Celkem 5 3 3 2 2" xfId="8221"/>
    <cellStyle name="Celkem 5 3 3 2 2 2" xfId="27135"/>
    <cellStyle name="Celkem 5 3 3 2 2 3" xfId="46283"/>
    <cellStyle name="Celkem 5 3 3 2 3" xfId="20744"/>
    <cellStyle name="Celkem 5 3 3 2 3 2" xfId="39884"/>
    <cellStyle name="Celkem 5 3 3 2 4" xfId="14423"/>
    <cellStyle name="Celkem 5 3 3 2 5" xfId="33512"/>
    <cellStyle name="Celkem 5 3 3 3" xfId="2246"/>
    <cellStyle name="Celkem 5 3 3 3 2" xfId="8947"/>
    <cellStyle name="Celkem 5 3 3 3 2 2" xfId="27847"/>
    <cellStyle name="Celkem 5 3 3 3 2 3" xfId="46995"/>
    <cellStyle name="Celkem 5 3 3 3 3" xfId="21457"/>
    <cellStyle name="Celkem 5 3 3 3 3 2" xfId="40597"/>
    <cellStyle name="Celkem 5 3 3 3 4" xfId="15135"/>
    <cellStyle name="Celkem 5 3 3 3 5" xfId="34224"/>
    <cellStyle name="Celkem 5 3 3 4" xfId="2938"/>
    <cellStyle name="Celkem 5 3 3 4 2" xfId="9637"/>
    <cellStyle name="Celkem 5 3 3 4 2 2" xfId="28537"/>
    <cellStyle name="Celkem 5 3 3 4 2 3" xfId="47685"/>
    <cellStyle name="Celkem 5 3 3 4 3" xfId="22147"/>
    <cellStyle name="Celkem 5 3 3 4 3 2" xfId="41287"/>
    <cellStyle name="Celkem 5 3 3 4 4" xfId="15825"/>
    <cellStyle name="Celkem 5 3 3 4 5" xfId="34914"/>
    <cellStyle name="Celkem 5 3 3 5" xfId="3680"/>
    <cellStyle name="Celkem 5 3 3 5 2" xfId="10378"/>
    <cellStyle name="Celkem 5 3 3 5 2 2" xfId="29278"/>
    <cellStyle name="Celkem 5 3 3 5 2 3" xfId="48426"/>
    <cellStyle name="Celkem 5 3 3 5 3" xfId="22888"/>
    <cellStyle name="Celkem 5 3 3 5 3 2" xfId="42028"/>
    <cellStyle name="Celkem 5 3 3 5 4" xfId="16566"/>
    <cellStyle name="Celkem 5 3 3 5 5" xfId="35655"/>
    <cellStyle name="Celkem 5 3 3 6" xfId="4250"/>
    <cellStyle name="Celkem 5 3 3 6 2" xfId="10947"/>
    <cellStyle name="Celkem 5 3 3 6 2 2" xfId="29847"/>
    <cellStyle name="Celkem 5 3 3 6 2 3" xfId="48995"/>
    <cellStyle name="Celkem 5 3 3 6 3" xfId="23457"/>
    <cellStyle name="Celkem 5 3 3 6 3 2" xfId="42597"/>
    <cellStyle name="Celkem 5 3 3 6 4" xfId="17135"/>
    <cellStyle name="Celkem 5 3 3 6 5" xfId="36224"/>
    <cellStyle name="Celkem 5 3 3 7" xfId="4872"/>
    <cellStyle name="Celkem 5 3 3 7 2" xfId="11569"/>
    <cellStyle name="Celkem 5 3 3 7 2 2" xfId="30469"/>
    <cellStyle name="Celkem 5 3 3 7 2 3" xfId="49617"/>
    <cellStyle name="Celkem 5 3 3 7 3" xfId="24079"/>
    <cellStyle name="Celkem 5 3 3 7 3 2" xfId="43219"/>
    <cellStyle name="Celkem 5 3 3 7 4" xfId="17757"/>
    <cellStyle name="Celkem 5 3 3 7 5" xfId="36846"/>
    <cellStyle name="Celkem 5 3 3 8" xfId="7773"/>
    <cellStyle name="Celkem 5 3 3 8 2" xfId="26768"/>
    <cellStyle name="Celkem 5 3 3 8 2 2" xfId="45916"/>
    <cellStyle name="Celkem 5 3 3 8 3" xfId="14056"/>
    <cellStyle name="Celkem 5 3 3 8 4" xfId="33145"/>
    <cellStyle name="Celkem 5 3 3 9" xfId="7209"/>
    <cellStyle name="Celkem 5 3 3 9 2" xfId="26208"/>
    <cellStyle name="Celkem 5 3 3 9 3" xfId="45352"/>
    <cellStyle name="Celkem 5 3 4" xfId="1203"/>
    <cellStyle name="Celkem 5 3 4 2" xfId="1449"/>
    <cellStyle name="Celkem 5 3 4 2 2" xfId="8222"/>
    <cellStyle name="Celkem 5 3 4 2 2 2" xfId="27136"/>
    <cellStyle name="Celkem 5 3 4 2 2 3" xfId="46284"/>
    <cellStyle name="Celkem 5 3 4 2 3" xfId="20745"/>
    <cellStyle name="Celkem 5 3 4 2 3 2" xfId="39885"/>
    <cellStyle name="Celkem 5 3 4 2 4" xfId="14424"/>
    <cellStyle name="Celkem 5 3 4 2 5" xfId="33513"/>
    <cellStyle name="Celkem 5 3 4 3" xfId="2247"/>
    <cellStyle name="Celkem 5 3 4 3 2" xfId="8948"/>
    <cellStyle name="Celkem 5 3 4 3 2 2" xfId="27848"/>
    <cellStyle name="Celkem 5 3 4 3 2 3" xfId="46996"/>
    <cellStyle name="Celkem 5 3 4 3 3" xfId="21458"/>
    <cellStyle name="Celkem 5 3 4 3 3 2" xfId="40598"/>
    <cellStyle name="Celkem 5 3 4 3 4" xfId="15136"/>
    <cellStyle name="Celkem 5 3 4 3 5" xfId="34225"/>
    <cellStyle name="Celkem 5 3 4 4" xfId="7574"/>
    <cellStyle name="Celkem 5 3 4 4 2" xfId="26573"/>
    <cellStyle name="Celkem 5 3 4 4 3" xfId="45717"/>
    <cellStyle name="Celkem 5 3 4 5" xfId="20583"/>
    <cellStyle name="Celkem 5 3 4 5 2" xfId="39723"/>
    <cellStyle name="Celkem 5 3 4 6" xfId="13861"/>
    <cellStyle name="Celkem 5 3 4 7" xfId="32946"/>
    <cellStyle name="Celkem 5 3 5" xfId="1446"/>
    <cellStyle name="Celkem 5 3 5 2" xfId="8219"/>
    <cellStyle name="Celkem 5 3 5 2 2" xfId="27133"/>
    <cellStyle name="Celkem 5 3 5 2 3" xfId="46281"/>
    <cellStyle name="Celkem 5 3 5 3" xfId="20742"/>
    <cellStyle name="Celkem 5 3 5 3 2" xfId="39882"/>
    <cellStyle name="Celkem 5 3 5 4" xfId="14421"/>
    <cellStyle name="Celkem 5 3 5 5" xfId="33510"/>
    <cellStyle name="Celkem 5 3 6" xfId="2244"/>
    <cellStyle name="Celkem 5 3 6 2" xfId="8945"/>
    <cellStyle name="Celkem 5 3 6 2 2" xfId="27845"/>
    <cellStyle name="Celkem 5 3 6 2 3" xfId="46993"/>
    <cellStyle name="Celkem 5 3 6 3" xfId="21455"/>
    <cellStyle name="Celkem 5 3 6 3 2" xfId="40595"/>
    <cellStyle name="Celkem 5 3 6 4" xfId="15133"/>
    <cellStyle name="Celkem 5 3 6 5" xfId="34222"/>
    <cellStyle name="Celkem 5 3 7" xfId="2616"/>
    <cellStyle name="Celkem 5 3 7 2" xfId="9317"/>
    <cellStyle name="Celkem 5 3 7 2 2" xfId="28217"/>
    <cellStyle name="Celkem 5 3 7 2 3" xfId="47365"/>
    <cellStyle name="Celkem 5 3 7 3" xfId="21827"/>
    <cellStyle name="Celkem 5 3 7 3 2" xfId="40967"/>
    <cellStyle name="Celkem 5 3 7 4" xfId="15505"/>
    <cellStyle name="Celkem 5 3 7 5" xfId="34594"/>
    <cellStyle name="Celkem 5 3 8" xfId="3358"/>
    <cellStyle name="Celkem 5 3 8 2" xfId="10056"/>
    <cellStyle name="Celkem 5 3 8 2 2" xfId="28956"/>
    <cellStyle name="Celkem 5 3 8 2 3" xfId="48104"/>
    <cellStyle name="Celkem 5 3 8 3" xfId="22566"/>
    <cellStyle name="Celkem 5 3 8 3 2" xfId="41706"/>
    <cellStyle name="Celkem 5 3 8 4" xfId="16244"/>
    <cellStyle name="Celkem 5 3 8 5" xfId="35333"/>
    <cellStyle name="Celkem 5 3 9" xfId="3930"/>
    <cellStyle name="Celkem 5 3 9 2" xfId="10627"/>
    <cellStyle name="Celkem 5 3 9 2 2" xfId="29527"/>
    <cellStyle name="Celkem 5 3 9 2 3" xfId="48675"/>
    <cellStyle name="Celkem 5 3 9 3" xfId="23137"/>
    <cellStyle name="Celkem 5 3 9 3 2" xfId="42277"/>
    <cellStyle name="Celkem 5 3 9 4" xfId="16815"/>
    <cellStyle name="Celkem 5 3 9 5" xfId="35904"/>
    <cellStyle name="Celkem 5 4" xfId="387"/>
    <cellStyle name="Celkem 5 4 10" xfId="8081"/>
    <cellStyle name="Celkem 5 4 11" xfId="32396"/>
    <cellStyle name="Celkem 5 4 2" xfId="722"/>
    <cellStyle name="Celkem 5 4 2 10" xfId="32901"/>
    <cellStyle name="Celkem 5 4 2 2" xfId="2903"/>
    <cellStyle name="Celkem 5 4 2 2 2" xfId="9602"/>
    <cellStyle name="Celkem 5 4 2 2 2 2" xfId="28502"/>
    <cellStyle name="Celkem 5 4 2 2 2 3" xfId="47650"/>
    <cellStyle name="Celkem 5 4 2 2 3" xfId="22112"/>
    <cellStyle name="Celkem 5 4 2 2 3 2" xfId="41252"/>
    <cellStyle name="Celkem 5 4 2 2 4" xfId="15790"/>
    <cellStyle name="Celkem 5 4 2 2 5" xfId="34879"/>
    <cellStyle name="Celkem 5 4 2 3" xfId="3645"/>
    <cellStyle name="Celkem 5 4 2 3 2" xfId="10343"/>
    <cellStyle name="Celkem 5 4 2 3 2 2" xfId="29243"/>
    <cellStyle name="Celkem 5 4 2 3 2 3" xfId="48391"/>
    <cellStyle name="Celkem 5 4 2 3 3" xfId="22853"/>
    <cellStyle name="Celkem 5 4 2 3 3 2" xfId="41993"/>
    <cellStyle name="Celkem 5 4 2 3 4" xfId="16531"/>
    <cellStyle name="Celkem 5 4 2 3 5" xfId="35620"/>
    <cellStyle name="Celkem 5 4 2 4" xfId="4215"/>
    <cellStyle name="Celkem 5 4 2 4 2" xfId="10912"/>
    <cellStyle name="Celkem 5 4 2 4 2 2" xfId="29812"/>
    <cellStyle name="Celkem 5 4 2 4 2 3" xfId="48960"/>
    <cellStyle name="Celkem 5 4 2 4 3" xfId="23422"/>
    <cellStyle name="Celkem 5 4 2 4 3 2" xfId="42562"/>
    <cellStyle name="Celkem 5 4 2 4 4" xfId="17100"/>
    <cellStyle name="Celkem 5 4 2 4 5" xfId="36189"/>
    <cellStyle name="Celkem 5 4 2 5" xfId="4844"/>
    <cellStyle name="Celkem 5 4 2 5 2" xfId="11541"/>
    <cellStyle name="Celkem 5 4 2 5 2 2" xfId="30441"/>
    <cellStyle name="Celkem 5 4 2 5 2 3" xfId="49589"/>
    <cellStyle name="Celkem 5 4 2 5 3" xfId="24051"/>
    <cellStyle name="Celkem 5 4 2 5 3 2" xfId="43191"/>
    <cellStyle name="Celkem 5 4 2 5 4" xfId="17729"/>
    <cellStyle name="Celkem 5 4 2 5 5" xfId="36818"/>
    <cellStyle name="Celkem 5 4 2 6" xfId="1450"/>
    <cellStyle name="Celkem 5 4 2 6 2" xfId="8223"/>
    <cellStyle name="Celkem 5 4 2 6 2 2" xfId="27137"/>
    <cellStyle name="Celkem 5 4 2 6 2 3" xfId="46285"/>
    <cellStyle name="Celkem 5 4 2 6 3" xfId="20746"/>
    <cellStyle name="Celkem 5 4 2 6 3 2" xfId="39886"/>
    <cellStyle name="Celkem 5 4 2 6 4" xfId="14425"/>
    <cellStyle name="Celkem 5 4 2 6 5" xfId="33514"/>
    <cellStyle name="Celkem 5 4 2 7" xfId="7529"/>
    <cellStyle name="Celkem 5 4 2 7 2" xfId="26528"/>
    <cellStyle name="Celkem 5 4 2 7 3" xfId="45672"/>
    <cellStyle name="Celkem 5 4 2 8" xfId="20118"/>
    <cellStyle name="Celkem 5 4 2 8 2" xfId="39258"/>
    <cellStyle name="Celkem 5 4 2 9" xfId="13816"/>
    <cellStyle name="Celkem 5 4 3" xfId="2248"/>
    <cellStyle name="Celkem 5 4 3 2" xfId="8949"/>
    <cellStyle name="Celkem 5 4 3 2 2" xfId="27849"/>
    <cellStyle name="Celkem 5 4 3 2 3" xfId="46997"/>
    <cellStyle name="Celkem 5 4 3 3" xfId="21459"/>
    <cellStyle name="Celkem 5 4 3 3 2" xfId="40599"/>
    <cellStyle name="Celkem 5 4 3 4" xfId="15137"/>
    <cellStyle name="Celkem 5 4 3 5" xfId="34226"/>
    <cellStyle name="Celkem 5 4 4" xfId="2566"/>
    <cellStyle name="Celkem 5 4 4 2" xfId="9267"/>
    <cellStyle name="Celkem 5 4 4 2 2" xfId="28167"/>
    <cellStyle name="Celkem 5 4 4 2 3" xfId="47315"/>
    <cellStyle name="Celkem 5 4 4 3" xfId="21777"/>
    <cellStyle name="Celkem 5 4 4 3 2" xfId="40917"/>
    <cellStyle name="Celkem 5 4 4 4" xfId="15455"/>
    <cellStyle name="Celkem 5 4 4 5" xfId="34544"/>
    <cellStyle name="Celkem 5 4 5" xfId="3308"/>
    <cellStyle name="Celkem 5 4 5 2" xfId="10006"/>
    <cellStyle name="Celkem 5 4 5 2 2" xfId="28906"/>
    <cellStyle name="Celkem 5 4 5 2 3" xfId="48054"/>
    <cellStyle name="Celkem 5 4 5 3" xfId="22516"/>
    <cellStyle name="Celkem 5 4 5 3 2" xfId="41656"/>
    <cellStyle name="Celkem 5 4 5 4" xfId="16194"/>
    <cellStyle name="Celkem 5 4 5 5" xfId="35283"/>
    <cellStyle name="Celkem 5 4 6" xfId="3880"/>
    <cellStyle name="Celkem 5 4 6 2" xfId="10577"/>
    <cellStyle name="Celkem 5 4 6 2 2" xfId="29477"/>
    <cellStyle name="Celkem 5 4 6 2 3" xfId="48625"/>
    <cellStyle name="Celkem 5 4 6 3" xfId="23087"/>
    <cellStyle name="Celkem 5 4 6 3 2" xfId="42227"/>
    <cellStyle name="Celkem 5 4 6 4" xfId="16765"/>
    <cellStyle name="Celkem 5 4 6 5" xfId="35854"/>
    <cellStyle name="Celkem 5 4 7" xfId="4596"/>
    <cellStyle name="Celkem 5 4 7 2" xfId="11293"/>
    <cellStyle name="Celkem 5 4 7 2 2" xfId="30193"/>
    <cellStyle name="Celkem 5 4 7 2 3" xfId="49341"/>
    <cellStyle name="Celkem 5 4 7 3" xfId="23803"/>
    <cellStyle name="Celkem 5 4 7 3 2" xfId="42943"/>
    <cellStyle name="Celkem 5 4 7 4" xfId="17481"/>
    <cellStyle name="Celkem 5 4 7 5" xfId="36570"/>
    <cellStyle name="Celkem 5 4 8" xfId="7023"/>
    <cellStyle name="Celkem 5 4 8 2" xfId="26023"/>
    <cellStyle name="Celkem 5 4 8 3" xfId="45167"/>
    <cellStyle name="Celkem 5 4 9" xfId="19784"/>
    <cellStyle name="Celkem 5 4 9 2" xfId="38924"/>
    <cellStyle name="Celkem 5 5" xfId="507"/>
    <cellStyle name="Celkem 5 5 10" xfId="13571"/>
    <cellStyle name="Celkem 5 5 11" xfId="32656"/>
    <cellStyle name="Celkem 5 5 2" xfId="1451"/>
    <cellStyle name="Celkem 5 5 2 2" xfId="7649"/>
    <cellStyle name="Celkem 5 5 2 2 2" xfId="26648"/>
    <cellStyle name="Celkem 5 5 2 2 3" xfId="45792"/>
    <cellStyle name="Celkem 5 5 2 3" xfId="20747"/>
    <cellStyle name="Celkem 5 5 2 3 2" xfId="39887"/>
    <cellStyle name="Celkem 5 5 2 4" xfId="13936"/>
    <cellStyle name="Celkem 5 5 2 5" xfId="33021"/>
    <cellStyle name="Celkem 5 5 3" xfId="2249"/>
    <cellStyle name="Celkem 5 5 3 2" xfId="8950"/>
    <cellStyle name="Celkem 5 5 3 2 2" xfId="27850"/>
    <cellStyle name="Celkem 5 5 3 2 3" xfId="46998"/>
    <cellStyle name="Celkem 5 5 3 3" xfId="21460"/>
    <cellStyle name="Celkem 5 5 3 3 2" xfId="40600"/>
    <cellStyle name="Celkem 5 5 3 4" xfId="15138"/>
    <cellStyle name="Celkem 5 5 3 5" xfId="34227"/>
    <cellStyle name="Celkem 5 5 4" xfId="2691"/>
    <cellStyle name="Celkem 5 5 4 2" xfId="9392"/>
    <cellStyle name="Celkem 5 5 4 2 2" xfId="28292"/>
    <cellStyle name="Celkem 5 5 4 2 3" xfId="47440"/>
    <cellStyle name="Celkem 5 5 4 3" xfId="21902"/>
    <cellStyle name="Celkem 5 5 4 3 2" xfId="41042"/>
    <cellStyle name="Celkem 5 5 4 4" xfId="15580"/>
    <cellStyle name="Celkem 5 5 4 5" xfId="34669"/>
    <cellStyle name="Celkem 5 5 5" xfId="3433"/>
    <cellStyle name="Celkem 5 5 5 2" xfId="10131"/>
    <cellStyle name="Celkem 5 5 5 2 2" xfId="29031"/>
    <cellStyle name="Celkem 5 5 5 2 3" xfId="48179"/>
    <cellStyle name="Celkem 5 5 5 3" xfId="22641"/>
    <cellStyle name="Celkem 5 5 5 3 2" xfId="41781"/>
    <cellStyle name="Celkem 5 5 5 4" xfId="16319"/>
    <cellStyle name="Celkem 5 5 5 5" xfId="35408"/>
    <cellStyle name="Celkem 5 5 6" xfId="4005"/>
    <cellStyle name="Celkem 5 5 6 2" xfId="10702"/>
    <cellStyle name="Celkem 5 5 6 2 2" xfId="29602"/>
    <cellStyle name="Celkem 5 5 6 2 3" xfId="48750"/>
    <cellStyle name="Celkem 5 5 6 3" xfId="23212"/>
    <cellStyle name="Celkem 5 5 6 3 2" xfId="42352"/>
    <cellStyle name="Celkem 5 5 6 4" xfId="16890"/>
    <cellStyle name="Celkem 5 5 6 5" xfId="35979"/>
    <cellStyle name="Celkem 5 5 7" xfId="4676"/>
    <cellStyle name="Celkem 5 5 7 2" xfId="11373"/>
    <cellStyle name="Celkem 5 5 7 2 2" xfId="30273"/>
    <cellStyle name="Celkem 5 5 7 2 3" xfId="49421"/>
    <cellStyle name="Celkem 5 5 7 3" xfId="23883"/>
    <cellStyle name="Celkem 5 5 7 3 2" xfId="43023"/>
    <cellStyle name="Celkem 5 5 7 4" xfId="17561"/>
    <cellStyle name="Celkem 5 5 7 5" xfId="36650"/>
    <cellStyle name="Celkem 5 5 8" xfId="7284"/>
    <cellStyle name="Celkem 5 5 8 2" xfId="26283"/>
    <cellStyle name="Celkem 5 5 8 3" xfId="45427"/>
    <cellStyle name="Celkem 5 5 9" xfId="19904"/>
    <cellStyle name="Celkem 5 5 9 2" xfId="39044"/>
    <cellStyle name="Celkem 5 6" xfId="1123"/>
    <cellStyle name="Celkem 5 6 2" xfId="1452"/>
    <cellStyle name="Celkem 5 6 2 2" xfId="8224"/>
    <cellStyle name="Celkem 5 6 2 2 2" xfId="27138"/>
    <cellStyle name="Celkem 5 6 2 2 3" xfId="46286"/>
    <cellStyle name="Celkem 5 6 2 3" xfId="20748"/>
    <cellStyle name="Celkem 5 6 2 3 2" xfId="39888"/>
    <cellStyle name="Celkem 5 6 2 4" xfId="14426"/>
    <cellStyle name="Celkem 5 6 2 5" xfId="33515"/>
    <cellStyle name="Celkem 5 6 3" xfId="2250"/>
    <cellStyle name="Celkem 5 6 3 2" xfId="8951"/>
    <cellStyle name="Celkem 5 6 3 2 2" xfId="27851"/>
    <cellStyle name="Celkem 5 6 3 2 3" xfId="46999"/>
    <cellStyle name="Celkem 5 6 3 3" xfId="21461"/>
    <cellStyle name="Celkem 5 6 3 3 2" xfId="40601"/>
    <cellStyle name="Celkem 5 6 3 4" xfId="15139"/>
    <cellStyle name="Celkem 5 6 3 5" xfId="34228"/>
    <cellStyle name="Celkem 5 6 4" xfId="7369"/>
    <cellStyle name="Celkem 5 6 4 2" xfId="26368"/>
    <cellStyle name="Celkem 5 6 4 3" xfId="45512"/>
    <cellStyle name="Celkem 5 6 5" xfId="20508"/>
    <cellStyle name="Celkem 5 6 5 2" xfId="39648"/>
    <cellStyle name="Celkem 5 6 6" xfId="13656"/>
    <cellStyle name="Celkem 5 6 7" xfId="32741"/>
    <cellStyle name="Celkem 5 7" xfId="1438"/>
    <cellStyle name="Celkem 5 7 2" xfId="8212"/>
    <cellStyle name="Celkem 5 7 2 2" xfId="27126"/>
    <cellStyle name="Celkem 5 7 2 3" xfId="46274"/>
    <cellStyle name="Celkem 5 7 3" xfId="20734"/>
    <cellStyle name="Celkem 5 7 3 2" xfId="39874"/>
    <cellStyle name="Celkem 5 7 4" xfId="14414"/>
    <cellStyle name="Celkem 5 7 5" xfId="33503"/>
    <cellStyle name="Celkem 5 8" xfId="2236"/>
    <cellStyle name="Celkem 5 8 2" xfId="8937"/>
    <cellStyle name="Celkem 5 8 2 2" xfId="27837"/>
    <cellStyle name="Celkem 5 8 2 3" xfId="46985"/>
    <cellStyle name="Celkem 5 8 3" xfId="21447"/>
    <cellStyle name="Celkem 5 8 3 2" xfId="40587"/>
    <cellStyle name="Celkem 5 8 4" xfId="15125"/>
    <cellStyle name="Celkem 5 8 5" xfId="34214"/>
    <cellStyle name="Celkem 5 9" xfId="3138"/>
    <cellStyle name="Celkem 5 9 2" xfId="9836"/>
    <cellStyle name="Celkem 5 9 2 2" xfId="28736"/>
    <cellStyle name="Celkem 5 9 2 3" xfId="47884"/>
    <cellStyle name="Celkem 5 9 3" xfId="22346"/>
    <cellStyle name="Celkem 5 9 3 2" xfId="41486"/>
    <cellStyle name="Celkem 5 9 4" xfId="16024"/>
    <cellStyle name="Celkem 5 9 5" xfId="35113"/>
    <cellStyle name="Celkem 6" xfId="969"/>
    <cellStyle name="Celkem 6 2" xfId="1061"/>
    <cellStyle name="Celkem 6 2 2" xfId="1454"/>
    <cellStyle name="Celkem 6 2 2 2" xfId="8226"/>
    <cellStyle name="Celkem 6 2 2 2 2" xfId="27140"/>
    <cellStyle name="Celkem 6 2 2 2 3" xfId="46288"/>
    <cellStyle name="Celkem 6 2 2 3" xfId="20750"/>
    <cellStyle name="Celkem 6 2 2 3 2" xfId="39890"/>
    <cellStyle name="Celkem 6 2 2 4" xfId="14428"/>
    <cellStyle name="Celkem 6 2 2 5" xfId="33517"/>
    <cellStyle name="Celkem 6 2 3" xfId="2252"/>
    <cellStyle name="Celkem 6 2 3 2" xfId="8953"/>
    <cellStyle name="Celkem 6 2 3 2 2" xfId="27853"/>
    <cellStyle name="Celkem 6 2 3 2 3" xfId="47001"/>
    <cellStyle name="Celkem 6 2 3 3" xfId="21463"/>
    <cellStyle name="Celkem 6 2 3 3 2" xfId="40603"/>
    <cellStyle name="Celkem 6 2 3 4" xfId="15141"/>
    <cellStyle name="Celkem 6 2 3 5" xfId="34230"/>
    <cellStyle name="Celkem 6 2 4" xfId="7913"/>
    <cellStyle name="Celkem 6 2 4 2" xfId="26908"/>
    <cellStyle name="Celkem 6 2 4 3" xfId="46056"/>
    <cellStyle name="Celkem 6 2 5" xfId="20448"/>
    <cellStyle name="Celkem 6 2 5 2" xfId="39588"/>
    <cellStyle name="Celkem 6 2 6" xfId="14196"/>
    <cellStyle name="Celkem 6 2 7" xfId="33285"/>
    <cellStyle name="Celkem 6 3" xfId="1176"/>
    <cellStyle name="Celkem 6 3 2" xfId="1455"/>
    <cellStyle name="Celkem 6 3 2 2" xfId="8227"/>
    <cellStyle name="Celkem 6 3 2 2 2" xfId="27141"/>
    <cellStyle name="Celkem 6 3 2 2 3" xfId="46289"/>
    <cellStyle name="Celkem 6 3 2 3" xfId="20751"/>
    <cellStyle name="Celkem 6 3 2 3 2" xfId="39891"/>
    <cellStyle name="Celkem 6 3 2 4" xfId="14429"/>
    <cellStyle name="Celkem 6 3 2 5" xfId="33518"/>
    <cellStyle name="Celkem 6 3 3" xfId="2253"/>
    <cellStyle name="Celkem 6 3 3 2" xfId="8954"/>
    <cellStyle name="Celkem 6 3 3 2 2" xfId="27854"/>
    <cellStyle name="Celkem 6 3 3 2 3" xfId="47002"/>
    <cellStyle name="Celkem 6 3 3 3" xfId="21464"/>
    <cellStyle name="Celkem 6 3 3 3 2" xfId="40604"/>
    <cellStyle name="Celkem 6 3 3 4" xfId="15142"/>
    <cellStyle name="Celkem 6 3 3 5" xfId="34231"/>
    <cellStyle name="Celkem 6 3 4" xfId="7993"/>
    <cellStyle name="Celkem 6 3 4 2" xfId="26988"/>
    <cellStyle name="Celkem 6 3 4 3" xfId="46136"/>
    <cellStyle name="Celkem 6 3 5" xfId="20558"/>
    <cellStyle name="Celkem 6 3 5 2" xfId="39698"/>
    <cellStyle name="Celkem 6 3 6" xfId="14276"/>
    <cellStyle name="Celkem 6 3 7" xfId="33365"/>
    <cellStyle name="Celkem 6 4" xfId="1453"/>
    <cellStyle name="Celkem 6 4 2" xfId="8225"/>
    <cellStyle name="Celkem 6 4 2 2" xfId="27139"/>
    <cellStyle name="Celkem 6 4 2 3" xfId="46287"/>
    <cellStyle name="Celkem 6 4 3" xfId="20749"/>
    <cellStyle name="Celkem 6 4 3 2" xfId="39889"/>
    <cellStyle name="Celkem 6 4 4" xfId="14427"/>
    <cellStyle name="Celkem 6 4 5" xfId="33516"/>
    <cellStyle name="Celkem 6 5" xfId="2251"/>
    <cellStyle name="Celkem 6 5 2" xfId="8952"/>
    <cellStyle name="Celkem 6 5 2 2" xfId="27852"/>
    <cellStyle name="Celkem 6 5 2 3" xfId="47000"/>
    <cellStyle name="Celkem 6 5 3" xfId="21462"/>
    <cellStyle name="Celkem 6 5 3 2" xfId="40602"/>
    <cellStyle name="Celkem 6 5 4" xfId="15140"/>
    <cellStyle name="Celkem 6 5 5" xfId="34229"/>
    <cellStyle name="Celkem 6 6" xfId="7876"/>
    <cellStyle name="Celkem 6 6 2" xfId="26871"/>
    <cellStyle name="Celkem 6 6 3" xfId="46019"/>
    <cellStyle name="Celkem 6 7" xfId="20361"/>
    <cellStyle name="Celkem 6 7 2" xfId="39501"/>
    <cellStyle name="Celkem 6 8" xfId="14159"/>
    <cellStyle name="Celkem 6 9" xfId="33248"/>
    <cellStyle name="Čárka" xfId="51583" builtinId="3"/>
    <cellStyle name="Čárka 2" xfId="301"/>
    <cellStyle name="Čárka 2 2" xfId="1456"/>
    <cellStyle name="Čárka 3" xfId="51584"/>
    <cellStyle name="Čárka 4" xfId="51585"/>
    <cellStyle name="Excel Built-in Percent" xfId="63"/>
    <cellStyle name="Excel Built-in Percent 1" xfId="64"/>
    <cellStyle name="Excel Built-in Percent 10" xfId="32324"/>
    <cellStyle name="Excel Built-in Percent 11" xfId="51508"/>
    <cellStyle name="Excel Built-in Percent 12" xfId="51568"/>
    <cellStyle name="Excel Built-in Percent 13" xfId="51576"/>
    <cellStyle name="Excel Built-in Percent 14" xfId="51616"/>
    <cellStyle name="Excel Built-in Percent 2" xfId="6785"/>
    <cellStyle name="Excel Built-in Percent 2 10" xfId="51572"/>
    <cellStyle name="Excel Built-in Percent 2 11" xfId="51580"/>
    <cellStyle name="Excel Built-in Percent 2 12" xfId="51586"/>
    <cellStyle name="Excel Built-in Percent 2 2" xfId="6802"/>
    <cellStyle name="Excel Built-in Percent 2 2 2" xfId="13438"/>
    <cellStyle name="Excel Built-in Percent 2 2 2 2" xfId="51484"/>
    <cellStyle name="Excel Built-in Percent 2 2 3" xfId="25931"/>
    <cellStyle name="Excel Built-in Percent 2 2 3 2" xfId="45071"/>
    <cellStyle name="Excel Built-in Percent 2 2 4" xfId="38713"/>
    <cellStyle name="Excel Built-in Percent 2 2 5" xfId="51544"/>
    <cellStyle name="Excel Built-in Percent 2 3" xfId="6814"/>
    <cellStyle name="Excel Built-in Percent 2 3 2" xfId="13450"/>
    <cellStyle name="Excel Built-in Percent 2 3 2 2" xfId="51496"/>
    <cellStyle name="Excel Built-in Percent 2 3 3" xfId="25943"/>
    <cellStyle name="Excel Built-in Percent 2 3 3 2" xfId="45083"/>
    <cellStyle name="Excel Built-in Percent 2 3 4" xfId="38725"/>
    <cellStyle name="Excel Built-in Percent 2 3 5" xfId="51556"/>
    <cellStyle name="Excel Built-in Percent 2 4" xfId="6822"/>
    <cellStyle name="Excel Built-in Percent 2 4 2" xfId="13458"/>
    <cellStyle name="Excel Built-in Percent 2 4 2 2" xfId="51504"/>
    <cellStyle name="Excel Built-in Percent 2 4 3" xfId="25951"/>
    <cellStyle name="Excel Built-in Percent 2 4 3 2" xfId="45091"/>
    <cellStyle name="Excel Built-in Percent 2 4 4" xfId="38733"/>
    <cellStyle name="Excel Built-in Percent 2 4 5" xfId="51564"/>
    <cellStyle name="Excel Built-in Percent 2 5" xfId="13424"/>
    <cellStyle name="Excel Built-in Percent 2 5 2" xfId="32317"/>
    <cellStyle name="Excel Built-in Percent 2 5 2 2" xfId="51472"/>
    <cellStyle name="Excel Built-in Percent 2 5 3" xfId="38701"/>
    <cellStyle name="Excel Built-in Percent 2 5 4" xfId="51532"/>
    <cellStyle name="Excel Built-in Percent 2 6" xfId="13409"/>
    <cellStyle name="Excel Built-in Percent 2 6 2" xfId="51457"/>
    <cellStyle name="Excel Built-in Percent 2 7" xfId="25919"/>
    <cellStyle name="Excel Built-in Percent 2 7 2" xfId="45059"/>
    <cellStyle name="Excel Built-in Percent 2 8" xfId="38686"/>
    <cellStyle name="Excel Built-in Percent 2 9" xfId="51516"/>
    <cellStyle name="Excel Built-in Percent 3" xfId="594"/>
    <cellStyle name="Excel Built-in Percent 3 2" xfId="6795"/>
    <cellStyle name="Excel Built-in Percent 3 2 2" xfId="13434"/>
    <cellStyle name="Excel Built-in Percent 3 2 2 2" xfId="51481"/>
    <cellStyle name="Excel Built-in Percent 3 2 3" xfId="25928"/>
    <cellStyle name="Excel Built-in Percent 3 2 3 2" xfId="45068"/>
    <cellStyle name="Excel Built-in Percent 3 2 4" xfId="38710"/>
    <cellStyle name="Excel Built-in Percent 3 2 5" xfId="51541"/>
    <cellStyle name="Excel Built-in Percent 3 3" xfId="6810"/>
    <cellStyle name="Excel Built-in Percent 3 3 2" xfId="13446"/>
    <cellStyle name="Excel Built-in Percent 3 3 2 2" xfId="51492"/>
    <cellStyle name="Excel Built-in Percent 3 3 3" xfId="25939"/>
    <cellStyle name="Excel Built-in Percent 3 3 3 2" xfId="45079"/>
    <cellStyle name="Excel Built-in Percent 3 3 4" xfId="38721"/>
    <cellStyle name="Excel Built-in Percent 3 3 5" xfId="51552"/>
    <cellStyle name="Excel Built-in Percent 3 4" xfId="13420"/>
    <cellStyle name="Excel Built-in Percent 3 4 2" xfId="32313"/>
    <cellStyle name="Excel Built-in Percent 3 4 2 2" xfId="51468"/>
    <cellStyle name="Excel Built-in Percent 3 4 3" xfId="38697"/>
    <cellStyle name="Excel Built-in Percent 3 4 4" xfId="51524"/>
    <cellStyle name="Excel Built-in Percent 3 5" xfId="7736"/>
    <cellStyle name="Excel Built-in Percent 3 5 2" xfId="45879"/>
    <cellStyle name="Excel Built-in Percent 3 6" xfId="19991"/>
    <cellStyle name="Excel Built-in Percent 3 6 2" xfId="39131"/>
    <cellStyle name="Excel Built-in Percent 3 7" xfId="33108"/>
    <cellStyle name="Excel Built-in Percent 3 8" xfId="51512"/>
    <cellStyle name="Excel Built-in Percent 4" xfId="6789"/>
    <cellStyle name="Excel Built-in Percent 4 2" xfId="13428"/>
    <cellStyle name="Excel Built-in Percent 4 2 2" xfId="51476"/>
    <cellStyle name="Excel Built-in Percent 4 3" xfId="25923"/>
    <cellStyle name="Excel Built-in Percent 4 3 2" xfId="45063"/>
    <cellStyle name="Excel Built-in Percent 4 4" xfId="38705"/>
    <cellStyle name="Excel Built-in Percent 4 5" xfId="51536"/>
    <cellStyle name="Excel Built-in Percent 5" xfId="6806"/>
    <cellStyle name="Excel Built-in Percent 5 2" xfId="13442"/>
    <cellStyle name="Excel Built-in Percent 5 2 2" xfId="51488"/>
    <cellStyle name="Excel Built-in Percent 5 3" xfId="25935"/>
    <cellStyle name="Excel Built-in Percent 5 3 2" xfId="45075"/>
    <cellStyle name="Excel Built-in Percent 5 4" xfId="38717"/>
    <cellStyle name="Excel Built-in Percent 5 5" xfId="51548"/>
    <cellStyle name="Excel Built-in Percent 6" xfId="6818"/>
    <cellStyle name="Excel Built-in Percent 6 2" xfId="13454"/>
    <cellStyle name="Excel Built-in Percent 6 2 2" xfId="51500"/>
    <cellStyle name="Excel Built-in Percent 6 3" xfId="25947"/>
    <cellStyle name="Excel Built-in Percent 6 3 2" xfId="45087"/>
    <cellStyle name="Excel Built-in Percent 6 4" xfId="38729"/>
    <cellStyle name="Excel Built-in Percent 6 5" xfId="51560"/>
    <cellStyle name="Excel Built-in Percent 7" xfId="13415"/>
    <cellStyle name="Excel Built-in Percent 7 2" xfId="32308"/>
    <cellStyle name="Excel Built-in Percent 7 2 2" xfId="51463"/>
    <cellStyle name="Excel Built-in Percent 7 3" xfId="38692"/>
    <cellStyle name="Excel Built-in Percent 7 4" xfId="51519"/>
    <cellStyle name="Excel Built-in Percent 8" xfId="6882"/>
    <cellStyle name="Excel Built-in Percent 8 2" xfId="45095"/>
    <cellStyle name="Excel Built-in Percent 9" xfId="19598"/>
    <cellStyle name="Excel Built-in Percent 9 2" xfId="38738"/>
    <cellStyle name="Heading" xfId="65"/>
    <cellStyle name="Heading 1" xfId="66"/>
    <cellStyle name="Heading 1 2" xfId="1457"/>
    <cellStyle name="Heading 2" xfId="1458"/>
    <cellStyle name="Heading1" xfId="67"/>
    <cellStyle name="Heading1 1" xfId="68"/>
    <cellStyle name="Heading1 1 2" xfId="1459"/>
    <cellStyle name="Heading1 2" xfId="1460"/>
    <cellStyle name="Chybně 2" xfId="69"/>
    <cellStyle name="Chybně 2 2" xfId="70"/>
    <cellStyle name="Chybně 2 2 2" xfId="1462"/>
    <cellStyle name="Chybně 2 3" xfId="1461"/>
    <cellStyle name="Chybně 3" xfId="71"/>
    <cellStyle name="Chybně 3 2" xfId="1463"/>
    <cellStyle name="Chybně 4" xfId="197"/>
    <cellStyle name="Chybně 4 2" xfId="1464"/>
    <cellStyle name="Kontrolní buňka 2" xfId="72"/>
    <cellStyle name="Kontrolní buňka 2 2" xfId="73"/>
    <cellStyle name="Kontrolní buňka 2 2 2" xfId="1466"/>
    <cellStyle name="Kontrolní buňka 2 3" xfId="1465"/>
    <cellStyle name="Kontrolní buňka 3" xfId="74"/>
    <cellStyle name="Kontrolní buňka 3 2" xfId="1467"/>
    <cellStyle name="Kontrolní buňka 4" xfId="205"/>
    <cellStyle name="Kontrolní buňka 4 2" xfId="1468"/>
    <cellStyle name="Měna 2" xfId="1"/>
    <cellStyle name="Měna 2 2" xfId="1469"/>
    <cellStyle name="Nadpis 1 2" xfId="75"/>
    <cellStyle name="Nadpis 1 2 2" xfId="76"/>
    <cellStyle name="Nadpis 1 2 2 2" xfId="1471"/>
    <cellStyle name="Nadpis 1 2 2 2 2" xfId="51617"/>
    <cellStyle name="Nadpis 1 2 3" xfId="1470"/>
    <cellStyle name="Nadpis 1 2 3 2" xfId="51618"/>
    <cellStyle name="Nadpis 1 3" xfId="77"/>
    <cellStyle name="Nadpis 1 4" xfId="201"/>
    <cellStyle name="Nadpis 2 2" xfId="78"/>
    <cellStyle name="Nadpis 2 2 2" xfId="79"/>
    <cellStyle name="Nadpis 2 2 2 2" xfId="1473"/>
    <cellStyle name="Nadpis 2 2 2 2 2" xfId="51619"/>
    <cellStyle name="Nadpis 2 2 3" xfId="1472"/>
    <cellStyle name="Nadpis 2 2 3 2" xfId="51620"/>
    <cellStyle name="Nadpis 2 3" xfId="80"/>
    <cellStyle name="Nadpis 2 4" xfId="202"/>
    <cellStyle name="Nadpis 3 2" xfId="81"/>
    <cellStyle name="Nadpis 3 2 2" xfId="82"/>
    <cellStyle name="Nadpis 3 2 2 2" xfId="1475"/>
    <cellStyle name="Nadpis 3 2 2 2 2" xfId="51621"/>
    <cellStyle name="Nadpis 3 2 3" xfId="1474"/>
    <cellStyle name="Nadpis 3 2 3 2" xfId="51622"/>
    <cellStyle name="Nadpis 3 3" xfId="83"/>
    <cellStyle name="Nadpis 3 3 2" xfId="981"/>
    <cellStyle name="Nadpis 3 3 2 2" xfId="1053"/>
    <cellStyle name="Nadpis 3 3 2 2 2" xfId="1477"/>
    <cellStyle name="Nadpis 3 3 2 3" xfId="1168"/>
    <cellStyle name="Nadpis 3 3 2 3 2" xfId="1478"/>
    <cellStyle name="Nadpis 3 3 2 4" xfId="1476"/>
    <cellStyle name="Nadpis 3 3 3" xfId="933"/>
    <cellStyle name="Nadpis 3 3 3 2" xfId="1062"/>
    <cellStyle name="Nadpis 3 3 3 2 2" xfId="1479"/>
    <cellStyle name="Nadpis 3 3 3 3" xfId="1178"/>
    <cellStyle name="Nadpis 3 4" xfId="203"/>
    <cellStyle name="Nadpis 3 4 2" xfId="870"/>
    <cellStyle name="Nadpis 3 4 2 2" xfId="1029"/>
    <cellStyle name="Nadpis 3 4 2 2 2" xfId="1481"/>
    <cellStyle name="Nadpis 3 4 2 3" xfId="1131"/>
    <cellStyle name="Nadpis 3 4 2 3 2" xfId="1482"/>
    <cellStyle name="Nadpis 3 4 2 4" xfId="1480"/>
    <cellStyle name="Nadpis 3 4 3" xfId="975"/>
    <cellStyle name="Nadpis 3 4 3 2" xfId="1068"/>
    <cellStyle name="Nadpis 3 4 3 2 2" xfId="1483"/>
    <cellStyle name="Nadpis 3 4 3 3" xfId="1199"/>
    <cellStyle name="Nadpis 3 5" xfId="916"/>
    <cellStyle name="Nadpis 3 5 2" xfId="1057"/>
    <cellStyle name="Nadpis 3 5 2 2" xfId="1484"/>
    <cellStyle name="Nadpis 3 5 3" xfId="1172"/>
    <cellStyle name="Nadpis 4 2" xfId="84"/>
    <cellStyle name="Nadpis 4 2 2" xfId="85"/>
    <cellStyle name="Nadpis 4 2 2 2" xfId="1486"/>
    <cellStyle name="Nadpis 4 2 3" xfId="1485"/>
    <cellStyle name="Nadpis 4 3" xfId="86"/>
    <cellStyle name="Nadpis 4 4" xfId="204"/>
    <cellStyle name="Název 2" xfId="87"/>
    <cellStyle name="Název 2 2" xfId="88"/>
    <cellStyle name="Název 2 2 2" xfId="1488"/>
    <cellStyle name="Název 2 3" xfId="1487"/>
    <cellStyle name="Název 3" xfId="89"/>
    <cellStyle name="Název 4" xfId="211"/>
    <cellStyle name="Neutrální 2" xfId="90"/>
    <cellStyle name="Neutrální 2 2" xfId="91"/>
    <cellStyle name="Neutrální 2 2 2" xfId="1490"/>
    <cellStyle name="Neutrální 2 3" xfId="1489"/>
    <cellStyle name="Neutrální 3" xfId="92"/>
    <cellStyle name="Neutrální 3 2" xfId="1491"/>
    <cellStyle name="Neutrální 4" xfId="208"/>
    <cellStyle name="Neutrální 4 2" xfId="1492"/>
    <cellStyle name="Normální" xfId="0" builtinId="0"/>
    <cellStyle name="Normální 2" xfId="2"/>
    <cellStyle name="Normální 2 2" xfId="171"/>
    <cellStyle name="Normální 2 2 2" xfId="250"/>
    <cellStyle name="Normální 2 2 3" xfId="246"/>
    <cellStyle name="Normální 2 3" xfId="214"/>
    <cellStyle name="Normální 2 3 2" xfId="1494"/>
    <cellStyle name="Normální 2 4" xfId="157"/>
    <cellStyle name="Normální 2 4 2" xfId="217"/>
    <cellStyle name="Normální 2 4 3" xfId="6800"/>
    <cellStyle name="Normální 2 5" xfId="245"/>
    <cellStyle name="Normální 2 5 2" xfId="2777"/>
    <cellStyle name="Normální 2 5 3" xfId="1493"/>
    <cellStyle name="Normální 3" xfId="3"/>
    <cellStyle name="Normální 3 2" xfId="170"/>
    <cellStyle name="Normální 3 2 2" xfId="249"/>
    <cellStyle name="Normální 3 2 2 2" xfId="51623"/>
    <cellStyle name="Normální 3 2 2 2 2" xfId="51624"/>
    <cellStyle name="Normální 3 2 2 2 2 2" xfId="51625"/>
    <cellStyle name="Normální 3 2 2 2 3" xfId="51626"/>
    <cellStyle name="Normální 3 2 2 2 3 2" xfId="51627"/>
    <cellStyle name="Normální 3 2 2 2 4" xfId="51628"/>
    <cellStyle name="Normální 3 2 2 3" xfId="51629"/>
    <cellStyle name="Normální 3 2 2 3 2" xfId="51630"/>
    <cellStyle name="Normální 3 2 2 3 2 2" xfId="51631"/>
    <cellStyle name="Normální 3 2 2 3 3" xfId="51632"/>
    <cellStyle name="Normální 3 2 2 3 3 2" xfId="51592"/>
    <cellStyle name="Normální 3 2 2 3 4" xfId="51633"/>
    <cellStyle name="Normální 3 2 2 4" xfId="51634"/>
    <cellStyle name="Normální 3 2 2 4 2" xfId="51635"/>
    <cellStyle name="Normální 3 2 2 4 2 2" xfId="51636"/>
    <cellStyle name="Normální 3 2 2 4 3" xfId="51637"/>
    <cellStyle name="Normální 3 2 2 4 3 2" xfId="51593"/>
    <cellStyle name="Normální 3 2 2 4 4" xfId="51638"/>
    <cellStyle name="Normální 3 2 2 5" xfId="51639"/>
    <cellStyle name="Normální 3 2 2 5 2" xfId="51640"/>
    <cellStyle name="Normální 3 2 2 6" xfId="51641"/>
    <cellStyle name="Normální 3 2 2 6 2" xfId="51642"/>
    <cellStyle name="Normální 3 2 2 7" xfId="51643"/>
    <cellStyle name="Normální 3 2 2 7 2" xfId="51644"/>
    <cellStyle name="Normální 3 2 3" xfId="247"/>
    <cellStyle name="Normální 3 3" xfId="215"/>
    <cellStyle name="Normální 3 3 2" xfId="1496"/>
    <cellStyle name="Normální 3 4" xfId="158"/>
    <cellStyle name="Normální 3 4 2" xfId="244"/>
    <cellStyle name="Normální 3 4 3" xfId="6796"/>
    <cellStyle name="Normální 3 5" xfId="1495"/>
    <cellStyle name="Normální 3 5 2" xfId="6797"/>
    <cellStyle name="Normální 3 5 2 2" xfId="13435"/>
    <cellStyle name="Normální 3 5 2 3" xfId="8240"/>
    <cellStyle name="Normální 3 5 3" xfId="51527"/>
    <cellStyle name="Normální 4" xfId="93"/>
    <cellStyle name="Normální 4 10" xfId="19599"/>
    <cellStyle name="Normální 4 10 2" xfId="38739"/>
    <cellStyle name="Normální 4 11" xfId="32326"/>
    <cellStyle name="Normální 4 12" xfId="51507"/>
    <cellStyle name="Normální 4 13" xfId="51570"/>
    <cellStyle name="Normální 4 14" xfId="51578"/>
    <cellStyle name="Normální 4 15" xfId="51645"/>
    <cellStyle name="Normální 4 2" xfId="1497"/>
    <cellStyle name="Normální 4 2 2" xfId="6798"/>
    <cellStyle name="Normální 4 2 2 2" xfId="13436"/>
    <cellStyle name="Normální 4 2 2 2 2" xfId="32322"/>
    <cellStyle name="Normální 4 2 2 2 2 2" xfId="51482"/>
    <cellStyle name="Normální 4 2 2 2 3" xfId="38711"/>
    <cellStyle name="Normální 4 2 2 3" xfId="13412"/>
    <cellStyle name="Normální 4 2 2 3 2" xfId="51460"/>
    <cellStyle name="Normální 4 2 2 4" xfId="25929"/>
    <cellStyle name="Normální 4 2 2 4 2" xfId="45069"/>
    <cellStyle name="Normální 4 2 2 5" xfId="38689"/>
    <cellStyle name="Normální 4 2 2 6" xfId="51542"/>
    <cellStyle name="Normální 4 2 3" xfId="6813"/>
    <cellStyle name="Normální 4 2 3 2" xfId="13449"/>
    <cellStyle name="Normální 4 2 3 2 2" xfId="51495"/>
    <cellStyle name="Normální 4 2 3 3" xfId="25942"/>
    <cellStyle name="Normální 4 2 3 3 2" xfId="45082"/>
    <cellStyle name="Normální 4 2 3 4" xfId="38724"/>
    <cellStyle name="Normální 4 2 3 5" xfId="51555"/>
    <cellStyle name="Normální 4 2 4" xfId="51528"/>
    <cellStyle name="Normální 4 2 5" xfId="51515"/>
    <cellStyle name="Normální 4 3" xfId="6787"/>
    <cellStyle name="Normální 4 3 10" xfId="51574"/>
    <cellStyle name="Normální 4 3 11" xfId="51582"/>
    <cellStyle name="Normální 4 3 12" xfId="51587"/>
    <cellStyle name="Normální 4 3 2" xfId="6804"/>
    <cellStyle name="Normální 4 3 2 2" xfId="13440"/>
    <cellStyle name="Normální 4 3 2 2 2" xfId="51486"/>
    <cellStyle name="Normální 4 3 2 3" xfId="25933"/>
    <cellStyle name="Normální 4 3 2 3 2" xfId="45073"/>
    <cellStyle name="Normální 4 3 2 4" xfId="38715"/>
    <cellStyle name="Normální 4 3 2 5" xfId="51546"/>
    <cellStyle name="Normální 4 3 3" xfId="6809"/>
    <cellStyle name="Normální 4 3 3 2" xfId="13445"/>
    <cellStyle name="Normální 4 3 3 2 2" xfId="51491"/>
    <cellStyle name="Normální 4 3 3 3" xfId="25938"/>
    <cellStyle name="Normální 4 3 3 3 2" xfId="45078"/>
    <cellStyle name="Normální 4 3 3 4" xfId="38720"/>
    <cellStyle name="Normální 4 3 3 5" xfId="51551"/>
    <cellStyle name="Normální 4 3 4" xfId="6824"/>
    <cellStyle name="Normální 4 3 4 2" xfId="13460"/>
    <cellStyle name="Normální 4 3 4 2 2" xfId="51506"/>
    <cellStyle name="Normální 4 3 4 3" xfId="25953"/>
    <cellStyle name="Normální 4 3 4 3 2" xfId="45093"/>
    <cellStyle name="Normální 4 3 4 4" xfId="38735"/>
    <cellStyle name="Normální 4 3 4 5" xfId="51566"/>
    <cellStyle name="Normální 4 3 5" xfId="13426"/>
    <cellStyle name="Normální 4 3 5 2" xfId="32319"/>
    <cellStyle name="Normální 4 3 5 2 2" xfId="51474"/>
    <cellStyle name="Normální 4 3 5 3" xfId="38703"/>
    <cellStyle name="Normální 4 3 5 4" xfId="51534"/>
    <cellStyle name="Normální 4 3 6" xfId="13411"/>
    <cellStyle name="Normální 4 3 6 2" xfId="51459"/>
    <cellStyle name="Normální 4 3 7" xfId="25921"/>
    <cellStyle name="Normální 4 3 7 2" xfId="45061"/>
    <cellStyle name="Normální 4 3 8" xfId="38688"/>
    <cellStyle name="Normální 4 3 9" xfId="51511"/>
    <cellStyle name="Normální 4 4" xfId="596"/>
    <cellStyle name="Normální 4 4 2" xfId="13422"/>
    <cellStyle name="Normální 4 4 2 2" xfId="32315"/>
    <cellStyle name="Normální 4 4 2 2 2" xfId="51470"/>
    <cellStyle name="Normální 4 4 2 3" xfId="38699"/>
    <cellStyle name="Normální 4 4 3" xfId="7738"/>
    <cellStyle name="Normální 4 4 3 2" xfId="45881"/>
    <cellStyle name="Normální 4 4 4" xfId="19993"/>
    <cellStyle name="Normální 4 4 4 2" xfId="39133"/>
    <cellStyle name="Normální 4 4 5" xfId="33110"/>
    <cellStyle name="Normální 4 4 6" xfId="51526"/>
    <cellStyle name="Normální 4 5" xfId="6791"/>
    <cellStyle name="Normální 4 5 2" xfId="13430"/>
    <cellStyle name="Normální 4 5 2 2" xfId="51478"/>
    <cellStyle name="Normální 4 5 3" xfId="25925"/>
    <cellStyle name="Normální 4 5 3 2" xfId="45065"/>
    <cellStyle name="Normální 4 5 4" xfId="38707"/>
    <cellStyle name="Normální 4 5 5" xfId="51538"/>
    <cellStyle name="Normální 4 6" xfId="6805"/>
    <cellStyle name="Normální 4 6 2" xfId="13441"/>
    <cellStyle name="Normální 4 6 2 2" xfId="51487"/>
    <cellStyle name="Normální 4 6 3" xfId="25934"/>
    <cellStyle name="Normální 4 6 3 2" xfId="45074"/>
    <cellStyle name="Normální 4 6 4" xfId="38716"/>
    <cellStyle name="Normální 4 6 5" xfId="51547"/>
    <cellStyle name="Normální 4 7" xfId="6820"/>
    <cellStyle name="Normální 4 7 2" xfId="13456"/>
    <cellStyle name="Normální 4 7 2 2" xfId="51502"/>
    <cellStyle name="Normální 4 7 3" xfId="25949"/>
    <cellStyle name="Normální 4 7 3 2" xfId="45089"/>
    <cellStyle name="Normální 4 7 4" xfId="38731"/>
    <cellStyle name="Normální 4 7 5" xfId="51562"/>
    <cellStyle name="Normální 4 8" xfId="13416"/>
    <cellStyle name="Normální 4 8 2" xfId="32309"/>
    <cellStyle name="Normální 4 8 2 2" xfId="51464"/>
    <cellStyle name="Normální 4 8 3" xfId="38693"/>
    <cellStyle name="Normální 4 8 4" xfId="51520"/>
    <cellStyle name="Normální 4 9" xfId="6914"/>
    <cellStyle name="Normální 4 9 2" xfId="45097"/>
    <cellStyle name="Normální 5" xfId="156"/>
    <cellStyle name="Normální 5 10" xfId="19609"/>
    <cellStyle name="Normální 5 10 2" xfId="38749"/>
    <cellStyle name="Normální 5 11" xfId="32323"/>
    <cellStyle name="Normální 5 12" xfId="51510"/>
    <cellStyle name="Normální 5 13" xfId="51567"/>
    <cellStyle name="Normální 5 14" xfId="51575"/>
    <cellStyle name="Normální 5 15" xfId="51646"/>
    <cellStyle name="Normální 5 2" xfId="1498"/>
    <cellStyle name="Normální 5 2 2" xfId="6793"/>
    <cellStyle name="Normální 5 2 2 2" xfId="13432"/>
    <cellStyle name="Normální 5 2 2 2 2" xfId="32321"/>
    <cellStyle name="Normální 5 2 2 2 2 2" xfId="51480"/>
    <cellStyle name="Normální 5 2 2 2 3" xfId="38709"/>
    <cellStyle name="Normální 5 2 2 3" xfId="13413"/>
    <cellStyle name="Normální 5 2 2 3 2" xfId="51461"/>
    <cellStyle name="Normální 5 2 2 4" xfId="25927"/>
    <cellStyle name="Normální 5 2 2 4 2" xfId="45067"/>
    <cellStyle name="Normální 5 2 2 5" xfId="38690"/>
    <cellStyle name="Normální 5 2 2 6" xfId="51540"/>
    <cellStyle name="Normální 5 2 3" xfId="6816"/>
    <cellStyle name="Normální 5 2 3 2" xfId="13452"/>
    <cellStyle name="Normální 5 2 3 2 2" xfId="51498"/>
    <cellStyle name="Normální 5 2 3 3" xfId="25945"/>
    <cellStyle name="Normální 5 2 3 3 2" xfId="45085"/>
    <cellStyle name="Normální 5 2 3 4" xfId="38727"/>
    <cellStyle name="Normální 5 2 3 5" xfId="51558"/>
    <cellStyle name="Normální 5 2 4" xfId="51529"/>
    <cellStyle name="Normální 5 2 5" xfId="51518"/>
    <cellStyle name="Normální 5 3" xfId="6784"/>
    <cellStyle name="Normální 5 3 10" xfId="51571"/>
    <cellStyle name="Normální 5 3 11" xfId="51579"/>
    <cellStyle name="Normální 5 3 12" xfId="51588"/>
    <cellStyle name="Normální 5 3 2" xfId="6801"/>
    <cellStyle name="Normální 5 3 2 2" xfId="13437"/>
    <cellStyle name="Normální 5 3 2 2 2" xfId="51483"/>
    <cellStyle name="Normální 5 3 2 3" xfId="25930"/>
    <cellStyle name="Normální 5 3 2 3 2" xfId="45070"/>
    <cellStyle name="Normální 5 3 2 4" xfId="38712"/>
    <cellStyle name="Normální 5 3 2 5" xfId="51543"/>
    <cellStyle name="Normální 5 3 3" xfId="6812"/>
    <cellStyle name="Normální 5 3 3 2" xfId="13448"/>
    <cellStyle name="Normální 5 3 3 2 2" xfId="51494"/>
    <cellStyle name="Normální 5 3 3 3" xfId="25941"/>
    <cellStyle name="Normální 5 3 3 3 2" xfId="45081"/>
    <cellStyle name="Normální 5 3 3 4" xfId="38723"/>
    <cellStyle name="Normální 5 3 3 5" xfId="51554"/>
    <cellStyle name="Normální 5 3 4" xfId="6821"/>
    <cellStyle name="Normální 5 3 4 2" xfId="13457"/>
    <cellStyle name="Normální 5 3 4 2 2" xfId="51503"/>
    <cellStyle name="Normální 5 3 4 3" xfId="25950"/>
    <cellStyle name="Normální 5 3 4 3 2" xfId="45090"/>
    <cellStyle name="Normální 5 3 4 4" xfId="38732"/>
    <cellStyle name="Normální 5 3 4 5" xfId="51563"/>
    <cellStyle name="Normální 5 3 5" xfId="13423"/>
    <cellStyle name="Normální 5 3 5 2" xfId="32316"/>
    <cellStyle name="Normální 5 3 5 2 2" xfId="51471"/>
    <cellStyle name="Normální 5 3 5 3" xfId="38700"/>
    <cellStyle name="Normální 5 3 5 4" xfId="51531"/>
    <cellStyle name="Normální 5 3 6" xfId="13408"/>
    <cellStyle name="Normální 5 3 6 2" xfId="51456"/>
    <cellStyle name="Normální 5 3 7" xfId="25918"/>
    <cellStyle name="Normální 5 3 7 2" xfId="45058"/>
    <cellStyle name="Normální 5 3 8" xfId="38685"/>
    <cellStyle name="Normální 5 3 9" xfId="51514"/>
    <cellStyle name="Normální 5 4" xfId="593"/>
    <cellStyle name="Normální 5 4 2" xfId="13419"/>
    <cellStyle name="Normální 5 4 2 2" xfId="32312"/>
    <cellStyle name="Normální 5 4 2 2 2" xfId="51467"/>
    <cellStyle name="Normální 5 4 2 3" xfId="38696"/>
    <cellStyle name="Normální 5 4 3" xfId="7735"/>
    <cellStyle name="Normální 5 4 3 2" xfId="45878"/>
    <cellStyle name="Normální 5 4 4" xfId="19990"/>
    <cellStyle name="Normální 5 4 4 2" xfId="39130"/>
    <cellStyle name="Normální 5 4 5" xfId="33107"/>
    <cellStyle name="Normální 5 4 6" xfId="51523"/>
    <cellStyle name="Normální 5 5" xfId="6788"/>
    <cellStyle name="Normální 5 5 2" xfId="13427"/>
    <cellStyle name="Normální 5 5 2 2" xfId="51475"/>
    <cellStyle name="Normální 5 5 3" xfId="25922"/>
    <cellStyle name="Normální 5 5 3 2" xfId="45062"/>
    <cellStyle name="Normální 5 5 4" xfId="38704"/>
    <cellStyle name="Normální 5 5 5" xfId="51535"/>
    <cellStyle name="Normální 5 6" xfId="6808"/>
    <cellStyle name="Normální 5 6 2" xfId="13444"/>
    <cellStyle name="Normální 5 6 2 2" xfId="51490"/>
    <cellStyle name="Normální 5 6 3" xfId="25937"/>
    <cellStyle name="Normální 5 6 3 2" xfId="45077"/>
    <cellStyle name="Normální 5 6 4" xfId="38719"/>
    <cellStyle name="Normální 5 6 5" xfId="51550"/>
    <cellStyle name="Normální 5 7" xfId="6817"/>
    <cellStyle name="Normální 5 7 2" xfId="13453"/>
    <cellStyle name="Normální 5 7 2 2" xfId="51499"/>
    <cellStyle name="Normální 5 7 3" xfId="25946"/>
    <cellStyle name="Normální 5 7 3 2" xfId="45086"/>
    <cellStyle name="Normální 5 7 4" xfId="38728"/>
    <cellStyle name="Normální 5 7 5" xfId="51559"/>
    <cellStyle name="Normální 5 8" xfId="13418"/>
    <cellStyle name="Normální 5 8 2" xfId="32311"/>
    <cellStyle name="Normální 5 8 2 2" xfId="51466"/>
    <cellStyle name="Normální 5 8 3" xfId="38695"/>
    <cellStyle name="Normální 5 8 4" xfId="51522"/>
    <cellStyle name="Normální 5 9" xfId="6845"/>
    <cellStyle name="Normální 5 9 2" xfId="45094"/>
    <cellStyle name="Normální 6" xfId="597"/>
    <cellStyle name="Normální 6 2" xfId="3791"/>
    <cellStyle name="Normální 6 2 2" xfId="4964"/>
    <cellStyle name="Normální 6 2 2 2" xfId="4972"/>
    <cellStyle name="Normální 6 2 2 2 2" xfId="5887"/>
    <cellStyle name="Normální 6 2 2 3" xfId="4980"/>
    <cellStyle name="Normální 6 2 2 3 2" xfId="5895"/>
    <cellStyle name="Normální 6 2 2 4" xfId="5879"/>
    <cellStyle name="Normální 6 2 3" xfId="4968"/>
    <cellStyle name="Normální 6 2 3 2" xfId="5883"/>
    <cellStyle name="Normální 6 2 4" xfId="4976"/>
    <cellStyle name="Normální 6 2 4 2" xfId="5891"/>
    <cellStyle name="Normální 6 2 5" xfId="4984"/>
    <cellStyle name="Normální 6 2 5 2" xfId="5899"/>
    <cellStyle name="Normální 6 2 6" xfId="5521"/>
    <cellStyle name="Normální 6 2 6 2" xfId="6436"/>
    <cellStyle name="Normální 6 2 7" xfId="5867"/>
    <cellStyle name="Normální 6 2 7 2" xfId="6782"/>
    <cellStyle name="Normální 6 2 8" xfId="5875"/>
    <cellStyle name="Normální 6 2 9" xfId="5871"/>
    <cellStyle name="Normální 6 3" xfId="4961"/>
    <cellStyle name="Normální 6 3 2" xfId="4965"/>
    <cellStyle name="Normální 6 3 2 2" xfId="4973"/>
    <cellStyle name="Normální 6 3 2 2 2" xfId="5888"/>
    <cellStyle name="Normální 6 3 2 3" xfId="4981"/>
    <cellStyle name="Normální 6 3 2 3 2" xfId="5896"/>
    <cellStyle name="Normální 6 3 2 4" xfId="5880"/>
    <cellStyle name="Normální 6 3 3" xfId="4969"/>
    <cellStyle name="Normální 6 3 3 2" xfId="5884"/>
    <cellStyle name="Normální 6 3 4" xfId="4977"/>
    <cellStyle name="Normální 6 3 4 2" xfId="5892"/>
    <cellStyle name="Normální 6 3 5" xfId="4985"/>
    <cellStyle name="Normální 6 3 5 2" xfId="5900"/>
    <cellStyle name="Normální 6 3 6" xfId="5701"/>
    <cellStyle name="Normální 6 3 6 2" xfId="6616"/>
    <cellStyle name="Normální 6 3 7" xfId="5868"/>
    <cellStyle name="Normální 6 3 7 2" xfId="6783"/>
    <cellStyle name="Normální 6 3 8" xfId="5876"/>
    <cellStyle name="Normální 6 3 9" xfId="5872"/>
    <cellStyle name="Normální 6 4" xfId="3049"/>
    <cellStyle name="Normální 6 4 2" xfId="4963"/>
    <cellStyle name="Normální 6 4 2 2" xfId="4971"/>
    <cellStyle name="Normální 6 4 2 2 2" xfId="5886"/>
    <cellStyle name="Normální 6 4 2 3" xfId="4979"/>
    <cellStyle name="Normální 6 4 2 3 2" xfId="5894"/>
    <cellStyle name="Normální 6 4 2 4" xfId="5878"/>
    <cellStyle name="Normální 6 4 3" xfId="4967"/>
    <cellStyle name="Normální 6 4 3 2" xfId="5882"/>
    <cellStyle name="Normální 6 4 4" xfId="4975"/>
    <cellStyle name="Normální 6 4 4 2" xfId="5890"/>
    <cellStyle name="Normální 6 4 5" xfId="4983"/>
    <cellStyle name="Normální 6 4 5 2" xfId="5898"/>
    <cellStyle name="Normální 6 4 6" xfId="5418"/>
    <cellStyle name="Normální 6 4 6 2" xfId="6333"/>
    <cellStyle name="Normální 6 4 7" xfId="5866"/>
    <cellStyle name="Normální 6 4 7 2" xfId="6781"/>
    <cellStyle name="Normální 6 4 8" xfId="5874"/>
    <cellStyle name="Normální 6 4 9" xfId="5870"/>
    <cellStyle name="Normální 6 5" xfId="868"/>
    <cellStyle name="Normální 6 5 2" xfId="4962"/>
    <cellStyle name="Normální 6 5 2 2" xfId="4970"/>
    <cellStyle name="Normální 6 5 2 2 2" xfId="5885"/>
    <cellStyle name="Normální 6 5 2 3" xfId="4978"/>
    <cellStyle name="Normální 6 5 2 3 2" xfId="5893"/>
    <cellStyle name="Normální 6 5 2 4" xfId="5877"/>
    <cellStyle name="Normální 6 5 3" xfId="4966"/>
    <cellStyle name="Normální 6 5 3 2" xfId="5881"/>
    <cellStyle name="Normální 6 5 4" xfId="4974"/>
    <cellStyle name="Normální 6 5 4 2" xfId="5889"/>
    <cellStyle name="Normální 6 5 5" xfId="4982"/>
    <cellStyle name="Normální 6 5 5 2" xfId="5897"/>
    <cellStyle name="Normální 6 5 6" xfId="5113"/>
    <cellStyle name="Normální 6 5 6 2" xfId="6028"/>
    <cellStyle name="Normální 6 5 7" xfId="5865"/>
    <cellStyle name="Normální 6 5 7 2" xfId="6780"/>
    <cellStyle name="Normální 6 5 8" xfId="5873"/>
    <cellStyle name="Normální 6 5 9" xfId="5869"/>
    <cellStyle name="Normální 7" xfId="51589"/>
    <cellStyle name="Poznámka 2" xfId="94"/>
    <cellStyle name="Poznámka 2 10" xfId="6892"/>
    <cellStyle name="Poznámka 2 10 2" xfId="45096"/>
    <cellStyle name="Poznámka 2 11" xfId="19600"/>
    <cellStyle name="Poznámka 2 11 2" xfId="38740"/>
    <cellStyle name="Poznámka 2 12" xfId="32325"/>
    <cellStyle name="Poznámka 2 13" xfId="51509"/>
    <cellStyle name="Poznámka 2 14" xfId="51569"/>
    <cellStyle name="Poznámka 2 15" xfId="51577"/>
    <cellStyle name="Poznámka 2 16" xfId="51647"/>
    <cellStyle name="Poznámka 2 2" xfId="95"/>
    <cellStyle name="Poznámka 2 2 2" xfId="1500"/>
    <cellStyle name="Poznámka 2 2 2 2" xfId="5116"/>
    <cellStyle name="Poznámka 2 2 2 2 2" xfId="6031"/>
    <cellStyle name="Poznámka 2 2 2 2 2 2" xfId="12662"/>
    <cellStyle name="Poznámka 2 2 2 2 2 2 2" xfId="31562"/>
    <cellStyle name="Poznámka 2 2 2 2 2 2 3" xfId="50710"/>
    <cellStyle name="Poznámka 2 2 2 2 2 3" xfId="25172"/>
    <cellStyle name="Poznámka 2 2 2 2 2 3 2" xfId="44312"/>
    <cellStyle name="Poznámka 2 2 2 2 2 4" xfId="18850"/>
    <cellStyle name="Poznámka 2 2 2 2 2 5" xfId="37939"/>
    <cellStyle name="Poznámka 2 2 2 2 3" xfId="11787"/>
    <cellStyle name="Poznámka 2 2 2 2 3 2" xfId="30687"/>
    <cellStyle name="Poznámka 2 2 2 2 3 3" xfId="49835"/>
    <cellStyle name="Poznámka 2 2 2 2 4" xfId="24297"/>
    <cellStyle name="Poznámka 2 2 2 2 4 2" xfId="43437"/>
    <cellStyle name="Poznámka 2 2 2 2 5" xfId="17975"/>
    <cellStyle name="Poznámka 2 2 2 2 6" xfId="37064"/>
    <cellStyle name="Poznámka 2 2 2 3" xfId="8242"/>
    <cellStyle name="Poznámka 2 2 2 3 2" xfId="27143"/>
    <cellStyle name="Poznámka 2 2 2 3 3" xfId="46291"/>
    <cellStyle name="Poznámka 2 2 2 4" xfId="20753"/>
    <cellStyle name="Poznámka 2 2 2 4 2" xfId="39893"/>
    <cellStyle name="Poznámka 2 2 2 5" xfId="14431"/>
    <cellStyle name="Poznámka 2 2 2 6" xfId="33520"/>
    <cellStyle name="Poznámka 2 3" xfId="1499"/>
    <cellStyle name="Poznámka 2 3 2" xfId="5070"/>
    <cellStyle name="Poznámka 2 3 2 2" xfId="5985"/>
    <cellStyle name="Poznámka 2 3 2 2 2" xfId="12617"/>
    <cellStyle name="Poznámka 2 3 2 2 2 2" xfId="31517"/>
    <cellStyle name="Poznámka 2 3 2 2 2 3" xfId="50665"/>
    <cellStyle name="Poznámka 2 3 2 2 3" xfId="25127"/>
    <cellStyle name="Poznámka 2 3 2 2 3 2" xfId="44267"/>
    <cellStyle name="Poznámka 2 3 2 2 4" xfId="18805"/>
    <cellStyle name="Poznámka 2 3 2 2 5" xfId="37894"/>
    <cellStyle name="Poznámka 2 3 2 3" xfId="11742"/>
    <cellStyle name="Poznámka 2 3 2 3 2" xfId="30642"/>
    <cellStyle name="Poznámka 2 3 2 3 3" xfId="49790"/>
    <cellStyle name="Poznámka 2 3 2 4" xfId="24252"/>
    <cellStyle name="Poznámka 2 3 2 4 2" xfId="43392"/>
    <cellStyle name="Poznámka 2 3 2 5" xfId="17930"/>
    <cellStyle name="Poznámka 2 3 2 6" xfId="37019"/>
    <cellStyle name="Poznámka 2 3 3" xfId="6792"/>
    <cellStyle name="Poznámka 2 3 3 2" xfId="13431"/>
    <cellStyle name="Poznámka 2 3 3 2 2" xfId="32320"/>
    <cellStyle name="Poznámka 2 3 3 2 2 2" xfId="51479"/>
    <cellStyle name="Poznámka 2 3 3 2 3" xfId="38708"/>
    <cellStyle name="Poznámka 2 3 3 3" xfId="13414"/>
    <cellStyle name="Poznámka 2 3 3 3 2" xfId="51462"/>
    <cellStyle name="Poznámka 2 3 3 4" xfId="25926"/>
    <cellStyle name="Poznámka 2 3 3 4 2" xfId="45066"/>
    <cellStyle name="Poznámka 2 3 3 5" xfId="38691"/>
    <cellStyle name="Poznámka 2 3 3 6" xfId="51539"/>
    <cellStyle name="Poznámka 2 3 4" xfId="6815"/>
    <cellStyle name="Poznámka 2 3 4 2" xfId="13451"/>
    <cellStyle name="Poznámka 2 3 4 2 2" xfId="51497"/>
    <cellStyle name="Poznámka 2 3 4 3" xfId="25944"/>
    <cellStyle name="Poznámka 2 3 4 3 2" xfId="45084"/>
    <cellStyle name="Poznámka 2 3 4 4" xfId="38726"/>
    <cellStyle name="Poznámka 2 3 4 5" xfId="51557"/>
    <cellStyle name="Poznámka 2 3 5" xfId="8241"/>
    <cellStyle name="Poznámka 2 3 5 2" xfId="27142"/>
    <cellStyle name="Poznámka 2 3 5 3" xfId="46290"/>
    <cellStyle name="Poznámka 2 3 6" xfId="20752"/>
    <cellStyle name="Poznámka 2 3 6 2" xfId="39892"/>
    <cellStyle name="Poznámka 2 3 7" xfId="14430"/>
    <cellStyle name="Poznámka 2 3 8" xfId="33519"/>
    <cellStyle name="Poznámka 2 3 9" xfId="51517"/>
    <cellStyle name="Poznámka 2 4" xfId="6786"/>
    <cellStyle name="Poznámka 2 4 10" xfId="51573"/>
    <cellStyle name="Poznámka 2 4 11" xfId="51581"/>
    <cellStyle name="Poznámka 2 4 12" xfId="51590"/>
    <cellStyle name="Poznámka 2 4 2" xfId="6803"/>
    <cellStyle name="Poznámka 2 4 2 2" xfId="13439"/>
    <cellStyle name="Poznámka 2 4 2 2 2" xfId="51485"/>
    <cellStyle name="Poznámka 2 4 2 3" xfId="25932"/>
    <cellStyle name="Poznámka 2 4 2 3 2" xfId="45072"/>
    <cellStyle name="Poznámka 2 4 2 4" xfId="38714"/>
    <cellStyle name="Poznámka 2 4 2 5" xfId="51545"/>
    <cellStyle name="Poznámka 2 4 3" xfId="6811"/>
    <cellStyle name="Poznámka 2 4 3 2" xfId="13447"/>
    <cellStyle name="Poznámka 2 4 3 2 2" xfId="51493"/>
    <cellStyle name="Poznámka 2 4 3 3" xfId="25940"/>
    <cellStyle name="Poznámka 2 4 3 3 2" xfId="45080"/>
    <cellStyle name="Poznámka 2 4 3 4" xfId="38722"/>
    <cellStyle name="Poznámka 2 4 3 5" xfId="51553"/>
    <cellStyle name="Poznámka 2 4 4" xfId="6823"/>
    <cellStyle name="Poznámka 2 4 4 2" xfId="13459"/>
    <cellStyle name="Poznámka 2 4 4 2 2" xfId="51505"/>
    <cellStyle name="Poznámka 2 4 4 3" xfId="25952"/>
    <cellStyle name="Poznámka 2 4 4 3 2" xfId="45092"/>
    <cellStyle name="Poznámka 2 4 4 4" xfId="38734"/>
    <cellStyle name="Poznámka 2 4 4 5" xfId="51565"/>
    <cellStyle name="Poznámka 2 4 5" xfId="13425"/>
    <cellStyle name="Poznámka 2 4 5 2" xfId="32318"/>
    <cellStyle name="Poznámka 2 4 5 2 2" xfId="51473"/>
    <cellStyle name="Poznámka 2 4 5 3" xfId="38702"/>
    <cellStyle name="Poznámka 2 4 5 4" xfId="51533"/>
    <cellStyle name="Poznámka 2 4 6" xfId="13410"/>
    <cellStyle name="Poznámka 2 4 6 2" xfId="51458"/>
    <cellStyle name="Poznámka 2 4 7" xfId="25920"/>
    <cellStyle name="Poznámka 2 4 7 2" xfId="45060"/>
    <cellStyle name="Poznámka 2 4 8" xfId="38687"/>
    <cellStyle name="Poznámka 2 4 9" xfId="51513"/>
    <cellStyle name="Poznámka 2 5" xfId="595"/>
    <cellStyle name="Poznámka 2 5 2" xfId="13421"/>
    <cellStyle name="Poznámka 2 5 2 2" xfId="32314"/>
    <cellStyle name="Poznámka 2 5 2 2 2" xfId="51469"/>
    <cellStyle name="Poznámka 2 5 2 3" xfId="38698"/>
    <cellStyle name="Poznámka 2 5 3" xfId="7737"/>
    <cellStyle name="Poznámka 2 5 3 2" xfId="45880"/>
    <cellStyle name="Poznámka 2 5 4" xfId="19992"/>
    <cellStyle name="Poznámka 2 5 4 2" xfId="39132"/>
    <cellStyle name="Poznámka 2 5 5" xfId="33109"/>
    <cellStyle name="Poznámka 2 5 6" xfId="51525"/>
    <cellStyle name="Poznámka 2 6" xfId="6790"/>
    <cellStyle name="Poznámka 2 6 2" xfId="13429"/>
    <cellStyle name="Poznámka 2 6 2 2" xfId="51477"/>
    <cellStyle name="Poznámka 2 6 3" xfId="25924"/>
    <cellStyle name="Poznámka 2 6 3 2" xfId="45064"/>
    <cellStyle name="Poznámka 2 6 4" xfId="38706"/>
    <cellStyle name="Poznámka 2 6 5" xfId="51537"/>
    <cellStyle name="Poznámka 2 7" xfId="6807"/>
    <cellStyle name="Poznámka 2 7 2" xfId="13443"/>
    <cellStyle name="Poznámka 2 7 2 2" xfId="51489"/>
    <cellStyle name="Poznámka 2 7 3" xfId="25936"/>
    <cellStyle name="Poznámka 2 7 3 2" xfId="45076"/>
    <cellStyle name="Poznámka 2 7 4" xfId="38718"/>
    <cellStyle name="Poznámka 2 7 5" xfId="51549"/>
    <cellStyle name="Poznámka 2 8" xfId="6819"/>
    <cellStyle name="Poznámka 2 8 2" xfId="13455"/>
    <cellStyle name="Poznámka 2 8 2 2" xfId="51501"/>
    <cellStyle name="Poznámka 2 8 3" xfId="25948"/>
    <cellStyle name="Poznámka 2 8 3 2" xfId="45088"/>
    <cellStyle name="Poznámka 2 8 4" xfId="38730"/>
    <cellStyle name="Poznámka 2 8 5" xfId="51561"/>
    <cellStyle name="Poznámka 2 9" xfId="13417"/>
    <cellStyle name="Poznámka 2 9 2" xfId="32310"/>
    <cellStyle name="Poznámka 2 9 2 2" xfId="51465"/>
    <cellStyle name="Poznámka 2 9 3" xfId="38694"/>
    <cellStyle name="Poznámka 2 9 4" xfId="51521"/>
    <cellStyle name="Poznámka 3" xfId="96"/>
    <cellStyle name="Poznámka 3 10" xfId="368"/>
    <cellStyle name="Poznámka 3 10 10" xfId="4580"/>
    <cellStyle name="Poznámka 3 10 10 2" xfId="5771"/>
    <cellStyle name="Poznámka 3 10 10 2 2" xfId="6686"/>
    <cellStyle name="Poznámka 3 10 10 2 2 2" xfId="13314"/>
    <cellStyle name="Poznámka 3 10 10 2 2 2 2" xfId="32214"/>
    <cellStyle name="Poznámka 3 10 10 2 2 2 3" xfId="51362"/>
    <cellStyle name="Poznámka 3 10 10 2 2 3" xfId="25824"/>
    <cellStyle name="Poznámka 3 10 10 2 2 3 2" xfId="44964"/>
    <cellStyle name="Poznámka 3 10 10 2 2 4" xfId="19502"/>
    <cellStyle name="Poznámka 3 10 10 2 2 5" xfId="38591"/>
    <cellStyle name="Poznámka 3 10 10 2 3" xfId="12439"/>
    <cellStyle name="Poznámka 3 10 10 2 3 2" xfId="31339"/>
    <cellStyle name="Poznámka 3 10 10 2 3 3" xfId="50487"/>
    <cellStyle name="Poznámka 3 10 10 2 4" xfId="24949"/>
    <cellStyle name="Poznámka 3 10 10 2 4 2" xfId="44089"/>
    <cellStyle name="Poznámka 3 10 10 2 5" xfId="18627"/>
    <cellStyle name="Poznámka 3 10 10 2 6" xfId="37716"/>
    <cellStyle name="Poznámka 3 10 10 3" xfId="11277"/>
    <cellStyle name="Poznámka 3 10 10 3 2" xfId="30177"/>
    <cellStyle name="Poznámka 3 10 10 3 3" xfId="49325"/>
    <cellStyle name="Poznámka 3 10 10 4" xfId="23787"/>
    <cellStyle name="Poznámka 3 10 10 4 2" xfId="42927"/>
    <cellStyle name="Poznámka 3 10 10 5" xfId="17465"/>
    <cellStyle name="Poznámka 3 10 10 6" xfId="36554"/>
    <cellStyle name="Poznámka 3 10 11" xfId="926"/>
    <cellStyle name="Poznámka 3 10 11 2" xfId="5566"/>
    <cellStyle name="Poznámka 3 10 11 2 2" xfId="6481"/>
    <cellStyle name="Poznámka 3 10 11 2 2 2" xfId="13110"/>
    <cellStyle name="Poznámka 3 10 11 2 2 2 2" xfId="32010"/>
    <cellStyle name="Poznámka 3 10 11 2 2 2 3" xfId="51158"/>
    <cellStyle name="Poznámka 3 10 11 2 2 3" xfId="25620"/>
    <cellStyle name="Poznámka 3 10 11 2 2 3 2" xfId="44760"/>
    <cellStyle name="Poznámka 3 10 11 2 2 4" xfId="19298"/>
    <cellStyle name="Poznámka 3 10 11 2 2 5" xfId="38387"/>
    <cellStyle name="Poznámka 3 10 11 2 3" xfId="12235"/>
    <cellStyle name="Poznámka 3 10 11 2 3 2" xfId="31135"/>
    <cellStyle name="Poznámka 3 10 11 2 3 3" xfId="50283"/>
    <cellStyle name="Poznámka 3 10 11 2 4" xfId="24745"/>
    <cellStyle name="Poznámka 3 10 11 2 4 2" xfId="43885"/>
    <cellStyle name="Poznámka 3 10 11 2 5" xfId="18423"/>
    <cellStyle name="Poznámka 3 10 11 2 6" xfId="37512"/>
    <cellStyle name="Poznámka 3 10 11 3" xfId="7834"/>
    <cellStyle name="Poznámka 3 10 11 3 2" xfId="26829"/>
    <cellStyle name="Poznámka 3 10 11 3 3" xfId="45977"/>
    <cellStyle name="Poznámka 3 10 11 4" xfId="20319"/>
    <cellStyle name="Poznámka 3 10 11 4 2" xfId="39459"/>
    <cellStyle name="Poznámka 3 10 11 5" xfId="14117"/>
    <cellStyle name="Poznámka 3 10 11 6" xfId="33206"/>
    <cellStyle name="Poznámka 3 10 12" xfId="5120"/>
    <cellStyle name="Poznámka 3 10 12 2" xfId="6035"/>
    <cellStyle name="Poznámka 3 10 12 2 2" xfId="12666"/>
    <cellStyle name="Poznámka 3 10 12 2 2 2" xfId="31566"/>
    <cellStyle name="Poznámka 3 10 12 2 2 3" xfId="50714"/>
    <cellStyle name="Poznámka 3 10 12 2 3" xfId="25176"/>
    <cellStyle name="Poznámka 3 10 12 2 3 2" xfId="44316"/>
    <cellStyle name="Poznámka 3 10 12 2 4" xfId="18854"/>
    <cellStyle name="Poznámka 3 10 12 2 5" xfId="37943"/>
    <cellStyle name="Poznámka 3 10 12 3" xfId="11791"/>
    <cellStyle name="Poznámka 3 10 12 3 2" xfId="30691"/>
    <cellStyle name="Poznámka 3 10 12 3 3" xfId="49839"/>
    <cellStyle name="Poznámka 3 10 12 4" xfId="24301"/>
    <cellStyle name="Poznámka 3 10 12 4 2" xfId="43441"/>
    <cellStyle name="Poznámka 3 10 12 5" xfId="17979"/>
    <cellStyle name="Poznámka 3 10 12 6" xfId="37068"/>
    <cellStyle name="Poznámka 3 10 13" xfId="7160"/>
    <cellStyle name="Poznámka 3 10 13 2" xfId="26159"/>
    <cellStyle name="Poznámka 3 10 13 3" xfId="45303"/>
    <cellStyle name="Poznámka 3 10 14" xfId="19765"/>
    <cellStyle name="Poznámka 3 10 14 2" xfId="38905"/>
    <cellStyle name="Poznámka 3 10 15" xfId="6849"/>
    <cellStyle name="Poznámka 3 10 16" xfId="32532"/>
    <cellStyle name="Poznámka 3 10 2" xfId="495"/>
    <cellStyle name="Poznámka 3 10 2 10" xfId="13559"/>
    <cellStyle name="Poznámka 3 10 2 11" xfId="32644"/>
    <cellStyle name="Poznámka 3 10 2 2" xfId="1503"/>
    <cellStyle name="Poznámka 3 10 2 2 2" xfId="5620"/>
    <cellStyle name="Poznámka 3 10 2 2 2 2" xfId="6535"/>
    <cellStyle name="Poznámka 3 10 2 2 2 2 2" xfId="13164"/>
    <cellStyle name="Poznámka 3 10 2 2 2 2 2 2" xfId="32064"/>
    <cellStyle name="Poznámka 3 10 2 2 2 2 2 3" xfId="51212"/>
    <cellStyle name="Poznámka 3 10 2 2 2 2 3" xfId="25674"/>
    <cellStyle name="Poznámka 3 10 2 2 2 2 3 2" xfId="44814"/>
    <cellStyle name="Poznámka 3 10 2 2 2 2 4" xfId="19352"/>
    <cellStyle name="Poznámka 3 10 2 2 2 2 5" xfId="38441"/>
    <cellStyle name="Poznámka 3 10 2 2 2 3" xfId="12289"/>
    <cellStyle name="Poznámka 3 10 2 2 2 3 2" xfId="31189"/>
    <cellStyle name="Poznámka 3 10 2 2 2 3 3" xfId="50337"/>
    <cellStyle name="Poznámka 3 10 2 2 2 4" xfId="24799"/>
    <cellStyle name="Poznámka 3 10 2 2 2 4 2" xfId="43939"/>
    <cellStyle name="Poznámka 3 10 2 2 2 5" xfId="18477"/>
    <cellStyle name="Poznámka 3 10 2 2 2 6" xfId="37566"/>
    <cellStyle name="Poznámka 3 10 2 2 3" xfId="8245"/>
    <cellStyle name="Poznámka 3 10 2 2 3 2" xfId="27146"/>
    <cellStyle name="Poznámka 3 10 2 2 3 2 2" xfId="46294"/>
    <cellStyle name="Poznámka 3 10 2 2 3 3" xfId="14434"/>
    <cellStyle name="Poznámka 3 10 2 2 3 4" xfId="33523"/>
    <cellStyle name="Poznámka 3 10 2 2 4" xfId="7637"/>
    <cellStyle name="Poznámka 3 10 2 2 4 2" xfId="26636"/>
    <cellStyle name="Poznámka 3 10 2 2 4 3" xfId="45780"/>
    <cellStyle name="Poznámka 3 10 2 2 5" xfId="20756"/>
    <cellStyle name="Poznámka 3 10 2 2 5 2" xfId="39896"/>
    <cellStyle name="Poznámka 3 10 2 2 6" xfId="13924"/>
    <cellStyle name="Poznámka 3 10 2 2 7" xfId="33009"/>
    <cellStyle name="Poznámka 3 10 2 3" xfId="2679"/>
    <cellStyle name="Poznámka 3 10 2 3 2" xfId="5086"/>
    <cellStyle name="Poznámka 3 10 2 3 2 2" xfId="6001"/>
    <cellStyle name="Poznámka 3 10 2 3 2 2 2" xfId="12633"/>
    <cellStyle name="Poznámka 3 10 2 3 2 2 2 2" xfId="31533"/>
    <cellStyle name="Poznámka 3 10 2 3 2 2 2 3" xfId="50681"/>
    <cellStyle name="Poznámka 3 10 2 3 2 2 3" xfId="25143"/>
    <cellStyle name="Poznámka 3 10 2 3 2 2 3 2" xfId="44283"/>
    <cellStyle name="Poznámka 3 10 2 3 2 2 4" xfId="18821"/>
    <cellStyle name="Poznámka 3 10 2 3 2 2 5" xfId="37910"/>
    <cellStyle name="Poznámka 3 10 2 3 2 3" xfId="11758"/>
    <cellStyle name="Poznámka 3 10 2 3 2 3 2" xfId="30658"/>
    <cellStyle name="Poznámka 3 10 2 3 2 3 3" xfId="49806"/>
    <cellStyle name="Poznámka 3 10 2 3 2 4" xfId="24268"/>
    <cellStyle name="Poznámka 3 10 2 3 2 4 2" xfId="43408"/>
    <cellStyle name="Poznámka 3 10 2 3 2 5" xfId="17946"/>
    <cellStyle name="Poznámka 3 10 2 3 2 6" xfId="37035"/>
    <cellStyle name="Poznámka 3 10 2 3 3" xfId="9380"/>
    <cellStyle name="Poznámka 3 10 2 3 3 2" xfId="28280"/>
    <cellStyle name="Poznámka 3 10 2 3 3 3" xfId="47428"/>
    <cellStyle name="Poznámka 3 10 2 3 4" xfId="21890"/>
    <cellStyle name="Poznámka 3 10 2 3 4 2" xfId="41030"/>
    <cellStyle name="Poznámka 3 10 2 3 5" xfId="15568"/>
    <cellStyle name="Poznámka 3 10 2 3 6" xfId="34657"/>
    <cellStyle name="Poznámka 3 10 2 4" xfId="3421"/>
    <cellStyle name="Poznámka 3 10 2 4 2" xfId="5671"/>
    <cellStyle name="Poznámka 3 10 2 4 2 2" xfId="6586"/>
    <cellStyle name="Poznámka 3 10 2 4 2 2 2" xfId="13215"/>
    <cellStyle name="Poznámka 3 10 2 4 2 2 2 2" xfId="32115"/>
    <cellStyle name="Poznámka 3 10 2 4 2 2 2 3" xfId="51263"/>
    <cellStyle name="Poznámka 3 10 2 4 2 2 3" xfId="25725"/>
    <cellStyle name="Poznámka 3 10 2 4 2 2 3 2" xfId="44865"/>
    <cellStyle name="Poznámka 3 10 2 4 2 2 4" xfId="19403"/>
    <cellStyle name="Poznámka 3 10 2 4 2 2 5" xfId="38492"/>
    <cellStyle name="Poznámka 3 10 2 4 2 3" xfId="12340"/>
    <cellStyle name="Poznámka 3 10 2 4 2 3 2" xfId="31240"/>
    <cellStyle name="Poznámka 3 10 2 4 2 3 3" xfId="50388"/>
    <cellStyle name="Poznámka 3 10 2 4 2 4" xfId="24850"/>
    <cellStyle name="Poznámka 3 10 2 4 2 4 2" xfId="43990"/>
    <cellStyle name="Poznámka 3 10 2 4 2 5" xfId="18528"/>
    <cellStyle name="Poznámka 3 10 2 4 2 6" xfId="37617"/>
    <cellStyle name="Poznámka 3 10 2 4 3" xfId="10119"/>
    <cellStyle name="Poznámka 3 10 2 4 3 2" xfId="29019"/>
    <cellStyle name="Poznámka 3 10 2 4 3 3" xfId="48167"/>
    <cellStyle name="Poznámka 3 10 2 4 4" xfId="22629"/>
    <cellStyle name="Poznámka 3 10 2 4 4 2" xfId="41769"/>
    <cellStyle name="Poznámka 3 10 2 4 5" xfId="16307"/>
    <cellStyle name="Poznámka 3 10 2 4 6" xfId="35396"/>
    <cellStyle name="Poznámka 3 10 2 5" xfId="3993"/>
    <cellStyle name="Poznámka 3 10 2 5 2" xfId="5298"/>
    <cellStyle name="Poznámka 3 10 2 5 2 2" xfId="6213"/>
    <cellStyle name="Poznámka 3 10 2 5 2 2 2" xfId="12844"/>
    <cellStyle name="Poznámka 3 10 2 5 2 2 2 2" xfId="31744"/>
    <cellStyle name="Poznámka 3 10 2 5 2 2 2 3" xfId="50892"/>
    <cellStyle name="Poznámka 3 10 2 5 2 2 3" xfId="25354"/>
    <cellStyle name="Poznámka 3 10 2 5 2 2 3 2" xfId="44494"/>
    <cellStyle name="Poznámka 3 10 2 5 2 2 4" xfId="19032"/>
    <cellStyle name="Poznámka 3 10 2 5 2 2 5" xfId="38121"/>
    <cellStyle name="Poznámka 3 10 2 5 2 3" xfId="11969"/>
    <cellStyle name="Poznámka 3 10 2 5 2 3 2" xfId="30869"/>
    <cellStyle name="Poznámka 3 10 2 5 2 3 3" xfId="50017"/>
    <cellStyle name="Poznámka 3 10 2 5 2 4" xfId="24479"/>
    <cellStyle name="Poznámka 3 10 2 5 2 4 2" xfId="43619"/>
    <cellStyle name="Poznámka 3 10 2 5 2 5" xfId="18157"/>
    <cellStyle name="Poznámka 3 10 2 5 2 6" xfId="37246"/>
    <cellStyle name="Poznámka 3 10 2 5 3" xfId="10690"/>
    <cellStyle name="Poznámka 3 10 2 5 3 2" xfId="29590"/>
    <cellStyle name="Poznámka 3 10 2 5 3 3" xfId="48738"/>
    <cellStyle name="Poznámka 3 10 2 5 4" xfId="23200"/>
    <cellStyle name="Poznámka 3 10 2 5 4 2" xfId="42340"/>
    <cellStyle name="Poznámka 3 10 2 5 5" xfId="16878"/>
    <cellStyle name="Poznámka 3 10 2 5 6" xfId="35967"/>
    <cellStyle name="Poznámka 3 10 2 6" xfId="4667"/>
    <cellStyle name="Poznámka 3 10 2 6 2" xfId="5791"/>
    <cellStyle name="Poznámka 3 10 2 6 2 2" xfId="6706"/>
    <cellStyle name="Poznámka 3 10 2 6 2 2 2" xfId="13334"/>
    <cellStyle name="Poznámka 3 10 2 6 2 2 2 2" xfId="32234"/>
    <cellStyle name="Poznámka 3 10 2 6 2 2 2 3" xfId="51382"/>
    <cellStyle name="Poznámka 3 10 2 6 2 2 3" xfId="25844"/>
    <cellStyle name="Poznámka 3 10 2 6 2 2 3 2" xfId="44984"/>
    <cellStyle name="Poznámka 3 10 2 6 2 2 4" xfId="19522"/>
    <cellStyle name="Poznámka 3 10 2 6 2 2 5" xfId="38611"/>
    <cellStyle name="Poznámka 3 10 2 6 2 3" xfId="12459"/>
    <cellStyle name="Poznámka 3 10 2 6 2 3 2" xfId="31359"/>
    <cellStyle name="Poznámka 3 10 2 6 2 3 3" xfId="50507"/>
    <cellStyle name="Poznámka 3 10 2 6 2 4" xfId="24969"/>
    <cellStyle name="Poznámka 3 10 2 6 2 4 2" xfId="44109"/>
    <cellStyle name="Poznámka 3 10 2 6 2 5" xfId="18647"/>
    <cellStyle name="Poznámka 3 10 2 6 2 6" xfId="37736"/>
    <cellStyle name="Poznámka 3 10 2 6 3" xfId="11364"/>
    <cellStyle name="Poznámka 3 10 2 6 3 2" xfId="30264"/>
    <cellStyle name="Poznámka 3 10 2 6 3 3" xfId="49412"/>
    <cellStyle name="Poznámka 3 10 2 6 4" xfId="23874"/>
    <cellStyle name="Poznámka 3 10 2 6 4 2" xfId="43014"/>
    <cellStyle name="Poznámka 3 10 2 6 5" xfId="17552"/>
    <cellStyle name="Poznámka 3 10 2 6 6" xfId="36641"/>
    <cellStyle name="Poznámka 3 10 2 7" xfId="5391"/>
    <cellStyle name="Poznámka 3 10 2 7 2" xfId="6306"/>
    <cellStyle name="Poznámka 3 10 2 7 2 2" xfId="12937"/>
    <cellStyle name="Poznámka 3 10 2 7 2 2 2" xfId="31837"/>
    <cellStyle name="Poznámka 3 10 2 7 2 2 3" xfId="50985"/>
    <cellStyle name="Poznámka 3 10 2 7 2 3" xfId="25447"/>
    <cellStyle name="Poznámka 3 10 2 7 2 3 2" xfId="44587"/>
    <cellStyle name="Poznámka 3 10 2 7 2 4" xfId="19125"/>
    <cellStyle name="Poznámka 3 10 2 7 2 5" xfId="38214"/>
    <cellStyle name="Poznámka 3 10 2 7 3" xfId="12062"/>
    <cellStyle name="Poznámka 3 10 2 7 3 2" xfId="30962"/>
    <cellStyle name="Poznámka 3 10 2 7 3 3" xfId="50110"/>
    <cellStyle name="Poznámka 3 10 2 7 4" xfId="24572"/>
    <cellStyle name="Poznámka 3 10 2 7 4 2" xfId="43712"/>
    <cellStyle name="Poznámka 3 10 2 7 5" xfId="18250"/>
    <cellStyle name="Poznámka 3 10 2 7 6" xfId="37339"/>
    <cellStyle name="Poznámka 3 10 2 8" xfId="7272"/>
    <cellStyle name="Poznámka 3 10 2 8 2" xfId="26271"/>
    <cellStyle name="Poznámka 3 10 2 8 3" xfId="45415"/>
    <cellStyle name="Poznámka 3 10 2 9" xfId="19892"/>
    <cellStyle name="Poznámka 3 10 2 9 2" xfId="39032"/>
    <cellStyle name="Poznámka 3 10 3" xfId="1043"/>
    <cellStyle name="Poznámka 3 10 3 2" xfId="1504"/>
    <cellStyle name="Poznámka 3 10 3 2 2" xfId="5534"/>
    <cellStyle name="Poznámka 3 10 3 2 2 2" xfId="6449"/>
    <cellStyle name="Poznámka 3 10 3 2 2 2 2" xfId="13078"/>
    <cellStyle name="Poznámka 3 10 3 2 2 2 2 2" xfId="31978"/>
    <cellStyle name="Poznámka 3 10 3 2 2 2 2 3" xfId="51126"/>
    <cellStyle name="Poznámka 3 10 3 2 2 2 3" xfId="25588"/>
    <cellStyle name="Poznámka 3 10 3 2 2 2 3 2" xfId="44728"/>
    <cellStyle name="Poznámka 3 10 3 2 2 2 4" xfId="19266"/>
    <cellStyle name="Poznámka 3 10 3 2 2 2 5" xfId="38355"/>
    <cellStyle name="Poznámka 3 10 3 2 2 3" xfId="12203"/>
    <cellStyle name="Poznámka 3 10 3 2 2 3 2" xfId="31103"/>
    <cellStyle name="Poznámka 3 10 3 2 2 3 3" xfId="50251"/>
    <cellStyle name="Poznámka 3 10 3 2 2 4" xfId="24713"/>
    <cellStyle name="Poznámka 3 10 3 2 2 4 2" xfId="43853"/>
    <cellStyle name="Poznámka 3 10 3 2 2 5" xfId="18391"/>
    <cellStyle name="Poznámka 3 10 3 2 2 6" xfId="37480"/>
    <cellStyle name="Poznámka 3 10 3 2 3" xfId="8246"/>
    <cellStyle name="Poznámka 3 10 3 2 3 2" xfId="27147"/>
    <cellStyle name="Poznámka 3 10 3 2 3 3" xfId="46295"/>
    <cellStyle name="Poznámka 3 10 3 2 4" xfId="20757"/>
    <cellStyle name="Poznámka 3 10 3 2 4 2" xfId="39897"/>
    <cellStyle name="Poznámka 3 10 3 2 5" xfId="14435"/>
    <cellStyle name="Poznámka 3 10 3 2 6" xfId="33524"/>
    <cellStyle name="Poznámka 3 10 3 3" xfId="5438"/>
    <cellStyle name="Poznámka 3 10 3 3 2" xfId="6353"/>
    <cellStyle name="Poznámka 3 10 3 3 2 2" xfId="12983"/>
    <cellStyle name="Poznámka 3 10 3 3 2 2 2" xfId="31883"/>
    <cellStyle name="Poznámka 3 10 3 3 2 2 3" xfId="51031"/>
    <cellStyle name="Poznámka 3 10 3 3 2 3" xfId="25493"/>
    <cellStyle name="Poznámka 3 10 3 3 2 3 2" xfId="44633"/>
    <cellStyle name="Poznámka 3 10 3 3 2 4" xfId="19171"/>
    <cellStyle name="Poznámka 3 10 3 3 2 5" xfId="38260"/>
    <cellStyle name="Poznámka 3 10 3 3 3" xfId="12108"/>
    <cellStyle name="Poznámka 3 10 3 3 3 2" xfId="31008"/>
    <cellStyle name="Poznámka 3 10 3 3 3 3" xfId="50156"/>
    <cellStyle name="Poznámka 3 10 3 3 4" xfId="24618"/>
    <cellStyle name="Poznámka 3 10 3 3 4 2" xfId="43758"/>
    <cellStyle name="Poznámka 3 10 3 3 5" xfId="18296"/>
    <cellStyle name="Poznámka 3 10 3 3 6" xfId="37385"/>
    <cellStyle name="Poznámka 3 10 3 4" xfId="7510"/>
    <cellStyle name="Poznámka 3 10 3 4 2" xfId="26509"/>
    <cellStyle name="Poznámka 3 10 3 4 3" xfId="45653"/>
    <cellStyle name="Poznámka 3 10 3 5" xfId="20432"/>
    <cellStyle name="Poznámka 3 10 3 5 2" xfId="39572"/>
    <cellStyle name="Poznámka 3 10 3 6" xfId="13797"/>
    <cellStyle name="Poznámka 3 10 3 7" xfId="32882"/>
    <cellStyle name="Poznámka 3 10 4" xfId="1156"/>
    <cellStyle name="Poznámka 3 10 4 2" xfId="1505"/>
    <cellStyle name="Poznámka 3 10 4 2 2" xfId="5455"/>
    <cellStyle name="Poznámka 3 10 4 2 2 2" xfId="6370"/>
    <cellStyle name="Poznámka 3 10 4 2 2 2 2" xfId="13000"/>
    <cellStyle name="Poznámka 3 10 4 2 2 2 2 2" xfId="31900"/>
    <cellStyle name="Poznámka 3 10 4 2 2 2 2 3" xfId="51048"/>
    <cellStyle name="Poznámka 3 10 4 2 2 2 3" xfId="25510"/>
    <cellStyle name="Poznámka 3 10 4 2 2 2 3 2" xfId="44650"/>
    <cellStyle name="Poznámka 3 10 4 2 2 2 4" xfId="19188"/>
    <cellStyle name="Poznámka 3 10 4 2 2 2 5" xfId="38277"/>
    <cellStyle name="Poznámka 3 10 4 2 2 3" xfId="12125"/>
    <cellStyle name="Poznámka 3 10 4 2 2 3 2" xfId="31025"/>
    <cellStyle name="Poznámka 3 10 4 2 2 3 3" xfId="50173"/>
    <cellStyle name="Poznámka 3 10 4 2 2 4" xfId="24635"/>
    <cellStyle name="Poznámka 3 10 4 2 2 4 2" xfId="43775"/>
    <cellStyle name="Poznámka 3 10 4 2 2 5" xfId="18313"/>
    <cellStyle name="Poznámka 3 10 4 2 2 6" xfId="37402"/>
    <cellStyle name="Poznámka 3 10 4 2 3" xfId="8247"/>
    <cellStyle name="Poznámka 3 10 4 2 3 2" xfId="27148"/>
    <cellStyle name="Poznámka 3 10 4 2 3 3" xfId="46296"/>
    <cellStyle name="Poznámka 3 10 4 2 4" xfId="20758"/>
    <cellStyle name="Poznámka 3 10 4 2 4 2" xfId="39898"/>
    <cellStyle name="Poznámka 3 10 4 2 5" xfId="14436"/>
    <cellStyle name="Poznámka 3 10 4 2 6" xfId="33525"/>
    <cellStyle name="Poznámka 3 10 4 3" xfId="5373"/>
    <cellStyle name="Poznámka 3 10 4 3 2" xfId="6288"/>
    <cellStyle name="Poznámka 3 10 4 3 2 2" xfId="12919"/>
    <cellStyle name="Poznámka 3 10 4 3 2 2 2" xfId="31819"/>
    <cellStyle name="Poznámka 3 10 4 3 2 2 3" xfId="50967"/>
    <cellStyle name="Poznámka 3 10 4 3 2 3" xfId="25429"/>
    <cellStyle name="Poznámka 3 10 4 3 2 3 2" xfId="44569"/>
    <cellStyle name="Poznámka 3 10 4 3 2 4" xfId="19107"/>
    <cellStyle name="Poznámka 3 10 4 3 2 5" xfId="38196"/>
    <cellStyle name="Poznámka 3 10 4 3 3" xfId="12044"/>
    <cellStyle name="Poznámka 3 10 4 3 3 2" xfId="30944"/>
    <cellStyle name="Poznámka 3 10 4 3 3 3" xfId="50092"/>
    <cellStyle name="Poznámka 3 10 4 3 4" xfId="24554"/>
    <cellStyle name="Poznámka 3 10 4 3 4 2" xfId="43694"/>
    <cellStyle name="Poznámka 3 10 4 3 5" xfId="18232"/>
    <cellStyle name="Poznámka 3 10 4 3 6" xfId="37321"/>
    <cellStyle name="Poznámka 3 10 4 4" xfId="7982"/>
    <cellStyle name="Poznámka 3 10 4 4 2" xfId="26977"/>
    <cellStyle name="Poznámka 3 10 4 4 3" xfId="46125"/>
    <cellStyle name="Poznámka 3 10 4 5" xfId="20540"/>
    <cellStyle name="Poznámka 3 10 4 5 2" xfId="39680"/>
    <cellStyle name="Poznámka 3 10 4 6" xfId="14265"/>
    <cellStyle name="Poznámka 3 10 4 7" xfId="33354"/>
    <cellStyle name="Poznámka 3 10 5" xfId="1502"/>
    <cellStyle name="Poznámka 3 10 5 2" xfId="5052"/>
    <cellStyle name="Poznámka 3 10 5 2 2" xfId="5967"/>
    <cellStyle name="Poznámka 3 10 5 2 2 2" xfId="12599"/>
    <cellStyle name="Poznámka 3 10 5 2 2 2 2" xfId="31499"/>
    <cellStyle name="Poznámka 3 10 5 2 2 2 3" xfId="50647"/>
    <cellStyle name="Poznámka 3 10 5 2 2 3" xfId="25109"/>
    <cellStyle name="Poznámka 3 10 5 2 2 3 2" xfId="44249"/>
    <cellStyle name="Poznámka 3 10 5 2 2 4" xfId="18787"/>
    <cellStyle name="Poznámka 3 10 5 2 2 5" xfId="37876"/>
    <cellStyle name="Poznámka 3 10 5 2 3" xfId="11724"/>
    <cellStyle name="Poznámka 3 10 5 2 3 2" xfId="30624"/>
    <cellStyle name="Poznámka 3 10 5 2 3 3" xfId="49772"/>
    <cellStyle name="Poznámka 3 10 5 2 4" xfId="24234"/>
    <cellStyle name="Poznámka 3 10 5 2 4 2" xfId="43374"/>
    <cellStyle name="Poznámka 3 10 5 2 5" xfId="17912"/>
    <cellStyle name="Poznámka 3 10 5 2 6" xfId="37001"/>
    <cellStyle name="Poznámka 3 10 5 3" xfId="8244"/>
    <cellStyle name="Poznámka 3 10 5 3 2" xfId="27145"/>
    <cellStyle name="Poznámka 3 10 5 3 3" xfId="46293"/>
    <cellStyle name="Poznámka 3 10 5 4" xfId="20755"/>
    <cellStyle name="Poznámka 3 10 5 4 2" xfId="39895"/>
    <cellStyle name="Poznámka 3 10 5 5" xfId="14433"/>
    <cellStyle name="Poznámka 3 10 5 6" xfId="33522"/>
    <cellStyle name="Poznámka 3 10 6" xfId="2547"/>
    <cellStyle name="Poznámka 3 10 6 2" xfId="5237"/>
    <cellStyle name="Poznámka 3 10 6 2 2" xfId="6152"/>
    <cellStyle name="Poznámka 3 10 6 2 2 2" xfId="12783"/>
    <cellStyle name="Poznámka 3 10 6 2 2 2 2" xfId="31683"/>
    <cellStyle name="Poznámka 3 10 6 2 2 2 3" xfId="50831"/>
    <cellStyle name="Poznámka 3 10 6 2 2 3" xfId="25293"/>
    <cellStyle name="Poznámka 3 10 6 2 2 3 2" xfId="44433"/>
    <cellStyle name="Poznámka 3 10 6 2 2 4" xfId="18971"/>
    <cellStyle name="Poznámka 3 10 6 2 2 5" xfId="38060"/>
    <cellStyle name="Poznámka 3 10 6 2 3" xfId="11908"/>
    <cellStyle name="Poznámka 3 10 6 2 3 2" xfId="30808"/>
    <cellStyle name="Poznámka 3 10 6 2 3 3" xfId="49956"/>
    <cellStyle name="Poznámka 3 10 6 2 4" xfId="24418"/>
    <cellStyle name="Poznámka 3 10 6 2 4 2" xfId="43558"/>
    <cellStyle name="Poznámka 3 10 6 2 5" xfId="18096"/>
    <cellStyle name="Poznámka 3 10 6 2 6" xfId="37185"/>
    <cellStyle name="Poznámka 3 10 6 3" xfId="9248"/>
    <cellStyle name="Poznámka 3 10 6 3 2" xfId="28148"/>
    <cellStyle name="Poznámka 3 10 6 3 3" xfId="47296"/>
    <cellStyle name="Poznámka 3 10 6 4" xfId="21758"/>
    <cellStyle name="Poznámka 3 10 6 4 2" xfId="40898"/>
    <cellStyle name="Poznámka 3 10 6 5" xfId="15436"/>
    <cellStyle name="Poznámka 3 10 6 6" xfId="34525"/>
    <cellStyle name="Poznámka 3 10 7" xfId="3289"/>
    <cellStyle name="Poznámka 3 10 7 2" xfId="5444"/>
    <cellStyle name="Poznámka 3 10 7 2 2" xfId="6359"/>
    <cellStyle name="Poznámka 3 10 7 2 2 2" xfId="12989"/>
    <cellStyle name="Poznámka 3 10 7 2 2 2 2" xfId="31889"/>
    <cellStyle name="Poznámka 3 10 7 2 2 2 3" xfId="51037"/>
    <cellStyle name="Poznámka 3 10 7 2 2 3" xfId="25499"/>
    <cellStyle name="Poznámka 3 10 7 2 2 3 2" xfId="44639"/>
    <cellStyle name="Poznámka 3 10 7 2 2 4" xfId="19177"/>
    <cellStyle name="Poznámka 3 10 7 2 2 5" xfId="38266"/>
    <cellStyle name="Poznámka 3 10 7 2 3" xfId="12114"/>
    <cellStyle name="Poznámka 3 10 7 2 3 2" xfId="31014"/>
    <cellStyle name="Poznámka 3 10 7 2 3 3" xfId="50162"/>
    <cellStyle name="Poznámka 3 10 7 2 4" xfId="24624"/>
    <cellStyle name="Poznámka 3 10 7 2 4 2" xfId="43764"/>
    <cellStyle name="Poznámka 3 10 7 2 5" xfId="18302"/>
    <cellStyle name="Poznámka 3 10 7 2 6" xfId="37391"/>
    <cellStyle name="Poznámka 3 10 7 3" xfId="9987"/>
    <cellStyle name="Poznámka 3 10 7 3 2" xfId="28887"/>
    <cellStyle name="Poznámka 3 10 7 3 3" xfId="48035"/>
    <cellStyle name="Poznámka 3 10 7 4" xfId="22497"/>
    <cellStyle name="Poznámka 3 10 7 4 2" xfId="41637"/>
    <cellStyle name="Poznámka 3 10 7 5" xfId="16175"/>
    <cellStyle name="Poznámka 3 10 7 6" xfId="35264"/>
    <cellStyle name="Poznámka 3 10 8" xfId="3861"/>
    <cellStyle name="Poznámka 3 10 8 2" xfId="5330"/>
    <cellStyle name="Poznámka 3 10 8 2 2" xfId="6245"/>
    <cellStyle name="Poznámka 3 10 8 2 2 2" xfId="12876"/>
    <cellStyle name="Poznámka 3 10 8 2 2 2 2" xfId="31776"/>
    <cellStyle name="Poznámka 3 10 8 2 2 2 3" xfId="50924"/>
    <cellStyle name="Poznámka 3 10 8 2 2 3" xfId="25386"/>
    <cellStyle name="Poznámka 3 10 8 2 2 3 2" xfId="44526"/>
    <cellStyle name="Poznámka 3 10 8 2 2 4" xfId="19064"/>
    <cellStyle name="Poznámka 3 10 8 2 2 5" xfId="38153"/>
    <cellStyle name="Poznámka 3 10 8 2 3" xfId="12001"/>
    <cellStyle name="Poznámka 3 10 8 2 3 2" xfId="30901"/>
    <cellStyle name="Poznámka 3 10 8 2 3 3" xfId="50049"/>
    <cellStyle name="Poznámka 3 10 8 2 4" xfId="24511"/>
    <cellStyle name="Poznámka 3 10 8 2 4 2" xfId="43651"/>
    <cellStyle name="Poznámka 3 10 8 2 5" xfId="18189"/>
    <cellStyle name="Poznámka 3 10 8 2 6" xfId="37278"/>
    <cellStyle name="Poznámka 3 10 8 3" xfId="10558"/>
    <cellStyle name="Poznámka 3 10 8 3 2" xfId="29458"/>
    <cellStyle name="Poznámka 3 10 8 3 3" xfId="48606"/>
    <cellStyle name="Poznámka 3 10 8 4" xfId="23068"/>
    <cellStyle name="Poznámka 3 10 8 4 2" xfId="42208"/>
    <cellStyle name="Poznámka 3 10 8 5" xfId="16746"/>
    <cellStyle name="Poznámka 3 10 8 6" xfId="35835"/>
    <cellStyle name="Poznámka 3 10 9" xfId="4448"/>
    <cellStyle name="Poznámka 3 10 9 2" xfId="5738"/>
    <cellStyle name="Poznámka 3 10 9 2 2" xfId="6653"/>
    <cellStyle name="Poznámka 3 10 9 2 2 2" xfId="13281"/>
    <cellStyle name="Poznámka 3 10 9 2 2 2 2" xfId="32181"/>
    <cellStyle name="Poznámka 3 10 9 2 2 2 3" xfId="51329"/>
    <cellStyle name="Poznámka 3 10 9 2 2 3" xfId="25791"/>
    <cellStyle name="Poznámka 3 10 9 2 2 3 2" xfId="44931"/>
    <cellStyle name="Poznámka 3 10 9 2 2 4" xfId="19469"/>
    <cellStyle name="Poznámka 3 10 9 2 2 5" xfId="38558"/>
    <cellStyle name="Poznámka 3 10 9 2 3" xfId="12406"/>
    <cellStyle name="Poznámka 3 10 9 2 3 2" xfId="31306"/>
    <cellStyle name="Poznámka 3 10 9 2 3 3" xfId="50454"/>
    <cellStyle name="Poznámka 3 10 9 2 4" xfId="24916"/>
    <cellStyle name="Poznámka 3 10 9 2 4 2" xfId="44056"/>
    <cellStyle name="Poznámka 3 10 9 2 5" xfId="18594"/>
    <cellStyle name="Poznámka 3 10 9 2 6" xfId="37683"/>
    <cellStyle name="Poznámka 3 10 9 3" xfId="11145"/>
    <cellStyle name="Poznámka 3 10 9 3 2" xfId="30045"/>
    <cellStyle name="Poznámka 3 10 9 3 3" xfId="49193"/>
    <cellStyle name="Poznámka 3 10 9 4" xfId="23655"/>
    <cellStyle name="Poznámka 3 10 9 4 2" xfId="42795"/>
    <cellStyle name="Poznámka 3 10 9 5" xfId="17333"/>
    <cellStyle name="Poznámka 3 10 9 6" xfId="36422"/>
    <cellStyle name="Poznámka 3 11" xfId="404"/>
    <cellStyle name="Poznámka 3 11 10" xfId="4607"/>
    <cellStyle name="Poznámka 3 11 10 2" xfId="5776"/>
    <cellStyle name="Poznámka 3 11 10 2 2" xfId="6691"/>
    <cellStyle name="Poznámka 3 11 10 2 2 2" xfId="13319"/>
    <cellStyle name="Poznámka 3 11 10 2 2 2 2" xfId="32219"/>
    <cellStyle name="Poznámka 3 11 10 2 2 2 3" xfId="51367"/>
    <cellStyle name="Poznámka 3 11 10 2 2 3" xfId="25829"/>
    <cellStyle name="Poznámka 3 11 10 2 2 3 2" xfId="44969"/>
    <cellStyle name="Poznámka 3 11 10 2 2 4" xfId="19507"/>
    <cellStyle name="Poznámka 3 11 10 2 2 5" xfId="38596"/>
    <cellStyle name="Poznámka 3 11 10 2 3" xfId="12444"/>
    <cellStyle name="Poznámka 3 11 10 2 3 2" xfId="31344"/>
    <cellStyle name="Poznámka 3 11 10 2 3 3" xfId="50492"/>
    <cellStyle name="Poznámka 3 11 10 2 4" xfId="24954"/>
    <cellStyle name="Poznámka 3 11 10 2 4 2" xfId="44094"/>
    <cellStyle name="Poznámka 3 11 10 2 5" xfId="18632"/>
    <cellStyle name="Poznámka 3 11 10 2 6" xfId="37721"/>
    <cellStyle name="Poznámka 3 11 10 3" xfId="11304"/>
    <cellStyle name="Poznámka 3 11 10 3 2" xfId="30204"/>
    <cellStyle name="Poznámka 3 11 10 3 3" xfId="49352"/>
    <cellStyle name="Poznámka 3 11 10 4" xfId="23814"/>
    <cellStyle name="Poznámka 3 11 10 4 2" xfId="42954"/>
    <cellStyle name="Poznámka 3 11 10 5" xfId="17492"/>
    <cellStyle name="Poznámka 3 11 10 6" xfId="36581"/>
    <cellStyle name="Poznámka 3 11 11" xfId="925"/>
    <cellStyle name="Poznámka 3 11 11 2" xfId="5673"/>
    <cellStyle name="Poznámka 3 11 11 2 2" xfId="6588"/>
    <cellStyle name="Poznámka 3 11 11 2 2 2" xfId="13217"/>
    <cellStyle name="Poznámka 3 11 11 2 2 2 2" xfId="32117"/>
    <cellStyle name="Poznámka 3 11 11 2 2 2 3" xfId="51265"/>
    <cellStyle name="Poznámka 3 11 11 2 2 3" xfId="25727"/>
    <cellStyle name="Poznámka 3 11 11 2 2 3 2" xfId="44867"/>
    <cellStyle name="Poznámka 3 11 11 2 2 4" xfId="19405"/>
    <cellStyle name="Poznámka 3 11 11 2 2 5" xfId="38494"/>
    <cellStyle name="Poznámka 3 11 11 2 3" xfId="12342"/>
    <cellStyle name="Poznámka 3 11 11 2 3 2" xfId="31242"/>
    <cellStyle name="Poznámka 3 11 11 2 3 3" xfId="50390"/>
    <cellStyle name="Poznámka 3 11 11 2 4" xfId="24852"/>
    <cellStyle name="Poznámka 3 11 11 2 4 2" xfId="43992"/>
    <cellStyle name="Poznámka 3 11 11 2 5" xfId="18530"/>
    <cellStyle name="Poznámka 3 11 11 2 6" xfId="37619"/>
    <cellStyle name="Poznámka 3 11 11 3" xfId="7833"/>
    <cellStyle name="Poznámka 3 11 11 3 2" xfId="26828"/>
    <cellStyle name="Poznámka 3 11 11 3 3" xfId="45976"/>
    <cellStyle name="Poznámka 3 11 11 4" xfId="20318"/>
    <cellStyle name="Poznámka 3 11 11 4 2" xfId="39458"/>
    <cellStyle name="Poznámka 3 11 11 5" xfId="14116"/>
    <cellStyle name="Poznámka 3 11 11 6" xfId="33205"/>
    <cellStyle name="Poznámka 3 11 12" xfId="5285"/>
    <cellStyle name="Poznámka 3 11 12 2" xfId="6200"/>
    <cellStyle name="Poznámka 3 11 12 2 2" xfId="12831"/>
    <cellStyle name="Poznámka 3 11 12 2 2 2" xfId="31731"/>
    <cellStyle name="Poznámka 3 11 12 2 2 3" xfId="50879"/>
    <cellStyle name="Poznámka 3 11 12 2 3" xfId="25341"/>
    <cellStyle name="Poznámka 3 11 12 2 3 2" xfId="44481"/>
    <cellStyle name="Poznámka 3 11 12 2 4" xfId="19019"/>
    <cellStyle name="Poznámka 3 11 12 2 5" xfId="38108"/>
    <cellStyle name="Poznámka 3 11 12 3" xfId="11956"/>
    <cellStyle name="Poznámka 3 11 12 3 2" xfId="30856"/>
    <cellStyle name="Poznámka 3 11 12 3 3" xfId="50004"/>
    <cellStyle name="Poznámka 3 11 12 4" xfId="24466"/>
    <cellStyle name="Poznámka 3 11 12 4 2" xfId="43606"/>
    <cellStyle name="Poznámka 3 11 12 5" xfId="18144"/>
    <cellStyle name="Poznámka 3 11 12 6" xfId="37233"/>
    <cellStyle name="Poznámka 3 11 13" xfId="7191"/>
    <cellStyle name="Poznámka 3 11 13 2" xfId="26190"/>
    <cellStyle name="Poznámka 3 11 13 3" xfId="45334"/>
    <cellStyle name="Poznámka 3 11 14" xfId="19801"/>
    <cellStyle name="Poznámka 3 11 14 2" xfId="38941"/>
    <cellStyle name="Poznámka 3 11 15" xfId="13478"/>
    <cellStyle name="Poznámka 3 11 16" xfId="32563"/>
    <cellStyle name="Poznámka 3 11 2" xfId="524"/>
    <cellStyle name="Poznámka 3 11 2 10" xfId="13588"/>
    <cellStyle name="Poznámka 3 11 2 11" xfId="32673"/>
    <cellStyle name="Poznámka 3 11 2 2" xfId="824"/>
    <cellStyle name="Poznámka 3 11 2 2 10" xfId="13953"/>
    <cellStyle name="Poznámka 3 11 2 2 11" xfId="33038"/>
    <cellStyle name="Poznámka 3 11 2 2 2" xfId="3005"/>
    <cellStyle name="Poznámka 3 11 2 2 2 2" xfId="5009"/>
    <cellStyle name="Poznámka 3 11 2 2 2 2 2" xfId="5924"/>
    <cellStyle name="Poznámka 3 11 2 2 2 2 2 2" xfId="12556"/>
    <cellStyle name="Poznámka 3 11 2 2 2 2 2 2 2" xfId="31456"/>
    <cellStyle name="Poznámka 3 11 2 2 2 2 2 2 3" xfId="50604"/>
    <cellStyle name="Poznámka 3 11 2 2 2 2 2 3" xfId="25066"/>
    <cellStyle name="Poznámka 3 11 2 2 2 2 2 3 2" xfId="44206"/>
    <cellStyle name="Poznámka 3 11 2 2 2 2 2 4" xfId="18744"/>
    <cellStyle name="Poznámka 3 11 2 2 2 2 2 5" xfId="37833"/>
    <cellStyle name="Poznámka 3 11 2 2 2 2 3" xfId="11681"/>
    <cellStyle name="Poznámka 3 11 2 2 2 2 3 2" xfId="30581"/>
    <cellStyle name="Poznámka 3 11 2 2 2 2 3 3" xfId="49729"/>
    <cellStyle name="Poznámka 3 11 2 2 2 2 4" xfId="24191"/>
    <cellStyle name="Poznámka 3 11 2 2 2 2 4 2" xfId="43331"/>
    <cellStyle name="Poznámka 3 11 2 2 2 2 5" xfId="17869"/>
    <cellStyle name="Poznámka 3 11 2 2 2 2 6" xfId="36958"/>
    <cellStyle name="Poznámka 3 11 2 2 2 3" xfId="9704"/>
    <cellStyle name="Poznámka 3 11 2 2 2 3 2" xfId="28604"/>
    <cellStyle name="Poznámka 3 11 2 2 2 3 3" xfId="47752"/>
    <cellStyle name="Poznámka 3 11 2 2 2 4" xfId="22214"/>
    <cellStyle name="Poznámka 3 11 2 2 2 4 2" xfId="41354"/>
    <cellStyle name="Poznámka 3 11 2 2 2 5" xfId="15892"/>
    <cellStyle name="Poznámka 3 11 2 2 2 6" xfId="34981"/>
    <cellStyle name="Poznámka 3 11 2 2 3" xfId="3747"/>
    <cellStyle name="Poznámka 3 11 2 2 3 2" xfId="5191"/>
    <cellStyle name="Poznámka 3 11 2 2 3 2 2" xfId="6106"/>
    <cellStyle name="Poznámka 3 11 2 2 3 2 2 2" xfId="12737"/>
    <cellStyle name="Poznámka 3 11 2 2 3 2 2 2 2" xfId="31637"/>
    <cellStyle name="Poznámka 3 11 2 2 3 2 2 2 3" xfId="50785"/>
    <cellStyle name="Poznámka 3 11 2 2 3 2 2 3" xfId="25247"/>
    <cellStyle name="Poznámka 3 11 2 2 3 2 2 3 2" xfId="44387"/>
    <cellStyle name="Poznámka 3 11 2 2 3 2 2 4" xfId="18925"/>
    <cellStyle name="Poznámka 3 11 2 2 3 2 2 5" xfId="38014"/>
    <cellStyle name="Poznámka 3 11 2 2 3 2 3" xfId="11862"/>
    <cellStyle name="Poznámka 3 11 2 2 3 2 3 2" xfId="30762"/>
    <cellStyle name="Poznámka 3 11 2 2 3 2 3 3" xfId="49910"/>
    <cellStyle name="Poznámka 3 11 2 2 3 2 4" xfId="24372"/>
    <cellStyle name="Poznámka 3 11 2 2 3 2 4 2" xfId="43512"/>
    <cellStyle name="Poznámka 3 11 2 2 3 2 5" xfId="18050"/>
    <cellStyle name="Poznámka 3 11 2 2 3 2 6" xfId="37139"/>
    <cellStyle name="Poznámka 3 11 2 2 3 3" xfId="10445"/>
    <cellStyle name="Poznámka 3 11 2 2 3 3 2" xfId="29345"/>
    <cellStyle name="Poznámka 3 11 2 2 3 3 3" xfId="48493"/>
    <cellStyle name="Poznámka 3 11 2 2 3 4" xfId="22955"/>
    <cellStyle name="Poznámka 3 11 2 2 3 4 2" xfId="42095"/>
    <cellStyle name="Poznámka 3 11 2 2 3 5" xfId="16633"/>
    <cellStyle name="Poznámka 3 11 2 2 3 6" xfId="35722"/>
    <cellStyle name="Poznámka 3 11 2 2 4" xfId="4317"/>
    <cellStyle name="Poznámka 3 11 2 2 4 2" xfId="5708"/>
    <cellStyle name="Poznámka 3 11 2 2 4 2 2" xfId="6623"/>
    <cellStyle name="Poznámka 3 11 2 2 4 2 2 2" xfId="13251"/>
    <cellStyle name="Poznámka 3 11 2 2 4 2 2 2 2" xfId="32151"/>
    <cellStyle name="Poznámka 3 11 2 2 4 2 2 2 3" xfId="51299"/>
    <cellStyle name="Poznámka 3 11 2 2 4 2 2 3" xfId="25761"/>
    <cellStyle name="Poznámka 3 11 2 2 4 2 2 3 2" xfId="44901"/>
    <cellStyle name="Poznámka 3 11 2 2 4 2 2 4" xfId="19439"/>
    <cellStyle name="Poznámka 3 11 2 2 4 2 2 5" xfId="38528"/>
    <cellStyle name="Poznámka 3 11 2 2 4 2 3" xfId="12376"/>
    <cellStyle name="Poznámka 3 11 2 2 4 2 3 2" xfId="31276"/>
    <cellStyle name="Poznámka 3 11 2 2 4 2 3 3" xfId="50424"/>
    <cellStyle name="Poznámka 3 11 2 2 4 2 4" xfId="24886"/>
    <cellStyle name="Poznámka 3 11 2 2 4 2 4 2" xfId="44026"/>
    <cellStyle name="Poznámka 3 11 2 2 4 2 5" xfId="18564"/>
    <cellStyle name="Poznámka 3 11 2 2 4 2 6" xfId="37653"/>
    <cellStyle name="Poznámka 3 11 2 2 4 3" xfId="11014"/>
    <cellStyle name="Poznámka 3 11 2 2 4 3 2" xfId="29914"/>
    <cellStyle name="Poznámka 3 11 2 2 4 3 3" xfId="49062"/>
    <cellStyle name="Poznámka 3 11 2 2 4 4" xfId="23524"/>
    <cellStyle name="Poznámka 3 11 2 2 4 4 2" xfId="42664"/>
    <cellStyle name="Poznámka 3 11 2 2 4 5" xfId="17202"/>
    <cellStyle name="Poznámka 3 11 2 2 4 6" xfId="36291"/>
    <cellStyle name="Poznámka 3 11 2 2 5" xfId="4926"/>
    <cellStyle name="Poznámka 3 11 2 2 5 2" xfId="5855"/>
    <cellStyle name="Poznámka 3 11 2 2 5 2 2" xfId="6770"/>
    <cellStyle name="Poznámka 3 11 2 2 5 2 2 2" xfId="13398"/>
    <cellStyle name="Poznámka 3 11 2 2 5 2 2 2 2" xfId="32298"/>
    <cellStyle name="Poznámka 3 11 2 2 5 2 2 2 3" xfId="51446"/>
    <cellStyle name="Poznámka 3 11 2 2 5 2 2 3" xfId="25908"/>
    <cellStyle name="Poznámka 3 11 2 2 5 2 2 3 2" xfId="45048"/>
    <cellStyle name="Poznámka 3 11 2 2 5 2 2 4" xfId="19586"/>
    <cellStyle name="Poznámka 3 11 2 2 5 2 2 5" xfId="38675"/>
    <cellStyle name="Poznámka 3 11 2 2 5 2 3" xfId="12523"/>
    <cellStyle name="Poznámka 3 11 2 2 5 2 3 2" xfId="31423"/>
    <cellStyle name="Poznámka 3 11 2 2 5 2 3 3" xfId="50571"/>
    <cellStyle name="Poznámka 3 11 2 2 5 2 4" xfId="25033"/>
    <cellStyle name="Poznámka 3 11 2 2 5 2 4 2" xfId="44173"/>
    <cellStyle name="Poznámka 3 11 2 2 5 2 5" xfId="18711"/>
    <cellStyle name="Poznámka 3 11 2 2 5 2 6" xfId="37800"/>
    <cellStyle name="Poznámka 3 11 2 2 5 3" xfId="11623"/>
    <cellStyle name="Poznámka 3 11 2 2 5 3 2" xfId="30523"/>
    <cellStyle name="Poznámka 3 11 2 2 5 3 3" xfId="49671"/>
    <cellStyle name="Poznámka 3 11 2 2 5 4" xfId="24133"/>
    <cellStyle name="Poznámka 3 11 2 2 5 4 2" xfId="43273"/>
    <cellStyle name="Poznámka 3 11 2 2 5 5" xfId="17811"/>
    <cellStyle name="Poznámka 3 11 2 2 5 6" xfId="36900"/>
    <cellStyle name="Poznámka 3 11 2 2 6" xfId="1507"/>
    <cellStyle name="Poznámka 3 11 2 2 6 2" xfId="5258"/>
    <cellStyle name="Poznámka 3 11 2 2 6 2 2" xfId="6173"/>
    <cellStyle name="Poznámka 3 11 2 2 6 2 2 2" xfId="12804"/>
    <cellStyle name="Poznámka 3 11 2 2 6 2 2 2 2" xfId="31704"/>
    <cellStyle name="Poznámka 3 11 2 2 6 2 2 2 3" xfId="50852"/>
    <cellStyle name="Poznámka 3 11 2 2 6 2 2 3" xfId="25314"/>
    <cellStyle name="Poznámka 3 11 2 2 6 2 2 3 2" xfId="44454"/>
    <cellStyle name="Poznámka 3 11 2 2 6 2 2 4" xfId="18992"/>
    <cellStyle name="Poznámka 3 11 2 2 6 2 2 5" xfId="38081"/>
    <cellStyle name="Poznámka 3 11 2 2 6 2 3" xfId="11929"/>
    <cellStyle name="Poznámka 3 11 2 2 6 2 3 2" xfId="30829"/>
    <cellStyle name="Poznámka 3 11 2 2 6 2 3 3" xfId="49977"/>
    <cellStyle name="Poznámka 3 11 2 2 6 2 4" xfId="24439"/>
    <cellStyle name="Poznámka 3 11 2 2 6 2 4 2" xfId="43579"/>
    <cellStyle name="Poznámka 3 11 2 2 6 2 5" xfId="18117"/>
    <cellStyle name="Poznámka 3 11 2 2 6 2 6" xfId="37206"/>
    <cellStyle name="Poznámka 3 11 2 2 6 3" xfId="8249"/>
    <cellStyle name="Poznámka 3 11 2 2 6 3 2" xfId="27150"/>
    <cellStyle name="Poznámka 3 11 2 2 6 3 3" xfId="46298"/>
    <cellStyle name="Poznámka 3 11 2 2 6 4" xfId="20760"/>
    <cellStyle name="Poznámka 3 11 2 2 6 4 2" xfId="39900"/>
    <cellStyle name="Poznámka 3 11 2 2 6 5" xfId="14438"/>
    <cellStyle name="Poznámka 3 11 2 2 6 6" xfId="33527"/>
    <cellStyle name="Poznámka 3 11 2 2 7" xfId="5586"/>
    <cellStyle name="Poznámka 3 11 2 2 7 2" xfId="6501"/>
    <cellStyle name="Poznámka 3 11 2 2 7 2 2" xfId="13130"/>
    <cellStyle name="Poznámka 3 11 2 2 7 2 2 2" xfId="32030"/>
    <cellStyle name="Poznámka 3 11 2 2 7 2 2 3" xfId="51178"/>
    <cellStyle name="Poznámka 3 11 2 2 7 2 3" xfId="25640"/>
    <cellStyle name="Poznámka 3 11 2 2 7 2 3 2" xfId="44780"/>
    <cellStyle name="Poznámka 3 11 2 2 7 2 4" xfId="19318"/>
    <cellStyle name="Poznámka 3 11 2 2 7 2 5" xfId="38407"/>
    <cellStyle name="Poznámka 3 11 2 2 7 3" xfId="12255"/>
    <cellStyle name="Poznámka 3 11 2 2 7 3 2" xfId="31155"/>
    <cellStyle name="Poznámka 3 11 2 2 7 3 3" xfId="50303"/>
    <cellStyle name="Poznámka 3 11 2 2 7 4" xfId="24765"/>
    <cellStyle name="Poznámka 3 11 2 2 7 4 2" xfId="43905"/>
    <cellStyle name="Poznámka 3 11 2 2 7 5" xfId="18443"/>
    <cellStyle name="Poznámka 3 11 2 2 7 6" xfId="37532"/>
    <cellStyle name="Poznámka 3 11 2 2 8" xfId="7666"/>
    <cellStyle name="Poznámka 3 11 2 2 8 2" xfId="26665"/>
    <cellStyle name="Poznámka 3 11 2 2 8 3" xfId="45809"/>
    <cellStyle name="Poznámka 3 11 2 2 9" xfId="20220"/>
    <cellStyle name="Poznámka 3 11 2 2 9 2" xfId="39360"/>
    <cellStyle name="Poznámka 3 11 2 3" xfId="2708"/>
    <cellStyle name="Poznámka 3 11 2 3 2" xfId="5366"/>
    <cellStyle name="Poznámka 3 11 2 3 2 2" xfId="6281"/>
    <cellStyle name="Poznámka 3 11 2 3 2 2 2" xfId="12912"/>
    <cellStyle name="Poznámka 3 11 2 3 2 2 2 2" xfId="31812"/>
    <cellStyle name="Poznámka 3 11 2 3 2 2 2 3" xfId="50960"/>
    <cellStyle name="Poznámka 3 11 2 3 2 2 3" xfId="25422"/>
    <cellStyle name="Poznámka 3 11 2 3 2 2 3 2" xfId="44562"/>
    <cellStyle name="Poznámka 3 11 2 3 2 2 4" xfId="19100"/>
    <cellStyle name="Poznámka 3 11 2 3 2 2 5" xfId="38189"/>
    <cellStyle name="Poznámka 3 11 2 3 2 3" xfId="12037"/>
    <cellStyle name="Poznámka 3 11 2 3 2 3 2" xfId="30937"/>
    <cellStyle name="Poznámka 3 11 2 3 2 3 3" xfId="50085"/>
    <cellStyle name="Poznámka 3 11 2 3 2 4" xfId="24547"/>
    <cellStyle name="Poznámka 3 11 2 3 2 4 2" xfId="43687"/>
    <cellStyle name="Poznámka 3 11 2 3 2 5" xfId="18225"/>
    <cellStyle name="Poznámka 3 11 2 3 2 6" xfId="37314"/>
    <cellStyle name="Poznámka 3 11 2 3 3" xfId="9409"/>
    <cellStyle name="Poznámka 3 11 2 3 3 2" xfId="28309"/>
    <cellStyle name="Poznámka 3 11 2 3 3 3" xfId="47457"/>
    <cellStyle name="Poznámka 3 11 2 3 4" xfId="21919"/>
    <cellStyle name="Poznámka 3 11 2 3 4 2" xfId="41059"/>
    <cellStyle name="Poznámka 3 11 2 3 5" xfId="15597"/>
    <cellStyle name="Poznámka 3 11 2 3 6" xfId="34686"/>
    <cellStyle name="Poznámka 3 11 2 4" xfId="3450"/>
    <cellStyle name="Poznámka 3 11 2 4 2" xfId="5541"/>
    <cellStyle name="Poznámka 3 11 2 4 2 2" xfId="6456"/>
    <cellStyle name="Poznámka 3 11 2 4 2 2 2" xfId="13085"/>
    <cellStyle name="Poznámka 3 11 2 4 2 2 2 2" xfId="31985"/>
    <cellStyle name="Poznámka 3 11 2 4 2 2 2 3" xfId="51133"/>
    <cellStyle name="Poznámka 3 11 2 4 2 2 3" xfId="25595"/>
    <cellStyle name="Poznámka 3 11 2 4 2 2 3 2" xfId="44735"/>
    <cellStyle name="Poznámka 3 11 2 4 2 2 4" xfId="19273"/>
    <cellStyle name="Poznámka 3 11 2 4 2 2 5" xfId="38362"/>
    <cellStyle name="Poznámka 3 11 2 4 2 3" xfId="12210"/>
    <cellStyle name="Poznámka 3 11 2 4 2 3 2" xfId="31110"/>
    <cellStyle name="Poznámka 3 11 2 4 2 3 3" xfId="50258"/>
    <cellStyle name="Poznámka 3 11 2 4 2 4" xfId="24720"/>
    <cellStyle name="Poznámka 3 11 2 4 2 4 2" xfId="43860"/>
    <cellStyle name="Poznámka 3 11 2 4 2 5" xfId="18398"/>
    <cellStyle name="Poznámka 3 11 2 4 2 6" xfId="37487"/>
    <cellStyle name="Poznámka 3 11 2 4 3" xfId="10148"/>
    <cellStyle name="Poznámka 3 11 2 4 3 2" xfId="29048"/>
    <cellStyle name="Poznámka 3 11 2 4 3 3" xfId="48196"/>
    <cellStyle name="Poznámka 3 11 2 4 4" xfId="22658"/>
    <cellStyle name="Poznámka 3 11 2 4 4 2" xfId="41798"/>
    <cellStyle name="Poznámka 3 11 2 4 5" xfId="16336"/>
    <cellStyle name="Poznámka 3 11 2 4 6" xfId="35425"/>
    <cellStyle name="Poznámka 3 11 2 5" xfId="4022"/>
    <cellStyle name="Poznámka 3 11 2 5 2" xfId="5434"/>
    <cellStyle name="Poznámka 3 11 2 5 2 2" xfId="6349"/>
    <cellStyle name="Poznámka 3 11 2 5 2 2 2" xfId="12979"/>
    <cellStyle name="Poznámka 3 11 2 5 2 2 2 2" xfId="31879"/>
    <cellStyle name="Poznámka 3 11 2 5 2 2 2 3" xfId="51027"/>
    <cellStyle name="Poznámka 3 11 2 5 2 2 3" xfId="25489"/>
    <cellStyle name="Poznámka 3 11 2 5 2 2 3 2" xfId="44629"/>
    <cellStyle name="Poznámka 3 11 2 5 2 2 4" xfId="19167"/>
    <cellStyle name="Poznámka 3 11 2 5 2 2 5" xfId="38256"/>
    <cellStyle name="Poznámka 3 11 2 5 2 3" xfId="12104"/>
    <cellStyle name="Poznámka 3 11 2 5 2 3 2" xfId="31004"/>
    <cellStyle name="Poznámka 3 11 2 5 2 3 3" xfId="50152"/>
    <cellStyle name="Poznámka 3 11 2 5 2 4" xfId="24614"/>
    <cellStyle name="Poznámka 3 11 2 5 2 4 2" xfId="43754"/>
    <cellStyle name="Poznámka 3 11 2 5 2 5" xfId="18292"/>
    <cellStyle name="Poznámka 3 11 2 5 2 6" xfId="37381"/>
    <cellStyle name="Poznámka 3 11 2 5 3" xfId="10719"/>
    <cellStyle name="Poznámka 3 11 2 5 3 2" xfId="29619"/>
    <cellStyle name="Poznámka 3 11 2 5 3 3" xfId="48767"/>
    <cellStyle name="Poznámka 3 11 2 5 4" xfId="23229"/>
    <cellStyle name="Poznámka 3 11 2 5 4 2" xfId="42369"/>
    <cellStyle name="Poznámka 3 11 2 5 5" xfId="16907"/>
    <cellStyle name="Poznámka 3 11 2 5 6" xfId="35996"/>
    <cellStyle name="Poznámka 3 11 2 6" xfId="4690"/>
    <cellStyle name="Poznámka 3 11 2 6 2" xfId="5796"/>
    <cellStyle name="Poznámka 3 11 2 6 2 2" xfId="6711"/>
    <cellStyle name="Poznámka 3 11 2 6 2 2 2" xfId="13339"/>
    <cellStyle name="Poznámka 3 11 2 6 2 2 2 2" xfId="32239"/>
    <cellStyle name="Poznámka 3 11 2 6 2 2 2 3" xfId="51387"/>
    <cellStyle name="Poznámka 3 11 2 6 2 2 3" xfId="25849"/>
    <cellStyle name="Poznámka 3 11 2 6 2 2 3 2" xfId="44989"/>
    <cellStyle name="Poznámka 3 11 2 6 2 2 4" xfId="19527"/>
    <cellStyle name="Poznámka 3 11 2 6 2 2 5" xfId="38616"/>
    <cellStyle name="Poznámka 3 11 2 6 2 3" xfId="12464"/>
    <cellStyle name="Poznámka 3 11 2 6 2 3 2" xfId="31364"/>
    <cellStyle name="Poznámka 3 11 2 6 2 3 3" xfId="50512"/>
    <cellStyle name="Poznámka 3 11 2 6 2 4" xfId="24974"/>
    <cellStyle name="Poznámka 3 11 2 6 2 4 2" xfId="44114"/>
    <cellStyle name="Poznámka 3 11 2 6 2 5" xfId="18652"/>
    <cellStyle name="Poznámka 3 11 2 6 2 6" xfId="37741"/>
    <cellStyle name="Poznámka 3 11 2 6 3" xfId="11387"/>
    <cellStyle name="Poznámka 3 11 2 6 3 2" xfId="30287"/>
    <cellStyle name="Poznámka 3 11 2 6 3 3" xfId="49435"/>
    <cellStyle name="Poznámka 3 11 2 6 4" xfId="23897"/>
    <cellStyle name="Poznámka 3 11 2 6 4 2" xfId="43037"/>
    <cellStyle name="Poznámka 3 11 2 6 5" xfId="17575"/>
    <cellStyle name="Poznámka 3 11 2 6 6" xfId="36664"/>
    <cellStyle name="Poznámka 3 11 2 7" xfId="5607"/>
    <cellStyle name="Poznámka 3 11 2 7 2" xfId="6522"/>
    <cellStyle name="Poznámka 3 11 2 7 2 2" xfId="13151"/>
    <cellStyle name="Poznámka 3 11 2 7 2 2 2" xfId="32051"/>
    <cellStyle name="Poznámka 3 11 2 7 2 2 3" xfId="51199"/>
    <cellStyle name="Poznámka 3 11 2 7 2 3" xfId="25661"/>
    <cellStyle name="Poznámka 3 11 2 7 2 3 2" xfId="44801"/>
    <cellStyle name="Poznámka 3 11 2 7 2 4" xfId="19339"/>
    <cellStyle name="Poznámka 3 11 2 7 2 5" xfId="38428"/>
    <cellStyle name="Poznámka 3 11 2 7 3" xfId="12276"/>
    <cellStyle name="Poznámka 3 11 2 7 3 2" xfId="31176"/>
    <cellStyle name="Poznámka 3 11 2 7 3 3" xfId="50324"/>
    <cellStyle name="Poznámka 3 11 2 7 4" xfId="24786"/>
    <cellStyle name="Poznámka 3 11 2 7 4 2" xfId="43926"/>
    <cellStyle name="Poznámka 3 11 2 7 5" xfId="18464"/>
    <cellStyle name="Poznámka 3 11 2 7 6" xfId="37553"/>
    <cellStyle name="Poznámka 3 11 2 8" xfId="7301"/>
    <cellStyle name="Poznámka 3 11 2 8 2" xfId="26300"/>
    <cellStyle name="Poznámka 3 11 2 8 3" xfId="45444"/>
    <cellStyle name="Poznámka 3 11 2 9" xfId="19921"/>
    <cellStyle name="Poznámka 3 11 2 9 2" xfId="39061"/>
    <cellStyle name="Poznámka 3 11 3" xfId="729"/>
    <cellStyle name="Poznámka 3 11 3 10" xfId="13833"/>
    <cellStyle name="Poznámka 3 11 3 11" xfId="32918"/>
    <cellStyle name="Poznámka 3 11 3 2" xfId="1508"/>
    <cellStyle name="Poznámka 3 11 3 2 2" xfId="5261"/>
    <cellStyle name="Poznámka 3 11 3 2 2 2" xfId="6176"/>
    <cellStyle name="Poznámka 3 11 3 2 2 2 2" xfId="12807"/>
    <cellStyle name="Poznámka 3 11 3 2 2 2 2 2" xfId="31707"/>
    <cellStyle name="Poznámka 3 11 3 2 2 2 2 3" xfId="50855"/>
    <cellStyle name="Poznámka 3 11 3 2 2 2 3" xfId="25317"/>
    <cellStyle name="Poznámka 3 11 3 2 2 2 3 2" xfId="44457"/>
    <cellStyle name="Poznámka 3 11 3 2 2 2 4" xfId="18995"/>
    <cellStyle name="Poznámka 3 11 3 2 2 2 5" xfId="38084"/>
    <cellStyle name="Poznámka 3 11 3 2 2 3" xfId="11932"/>
    <cellStyle name="Poznámka 3 11 3 2 2 3 2" xfId="30832"/>
    <cellStyle name="Poznámka 3 11 3 2 2 3 3" xfId="49980"/>
    <cellStyle name="Poznámka 3 11 3 2 2 4" xfId="24442"/>
    <cellStyle name="Poznámka 3 11 3 2 2 4 2" xfId="43582"/>
    <cellStyle name="Poznámka 3 11 3 2 2 5" xfId="18120"/>
    <cellStyle name="Poznámka 3 11 3 2 2 6" xfId="37209"/>
    <cellStyle name="Poznámka 3 11 3 2 3" xfId="8250"/>
    <cellStyle name="Poznámka 3 11 3 2 3 2" xfId="27151"/>
    <cellStyle name="Poznámka 3 11 3 2 3 3" xfId="46299"/>
    <cellStyle name="Poznámka 3 11 3 2 4" xfId="20761"/>
    <cellStyle name="Poznámka 3 11 3 2 4 2" xfId="39901"/>
    <cellStyle name="Poznámka 3 11 3 2 5" xfId="14439"/>
    <cellStyle name="Poznámka 3 11 3 2 6" xfId="33528"/>
    <cellStyle name="Poznámka 3 11 3 3" xfId="2910"/>
    <cellStyle name="Poznámka 3 11 3 3 2" xfId="5580"/>
    <cellStyle name="Poznámka 3 11 3 3 2 2" xfId="6495"/>
    <cellStyle name="Poznámka 3 11 3 3 2 2 2" xfId="13124"/>
    <cellStyle name="Poznámka 3 11 3 3 2 2 2 2" xfId="32024"/>
    <cellStyle name="Poznámka 3 11 3 3 2 2 2 3" xfId="51172"/>
    <cellStyle name="Poznámka 3 11 3 3 2 2 3" xfId="25634"/>
    <cellStyle name="Poznámka 3 11 3 3 2 2 3 2" xfId="44774"/>
    <cellStyle name="Poznámka 3 11 3 3 2 2 4" xfId="19312"/>
    <cellStyle name="Poznámka 3 11 3 3 2 2 5" xfId="38401"/>
    <cellStyle name="Poznámka 3 11 3 3 2 3" xfId="12249"/>
    <cellStyle name="Poznámka 3 11 3 3 2 3 2" xfId="31149"/>
    <cellStyle name="Poznámka 3 11 3 3 2 3 3" xfId="50297"/>
    <cellStyle name="Poznámka 3 11 3 3 2 4" xfId="24759"/>
    <cellStyle name="Poznámka 3 11 3 3 2 4 2" xfId="43899"/>
    <cellStyle name="Poznámka 3 11 3 3 2 5" xfId="18437"/>
    <cellStyle name="Poznámka 3 11 3 3 2 6" xfId="37526"/>
    <cellStyle name="Poznámka 3 11 3 3 3" xfId="9609"/>
    <cellStyle name="Poznámka 3 11 3 3 3 2" xfId="28509"/>
    <cellStyle name="Poznámka 3 11 3 3 3 3" xfId="47657"/>
    <cellStyle name="Poznámka 3 11 3 3 4" xfId="22119"/>
    <cellStyle name="Poznámka 3 11 3 3 4 2" xfId="41259"/>
    <cellStyle name="Poznámka 3 11 3 3 5" xfId="15797"/>
    <cellStyle name="Poznámka 3 11 3 3 6" xfId="34886"/>
    <cellStyle name="Poznámka 3 11 3 4" xfId="3652"/>
    <cellStyle name="Poznámka 3 11 3 4 2" xfId="5306"/>
    <cellStyle name="Poznámka 3 11 3 4 2 2" xfId="6221"/>
    <cellStyle name="Poznámka 3 11 3 4 2 2 2" xfId="12852"/>
    <cellStyle name="Poznámka 3 11 3 4 2 2 2 2" xfId="31752"/>
    <cellStyle name="Poznámka 3 11 3 4 2 2 2 3" xfId="50900"/>
    <cellStyle name="Poznámka 3 11 3 4 2 2 3" xfId="25362"/>
    <cellStyle name="Poznámka 3 11 3 4 2 2 3 2" xfId="44502"/>
    <cellStyle name="Poznámka 3 11 3 4 2 2 4" xfId="19040"/>
    <cellStyle name="Poznámka 3 11 3 4 2 2 5" xfId="38129"/>
    <cellStyle name="Poznámka 3 11 3 4 2 3" xfId="11977"/>
    <cellStyle name="Poznámka 3 11 3 4 2 3 2" xfId="30877"/>
    <cellStyle name="Poznámka 3 11 3 4 2 3 3" xfId="50025"/>
    <cellStyle name="Poznámka 3 11 3 4 2 4" xfId="24487"/>
    <cellStyle name="Poznámka 3 11 3 4 2 4 2" xfId="43627"/>
    <cellStyle name="Poznámka 3 11 3 4 2 5" xfId="18165"/>
    <cellStyle name="Poznámka 3 11 3 4 2 6" xfId="37254"/>
    <cellStyle name="Poznámka 3 11 3 4 3" xfId="10350"/>
    <cellStyle name="Poznámka 3 11 3 4 3 2" xfId="29250"/>
    <cellStyle name="Poznámka 3 11 3 4 3 3" xfId="48398"/>
    <cellStyle name="Poznámka 3 11 3 4 4" xfId="22860"/>
    <cellStyle name="Poznámka 3 11 3 4 4 2" xfId="42000"/>
    <cellStyle name="Poznámka 3 11 3 4 5" xfId="16538"/>
    <cellStyle name="Poznámka 3 11 3 4 6" xfId="35627"/>
    <cellStyle name="Poznámka 3 11 3 5" xfId="4222"/>
    <cellStyle name="Poznámka 3 11 3 5 2" xfId="4986"/>
    <cellStyle name="Poznámka 3 11 3 5 2 2" xfId="5901"/>
    <cellStyle name="Poznámka 3 11 3 5 2 2 2" xfId="12533"/>
    <cellStyle name="Poznámka 3 11 3 5 2 2 2 2" xfId="31433"/>
    <cellStyle name="Poznámka 3 11 3 5 2 2 2 3" xfId="50581"/>
    <cellStyle name="Poznámka 3 11 3 5 2 2 3" xfId="25043"/>
    <cellStyle name="Poznámka 3 11 3 5 2 2 3 2" xfId="44183"/>
    <cellStyle name="Poznámka 3 11 3 5 2 2 4" xfId="18721"/>
    <cellStyle name="Poznámka 3 11 3 5 2 2 5" xfId="37810"/>
    <cellStyle name="Poznámka 3 11 3 5 2 3" xfId="11658"/>
    <cellStyle name="Poznámka 3 11 3 5 2 3 2" xfId="30558"/>
    <cellStyle name="Poznámka 3 11 3 5 2 3 3" xfId="49706"/>
    <cellStyle name="Poznámka 3 11 3 5 2 4" xfId="24168"/>
    <cellStyle name="Poznámka 3 11 3 5 2 4 2" xfId="43308"/>
    <cellStyle name="Poznámka 3 11 3 5 2 5" xfId="17846"/>
    <cellStyle name="Poznámka 3 11 3 5 2 6" xfId="36935"/>
    <cellStyle name="Poznámka 3 11 3 5 3" xfId="10919"/>
    <cellStyle name="Poznámka 3 11 3 5 3 2" xfId="29819"/>
    <cellStyle name="Poznámka 3 11 3 5 3 3" xfId="48967"/>
    <cellStyle name="Poznámka 3 11 3 5 4" xfId="23429"/>
    <cellStyle name="Poznámka 3 11 3 5 4 2" xfId="42569"/>
    <cellStyle name="Poznámka 3 11 3 5 5" xfId="17107"/>
    <cellStyle name="Poznámka 3 11 3 5 6" xfId="36196"/>
    <cellStyle name="Poznámka 3 11 3 6" xfId="4850"/>
    <cellStyle name="Poznámka 3 11 3 6 2" xfId="5836"/>
    <cellStyle name="Poznámka 3 11 3 6 2 2" xfId="6751"/>
    <cellStyle name="Poznámka 3 11 3 6 2 2 2" xfId="13379"/>
    <cellStyle name="Poznámka 3 11 3 6 2 2 2 2" xfId="32279"/>
    <cellStyle name="Poznámka 3 11 3 6 2 2 2 3" xfId="51427"/>
    <cellStyle name="Poznámka 3 11 3 6 2 2 3" xfId="25889"/>
    <cellStyle name="Poznámka 3 11 3 6 2 2 3 2" xfId="45029"/>
    <cellStyle name="Poznámka 3 11 3 6 2 2 4" xfId="19567"/>
    <cellStyle name="Poznámka 3 11 3 6 2 2 5" xfId="38656"/>
    <cellStyle name="Poznámka 3 11 3 6 2 3" xfId="12504"/>
    <cellStyle name="Poznámka 3 11 3 6 2 3 2" xfId="31404"/>
    <cellStyle name="Poznámka 3 11 3 6 2 3 3" xfId="50552"/>
    <cellStyle name="Poznámka 3 11 3 6 2 4" xfId="25014"/>
    <cellStyle name="Poznámka 3 11 3 6 2 4 2" xfId="44154"/>
    <cellStyle name="Poznámka 3 11 3 6 2 5" xfId="18692"/>
    <cellStyle name="Poznámka 3 11 3 6 2 6" xfId="37781"/>
    <cellStyle name="Poznámka 3 11 3 6 3" xfId="11547"/>
    <cellStyle name="Poznámka 3 11 3 6 3 2" xfId="30447"/>
    <cellStyle name="Poznámka 3 11 3 6 3 3" xfId="49595"/>
    <cellStyle name="Poznámka 3 11 3 6 4" xfId="24057"/>
    <cellStyle name="Poznámka 3 11 3 6 4 2" xfId="43197"/>
    <cellStyle name="Poznámka 3 11 3 6 5" xfId="17735"/>
    <cellStyle name="Poznámka 3 11 3 6 6" xfId="36824"/>
    <cellStyle name="Poznámka 3 11 3 7" xfId="5106"/>
    <cellStyle name="Poznámka 3 11 3 7 2" xfId="6021"/>
    <cellStyle name="Poznámka 3 11 3 7 2 2" xfId="12653"/>
    <cellStyle name="Poznámka 3 11 3 7 2 2 2" xfId="31553"/>
    <cellStyle name="Poznámka 3 11 3 7 2 2 3" xfId="50701"/>
    <cellStyle name="Poznámka 3 11 3 7 2 3" xfId="25163"/>
    <cellStyle name="Poznámka 3 11 3 7 2 3 2" xfId="44303"/>
    <cellStyle name="Poznámka 3 11 3 7 2 4" xfId="18841"/>
    <cellStyle name="Poznámka 3 11 3 7 2 5" xfId="37930"/>
    <cellStyle name="Poznámka 3 11 3 7 3" xfId="11778"/>
    <cellStyle name="Poznámka 3 11 3 7 3 2" xfId="30678"/>
    <cellStyle name="Poznámka 3 11 3 7 3 3" xfId="49826"/>
    <cellStyle name="Poznámka 3 11 3 7 4" xfId="24288"/>
    <cellStyle name="Poznámka 3 11 3 7 4 2" xfId="43428"/>
    <cellStyle name="Poznámka 3 11 3 7 5" xfId="17966"/>
    <cellStyle name="Poznámka 3 11 3 7 6" xfId="37055"/>
    <cellStyle name="Poznámka 3 11 3 8" xfId="7546"/>
    <cellStyle name="Poznámka 3 11 3 8 2" xfId="26545"/>
    <cellStyle name="Poznámka 3 11 3 8 3" xfId="45689"/>
    <cellStyle name="Poznámka 3 11 3 9" xfId="20125"/>
    <cellStyle name="Poznámka 3 11 3 9 2" xfId="39265"/>
    <cellStyle name="Poznámka 3 11 4" xfId="1180"/>
    <cellStyle name="Poznámka 3 11 4 2" xfId="1509"/>
    <cellStyle name="Poznámka 3 11 4 2 2" xfId="5148"/>
    <cellStyle name="Poznámka 3 11 4 2 2 2" xfId="6063"/>
    <cellStyle name="Poznámka 3 11 4 2 2 2 2" xfId="12694"/>
    <cellStyle name="Poznámka 3 11 4 2 2 2 2 2" xfId="31594"/>
    <cellStyle name="Poznámka 3 11 4 2 2 2 2 3" xfId="50742"/>
    <cellStyle name="Poznámka 3 11 4 2 2 2 3" xfId="25204"/>
    <cellStyle name="Poznámka 3 11 4 2 2 2 3 2" xfId="44344"/>
    <cellStyle name="Poznámka 3 11 4 2 2 2 4" xfId="18882"/>
    <cellStyle name="Poznámka 3 11 4 2 2 2 5" xfId="37971"/>
    <cellStyle name="Poznámka 3 11 4 2 2 3" xfId="11819"/>
    <cellStyle name="Poznámka 3 11 4 2 2 3 2" xfId="30719"/>
    <cellStyle name="Poznámka 3 11 4 2 2 3 3" xfId="49867"/>
    <cellStyle name="Poznámka 3 11 4 2 2 4" xfId="24329"/>
    <cellStyle name="Poznámka 3 11 4 2 2 4 2" xfId="43469"/>
    <cellStyle name="Poznámka 3 11 4 2 2 5" xfId="18007"/>
    <cellStyle name="Poznámka 3 11 4 2 2 6" xfId="37096"/>
    <cellStyle name="Poznámka 3 11 4 2 3" xfId="8251"/>
    <cellStyle name="Poznámka 3 11 4 2 3 2" xfId="27152"/>
    <cellStyle name="Poznámka 3 11 4 2 3 3" xfId="46300"/>
    <cellStyle name="Poznámka 3 11 4 2 4" xfId="20762"/>
    <cellStyle name="Poznámka 3 11 4 2 4 2" xfId="39902"/>
    <cellStyle name="Poznámka 3 11 4 2 5" xfId="14440"/>
    <cellStyle name="Poznámka 3 11 4 2 6" xfId="33529"/>
    <cellStyle name="Poznámka 3 11 4 3" xfId="5470"/>
    <cellStyle name="Poznámka 3 11 4 3 2" xfId="6385"/>
    <cellStyle name="Poznámka 3 11 4 3 2 2" xfId="13015"/>
    <cellStyle name="Poznámka 3 11 4 3 2 2 2" xfId="31915"/>
    <cellStyle name="Poznámka 3 11 4 3 2 2 3" xfId="51063"/>
    <cellStyle name="Poznámka 3 11 4 3 2 3" xfId="25525"/>
    <cellStyle name="Poznámka 3 11 4 3 2 3 2" xfId="44665"/>
    <cellStyle name="Poznámka 3 11 4 3 2 4" xfId="19203"/>
    <cellStyle name="Poznámka 3 11 4 3 2 5" xfId="38292"/>
    <cellStyle name="Poznámka 3 11 4 3 3" xfId="12140"/>
    <cellStyle name="Poznámka 3 11 4 3 3 2" xfId="31040"/>
    <cellStyle name="Poznámka 3 11 4 3 3 3" xfId="50188"/>
    <cellStyle name="Poznámka 3 11 4 3 4" xfId="24650"/>
    <cellStyle name="Poznámka 3 11 4 3 4 2" xfId="43790"/>
    <cellStyle name="Poznámka 3 11 4 3 5" xfId="18328"/>
    <cellStyle name="Poznámka 3 11 4 3 6" xfId="37417"/>
    <cellStyle name="Poznámka 3 11 4 4" xfId="7996"/>
    <cellStyle name="Poznámka 3 11 4 4 2" xfId="26991"/>
    <cellStyle name="Poznámka 3 11 4 4 3" xfId="46139"/>
    <cellStyle name="Poznámka 3 11 4 5" xfId="20561"/>
    <cellStyle name="Poznámka 3 11 4 5 2" xfId="39701"/>
    <cellStyle name="Poznámka 3 11 4 6" xfId="14279"/>
    <cellStyle name="Poznámka 3 11 4 7" xfId="33368"/>
    <cellStyle name="Poznámka 3 11 5" xfId="1506"/>
    <cellStyle name="Poznámka 3 11 5 2" xfId="5353"/>
    <cellStyle name="Poznámka 3 11 5 2 2" xfId="6268"/>
    <cellStyle name="Poznámka 3 11 5 2 2 2" xfId="12899"/>
    <cellStyle name="Poznámka 3 11 5 2 2 2 2" xfId="31799"/>
    <cellStyle name="Poznámka 3 11 5 2 2 2 3" xfId="50947"/>
    <cellStyle name="Poznámka 3 11 5 2 2 3" xfId="25409"/>
    <cellStyle name="Poznámka 3 11 5 2 2 3 2" xfId="44549"/>
    <cellStyle name="Poznámka 3 11 5 2 2 4" xfId="19087"/>
    <cellStyle name="Poznámka 3 11 5 2 2 5" xfId="38176"/>
    <cellStyle name="Poznámka 3 11 5 2 3" xfId="12024"/>
    <cellStyle name="Poznámka 3 11 5 2 3 2" xfId="30924"/>
    <cellStyle name="Poznámka 3 11 5 2 3 3" xfId="50072"/>
    <cellStyle name="Poznámka 3 11 5 2 4" xfId="24534"/>
    <cellStyle name="Poznámka 3 11 5 2 4 2" xfId="43674"/>
    <cellStyle name="Poznámka 3 11 5 2 5" xfId="18212"/>
    <cellStyle name="Poznámka 3 11 5 2 6" xfId="37301"/>
    <cellStyle name="Poznámka 3 11 5 3" xfId="8248"/>
    <cellStyle name="Poznámka 3 11 5 3 2" xfId="27149"/>
    <cellStyle name="Poznámka 3 11 5 3 3" xfId="46297"/>
    <cellStyle name="Poznámka 3 11 5 4" xfId="20759"/>
    <cellStyle name="Poznámka 3 11 5 4 2" xfId="39899"/>
    <cellStyle name="Poznámka 3 11 5 5" xfId="14437"/>
    <cellStyle name="Poznámka 3 11 5 6" xfId="33526"/>
    <cellStyle name="Poznámka 3 11 6" xfId="2583"/>
    <cellStyle name="Poznámka 3 11 6 2" xfId="5060"/>
    <cellStyle name="Poznámka 3 11 6 2 2" xfId="5975"/>
    <cellStyle name="Poznámka 3 11 6 2 2 2" xfId="12607"/>
    <cellStyle name="Poznámka 3 11 6 2 2 2 2" xfId="31507"/>
    <cellStyle name="Poznámka 3 11 6 2 2 2 3" xfId="50655"/>
    <cellStyle name="Poznámka 3 11 6 2 2 3" xfId="25117"/>
    <cellStyle name="Poznámka 3 11 6 2 2 3 2" xfId="44257"/>
    <cellStyle name="Poznámka 3 11 6 2 2 4" xfId="18795"/>
    <cellStyle name="Poznámka 3 11 6 2 2 5" xfId="37884"/>
    <cellStyle name="Poznámka 3 11 6 2 3" xfId="11732"/>
    <cellStyle name="Poznámka 3 11 6 2 3 2" xfId="30632"/>
    <cellStyle name="Poznámka 3 11 6 2 3 3" xfId="49780"/>
    <cellStyle name="Poznámka 3 11 6 2 4" xfId="24242"/>
    <cellStyle name="Poznámka 3 11 6 2 4 2" xfId="43382"/>
    <cellStyle name="Poznámka 3 11 6 2 5" xfId="17920"/>
    <cellStyle name="Poznámka 3 11 6 2 6" xfId="37009"/>
    <cellStyle name="Poznámka 3 11 6 3" xfId="9284"/>
    <cellStyle name="Poznámka 3 11 6 3 2" xfId="28184"/>
    <cellStyle name="Poznámka 3 11 6 3 3" xfId="47332"/>
    <cellStyle name="Poznámka 3 11 6 4" xfId="21794"/>
    <cellStyle name="Poznámka 3 11 6 4 2" xfId="40934"/>
    <cellStyle name="Poznámka 3 11 6 5" xfId="15472"/>
    <cellStyle name="Poznámka 3 11 6 6" xfId="34561"/>
    <cellStyle name="Poznámka 3 11 7" xfId="3325"/>
    <cellStyle name="Poznámka 3 11 7 2" xfId="5672"/>
    <cellStyle name="Poznámka 3 11 7 2 2" xfId="6587"/>
    <cellStyle name="Poznámka 3 11 7 2 2 2" xfId="13216"/>
    <cellStyle name="Poznámka 3 11 7 2 2 2 2" xfId="32116"/>
    <cellStyle name="Poznámka 3 11 7 2 2 2 3" xfId="51264"/>
    <cellStyle name="Poznámka 3 11 7 2 2 3" xfId="25726"/>
    <cellStyle name="Poznámka 3 11 7 2 2 3 2" xfId="44866"/>
    <cellStyle name="Poznámka 3 11 7 2 2 4" xfId="19404"/>
    <cellStyle name="Poznámka 3 11 7 2 2 5" xfId="38493"/>
    <cellStyle name="Poznámka 3 11 7 2 3" xfId="12341"/>
    <cellStyle name="Poznámka 3 11 7 2 3 2" xfId="31241"/>
    <cellStyle name="Poznámka 3 11 7 2 3 3" xfId="50389"/>
    <cellStyle name="Poznámka 3 11 7 2 4" xfId="24851"/>
    <cellStyle name="Poznámka 3 11 7 2 4 2" xfId="43991"/>
    <cellStyle name="Poznámka 3 11 7 2 5" xfId="18529"/>
    <cellStyle name="Poznámka 3 11 7 2 6" xfId="37618"/>
    <cellStyle name="Poznámka 3 11 7 3" xfId="10023"/>
    <cellStyle name="Poznámka 3 11 7 3 2" xfId="28923"/>
    <cellStyle name="Poznámka 3 11 7 3 3" xfId="48071"/>
    <cellStyle name="Poznámka 3 11 7 4" xfId="22533"/>
    <cellStyle name="Poznámka 3 11 7 4 2" xfId="41673"/>
    <cellStyle name="Poznámka 3 11 7 5" xfId="16211"/>
    <cellStyle name="Poznámka 3 11 7 6" xfId="35300"/>
    <cellStyle name="Poznámka 3 11 8" xfId="3897"/>
    <cellStyle name="Poznámka 3 11 8 2" xfId="5463"/>
    <cellStyle name="Poznámka 3 11 8 2 2" xfId="6378"/>
    <cellStyle name="Poznámka 3 11 8 2 2 2" xfId="13008"/>
    <cellStyle name="Poznámka 3 11 8 2 2 2 2" xfId="31908"/>
    <cellStyle name="Poznámka 3 11 8 2 2 2 3" xfId="51056"/>
    <cellStyle name="Poznámka 3 11 8 2 2 3" xfId="25518"/>
    <cellStyle name="Poznámka 3 11 8 2 2 3 2" xfId="44658"/>
    <cellStyle name="Poznámka 3 11 8 2 2 4" xfId="19196"/>
    <cellStyle name="Poznámka 3 11 8 2 2 5" xfId="38285"/>
    <cellStyle name="Poznámka 3 11 8 2 3" xfId="12133"/>
    <cellStyle name="Poznámka 3 11 8 2 3 2" xfId="31033"/>
    <cellStyle name="Poznámka 3 11 8 2 3 3" xfId="50181"/>
    <cellStyle name="Poznámka 3 11 8 2 4" xfId="24643"/>
    <cellStyle name="Poznámka 3 11 8 2 4 2" xfId="43783"/>
    <cellStyle name="Poznámka 3 11 8 2 5" xfId="18321"/>
    <cellStyle name="Poznámka 3 11 8 2 6" xfId="37410"/>
    <cellStyle name="Poznámka 3 11 8 3" xfId="10594"/>
    <cellStyle name="Poznámka 3 11 8 3 2" xfId="29494"/>
    <cellStyle name="Poznámka 3 11 8 3 3" xfId="48642"/>
    <cellStyle name="Poznámka 3 11 8 4" xfId="23104"/>
    <cellStyle name="Poznámka 3 11 8 4 2" xfId="42244"/>
    <cellStyle name="Poznámka 3 11 8 5" xfId="16782"/>
    <cellStyle name="Poznámka 3 11 8 6" xfId="35871"/>
    <cellStyle name="Poznámka 3 11 9" xfId="4476"/>
    <cellStyle name="Poznámka 3 11 9 2" xfId="5743"/>
    <cellStyle name="Poznámka 3 11 9 2 2" xfId="6658"/>
    <cellStyle name="Poznámka 3 11 9 2 2 2" xfId="13286"/>
    <cellStyle name="Poznámka 3 11 9 2 2 2 2" xfId="32186"/>
    <cellStyle name="Poznámka 3 11 9 2 2 2 3" xfId="51334"/>
    <cellStyle name="Poznámka 3 11 9 2 2 3" xfId="25796"/>
    <cellStyle name="Poznámka 3 11 9 2 2 3 2" xfId="44936"/>
    <cellStyle name="Poznámka 3 11 9 2 2 4" xfId="19474"/>
    <cellStyle name="Poznámka 3 11 9 2 2 5" xfId="38563"/>
    <cellStyle name="Poznámka 3 11 9 2 3" xfId="12411"/>
    <cellStyle name="Poznámka 3 11 9 2 3 2" xfId="31311"/>
    <cellStyle name="Poznámka 3 11 9 2 3 3" xfId="50459"/>
    <cellStyle name="Poznámka 3 11 9 2 4" xfId="24921"/>
    <cellStyle name="Poznámka 3 11 9 2 4 2" xfId="44061"/>
    <cellStyle name="Poznámka 3 11 9 2 5" xfId="18599"/>
    <cellStyle name="Poznámka 3 11 9 2 6" xfId="37688"/>
    <cellStyle name="Poznámka 3 11 9 3" xfId="11173"/>
    <cellStyle name="Poznámka 3 11 9 3 2" xfId="30073"/>
    <cellStyle name="Poznámka 3 11 9 3 3" xfId="49221"/>
    <cellStyle name="Poznámka 3 11 9 4" xfId="23683"/>
    <cellStyle name="Poznámka 3 11 9 4 2" xfId="42823"/>
    <cellStyle name="Poznámka 3 11 9 5" xfId="17361"/>
    <cellStyle name="Poznámka 3 11 9 6" xfId="36450"/>
    <cellStyle name="Poznámka 3 12" xfId="425"/>
    <cellStyle name="Poznámka 3 12 10" xfId="7202"/>
    <cellStyle name="Poznámka 3 12 10 2" xfId="26201"/>
    <cellStyle name="Poznámka 3 12 10 3" xfId="45345"/>
    <cellStyle name="Poznámka 3 12 11" xfId="19822"/>
    <cellStyle name="Poznámka 3 12 11 2" xfId="38962"/>
    <cellStyle name="Poznámka 3 12 12" xfId="13489"/>
    <cellStyle name="Poznámka 3 12 13" xfId="32574"/>
    <cellStyle name="Poznámka 3 12 2" xfId="550"/>
    <cellStyle name="Poznámka 3 12 2 10" xfId="19947"/>
    <cellStyle name="Poznámka 3 12 2 10 2" xfId="39087"/>
    <cellStyle name="Poznámka 3 12 2 11" xfId="13614"/>
    <cellStyle name="Poznámka 3 12 2 12" xfId="32699"/>
    <cellStyle name="Poznámka 3 12 2 2" xfId="850"/>
    <cellStyle name="Poznámka 3 12 2 2 10" xfId="33064"/>
    <cellStyle name="Poznámka 3 12 2 2 2" xfId="3773"/>
    <cellStyle name="Poznámka 3 12 2 2 2 2" xfId="5464"/>
    <cellStyle name="Poznámka 3 12 2 2 2 2 2" xfId="6379"/>
    <cellStyle name="Poznámka 3 12 2 2 2 2 2 2" xfId="13009"/>
    <cellStyle name="Poznámka 3 12 2 2 2 2 2 2 2" xfId="31909"/>
    <cellStyle name="Poznámka 3 12 2 2 2 2 2 2 3" xfId="51057"/>
    <cellStyle name="Poznámka 3 12 2 2 2 2 2 3" xfId="25519"/>
    <cellStyle name="Poznámka 3 12 2 2 2 2 2 3 2" xfId="44659"/>
    <cellStyle name="Poznámka 3 12 2 2 2 2 2 4" xfId="19197"/>
    <cellStyle name="Poznámka 3 12 2 2 2 2 2 5" xfId="38286"/>
    <cellStyle name="Poznámka 3 12 2 2 2 2 3" xfId="12134"/>
    <cellStyle name="Poznámka 3 12 2 2 2 2 3 2" xfId="31034"/>
    <cellStyle name="Poznámka 3 12 2 2 2 2 3 3" xfId="50182"/>
    <cellStyle name="Poznámka 3 12 2 2 2 2 4" xfId="24644"/>
    <cellStyle name="Poznámka 3 12 2 2 2 2 4 2" xfId="43784"/>
    <cellStyle name="Poznámka 3 12 2 2 2 2 5" xfId="18322"/>
    <cellStyle name="Poznámka 3 12 2 2 2 2 6" xfId="37411"/>
    <cellStyle name="Poznámka 3 12 2 2 2 3" xfId="10471"/>
    <cellStyle name="Poznámka 3 12 2 2 2 3 2" xfId="29371"/>
    <cellStyle name="Poznámka 3 12 2 2 2 3 3" xfId="48519"/>
    <cellStyle name="Poznámka 3 12 2 2 2 4" xfId="22981"/>
    <cellStyle name="Poznámka 3 12 2 2 2 4 2" xfId="42121"/>
    <cellStyle name="Poznámka 3 12 2 2 2 5" xfId="16659"/>
    <cellStyle name="Poznámka 3 12 2 2 2 6" xfId="35748"/>
    <cellStyle name="Poznámka 3 12 2 2 3" xfId="4343"/>
    <cellStyle name="Poznámka 3 12 2 2 3 2" xfId="5714"/>
    <cellStyle name="Poznámka 3 12 2 2 3 2 2" xfId="6629"/>
    <cellStyle name="Poznámka 3 12 2 2 3 2 2 2" xfId="13257"/>
    <cellStyle name="Poznámka 3 12 2 2 3 2 2 2 2" xfId="32157"/>
    <cellStyle name="Poznámka 3 12 2 2 3 2 2 2 3" xfId="51305"/>
    <cellStyle name="Poznámka 3 12 2 2 3 2 2 3" xfId="25767"/>
    <cellStyle name="Poznámka 3 12 2 2 3 2 2 3 2" xfId="44907"/>
    <cellStyle name="Poznámka 3 12 2 2 3 2 2 4" xfId="19445"/>
    <cellStyle name="Poznámka 3 12 2 2 3 2 2 5" xfId="38534"/>
    <cellStyle name="Poznámka 3 12 2 2 3 2 3" xfId="12382"/>
    <cellStyle name="Poznámka 3 12 2 2 3 2 3 2" xfId="31282"/>
    <cellStyle name="Poznámka 3 12 2 2 3 2 3 3" xfId="50430"/>
    <cellStyle name="Poznámka 3 12 2 2 3 2 4" xfId="24892"/>
    <cellStyle name="Poznámka 3 12 2 2 3 2 4 2" xfId="44032"/>
    <cellStyle name="Poznámka 3 12 2 2 3 2 5" xfId="18570"/>
    <cellStyle name="Poznámka 3 12 2 2 3 2 6" xfId="37659"/>
    <cellStyle name="Poznámka 3 12 2 2 3 3" xfId="11040"/>
    <cellStyle name="Poznámka 3 12 2 2 3 3 2" xfId="29940"/>
    <cellStyle name="Poznámka 3 12 2 2 3 3 3" xfId="49088"/>
    <cellStyle name="Poznámka 3 12 2 2 3 4" xfId="23550"/>
    <cellStyle name="Poznámka 3 12 2 2 3 4 2" xfId="42690"/>
    <cellStyle name="Poznámka 3 12 2 2 3 5" xfId="17228"/>
    <cellStyle name="Poznámka 3 12 2 2 3 6" xfId="36317"/>
    <cellStyle name="Poznámka 3 12 2 2 4" xfId="4947"/>
    <cellStyle name="Poznámka 3 12 2 2 4 2" xfId="5861"/>
    <cellStyle name="Poznámka 3 12 2 2 4 2 2" xfId="6776"/>
    <cellStyle name="Poznámka 3 12 2 2 4 2 2 2" xfId="13404"/>
    <cellStyle name="Poznámka 3 12 2 2 4 2 2 2 2" xfId="32304"/>
    <cellStyle name="Poznámka 3 12 2 2 4 2 2 2 3" xfId="51452"/>
    <cellStyle name="Poznámka 3 12 2 2 4 2 2 3" xfId="25914"/>
    <cellStyle name="Poznámka 3 12 2 2 4 2 2 3 2" xfId="45054"/>
    <cellStyle name="Poznámka 3 12 2 2 4 2 2 4" xfId="19592"/>
    <cellStyle name="Poznámka 3 12 2 2 4 2 2 5" xfId="38681"/>
    <cellStyle name="Poznámka 3 12 2 2 4 2 3" xfId="12529"/>
    <cellStyle name="Poznámka 3 12 2 2 4 2 3 2" xfId="31429"/>
    <cellStyle name="Poznámka 3 12 2 2 4 2 3 3" xfId="50577"/>
    <cellStyle name="Poznámka 3 12 2 2 4 2 4" xfId="25039"/>
    <cellStyle name="Poznámka 3 12 2 2 4 2 4 2" xfId="44179"/>
    <cellStyle name="Poznámka 3 12 2 2 4 2 5" xfId="18717"/>
    <cellStyle name="Poznámka 3 12 2 2 4 2 6" xfId="37806"/>
    <cellStyle name="Poznámka 3 12 2 2 4 3" xfId="11644"/>
    <cellStyle name="Poznámka 3 12 2 2 4 3 2" xfId="30544"/>
    <cellStyle name="Poznámka 3 12 2 2 4 3 3" xfId="49692"/>
    <cellStyle name="Poznámka 3 12 2 2 4 4" xfId="24154"/>
    <cellStyle name="Poznámka 3 12 2 2 4 4 2" xfId="43294"/>
    <cellStyle name="Poznámka 3 12 2 2 4 5" xfId="17832"/>
    <cellStyle name="Poznámka 3 12 2 2 4 6" xfId="36921"/>
    <cellStyle name="Poznámka 3 12 2 2 5" xfId="3031"/>
    <cellStyle name="Poznámka 3 12 2 2 5 2" xfId="5132"/>
    <cellStyle name="Poznámka 3 12 2 2 5 2 2" xfId="6047"/>
    <cellStyle name="Poznámka 3 12 2 2 5 2 2 2" xfId="12678"/>
    <cellStyle name="Poznámka 3 12 2 2 5 2 2 2 2" xfId="31578"/>
    <cellStyle name="Poznámka 3 12 2 2 5 2 2 2 3" xfId="50726"/>
    <cellStyle name="Poznámka 3 12 2 2 5 2 2 3" xfId="25188"/>
    <cellStyle name="Poznámka 3 12 2 2 5 2 2 3 2" xfId="44328"/>
    <cellStyle name="Poznámka 3 12 2 2 5 2 2 4" xfId="18866"/>
    <cellStyle name="Poznámka 3 12 2 2 5 2 2 5" xfId="37955"/>
    <cellStyle name="Poznámka 3 12 2 2 5 2 3" xfId="11803"/>
    <cellStyle name="Poznámka 3 12 2 2 5 2 3 2" xfId="30703"/>
    <cellStyle name="Poznámka 3 12 2 2 5 2 3 3" xfId="49851"/>
    <cellStyle name="Poznámka 3 12 2 2 5 2 4" xfId="24313"/>
    <cellStyle name="Poznámka 3 12 2 2 5 2 4 2" xfId="43453"/>
    <cellStyle name="Poznámka 3 12 2 2 5 2 5" xfId="17991"/>
    <cellStyle name="Poznámka 3 12 2 2 5 2 6" xfId="37080"/>
    <cellStyle name="Poznámka 3 12 2 2 5 3" xfId="9730"/>
    <cellStyle name="Poznámka 3 12 2 2 5 3 2" xfId="28630"/>
    <cellStyle name="Poznámka 3 12 2 2 5 3 3" xfId="47778"/>
    <cellStyle name="Poznámka 3 12 2 2 5 4" xfId="22240"/>
    <cellStyle name="Poznámka 3 12 2 2 5 4 2" xfId="41380"/>
    <cellStyle name="Poznámka 3 12 2 2 5 5" xfId="15918"/>
    <cellStyle name="Poznámka 3 12 2 2 5 6" xfId="35007"/>
    <cellStyle name="Poznámka 3 12 2 2 6" xfId="5691"/>
    <cellStyle name="Poznámka 3 12 2 2 6 2" xfId="6606"/>
    <cellStyle name="Poznámka 3 12 2 2 6 2 2" xfId="13235"/>
    <cellStyle name="Poznámka 3 12 2 2 6 2 2 2" xfId="32135"/>
    <cellStyle name="Poznámka 3 12 2 2 6 2 2 3" xfId="51283"/>
    <cellStyle name="Poznámka 3 12 2 2 6 2 3" xfId="25745"/>
    <cellStyle name="Poznámka 3 12 2 2 6 2 3 2" xfId="44885"/>
    <cellStyle name="Poznámka 3 12 2 2 6 2 4" xfId="19423"/>
    <cellStyle name="Poznámka 3 12 2 2 6 2 5" xfId="38512"/>
    <cellStyle name="Poznámka 3 12 2 2 6 3" xfId="12360"/>
    <cellStyle name="Poznámka 3 12 2 2 6 3 2" xfId="31260"/>
    <cellStyle name="Poznámka 3 12 2 2 6 3 3" xfId="50408"/>
    <cellStyle name="Poznámka 3 12 2 2 6 4" xfId="24870"/>
    <cellStyle name="Poznámka 3 12 2 2 6 4 2" xfId="44010"/>
    <cellStyle name="Poznámka 3 12 2 2 6 5" xfId="18548"/>
    <cellStyle name="Poznámka 3 12 2 2 6 6" xfId="37637"/>
    <cellStyle name="Poznámka 3 12 2 2 7" xfId="7692"/>
    <cellStyle name="Poznámka 3 12 2 2 7 2" xfId="26691"/>
    <cellStyle name="Poznámka 3 12 2 2 7 3" xfId="45835"/>
    <cellStyle name="Poznámka 3 12 2 2 8" xfId="20246"/>
    <cellStyle name="Poznámka 3 12 2 2 8 2" xfId="39386"/>
    <cellStyle name="Poznámka 3 12 2 2 9" xfId="13979"/>
    <cellStyle name="Poznámka 3 12 2 3" xfId="2734"/>
    <cellStyle name="Poznámka 3 12 2 3 2" xfId="5230"/>
    <cellStyle name="Poznámka 3 12 2 3 2 2" xfId="6145"/>
    <cellStyle name="Poznámka 3 12 2 3 2 2 2" xfId="12776"/>
    <cellStyle name="Poznámka 3 12 2 3 2 2 2 2" xfId="31676"/>
    <cellStyle name="Poznámka 3 12 2 3 2 2 2 3" xfId="50824"/>
    <cellStyle name="Poznámka 3 12 2 3 2 2 3" xfId="25286"/>
    <cellStyle name="Poznámka 3 12 2 3 2 2 3 2" xfId="44426"/>
    <cellStyle name="Poznámka 3 12 2 3 2 2 4" xfId="18964"/>
    <cellStyle name="Poznámka 3 12 2 3 2 2 5" xfId="38053"/>
    <cellStyle name="Poznámka 3 12 2 3 2 3" xfId="11901"/>
    <cellStyle name="Poznámka 3 12 2 3 2 3 2" xfId="30801"/>
    <cellStyle name="Poznámka 3 12 2 3 2 3 3" xfId="49949"/>
    <cellStyle name="Poznámka 3 12 2 3 2 4" xfId="24411"/>
    <cellStyle name="Poznámka 3 12 2 3 2 4 2" xfId="43551"/>
    <cellStyle name="Poznámka 3 12 2 3 2 5" xfId="18089"/>
    <cellStyle name="Poznámka 3 12 2 3 2 6" xfId="37178"/>
    <cellStyle name="Poznámka 3 12 2 3 3" xfId="9435"/>
    <cellStyle name="Poznámka 3 12 2 3 3 2" xfId="28335"/>
    <cellStyle name="Poznámka 3 12 2 3 3 3" xfId="47483"/>
    <cellStyle name="Poznámka 3 12 2 3 4" xfId="21945"/>
    <cellStyle name="Poznámka 3 12 2 3 4 2" xfId="41085"/>
    <cellStyle name="Poznámka 3 12 2 3 5" xfId="15623"/>
    <cellStyle name="Poznámka 3 12 2 3 6" xfId="34712"/>
    <cellStyle name="Poznámka 3 12 2 4" xfId="3476"/>
    <cellStyle name="Poznámka 3 12 2 4 2" xfId="5071"/>
    <cellStyle name="Poznámka 3 12 2 4 2 2" xfId="5986"/>
    <cellStyle name="Poznámka 3 12 2 4 2 2 2" xfId="12618"/>
    <cellStyle name="Poznámka 3 12 2 4 2 2 2 2" xfId="31518"/>
    <cellStyle name="Poznámka 3 12 2 4 2 2 2 3" xfId="50666"/>
    <cellStyle name="Poznámka 3 12 2 4 2 2 3" xfId="25128"/>
    <cellStyle name="Poznámka 3 12 2 4 2 2 3 2" xfId="44268"/>
    <cellStyle name="Poznámka 3 12 2 4 2 2 4" xfId="18806"/>
    <cellStyle name="Poznámka 3 12 2 4 2 2 5" xfId="37895"/>
    <cellStyle name="Poznámka 3 12 2 4 2 3" xfId="11743"/>
    <cellStyle name="Poznámka 3 12 2 4 2 3 2" xfId="30643"/>
    <cellStyle name="Poznámka 3 12 2 4 2 3 3" xfId="49791"/>
    <cellStyle name="Poznámka 3 12 2 4 2 4" xfId="24253"/>
    <cellStyle name="Poznámka 3 12 2 4 2 4 2" xfId="43393"/>
    <cellStyle name="Poznámka 3 12 2 4 2 5" xfId="17931"/>
    <cellStyle name="Poznámka 3 12 2 4 2 6" xfId="37020"/>
    <cellStyle name="Poznámka 3 12 2 4 3" xfId="10174"/>
    <cellStyle name="Poznámka 3 12 2 4 3 2" xfId="29074"/>
    <cellStyle name="Poznámka 3 12 2 4 3 3" xfId="48222"/>
    <cellStyle name="Poznámka 3 12 2 4 4" xfId="22684"/>
    <cellStyle name="Poznámka 3 12 2 4 4 2" xfId="41824"/>
    <cellStyle name="Poznámka 3 12 2 4 5" xfId="16362"/>
    <cellStyle name="Poznámka 3 12 2 4 6" xfId="35451"/>
    <cellStyle name="Poznámka 3 12 2 5" xfId="4048"/>
    <cellStyle name="Poznámka 3 12 2 5 2" xfId="5412"/>
    <cellStyle name="Poznámka 3 12 2 5 2 2" xfId="6327"/>
    <cellStyle name="Poznámka 3 12 2 5 2 2 2" xfId="12958"/>
    <cellStyle name="Poznámka 3 12 2 5 2 2 2 2" xfId="31858"/>
    <cellStyle name="Poznámka 3 12 2 5 2 2 2 3" xfId="51006"/>
    <cellStyle name="Poznámka 3 12 2 5 2 2 3" xfId="25468"/>
    <cellStyle name="Poznámka 3 12 2 5 2 2 3 2" xfId="44608"/>
    <cellStyle name="Poznámka 3 12 2 5 2 2 4" xfId="19146"/>
    <cellStyle name="Poznámka 3 12 2 5 2 2 5" xfId="38235"/>
    <cellStyle name="Poznámka 3 12 2 5 2 3" xfId="12083"/>
    <cellStyle name="Poznámka 3 12 2 5 2 3 2" xfId="30983"/>
    <cellStyle name="Poznámka 3 12 2 5 2 3 3" xfId="50131"/>
    <cellStyle name="Poznámka 3 12 2 5 2 4" xfId="24593"/>
    <cellStyle name="Poznámka 3 12 2 5 2 4 2" xfId="43733"/>
    <cellStyle name="Poznámka 3 12 2 5 2 5" xfId="18271"/>
    <cellStyle name="Poznámka 3 12 2 5 2 6" xfId="37360"/>
    <cellStyle name="Poznámka 3 12 2 5 3" xfId="10745"/>
    <cellStyle name="Poznámka 3 12 2 5 3 2" xfId="29645"/>
    <cellStyle name="Poznámka 3 12 2 5 3 3" xfId="48793"/>
    <cellStyle name="Poznámka 3 12 2 5 4" xfId="23255"/>
    <cellStyle name="Poznámka 3 12 2 5 4 2" xfId="42395"/>
    <cellStyle name="Poznámka 3 12 2 5 5" xfId="16933"/>
    <cellStyle name="Poznámka 3 12 2 5 6" xfId="36022"/>
    <cellStyle name="Poznámka 3 12 2 6" xfId="4711"/>
    <cellStyle name="Poznámka 3 12 2 6 2" xfId="5802"/>
    <cellStyle name="Poznámka 3 12 2 6 2 2" xfId="6717"/>
    <cellStyle name="Poznámka 3 12 2 6 2 2 2" xfId="13345"/>
    <cellStyle name="Poznámka 3 12 2 6 2 2 2 2" xfId="32245"/>
    <cellStyle name="Poznámka 3 12 2 6 2 2 2 3" xfId="51393"/>
    <cellStyle name="Poznámka 3 12 2 6 2 2 3" xfId="25855"/>
    <cellStyle name="Poznámka 3 12 2 6 2 2 3 2" xfId="44995"/>
    <cellStyle name="Poznámka 3 12 2 6 2 2 4" xfId="19533"/>
    <cellStyle name="Poznámka 3 12 2 6 2 2 5" xfId="38622"/>
    <cellStyle name="Poznámka 3 12 2 6 2 3" xfId="12470"/>
    <cellStyle name="Poznámka 3 12 2 6 2 3 2" xfId="31370"/>
    <cellStyle name="Poznámka 3 12 2 6 2 3 3" xfId="50518"/>
    <cellStyle name="Poznámka 3 12 2 6 2 4" xfId="24980"/>
    <cellStyle name="Poznámka 3 12 2 6 2 4 2" xfId="44120"/>
    <cellStyle name="Poznámka 3 12 2 6 2 5" xfId="18658"/>
    <cellStyle name="Poznámka 3 12 2 6 2 6" xfId="37747"/>
    <cellStyle name="Poznámka 3 12 2 6 3" xfId="11408"/>
    <cellStyle name="Poznámka 3 12 2 6 3 2" xfId="30308"/>
    <cellStyle name="Poznámka 3 12 2 6 3 3" xfId="49456"/>
    <cellStyle name="Poznámka 3 12 2 6 4" xfId="23918"/>
    <cellStyle name="Poznámka 3 12 2 6 4 2" xfId="43058"/>
    <cellStyle name="Poznámka 3 12 2 6 5" xfId="17596"/>
    <cellStyle name="Poznámka 3 12 2 6 6" xfId="36685"/>
    <cellStyle name="Poznámka 3 12 2 7" xfId="1510"/>
    <cellStyle name="Poznámka 3 12 2 7 2" xfId="5260"/>
    <cellStyle name="Poznámka 3 12 2 7 2 2" xfId="6175"/>
    <cellStyle name="Poznámka 3 12 2 7 2 2 2" xfId="12806"/>
    <cellStyle name="Poznámka 3 12 2 7 2 2 2 2" xfId="31706"/>
    <cellStyle name="Poznámka 3 12 2 7 2 2 2 3" xfId="50854"/>
    <cellStyle name="Poznámka 3 12 2 7 2 2 3" xfId="25316"/>
    <cellStyle name="Poznámka 3 12 2 7 2 2 3 2" xfId="44456"/>
    <cellStyle name="Poznámka 3 12 2 7 2 2 4" xfId="18994"/>
    <cellStyle name="Poznámka 3 12 2 7 2 2 5" xfId="38083"/>
    <cellStyle name="Poznámka 3 12 2 7 2 3" xfId="11931"/>
    <cellStyle name="Poznámka 3 12 2 7 2 3 2" xfId="30831"/>
    <cellStyle name="Poznámka 3 12 2 7 2 3 3" xfId="49979"/>
    <cellStyle name="Poznámka 3 12 2 7 2 4" xfId="24441"/>
    <cellStyle name="Poznámka 3 12 2 7 2 4 2" xfId="43581"/>
    <cellStyle name="Poznámka 3 12 2 7 2 5" xfId="18119"/>
    <cellStyle name="Poznámka 3 12 2 7 2 6" xfId="37208"/>
    <cellStyle name="Poznámka 3 12 2 7 3" xfId="8252"/>
    <cellStyle name="Poznámka 3 12 2 7 3 2" xfId="27153"/>
    <cellStyle name="Poznámka 3 12 2 7 3 3" xfId="46301"/>
    <cellStyle name="Poznámka 3 12 2 7 4" xfId="20763"/>
    <cellStyle name="Poznámka 3 12 2 7 4 2" xfId="39903"/>
    <cellStyle name="Poznámka 3 12 2 7 5" xfId="14441"/>
    <cellStyle name="Poznámka 3 12 2 7 6" xfId="33530"/>
    <cellStyle name="Poznámka 3 12 2 8" xfId="5030"/>
    <cellStyle name="Poznámka 3 12 2 8 2" xfId="5945"/>
    <cellStyle name="Poznámka 3 12 2 8 2 2" xfId="12577"/>
    <cellStyle name="Poznámka 3 12 2 8 2 2 2" xfId="31477"/>
    <cellStyle name="Poznámka 3 12 2 8 2 2 3" xfId="50625"/>
    <cellStyle name="Poznámka 3 12 2 8 2 3" xfId="25087"/>
    <cellStyle name="Poznámka 3 12 2 8 2 3 2" xfId="44227"/>
    <cellStyle name="Poznámka 3 12 2 8 2 4" xfId="18765"/>
    <cellStyle name="Poznámka 3 12 2 8 2 5" xfId="37854"/>
    <cellStyle name="Poznámka 3 12 2 8 3" xfId="11702"/>
    <cellStyle name="Poznámka 3 12 2 8 3 2" xfId="30602"/>
    <cellStyle name="Poznámka 3 12 2 8 3 3" xfId="49750"/>
    <cellStyle name="Poznámka 3 12 2 8 4" xfId="24212"/>
    <cellStyle name="Poznámka 3 12 2 8 4 2" xfId="43352"/>
    <cellStyle name="Poznámka 3 12 2 8 5" xfId="17890"/>
    <cellStyle name="Poznámka 3 12 2 8 6" xfId="36979"/>
    <cellStyle name="Poznámka 3 12 2 9" xfId="7327"/>
    <cellStyle name="Poznámka 3 12 2 9 2" xfId="26326"/>
    <cellStyle name="Poznámka 3 12 2 9 3" xfId="45470"/>
    <cellStyle name="Poznámka 3 12 3" xfId="750"/>
    <cellStyle name="Poznámka 3 12 3 10" xfId="32939"/>
    <cellStyle name="Poznámka 3 12 3 2" xfId="3673"/>
    <cellStyle name="Poznámka 3 12 3 2 2" xfId="5679"/>
    <cellStyle name="Poznámka 3 12 3 2 2 2" xfId="6594"/>
    <cellStyle name="Poznámka 3 12 3 2 2 2 2" xfId="13223"/>
    <cellStyle name="Poznámka 3 12 3 2 2 2 2 2" xfId="32123"/>
    <cellStyle name="Poznámka 3 12 3 2 2 2 2 3" xfId="51271"/>
    <cellStyle name="Poznámka 3 12 3 2 2 2 3" xfId="25733"/>
    <cellStyle name="Poznámka 3 12 3 2 2 2 3 2" xfId="44873"/>
    <cellStyle name="Poznámka 3 12 3 2 2 2 4" xfId="19411"/>
    <cellStyle name="Poznámka 3 12 3 2 2 2 5" xfId="38500"/>
    <cellStyle name="Poznámka 3 12 3 2 2 3" xfId="12348"/>
    <cellStyle name="Poznámka 3 12 3 2 2 3 2" xfId="31248"/>
    <cellStyle name="Poznámka 3 12 3 2 2 3 3" xfId="50396"/>
    <cellStyle name="Poznámka 3 12 3 2 2 4" xfId="24858"/>
    <cellStyle name="Poznámka 3 12 3 2 2 4 2" xfId="43998"/>
    <cellStyle name="Poznámka 3 12 3 2 2 5" xfId="18536"/>
    <cellStyle name="Poznámka 3 12 3 2 2 6" xfId="37625"/>
    <cellStyle name="Poznámka 3 12 3 2 3" xfId="10371"/>
    <cellStyle name="Poznámka 3 12 3 2 3 2" xfId="29271"/>
    <cellStyle name="Poznámka 3 12 3 2 3 3" xfId="48419"/>
    <cellStyle name="Poznámka 3 12 3 2 4" xfId="22881"/>
    <cellStyle name="Poznámka 3 12 3 2 4 2" xfId="42021"/>
    <cellStyle name="Poznámka 3 12 3 2 5" xfId="16559"/>
    <cellStyle name="Poznámka 3 12 3 2 6" xfId="35648"/>
    <cellStyle name="Poznámka 3 12 3 3" xfId="4243"/>
    <cellStyle name="Poznámka 3 12 3 3 2" xfId="5167"/>
    <cellStyle name="Poznámka 3 12 3 3 2 2" xfId="6082"/>
    <cellStyle name="Poznámka 3 12 3 3 2 2 2" xfId="12713"/>
    <cellStyle name="Poznámka 3 12 3 3 2 2 2 2" xfId="31613"/>
    <cellStyle name="Poznámka 3 12 3 3 2 2 2 3" xfId="50761"/>
    <cellStyle name="Poznámka 3 12 3 3 2 2 3" xfId="25223"/>
    <cellStyle name="Poznámka 3 12 3 3 2 2 3 2" xfId="44363"/>
    <cellStyle name="Poznámka 3 12 3 3 2 2 4" xfId="18901"/>
    <cellStyle name="Poznámka 3 12 3 3 2 2 5" xfId="37990"/>
    <cellStyle name="Poznámka 3 12 3 3 2 3" xfId="11838"/>
    <cellStyle name="Poznámka 3 12 3 3 2 3 2" xfId="30738"/>
    <cellStyle name="Poznámka 3 12 3 3 2 3 3" xfId="49886"/>
    <cellStyle name="Poznámka 3 12 3 3 2 4" xfId="24348"/>
    <cellStyle name="Poznámka 3 12 3 3 2 4 2" xfId="43488"/>
    <cellStyle name="Poznámka 3 12 3 3 2 5" xfId="18026"/>
    <cellStyle name="Poznámka 3 12 3 3 2 6" xfId="37115"/>
    <cellStyle name="Poznámka 3 12 3 3 3" xfId="10940"/>
    <cellStyle name="Poznámka 3 12 3 3 3 2" xfId="29840"/>
    <cellStyle name="Poznámka 3 12 3 3 3 3" xfId="48988"/>
    <cellStyle name="Poznámka 3 12 3 3 4" xfId="23450"/>
    <cellStyle name="Poznámka 3 12 3 3 4 2" xfId="42590"/>
    <cellStyle name="Poznámka 3 12 3 3 5" xfId="17128"/>
    <cellStyle name="Poznámka 3 12 3 3 6" xfId="36217"/>
    <cellStyle name="Poznámka 3 12 3 4" xfId="4867"/>
    <cellStyle name="Poznámka 3 12 3 4 2" xfId="5841"/>
    <cellStyle name="Poznámka 3 12 3 4 2 2" xfId="6756"/>
    <cellStyle name="Poznámka 3 12 3 4 2 2 2" xfId="13384"/>
    <cellStyle name="Poznámka 3 12 3 4 2 2 2 2" xfId="32284"/>
    <cellStyle name="Poznámka 3 12 3 4 2 2 2 3" xfId="51432"/>
    <cellStyle name="Poznámka 3 12 3 4 2 2 3" xfId="25894"/>
    <cellStyle name="Poznámka 3 12 3 4 2 2 3 2" xfId="45034"/>
    <cellStyle name="Poznámka 3 12 3 4 2 2 4" xfId="19572"/>
    <cellStyle name="Poznámka 3 12 3 4 2 2 5" xfId="38661"/>
    <cellStyle name="Poznámka 3 12 3 4 2 3" xfId="12509"/>
    <cellStyle name="Poznámka 3 12 3 4 2 3 2" xfId="31409"/>
    <cellStyle name="Poznámka 3 12 3 4 2 3 3" xfId="50557"/>
    <cellStyle name="Poznámka 3 12 3 4 2 4" xfId="25019"/>
    <cellStyle name="Poznámka 3 12 3 4 2 4 2" xfId="44159"/>
    <cellStyle name="Poznámka 3 12 3 4 2 5" xfId="18697"/>
    <cellStyle name="Poznámka 3 12 3 4 2 6" xfId="37786"/>
    <cellStyle name="Poznámka 3 12 3 4 3" xfId="11564"/>
    <cellStyle name="Poznámka 3 12 3 4 3 2" xfId="30464"/>
    <cellStyle name="Poznámka 3 12 3 4 3 3" xfId="49612"/>
    <cellStyle name="Poznámka 3 12 3 4 4" xfId="24074"/>
    <cellStyle name="Poznámka 3 12 3 4 4 2" xfId="43214"/>
    <cellStyle name="Poznámka 3 12 3 4 5" xfId="17752"/>
    <cellStyle name="Poznámka 3 12 3 4 6" xfId="36841"/>
    <cellStyle name="Poznámka 3 12 3 5" xfId="2931"/>
    <cellStyle name="Poznámka 3 12 3 5 2" xfId="5156"/>
    <cellStyle name="Poznámka 3 12 3 5 2 2" xfId="6071"/>
    <cellStyle name="Poznámka 3 12 3 5 2 2 2" xfId="12702"/>
    <cellStyle name="Poznámka 3 12 3 5 2 2 2 2" xfId="31602"/>
    <cellStyle name="Poznámka 3 12 3 5 2 2 2 3" xfId="50750"/>
    <cellStyle name="Poznámka 3 12 3 5 2 2 3" xfId="25212"/>
    <cellStyle name="Poznámka 3 12 3 5 2 2 3 2" xfId="44352"/>
    <cellStyle name="Poznámka 3 12 3 5 2 2 4" xfId="18890"/>
    <cellStyle name="Poznámka 3 12 3 5 2 2 5" xfId="37979"/>
    <cellStyle name="Poznámka 3 12 3 5 2 3" xfId="11827"/>
    <cellStyle name="Poznámka 3 12 3 5 2 3 2" xfId="30727"/>
    <cellStyle name="Poznámka 3 12 3 5 2 3 3" xfId="49875"/>
    <cellStyle name="Poznámka 3 12 3 5 2 4" xfId="24337"/>
    <cellStyle name="Poznámka 3 12 3 5 2 4 2" xfId="43477"/>
    <cellStyle name="Poznámka 3 12 3 5 2 5" xfId="18015"/>
    <cellStyle name="Poznámka 3 12 3 5 2 6" xfId="37104"/>
    <cellStyle name="Poznámka 3 12 3 5 3" xfId="9630"/>
    <cellStyle name="Poznámka 3 12 3 5 3 2" xfId="28530"/>
    <cellStyle name="Poznámka 3 12 3 5 3 3" xfId="47678"/>
    <cellStyle name="Poznámka 3 12 3 5 4" xfId="22140"/>
    <cellStyle name="Poznámka 3 12 3 5 4 2" xfId="41280"/>
    <cellStyle name="Poznámka 3 12 3 5 5" xfId="15818"/>
    <cellStyle name="Poznámka 3 12 3 5 6" xfId="34907"/>
    <cellStyle name="Poznámka 3 12 3 6" xfId="5617"/>
    <cellStyle name="Poznámka 3 12 3 6 2" xfId="6532"/>
    <cellStyle name="Poznámka 3 12 3 6 2 2" xfId="13161"/>
    <cellStyle name="Poznámka 3 12 3 6 2 2 2" xfId="32061"/>
    <cellStyle name="Poznámka 3 12 3 6 2 2 3" xfId="51209"/>
    <cellStyle name="Poznámka 3 12 3 6 2 3" xfId="25671"/>
    <cellStyle name="Poznámka 3 12 3 6 2 3 2" xfId="44811"/>
    <cellStyle name="Poznámka 3 12 3 6 2 4" xfId="19349"/>
    <cellStyle name="Poznámka 3 12 3 6 2 5" xfId="38438"/>
    <cellStyle name="Poznámka 3 12 3 6 3" xfId="12286"/>
    <cellStyle name="Poznámka 3 12 3 6 3 2" xfId="31186"/>
    <cellStyle name="Poznámka 3 12 3 6 3 3" xfId="50334"/>
    <cellStyle name="Poznámka 3 12 3 6 4" xfId="24796"/>
    <cellStyle name="Poznámka 3 12 3 6 4 2" xfId="43936"/>
    <cellStyle name="Poznámka 3 12 3 6 5" xfId="18474"/>
    <cellStyle name="Poznámka 3 12 3 6 6" xfId="37563"/>
    <cellStyle name="Poznámka 3 12 3 7" xfId="7567"/>
    <cellStyle name="Poznámka 3 12 3 7 2" xfId="26566"/>
    <cellStyle name="Poznámka 3 12 3 7 3" xfId="45710"/>
    <cellStyle name="Poznámka 3 12 3 8" xfId="20146"/>
    <cellStyle name="Poznámka 3 12 3 8 2" xfId="39286"/>
    <cellStyle name="Poznámka 3 12 3 9" xfId="13854"/>
    <cellStyle name="Poznámka 3 12 4" xfId="2609"/>
    <cellStyle name="Poznámka 3 12 4 2" xfId="5410"/>
    <cellStyle name="Poznámka 3 12 4 2 2" xfId="6325"/>
    <cellStyle name="Poznámka 3 12 4 2 2 2" xfId="12956"/>
    <cellStyle name="Poznámka 3 12 4 2 2 2 2" xfId="31856"/>
    <cellStyle name="Poznámka 3 12 4 2 2 2 3" xfId="51004"/>
    <cellStyle name="Poznámka 3 12 4 2 2 3" xfId="25466"/>
    <cellStyle name="Poznámka 3 12 4 2 2 3 2" xfId="44606"/>
    <cellStyle name="Poznámka 3 12 4 2 2 4" xfId="19144"/>
    <cellStyle name="Poznámka 3 12 4 2 2 5" xfId="38233"/>
    <cellStyle name="Poznámka 3 12 4 2 3" xfId="12081"/>
    <cellStyle name="Poznámka 3 12 4 2 3 2" xfId="30981"/>
    <cellStyle name="Poznámka 3 12 4 2 3 3" xfId="50129"/>
    <cellStyle name="Poznámka 3 12 4 2 4" xfId="24591"/>
    <cellStyle name="Poznámka 3 12 4 2 4 2" xfId="43731"/>
    <cellStyle name="Poznámka 3 12 4 2 5" xfId="18269"/>
    <cellStyle name="Poznámka 3 12 4 2 6" xfId="37358"/>
    <cellStyle name="Poznámka 3 12 4 3" xfId="9310"/>
    <cellStyle name="Poznámka 3 12 4 3 2" xfId="28210"/>
    <cellStyle name="Poznámka 3 12 4 3 3" xfId="47358"/>
    <cellStyle name="Poznámka 3 12 4 4" xfId="21820"/>
    <cellStyle name="Poznámka 3 12 4 4 2" xfId="40960"/>
    <cellStyle name="Poznámka 3 12 4 5" xfId="15498"/>
    <cellStyle name="Poznámka 3 12 4 6" xfId="34587"/>
    <cellStyle name="Poznámka 3 12 5" xfId="3351"/>
    <cellStyle name="Poznámka 3 12 5 2" xfId="5314"/>
    <cellStyle name="Poznámka 3 12 5 2 2" xfId="6229"/>
    <cellStyle name="Poznámka 3 12 5 2 2 2" xfId="12860"/>
    <cellStyle name="Poznámka 3 12 5 2 2 2 2" xfId="31760"/>
    <cellStyle name="Poznámka 3 12 5 2 2 2 3" xfId="50908"/>
    <cellStyle name="Poznámka 3 12 5 2 2 3" xfId="25370"/>
    <cellStyle name="Poznámka 3 12 5 2 2 3 2" xfId="44510"/>
    <cellStyle name="Poznámka 3 12 5 2 2 4" xfId="19048"/>
    <cellStyle name="Poznámka 3 12 5 2 2 5" xfId="38137"/>
    <cellStyle name="Poznámka 3 12 5 2 3" xfId="11985"/>
    <cellStyle name="Poznámka 3 12 5 2 3 2" xfId="30885"/>
    <cellStyle name="Poznámka 3 12 5 2 3 3" xfId="50033"/>
    <cellStyle name="Poznámka 3 12 5 2 4" xfId="24495"/>
    <cellStyle name="Poznámka 3 12 5 2 4 2" xfId="43635"/>
    <cellStyle name="Poznámka 3 12 5 2 5" xfId="18173"/>
    <cellStyle name="Poznámka 3 12 5 2 6" xfId="37262"/>
    <cellStyle name="Poznámka 3 12 5 3" xfId="10049"/>
    <cellStyle name="Poznámka 3 12 5 3 2" xfId="28949"/>
    <cellStyle name="Poznámka 3 12 5 3 3" xfId="48097"/>
    <cellStyle name="Poznámka 3 12 5 4" xfId="22559"/>
    <cellStyle name="Poznámka 3 12 5 4 2" xfId="41699"/>
    <cellStyle name="Poznámka 3 12 5 5" xfId="16237"/>
    <cellStyle name="Poznámka 3 12 5 6" xfId="35326"/>
    <cellStyle name="Poznámka 3 12 6" xfId="3923"/>
    <cellStyle name="Poznámka 3 12 6 2" xfId="5187"/>
    <cellStyle name="Poznámka 3 12 6 2 2" xfId="6102"/>
    <cellStyle name="Poznámka 3 12 6 2 2 2" xfId="12733"/>
    <cellStyle name="Poznámka 3 12 6 2 2 2 2" xfId="31633"/>
    <cellStyle name="Poznámka 3 12 6 2 2 2 3" xfId="50781"/>
    <cellStyle name="Poznámka 3 12 6 2 2 3" xfId="25243"/>
    <cellStyle name="Poznámka 3 12 6 2 2 3 2" xfId="44383"/>
    <cellStyle name="Poznámka 3 12 6 2 2 4" xfId="18921"/>
    <cellStyle name="Poznámka 3 12 6 2 2 5" xfId="38010"/>
    <cellStyle name="Poznámka 3 12 6 2 3" xfId="11858"/>
    <cellStyle name="Poznámka 3 12 6 2 3 2" xfId="30758"/>
    <cellStyle name="Poznámka 3 12 6 2 3 3" xfId="49906"/>
    <cellStyle name="Poznámka 3 12 6 2 4" xfId="24368"/>
    <cellStyle name="Poznámka 3 12 6 2 4 2" xfId="43508"/>
    <cellStyle name="Poznámka 3 12 6 2 5" xfId="18046"/>
    <cellStyle name="Poznámka 3 12 6 2 6" xfId="37135"/>
    <cellStyle name="Poznámka 3 12 6 3" xfId="10620"/>
    <cellStyle name="Poznámka 3 12 6 3 2" xfId="29520"/>
    <cellStyle name="Poznámka 3 12 6 3 3" xfId="48668"/>
    <cellStyle name="Poznámka 3 12 6 4" xfId="23130"/>
    <cellStyle name="Poznámka 3 12 6 4 2" xfId="42270"/>
    <cellStyle name="Poznámka 3 12 6 5" xfId="16808"/>
    <cellStyle name="Poznámka 3 12 6 6" xfId="35897"/>
    <cellStyle name="Poznámka 3 12 7" xfId="4502"/>
    <cellStyle name="Poznámka 3 12 7 2" xfId="5749"/>
    <cellStyle name="Poznámka 3 12 7 2 2" xfId="6664"/>
    <cellStyle name="Poznámka 3 12 7 2 2 2" xfId="13292"/>
    <cellStyle name="Poznámka 3 12 7 2 2 2 2" xfId="32192"/>
    <cellStyle name="Poznámka 3 12 7 2 2 2 3" xfId="51340"/>
    <cellStyle name="Poznámka 3 12 7 2 2 3" xfId="25802"/>
    <cellStyle name="Poznámka 3 12 7 2 2 3 2" xfId="44942"/>
    <cellStyle name="Poznámka 3 12 7 2 2 4" xfId="19480"/>
    <cellStyle name="Poznámka 3 12 7 2 2 5" xfId="38569"/>
    <cellStyle name="Poznámka 3 12 7 2 3" xfId="12417"/>
    <cellStyle name="Poznámka 3 12 7 2 3 2" xfId="31317"/>
    <cellStyle name="Poznámka 3 12 7 2 3 3" xfId="50465"/>
    <cellStyle name="Poznámka 3 12 7 2 4" xfId="24927"/>
    <cellStyle name="Poznámka 3 12 7 2 4 2" xfId="44067"/>
    <cellStyle name="Poznámka 3 12 7 2 5" xfId="18605"/>
    <cellStyle name="Poznámka 3 12 7 2 6" xfId="37694"/>
    <cellStyle name="Poznámka 3 12 7 3" xfId="11199"/>
    <cellStyle name="Poznámka 3 12 7 3 2" xfId="30099"/>
    <cellStyle name="Poznámka 3 12 7 3 3" xfId="49247"/>
    <cellStyle name="Poznámka 3 12 7 4" xfId="23709"/>
    <cellStyle name="Poznámka 3 12 7 4 2" xfId="42849"/>
    <cellStyle name="Poznámka 3 12 7 5" xfId="17387"/>
    <cellStyle name="Poznámka 3 12 7 6" xfId="36476"/>
    <cellStyle name="Poznámka 3 12 8" xfId="869"/>
    <cellStyle name="Poznámka 3 12 8 2" xfId="5087"/>
    <cellStyle name="Poznámka 3 12 8 2 2" xfId="6002"/>
    <cellStyle name="Poznámka 3 12 8 2 2 2" xfId="12634"/>
    <cellStyle name="Poznámka 3 12 8 2 2 2 2" xfId="31534"/>
    <cellStyle name="Poznámka 3 12 8 2 2 2 3" xfId="50682"/>
    <cellStyle name="Poznámka 3 12 8 2 2 3" xfId="25144"/>
    <cellStyle name="Poznámka 3 12 8 2 2 3 2" xfId="44284"/>
    <cellStyle name="Poznámka 3 12 8 2 2 4" xfId="18822"/>
    <cellStyle name="Poznámka 3 12 8 2 2 5" xfId="37911"/>
    <cellStyle name="Poznámka 3 12 8 2 3" xfId="11759"/>
    <cellStyle name="Poznámka 3 12 8 2 3 2" xfId="30659"/>
    <cellStyle name="Poznámka 3 12 8 2 3 3" xfId="49807"/>
    <cellStyle name="Poznámka 3 12 8 2 4" xfId="24269"/>
    <cellStyle name="Poznámka 3 12 8 2 4 2" xfId="43409"/>
    <cellStyle name="Poznámka 3 12 8 2 5" xfId="17947"/>
    <cellStyle name="Poznámka 3 12 8 2 6" xfId="37036"/>
    <cellStyle name="Poznámka 3 12 8 3" xfId="7779"/>
    <cellStyle name="Poznámka 3 12 8 3 2" xfId="26774"/>
    <cellStyle name="Poznámka 3 12 8 3 3" xfId="45922"/>
    <cellStyle name="Poznámka 3 12 8 4" xfId="20264"/>
    <cellStyle name="Poznámka 3 12 8 4 2" xfId="39404"/>
    <cellStyle name="Poznámka 3 12 8 5" xfId="14062"/>
    <cellStyle name="Poznámka 3 12 8 6" xfId="33151"/>
    <cellStyle name="Poznámka 3 12 9" xfId="5425"/>
    <cellStyle name="Poznámka 3 12 9 2" xfId="6340"/>
    <cellStyle name="Poznámka 3 12 9 2 2" xfId="12970"/>
    <cellStyle name="Poznámka 3 12 9 2 2 2" xfId="31870"/>
    <cellStyle name="Poznámka 3 12 9 2 2 3" xfId="51018"/>
    <cellStyle name="Poznámka 3 12 9 2 3" xfId="25480"/>
    <cellStyle name="Poznámka 3 12 9 2 3 2" xfId="44620"/>
    <cellStyle name="Poznámka 3 12 9 2 4" xfId="19158"/>
    <cellStyle name="Poznámka 3 12 9 2 5" xfId="38247"/>
    <cellStyle name="Poznámka 3 12 9 3" xfId="12095"/>
    <cellStyle name="Poznámka 3 12 9 3 2" xfId="30995"/>
    <cellStyle name="Poznámka 3 12 9 3 3" xfId="50143"/>
    <cellStyle name="Poznámka 3 12 9 4" xfId="24605"/>
    <cellStyle name="Poznámka 3 12 9 4 2" xfId="43745"/>
    <cellStyle name="Poznámka 3 12 9 5" xfId="18283"/>
    <cellStyle name="Poznámka 3 12 9 6" xfId="37372"/>
    <cellStyle name="Poznámka 3 13" xfId="276"/>
    <cellStyle name="Poznámka 3 13 10" xfId="8057"/>
    <cellStyle name="Poznámka 3 13 11" xfId="32451"/>
    <cellStyle name="Poznámka 3 13 2" xfId="622"/>
    <cellStyle name="Poznámka 3 13 2 10" xfId="13706"/>
    <cellStyle name="Poznámka 3 13 2 11" xfId="32791"/>
    <cellStyle name="Poznámka 3 13 2 2" xfId="2803"/>
    <cellStyle name="Poznámka 3 13 2 2 2" xfId="5519"/>
    <cellStyle name="Poznámka 3 13 2 2 2 2" xfId="6434"/>
    <cellStyle name="Poznámka 3 13 2 2 2 2 2" xfId="13064"/>
    <cellStyle name="Poznámka 3 13 2 2 2 2 2 2" xfId="31964"/>
    <cellStyle name="Poznámka 3 13 2 2 2 2 2 3" xfId="51112"/>
    <cellStyle name="Poznámka 3 13 2 2 2 2 3" xfId="25574"/>
    <cellStyle name="Poznámka 3 13 2 2 2 2 3 2" xfId="44714"/>
    <cellStyle name="Poznámka 3 13 2 2 2 2 4" xfId="19252"/>
    <cellStyle name="Poznámka 3 13 2 2 2 2 5" xfId="38341"/>
    <cellStyle name="Poznámka 3 13 2 2 2 3" xfId="12189"/>
    <cellStyle name="Poznámka 3 13 2 2 2 3 2" xfId="31089"/>
    <cellStyle name="Poznámka 3 13 2 2 2 3 3" xfId="50237"/>
    <cellStyle name="Poznámka 3 13 2 2 2 4" xfId="24699"/>
    <cellStyle name="Poznámka 3 13 2 2 2 4 2" xfId="43839"/>
    <cellStyle name="Poznámka 3 13 2 2 2 5" xfId="18377"/>
    <cellStyle name="Poznámka 3 13 2 2 2 6" xfId="37466"/>
    <cellStyle name="Poznámka 3 13 2 2 3" xfId="9502"/>
    <cellStyle name="Poznámka 3 13 2 2 3 2" xfId="28402"/>
    <cellStyle name="Poznámka 3 13 2 2 3 3" xfId="47550"/>
    <cellStyle name="Poznámka 3 13 2 2 4" xfId="22012"/>
    <cellStyle name="Poznámka 3 13 2 2 4 2" xfId="41152"/>
    <cellStyle name="Poznámka 3 13 2 2 5" xfId="15690"/>
    <cellStyle name="Poznámka 3 13 2 2 6" xfId="34779"/>
    <cellStyle name="Poznámka 3 13 2 3" xfId="3545"/>
    <cellStyle name="Poznámka 3 13 2 3 2" xfId="5602"/>
    <cellStyle name="Poznámka 3 13 2 3 2 2" xfId="6517"/>
    <cellStyle name="Poznámka 3 13 2 3 2 2 2" xfId="13146"/>
    <cellStyle name="Poznámka 3 13 2 3 2 2 2 2" xfId="32046"/>
    <cellStyle name="Poznámka 3 13 2 3 2 2 2 3" xfId="51194"/>
    <cellStyle name="Poznámka 3 13 2 3 2 2 3" xfId="25656"/>
    <cellStyle name="Poznámka 3 13 2 3 2 2 3 2" xfId="44796"/>
    <cellStyle name="Poznámka 3 13 2 3 2 2 4" xfId="19334"/>
    <cellStyle name="Poznámka 3 13 2 3 2 2 5" xfId="38423"/>
    <cellStyle name="Poznámka 3 13 2 3 2 3" xfId="12271"/>
    <cellStyle name="Poznámka 3 13 2 3 2 3 2" xfId="31171"/>
    <cellStyle name="Poznámka 3 13 2 3 2 3 3" xfId="50319"/>
    <cellStyle name="Poznámka 3 13 2 3 2 4" xfId="24781"/>
    <cellStyle name="Poznámka 3 13 2 3 2 4 2" xfId="43921"/>
    <cellStyle name="Poznámka 3 13 2 3 2 5" xfId="18459"/>
    <cellStyle name="Poznámka 3 13 2 3 2 6" xfId="37548"/>
    <cellStyle name="Poznámka 3 13 2 3 3" xfId="10243"/>
    <cellStyle name="Poznámka 3 13 2 3 3 2" xfId="29143"/>
    <cellStyle name="Poznámka 3 13 2 3 3 3" xfId="48291"/>
    <cellStyle name="Poznámka 3 13 2 3 4" xfId="22753"/>
    <cellStyle name="Poznámka 3 13 2 3 4 2" xfId="41893"/>
    <cellStyle name="Poznámka 3 13 2 3 5" xfId="16431"/>
    <cellStyle name="Poznámka 3 13 2 3 6" xfId="35520"/>
    <cellStyle name="Poznámka 3 13 2 4" xfId="4115"/>
    <cellStyle name="Poznámka 3 13 2 4 2" xfId="5182"/>
    <cellStyle name="Poznámka 3 13 2 4 2 2" xfId="6097"/>
    <cellStyle name="Poznámka 3 13 2 4 2 2 2" xfId="12728"/>
    <cellStyle name="Poznámka 3 13 2 4 2 2 2 2" xfId="31628"/>
    <cellStyle name="Poznámka 3 13 2 4 2 2 2 3" xfId="50776"/>
    <cellStyle name="Poznámka 3 13 2 4 2 2 3" xfId="25238"/>
    <cellStyle name="Poznámka 3 13 2 4 2 2 3 2" xfId="44378"/>
    <cellStyle name="Poznámka 3 13 2 4 2 2 4" xfId="18916"/>
    <cellStyle name="Poznámka 3 13 2 4 2 2 5" xfId="38005"/>
    <cellStyle name="Poznámka 3 13 2 4 2 3" xfId="11853"/>
    <cellStyle name="Poznámka 3 13 2 4 2 3 2" xfId="30753"/>
    <cellStyle name="Poznámka 3 13 2 4 2 3 3" xfId="49901"/>
    <cellStyle name="Poznámka 3 13 2 4 2 4" xfId="24363"/>
    <cellStyle name="Poznámka 3 13 2 4 2 4 2" xfId="43503"/>
    <cellStyle name="Poznámka 3 13 2 4 2 5" xfId="18041"/>
    <cellStyle name="Poznámka 3 13 2 4 2 6" xfId="37130"/>
    <cellStyle name="Poznámka 3 13 2 4 3" xfId="10812"/>
    <cellStyle name="Poznámka 3 13 2 4 3 2" xfId="29712"/>
    <cellStyle name="Poznámka 3 13 2 4 3 3" xfId="48860"/>
    <cellStyle name="Poznámka 3 13 2 4 4" xfId="23322"/>
    <cellStyle name="Poznámka 3 13 2 4 4 2" xfId="42462"/>
    <cellStyle name="Poznámka 3 13 2 4 5" xfId="17000"/>
    <cellStyle name="Poznámka 3 13 2 4 6" xfId="36089"/>
    <cellStyle name="Poznámka 3 13 2 5" xfId="4762"/>
    <cellStyle name="Poznámka 3 13 2 5 2" xfId="5813"/>
    <cellStyle name="Poznámka 3 13 2 5 2 2" xfId="6728"/>
    <cellStyle name="Poznámka 3 13 2 5 2 2 2" xfId="13356"/>
    <cellStyle name="Poznámka 3 13 2 5 2 2 2 2" xfId="32256"/>
    <cellStyle name="Poznámka 3 13 2 5 2 2 2 3" xfId="51404"/>
    <cellStyle name="Poznámka 3 13 2 5 2 2 3" xfId="25866"/>
    <cellStyle name="Poznámka 3 13 2 5 2 2 3 2" xfId="45006"/>
    <cellStyle name="Poznámka 3 13 2 5 2 2 4" xfId="19544"/>
    <cellStyle name="Poznámka 3 13 2 5 2 2 5" xfId="38633"/>
    <cellStyle name="Poznámka 3 13 2 5 2 3" xfId="12481"/>
    <cellStyle name="Poznámka 3 13 2 5 2 3 2" xfId="31381"/>
    <cellStyle name="Poznámka 3 13 2 5 2 3 3" xfId="50529"/>
    <cellStyle name="Poznámka 3 13 2 5 2 4" xfId="24991"/>
    <cellStyle name="Poznámka 3 13 2 5 2 4 2" xfId="44131"/>
    <cellStyle name="Poznámka 3 13 2 5 2 5" xfId="18669"/>
    <cellStyle name="Poznámka 3 13 2 5 2 6" xfId="37758"/>
    <cellStyle name="Poznámka 3 13 2 5 3" xfId="11459"/>
    <cellStyle name="Poznámka 3 13 2 5 3 2" xfId="30359"/>
    <cellStyle name="Poznámka 3 13 2 5 3 3" xfId="49507"/>
    <cellStyle name="Poznámka 3 13 2 5 4" xfId="23969"/>
    <cellStyle name="Poznámka 3 13 2 5 4 2" xfId="43109"/>
    <cellStyle name="Poznámka 3 13 2 5 5" xfId="17647"/>
    <cellStyle name="Poznámka 3 13 2 5 6" xfId="36736"/>
    <cellStyle name="Poznámka 3 13 2 6" xfId="1511"/>
    <cellStyle name="Poznámka 3 13 2 6 2" xfId="5131"/>
    <cellStyle name="Poznámka 3 13 2 6 2 2" xfId="6046"/>
    <cellStyle name="Poznámka 3 13 2 6 2 2 2" xfId="12677"/>
    <cellStyle name="Poznámka 3 13 2 6 2 2 2 2" xfId="31577"/>
    <cellStyle name="Poznámka 3 13 2 6 2 2 2 3" xfId="50725"/>
    <cellStyle name="Poznámka 3 13 2 6 2 2 3" xfId="25187"/>
    <cellStyle name="Poznámka 3 13 2 6 2 2 3 2" xfId="44327"/>
    <cellStyle name="Poznámka 3 13 2 6 2 2 4" xfId="18865"/>
    <cellStyle name="Poznámka 3 13 2 6 2 2 5" xfId="37954"/>
    <cellStyle name="Poznámka 3 13 2 6 2 3" xfId="11802"/>
    <cellStyle name="Poznámka 3 13 2 6 2 3 2" xfId="30702"/>
    <cellStyle name="Poznámka 3 13 2 6 2 3 3" xfId="49850"/>
    <cellStyle name="Poznámka 3 13 2 6 2 4" xfId="24312"/>
    <cellStyle name="Poznámka 3 13 2 6 2 4 2" xfId="43452"/>
    <cellStyle name="Poznámka 3 13 2 6 2 5" xfId="17990"/>
    <cellStyle name="Poznámka 3 13 2 6 2 6" xfId="37079"/>
    <cellStyle name="Poznámka 3 13 2 6 3" xfId="8253"/>
    <cellStyle name="Poznámka 3 13 2 6 3 2" xfId="27154"/>
    <cellStyle name="Poznámka 3 13 2 6 3 3" xfId="46302"/>
    <cellStyle name="Poznámka 3 13 2 6 4" xfId="20764"/>
    <cellStyle name="Poznámka 3 13 2 6 4 2" xfId="39904"/>
    <cellStyle name="Poznámka 3 13 2 6 5" xfId="14442"/>
    <cellStyle name="Poznámka 3 13 2 6 6" xfId="33531"/>
    <cellStyle name="Poznámka 3 13 2 7" xfId="5155"/>
    <cellStyle name="Poznámka 3 13 2 7 2" xfId="6070"/>
    <cellStyle name="Poznámka 3 13 2 7 2 2" xfId="12701"/>
    <cellStyle name="Poznámka 3 13 2 7 2 2 2" xfId="31601"/>
    <cellStyle name="Poznámka 3 13 2 7 2 2 3" xfId="50749"/>
    <cellStyle name="Poznámka 3 13 2 7 2 3" xfId="25211"/>
    <cellStyle name="Poznámka 3 13 2 7 2 3 2" xfId="44351"/>
    <cellStyle name="Poznámka 3 13 2 7 2 4" xfId="18889"/>
    <cellStyle name="Poznámka 3 13 2 7 2 5" xfId="37978"/>
    <cellStyle name="Poznámka 3 13 2 7 3" xfId="11826"/>
    <cellStyle name="Poznámka 3 13 2 7 3 2" xfId="30726"/>
    <cellStyle name="Poznámka 3 13 2 7 3 3" xfId="49874"/>
    <cellStyle name="Poznámka 3 13 2 7 4" xfId="24336"/>
    <cellStyle name="Poznámka 3 13 2 7 4 2" xfId="43476"/>
    <cellStyle name="Poznámka 3 13 2 7 5" xfId="18014"/>
    <cellStyle name="Poznámka 3 13 2 7 6" xfId="37103"/>
    <cellStyle name="Poznámka 3 13 2 8" xfId="7419"/>
    <cellStyle name="Poznámka 3 13 2 8 2" xfId="26418"/>
    <cellStyle name="Poznámka 3 13 2 8 3" xfId="45562"/>
    <cellStyle name="Poznámka 3 13 2 9" xfId="20018"/>
    <cellStyle name="Poznámka 3 13 2 9 2" xfId="39158"/>
    <cellStyle name="Poznámka 3 13 3" xfId="2436"/>
    <cellStyle name="Poznámka 3 13 3 2" xfId="5133"/>
    <cellStyle name="Poznámka 3 13 3 2 2" xfId="6048"/>
    <cellStyle name="Poznámka 3 13 3 2 2 2" xfId="12679"/>
    <cellStyle name="Poznámka 3 13 3 2 2 2 2" xfId="31579"/>
    <cellStyle name="Poznámka 3 13 3 2 2 2 3" xfId="50727"/>
    <cellStyle name="Poznámka 3 13 3 2 2 3" xfId="25189"/>
    <cellStyle name="Poznámka 3 13 3 2 2 3 2" xfId="44329"/>
    <cellStyle name="Poznámka 3 13 3 2 2 4" xfId="18867"/>
    <cellStyle name="Poznámka 3 13 3 2 2 5" xfId="37956"/>
    <cellStyle name="Poznámka 3 13 3 2 3" xfId="11804"/>
    <cellStyle name="Poznámka 3 13 3 2 3 2" xfId="30704"/>
    <cellStyle name="Poznámka 3 13 3 2 3 3" xfId="49852"/>
    <cellStyle name="Poznámka 3 13 3 2 4" xfId="24314"/>
    <cellStyle name="Poznámka 3 13 3 2 4 2" xfId="43454"/>
    <cellStyle name="Poznámka 3 13 3 2 5" xfId="17992"/>
    <cellStyle name="Poznámka 3 13 3 2 6" xfId="37081"/>
    <cellStyle name="Poznámka 3 13 3 3" xfId="9137"/>
    <cellStyle name="Poznámka 3 13 3 3 2" xfId="28037"/>
    <cellStyle name="Poznámka 3 13 3 3 3" xfId="47185"/>
    <cellStyle name="Poznámka 3 13 3 4" xfId="21647"/>
    <cellStyle name="Poznámka 3 13 3 4 2" xfId="40787"/>
    <cellStyle name="Poznámka 3 13 3 5" xfId="15325"/>
    <cellStyle name="Poznámka 3 13 3 6" xfId="34414"/>
    <cellStyle name="Poznámka 3 13 4" xfId="3178"/>
    <cellStyle name="Poznámka 3 13 4 2" xfId="5206"/>
    <cellStyle name="Poznámka 3 13 4 2 2" xfId="6121"/>
    <cellStyle name="Poznámka 3 13 4 2 2 2" xfId="12752"/>
    <cellStyle name="Poznámka 3 13 4 2 2 2 2" xfId="31652"/>
    <cellStyle name="Poznámka 3 13 4 2 2 2 3" xfId="50800"/>
    <cellStyle name="Poznámka 3 13 4 2 2 3" xfId="25262"/>
    <cellStyle name="Poznámka 3 13 4 2 2 3 2" xfId="44402"/>
    <cellStyle name="Poznámka 3 13 4 2 2 4" xfId="18940"/>
    <cellStyle name="Poznámka 3 13 4 2 2 5" xfId="38029"/>
    <cellStyle name="Poznámka 3 13 4 2 3" xfId="11877"/>
    <cellStyle name="Poznámka 3 13 4 2 3 2" xfId="30777"/>
    <cellStyle name="Poznámka 3 13 4 2 3 3" xfId="49925"/>
    <cellStyle name="Poznámka 3 13 4 2 4" xfId="24387"/>
    <cellStyle name="Poznámka 3 13 4 2 4 2" xfId="43527"/>
    <cellStyle name="Poznámka 3 13 4 2 5" xfId="18065"/>
    <cellStyle name="Poznámka 3 13 4 2 6" xfId="37154"/>
    <cellStyle name="Poznámka 3 13 4 3" xfId="9876"/>
    <cellStyle name="Poznámka 3 13 4 3 2" xfId="28776"/>
    <cellStyle name="Poznámka 3 13 4 3 3" xfId="47924"/>
    <cellStyle name="Poznámka 3 13 4 4" xfId="22386"/>
    <cellStyle name="Poznámka 3 13 4 4 2" xfId="41526"/>
    <cellStyle name="Poznámka 3 13 4 5" xfId="16064"/>
    <cellStyle name="Poznámka 3 13 4 6" xfId="35153"/>
    <cellStyle name="Poznámka 3 13 5" xfId="3119"/>
    <cellStyle name="Poznámka 3 13 5 2" xfId="5208"/>
    <cellStyle name="Poznámka 3 13 5 2 2" xfId="6123"/>
    <cellStyle name="Poznámka 3 13 5 2 2 2" xfId="12754"/>
    <cellStyle name="Poznámka 3 13 5 2 2 2 2" xfId="31654"/>
    <cellStyle name="Poznámka 3 13 5 2 2 2 3" xfId="50802"/>
    <cellStyle name="Poznámka 3 13 5 2 2 3" xfId="25264"/>
    <cellStyle name="Poznámka 3 13 5 2 2 3 2" xfId="44404"/>
    <cellStyle name="Poznámka 3 13 5 2 2 4" xfId="18942"/>
    <cellStyle name="Poznámka 3 13 5 2 2 5" xfId="38031"/>
    <cellStyle name="Poznámka 3 13 5 2 3" xfId="11879"/>
    <cellStyle name="Poznámka 3 13 5 2 3 2" xfId="30779"/>
    <cellStyle name="Poznámka 3 13 5 2 3 3" xfId="49927"/>
    <cellStyle name="Poznámka 3 13 5 2 4" xfId="24389"/>
    <cellStyle name="Poznámka 3 13 5 2 4 2" xfId="43529"/>
    <cellStyle name="Poznámka 3 13 5 2 5" xfId="18067"/>
    <cellStyle name="Poznámka 3 13 5 2 6" xfId="37156"/>
    <cellStyle name="Poznámka 3 13 5 3" xfId="9817"/>
    <cellStyle name="Poznámka 3 13 5 3 2" xfId="28717"/>
    <cellStyle name="Poznámka 3 13 5 3 3" xfId="47865"/>
    <cellStyle name="Poznámka 3 13 5 4" xfId="22327"/>
    <cellStyle name="Poznámka 3 13 5 4 2" xfId="41467"/>
    <cellStyle name="Poznámka 3 13 5 5" xfId="16005"/>
    <cellStyle name="Poznámka 3 13 5 6" xfId="35094"/>
    <cellStyle name="Poznámka 3 13 6" xfId="4533"/>
    <cellStyle name="Poznámka 3 13 6 2" xfId="5755"/>
    <cellStyle name="Poznámka 3 13 6 2 2" xfId="6670"/>
    <cellStyle name="Poznámka 3 13 6 2 2 2" xfId="13298"/>
    <cellStyle name="Poznámka 3 13 6 2 2 2 2" xfId="32198"/>
    <cellStyle name="Poznámka 3 13 6 2 2 2 3" xfId="51346"/>
    <cellStyle name="Poznámka 3 13 6 2 2 3" xfId="25808"/>
    <cellStyle name="Poznámka 3 13 6 2 2 3 2" xfId="44948"/>
    <cellStyle name="Poznámka 3 13 6 2 2 4" xfId="19486"/>
    <cellStyle name="Poznámka 3 13 6 2 2 5" xfId="38575"/>
    <cellStyle name="Poznámka 3 13 6 2 3" xfId="12423"/>
    <cellStyle name="Poznámka 3 13 6 2 3 2" xfId="31323"/>
    <cellStyle name="Poznámka 3 13 6 2 3 3" xfId="50471"/>
    <cellStyle name="Poznámka 3 13 6 2 4" xfId="24933"/>
    <cellStyle name="Poznámka 3 13 6 2 4 2" xfId="44073"/>
    <cellStyle name="Poznámka 3 13 6 2 5" xfId="18611"/>
    <cellStyle name="Poznámka 3 13 6 2 6" xfId="37700"/>
    <cellStyle name="Poznámka 3 13 6 3" xfId="11230"/>
    <cellStyle name="Poznámka 3 13 6 3 2" xfId="30130"/>
    <cellStyle name="Poznámka 3 13 6 3 3" xfId="49278"/>
    <cellStyle name="Poznámka 3 13 6 4" xfId="23740"/>
    <cellStyle name="Poznámka 3 13 6 4 2" xfId="42880"/>
    <cellStyle name="Poznámka 3 13 6 5" xfId="17418"/>
    <cellStyle name="Poznámka 3 13 6 6" xfId="36507"/>
    <cellStyle name="Poznámka 3 13 7" xfId="5324"/>
    <cellStyle name="Poznámka 3 13 7 2" xfId="6239"/>
    <cellStyle name="Poznámka 3 13 7 2 2" xfId="12870"/>
    <cellStyle name="Poznámka 3 13 7 2 2 2" xfId="31770"/>
    <cellStyle name="Poznámka 3 13 7 2 2 3" xfId="50918"/>
    <cellStyle name="Poznámka 3 13 7 2 3" xfId="25380"/>
    <cellStyle name="Poznámka 3 13 7 2 3 2" xfId="44520"/>
    <cellStyle name="Poznámka 3 13 7 2 4" xfId="19058"/>
    <cellStyle name="Poznámka 3 13 7 2 5" xfId="38147"/>
    <cellStyle name="Poznámka 3 13 7 3" xfId="11995"/>
    <cellStyle name="Poznámka 3 13 7 3 2" xfId="30895"/>
    <cellStyle name="Poznámka 3 13 7 3 3" xfId="50043"/>
    <cellStyle name="Poznámka 3 13 7 4" xfId="24505"/>
    <cellStyle name="Poznámka 3 13 7 4 2" xfId="43645"/>
    <cellStyle name="Poznámka 3 13 7 5" xfId="18183"/>
    <cellStyle name="Poznámka 3 13 7 6" xfId="37272"/>
    <cellStyle name="Poznámka 3 13 8" xfId="7078"/>
    <cellStyle name="Poznámka 3 13 8 2" xfId="26078"/>
    <cellStyle name="Poznámka 3 13 8 3" xfId="45222"/>
    <cellStyle name="Poznámka 3 13 9" xfId="19674"/>
    <cellStyle name="Poznámka 3 13 9 2" xfId="38814"/>
    <cellStyle name="Poznámka 3 14" xfId="996"/>
    <cellStyle name="Poznámka 3 14 2" xfId="1512"/>
    <cellStyle name="Poznámka 3 14 2 2" xfId="5658"/>
    <cellStyle name="Poznámka 3 14 2 2 2" xfId="6573"/>
    <cellStyle name="Poznámka 3 14 2 2 2 2" xfId="13202"/>
    <cellStyle name="Poznámka 3 14 2 2 2 2 2" xfId="32102"/>
    <cellStyle name="Poznámka 3 14 2 2 2 2 3" xfId="51250"/>
    <cellStyle name="Poznámka 3 14 2 2 2 3" xfId="25712"/>
    <cellStyle name="Poznámka 3 14 2 2 2 3 2" xfId="44852"/>
    <cellStyle name="Poznámka 3 14 2 2 2 4" xfId="19390"/>
    <cellStyle name="Poznámka 3 14 2 2 2 5" xfId="38479"/>
    <cellStyle name="Poznámka 3 14 2 2 3" xfId="12327"/>
    <cellStyle name="Poznámka 3 14 2 2 3 2" xfId="31227"/>
    <cellStyle name="Poznámka 3 14 2 2 3 3" xfId="50375"/>
    <cellStyle name="Poznámka 3 14 2 2 4" xfId="24837"/>
    <cellStyle name="Poznámka 3 14 2 2 4 2" xfId="43977"/>
    <cellStyle name="Poznámka 3 14 2 2 5" xfId="18515"/>
    <cellStyle name="Poznámka 3 14 2 2 6" xfId="37604"/>
    <cellStyle name="Poznámka 3 14 2 3" xfId="8254"/>
    <cellStyle name="Poznámka 3 14 2 3 2" xfId="27155"/>
    <cellStyle name="Poznámka 3 14 2 3 3" xfId="46303"/>
    <cellStyle name="Poznámka 3 14 2 4" xfId="20765"/>
    <cellStyle name="Poznámka 3 14 2 4 2" xfId="39905"/>
    <cellStyle name="Poznámka 3 14 2 5" xfId="14443"/>
    <cellStyle name="Poznámka 3 14 2 6" xfId="33532"/>
    <cellStyle name="Poznámka 3 14 3" xfId="5055"/>
    <cellStyle name="Poznámka 3 14 3 2" xfId="5970"/>
    <cellStyle name="Poznámka 3 14 3 2 2" xfId="12602"/>
    <cellStyle name="Poznámka 3 14 3 2 2 2" xfId="31502"/>
    <cellStyle name="Poznámka 3 14 3 2 2 3" xfId="50650"/>
    <cellStyle name="Poznámka 3 14 3 2 3" xfId="25112"/>
    <cellStyle name="Poznámka 3 14 3 2 3 2" xfId="44252"/>
    <cellStyle name="Poznámka 3 14 3 2 4" xfId="18790"/>
    <cellStyle name="Poznámka 3 14 3 2 5" xfId="37879"/>
    <cellStyle name="Poznámka 3 14 3 3" xfId="11727"/>
    <cellStyle name="Poznámka 3 14 3 3 2" xfId="30627"/>
    <cellStyle name="Poznámka 3 14 3 3 3" xfId="49775"/>
    <cellStyle name="Poznámka 3 14 3 4" xfId="24237"/>
    <cellStyle name="Poznámka 3 14 3 4 2" xfId="43377"/>
    <cellStyle name="Poznámka 3 14 3 5" xfId="17915"/>
    <cellStyle name="Poznámka 3 14 3 6" xfId="37004"/>
    <cellStyle name="Poznámka 3 14 4" xfId="7347"/>
    <cellStyle name="Poznámka 3 14 4 2" xfId="26346"/>
    <cellStyle name="Poznámka 3 14 4 3" xfId="45490"/>
    <cellStyle name="Poznámka 3 14 5" xfId="20386"/>
    <cellStyle name="Poznámka 3 14 5 2" xfId="39526"/>
    <cellStyle name="Poznámka 3 14 6" xfId="13634"/>
    <cellStyle name="Poznámka 3 14 7" xfId="32719"/>
    <cellStyle name="Poznámka 3 15" xfId="1501"/>
    <cellStyle name="Poznámka 3 15 2" xfId="5649"/>
    <cellStyle name="Poznámka 3 15 2 2" xfId="6564"/>
    <cellStyle name="Poznámka 3 15 2 2 2" xfId="13193"/>
    <cellStyle name="Poznámka 3 15 2 2 2 2" xfId="32093"/>
    <cellStyle name="Poznámka 3 15 2 2 2 3" xfId="51241"/>
    <cellStyle name="Poznámka 3 15 2 2 3" xfId="25703"/>
    <cellStyle name="Poznámka 3 15 2 2 3 2" xfId="44843"/>
    <cellStyle name="Poznámka 3 15 2 2 4" xfId="19381"/>
    <cellStyle name="Poznámka 3 15 2 2 5" xfId="38470"/>
    <cellStyle name="Poznámka 3 15 2 3" xfId="12318"/>
    <cellStyle name="Poznámka 3 15 2 3 2" xfId="31218"/>
    <cellStyle name="Poznámka 3 15 2 3 3" xfId="50366"/>
    <cellStyle name="Poznámka 3 15 2 4" xfId="24828"/>
    <cellStyle name="Poznámka 3 15 2 4 2" xfId="43968"/>
    <cellStyle name="Poznámka 3 15 2 5" xfId="18506"/>
    <cellStyle name="Poznámka 3 15 2 6" xfId="37595"/>
    <cellStyle name="Poznámka 3 15 3" xfId="8243"/>
    <cellStyle name="Poznámka 3 15 3 2" xfId="27144"/>
    <cellStyle name="Poznámka 3 15 3 3" xfId="46292"/>
    <cellStyle name="Poznámka 3 15 4" xfId="20754"/>
    <cellStyle name="Poznámka 3 15 4 2" xfId="39894"/>
    <cellStyle name="Poznámka 3 15 5" xfId="14432"/>
    <cellStyle name="Poznámka 3 15 6" xfId="33521"/>
    <cellStyle name="Poznámka 3 16" xfId="3066"/>
    <cellStyle name="Poznámka 3 16 2" xfId="5017"/>
    <cellStyle name="Poznámka 3 16 2 2" xfId="5932"/>
    <cellStyle name="Poznámka 3 16 2 2 2" xfId="12564"/>
    <cellStyle name="Poznámka 3 16 2 2 2 2" xfId="31464"/>
    <cellStyle name="Poznámka 3 16 2 2 2 3" xfId="50612"/>
    <cellStyle name="Poznámka 3 16 2 2 3" xfId="25074"/>
    <cellStyle name="Poznámka 3 16 2 2 3 2" xfId="44214"/>
    <cellStyle name="Poznámka 3 16 2 2 4" xfId="18752"/>
    <cellStyle name="Poznámka 3 16 2 2 5" xfId="37841"/>
    <cellStyle name="Poznámka 3 16 2 3" xfId="11689"/>
    <cellStyle name="Poznámka 3 16 2 3 2" xfId="30589"/>
    <cellStyle name="Poznámka 3 16 2 3 3" xfId="49737"/>
    <cellStyle name="Poznámka 3 16 2 4" xfId="24199"/>
    <cellStyle name="Poznámka 3 16 2 4 2" xfId="43339"/>
    <cellStyle name="Poznámka 3 16 2 5" xfId="17877"/>
    <cellStyle name="Poznámka 3 16 2 6" xfId="36966"/>
    <cellStyle name="Poznámka 3 16 3" xfId="9764"/>
    <cellStyle name="Poznámka 3 16 3 2" xfId="28664"/>
    <cellStyle name="Poznámka 3 16 3 3" xfId="47812"/>
    <cellStyle name="Poznámka 3 16 4" xfId="22274"/>
    <cellStyle name="Poznámka 3 16 4 2" xfId="41414"/>
    <cellStyle name="Poznámka 3 16 5" xfId="15952"/>
    <cellStyle name="Poznámka 3 16 6" xfId="35041"/>
    <cellStyle name="Poznámka 3 17" xfId="918"/>
    <cellStyle name="Poznámka 3 17 2" xfId="5271"/>
    <cellStyle name="Poznámka 3 17 2 2" xfId="6186"/>
    <cellStyle name="Poznámka 3 17 2 2 2" xfId="12817"/>
    <cellStyle name="Poznámka 3 17 2 2 2 2" xfId="31717"/>
    <cellStyle name="Poznámka 3 17 2 2 2 3" xfId="50865"/>
    <cellStyle name="Poznámka 3 17 2 2 3" xfId="25327"/>
    <cellStyle name="Poznámka 3 17 2 2 3 2" xfId="44467"/>
    <cellStyle name="Poznámka 3 17 2 2 4" xfId="19005"/>
    <cellStyle name="Poznámka 3 17 2 2 5" xfId="38094"/>
    <cellStyle name="Poznámka 3 17 2 3" xfId="11942"/>
    <cellStyle name="Poznámka 3 17 2 3 2" xfId="30842"/>
    <cellStyle name="Poznámka 3 17 2 3 3" xfId="49990"/>
    <cellStyle name="Poznámka 3 17 2 4" xfId="24452"/>
    <cellStyle name="Poznámka 3 17 2 4 2" xfId="43592"/>
    <cellStyle name="Poznámka 3 17 2 5" xfId="18130"/>
    <cellStyle name="Poznámka 3 17 2 6" xfId="37219"/>
    <cellStyle name="Poznámka 3 17 3" xfId="7826"/>
    <cellStyle name="Poznámka 3 17 3 2" xfId="26821"/>
    <cellStyle name="Poznámka 3 17 3 3" xfId="45969"/>
    <cellStyle name="Poznámka 3 17 4" xfId="20311"/>
    <cellStyle name="Poznámka 3 17 4 2" xfId="39451"/>
    <cellStyle name="Poznámka 3 17 5" xfId="14109"/>
    <cellStyle name="Poznámka 3 17 6" xfId="33198"/>
    <cellStyle name="Poznámka 3 18" xfId="19601"/>
    <cellStyle name="Poznámka 3 18 2" xfId="38741"/>
    <cellStyle name="Poznámka 3 2" xfId="162"/>
    <cellStyle name="Poznámka 3 2 10" xfId="3792"/>
    <cellStyle name="Poznámka 3 2 10 2" xfId="5143"/>
    <cellStyle name="Poznámka 3 2 10 2 2" xfId="6058"/>
    <cellStyle name="Poznámka 3 2 10 2 2 2" xfId="12689"/>
    <cellStyle name="Poznámka 3 2 10 2 2 2 2" xfId="31589"/>
    <cellStyle name="Poznámka 3 2 10 2 2 2 3" xfId="50737"/>
    <cellStyle name="Poznámka 3 2 10 2 2 3" xfId="25199"/>
    <cellStyle name="Poznámka 3 2 10 2 2 3 2" xfId="44339"/>
    <cellStyle name="Poznámka 3 2 10 2 2 4" xfId="18877"/>
    <cellStyle name="Poznámka 3 2 10 2 2 5" xfId="37966"/>
    <cellStyle name="Poznámka 3 2 10 2 3" xfId="11814"/>
    <cellStyle name="Poznámka 3 2 10 2 3 2" xfId="30714"/>
    <cellStyle name="Poznámka 3 2 10 2 3 3" xfId="49862"/>
    <cellStyle name="Poznámka 3 2 10 2 4" xfId="24324"/>
    <cellStyle name="Poznámka 3 2 10 2 4 2" xfId="43464"/>
    <cellStyle name="Poznámka 3 2 10 2 5" xfId="18002"/>
    <cellStyle name="Poznámka 3 2 10 2 6" xfId="37091"/>
    <cellStyle name="Poznámka 3 2 10 3" xfId="10489"/>
    <cellStyle name="Poznámka 3 2 10 3 2" xfId="29389"/>
    <cellStyle name="Poznámka 3 2 10 3 3" xfId="48537"/>
    <cellStyle name="Poznámka 3 2 10 4" xfId="22999"/>
    <cellStyle name="Poznámka 3 2 10 4 2" xfId="42139"/>
    <cellStyle name="Poznámka 3 2 10 5" xfId="16677"/>
    <cellStyle name="Poznámka 3 2 10 6" xfId="35766"/>
    <cellStyle name="Poznámka 3 2 11" xfId="4368"/>
    <cellStyle name="Poznámka 3 2 11 2" xfId="5719"/>
    <cellStyle name="Poznámka 3 2 11 2 2" xfId="6634"/>
    <cellStyle name="Poznámka 3 2 11 2 2 2" xfId="13262"/>
    <cellStyle name="Poznámka 3 2 11 2 2 2 2" xfId="32162"/>
    <cellStyle name="Poznámka 3 2 11 2 2 2 3" xfId="51310"/>
    <cellStyle name="Poznámka 3 2 11 2 2 3" xfId="25772"/>
    <cellStyle name="Poznámka 3 2 11 2 2 3 2" xfId="44912"/>
    <cellStyle name="Poznámka 3 2 11 2 2 4" xfId="19450"/>
    <cellStyle name="Poznámka 3 2 11 2 2 5" xfId="38539"/>
    <cellStyle name="Poznámka 3 2 11 2 3" xfId="12387"/>
    <cellStyle name="Poznámka 3 2 11 2 3 2" xfId="31287"/>
    <cellStyle name="Poznámka 3 2 11 2 3 3" xfId="50435"/>
    <cellStyle name="Poznámka 3 2 11 2 4" xfId="24897"/>
    <cellStyle name="Poznámka 3 2 11 2 4 2" xfId="44037"/>
    <cellStyle name="Poznámka 3 2 11 2 5" xfId="18575"/>
    <cellStyle name="Poznámka 3 2 11 2 6" xfId="37664"/>
    <cellStyle name="Poznámka 3 2 11 3" xfId="11065"/>
    <cellStyle name="Poznámka 3 2 11 3 2" xfId="29965"/>
    <cellStyle name="Poznámka 3 2 11 3 3" xfId="49113"/>
    <cellStyle name="Poznámka 3 2 11 4" xfId="23575"/>
    <cellStyle name="Poznámka 3 2 11 4 2" xfId="42715"/>
    <cellStyle name="Poznámka 3 2 11 5" xfId="17253"/>
    <cellStyle name="Poznámka 3 2 11 6" xfId="36342"/>
    <cellStyle name="Poznámka 3 2 12" xfId="19612"/>
    <cellStyle name="Poznámka 3 2 12 2" xfId="38752"/>
    <cellStyle name="Poznámka 3 2 2" xfId="240"/>
    <cellStyle name="Poznámka 3 2 2 10" xfId="4380"/>
    <cellStyle name="Poznámka 3 2 2 10 2" xfId="5722"/>
    <cellStyle name="Poznámka 3 2 2 10 2 2" xfId="6637"/>
    <cellStyle name="Poznámka 3 2 2 10 2 2 2" xfId="13265"/>
    <cellStyle name="Poznámka 3 2 2 10 2 2 2 2" xfId="32165"/>
    <cellStyle name="Poznámka 3 2 2 10 2 2 2 3" xfId="51313"/>
    <cellStyle name="Poznámka 3 2 2 10 2 2 3" xfId="25775"/>
    <cellStyle name="Poznámka 3 2 2 10 2 2 3 2" xfId="44915"/>
    <cellStyle name="Poznámka 3 2 2 10 2 2 4" xfId="19453"/>
    <cellStyle name="Poznámka 3 2 2 10 2 2 5" xfId="38542"/>
    <cellStyle name="Poznámka 3 2 2 10 2 3" xfId="12390"/>
    <cellStyle name="Poznámka 3 2 2 10 2 3 2" xfId="31290"/>
    <cellStyle name="Poznámka 3 2 2 10 2 3 3" xfId="50438"/>
    <cellStyle name="Poznámka 3 2 2 10 2 4" xfId="24900"/>
    <cellStyle name="Poznámka 3 2 2 10 2 4 2" xfId="44040"/>
    <cellStyle name="Poznámka 3 2 2 10 2 5" xfId="18578"/>
    <cellStyle name="Poznámka 3 2 2 10 2 6" xfId="37667"/>
    <cellStyle name="Poznámka 3 2 2 10 3" xfId="11077"/>
    <cellStyle name="Poznámka 3 2 2 10 3 2" xfId="29977"/>
    <cellStyle name="Poznámka 3 2 2 10 3 3" xfId="49125"/>
    <cellStyle name="Poznámka 3 2 2 10 4" xfId="23587"/>
    <cellStyle name="Poznámka 3 2 2 10 4 2" xfId="42727"/>
    <cellStyle name="Poznámka 3 2 2 10 5" xfId="17265"/>
    <cellStyle name="Poznámka 3 2 2 10 6" xfId="36354"/>
    <cellStyle name="Poznámka 3 2 2 11" xfId="4552"/>
    <cellStyle name="Poznámka 3 2 2 11 2" xfId="5760"/>
    <cellStyle name="Poznámka 3 2 2 11 2 2" xfId="6675"/>
    <cellStyle name="Poznámka 3 2 2 11 2 2 2" xfId="13303"/>
    <cellStyle name="Poznámka 3 2 2 11 2 2 2 2" xfId="32203"/>
    <cellStyle name="Poznámka 3 2 2 11 2 2 2 3" xfId="51351"/>
    <cellStyle name="Poznámka 3 2 2 11 2 2 3" xfId="25813"/>
    <cellStyle name="Poznámka 3 2 2 11 2 2 3 2" xfId="44953"/>
    <cellStyle name="Poznámka 3 2 2 11 2 2 4" xfId="19491"/>
    <cellStyle name="Poznámka 3 2 2 11 2 2 5" xfId="38580"/>
    <cellStyle name="Poznámka 3 2 2 11 2 3" xfId="12428"/>
    <cellStyle name="Poznámka 3 2 2 11 2 3 2" xfId="31328"/>
    <cellStyle name="Poznámka 3 2 2 11 2 3 3" xfId="50476"/>
    <cellStyle name="Poznámka 3 2 2 11 2 4" xfId="24938"/>
    <cellStyle name="Poznámka 3 2 2 11 2 4 2" xfId="44078"/>
    <cellStyle name="Poznámka 3 2 2 11 2 5" xfId="18616"/>
    <cellStyle name="Poznámka 3 2 2 11 2 6" xfId="37705"/>
    <cellStyle name="Poznámka 3 2 2 11 3" xfId="11249"/>
    <cellStyle name="Poznámka 3 2 2 11 3 2" xfId="30149"/>
    <cellStyle name="Poznámka 3 2 2 11 3 3" xfId="49297"/>
    <cellStyle name="Poznámka 3 2 2 11 4" xfId="23759"/>
    <cellStyle name="Poznámka 3 2 2 11 4 2" xfId="42899"/>
    <cellStyle name="Poznámka 3 2 2 11 5" xfId="17437"/>
    <cellStyle name="Poznámka 3 2 2 11 6" xfId="36526"/>
    <cellStyle name="Poznámka 3 2 2 12" xfId="984"/>
    <cellStyle name="Poznámka 3 2 2 12 2" xfId="5098"/>
    <cellStyle name="Poznámka 3 2 2 12 2 2" xfId="6013"/>
    <cellStyle name="Poznámka 3 2 2 12 2 2 2" xfId="12645"/>
    <cellStyle name="Poznámka 3 2 2 12 2 2 2 2" xfId="31545"/>
    <cellStyle name="Poznámka 3 2 2 12 2 2 2 3" xfId="50693"/>
    <cellStyle name="Poznámka 3 2 2 12 2 2 3" xfId="25155"/>
    <cellStyle name="Poznámka 3 2 2 12 2 2 3 2" xfId="44295"/>
    <cellStyle name="Poznámka 3 2 2 12 2 2 4" xfId="18833"/>
    <cellStyle name="Poznámka 3 2 2 12 2 2 5" xfId="37922"/>
    <cellStyle name="Poznámka 3 2 2 12 2 3" xfId="11770"/>
    <cellStyle name="Poznámka 3 2 2 12 2 3 2" xfId="30670"/>
    <cellStyle name="Poznámka 3 2 2 12 2 3 3" xfId="49818"/>
    <cellStyle name="Poznámka 3 2 2 12 2 4" xfId="24280"/>
    <cellStyle name="Poznámka 3 2 2 12 2 4 2" xfId="43420"/>
    <cellStyle name="Poznámka 3 2 2 12 2 5" xfId="17958"/>
    <cellStyle name="Poznámka 3 2 2 12 2 6" xfId="37047"/>
    <cellStyle name="Poznámka 3 2 2 12 3" xfId="7889"/>
    <cellStyle name="Poznámka 3 2 2 12 3 2" xfId="26884"/>
    <cellStyle name="Poznámka 3 2 2 12 3 3" xfId="46032"/>
    <cellStyle name="Poznámka 3 2 2 12 4" xfId="20374"/>
    <cellStyle name="Poznámka 3 2 2 12 4 2" xfId="39514"/>
    <cellStyle name="Poznámka 3 2 2 12 5" xfId="14172"/>
    <cellStyle name="Poznámka 3 2 2 12 6" xfId="33261"/>
    <cellStyle name="Poznámka 3 2 2 13" xfId="5293"/>
    <cellStyle name="Poznámka 3 2 2 13 2" xfId="6208"/>
    <cellStyle name="Poznámka 3 2 2 13 2 2" xfId="12839"/>
    <cellStyle name="Poznámka 3 2 2 13 2 2 2" xfId="31739"/>
    <cellStyle name="Poznámka 3 2 2 13 2 2 3" xfId="50887"/>
    <cellStyle name="Poznámka 3 2 2 13 2 3" xfId="25349"/>
    <cellStyle name="Poznámka 3 2 2 13 2 3 2" xfId="44489"/>
    <cellStyle name="Poznámka 3 2 2 13 2 4" xfId="19027"/>
    <cellStyle name="Poznámka 3 2 2 13 2 5" xfId="38116"/>
    <cellStyle name="Poznámka 3 2 2 13 3" xfId="11964"/>
    <cellStyle name="Poznámka 3 2 2 13 3 2" xfId="30864"/>
    <cellStyle name="Poznámka 3 2 2 13 3 3" xfId="50012"/>
    <cellStyle name="Poznámka 3 2 2 13 4" xfId="24474"/>
    <cellStyle name="Poznámka 3 2 2 13 4 2" xfId="43614"/>
    <cellStyle name="Poznámka 3 2 2 13 5" xfId="18152"/>
    <cellStyle name="Poznámka 3 2 2 13 6" xfId="37241"/>
    <cellStyle name="Poznámka 3 2 2 14" xfId="19647"/>
    <cellStyle name="Poznámka 3 2 2 14 2" xfId="38787"/>
    <cellStyle name="Poznámka 3 2 2 2" xfId="314"/>
    <cellStyle name="Poznámka 3 2 2 2 10" xfId="7001"/>
    <cellStyle name="Poznámka 3 2 2 2 10 2" xfId="26001"/>
    <cellStyle name="Poznámka 3 2 2 2 10 3" xfId="45145"/>
    <cellStyle name="Poznámka 3 2 2 2 11" xfId="19711"/>
    <cellStyle name="Poznámka 3 2 2 2 11 2" xfId="38851"/>
    <cellStyle name="Poznámka 3 2 2 2 12" xfId="6878"/>
    <cellStyle name="Poznámka 3 2 2 2 13" xfId="32374"/>
    <cellStyle name="Poznámka 3 2 2 2 2" xfId="659"/>
    <cellStyle name="Poznámka 3 2 2 2 2 10" xfId="20055"/>
    <cellStyle name="Poznámka 3 2 2 2 2 10 2" xfId="39195"/>
    <cellStyle name="Poznámka 3 2 2 2 2 11" xfId="8042"/>
    <cellStyle name="Poznámka 3 2 2 2 2 12" xfId="32483"/>
    <cellStyle name="Poznámka 3 2 2 2 2 2" xfId="1516"/>
    <cellStyle name="Poznámka 3 2 2 2 2 2 2" xfId="5259"/>
    <cellStyle name="Poznámka 3 2 2 2 2 2 2 2" xfId="6174"/>
    <cellStyle name="Poznámka 3 2 2 2 2 2 2 2 2" xfId="12805"/>
    <cellStyle name="Poznámka 3 2 2 2 2 2 2 2 2 2" xfId="31705"/>
    <cellStyle name="Poznámka 3 2 2 2 2 2 2 2 2 3" xfId="50853"/>
    <cellStyle name="Poznámka 3 2 2 2 2 2 2 2 3" xfId="25315"/>
    <cellStyle name="Poznámka 3 2 2 2 2 2 2 2 3 2" xfId="44455"/>
    <cellStyle name="Poznámka 3 2 2 2 2 2 2 2 4" xfId="18993"/>
    <cellStyle name="Poznámka 3 2 2 2 2 2 2 2 5" xfId="38082"/>
    <cellStyle name="Poznámka 3 2 2 2 2 2 2 3" xfId="11930"/>
    <cellStyle name="Poznámka 3 2 2 2 2 2 2 3 2" xfId="30830"/>
    <cellStyle name="Poznámka 3 2 2 2 2 2 2 3 3" xfId="49978"/>
    <cellStyle name="Poznámka 3 2 2 2 2 2 2 4" xfId="24440"/>
    <cellStyle name="Poznámka 3 2 2 2 2 2 2 4 2" xfId="43580"/>
    <cellStyle name="Poznámka 3 2 2 2 2 2 2 5" xfId="18118"/>
    <cellStyle name="Poznámka 3 2 2 2 2 2 2 6" xfId="37207"/>
    <cellStyle name="Poznámka 3 2 2 2 2 2 3" xfId="8258"/>
    <cellStyle name="Poznámka 3 2 2 2 2 2 3 2" xfId="27159"/>
    <cellStyle name="Poznámka 3 2 2 2 2 2 3 3" xfId="46307"/>
    <cellStyle name="Poznámka 3 2 2 2 2 2 4" xfId="20769"/>
    <cellStyle name="Poznámka 3 2 2 2 2 2 4 2" xfId="39909"/>
    <cellStyle name="Poznámka 3 2 2 2 2 2 5" xfId="14447"/>
    <cellStyle name="Poznámka 3 2 2 2 2 2 6" xfId="33536"/>
    <cellStyle name="Poznámka 3 2 2 2 2 3" xfId="2840"/>
    <cellStyle name="Poznámka 3 2 2 2 2 3 2" xfId="5154"/>
    <cellStyle name="Poznámka 3 2 2 2 2 3 2 2" xfId="6069"/>
    <cellStyle name="Poznámka 3 2 2 2 2 3 2 2 2" xfId="12700"/>
    <cellStyle name="Poznámka 3 2 2 2 2 3 2 2 2 2" xfId="31600"/>
    <cellStyle name="Poznámka 3 2 2 2 2 3 2 2 2 3" xfId="50748"/>
    <cellStyle name="Poznámka 3 2 2 2 2 3 2 2 3" xfId="25210"/>
    <cellStyle name="Poznámka 3 2 2 2 2 3 2 2 3 2" xfId="44350"/>
    <cellStyle name="Poznámka 3 2 2 2 2 3 2 2 4" xfId="18888"/>
    <cellStyle name="Poznámka 3 2 2 2 2 3 2 2 5" xfId="37977"/>
    <cellStyle name="Poznámka 3 2 2 2 2 3 2 3" xfId="11825"/>
    <cellStyle name="Poznámka 3 2 2 2 2 3 2 3 2" xfId="30725"/>
    <cellStyle name="Poznámka 3 2 2 2 2 3 2 3 3" xfId="49873"/>
    <cellStyle name="Poznámka 3 2 2 2 2 3 2 4" xfId="24335"/>
    <cellStyle name="Poznámka 3 2 2 2 2 3 2 4 2" xfId="43475"/>
    <cellStyle name="Poznámka 3 2 2 2 2 3 2 5" xfId="18013"/>
    <cellStyle name="Poznámka 3 2 2 2 2 3 2 6" xfId="37102"/>
    <cellStyle name="Poznámka 3 2 2 2 2 3 3" xfId="9539"/>
    <cellStyle name="Poznámka 3 2 2 2 2 3 3 2" xfId="28439"/>
    <cellStyle name="Poznámka 3 2 2 2 2 3 3 3" xfId="47587"/>
    <cellStyle name="Poznámka 3 2 2 2 2 3 4" xfId="22049"/>
    <cellStyle name="Poznámka 3 2 2 2 2 3 4 2" xfId="41189"/>
    <cellStyle name="Poznámka 3 2 2 2 2 3 5" xfId="15727"/>
    <cellStyle name="Poznámka 3 2 2 2 2 3 6" xfId="34816"/>
    <cellStyle name="Poznámka 3 2 2 2 2 4" xfId="3582"/>
    <cellStyle name="Poznámka 3 2 2 2 2 4 2" xfId="5587"/>
    <cellStyle name="Poznámka 3 2 2 2 2 4 2 2" xfId="6502"/>
    <cellStyle name="Poznámka 3 2 2 2 2 4 2 2 2" xfId="13131"/>
    <cellStyle name="Poznámka 3 2 2 2 2 4 2 2 2 2" xfId="32031"/>
    <cellStyle name="Poznámka 3 2 2 2 2 4 2 2 2 3" xfId="51179"/>
    <cellStyle name="Poznámka 3 2 2 2 2 4 2 2 3" xfId="25641"/>
    <cellStyle name="Poznámka 3 2 2 2 2 4 2 2 3 2" xfId="44781"/>
    <cellStyle name="Poznámka 3 2 2 2 2 4 2 2 4" xfId="19319"/>
    <cellStyle name="Poznámka 3 2 2 2 2 4 2 2 5" xfId="38408"/>
    <cellStyle name="Poznámka 3 2 2 2 2 4 2 3" xfId="12256"/>
    <cellStyle name="Poznámka 3 2 2 2 2 4 2 3 2" xfId="31156"/>
    <cellStyle name="Poznámka 3 2 2 2 2 4 2 3 3" xfId="50304"/>
    <cellStyle name="Poznámka 3 2 2 2 2 4 2 4" xfId="24766"/>
    <cellStyle name="Poznámka 3 2 2 2 2 4 2 4 2" xfId="43906"/>
    <cellStyle name="Poznámka 3 2 2 2 2 4 2 5" xfId="18444"/>
    <cellStyle name="Poznámka 3 2 2 2 2 4 2 6" xfId="37533"/>
    <cellStyle name="Poznámka 3 2 2 2 2 4 3" xfId="10280"/>
    <cellStyle name="Poznámka 3 2 2 2 2 4 3 2" xfId="29180"/>
    <cellStyle name="Poznámka 3 2 2 2 2 4 3 3" xfId="48328"/>
    <cellStyle name="Poznámka 3 2 2 2 2 4 4" xfId="22790"/>
    <cellStyle name="Poznámka 3 2 2 2 2 4 4 2" xfId="41930"/>
    <cellStyle name="Poznámka 3 2 2 2 2 4 5" xfId="16468"/>
    <cellStyle name="Poznámka 3 2 2 2 2 4 6" xfId="35557"/>
    <cellStyle name="Poznámka 3 2 2 2 2 5" xfId="4152"/>
    <cellStyle name="Poznámka 3 2 2 2 2 5 2" xfId="4996"/>
    <cellStyle name="Poznámka 3 2 2 2 2 5 2 2" xfId="5911"/>
    <cellStyle name="Poznámka 3 2 2 2 2 5 2 2 2" xfId="12543"/>
    <cellStyle name="Poznámka 3 2 2 2 2 5 2 2 2 2" xfId="31443"/>
    <cellStyle name="Poznámka 3 2 2 2 2 5 2 2 2 3" xfId="50591"/>
    <cellStyle name="Poznámka 3 2 2 2 2 5 2 2 3" xfId="25053"/>
    <cellStyle name="Poznámka 3 2 2 2 2 5 2 2 3 2" xfId="44193"/>
    <cellStyle name="Poznámka 3 2 2 2 2 5 2 2 4" xfId="18731"/>
    <cellStyle name="Poznámka 3 2 2 2 2 5 2 2 5" xfId="37820"/>
    <cellStyle name="Poznámka 3 2 2 2 2 5 2 3" xfId="11668"/>
    <cellStyle name="Poznámka 3 2 2 2 2 5 2 3 2" xfId="30568"/>
    <cellStyle name="Poznámka 3 2 2 2 2 5 2 3 3" xfId="49716"/>
    <cellStyle name="Poznámka 3 2 2 2 2 5 2 4" xfId="24178"/>
    <cellStyle name="Poznámka 3 2 2 2 2 5 2 4 2" xfId="43318"/>
    <cellStyle name="Poznámka 3 2 2 2 2 5 2 5" xfId="17856"/>
    <cellStyle name="Poznámka 3 2 2 2 2 5 2 6" xfId="36945"/>
    <cellStyle name="Poznámka 3 2 2 2 2 5 3" xfId="10849"/>
    <cellStyle name="Poznámka 3 2 2 2 2 5 3 2" xfId="29749"/>
    <cellStyle name="Poznámka 3 2 2 2 2 5 3 3" xfId="48897"/>
    <cellStyle name="Poznámka 3 2 2 2 2 5 4" xfId="23359"/>
    <cellStyle name="Poznámka 3 2 2 2 2 5 4 2" xfId="42499"/>
    <cellStyle name="Poznámka 3 2 2 2 2 5 5" xfId="17037"/>
    <cellStyle name="Poznámka 3 2 2 2 2 5 6" xfId="36126"/>
    <cellStyle name="Poznámka 3 2 2 2 2 6" xfId="4792"/>
    <cellStyle name="Poznámka 3 2 2 2 2 6 2" xfId="5823"/>
    <cellStyle name="Poznámka 3 2 2 2 2 6 2 2" xfId="6738"/>
    <cellStyle name="Poznámka 3 2 2 2 2 6 2 2 2" xfId="13366"/>
    <cellStyle name="Poznámka 3 2 2 2 2 6 2 2 2 2" xfId="32266"/>
    <cellStyle name="Poznámka 3 2 2 2 2 6 2 2 2 3" xfId="51414"/>
    <cellStyle name="Poznámka 3 2 2 2 2 6 2 2 3" xfId="25876"/>
    <cellStyle name="Poznámka 3 2 2 2 2 6 2 2 3 2" xfId="45016"/>
    <cellStyle name="Poznámka 3 2 2 2 2 6 2 2 4" xfId="19554"/>
    <cellStyle name="Poznámka 3 2 2 2 2 6 2 2 5" xfId="38643"/>
    <cellStyle name="Poznámka 3 2 2 2 2 6 2 3" xfId="12491"/>
    <cellStyle name="Poznámka 3 2 2 2 2 6 2 3 2" xfId="31391"/>
    <cellStyle name="Poznámka 3 2 2 2 2 6 2 3 3" xfId="50539"/>
    <cellStyle name="Poznámka 3 2 2 2 2 6 2 4" xfId="25001"/>
    <cellStyle name="Poznámka 3 2 2 2 2 6 2 4 2" xfId="44141"/>
    <cellStyle name="Poznámka 3 2 2 2 2 6 2 5" xfId="18679"/>
    <cellStyle name="Poznámka 3 2 2 2 2 6 2 6" xfId="37768"/>
    <cellStyle name="Poznámka 3 2 2 2 2 6 3" xfId="11489"/>
    <cellStyle name="Poznámka 3 2 2 2 2 6 3 2" xfId="30389"/>
    <cellStyle name="Poznámka 3 2 2 2 2 6 3 3" xfId="49537"/>
    <cellStyle name="Poznámka 3 2 2 2 2 6 4" xfId="23999"/>
    <cellStyle name="Poznámka 3 2 2 2 2 6 4 2" xfId="43139"/>
    <cellStyle name="Poznámka 3 2 2 2 2 6 5" xfId="17677"/>
    <cellStyle name="Poznámka 3 2 2 2 2 6 6" xfId="36766"/>
    <cellStyle name="Poznámka 3 2 2 2 2 7" xfId="5277"/>
    <cellStyle name="Poznámka 3 2 2 2 2 7 2" xfId="6192"/>
    <cellStyle name="Poznámka 3 2 2 2 2 7 2 2" xfId="12823"/>
    <cellStyle name="Poznámka 3 2 2 2 2 7 2 2 2" xfId="31723"/>
    <cellStyle name="Poznámka 3 2 2 2 2 7 2 2 3" xfId="50871"/>
    <cellStyle name="Poznámka 3 2 2 2 2 7 2 3" xfId="25333"/>
    <cellStyle name="Poznámka 3 2 2 2 2 7 2 3 2" xfId="44473"/>
    <cellStyle name="Poznámka 3 2 2 2 2 7 2 4" xfId="19011"/>
    <cellStyle name="Poznámka 3 2 2 2 2 7 2 5" xfId="38100"/>
    <cellStyle name="Poznámka 3 2 2 2 2 7 3" xfId="11948"/>
    <cellStyle name="Poznámka 3 2 2 2 2 7 3 2" xfId="30848"/>
    <cellStyle name="Poznámka 3 2 2 2 2 7 3 3" xfId="49996"/>
    <cellStyle name="Poznámka 3 2 2 2 2 7 4" xfId="24458"/>
    <cellStyle name="Poznámka 3 2 2 2 2 7 4 2" xfId="43598"/>
    <cellStyle name="Poznámka 3 2 2 2 2 7 5" xfId="18136"/>
    <cellStyle name="Poznámka 3 2 2 2 2 7 6" xfId="37225"/>
    <cellStyle name="Poznámka 3 2 2 2 2 8" xfId="7763"/>
    <cellStyle name="Poznámka 3 2 2 2 2 8 2" xfId="26758"/>
    <cellStyle name="Poznámka 3 2 2 2 2 8 2 2" xfId="45906"/>
    <cellStyle name="Poznámka 3 2 2 2 2 8 3" xfId="14046"/>
    <cellStyle name="Poznámka 3 2 2 2 2 8 4" xfId="33135"/>
    <cellStyle name="Poznámka 3 2 2 2 2 9" xfId="7111"/>
    <cellStyle name="Poznámka 3 2 2 2 2 9 2" xfId="26110"/>
    <cellStyle name="Poznámka 3 2 2 2 2 9 3" xfId="45254"/>
    <cellStyle name="Poznámka 3 2 2 2 3" xfId="1226"/>
    <cellStyle name="Poznámka 3 2 2 2 3 2" xfId="1517"/>
    <cellStyle name="Poznámka 3 2 2 2 3 2 2" xfId="5065"/>
    <cellStyle name="Poznámka 3 2 2 2 3 2 2 2" xfId="5980"/>
    <cellStyle name="Poznámka 3 2 2 2 3 2 2 2 2" xfId="12612"/>
    <cellStyle name="Poznámka 3 2 2 2 3 2 2 2 2 2" xfId="31512"/>
    <cellStyle name="Poznámka 3 2 2 2 3 2 2 2 2 3" xfId="50660"/>
    <cellStyle name="Poznámka 3 2 2 2 3 2 2 2 3" xfId="25122"/>
    <cellStyle name="Poznámka 3 2 2 2 3 2 2 2 3 2" xfId="44262"/>
    <cellStyle name="Poznámka 3 2 2 2 3 2 2 2 4" xfId="18800"/>
    <cellStyle name="Poznámka 3 2 2 2 3 2 2 2 5" xfId="37889"/>
    <cellStyle name="Poznámka 3 2 2 2 3 2 2 3" xfId="11737"/>
    <cellStyle name="Poznámka 3 2 2 2 3 2 2 3 2" xfId="30637"/>
    <cellStyle name="Poznámka 3 2 2 2 3 2 2 3 3" xfId="49785"/>
    <cellStyle name="Poznámka 3 2 2 2 3 2 2 4" xfId="24247"/>
    <cellStyle name="Poznámka 3 2 2 2 3 2 2 4 2" xfId="43387"/>
    <cellStyle name="Poznámka 3 2 2 2 3 2 2 5" xfId="17925"/>
    <cellStyle name="Poznámka 3 2 2 2 3 2 2 6" xfId="37014"/>
    <cellStyle name="Poznámka 3 2 2 2 3 2 3" xfId="8259"/>
    <cellStyle name="Poznámka 3 2 2 2 3 2 3 2" xfId="27160"/>
    <cellStyle name="Poznámka 3 2 2 2 3 2 3 3" xfId="46308"/>
    <cellStyle name="Poznámka 3 2 2 2 3 2 4" xfId="20770"/>
    <cellStyle name="Poznámka 3 2 2 2 3 2 4 2" xfId="39910"/>
    <cellStyle name="Poznámka 3 2 2 2 3 2 5" xfId="14448"/>
    <cellStyle name="Poznámka 3 2 2 2 3 2 6" xfId="33537"/>
    <cellStyle name="Poznámka 3 2 2 2 3 3" xfId="5147"/>
    <cellStyle name="Poznámka 3 2 2 2 3 3 2" xfId="6062"/>
    <cellStyle name="Poznámka 3 2 2 2 3 3 2 2" xfId="12693"/>
    <cellStyle name="Poznámka 3 2 2 2 3 3 2 2 2" xfId="31593"/>
    <cellStyle name="Poznámka 3 2 2 2 3 3 2 2 3" xfId="50741"/>
    <cellStyle name="Poznámka 3 2 2 2 3 3 2 3" xfId="25203"/>
    <cellStyle name="Poznámka 3 2 2 2 3 3 2 3 2" xfId="44343"/>
    <cellStyle name="Poznámka 3 2 2 2 3 3 2 4" xfId="18881"/>
    <cellStyle name="Poznámka 3 2 2 2 3 3 2 5" xfId="37970"/>
    <cellStyle name="Poznámka 3 2 2 2 3 3 3" xfId="11818"/>
    <cellStyle name="Poznámka 3 2 2 2 3 3 3 2" xfId="30718"/>
    <cellStyle name="Poznámka 3 2 2 2 3 3 3 3" xfId="49866"/>
    <cellStyle name="Poznámka 3 2 2 2 3 3 4" xfId="24328"/>
    <cellStyle name="Poznámka 3 2 2 2 3 3 4 2" xfId="43468"/>
    <cellStyle name="Poznámka 3 2 2 2 3 3 5" xfId="18006"/>
    <cellStyle name="Poznámka 3 2 2 2 3 3 6" xfId="37095"/>
    <cellStyle name="Poznámka 3 2 2 2 3 4" xfId="7456"/>
    <cellStyle name="Poznámka 3 2 2 2 3 4 2" xfId="26455"/>
    <cellStyle name="Poznámka 3 2 2 2 3 4 3" xfId="45599"/>
    <cellStyle name="Poznámka 3 2 2 2 3 5" xfId="20606"/>
    <cellStyle name="Poznámka 3 2 2 2 3 5 2" xfId="39746"/>
    <cellStyle name="Poznámka 3 2 2 2 3 6" xfId="13743"/>
    <cellStyle name="Poznámka 3 2 2 2 3 7" xfId="32828"/>
    <cellStyle name="Poznámka 3 2 2 2 4" xfId="1515"/>
    <cellStyle name="Poznámka 3 2 2 2 4 2" xfId="5377"/>
    <cellStyle name="Poznámka 3 2 2 2 4 2 2" xfId="6292"/>
    <cellStyle name="Poznámka 3 2 2 2 4 2 2 2" xfId="12923"/>
    <cellStyle name="Poznámka 3 2 2 2 4 2 2 2 2" xfId="31823"/>
    <cellStyle name="Poznámka 3 2 2 2 4 2 2 2 3" xfId="50971"/>
    <cellStyle name="Poznámka 3 2 2 2 4 2 2 3" xfId="25433"/>
    <cellStyle name="Poznámka 3 2 2 2 4 2 2 3 2" xfId="44573"/>
    <cellStyle name="Poznámka 3 2 2 2 4 2 2 4" xfId="19111"/>
    <cellStyle name="Poznámka 3 2 2 2 4 2 2 5" xfId="38200"/>
    <cellStyle name="Poznámka 3 2 2 2 4 2 3" xfId="12048"/>
    <cellStyle name="Poznámka 3 2 2 2 4 2 3 2" xfId="30948"/>
    <cellStyle name="Poznámka 3 2 2 2 4 2 3 3" xfId="50096"/>
    <cellStyle name="Poznámka 3 2 2 2 4 2 4" xfId="24558"/>
    <cellStyle name="Poznámka 3 2 2 2 4 2 4 2" xfId="43698"/>
    <cellStyle name="Poznámka 3 2 2 2 4 2 5" xfId="18236"/>
    <cellStyle name="Poznámka 3 2 2 2 4 2 6" xfId="37325"/>
    <cellStyle name="Poznámka 3 2 2 2 4 3" xfId="8257"/>
    <cellStyle name="Poznámka 3 2 2 2 4 3 2" xfId="27158"/>
    <cellStyle name="Poznámka 3 2 2 2 4 3 3" xfId="46306"/>
    <cellStyle name="Poznámka 3 2 2 2 4 4" xfId="20768"/>
    <cellStyle name="Poznámka 3 2 2 2 4 4 2" xfId="39908"/>
    <cellStyle name="Poznámka 3 2 2 2 4 5" xfId="14446"/>
    <cellStyle name="Poznámka 3 2 2 2 4 6" xfId="33535"/>
    <cellStyle name="Poznámka 3 2 2 2 5" xfId="2493"/>
    <cellStyle name="Poznámka 3 2 2 2 5 2" xfId="5491"/>
    <cellStyle name="Poznámka 3 2 2 2 5 2 2" xfId="6406"/>
    <cellStyle name="Poznámka 3 2 2 2 5 2 2 2" xfId="13036"/>
    <cellStyle name="Poznámka 3 2 2 2 5 2 2 2 2" xfId="31936"/>
    <cellStyle name="Poznámka 3 2 2 2 5 2 2 2 3" xfId="51084"/>
    <cellStyle name="Poznámka 3 2 2 2 5 2 2 3" xfId="25546"/>
    <cellStyle name="Poznámka 3 2 2 2 5 2 2 3 2" xfId="44686"/>
    <cellStyle name="Poznámka 3 2 2 2 5 2 2 4" xfId="19224"/>
    <cellStyle name="Poznámka 3 2 2 2 5 2 2 5" xfId="38313"/>
    <cellStyle name="Poznámka 3 2 2 2 5 2 3" xfId="12161"/>
    <cellStyle name="Poznámka 3 2 2 2 5 2 3 2" xfId="31061"/>
    <cellStyle name="Poznámka 3 2 2 2 5 2 3 3" xfId="50209"/>
    <cellStyle name="Poznámka 3 2 2 2 5 2 4" xfId="24671"/>
    <cellStyle name="Poznámka 3 2 2 2 5 2 4 2" xfId="43811"/>
    <cellStyle name="Poznámka 3 2 2 2 5 2 5" xfId="18349"/>
    <cellStyle name="Poznámka 3 2 2 2 5 2 6" xfId="37438"/>
    <cellStyle name="Poznámka 3 2 2 2 5 3" xfId="9194"/>
    <cellStyle name="Poznámka 3 2 2 2 5 3 2" xfId="28094"/>
    <cellStyle name="Poznámka 3 2 2 2 5 3 3" xfId="47242"/>
    <cellStyle name="Poznámka 3 2 2 2 5 4" xfId="21704"/>
    <cellStyle name="Poznámka 3 2 2 2 5 4 2" xfId="40844"/>
    <cellStyle name="Poznámka 3 2 2 2 5 5" xfId="15382"/>
    <cellStyle name="Poznámka 3 2 2 2 5 6" xfId="34471"/>
    <cellStyle name="Poznámka 3 2 2 2 6" xfId="3235"/>
    <cellStyle name="Poznámka 3 2 2 2 6 2" xfId="5318"/>
    <cellStyle name="Poznámka 3 2 2 2 6 2 2" xfId="6233"/>
    <cellStyle name="Poznámka 3 2 2 2 6 2 2 2" xfId="12864"/>
    <cellStyle name="Poznámka 3 2 2 2 6 2 2 2 2" xfId="31764"/>
    <cellStyle name="Poznámka 3 2 2 2 6 2 2 2 3" xfId="50912"/>
    <cellStyle name="Poznámka 3 2 2 2 6 2 2 3" xfId="25374"/>
    <cellStyle name="Poznámka 3 2 2 2 6 2 2 3 2" xfId="44514"/>
    <cellStyle name="Poznámka 3 2 2 2 6 2 2 4" xfId="19052"/>
    <cellStyle name="Poznámka 3 2 2 2 6 2 2 5" xfId="38141"/>
    <cellStyle name="Poznámka 3 2 2 2 6 2 3" xfId="11989"/>
    <cellStyle name="Poznámka 3 2 2 2 6 2 3 2" xfId="30889"/>
    <cellStyle name="Poznámka 3 2 2 2 6 2 3 3" xfId="50037"/>
    <cellStyle name="Poznámka 3 2 2 2 6 2 4" xfId="24499"/>
    <cellStyle name="Poznámka 3 2 2 2 6 2 4 2" xfId="43639"/>
    <cellStyle name="Poznámka 3 2 2 2 6 2 5" xfId="18177"/>
    <cellStyle name="Poznámka 3 2 2 2 6 2 6" xfId="37266"/>
    <cellStyle name="Poznámka 3 2 2 2 6 3" xfId="9933"/>
    <cellStyle name="Poznámka 3 2 2 2 6 3 2" xfId="28833"/>
    <cellStyle name="Poznámka 3 2 2 2 6 3 3" xfId="47981"/>
    <cellStyle name="Poznámka 3 2 2 2 6 4" xfId="22443"/>
    <cellStyle name="Poznámka 3 2 2 2 6 4 2" xfId="41583"/>
    <cellStyle name="Poznámka 3 2 2 2 6 5" xfId="16121"/>
    <cellStyle name="Poznámka 3 2 2 2 6 6" xfId="35210"/>
    <cellStyle name="Poznámka 3 2 2 2 7" xfId="3132"/>
    <cellStyle name="Poznámka 3 2 2 2 7 2" xfId="5207"/>
    <cellStyle name="Poznámka 3 2 2 2 7 2 2" xfId="6122"/>
    <cellStyle name="Poznámka 3 2 2 2 7 2 2 2" xfId="12753"/>
    <cellStyle name="Poznámka 3 2 2 2 7 2 2 2 2" xfId="31653"/>
    <cellStyle name="Poznámka 3 2 2 2 7 2 2 2 3" xfId="50801"/>
    <cellStyle name="Poznámka 3 2 2 2 7 2 2 3" xfId="25263"/>
    <cellStyle name="Poznámka 3 2 2 2 7 2 2 3 2" xfId="44403"/>
    <cellStyle name="Poznámka 3 2 2 2 7 2 2 4" xfId="18941"/>
    <cellStyle name="Poznámka 3 2 2 2 7 2 2 5" xfId="38030"/>
    <cellStyle name="Poznámka 3 2 2 2 7 2 3" xfId="11878"/>
    <cellStyle name="Poznámka 3 2 2 2 7 2 3 2" xfId="30778"/>
    <cellStyle name="Poznámka 3 2 2 2 7 2 3 3" xfId="49926"/>
    <cellStyle name="Poznámka 3 2 2 2 7 2 4" xfId="24388"/>
    <cellStyle name="Poznámka 3 2 2 2 7 2 4 2" xfId="43528"/>
    <cellStyle name="Poznámka 3 2 2 2 7 2 5" xfId="18066"/>
    <cellStyle name="Poznámka 3 2 2 2 7 2 6" xfId="37155"/>
    <cellStyle name="Poznámka 3 2 2 2 7 3" xfId="9830"/>
    <cellStyle name="Poznámka 3 2 2 2 7 3 2" xfId="28730"/>
    <cellStyle name="Poznámka 3 2 2 2 7 3 3" xfId="47878"/>
    <cellStyle name="Poznámka 3 2 2 2 7 4" xfId="22340"/>
    <cellStyle name="Poznámka 3 2 2 2 7 4 2" xfId="41480"/>
    <cellStyle name="Poznámka 3 2 2 2 7 5" xfId="16018"/>
    <cellStyle name="Poznámka 3 2 2 2 7 6" xfId="35107"/>
    <cellStyle name="Poznámka 3 2 2 2 8" xfId="4560"/>
    <cellStyle name="Poznámka 3 2 2 2 8 2" xfId="5765"/>
    <cellStyle name="Poznámka 3 2 2 2 8 2 2" xfId="6680"/>
    <cellStyle name="Poznámka 3 2 2 2 8 2 2 2" xfId="13308"/>
    <cellStyle name="Poznámka 3 2 2 2 8 2 2 2 2" xfId="32208"/>
    <cellStyle name="Poznámka 3 2 2 2 8 2 2 2 3" xfId="51356"/>
    <cellStyle name="Poznámka 3 2 2 2 8 2 2 3" xfId="25818"/>
    <cellStyle name="Poznámka 3 2 2 2 8 2 2 3 2" xfId="44958"/>
    <cellStyle name="Poznámka 3 2 2 2 8 2 2 4" xfId="19496"/>
    <cellStyle name="Poznámka 3 2 2 2 8 2 2 5" xfId="38585"/>
    <cellStyle name="Poznámka 3 2 2 2 8 2 3" xfId="12433"/>
    <cellStyle name="Poznámka 3 2 2 2 8 2 3 2" xfId="31333"/>
    <cellStyle name="Poznámka 3 2 2 2 8 2 3 3" xfId="50481"/>
    <cellStyle name="Poznámka 3 2 2 2 8 2 4" xfId="24943"/>
    <cellStyle name="Poznámka 3 2 2 2 8 2 4 2" xfId="44083"/>
    <cellStyle name="Poznámka 3 2 2 2 8 2 5" xfId="18621"/>
    <cellStyle name="Poznámka 3 2 2 2 8 2 6" xfId="37710"/>
    <cellStyle name="Poznámka 3 2 2 2 8 3" xfId="11257"/>
    <cellStyle name="Poznámka 3 2 2 2 8 3 2" xfId="30157"/>
    <cellStyle name="Poznámka 3 2 2 2 8 3 3" xfId="49305"/>
    <cellStyle name="Poznámka 3 2 2 2 8 4" xfId="23767"/>
    <cellStyle name="Poznámka 3 2 2 2 8 4 2" xfId="42907"/>
    <cellStyle name="Poznámka 3 2 2 2 8 5" xfId="17445"/>
    <cellStyle name="Poznámka 3 2 2 2 8 6" xfId="36534"/>
    <cellStyle name="Poznámka 3 2 2 2 9" xfId="5288"/>
    <cellStyle name="Poznámka 3 2 2 2 9 2" xfId="6203"/>
    <cellStyle name="Poznámka 3 2 2 2 9 2 2" xfId="12834"/>
    <cellStyle name="Poznámka 3 2 2 2 9 2 2 2" xfId="31734"/>
    <cellStyle name="Poznámka 3 2 2 2 9 2 2 3" xfId="50882"/>
    <cellStyle name="Poznámka 3 2 2 2 9 2 3" xfId="25344"/>
    <cellStyle name="Poznámka 3 2 2 2 9 2 3 2" xfId="44484"/>
    <cellStyle name="Poznámka 3 2 2 2 9 2 4" xfId="19022"/>
    <cellStyle name="Poznámka 3 2 2 2 9 2 5" xfId="38111"/>
    <cellStyle name="Poznámka 3 2 2 2 9 3" xfId="11959"/>
    <cellStyle name="Poznámka 3 2 2 2 9 3 2" xfId="30859"/>
    <cellStyle name="Poznámka 3 2 2 2 9 3 3" xfId="50007"/>
    <cellStyle name="Poznámka 3 2 2 2 9 4" xfId="24469"/>
    <cellStyle name="Poznámka 3 2 2 2 9 4 2" xfId="43609"/>
    <cellStyle name="Poznámka 3 2 2 2 9 5" xfId="18147"/>
    <cellStyle name="Poznámka 3 2 2 2 9 6" xfId="37236"/>
    <cellStyle name="Poznámka 3 2 2 3" xfId="590"/>
    <cellStyle name="Poznámka 3 2 2 3 10" xfId="6906"/>
    <cellStyle name="Poznámka 3 2 2 3 11" xfId="32397"/>
    <cellStyle name="Poznámka 3 2 2 3 2" xfId="1518"/>
    <cellStyle name="Poznámka 3 2 2 3 2 2" xfId="5127"/>
    <cellStyle name="Poznámka 3 2 2 3 2 2 2" xfId="6042"/>
    <cellStyle name="Poznámka 3 2 2 3 2 2 2 2" xfId="12673"/>
    <cellStyle name="Poznámka 3 2 2 3 2 2 2 2 2" xfId="31573"/>
    <cellStyle name="Poznámka 3 2 2 3 2 2 2 2 3" xfId="50721"/>
    <cellStyle name="Poznámka 3 2 2 3 2 2 2 3" xfId="25183"/>
    <cellStyle name="Poznámka 3 2 2 3 2 2 2 3 2" xfId="44323"/>
    <cellStyle name="Poznámka 3 2 2 3 2 2 2 4" xfId="18861"/>
    <cellStyle name="Poznámka 3 2 2 3 2 2 2 5" xfId="37950"/>
    <cellStyle name="Poznámka 3 2 2 3 2 2 3" xfId="11798"/>
    <cellStyle name="Poznámka 3 2 2 3 2 2 3 2" xfId="30698"/>
    <cellStyle name="Poznámka 3 2 2 3 2 2 3 3" xfId="49846"/>
    <cellStyle name="Poznámka 3 2 2 3 2 2 4" xfId="24308"/>
    <cellStyle name="Poznámka 3 2 2 3 2 2 4 2" xfId="43448"/>
    <cellStyle name="Poznámka 3 2 2 3 2 2 5" xfId="17986"/>
    <cellStyle name="Poznámka 3 2 2 3 2 2 6" xfId="37075"/>
    <cellStyle name="Poznámka 3 2 2 3 2 3" xfId="8260"/>
    <cellStyle name="Poznámka 3 2 2 3 2 3 2" xfId="27161"/>
    <cellStyle name="Poznámka 3 2 2 3 2 3 2 2" xfId="46309"/>
    <cellStyle name="Poznámka 3 2 2 3 2 3 3" xfId="14449"/>
    <cellStyle name="Poznámka 3 2 2 3 2 3 4" xfId="33538"/>
    <cellStyle name="Poznámka 3 2 2 3 2 4" xfId="7732"/>
    <cellStyle name="Poznámka 3 2 2 3 2 4 2" xfId="26731"/>
    <cellStyle name="Poznámka 3 2 2 3 2 4 3" xfId="45875"/>
    <cellStyle name="Poznámka 3 2 2 3 2 5" xfId="20771"/>
    <cellStyle name="Poznámka 3 2 2 3 2 5 2" xfId="39911"/>
    <cellStyle name="Poznámka 3 2 2 3 2 6" xfId="14019"/>
    <cellStyle name="Poznámka 3 2 2 3 2 7" xfId="33104"/>
    <cellStyle name="Poznámka 3 2 2 3 3" xfId="2774"/>
    <cellStyle name="Poznámka 3 2 2 3 3 2" xfId="5635"/>
    <cellStyle name="Poznámka 3 2 2 3 3 2 2" xfId="6550"/>
    <cellStyle name="Poznámka 3 2 2 3 3 2 2 2" xfId="13179"/>
    <cellStyle name="Poznámka 3 2 2 3 3 2 2 2 2" xfId="32079"/>
    <cellStyle name="Poznámka 3 2 2 3 3 2 2 2 3" xfId="51227"/>
    <cellStyle name="Poznámka 3 2 2 3 3 2 2 3" xfId="25689"/>
    <cellStyle name="Poznámka 3 2 2 3 3 2 2 3 2" xfId="44829"/>
    <cellStyle name="Poznámka 3 2 2 3 3 2 2 4" xfId="19367"/>
    <cellStyle name="Poznámka 3 2 2 3 3 2 2 5" xfId="38456"/>
    <cellStyle name="Poznámka 3 2 2 3 3 2 3" xfId="12304"/>
    <cellStyle name="Poznámka 3 2 2 3 3 2 3 2" xfId="31204"/>
    <cellStyle name="Poznámka 3 2 2 3 3 2 3 3" xfId="50352"/>
    <cellStyle name="Poznámka 3 2 2 3 3 2 4" xfId="24814"/>
    <cellStyle name="Poznámka 3 2 2 3 3 2 4 2" xfId="43954"/>
    <cellStyle name="Poznámka 3 2 2 3 3 2 5" xfId="18492"/>
    <cellStyle name="Poznámka 3 2 2 3 3 2 6" xfId="37581"/>
    <cellStyle name="Poznámka 3 2 2 3 3 3" xfId="9475"/>
    <cellStyle name="Poznámka 3 2 2 3 3 3 2" xfId="28375"/>
    <cellStyle name="Poznámka 3 2 2 3 3 3 3" xfId="47523"/>
    <cellStyle name="Poznámka 3 2 2 3 3 4" xfId="21985"/>
    <cellStyle name="Poznámka 3 2 2 3 3 4 2" xfId="41125"/>
    <cellStyle name="Poznámka 3 2 2 3 3 5" xfId="15663"/>
    <cellStyle name="Poznámka 3 2 2 3 3 6" xfId="34752"/>
    <cellStyle name="Poznámka 3 2 2 3 4" xfId="3516"/>
    <cellStyle name="Poznámka 3 2 2 3 4 2" xfId="5386"/>
    <cellStyle name="Poznámka 3 2 2 3 4 2 2" xfId="6301"/>
    <cellStyle name="Poznámka 3 2 2 3 4 2 2 2" xfId="12932"/>
    <cellStyle name="Poznámka 3 2 2 3 4 2 2 2 2" xfId="31832"/>
    <cellStyle name="Poznámka 3 2 2 3 4 2 2 2 3" xfId="50980"/>
    <cellStyle name="Poznámka 3 2 2 3 4 2 2 3" xfId="25442"/>
    <cellStyle name="Poznámka 3 2 2 3 4 2 2 3 2" xfId="44582"/>
    <cellStyle name="Poznámka 3 2 2 3 4 2 2 4" xfId="19120"/>
    <cellStyle name="Poznámka 3 2 2 3 4 2 2 5" xfId="38209"/>
    <cellStyle name="Poznámka 3 2 2 3 4 2 3" xfId="12057"/>
    <cellStyle name="Poznámka 3 2 2 3 4 2 3 2" xfId="30957"/>
    <cellStyle name="Poznámka 3 2 2 3 4 2 3 3" xfId="50105"/>
    <cellStyle name="Poznámka 3 2 2 3 4 2 4" xfId="24567"/>
    <cellStyle name="Poznámka 3 2 2 3 4 2 4 2" xfId="43707"/>
    <cellStyle name="Poznámka 3 2 2 3 4 2 5" xfId="18245"/>
    <cellStyle name="Poznámka 3 2 2 3 4 2 6" xfId="37334"/>
    <cellStyle name="Poznámka 3 2 2 3 4 3" xfId="10214"/>
    <cellStyle name="Poznámka 3 2 2 3 4 3 2" xfId="29114"/>
    <cellStyle name="Poznámka 3 2 2 3 4 3 3" xfId="48262"/>
    <cellStyle name="Poznámka 3 2 2 3 4 4" xfId="22724"/>
    <cellStyle name="Poznámka 3 2 2 3 4 4 2" xfId="41864"/>
    <cellStyle name="Poznámka 3 2 2 3 4 5" xfId="16402"/>
    <cellStyle name="Poznámka 3 2 2 3 4 6" xfId="35491"/>
    <cellStyle name="Poznámka 3 2 2 3 5" xfId="4088"/>
    <cellStyle name="Poznámka 3 2 2 3 5 2" xfId="5347"/>
    <cellStyle name="Poznámka 3 2 2 3 5 2 2" xfId="6262"/>
    <cellStyle name="Poznámka 3 2 2 3 5 2 2 2" xfId="12893"/>
    <cellStyle name="Poznámka 3 2 2 3 5 2 2 2 2" xfId="31793"/>
    <cellStyle name="Poznámka 3 2 2 3 5 2 2 2 3" xfId="50941"/>
    <cellStyle name="Poznámka 3 2 2 3 5 2 2 3" xfId="25403"/>
    <cellStyle name="Poznámka 3 2 2 3 5 2 2 3 2" xfId="44543"/>
    <cellStyle name="Poznámka 3 2 2 3 5 2 2 4" xfId="19081"/>
    <cellStyle name="Poznámka 3 2 2 3 5 2 2 5" xfId="38170"/>
    <cellStyle name="Poznámka 3 2 2 3 5 2 3" xfId="12018"/>
    <cellStyle name="Poznámka 3 2 2 3 5 2 3 2" xfId="30918"/>
    <cellStyle name="Poznámka 3 2 2 3 5 2 3 3" xfId="50066"/>
    <cellStyle name="Poznámka 3 2 2 3 5 2 4" xfId="24528"/>
    <cellStyle name="Poznámka 3 2 2 3 5 2 4 2" xfId="43668"/>
    <cellStyle name="Poznámka 3 2 2 3 5 2 5" xfId="18206"/>
    <cellStyle name="Poznámka 3 2 2 3 5 2 6" xfId="37295"/>
    <cellStyle name="Poznámka 3 2 2 3 5 3" xfId="10785"/>
    <cellStyle name="Poznámka 3 2 2 3 5 3 2" xfId="29685"/>
    <cellStyle name="Poznámka 3 2 2 3 5 3 3" xfId="48833"/>
    <cellStyle name="Poznámka 3 2 2 3 5 4" xfId="23295"/>
    <cellStyle name="Poznámka 3 2 2 3 5 4 2" xfId="42435"/>
    <cellStyle name="Poznámka 3 2 2 3 5 5" xfId="16973"/>
    <cellStyle name="Poznámka 3 2 2 3 5 6" xfId="36062"/>
    <cellStyle name="Poznámka 3 2 2 3 6" xfId="4742"/>
    <cellStyle name="Poznámka 3 2 2 3 6 2" xfId="5810"/>
    <cellStyle name="Poznámka 3 2 2 3 6 2 2" xfId="6725"/>
    <cellStyle name="Poznámka 3 2 2 3 6 2 2 2" xfId="13353"/>
    <cellStyle name="Poznámka 3 2 2 3 6 2 2 2 2" xfId="32253"/>
    <cellStyle name="Poznámka 3 2 2 3 6 2 2 2 3" xfId="51401"/>
    <cellStyle name="Poznámka 3 2 2 3 6 2 2 3" xfId="25863"/>
    <cellStyle name="Poznámka 3 2 2 3 6 2 2 3 2" xfId="45003"/>
    <cellStyle name="Poznámka 3 2 2 3 6 2 2 4" xfId="19541"/>
    <cellStyle name="Poznámka 3 2 2 3 6 2 2 5" xfId="38630"/>
    <cellStyle name="Poznámka 3 2 2 3 6 2 3" xfId="12478"/>
    <cellStyle name="Poznámka 3 2 2 3 6 2 3 2" xfId="31378"/>
    <cellStyle name="Poznámka 3 2 2 3 6 2 3 3" xfId="50526"/>
    <cellStyle name="Poznámka 3 2 2 3 6 2 4" xfId="24988"/>
    <cellStyle name="Poznámka 3 2 2 3 6 2 4 2" xfId="44128"/>
    <cellStyle name="Poznámka 3 2 2 3 6 2 5" xfId="18666"/>
    <cellStyle name="Poznámka 3 2 2 3 6 2 6" xfId="37755"/>
    <cellStyle name="Poznámka 3 2 2 3 6 3" xfId="11439"/>
    <cellStyle name="Poznámka 3 2 2 3 6 3 2" xfId="30339"/>
    <cellStyle name="Poznámka 3 2 2 3 6 3 3" xfId="49487"/>
    <cellStyle name="Poznámka 3 2 2 3 6 4" xfId="23949"/>
    <cellStyle name="Poznámka 3 2 2 3 6 4 2" xfId="43089"/>
    <cellStyle name="Poznámka 3 2 2 3 6 5" xfId="17627"/>
    <cellStyle name="Poznámka 3 2 2 3 6 6" xfId="36716"/>
    <cellStyle name="Poznámka 3 2 2 3 7" xfId="5056"/>
    <cellStyle name="Poznámka 3 2 2 3 7 2" xfId="5971"/>
    <cellStyle name="Poznámka 3 2 2 3 7 2 2" xfId="12603"/>
    <cellStyle name="Poznámka 3 2 2 3 7 2 2 2" xfId="31503"/>
    <cellStyle name="Poznámka 3 2 2 3 7 2 2 3" xfId="50651"/>
    <cellStyle name="Poznámka 3 2 2 3 7 2 3" xfId="25113"/>
    <cellStyle name="Poznámka 3 2 2 3 7 2 3 2" xfId="44253"/>
    <cellStyle name="Poznámka 3 2 2 3 7 2 4" xfId="18791"/>
    <cellStyle name="Poznámka 3 2 2 3 7 2 5" xfId="37880"/>
    <cellStyle name="Poznámka 3 2 2 3 7 3" xfId="11728"/>
    <cellStyle name="Poznámka 3 2 2 3 7 3 2" xfId="30628"/>
    <cellStyle name="Poznámka 3 2 2 3 7 3 3" xfId="49776"/>
    <cellStyle name="Poznámka 3 2 2 3 7 4" xfId="24238"/>
    <cellStyle name="Poznámka 3 2 2 3 7 4 2" xfId="43378"/>
    <cellStyle name="Poznámka 3 2 2 3 7 5" xfId="17916"/>
    <cellStyle name="Poznámka 3 2 2 3 7 6" xfId="37005"/>
    <cellStyle name="Poznámka 3 2 2 3 8" xfId="7024"/>
    <cellStyle name="Poznámka 3 2 2 3 8 2" xfId="26024"/>
    <cellStyle name="Poznámka 3 2 2 3 8 3" xfId="45168"/>
    <cellStyle name="Poznámka 3 2 2 3 9" xfId="19987"/>
    <cellStyle name="Poznámka 3 2 2 3 9 2" xfId="39127"/>
    <cellStyle name="Poznámka 3 2 2 4" xfId="1035"/>
    <cellStyle name="Poznámka 3 2 2 4 2" xfId="1519"/>
    <cellStyle name="Poznámka 3 2 2 4 2 2" xfId="5644"/>
    <cellStyle name="Poznámka 3 2 2 4 2 2 2" xfId="6559"/>
    <cellStyle name="Poznámka 3 2 2 4 2 2 2 2" xfId="13188"/>
    <cellStyle name="Poznámka 3 2 2 4 2 2 2 2 2" xfId="32088"/>
    <cellStyle name="Poznámka 3 2 2 4 2 2 2 2 3" xfId="51236"/>
    <cellStyle name="Poznámka 3 2 2 4 2 2 2 3" xfId="25698"/>
    <cellStyle name="Poznámka 3 2 2 4 2 2 2 3 2" xfId="44838"/>
    <cellStyle name="Poznámka 3 2 2 4 2 2 2 4" xfId="19376"/>
    <cellStyle name="Poznámka 3 2 2 4 2 2 2 5" xfId="38465"/>
    <cellStyle name="Poznámka 3 2 2 4 2 2 3" xfId="12313"/>
    <cellStyle name="Poznámka 3 2 2 4 2 2 3 2" xfId="31213"/>
    <cellStyle name="Poznámka 3 2 2 4 2 2 3 3" xfId="50361"/>
    <cellStyle name="Poznámka 3 2 2 4 2 2 4" xfId="24823"/>
    <cellStyle name="Poznámka 3 2 2 4 2 2 4 2" xfId="43963"/>
    <cellStyle name="Poznámka 3 2 2 4 2 2 5" xfId="18501"/>
    <cellStyle name="Poznámka 3 2 2 4 2 2 6" xfId="37590"/>
    <cellStyle name="Poznámka 3 2 2 4 2 3" xfId="8261"/>
    <cellStyle name="Poznámka 3 2 2 4 2 3 2" xfId="27162"/>
    <cellStyle name="Poznámka 3 2 2 4 2 3 3" xfId="46310"/>
    <cellStyle name="Poznámka 3 2 2 4 2 4" xfId="20772"/>
    <cellStyle name="Poznámka 3 2 2 4 2 4 2" xfId="39912"/>
    <cellStyle name="Poznámka 3 2 2 4 2 5" xfId="14450"/>
    <cellStyle name="Poznámka 3 2 2 4 2 6" xfId="33539"/>
    <cellStyle name="Poznámka 3 2 2 4 3" xfId="5471"/>
    <cellStyle name="Poznámka 3 2 2 4 3 2" xfId="6386"/>
    <cellStyle name="Poznámka 3 2 2 4 3 2 2" xfId="13016"/>
    <cellStyle name="Poznámka 3 2 2 4 3 2 2 2" xfId="31916"/>
    <cellStyle name="Poznámka 3 2 2 4 3 2 2 3" xfId="51064"/>
    <cellStyle name="Poznámka 3 2 2 4 3 2 3" xfId="25526"/>
    <cellStyle name="Poznámka 3 2 2 4 3 2 3 2" xfId="44666"/>
    <cellStyle name="Poznámka 3 2 2 4 3 2 4" xfId="19204"/>
    <cellStyle name="Poznámka 3 2 2 4 3 2 5" xfId="38293"/>
    <cellStyle name="Poznámka 3 2 2 4 3 3" xfId="12141"/>
    <cellStyle name="Poznámka 3 2 2 4 3 3 2" xfId="31041"/>
    <cellStyle name="Poznámka 3 2 2 4 3 3 3" xfId="50189"/>
    <cellStyle name="Poznámka 3 2 2 4 3 4" xfId="24651"/>
    <cellStyle name="Poznámka 3 2 2 4 3 4 2" xfId="43791"/>
    <cellStyle name="Poznámka 3 2 2 4 3 5" xfId="18329"/>
    <cellStyle name="Poznámka 3 2 2 4 3 6" xfId="37418"/>
    <cellStyle name="Poznámka 3 2 2 4 4" xfId="7392"/>
    <cellStyle name="Poznámka 3 2 2 4 4 2" xfId="26391"/>
    <cellStyle name="Poznámka 3 2 2 4 4 3" xfId="45535"/>
    <cellStyle name="Poznámka 3 2 2 4 5" xfId="20424"/>
    <cellStyle name="Poznámka 3 2 2 4 5 2" xfId="39564"/>
    <cellStyle name="Poznámka 3 2 2 4 6" xfId="13679"/>
    <cellStyle name="Poznámka 3 2 2 4 7" xfId="32764"/>
    <cellStyle name="Poznámka 3 2 2 5" xfId="1148"/>
    <cellStyle name="Poznámka 3 2 2 5 2" xfId="1520"/>
    <cellStyle name="Poznámka 3 2 2 5 2 2" xfId="5046"/>
    <cellStyle name="Poznámka 3 2 2 5 2 2 2" xfId="5961"/>
    <cellStyle name="Poznámka 3 2 2 5 2 2 2 2" xfId="12593"/>
    <cellStyle name="Poznámka 3 2 2 5 2 2 2 2 2" xfId="31493"/>
    <cellStyle name="Poznámka 3 2 2 5 2 2 2 2 3" xfId="50641"/>
    <cellStyle name="Poznámka 3 2 2 5 2 2 2 3" xfId="25103"/>
    <cellStyle name="Poznámka 3 2 2 5 2 2 2 3 2" xfId="44243"/>
    <cellStyle name="Poznámka 3 2 2 5 2 2 2 4" xfId="18781"/>
    <cellStyle name="Poznámka 3 2 2 5 2 2 2 5" xfId="37870"/>
    <cellStyle name="Poznámka 3 2 2 5 2 2 3" xfId="11718"/>
    <cellStyle name="Poznámka 3 2 2 5 2 2 3 2" xfId="30618"/>
    <cellStyle name="Poznámka 3 2 2 5 2 2 3 3" xfId="49766"/>
    <cellStyle name="Poznámka 3 2 2 5 2 2 4" xfId="24228"/>
    <cellStyle name="Poznámka 3 2 2 5 2 2 4 2" xfId="43368"/>
    <cellStyle name="Poznámka 3 2 2 5 2 2 5" xfId="17906"/>
    <cellStyle name="Poznámka 3 2 2 5 2 2 6" xfId="36995"/>
    <cellStyle name="Poznámka 3 2 2 5 2 3" xfId="8262"/>
    <cellStyle name="Poznámka 3 2 2 5 2 3 2" xfId="27163"/>
    <cellStyle name="Poznámka 3 2 2 5 2 3 3" xfId="46311"/>
    <cellStyle name="Poznámka 3 2 2 5 2 4" xfId="20773"/>
    <cellStyle name="Poznámka 3 2 2 5 2 4 2" xfId="39913"/>
    <cellStyle name="Poznámka 3 2 2 5 2 5" xfId="14451"/>
    <cellStyle name="Poznámka 3 2 2 5 2 6" xfId="33540"/>
    <cellStyle name="Poznámka 3 2 2 5 3" xfId="5264"/>
    <cellStyle name="Poznámka 3 2 2 5 3 2" xfId="6179"/>
    <cellStyle name="Poznámka 3 2 2 5 3 2 2" xfId="12810"/>
    <cellStyle name="Poznámka 3 2 2 5 3 2 2 2" xfId="31710"/>
    <cellStyle name="Poznámka 3 2 2 5 3 2 2 3" xfId="50858"/>
    <cellStyle name="Poznámka 3 2 2 5 3 2 3" xfId="25320"/>
    <cellStyle name="Poznámka 3 2 2 5 3 2 3 2" xfId="44460"/>
    <cellStyle name="Poznámka 3 2 2 5 3 2 4" xfId="18998"/>
    <cellStyle name="Poznámka 3 2 2 5 3 2 5" xfId="38087"/>
    <cellStyle name="Poznámka 3 2 2 5 3 3" xfId="11935"/>
    <cellStyle name="Poznámka 3 2 2 5 3 3 2" xfId="30835"/>
    <cellStyle name="Poznámka 3 2 2 5 3 3 3" xfId="49983"/>
    <cellStyle name="Poznámka 3 2 2 5 3 4" xfId="24445"/>
    <cellStyle name="Poznámka 3 2 2 5 3 4 2" xfId="43585"/>
    <cellStyle name="Poznámka 3 2 2 5 3 5" xfId="18123"/>
    <cellStyle name="Poznámka 3 2 2 5 3 6" xfId="37212"/>
    <cellStyle name="Poznámka 3 2 2 5 4" xfId="7974"/>
    <cellStyle name="Poznámka 3 2 2 5 4 2" xfId="26969"/>
    <cellStyle name="Poznámka 3 2 2 5 4 3" xfId="46117"/>
    <cellStyle name="Poznámka 3 2 2 5 5" xfId="20532"/>
    <cellStyle name="Poznámka 3 2 2 5 5 2" xfId="39672"/>
    <cellStyle name="Poznámka 3 2 2 5 6" xfId="14257"/>
    <cellStyle name="Poznámka 3 2 2 5 7" xfId="33346"/>
    <cellStyle name="Poznámka 3 2 2 6" xfId="1514"/>
    <cellStyle name="Poznámka 3 2 2 6 2" xfId="5473"/>
    <cellStyle name="Poznámka 3 2 2 6 2 2" xfId="6388"/>
    <cellStyle name="Poznámka 3 2 2 6 2 2 2" xfId="13018"/>
    <cellStyle name="Poznámka 3 2 2 6 2 2 2 2" xfId="31918"/>
    <cellStyle name="Poznámka 3 2 2 6 2 2 2 3" xfId="51066"/>
    <cellStyle name="Poznámka 3 2 2 6 2 2 3" xfId="25528"/>
    <cellStyle name="Poznámka 3 2 2 6 2 2 3 2" xfId="44668"/>
    <cellStyle name="Poznámka 3 2 2 6 2 2 4" xfId="19206"/>
    <cellStyle name="Poznámka 3 2 2 6 2 2 5" xfId="38295"/>
    <cellStyle name="Poznámka 3 2 2 6 2 3" xfId="12143"/>
    <cellStyle name="Poznámka 3 2 2 6 2 3 2" xfId="31043"/>
    <cellStyle name="Poznámka 3 2 2 6 2 3 3" xfId="50191"/>
    <cellStyle name="Poznámka 3 2 2 6 2 4" xfId="24653"/>
    <cellStyle name="Poznámka 3 2 2 6 2 4 2" xfId="43793"/>
    <cellStyle name="Poznámka 3 2 2 6 2 5" xfId="18331"/>
    <cellStyle name="Poznámka 3 2 2 6 2 6" xfId="37420"/>
    <cellStyle name="Poznámka 3 2 2 6 3" xfId="8256"/>
    <cellStyle name="Poznámka 3 2 2 6 3 2" xfId="27157"/>
    <cellStyle name="Poznámka 3 2 2 6 3 3" xfId="46305"/>
    <cellStyle name="Poznámka 3 2 2 6 4" xfId="20767"/>
    <cellStyle name="Poznámka 3 2 2 6 4 2" xfId="39907"/>
    <cellStyle name="Poznámka 3 2 2 6 5" xfId="14445"/>
    <cellStyle name="Poznámka 3 2 2 6 6" xfId="33534"/>
    <cellStyle name="Poznámka 3 2 2 7" xfId="2461"/>
    <cellStyle name="Poznámka 3 2 2 7 2" xfId="5419"/>
    <cellStyle name="Poznámka 3 2 2 7 2 2" xfId="6334"/>
    <cellStyle name="Poznámka 3 2 2 7 2 2 2" xfId="12964"/>
    <cellStyle name="Poznámka 3 2 2 7 2 2 2 2" xfId="31864"/>
    <cellStyle name="Poznámka 3 2 2 7 2 2 2 3" xfId="51012"/>
    <cellStyle name="Poznámka 3 2 2 7 2 2 3" xfId="25474"/>
    <cellStyle name="Poznámka 3 2 2 7 2 2 3 2" xfId="44614"/>
    <cellStyle name="Poznámka 3 2 2 7 2 2 4" xfId="19152"/>
    <cellStyle name="Poznámka 3 2 2 7 2 2 5" xfId="38241"/>
    <cellStyle name="Poznámka 3 2 2 7 2 3" xfId="12089"/>
    <cellStyle name="Poznámka 3 2 2 7 2 3 2" xfId="30989"/>
    <cellStyle name="Poznámka 3 2 2 7 2 3 3" xfId="50137"/>
    <cellStyle name="Poznámka 3 2 2 7 2 4" xfId="24599"/>
    <cellStyle name="Poznámka 3 2 2 7 2 4 2" xfId="43739"/>
    <cellStyle name="Poznámka 3 2 2 7 2 5" xfId="18277"/>
    <cellStyle name="Poznámka 3 2 2 7 2 6" xfId="37366"/>
    <cellStyle name="Poznámka 3 2 2 7 3" xfId="9162"/>
    <cellStyle name="Poznámka 3 2 2 7 3 2" xfId="28062"/>
    <cellStyle name="Poznámka 3 2 2 7 3 3" xfId="47210"/>
    <cellStyle name="Poznámka 3 2 2 7 4" xfId="21672"/>
    <cellStyle name="Poznámka 3 2 2 7 4 2" xfId="40812"/>
    <cellStyle name="Poznámka 3 2 2 7 5" xfId="15350"/>
    <cellStyle name="Poznámka 3 2 2 7 6" xfId="34439"/>
    <cellStyle name="Poznámka 3 2 2 8" xfId="3203"/>
    <cellStyle name="Poznámka 3 2 2 8 2" xfId="5205"/>
    <cellStyle name="Poznámka 3 2 2 8 2 2" xfId="6120"/>
    <cellStyle name="Poznámka 3 2 2 8 2 2 2" xfId="12751"/>
    <cellStyle name="Poznámka 3 2 2 8 2 2 2 2" xfId="31651"/>
    <cellStyle name="Poznámka 3 2 2 8 2 2 2 3" xfId="50799"/>
    <cellStyle name="Poznámka 3 2 2 8 2 2 3" xfId="25261"/>
    <cellStyle name="Poznámka 3 2 2 8 2 2 3 2" xfId="44401"/>
    <cellStyle name="Poznámka 3 2 2 8 2 2 4" xfId="18939"/>
    <cellStyle name="Poznámka 3 2 2 8 2 2 5" xfId="38028"/>
    <cellStyle name="Poznámka 3 2 2 8 2 3" xfId="11876"/>
    <cellStyle name="Poznámka 3 2 2 8 2 3 2" xfId="30776"/>
    <cellStyle name="Poznámka 3 2 2 8 2 3 3" xfId="49924"/>
    <cellStyle name="Poznámka 3 2 2 8 2 4" xfId="24386"/>
    <cellStyle name="Poznámka 3 2 2 8 2 4 2" xfId="43526"/>
    <cellStyle name="Poznámka 3 2 2 8 2 5" xfId="18064"/>
    <cellStyle name="Poznámka 3 2 2 8 2 6" xfId="37153"/>
    <cellStyle name="Poznámka 3 2 2 8 3" xfId="9901"/>
    <cellStyle name="Poznámka 3 2 2 8 3 2" xfId="28801"/>
    <cellStyle name="Poznámka 3 2 2 8 3 3" xfId="47949"/>
    <cellStyle name="Poznámka 3 2 2 8 4" xfId="22411"/>
    <cellStyle name="Poznámka 3 2 2 8 4 2" xfId="41551"/>
    <cellStyle name="Poznámka 3 2 2 8 5" xfId="16089"/>
    <cellStyle name="Poznámka 3 2 2 8 6" xfId="35178"/>
    <cellStyle name="Poznámka 3 2 2 9" xfId="3078"/>
    <cellStyle name="Poznámka 3 2 2 9 2" xfId="5003"/>
    <cellStyle name="Poznámka 3 2 2 9 2 2" xfId="5918"/>
    <cellStyle name="Poznámka 3 2 2 9 2 2 2" xfId="12550"/>
    <cellStyle name="Poznámka 3 2 2 9 2 2 2 2" xfId="31450"/>
    <cellStyle name="Poznámka 3 2 2 9 2 2 2 3" xfId="50598"/>
    <cellStyle name="Poznámka 3 2 2 9 2 2 3" xfId="25060"/>
    <cellStyle name="Poznámka 3 2 2 9 2 2 3 2" xfId="44200"/>
    <cellStyle name="Poznámka 3 2 2 9 2 2 4" xfId="18738"/>
    <cellStyle name="Poznámka 3 2 2 9 2 2 5" xfId="37827"/>
    <cellStyle name="Poznámka 3 2 2 9 2 3" xfId="11675"/>
    <cellStyle name="Poznámka 3 2 2 9 2 3 2" xfId="30575"/>
    <cellStyle name="Poznámka 3 2 2 9 2 3 3" xfId="49723"/>
    <cellStyle name="Poznámka 3 2 2 9 2 4" xfId="24185"/>
    <cellStyle name="Poznámka 3 2 2 9 2 4 2" xfId="43325"/>
    <cellStyle name="Poznámka 3 2 2 9 2 5" xfId="17863"/>
    <cellStyle name="Poznámka 3 2 2 9 2 6" xfId="36952"/>
    <cellStyle name="Poznámka 3 2 2 9 3" xfId="9776"/>
    <cellStyle name="Poznámka 3 2 2 9 3 2" xfId="28676"/>
    <cellStyle name="Poznámka 3 2 2 9 3 3" xfId="47824"/>
    <cellStyle name="Poznámka 3 2 2 9 4" xfId="22286"/>
    <cellStyle name="Poznámka 3 2 2 9 4 2" xfId="41426"/>
    <cellStyle name="Poznámka 3 2 2 9 5" xfId="15964"/>
    <cellStyle name="Poznámka 3 2 2 9 6" xfId="35053"/>
    <cellStyle name="Poznámka 3 2 3" xfId="390"/>
    <cellStyle name="Poznámka 3 2 3 10" xfId="4599"/>
    <cellStyle name="Poznámka 3 2 3 10 2" xfId="5774"/>
    <cellStyle name="Poznámka 3 2 3 10 2 2" xfId="6689"/>
    <cellStyle name="Poznámka 3 2 3 10 2 2 2" xfId="13317"/>
    <cellStyle name="Poznámka 3 2 3 10 2 2 2 2" xfId="32217"/>
    <cellStyle name="Poznámka 3 2 3 10 2 2 2 3" xfId="51365"/>
    <cellStyle name="Poznámka 3 2 3 10 2 2 3" xfId="25827"/>
    <cellStyle name="Poznámka 3 2 3 10 2 2 3 2" xfId="44967"/>
    <cellStyle name="Poznámka 3 2 3 10 2 2 4" xfId="19505"/>
    <cellStyle name="Poznámka 3 2 3 10 2 2 5" xfId="38594"/>
    <cellStyle name="Poznámka 3 2 3 10 2 3" xfId="12442"/>
    <cellStyle name="Poznámka 3 2 3 10 2 3 2" xfId="31342"/>
    <cellStyle name="Poznámka 3 2 3 10 2 3 3" xfId="50490"/>
    <cellStyle name="Poznámka 3 2 3 10 2 4" xfId="24952"/>
    <cellStyle name="Poznámka 3 2 3 10 2 4 2" xfId="44092"/>
    <cellStyle name="Poznámka 3 2 3 10 2 5" xfId="18630"/>
    <cellStyle name="Poznámka 3 2 3 10 2 6" xfId="37719"/>
    <cellStyle name="Poznámka 3 2 3 10 3" xfId="11296"/>
    <cellStyle name="Poznámka 3 2 3 10 3 2" xfId="30196"/>
    <cellStyle name="Poznámka 3 2 3 10 3 3" xfId="49344"/>
    <cellStyle name="Poznámka 3 2 3 10 4" xfId="23806"/>
    <cellStyle name="Poznámka 3 2 3 10 4 2" xfId="42946"/>
    <cellStyle name="Poznámka 3 2 3 10 5" xfId="17484"/>
    <cellStyle name="Poznámka 3 2 3 10 6" xfId="36573"/>
    <cellStyle name="Poznámka 3 2 3 11" xfId="952"/>
    <cellStyle name="Poznámka 3 2 3 11 2" xfId="5667"/>
    <cellStyle name="Poznámka 3 2 3 11 2 2" xfId="6582"/>
    <cellStyle name="Poznámka 3 2 3 11 2 2 2" xfId="13211"/>
    <cellStyle name="Poznámka 3 2 3 11 2 2 2 2" xfId="32111"/>
    <cellStyle name="Poznámka 3 2 3 11 2 2 2 3" xfId="51259"/>
    <cellStyle name="Poznámka 3 2 3 11 2 2 3" xfId="25721"/>
    <cellStyle name="Poznámka 3 2 3 11 2 2 3 2" xfId="44861"/>
    <cellStyle name="Poznámka 3 2 3 11 2 2 4" xfId="19399"/>
    <cellStyle name="Poznámka 3 2 3 11 2 2 5" xfId="38488"/>
    <cellStyle name="Poznámka 3 2 3 11 2 3" xfId="12336"/>
    <cellStyle name="Poznámka 3 2 3 11 2 3 2" xfId="31236"/>
    <cellStyle name="Poznámka 3 2 3 11 2 3 3" xfId="50384"/>
    <cellStyle name="Poznámka 3 2 3 11 2 4" xfId="24846"/>
    <cellStyle name="Poznámka 3 2 3 11 2 4 2" xfId="43986"/>
    <cellStyle name="Poznámka 3 2 3 11 2 5" xfId="18524"/>
    <cellStyle name="Poznámka 3 2 3 11 2 6" xfId="37613"/>
    <cellStyle name="Poznámka 3 2 3 11 3" xfId="7859"/>
    <cellStyle name="Poznámka 3 2 3 11 3 2" xfId="26854"/>
    <cellStyle name="Poznámka 3 2 3 11 3 3" xfId="46002"/>
    <cellStyle name="Poznámka 3 2 3 11 4" xfId="20344"/>
    <cellStyle name="Poznámka 3 2 3 11 4 2" xfId="39484"/>
    <cellStyle name="Poznámka 3 2 3 11 5" xfId="14142"/>
    <cellStyle name="Poznámka 3 2 3 11 6" xfId="33231"/>
    <cellStyle name="Poznámka 3 2 3 12" xfId="5692"/>
    <cellStyle name="Poznámka 3 2 3 12 2" xfId="6607"/>
    <cellStyle name="Poznámka 3 2 3 12 2 2" xfId="13236"/>
    <cellStyle name="Poznámka 3 2 3 12 2 2 2" xfId="32136"/>
    <cellStyle name="Poznámka 3 2 3 12 2 2 3" xfId="51284"/>
    <cellStyle name="Poznámka 3 2 3 12 2 3" xfId="25746"/>
    <cellStyle name="Poznámka 3 2 3 12 2 3 2" xfId="44886"/>
    <cellStyle name="Poznámka 3 2 3 12 2 4" xfId="19424"/>
    <cellStyle name="Poznámka 3 2 3 12 2 5" xfId="38513"/>
    <cellStyle name="Poznámka 3 2 3 12 3" xfId="12361"/>
    <cellStyle name="Poznámka 3 2 3 12 3 2" xfId="31261"/>
    <cellStyle name="Poznámka 3 2 3 12 3 3" xfId="50409"/>
    <cellStyle name="Poznámka 3 2 3 12 4" xfId="24871"/>
    <cellStyle name="Poznámka 3 2 3 12 4 2" xfId="44011"/>
    <cellStyle name="Poznámka 3 2 3 12 5" xfId="18549"/>
    <cellStyle name="Poznámka 3 2 3 12 6" xfId="37638"/>
    <cellStyle name="Poznámka 3 2 3 13" xfId="6990"/>
    <cellStyle name="Poznámka 3 2 3 13 2" xfId="25990"/>
    <cellStyle name="Poznámka 3 2 3 13 3" xfId="45134"/>
    <cellStyle name="Poznámka 3 2 3 14" xfId="19787"/>
    <cellStyle name="Poznámka 3 2 3 14 2" xfId="38927"/>
    <cellStyle name="Poznámka 3 2 3 15" xfId="6912"/>
    <cellStyle name="Poznámka 3 2 3 16" xfId="32363"/>
    <cellStyle name="Poznámka 3 2 3 2" xfId="510"/>
    <cellStyle name="Poznámka 3 2 3 2 10" xfId="13574"/>
    <cellStyle name="Poznámka 3 2 3 2 11" xfId="32659"/>
    <cellStyle name="Poznámka 3 2 3 2 2" xfId="1522"/>
    <cellStyle name="Poznámka 3 2 3 2 2 2" xfId="5439"/>
    <cellStyle name="Poznámka 3 2 3 2 2 2 2" xfId="6354"/>
    <cellStyle name="Poznámka 3 2 3 2 2 2 2 2" xfId="12984"/>
    <cellStyle name="Poznámka 3 2 3 2 2 2 2 2 2" xfId="31884"/>
    <cellStyle name="Poznámka 3 2 3 2 2 2 2 2 3" xfId="51032"/>
    <cellStyle name="Poznámka 3 2 3 2 2 2 2 3" xfId="25494"/>
    <cellStyle name="Poznámka 3 2 3 2 2 2 2 3 2" xfId="44634"/>
    <cellStyle name="Poznámka 3 2 3 2 2 2 2 4" xfId="19172"/>
    <cellStyle name="Poznámka 3 2 3 2 2 2 2 5" xfId="38261"/>
    <cellStyle name="Poznámka 3 2 3 2 2 2 3" xfId="12109"/>
    <cellStyle name="Poznámka 3 2 3 2 2 2 3 2" xfId="31009"/>
    <cellStyle name="Poznámka 3 2 3 2 2 2 3 3" xfId="50157"/>
    <cellStyle name="Poznámka 3 2 3 2 2 2 4" xfId="24619"/>
    <cellStyle name="Poznámka 3 2 3 2 2 2 4 2" xfId="43759"/>
    <cellStyle name="Poznámka 3 2 3 2 2 2 5" xfId="18297"/>
    <cellStyle name="Poznámka 3 2 3 2 2 2 6" xfId="37386"/>
    <cellStyle name="Poznámka 3 2 3 2 2 3" xfId="8264"/>
    <cellStyle name="Poznámka 3 2 3 2 2 3 2" xfId="27165"/>
    <cellStyle name="Poznámka 3 2 3 2 2 3 2 2" xfId="46313"/>
    <cellStyle name="Poznámka 3 2 3 2 2 3 3" xfId="14453"/>
    <cellStyle name="Poznámka 3 2 3 2 2 3 4" xfId="33542"/>
    <cellStyle name="Poznámka 3 2 3 2 2 4" xfId="7652"/>
    <cellStyle name="Poznámka 3 2 3 2 2 4 2" xfId="26651"/>
    <cellStyle name="Poznámka 3 2 3 2 2 4 3" xfId="45795"/>
    <cellStyle name="Poznámka 3 2 3 2 2 5" xfId="20775"/>
    <cellStyle name="Poznámka 3 2 3 2 2 5 2" xfId="39915"/>
    <cellStyle name="Poznámka 3 2 3 2 2 6" xfId="13939"/>
    <cellStyle name="Poznámka 3 2 3 2 2 7" xfId="33024"/>
    <cellStyle name="Poznámka 3 2 3 2 3" xfId="2694"/>
    <cellStyle name="Poznámka 3 2 3 2 3 2" xfId="5446"/>
    <cellStyle name="Poznámka 3 2 3 2 3 2 2" xfId="6361"/>
    <cellStyle name="Poznámka 3 2 3 2 3 2 2 2" xfId="12991"/>
    <cellStyle name="Poznámka 3 2 3 2 3 2 2 2 2" xfId="31891"/>
    <cellStyle name="Poznámka 3 2 3 2 3 2 2 2 3" xfId="51039"/>
    <cellStyle name="Poznámka 3 2 3 2 3 2 2 3" xfId="25501"/>
    <cellStyle name="Poznámka 3 2 3 2 3 2 2 3 2" xfId="44641"/>
    <cellStyle name="Poznámka 3 2 3 2 3 2 2 4" xfId="19179"/>
    <cellStyle name="Poznámka 3 2 3 2 3 2 2 5" xfId="38268"/>
    <cellStyle name="Poznámka 3 2 3 2 3 2 3" xfId="12116"/>
    <cellStyle name="Poznámka 3 2 3 2 3 2 3 2" xfId="31016"/>
    <cellStyle name="Poznámka 3 2 3 2 3 2 3 3" xfId="50164"/>
    <cellStyle name="Poznámka 3 2 3 2 3 2 4" xfId="24626"/>
    <cellStyle name="Poznámka 3 2 3 2 3 2 4 2" xfId="43766"/>
    <cellStyle name="Poznámka 3 2 3 2 3 2 5" xfId="18304"/>
    <cellStyle name="Poznámka 3 2 3 2 3 2 6" xfId="37393"/>
    <cellStyle name="Poznámka 3 2 3 2 3 3" xfId="9395"/>
    <cellStyle name="Poznámka 3 2 3 2 3 3 2" xfId="28295"/>
    <cellStyle name="Poznámka 3 2 3 2 3 3 3" xfId="47443"/>
    <cellStyle name="Poznámka 3 2 3 2 3 4" xfId="21905"/>
    <cellStyle name="Poznámka 3 2 3 2 3 4 2" xfId="41045"/>
    <cellStyle name="Poznámka 3 2 3 2 3 5" xfId="15583"/>
    <cellStyle name="Poznámka 3 2 3 2 3 6" xfId="34672"/>
    <cellStyle name="Poznámka 3 2 3 2 4" xfId="3436"/>
    <cellStyle name="Poznámka 3 2 3 2 4 2" xfId="5405"/>
    <cellStyle name="Poznámka 3 2 3 2 4 2 2" xfId="6320"/>
    <cellStyle name="Poznámka 3 2 3 2 4 2 2 2" xfId="12951"/>
    <cellStyle name="Poznámka 3 2 3 2 4 2 2 2 2" xfId="31851"/>
    <cellStyle name="Poznámka 3 2 3 2 4 2 2 2 3" xfId="50999"/>
    <cellStyle name="Poznámka 3 2 3 2 4 2 2 3" xfId="25461"/>
    <cellStyle name="Poznámka 3 2 3 2 4 2 2 3 2" xfId="44601"/>
    <cellStyle name="Poznámka 3 2 3 2 4 2 2 4" xfId="19139"/>
    <cellStyle name="Poznámka 3 2 3 2 4 2 2 5" xfId="38228"/>
    <cellStyle name="Poznámka 3 2 3 2 4 2 3" xfId="12076"/>
    <cellStyle name="Poznámka 3 2 3 2 4 2 3 2" xfId="30976"/>
    <cellStyle name="Poznámka 3 2 3 2 4 2 3 3" xfId="50124"/>
    <cellStyle name="Poznámka 3 2 3 2 4 2 4" xfId="24586"/>
    <cellStyle name="Poznámka 3 2 3 2 4 2 4 2" xfId="43726"/>
    <cellStyle name="Poznámka 3 2 3 2 4 2 5" xfId="18264"/>
    <cellStyle name="Poznámka 3 2 3 2 4 2 6" xfId="37353"/>
    <cellStyle name="Poznámka 3 2 3 2 4 3" xfId="10134"/>
    <cellStyle name="Poznámka 3 2 3 2 4 3 2" xfId="29034"/>
    <cellStyle name="Poznámka 3 2 3 2 4 3 3" xfId="48182"/>
    <cellStyle name="Poznámka 3 2 3 2 4 4" xfId="22644"/>
    <cellStyle name="Poznámka 3 2 3 2 4 4 2" xfId="41784"/>
    <cellStyle name="Poznámka 3 2 3 2 4 5" xfId="16322"/>
    <cellStyle name="Poznámka 3 2 3 2 4 6" xfId="35411"/>
    <cellStyle name="Poznámka 3 2 3 2 5" xfId="4008"/>
    <cellStyle name="Poznámka 3 2 3 2 5 2" xfId="5604"/>
    <cellStyle name="Poznámka 3 2 3 2 5 2 2" xfId="6519"/>
    <cellStyle name="Poznámka 3 2 3 2 5 2 2 2" xfId="13148"/>
    <cellStyle name="Poznámka 3 2 3 2 5 2 2 2 2" xfId="32048"/>
    <cellStyle name="Poznámka 3 2 3 2 5 2 2 2 3" xfId="51196"/>
    <cellStyle name="Poznámka 3 2 3 2 5 2 2 3" xfId="25658"/>
    <cellStyle name="Poznámka 3 2 3 2 5 2 2 3 2" xfId="44798"/>
    <cellStyle name="Poznámka 3 2 3 2 5 2 2 4" xfId="19336"/>
    <cellStyle name="Poznámka 3 2 3 2 5 2 2 5" xfId="38425"/>
    <cellStyle name="Poznámka 3 2 3 2 5 2 3" xfId="12273"/>
    <cellStyle name="Poznámka 3 2 3 2 5 2 3 2" xfId="31173"/>
    <cellStyle name="Poznámka 3 2 3 2 5 2 3 3" xfId="50321"/>
    <cellStyle name="Poznámka 3 2 3 2 5 2 4" xfId="24783"/>
    <cellStyle name="Poznámka 3 2 3 2 5 2 4 2" xfId="43923"/>
    <cellStyle name="Poznámka 3 2 3 2 5 2 5" xfId="18461"/>
    <cellStyle name="Poznámka 3 2 3 2 5 2 6" xfId="37550"/>
    <cellStyle name="Poznámka 3 2 3 2 5 3" xfId="10705"/>
    <cellStyle name="Poznámka 3 2 3 2 5 3 2" xfId="29605"/>
    <cellStyle name="Poznámka 3 2 3 2 5 3 3" xfId="48753"/>
    <cellStyle name="Poznámka 3 2 3 2 5 4" xfId="23215"/>
    <cellStyle name="Poznámka 3 2 3 2 5 4 2" xfId="42355"/>
    <cellStyle name="Poznámka 3 2 3 2 5 5" xfId="16893"/>
    <cellStyle name="Poznámka 3 2 3 2 5 6" xfId="35982"/>
    <cellStyle name="Poznámka 3 2 3 2 6" xfId="4679"/>
    <cellStyle name="Poznámka 3 2 3 2 6 2" xfId="5794"/>
    <cellStyle name="Poznámka 3 2 3 2 6 2 2" xfId="6709"/>
    <cellStyle name="Poznámka 3 2 3 2 6 2 2 2" xfId="13337"/>
    <cellStyle name="Poznámka 3 2 3 2 6 2 2 2 2" xfId="32237"/>
    <cellStyle name="Poznámka 3 2 3 2 6 2 2 2 3" xfId="51385"/>
    <cellStyle name="Poznámka 3 2 3 2 6 2 2 3" xfId="25847"/>
    <cellStyle name="Poznámka 3 2 3 2 6 2 2 3 2" xfId="44987"/>
    <cellStyle name="Poznámka 3 2 3 2 6 2 2 4" xfId="19525"/>
    <cellStyle name="Poznámka 3 2 3 2 6 2 2 5" xfId="38614"/>
    <cellStyle name="Poznámka 3 2 3 2 6 2 3" xfId="12462"/>
    <cellStyle name="Poznámka 3 2 3 2 6 2 3 2" xfId="31362"/>
    <cellStyle name="Poznámka 3 2 3 2 6 2 3 3" xfId="50510"/>
    <cellStyle name="Poznámka 3 2 3 2 6 2 4" xfId="24972"/>
    <cellStyle name="Poznámka 3 2 3 2 6 2 4 2" xfId="44112"/>
    <cellStyle name="Poznámka 3 2 3 2 6 2 5" xfId="18650"/>
    <cellStyle name="Poznámka 3 2 3 2 6 2 6" xfId="37739"/>
    <cellStyle name="Poznámka 3 2 3 2 6 3" xfId="11376"/>
    <cellStyle name="Poznámka 3 2 3 2 6 3 2" xfId="30276"/>
    <cellStyle name="Poznámka 3 2 3 2 6 3 3" xfId="49424"/>
    <cellStyle name="Poznámka 3 2 3 2 6 4" xfId="23886"/>
    <cellStyle name="Poznámka 3 2 3 2 6 4 2" xfId="43026"/>
    <cellStyle name="Poznámka 3 2 3 2 6 5" xfId="17564"/>
    <cellStyle name="Poznámka 3 2 3 2 6 6" xfId="36653"/>
    <cellStyle name="Poznámka 3 2 3 2 7" xfId="5280"/>
    <cellStyle name="Poznámka 3 2 3 2 7 2" xfId="6195"/>
    <cellStyle name="Poznámka 3 2 3 2 7 2 2" xfId="12826"/>
    <cellStyle name="Poznámka 3 2 3 2 7 2 2 2" xfId="31726"/>
    <cellStyle name="Poznámka 3 2 3 2 7 2 2 3" xfId="50874"/>
    <cellStyle name="Poznámka 3 2 3 2 7 2 3" xfId="25336"/>
    <cellStyle name="Poznámka 3 2 3 2 7 2 3 2" xfId="44476"/>
    <cellStyle name="Poznámka 3 2 3 2 7 2 4" xfId="19014"/>
    <cellStyle name="Poznámka 3 2 3 2 7 2 5" xfId="38103"/>
    <cellStyle name="Poznámka 3 2 3 2 7 3" xfId="11951"/>
    <cellStyle name="Poznámka 3 2 3 2 7 3 2" xfId="30851"/>
    <cellStyle name="Poznámka 3 2 3 2 7 3 3" xfId="49999"/>
    <cellStyle name="Poznámka 3 2 3 2 7 4" xfId="24461"/>
    <cellStyle name="Poznámka 3 2 3 2 7 4 2" xfId="43601"/>
    <cellStyle name="Poznámka 3 2 3 2 7 5" xfId="18139"/>
    <cellStyle name="Poznámka 3 2 3 2 7 6" xfId="37228"/>
    <cellStyle name="Poznámka 3 2 3 2 8" xfId="7287"/>
    <cellStyle name="Poznámka 3 2 3 2 8 2" xfId="26286"/>
    <cellStyle name="Poznámka 3 2 3 2 8 3" xfId="45430"/>
    <cellStyle name="Poznámka 3 2 3 2 9" xfId="19907"/>
    <cellStyle name="Poznámka 3 2 3 2 9 2" xfId="39047"/>
    <cellStyle name="Poznámka 3 2 3 3" xfId="1048"/>
    <cellStyle name="Poznámka 3 2 3 3 2" xfId="1523"/>
    <cellStyle name="Poznámka 3 2 3 3 2 2" xfId="5336"/>
    <cellStyle name="Poznámka 3 2 3 3 2 2 2" xfId="6251"/>
    <cellStyle name="Poznámka 3 2 3 3 2 2 2 2" xfId="12882"/>
    <cellStyle name="Poznámka 3 2 3 3 2 2 2 2 2" xfId="31782"/>
    <cellStyle name="Poznámka 3 2 3 3 2 2 2 2 3" xfId="50930"/>
    <cellStyle name="Poznámka 3 2 3 3 2 2 2 3" xfId="25392"/>
    <cellStyle name="Poznámka 3 2 3 3 2 2 2 3 2" xfId="44532"/>
    <cellStyle name="Poznámka 3 2 3 3 2 2 2 4" xfId="19070"/>
    <cellStyle name="Poznámka 3 2 3 3 2 2 2 5" xfId="38159"/>
    <cellStyle name="Poznámka 3 2 3 3 2 2 3" xfId="12007"/>
    <cellStyle name="Poznámka 3 2 3 3 2 2 3 2" xfId="30907"/>
    <cellStyle name="Poznámka 3 2 3 3 2 2 3 3" xfId="50055"/>
    <cellStyle name="Poznámka 3 2 3 3 2 2 4" xfId="24517"/>
    <cellStyle name="Poznámka 3 2 3 3 2 2 4 2" xfId="43657"/>
    <cellStyle name="Poznámka 3 2 3 3 2 2 5" xfId="18195"/>
    <cellStyle name="Poznámka 3 2 3 3 2 2 6" xfId="37284"/>
    <cellStyle name="Poznámka 3 2 3 3 2 3" xfId="8265"/>
    <cellStyle name="Poznámka 3 2 3 3 2 3 2" xfId="27166"/>
    <cellStyle name="Poznámka 3 2 3 3 2 3 3" xfId="46314"/>
    <cellStyle name="Poznámka 3 2 3 3 2 4" xfId="20776"/>
    <cellStyle name="Poznámka 3 2 3 3 2 4 2" xfId="39916"/>
    <cellStyle name="Poznámka 3 2 3 3 2 5" xfId="14454"/>
    <cellStyle name="Poznámka 3 2 3 3 2 6" xfId="33543"/>
    <cellStyle name="Poznámka 3 2 3 3 3" xfId="5267"/>
    <cellStyle name="Poznámka 3 2 3 3 3 2" xfId="6182"/>
    <cellStyle name="Poznámka 3 2 3 3 3 2 2" xfId="12813"/>
    <cellStyle name="Poznámka 3 2 3 3 3 2 2 2" xfId="31713"/>
    <cellStyle name="Poznámka 3 2 3 3 3 2 2 3" xfId="50861"/>
    <cellStyle name="Poznámka 3 2 3 3 3 2 3" xfId="25323"/>
    <cellStyle name="Poznámka 3 2 3 3 3 2 3 2" xfId="44463"/>
    <cellStyle name="Poznámka 3 2 3 3 3 2 4" xfId="19001"/>
    <cellStyle name="Poznámka 3 2 3 3 3 2 5" xfId="38090"/>
    <cellStyle name="Poznámka 3 2 3 3 3 3" xfId="11938"/>
    <cellStyle name="Poznámka 3 2 3 3 3 3 2" xfId="30838"/>
    <cellStyle name="Poznámka 3 2 3 3 3 3 3" xfId="49986"/>
    <cellStyle name="Poznámka 3 2 3 3 3 4" xfId="24448"/>
    <cellStyle name="Poznámka 3 2 3 3 3 4 2" xfId="43588"/>
    <cellStyle name="Poznámka 3 2 3 3 3 5" xfId="18126"/>
    <cellStyle name="Poznámka 3 2 3 3 3 6" xfId="37215"/>
    <cellStyle name="Poznámka 3 2 3 3 4" xfId="7906"/>
    <cellStyle name="Poznámka 3 2 3 3 4 2" xfId="26901"/>
    <cellStyle name="Poznámka 3 2 3 3 4 2 2" xfId="46049"/>
    <cellStyle name="Poznámka 3 2 3 3 4 3" xfId="14189"/>
    <cellStyle name="Poznámka 3 2 3 3 4 4" xfId="33278"/>
    <cellStyle name="Poznámka 3 2 3 3 5" xfId="7177"/>
    <cellStyle name="Poznámka 3 2 3 3 5 2" xfId="26176"/>
    <cellStyle name="Poznámka 3 2 3 3 5 3" xfId="45320"/>
    <cellStyle name="Poznámka 3 2 3 3 6" xfId="20437"/>
    <cellStyle name="Poznámka 3 2 3 3 6 2" xfId="39577"/>
    <cellStyle name="Poznámka 3 2 3 3 7" xfId="13464"/>
    <cellStyle name="Poznámka 3 2 3 3 8" xfId="32549"/>
    <cellStyle name="Poznámka 3 2 3 4" xfId="1163"/>
    <cellStyle name="Poznámka 3 2 3 4 2" xfId="1524"/>
    <cellStyle name="Poznámka 3 2 3 4 2 2" xfId="5251"/>
    <cellStyle name="Poznámka 3 2 3 4 2 2 2" xfId="6166"/>
    <cellStyle name="Poznámka 3 2 3 4 2 2 2 2" xfId="12797"/>
    <cellStyle name="Poznámka 3 2 3 4 2 2 2 2 2" xfId="31697"/>
    <cellStyle name="Poznámka 3 2 3 4 2 2 2 2 3" xfId="50845"/>
    <cellStyle name="Poznámka 3 2 3 4 2 2 2 3" xfId="25307"/>
    <cellStyle name="Poznámka 3 2 3 4 2 2 2 3 2" xfId="44447"/>
    <cellStyle name="Poznámka 3 2 3 4 2 2 2 4" xfId="18985"/>
    <cellStyle name="Poznámka 3 2 3 4 2 2 2 5" xfId="38074"/>
    <cellStyle name="Poznámka 3 2 3 4 2 2 3" xfId="11922"/>
    <cellStyle name="Poznámka 3 2 3 4 2 2 3 2" xfId="30822"/>
    <cellStyle name="Poznámka 3 2 3 4 2 2 3 3" xfId="49970"/>
    <cellStyle name="Poznámka 3 2 3 4 2 2 4" xfId="24432"/>
    <cellStyle name="Poznámka 3 2 3 4 2 2 4 2" xfId="43572"/>
    <cellStyle name="Poznámka 3 2 3 4 2 2 5" xfId="18110"/>
    <cellStyle name="Poznámka 3 2 3 4 2 2 6" xfId="37199"/>
    <cellStyle name="Poznámka 3 2 3 4 2 3" xfId="8266"/>
    <cellStyle name="Poznámka 3 2 3 4 2 3 2" xfId="27167"/>
    <cellStyle name="Poznámka 3 2 3 4 2 3 3" xfId="46315"/>
    <cellStyle name="Poznámka 3 2 3 4 2 4" xfId="20777"/>
    <cellStyle name="Poznámka 3 2 3 4 2 4 2" xfId="39917"/>
    <cellStyle name="Poznámka 3 2 3 4 2 5" xfId="14455"/>
    <cellStyle name="Poznámka 3 2 3 4 2 6" xfId="33544"/>
    <cellStyle name="Poznámka 3 2 3 4 3" xfId="5263"/>
    <cellStyle name="Poznámka 3 2 3 4 3 2" xfId="6178"/>
    <cellStyle name="Poznámka 3 2 3 4 3 2 2" xfId="12809"/>
    <cellStyle name="Poznámka 3 2 3 4 3 2 2 2" xfId="31709"/>
    <cellStyle name="Poznámka 3 2 3 4 3 2 2 3" xfId="50857"/>
    <cellStyle name="Poznámka 3 2 3 4 3 2 3" xfId="25319"/>
    <cellStyle name="Poznámka 3 2 3 4 3 2 3 2" xfId="44459"/>
    <cellStyle name="Poznámka 3 2 3 4 3 2 4" xfId="18997"/>
    <cellStyle name="Poznámka 3 2 3 4 3 2 5" xfId="38086"/>
    <cellStyle name="Poznámka 3 2 3 4 3 3" xfId="11934"/>
    <cellStyle name="Poznámka 3 2 3 4 3 3 2" xfId="30834"/>
    <cellStyle name="Poznámka 3 2 3 4 3 3 3" xfId="49982"/>
    <cellStyle name="Poznámka 3 2 3 4 3 4" xfId="24444"/>
    <cellStyle name="Poznámka 3 2 3 4 3 4 2" xfId="43584"/>
    <cellStyle name="Poznámka 3 2 3 4 3 5" xfId="18122"/>
    <cellStyle name="Poznámka 3 2 3 4 3 6" xfId="37211"/>
    <cellStyle name="Poznámka 3 2 3 4 4" xfId="7532"/>
    <cellStyle name="Poznámka 3 2 3 4 4 2" xfId="26531"/>
    <cellStyle name="Poznámka 3 2 3 4 4 3" xfId="45675"/>
    <cellStyle name="Poznámka 3 2 3 4 5" xfId="20547"/>
    <cellStyle name="Poznámka 3 2 3 4 5 2" xfId="39687"/>
    <cellStyle name="Poznámka 3 2 3 4 6" xfId="13819"/>
    <cellStyle name="Poznámka 3 2 3 4 7" xfId="32904"/>
    <cellStyle name="Poznámka 3 2 3 5" xfId="1521"/>
    <cellStyle name="Poznámka 3 2 3 5 2" xfId="5422"/>
    <cellStyle name="Poznámka 3 2 3 5 2 2" xfId="6337"/>
    <cellStyle name="Poznámka 3 2 3 5 2 2 2" xfId="12967"/>
    <cellStyle name="Poznámka 3 2 3 5 2 2 2 2" xfId="31867"/>
    <cellStyle name="Poznámka 3 2 3 5 2 2 2 3" xfId="51015"/>
    <cellStyle name="Poznámka 3 2 3 5 2 2 3" xfId="25477"/>
    <cellStyle name="Poznámka 3 2 3 5 2 2 3 2" xfId="44617"/>
    <cellStyle name="Poznámka 3 2 3 5 2 2 4" xfId="19155"/>
    <cellStyle name="Poznámka 3 2 3 5 2 2 5" xfId="38244"/>
    <cellStyle name="Poznámka 3 2 3 5 2 3" xfId="12092"/>
    <cellStyle name="Poznámka 3 2 3 5 2 3 2" xfId="30992"/>
    <cellStyle name="Poznámka 3 2 3 5 2 3 3" xfId="50140"/>
    <cellStyle name="Poznámka 3 2 3 5 2 4" xfId="24602"/>
    <cellStyle name="Poznámka 3 2 3 5 2 4 2" xfId="43742"/>
    <cellStyle name="Poznámka 3 2 3 5 2 5" xfId="18280"/>
    <cellStyle name="Poznámka 3 2 3 5 2 6" xfId="37369"/>
    <cellStyle name="Poznámka 3 2 3 5 3" xfId="8263"/>
    <cellStyle name="Poznámka 3 2 3 5 3 2" xfId="27164"/>
    <cellStyle name="Poznámka 3 2 3 5 3 3" xfId="46312"/>
    <cellStyle name="Poznámka 3 2 3 5 4" xfId="20774"/>
    <cellStyle name="Poznámka 3 2 3 5 4 2" xfId="39914"/>
    <cellStyle name="Poznámka 3 2 3 5 5" xfId="14452"/>
    <cellStyle name="Poznámka 3 2 3 5 6" xfId="33541"/>
    <cellStyle name="Poznámka 3 2 3 6" xfId="2569"/>
    <cellStyle name="Poznámka 3 2 3 6 2" xfId="5501"/>
    <cellStyle name="Poznámka 3 2 3 6 2 2" xfId="6416"/>
    <cellStyle name="Poznámka 3 2 3 6 2 2 2" xfId="13046"/>
    <cellStyle name="Poznámka 3 2 3 6 2 2 2 2" xfId="31946"/>
    <cellStyle name="Poznámka 3 2 3 6 2 2 2 3" xfId="51094"/>
    <cellStyle name="Poznámka 3 2 3 6 2 2 3" xfId="25556"/>
    <cellStyle name="Poznámka 3 2 3 6 2 2 3 2" xfId="44696"/>
    <cellStyle name="Poznámka 3 2 3 6 2 2 4" xfId="19234"/>
    <cellStyle name="Poznámka 3 2 3 6 2 2 5" xfId="38323"/>
    <cellStyle name="Poznámka 3 2 3 6 2 3" xfId="12171"/>
    <cellStyle name="Poznámka 3 2 3 6 2 3 2" xfId="31071"/>
    <cellStyle name="Poznámka 3 2 3 6 2 3 3" xfId="50219"/>
    <cellStyle name="Poznámka 3 2 3 6 2 4" xfId="24681"/>
    <cellStyle name="Poznámka 3 2 3 6 2 4 2" xfId="43821"/>
    <cellStyle name="Poznámka 3 2 3 6 2 5" xfId="18359"/>
    <cellStyle name="Poznámka 3 2 3 6 2 6" xfId="37448"/>
    <cellStyle name="Poznámka 3 2 3 6 3" xfId="9270"/>
    <cellStyle name="Poznámka 3 2 3 6 3 2" xfId="28170"/>
    <cellStyle name="Poznámka 3 2 3 6 3 3" xfId="47318"/>
    <cellStyle name="Poznámka 3 2 3 6 4" xfId="21780"/>
    <cellStyle name="Poznámka 3 2 3 6 4 2" xfId="40920"/>
    <cellStyle name="Poznámka 3 2 3 6 5" xfId="15458"/>
    <cellStyle name="Poznámka 3 2 3 6 6" xfId="34547"/>
    <cellStyle name="Poznámka 3 2 3 7" xfId="3311"/>
    <cellStyle name="Poznámka 3 2 3 7 2" xfId="5508"/>
    <cellStyle name="Poznámka 3 2 3 7 2 2" xfId="6423"/>
    <cellStyle name="Poznámka 3 2 3 7 2 2 2" xfId="13053"/>
    <cellStyle name="Poznámka 3 2 3 7 2 2 2 2" xfId="31953"/>
    <cellStyle name="Poznámka 3 2 3 7 2 2 2 3" xfId="51101"/>
    <cellStyle name="Poznámka 3 2 3 7 2 2 3" xfId="25563"/>
    <cellStyle name="Poznámka 3 2 3 7 2 2 3 2" xfId="44703"/>
    <cellStyle name="Poznámka 3 2 3 7 2 2 4" xfId="19241"/>
    <cellStyle name="Poznámka 3 2 3 7 2 2 5" xfId="38330"/>
    <cellStyle name="Poznámka 3 2 3 7 2 3" xfId="12178"/>
    <cellStyle name="Poznámka 3 2 3 7 2 3 2" xfId="31078"/>
    <cellStyle name="Poznámka 3 2 3 7 2 3 3" xfId="50226"/>
    <cellStyle name="Poznámka 3 2 3 7 2 4" xfId="24688"/>
    <cellStyle name="Poznámka 3 2 3 7 2 4 2" xfId="43828"/>
    <cellStyle name="Poznámka 3 2 3 7 2 5" xfId="18366"/>
    <cellStyle name="Poznámka 3 2 3 7 2 6" xfId="37455"/>
    <cellStyle name="Poznámka 3 2 3 7 3" xfId="10009"/>
    <cellStyle name="Poznámka 3 2 3 7 3 2" xfId="28909"/>
    <cellStyle name="Poznámka 3 2 3 7 3 3" xfId="48057"/>
    <cellStyle name="Poznámka 3 2 3 7 4" xfId="22519"/>
    <cellStyle name="Poznámka 3 2 3 7 4 2" xfId="41659"/>
    <cellStyle name="Poznámka 3 2 3 7 5" xfId="16197"/>
    <cellStyle name="Poznámka 3 2 3 7 6" xfId="35286"/>
    <cellStyle name="Poznámka 3 2 3 8" xfId="3883"/>
    <cellStyle name="Poznámka 3 2 3 8 2" xfId="5432"/>
    <cellStyle name="Poznámka 3 2 3 8 2 2" xfId="6347"/>
    <cellStyle name="Poznámka 3 2 3 8 2 2 2" xfId="12977"/>
    <cellStyle name="Poznámka 3 2 3 8 2 2 2 2" xfId="31877"/>
    <cellStyle name="Poznámka 3 2 3 8 2 2 2 3" xfId="51025"/>
    <cellStyle name="Poznámka 3 2 3 8 2 2 3" xfId="25487"/>
    <cellStyle name="Poznámka 3 2 3 8 2 2 3 2" xfId="44627"/>
    <cellStyle name="Poznámka 3 2 3 8 2 2 4" xfId="19165"/>
    <cellStyle name="Poznámka 3 2 3 8 2 2 5" xfId="38254"/>
    <cellStyle name="Poznámka 3 2 3 8 2 3" xfId="12102"/>
    <cellStyle name="Poznámka 3 2 3 8 2 3 2" xfId="31002"/>
    <cellStyle name="Poznámka 3 2 3 8 2 3 3" xfId="50150"/>
    <cellStyle name="Poznámka 3 2 3 8 2 4" xfId="24612"/>
    <cellStyle name="Poznámka 3 2 3 8 2 4 2" xfId="43752"/>
    <cellStyle name="Poznámka 3 2 3 8 2 5" xfId="18290"/>
    <cellStyle name="Poznámka 3 2 3 8 2 6" xfId="37379"/>
    <cellStyle name="Poznámka 3 2 3 8 3" xfId="10580"/>
    <cellStyle name="Poznámka 3 2 3 8 3 2" xfId="29480"/>
    <cellStyle name="Poznámka 3 2 3 8 3 3" xfId="48628"/>
    <cellStyle name="Poznámka 3 2 3 8 4" xfId="23090"/>
    <cellStyle name="Poznámka 3 2 3 8 4 2" xfId="42230"/>
    <cellStyle name="Poznámka 3 2 3 8 5" xfId="16768"/>
    <cellStyle name="Poznámka 3 2 3 8 6" xfId="35857"/>
    <cellStyle name="Poznámka 3 2 3 9" xfId="4463"/>
    <cellStyle name="Poznámka 3 2 3 9 2" xfId="5741"/>
    <cellStyle name="Poznámka 3 2 3 9 2 2" xfId="6656"/>
    <cellStyle name="Poznámka 3 2 3 9 2 2 2" xfId="13284"/>
    <cellStyle name="Poznámka 3 2 3 9 2 2 2 2" xfId="32184"/>
    <cellStyle name="Poznámka 3 2 3 9 2 2 2 3" xfId="51332"/>
    <cellStyle name="Poznámka 3 2 3 9 2 2 3" xfId="25794"/>
    <cellStyle name="Poznámka 3 2 3 9 2 2 3 2" xfId="44934"/>
    <cellStyle name="Poznámka 3 2 3 9 2 2 4" xfId="19472"/>
    <cellStyle name="Poznámka 3 2 3 9 2 2 5" xfId="38561"/>
    <cellStyle name="Poznámka 3 2 3 9 2 3" xfId="12409"/>
    <cellStyle name="Poznámka 3 2 3 9 2 3 2" xfId="31309"/>
    <cellStyle name="Poznámka 3 2 3 9 2 3 3" xfId="50457"/>
    <cellStyle name="Poznámka 3 2 3 9 2 4" xfId="24919"/>
    <cellStyle name="Poznámka 3 2 3 9 2 4 2" xfId="44059"/>
    <cellStyle name="Poznámka 3 2 3 9 2 5" xfId="18597"/>
    <cellStyle name="Poznámka 3 2 3 9 2 6" xfId="37686"/>
    <cellStyle name="Poznámka 3 2 3 9 3" xfId="11160"/>
    <cellStyle name="Poznámka 3 2 3 9 3 2" xfId="30060"/>
    <cellStyle name="Poznámka 3 2 3 9 3 3" xfId="49208"/>
    <cellStyle name="Poznámka 3 2 3 9 4" xfId="23670"/>
    <cellStyle name="Poznámka 3 2 3 9 4 2" xfId="42810"/>
    <cellStyle name="Poznámka 3 2 3 9 5" xfId="17348"/>
    <cellStyle name="Poznámka 3 2 3 9 6" xfId="36437"/>
    <cellStyle name="Poznámka 3 2 4" xfId="416"/>
    <cellStyle name="Poznámka 3 2 4 10" xfId="4619"/>
    <cellStyle name="Poznámka 3 2 4 10 2" xfId="5779"/>
    <cellStyle name="Poznámka 3 2 4 10 2 2" xfId="6694"/>
    <cellStyle name="Poznámka 3 2 4 10 2 2 2" xfId="13322"/>
    <cellStyle name="Poznámka 3 2 4 10 2 2 2 2" xfId="32222"/>
    <cellStyle name="Poznámka 3 2 4 10 2 2 2 3" xfId="51370"/>
    <cellStyle name="Poznámka 3 2 4 10 2 2 3" xfId="25832"/>
    <cellStyle name="Poznámka 3 2 4 10 2 2 3 2" xfId="44972"/>
    <cellStyle name="Poznámka 3 2 4 10 2 2 4" xfId="19510"/>
    <cellStyle name="Poznámka 3 2 4 10 2 2 5" xfId="38599"/>
    <cellStyle name="Poznámka 3 2 4 10 2 3" xfId="12447"/>
    <cellStyle name="Poznámka 3 2 4 10 2 3 2" xfId="31347"/>
    <cellStyle name="Poznámka 3 2 4 10 2 3 3" xfId="50495"/>
    <cellStyle name="Poznámka 3 2 4 10 2 4" xfId="24957"/>
    <cellStyle name="Poznámka 3 2 4 10 2 4 2" xfId="44097"/>
    <cellStyle name="Poznámka 3 2 4 10 2 5" xfId="18635"/>
    <cellStyle name="Poznámka 3 2 4 10 2 6" xfId="37724"/>
    <cellStyle name="Poznámka 3 2 4 10 3" xfId="11316"/>
    <cellStyle name="Poznámka 3 2 4 10 3 2" xfId="30216"/>
    <cellStyle name="Poznámka 3 2 4 10 3 3" xfId="49364"/>
    <cellStyle name="Poznámka 3 2 4 10 4" xfId="23826"/>
    <cellStyle name="Poznámka 3 2 4 10 4 2" xfId="42966"/>
    <cellStyle name="Poznámka 3 2 4 10 5" xfId="17504"/>
    <cellStyle name="Poznámka 3 2 4 10 6" xfId="36593"/>
    <cellStyle name="Poznámka 3 2 4 11" xfId="872"/>
    <cellStyle name="Poznámka 3 2 4 11 2" xfId="5466"/>
    <cellStyle name="Poznámka 3 2 4 11 2 2" xfId="6381"/>
    <cellStyle name="Poznámka 3 2 4 11 2 2 2" xfId="13011"/>
    <cellStyle name="Poznámka 3 2 4 11 2 2 2 2" xfId="31911"/>
    <cellStyle name="Poznámka 3 2 4 11 2 2 2 3" xfId="51059"/>
    <cellStyle name="Poznámka 3 2 4 11 2 2 3" xfId="25521"/>
    <cellStyle name="Poznámka 3 2 4 11 2 2 3 2" xfId="44661"/>
    <cellStyle name="Poznámka 3 2 4 11 2 2 4" xfId="19199"/>
    <cellStyle name="Poznámka 3 2 4 11 2 2 5" xfId="38288"/>
    <cellStyle name="Poznámka 3 2 4 11 2 3" xfId="12136"/>
    <cellStyle name="Poznámka 3 2 4 11 2 3 2" xfId="31036"/>
    <cellStyle name="Poznámka 3 2 4 11 2 3 3" xfId="50184"/>
    <cellStyle name="Poznámka 3 2 4 11 2 4" xfId="24646"/>
    <cellStyle name="Poznámka 3 2 4 11 2 4 2" xfId="43786"/>
    <cellStyle name="Poznámka 3 2 4 11 2 5" xfId="18324"/>
    <cellStyle name="Poznámka 3 2 4 11 2 6" xfId="37413"/>
    <cellStyle name="Poznámka 3 2 4 11 3" xfId="7781"/>
    <cellStyle name="Poznámka 3 2 4 11 3 2" xfId="26776"/>
    <cellStyle name="Poznámka 3 2 4 11 3 3" xfId="45924"/>
    <cellStyle name="Poznámka 3 2 4 11 4" xfId="20266"/>
    <cellStyle name="Poznámka 3 2 4 11 4 2" xfId="39406"/>
    <cellStyle name="Poznámka 3 2 4 11 5" xfId="14064"/>
    <cellStyle name="Poznámka 3 2 4 11 6" xfId="33153"/>
    <cellStyle name="Poznámka 3 2 4 12" xfId="5284"/>
    <cellStyle name="Poznámka 3 2 4 12 2" xfId="6199"/>
    <cellStyle name="Poznámka 3 2 4 12 2 2" xfId="12830"/>
    <cellStyle name="Poznámka 3 2 4 12 2 2 2" xfId="31730"/>
    <cellStyle name="Poznámka 3 2 4 12 2 2 3" xfId="50878"/>
    <cellStyle name="Poznámka 3 2 4 12 2 3" xfId="25340"/>
    <cellStyle name="Poznámka 3 2 4 12 2 3 2" xfId="44480"/>
    <cellStyle name="Poznámka 3 2 4 12 2 4" xfId="19018"/>
    <cellStyle name="Poznámka 3 2 4 12 2 5" xfId="38107"/>
    <cellStyle name="Poznámka 3 2 4 12 3" xfId="11955"/>
    <cellStyle name="Poznámka 3 2 4 12 3 2" xfId="30855"/>
    <cellStyle name="Poznámka 3 2 4 12 3 3" xfId="50003"/>
    <cellStyle name="Poznámka 3 2 4 12 4" xfId="24465"/>
    <cellStyle name="Poznámka 3 2 4 12 4 2" xfId="43605"/>
    <cellStyle name="Poznámka 3 2 4 12 5" xfId="18143"/>
    <cellStyle name="Poznámka 3 2 4 12 6" xfId="37232"/>
    <cellStyle name="Poznámka 3 2 4 13" xfId="7014"/>
    <cellStyle name="Poznámka 3 2 4 13 2" xfId="26014"/>
    <cellStyle name="Poznámka 3 2 4 13 3" xfId="45158"/>
    <cellStyle name="Poznámka 3 2 4 14" xfId="19813"/>
    <cellStyle name="Poznámka 3 2 4 14 2" xfId="38953"/>
    <cellStyle name="Poznámka 3 2 4 15" xfId="8085"/>
    <cellStyle name="Poznámka 3 2 4 16" xfId="32387"/>
    <cellStyle name="Poznámka 3 2 4 2" xfId="541"/>
    <cellStyle name="Poznámka 3 2 4 2 10" xfId="13605"/>
    <cellStyle name="Poznámka 3 2 4 2 11" xfId="32690"/>
    <cellStyle name="Poznámka 3 2 4 2 2" xfId="841"/>
    <cellStyle name="Poznámka 3 2 4 2 2 10" xfId="13970"/>
    <cellStyle name="Poznámka 3 2 4 2 2 11" xfId="33055"/>
    <cellStyle name="Poznámka 3 2 4 2 2 2" xfId="3022"/>
    <cellStyle name="Poznámka 3 2 4 2 2 2 2" xfId="5119"/>
    <cellStyle name="Poznámka 3 2 4 2 2 2 2 2" xfId="6034"/>
    <cellStyle name="Poznámka 3 2 4 2 2 2 2 2 2" xfId="12665"/>
    <cellStyle name="Poznámka 3 2 4 2 2 2 2 2 2 2" xfId="31565"/>
    <cellStyle name="Poznámka 3 2 4 2 2 2 2 2 2 3" xfId="50713"/>
    <cellStyle name="Poznámka 3 2 4 2 2 2 2 2 3" xfId="25175"/>
    <cellStyle name="Poznámka 3 2 4 2 2 2 2 2 3 2" xfId="44315"/>
    <cellStyle name="Poznámka 3 2 4 2 2 2 2 2 4" xfId="18853"/>
    <cellStyle name="Poznámka 3 2 4 2 2 2 2 2 5" xfId="37942"/>
    <cellStyle name="Poznámka 3 2 4 2 2 2 2 3" xfId="11790"/>
    <cellStyle name="Poznámka 3 2 4 2 2 2 2 3 2" xfId="30690"/>
    <cellStyle name="Poznámka 3 2 4 2 2 2 2 3 3" xfId="49838"/>
    <cellStyle name="Poznámka 3 2 4 2 2 2 2 4" xfId="24300"/>
    <cellStyle name="Poznámka 3 2 4 2 2 2 2 4 2" xfId="43440"/>
    <cellStyle name="Poznámka 3 2 4 2 2 2 2 5" xfId="17978"/>
    <cellStyle name="Poznámka 3 2 4 2 2 2 2 6" xfId="37067"/>
    <cellStyle name="Poznámka 3 2 4 2 2 2 3" xfId="9721"/>
    <cellStyle name="Poznámka 3 2 4 2 2 2 3 2" xfId="28621"/>
    <cellStyle name="Poznámka 3 2 4 2 2 2 3 3" xfId="47769"/>
    <cellStyle name="Poznámka 3 2 4 2 2 2 4" xfId="22231"/>
    <cellStyle name="Poznámka 3 2 4 2 2 2 4 2" xfId="41371"/>
    <cellStyle name="Poznámka 3 2 4 2 2 2 5" xfId="15909"/>
    <cellStyle name="Poznámka 3 2 4 2 2 2 6" xfId="34998"/>
    <cellStyle name="Poznámka 3 2 4 2 2 3" xfId="3764"/>
    <cellStyle name="Poznámka 3 2 4 2 2 3 2" xfId="5675"/>
    <cellStyle name="Poznámka 3 2 4 2 2 3 2 2" xfId="6590"/>
    <cellStyle name="Poznámka 3 2 4 2 2 3 2 2 2" xfId="13219"/>
    <cellStyle name="Poznámka 3 2 4 2 2 3 2 2 2 2" xfId="32119"/>
    <cellStyle name="Poznámka 3 2 4 2 2 3 2 2 2 3" xfId="51267"/>
    <cellStyle name="Poznámka 3 2 4 2 2 3 2 2 3" xfId="25729"/>
    <cellStyle name="Poznámka 3 2 4 2 2 3 2 2 3 2" xfId="44869"/>
    <cellStyle name="Poznámka 3 2 4 2 2 3 2 2 4" xfId="19407"/>
    <cellStyle name="Poznámka 3 2 4 2 2 3 2 2 5" xfId="38496"/>
    <cellStyle name="Poznámka 3 2 4 2 2 3 2 3" xfId="12344"/>
    <cellStyle name="Poznámka 3 2 4 2 2 3 2 3 2" xfId="31244"/>
    <cellStyle name="Poznámka 3 2 4 2 2 3 2 3 3" xfId="50392"/>
    <cellStyle name="Poznámka 3 2 4 2 2 3 2 4" xfId="24854"/>
    <cellStyle name="Poznámka 3 2 4 2 2 3 2 4 2" xfId="43994"/>
    <cellStyle name="Poznámka 3 2 4 2 2 3 2 5" xfId="18532"/>
    <cellStyle name="Poznámka 3 2 4 2 2 3 2 6" xfId="37621"/>
    <cellStyle name="Poznámka 3 2 4 2 2 3 3" xfId="10462"/>
    <cellStyle name="Poznámka 3 2 4 2 2 3 3 2" xfId="29362"/>
    <cellStyle name="Poznámka 3 2 4 2 2 3 3 3" xfId="48510"/>
    <cellStyle name="Poznámka 3 2 4 2 2 3 4" xfId="22972"/>
    <cellStyle name="Poznámka 3 2 4 2 2 3 4 2" xfId="42112"/>
    <cellStyle name="Poznámka 3 2 4 2 2 3 5" xfId="16650"/>
    <cellStyle name="Poznámka 3 2 4 2 2 3 6" xfId="35739"/>
    <cellStyle name="Poznámka 3 2 4 2 2 4" xfId="4334"/>
    <cellStyle name="Poznámka 3 2 4 2 2 4 2" xfId="5712"/>
    <cellStyle name="Poznámka 3 2 4 2 2 4 2 2" xfId="6627"/>
    <cellStyle name="Poznámka 3 2 4 2 2 4 2 2 2" xfId="13255"/>
    <cellStyle name="Poznámka 3 2 4 2 2 4 2 2 2 2" xfId="32155"/>
    <cellStyle name="Poznámka 3 2 4 2 2 4 2 2 2 3" xfId="51303"/>
    <cellStyle name="Poznámka 3 2 4 2 2 4 2 2 3" xfId="25765"/>
    <cellStyle name="Poznámka 3 2 4 2 2 4 2 2 3 2" xfId="44905"/>
    <cellStyle name="Poznámka 3 2 4 2 2 4 2 2 4" xfId="19443"/>
    <cellStyle name="Poznámka 3 2 4 2 2 4 2 2 5" xfId="38532"/>
    <cellStyle name="Poznámka 3 2 4 2 2 4 2 3" xfId="12380"/>
    <cellStyle name="Poznámka 3 2 4 2 2 4 2 3 2" xfId="31280"/>
    <cellStyle name="Poznámka 3 2 4 2 2 4 2 3 3" xfId="50428"/>
    <cellStyle name="Poznámka 3 2 4 2 2 4 2 4" xfId="24890"/>
    <cellStyle name="Poznámka 3 2 4 2 2 4 2 4 2" xfId="44030"/>
    <cellStyle name="Poznámka 3 2 4 2 2 4 2 5" xfId="18568"/>
    <cellStyle name="Poznámka 3 2 4 2 2 4 2 6" xfId="37657"/>
    <cellStyle name="Poznámka 3 2 4 2 2 4 3" xfId="11031"/>
    <cellStyle name="Poznámka 3 2 4 2 2 4 3 2" xfId="29931"/>
    <cellStyle name="Poznámka 3 2 4 2 2 4 3 3" xfId="49079"/>
    <cellStyle name="Poznámka 3 2 4 2 2 4 4" xfId="23541"/>
    <cellStyle name="Poznámka 3 2 4 2 2 4 4 2" xfId="42681"/>
    <cellStyle name="Poznámka 3 2 4 2 2 4 5" xfId="17219"/>
    <cellStyle name="Poznámka 3 2 4 2 2 4 6" xfId="36308"/>
    <cellStyle name="Poznámka 3 2 4 2 2 5" xfId="4940"/>
    <cellStyle name="Poznámka 3 2 4 2 2 5 2" xfId="5859"/>
    <cellStyle name="Poznámka 3 2 4 2 2 5 2 2" xfId="6774"/>
    <cellStyle name="Poznámka 3 2 4 2 2 5 2 2 2" xfId="13402"/>
    <cellStyle name="Poznámka 3 2 4 2 2 5 2 2 2 2" xfId="32302"/>
    <cellStyle name="Poznámka 3 2 4 2 2 5 2 2 2 3" xfId="51450"/>
    <cellStyle name="Poznámka 3 2 4 2 2 5 2 2 3" xfId="25912"/>
    <cellStyle name="Poznámka 3 2 4 2 2 5 2 2 3 2" xfId="45052"/>
    <cellStyle name="Poznámka 3 2 4 2 2 5 2 2 4" xfId="19590"/>
    <cellStyle name="Poznámka 3 2 4 2 2 5 2 2 5" xfId="38679"/>
    <cellStyle name="Poznámka 3 2 4 2 2 5 2 3" xfId="12527"/>
    <cellStyle name="Poznámka 3 2 4 2 2 5 2 3 2" xfId="31427"/>
    <cellStyle name="Poznámka 3 2 4 2 2 5 2 3 3" xfId="50575"/>
    <cellStyle name="Poznámka 3 2 4 2 2 5 2 4" xfId="25037"/>
    <cellStyle name="Poznámka 3 2 4 2 2 5 2 4 2" xfId="44177"/>
    <cellStyle name="Poznámka 3 2 4 2 2 5 2 5" xfId="18715"/>
    <cellStyle name="Poznámka 3 2 4 2 2 5 2 6" xfId="37804"/>
    <cellStyle name="Poznámka 3 2 4 2 2 5 3" xfId="11637"/>
    <cellStyle name="Poznámka 3 2 4 2 2 5 3 2" xfId="30537"/>
    <cellStyle name="Poznámka 3 2 4 2 2 5 3 3" xfId="49685"/>
    <cellStyle name="Poznámka 3 2 4 2 2 5 4" xfId="24147"/>
    <cellStyle name="Poznámka 3 2 4 2 2 5 4 2" xfId="43287"/>
    <cellStyle name="Poznámka 3 2 4 2 2 5 5" xfId="17825"/>
    <cellStyle name="Poznámka 3 2 4 2 2 5 6" xfId="36914"/>
    <cellStyle name="Poznámka 3 2 4 2 2 6" xfId="1526"/>
    <cellStyle name="Poznámka 3 2 4 2 2 6 2" xfId="5150"/>
    <cellStyle name="Poznámka 3 2 4 2 2 6 2 2" xfId="6065"/>
    <cellStyle name="Poznámka 3 2 4 2 2 6 2 2 2" xfId="12696"/>
    <cellStyle name="Poznámka 3 2 4 2 2 6 2 2 2 2" xfId="31596"/>
    <cellStyle name="Poznámka 3 2 4 2 2 6 2 2 2 3" xfId="50744"/>
    <cellStyle name="Poznámka 3 2 4 2 2 6 2 2 3" xfId="25206"/>
    <cellStyle name="Poznámka 3 2 4 2 2 6 2 2 3 2" xfId="44346"/>
    <cellStyle name="Poznámka 3 2 4 2 2 6 2 2 4" xfId="18884"/>
    <cellStyle name="Poznámka 3 2 4 2 2 6 2 2 5" xfId="37973"/>
    <cellStyle name="Poznámka 3 2 4 2 2 6 2 3" xfId="11821"/>
    <cellStyle name="Poznámka 3 2 4 2 2 6 2 3 2" xfId="30721"/>
    <cellStyle name="Poznámka 3 2 4 2 2 6 2 3 3" xfId="49869"/>
    <cellStyle name="Poznámka 3 2 4 2 2 6 2 4" xfId="24331"/>
    <cellStyle name="Poznámka 3 2 4 2 2 6 2 4 2" xfId="43471"/>
    <cellStyle name="Poznámka 3 2 4 2 2 6 2 5" xfId="18009"/>
    <cellStyle name="Poznámka 3 2 4 2 2 6 2 6" xfId="37098"/>
    <cellStyle name="Poznámka 3 2 4 2 2 6 3" xfId="8268"/>
    <cellStyle name="Poznámka 3 2 4 2 2 6 3 2" xfId="27169"/>
    <cellStyle name="Poznámka 3 2 4 2 2 6 3 3" xfId="46317"/>
    <cellStyle name="Poznámka 3 2 4 2 2 6 4" xfId="20779"/>
    <cellStyle name="Poznámka 3 2 4 2 2 6 4 2" xfId="39919"/>
    <cellStyle name="Poznámka 3 2 4 2 2 6 5" xfId="14457"/>
    <cellStyle name="Poznámka 3 2 4 2 2 6 6" xfId="33546"/>
    <cellStyle name="Poznámka 3 2 4 2 2 7" xfId="5498"/>
    <cellStyle name="Poznámka 3 2 4 2 2 7 2" xfId="6413"/>
    <cellStyle name="Poznámka 3 2 4 2 2 7 2 2" xfId="13043"/>
    <cellStyle name="Poznámka 3 2 4 2 2 7 2 2 2" xfId="31943"/>
    <cellStyle name="Poznámka 3 2 4 2 2 7 2 2 3" xfId="51091"/>
    <cellStyle name="Poznámka 3 2 4 2 2 7 2 3" xfId="25553"/>
    <cellStyle name="Poznámka 3 2 4 2 2 7 2 3 2" xfId="44693"/>
    <cellStyle name="Poznámka 3 2 4 2 2 7 2 4" xfId="19231"/>
    <cellStyle name="Poznámka 3 2 4 2 2 7 2 5" xfId="38320"/>
    <cellStyle name="Poznámka 3 2 4 2 2 7 3" xfId="12168"/>
    <cellStyle name="Poznámka 3 2 4 2 2 7 3 2" xfId="31068"/>
    <cellStyle name="Poznámka 3 2 4 2 2 7 3 3" xfId="50216"/>
    <cellStyle name="Poznámka 3 2 4 2 2 7 4" xfId="24678"/>
    <cellStyle name="Poznámka 3 2 4 2 2 7 4 2" xfId="43818"/>
    <cellStyle name="Poznámka 3 2 4 2 2 7 5" xfId="18356"/>
    <cellStyle name="Poznámka 3 2 4 2 2 7 6" xfId="37445"/>
    <cellStyle name="Poznámka 3 2 4 2 2 8" xfId="7683"/>
    <cellStyle name="Poznámka 3 2 4 2 2 8 2" xfId="26682"/>
    <cellStyle name="Poznámka 3 2 4 2 2 8 3" xfId="45826"/>
    <cellStyle name="Poznámka 3 2 4 2 2 9" xfId="20237"/>
    <cellStyle name="Poznámka 3 2 4 2 2 9 2" xfId="39377"/>
    <cellStyle name="Poznámka 3 2 4 2 3" xfId="2725"/>
    <cellStyle name="Poznámka 3 2 4 2 3 2" xfId="5565"/>
    <cellStyle name="Poznámka 3 2 4 2 3 2 2" xfId="6480"/>
    <cellStyle name="Poznámka 3 2 4 2 3 2 2 2" xfId="13109"/>
    <cellStyle name="Poznámka 3 2 4 2 3 2 2 2 2" xfId="32009"/>
    <cellStyle name="Poznámka 3 2 4 2 3 2 2 2 3" xfId="51157"/>
    <cellStyle name="Poznámka 3 2 4 2 3 2 2 3" xfId="25619"/>
    <cellStyle name="Poznámka 3 2 4 2 3 2 2 3 2" xfId="44759"/>
    <cellStyle name="Poznámka 3 2 4 2 3 2 2 4" xfId="19297"/>
    <cellStyle name="Poznámka 3 2 4 2 3 2 2 5" xfId="38386"/>
    <cellStyle name="Poznámka 3 2 4 2 3 2 3" xfId="12234"/>
    <cellStyle name="Poznámka 3 2 4 2 3 2 3 2" xfId="31134"/>
    <cellStyle name="Poznámka 3 2 4 2 3 2 3 3" xfId="50282"/>
    <cellStyle name="Poznámka 3 2 4 2 3 2 4" xfId="24744"/>
    <cellStyle name="Poznámka 3 2 4 2 3 2 4 2" xfId="43884"/>
    <cellStyle name="Poznámka 3 2 4 2 3 2 5" xfId="18422"/>
    <cellStyle name="Poznámka 3 2 4 2 3 2 6" xfId="37511"/>
    <cellStyle name="Poznámka 3 2 4 2 3 3" xfId="9426"/>
    <cellStyle name="Poznámka 3 2 4 2 3 3 2" xfId="28326"/>
    <cellStyle name="Poznámka 3 2 4 2 3 3 3" xfId="47474"/>
    <cellStyle name="Poznámka 3 2 4 2 3 4" xfId="21936"/>
    <cellStyle name="Poznámka 3 2 4 2 3 4 2" xfId="41076"/>
    <cellStyle name="Poznámka 3 2 4 2 3 5" xfId="15614"/>
    <cellStyle name="Poznámka 3 2 4 2 3 6" xfId="34703"/>
    <cellStyle name="Poznámka 3 2 4 2 4" xfId="3467"/>
    <cellStyle name="Poznámka 3 2 4 2 4 2" xfId="5478"/>
    <cellStyle name="Poznámka 3 2 4 2 4 2 2" xfId="6393"/>
    <cellStyle name="Poznámka 3 2 4 2 4 2 2 2" xfId="13023"/>
    <cellStyle name="Poznámka 3 2 4 2 4 2 2 2 2" xfId="31923"/>
    <cellStyle name="Poznámka 3 2 4 2 4 2 2 2 3" xfId="51071"/>
    <cellStyle name="Poznámka 3 2 4 2 4 2 2 3" xfId="25533"/>
    <cellStyle name="Poznámka 3 2 4 2 4 2 2 3 2" xfId="44673"/>
    <cellStyle name="Poznámka 3 2 4 2 4 2 2 4" xfId="19211"/>
    <cellStyle name="Poznámka 3 2 4 2 4 2 2 5" xfId="38300"/>
    <cellStyle name="Poznámka 3 2 4 2 4 2 3" xfId="12148"/>
    <cellStyle name="Poznámka 3 2 4 2 4 2 3 2" xfId="31048"/>
    <cellStyle name="Poznámka 3 2 4 2 4 2 3 3" xfId="50196"/>
    <cellStyle name="Poznámka 3 2 4 2 4 2 4" xfId="24658"/>
    <cellStyle name="Poznámka 3 2 4 2 4 2 4 2" xfId="43798"/>
    <cellStyle name="Poznámka 3 2 4 2 4 2 5" xfId="18336"/>
    <cellStyle name="Poznámka 3 2 4 2 4 2 6" xfId="37425"/>
    <cellStyle name="Poznámka 3 2 4 2 4 3" xfId="10165"/>
    <cellStyle name="Poznámka 3 2 4 2 4 3 2" xfId="29065"/>
    <cellStyle name="Poznámka 3 2 4 2 4 3 3" xfId="48213"/>
    <cellStyle name="Poznámka 3 2 4 2 4 4" xfId="22675"/>
    <cellStyle name="Poznámka 3 2 4 2 4 4 2" xfId="41815"/>
    <cellStyle name="Poznámka 3 2 4 2 4 5" xfId="16353"/>
    <cellStyle name="Poznámka 3 2 4 2 4 6" xfId="35442"/>
    <cellStyle name="Poznámka 3 2 4 2 5" xfId="4039"/>
    <cellStyle name="Poznámka 3 2 4 2 5 2" xfId="5574"/>
    <cellStyle name="Poznámka 3 2 4 2 5 2 2" xfId="6489"/>
    <cellStyle name="Poznámka 3 2 4 2 5 2 2 2" xfId="13118"/>
    <cellStyle name="Poznámka 3 2 4 2 5 2 2 2 2" xfId="32018"/>
    <cellStyle name="Poznámka 3 2 4 2 5 2 2 2 3" xfId="51166"/>
    <cellStyle name="Poznámka 3 2 4 2 5 2 2 3" xfId="25628"/>
    <cellStyle name="Poznámka 3 2 4 2 5 2 2 3 2" xfId="44768"/>
    <cellStyle name="Poznámka 3 2 4 2 5 2 2 4" xfId="19306"/>
    <cellStyle name="Poznámka 3 2 4 2 5 2 2 5" xfId="38395"/>
    <cellStyle name="Poznámka 3 2 4 2 5 2 3" xfId="12243"/>
    <cellStyle name="Poznámka 3 2 4 2 5 2 3 2" xfId="31143"/>
    <cellStyle name="Poznámka 3 2 4 2 5 2 3 3" xfId="50291"/>
    <cellStyle name="Poznámka 3 2 4 2 5 2 4" xfId="24753"/>
    <cellStyle name="Poznámka 3 2 4 2 5 2 4 2" xfId="43893"/>
    <cellStyle name="Poznámka 3 2 4 2 5 2 5" xfId="18431"/>
    <cellStyle name="Poznámka 3 2 4 2 5 2 6" xfId="37520"/>
    <cellStyle name="Poznámka 3 2 4 2 5 3" xfId="10736"/>
    <cellStyle name="Poznámka 3 2 4 2 5 3 2" xfId="29636"/>
    <cellStyle name="Poznámka 3 2 4 2 5 3 3" xfId="48784"/>
    <cellStyle name="Poznámka 3 2 4 2 5 4" xfId="23246"/>
    <cellStyle name="Poznámka 3 2 4 2 5 4 2" xfId="42386"/>
    <cellStyle name="Poznámka 3 2 4 2 5 5" xfId="16924"/>
    <cellStyle name="Poznámka 3 2 4 2 5 6" xfId="36013"/>
    <cellStyle name="Poznámka 3 2 4 2 6" xfId="4704"/>
    <cellStyle name="Poznámka 3 2 4 2 6 2" xfId="5800"/>
    <cellStyle name="Poznámka 3 2 4 2 6 2 2" xfId="6715"/>
    <cellStyle name="Poznámka 3 2 4 2 6 2 2 2" xfId="13343"/>
    <cellStyle name="Poznámka 3 2 4 2 6 2 2 2 2" xfId="32243"/>
    <cellStyle name="Poznámka 3 2 4 2 6 2 2 2 3" xfId="51391"/>
    <cellStyle name="Poznámka 3 2 4 2 6 2 2 3" xfId="25853"/>
    <cellStyle name="Poznámka 3 2 4 2 6 2 2 3 2" xfId="44993"/>
    <cellStyle name="Poznámka 3 2 4 2 6 2 2 4" xfId="19531"/>
    <cellStyle name="Poznámka 3 2 4 2 6 2 2 5" xfId="38620"/>
    <cellStyle name="Poznámka 3 2 4 2 6 2 3" xfId="12468"/>
    <cellStyle name="Poznámka 3 2 4 2 6 2 3 2" xfId="31368"/>
    <cellStyle name="Poznámka 3 2 4 2 6 2 3 3" xfId="50516"/>
    <cellStyle name="Poznámka 3 2 4 2 6 2 4" xfId="24978"/>
    <cellStyle name="Poznámka 3 2 4 2 6 2 4 2" xfId="44118"/>
    <cellStyle name="Poznámka 3 2 4 2 6 2 5" xfId="18656"/>
    <cellStyle name="Poznámka 3 2 4 2 6 2 6" xfId="37745"/>
    <cellStyle name="Poznámka 3 2 4 2 6 3" xfId="11401"/>
    <cellStyle name="Poznámka 3 2 4 2 6 3 2" xfId="30301"/>
    <cellStyle name="Poznámka 3 2 4 2 6 3 3" xfId="49449"/>
    <cellStyle name="Poznámka 3 2 4 2 6 4" xfId="23911"/>
    <cellStyle name="Poznámka 3 2 4 2 6 4 2" xfId="43051"/>
    <cellStyle name="Poznámka 3 2 4 2 6 5" xfId="17589"/>
    <cellStyle name="Poznámka 3 2 4 2 6 6" xfId="36678"/>
    <cellStyle name="Poznámka 3 2 4 2 7" xfId="5278"/>
    <cellStyle name="Poznámka 3 2 4 2 7 2" xfId="6193"/>
    <cellStyle name="Poznámka 3 2 4 2 7 2 2" xfId="12824"/>
    <cellStyle name="Poznámka 3 2 4 2 7 2 2 2" xfId="31724"/>
    <cellStyle name="Poznámka 3 2 4 2 7 2 2 3" xfId="50872"/>
    <cellStyle name="Poznámka 3 2 4 2 7 2 3" xfId="25334"/>
    <cellStyle name="Poznámka 3 2 4 2 7 2 3 2" xfId="44474"/>
    <cellStyle name="Poznámka 3 2 4 2 7 2 4" xfId="19012"/>
    <cellStyle name="Poznámka 3 2 4 2 7 2 5" xfId="38101"/>
    <cellStyle name="Poznámka 3 2 4 2 7 3" xfId="11949"/>
    <cellStyle name="Poznámka 3 2 4 2 7 3 2" xfId="30849"/>
    <cellStyle name="Poznámka 3 2 4 2 7 3 3" xfId="49997"/>
    <cellStyle name="Poznámka 3 2 4 2 7 4" xfId="24459"/>
    <cellStyle name="Poznámka 3 2 4 2 7 4 2" xfId="43599"/>
    <cellStyle name="Poznámka 3 2 4 2 7 5" xfId="18137"/>
    <cellStyle name="Poznámka 3 2 4 2 7 6" xfId="37226"/>
    <cellStyle name="Poznámka 3 2 4 2 8" xfId="7318"/>
    <cellStyle name="Poznámka 3 2 4 2 8 2" xfId="26317"/>
    <cellStyle name="Poznámka 3 2 4 2 8 3" xfId="45461"/>
    <cellStyle name="Poznámka 3 2 4 2 9" xfId="19938"/>
    <cellStyle name="Poznámka 3 2 4 2 9 2" xfId="39078"/>
    <cellStyle name="Poznámka 3 2 4 3" xfId="741"/>
    <cellStyle name="Poznámka 3 2 4 3 10" xfId="13845"/>
    <cellStyle name="Poznámka 3 2 4 3 11" xfId="32930"/>
    <cellStyle name="Poznámka 3 2 4 3 2" xfId="1527"/>
    <cellStyle name="Poznámka 3 2 4 3 2 2" xfId="5256"/>
    <cellStyle name="Poznámka 3 2 4 3 2 2 2" xfId="6171"/>
    <cellStyle name="Poznámka 3 2 4 3 2 2 2 2" xfId="12802"/>
    <cellStyle name="Poznámka 3 2 4 3 2 2 2 2 2" xfId="31702"/>
    <cellStyle name="Poznámka 3 2 4 3 2 2 2 2 3" xfId="50850"/>
    <cellStyle name="Poznámka 3 2 4 3 2 2 2 3" xfId="25312"/>
    <cellStyle name="Poznámka 3 2 4 3 2 2 2 3 2" xfId="44452"/>
    <cellStyle name="Poznámka 3 2 4 3 2 2 2 4" xfId="18990"/>
    <cellStyle name="Poznámka 3 2 4 3 2 2 2 5" xfId="38079"/>
    <cellStyle name="Poznámka 3 2 4 3 2 2 3" xfId="11927"/>
    <cellStyle name="Poznámka 3 2 4 3 2 2 3 2" xfId="30827"/>
    <cellStyle name="Poznámka 3 2 4 3 2 2 3 3" xfId="49975"/>
    <cellStyle name="Poznámka 3 2 4 3 2 2 4" xfId="24437"/>
    <cellStyle name="Poznámka 3 2 4 3 2 2 4 2" xfId="43577"/>
    <cellStyle name="Poznámka 3 2 4 3 2 2 5" xfId="18115"/>
    <cellStyle name="Poznámka 3 2 4 3 2 2 6" xfId="37204"/>
    <cellStyle name="Poznámka 3 2 4 3 2 3" xfId="8269"/>
    <cellStyle name="Poznámka 3 2 4 3 2 3 2" xfId="27170"/>
    <cellStyle name="Poznámka 3 2 4 3 2 3 3" xfId="46318"/>
    <cellStyle name="Poznámka 3 2 4 3 2 4" xfId="20780"/>
    <cellStyle name="Poznámka 3 2 4 3 2 4 2" xfId="39920"/>
    <cellStyle name="Poznámka 3 2 4 3 2 5" xfId="14458"/>
    <cellStyle name="Poznámka 3 2 4 3 2 6" xfId="33547"/>
    <cellStyle name="Poznámka 3 2 4 3 3" xfId="2922"/>
    <cellStyle name="Poznámka 3 2 4 3 3 2" xfId="5110"/>
    <cellStyle name="Poznámka 3 2 4 3 3 2 2" xfId="6025"/>
    <cellStyle name="Poznámka 3 2 4 3 3 2 2 2" xfId="12657"/>
    <cellStyle name="Poznámka 3 2 4 3 3 2 2 2 2" xfId="31557"/>
    <cellStyle name="Poznámka 3 2 4 3 3 2 2 2 3" xfId="50705"/>
    <cellStyle name="Poznámka 3 2 4 3 3 2 2 3" xfId="25167"/>
    <cellStyle name="Poznámka 3 2 4 3 3 2 2 3 2" xfId="44307"/>
    <cellStyle name="Poznámka 3 2 4 3 3 2 2 4" xfId="18845"/>
    <cellStyle name="Poznámka 3 2 4 3 3 2 2 5" xfId="37934"/>
    <cellStyle name="Poznámka 3 2 4 3 3 2 3" xfId="11782"/>
    <cellStyle name="Poznámka 3 2 4 3 3 2 3 2" xfId="30682"/>
    <cellStyle name="Poznámka 3 2 4 3 3 2 3 3" xfId="49830"/>
    <cellStyle name="Poznámka 3 2 4 3 3 2 4" xfId="24292"/>
    <cellStyle name="Poznámka 3 2 4 3 3 2 4 2" xfId="43432"/>
    <cellStyle name="Poznámka 3 2 4 3 3 2 5" xfId="17970"/>
    <cellStyle name="Poznámka 3 2 4 3 3 2 6" xfId="37059"/>
    <cellStyle name="Poznámka 3 2 4 3 3 3" xfId="9621"/>
    <cellStyle name="Poznámka 3 2 4 3 3 3 2" xfId="28521"/>
    <cellStyle name="Poznámka 3 2 4 3 3 3 3" xfId="47669"/>
    <cellStyle name="Poznámka 3 2 4 3 3 4" xfId="22131"/>
    <cellStyle name="Poznámka 3 2 4 3 3 4 2" xfId="41271"/>
    <cellStyle name="Poznámka 3 2 4 3 3 5" xfId="15809"/>
    <cellStyle name="Poznámka 3 2 4 3 3 6" xfId="34898"/>
    <cellStyle name="Poznámka 3 2 4 3 4" xfId="3664"/>
    <cellStyle name="Poznámka 3 2 4 3 4 2" xfId="5019"/>
    <cellStyle name="Poznámka 3 2 4 3 4 2 2" xfId="5934"/>
    <cellStyle name="Poznámka 3 2 4 3 4 2 2 2" xfId="12566"/>
    <cellStyle name="Poznámka 3 2 4 3 4 2 2 2 2" xfId="31466"/>
    <cellStyle name="Poznámka 3 2 4 3 4 2 2 2 3" xfId="50614"/>
    <cellStyle name="Poznámka 3 2 4 3 4 2 2 3" xfId="25076"/>
    <cellStyle name="Poznámka 3 2 4 3 4 2 2 3 2" xfId="44216"/>
    <cellStyle name="Poznámka 3 2 4 3 4 2 2 4" xfId="18754"/>
    <cellStyle name="Poznámka 3 2 4 3 4 2 2 5" xfId="37843"/>
    <cellStyle name="Poznámka 3 2 4 3 4 2 3" xfId="11691"/>
    <cellStyle name="Poznámka 3 2 4 3 4 2 3 2" xfId="30591"/>
    <cellStyle name="Poznámka 3 2 4 3 4 2 3 3" xfId="49739"/>
    <cellStyle name="Poznámka 3 2 4 3 4 2 4" xfId="24201"/>
    <cellStyle name="Poznámka 3 2 4 3 4 2 4 2" xfId="43341"/>
    <cellStyle name="Poznámka 3 2 4 3 4 2 5" xfId="17879"/>
    <cellStyle name="Poznámka 3 2 4 3 4 2 6" xfId="36968"/>
    <cellStyle name="Poznámka 3 2 4 3 4 3" xfId="10362"/>
    <cellStyle name="Poznámka 3 2 4 3 4 3 2" xfId="29262"/>
    <cellStyle name="Poznámka 3 2 4 3 4 3 3" xfId="48410"/>
    <cellStyle name="Poznámka 3 2 4 3 4 4" xfId="22872"/>
    <cellStyle name="Poznámka 3 2 4 3 4 4 2" xfId="42012"/>
    <cellStyle name="Poznámka 3 2 4 3 4 5" xfId="16550"/>
    <cellStyle name="Poznámka 3 2 4 3 4 6" xfId="35639"/>
    <cellStyle name="Poznámka 3 2 4 3 5" xfId="4234"/>
    <cellStyle name="Poznámka 3 2 4 3 5 2" xfId="5168"/>
    <cellStyle name="Poznámka 3 2 4 3 5 2 2" xfId="6083"/>
    <cellStyle name="Poznámka 3 2 4 3 5 2 2 2" xfId="12714"/>
    <cellStyle name="Poznámka 3 2 4 3 5 2 2 2 2" xfId="31614"/>
    <cellStyle name="Poznámka 3 2 4 3 5 2 2 2 3" xfId="50762"/>
    <cellStyle name="Poznámka 3 2 4 3 5 2 2 3" xfId="25224"/>
    <cellStyle name="Poznámka 3 2 4 3 5 2 2 3 2" xfId="44364"/>
    <cellStyle name="Poznámka 3 2 4 3 5 2 2 4" xfId="18902"/>
    <cellStyle name="Poznámka 3 2 4 3 5 2 2 5" xfId="37991"/>
    <cellStyle name="Poznámka 3 2 4 3 5 2 3" xfId="11839"/>
    <cellStyle name="Poznámka 3 2 4 3 5 2 3 2" xfId="30739"/>
    <cellStyle name="Poznámka 3 2 4 3 5 2 3 3" xfId="49887"/>
    <cellStyle name="Poznámka 3 2 4 3 5 2 4" xfId="24349"/>
    <cellStyle name="Poznámka 3 2 4 3 5 2 4 2" xfId="43489"/>
    <cellStyle name="Poznámka 3 2 4 3 5 2 5" xfId="18027"/>
    <cellStyle name="Poznámka 3 2 4 3 5 2 6" xfId="37116"/>
    <cellStyle name="Poznámka 3 2 4 3 5 3" xfId="10931"/>
    <cellStyle name="Poznámka 3 2 4 3 5 3 2" xfId="29831"/>
    <cellStyle name="Poznámka 3 2 4 3 5 3 3" xfId="48979"/>
    <cellStyle name="Poznámka 3 2 4 3 5 4" xfId="23441"/>
    <cellStyle name="Poznámka 3 2 4 3 5 4 2" xfId="42581"/>
    <cellStyle name="Poznámka 3 2 4 3 5 5" xfId="17119"/>
    <cellStyle name="Poznámka 3 2 4 3 5 6" xfId="36208"/>
    <cellStyle name="Poznámka 3 2 4 3 6" xfId="4860"/>
    <cellStyle name="Poznámka 3 2 4 3 6 2" xfId="5839"/>
    <cellStyle name="Poznámka 3 2 4 3 6 2 2" xfId="6754"/>
    <cellStyle name="Poznámka 3 2 4 3 6 2 2 2" xfId="13382"/>
    <cellStyle name="Poznámka 3 2 4 3 6 2 2 2 2" xfId="32282"/>
    <cellStyle name="Poznámka 3 2 4 3 6 2 2 2 3" xfId="51430"/>
    <cellStyle name="Poznámka 3 2 4 3 6 2 2 3" xfId="25892"/>
    <cellStyle name="Poznámka 3 2 4 3 6 2 2 3 2" xfId="45032"/>
    <cellStyle name="Poznámka 3 2 4 3 6 2 2 4" xfId="19570"/>
    <cellStyle name="Poznámka 3 2 4 3 6 2 2 5" xfId="38659"/>
    <cellStyle name="Poznámka 3 2 4 3 6 2 3" xfId="12507"/>
    <cellStyle name="Poznámka 3 2 4 3 6 2 3 2" xfId="31407"/>
    <cellStyle name="Poznámka 3 2 4 3 6 2 3 3" xfId="50555"/>
    <cellStyle name="Poznámka 3 2 4 3 6 2 4" xfId="25017"/>
    <cellStyle name="Poznámka 3 2 4 3 6 2 4 2" xfId="44157"/>
    <cellStyle name="Poznámka 3 2 4 3 6 2 5" xfId="18695"/>
    <cellStyle name="Poznámka 3 2 4 3 6 2 6" xfId="37784"/>
    <cellStyle name="Poznámka 3 2 4 3 6 3" xfId="11557"/>
    <cellStyle name="Poznámka 3 2 4 3 6 3 2" xfId="30457"/>
    <cellStyle name="Poznámka 3 2 4 3 6 3 3" xfId="49605"/>
    <cellStyle name="Poznámka 3 2 4 3 6 4" xfId="24067"/>
    <cellStyle name="Poznámka 3 2 4 3 6 4 2" xfId="43207"/>
    <cellStyle name="Poznámka 3 2 4 3 6 5" xfId="17745"/>
    <cellStyle name="Poznámka 3 2 4 3 6 6" xfId="36834"/>
    <cellStyle name="Poznámka 3 2 4 3 7" xfId="5656"/>
    <cellStyle name="Poznámka 3 2 4 3 7 2" xfId="6571"/>
    <cellStyle name="Poznámka 3 2 4 3 7 2 2" xfId="13200"/>
    <cellStyle name="Poznámka 3 2 4 3 7 2 2 2" xfId="32100"/>
    <cellStyle name="Poznámka 3 2 4 3 7 2 2 3" xfId="51248"/>
    <cellStyle name="Poznámka 3 2 4 3 7 2 3" xfId="25710"/>
    <cellStyle name="Poznámka 3 2 4 3 7 2 3 2" xfId="44850"/>
    <cellStyle name="Poznámka 3 2 4 3 7 2 4" xfId="19388"/>
    <cellStyle name="Poznámka 3 2 4 3 7 2 5" xfId="38477"/>
    <cellStyle name="Poznámka 3 2 4 3 7 3" xfId="12325"/>
    <cellStyle name="Poznámka 3 2 4 3 7 3 2" xfId="31225"/>
    <cellStyle name="Poznámka 3 2 4 3 7 3 3" xfId="50373"/>
    <cellStyle name="Poznámka 3 2 4 3 7 4" xfId="24835"/>
    <cellStyle name="Poznámka 3 2 4 3 7 4 2" xfId="43975"/>
    <cellStyle name="Poznámka 3 2 4 3 7 5" xfId="18513"/>
    <cellStyle name="Poznámka 3 2 4 3 7 6" xfId="37602"/>
    <cellStyle name="Poznámka 3 2 4 3 8" xfId="7558"/>
    <cellStyle name="Poznámka 3 2 4 3 8 2" xfId="26557"/>
    <cellStyle name="Poznámka 3 2 4 3 8 3" xfId="45701"/>
    <cellStyle name="Poznámka 3 2 4 3 9" xfId="20137"/>
    <cellStyle name="Poznámka 3 2 4 3 9 2" xfId="39277"/>
    <cellStyle name="Poznámka 3 2 4 4" xfId="1190"/>
    <cellStyle name="Poznámka 3 2 4 4 2" xfId="1528"/>
    <cellStyle name="Poznámka 3 2 4 4 2 2" xfId="5134"/>
    <cellStyle name="Poznámka 3 2 4 4 2 2 2" xfId="6049"/>
    <cellStyle name="Poznámka 3 2 4 4 2 2 2 2" xfId="12680"/>
    <cellStyle name="Poznámka 3 2 4 4 2 2 2 2 2" xfId="31580"/>
    <cellStyle name="Poznámka 3 2 4 4 2 2 2 2 3" xfId="50728"/>
    <cellStyle name="Poznámka 3 2 4 4 2 2 2 3" xfId="25190"/>
    <cellStyle name="Poznámka 3 2 4 4 2 2 2 3 2" xfId="44330"/>
    <cellStyle name="Poznámka 3 2 4 4 2 2 2 4" xfId="18868"/>
    <cellStyle name="Poznámka 3 2 4 4 2 2 2 5" xfId="37957"/>
    <cellStyle name="Poznámka 3 2 4 4 2 2 3" xfId="11805"/>
    <cellStyle name="Poznámka 3 2 4 4 2 2 3 2" xfId="30705"/>
    <cellStyle name="Poznámka 3 2 4 4 2 2 3 3" xfId="49853"/>
    <cellStyle name="Poznámka 3 2 4 4 2 2 4" xfId="24315"/>
    <cellStyle name="Poznámka 3 2 4 4 2 2 4 2" xfId="43455"/>
    <cellStyle name="Poznámka 3 2 4 4 2 2 5" xfId="17993"/>
    <cellStyle name="Poznámka 3 2 4 4 2 2 6" xfId="37082"/>
    <cellStyle name="Poznámka 3 2 4 4 2 3" xfId="8270"/>
    <cellStyle name="Poznámka 3 2 4 4 2 3 2" xfId="27171"/>
    <cellStyle name="Poznámka 3 2 4 4 2 3 3" xfId="46319"/>
    <cellStyle name="Poznámka 3 2 4 4 2 4" xfId="20781"/>
    <cellStyle name="Poznámka 3 2 4 4 2 4 2" xfId="39921"/>
    <cellStyle name="Poznámka 3 2 4 4 2 5" xfId="14459"/>
    <cellStyle name="Poznámka 3 2 4 4 2 6" xfId="33548"/>
    <cellStyle name="Poznámka 3 2 4 4 3" xfId="5572"/>
    <cellStyle name="Poznámka 3 2 4 4 3 2" xfId="6487"/>
    <cellStyle name="Poznámka 3 2 4 4 3 2 2" xfId="13116"/>
    <cellStyle name="Poznámka 3 2 4 4 3 2 2 2" xfId="32016"/>
    <cellStyle name="Poznámka 3 2 4 4 3 2 2 3" xfId="51164"/>
    <cellStyle name="Poznámka 3 2 4 4 3 2 3" xfId="25626"/>
    <cellStyle name="Poznámka 3 2 4 4 3 2 3 2" xfId="44766"/>
    <cellStyle name="Poznámka 3 2 4 4 3 2 4" xfId="19304"/>
    <cellStyle name="Poznámka 3 2 4 4 3 2 5" xfId="38393"/>
    <cellStyle name="Poznámka 3 2 4 4 3 3" xfId="12241"/>
    <cellStyle name="Poznámka 3 2 4 4 3 3 2" xfId="31141"/>
    <cellStyle name="Poznámka 3 2 4 4 3 3 3" xfId="50289"/>
    <cellStyle name="Poznámka 3 2 4 4 3 4" xfId="24751"/>
    <cellStyle name="Poznámka 3 2 4 4 3 4 2" xfId="43891"/>
    <cellStyle name="Poznámka 3 2 4 4 3 5" xfId="18429"/>
    <cellStyle name="Poznámka 3 2 4 4 3 6" xfId="37518"/>
    <cellStyle name="Poznámka 3 2 4 4 4" xfId="8006"/>
    <cellStyle name="Poznámka 3 2 4 4 4 2" xfId="27001"/>
    <cellStyle name="Poznámka 3 2 4 4 4 3" xfId="46149"/>
    <cellStyle name="Poznámka 3 2 4 4 5" xfId="20571"/>
    <cellStyle name="Poznámka 3 2 4 4 5 2" xfId="39711"/>
    <cellStyle name="Poznámka 3 2 4 4 6" xfId="14289"/>
    <cellStyle name="Poznámka 3 2 4 4 7" xfId="33378"/>
    <cellStyle name="Poznámka 3 2 4 5" xfId="1525"/>
    <cellStyle name="Poznámka 3 2 4 5 2" xfId="5257"/>
    <cellStyle name="Poznámka 3 2 4 5 2 2" xfId="6172"/>
    <cellStyle name="Poznámka 3 2 4 5 2 2 2" xfId="12803"/>
    <cellStyle name="Poznámka 3 2 4 5 2 2 2 2" xfId="31703"/>
    <cellStyle name="Poznámka 3 2 4 5 2 2 2 3" xfId="50851"/>
    <cellStyle name="Poznámka 3 2 4 5 2 2 3" xfId="25313"/>
    <cellStyle name="Poznámka 3 2 4 5 2 2 3 2" xfId="44453"/>
    <cellStyle name="Poznámka 3 2 4 5 2 2 4" xfId="18991"/>
    <cellStyle name="Poznámka 3 2 4 5 2 2 5" xfId="38080"/>
    <cellStyle name="Poznámka 3 2 4 5 2 3" xfId="11928"/>
    <cellStyle name="Poznámka 3 2 4 5 2 3 2" xfId="30828"/>
    <cellStyle name="Poznámka 3 2 4 5 2 3 3" xfId="49976"/>
    <cellStyle name="Poznámka 3 2 4 5 2 4" xfId="24438"/>
    <cellStyle name="Poznámka 3 2 4 5 2 4 2" xfId="43578"/>
    <cellStyle name="Poznámka 3 2 4 5 2 5" xfId="18116"/>
    <cellStyle name="Poznámka 3 2 4 5 2 6" xfId="37205"/>
    <cellStyle name="Poznámka 3 2 4 5 3" xfId="8267"/>
    <cellStyle name="Poznámka 3 2 4 5 3 2" xfId="27168"/>
    <cellStyle name="Poznámka 3 2 4 5 3 3" xfId="46316"/>
    <cellStyle name="Poznámka 3 2 4 5 4" xfId="20778"/>
    <cellStyle name="Poznámka 3 2 4 5 4 2" xfId="39918"/>
    <cellStyle name="Poznámka 3 2 4 5 5" xfId="14456"/>
    <cellStyle name="Poznámka 3 2 4 5 6" xfId="33545"/>
    <cellStyle name="Poznámka 3 2 4 6" xfId="2600"/>
    <cellStyle name="Poznámka 3 2 4 6 2" xfId="5089"/>
    <cellStyle name="Poznámka 3 2 4 6 2 2" xfId="6004"/>
    <cellStyle name="Poznámka 3 2 4 6 2 2 2" xfId="12636"/>
    <cellStyle name="Poznámka 3 2 4 6 2 2 2 2" xfId="31536"/>
    <cellStyle name="Poznámka 3 2 4 6 2 2 2 3" xfId="50684"/>
    <cellStyle name="Poznámka 3 2 4 6 2 2 3" xfId="25146"/>
    <cellStyle name="Poznámka 3 2 4 6 2 2 3 2" xfId="44286"/>
    <cellStyle name="Poznámka 3 2 4 6 2 2 4" xfId="18824"/>
    <cellStyle name="Poznámka 3 2 4 6 2 2 5" xfId="37913"/>
    <cellStyle name="Poznámka 3 2 4 6 2 3" xfId="11761"/>
    <cellStyle name="Poznámka 3 2 4 6 2 3 2" xfId="30661"/>
    <cellStyle name="Poznámka 3 2 4 6 2 3 3" xfId="49809"/>
    <cellStyle name="Poznámka 3 2 4 6 2 4" xfId="24271"/>
    <cellStyle name="Poznámka 3 2 4 6 2 4 2" xfId="43411"/>
    <cellStyle name="Poznámka 3 2 4 6 2 5" xfId="17949"/>
    <cellStyle name="Poznámka 3 2 4 6 2 6" xfId="37038"/>
    <cellStyle name="Poznámka 3 2 4 6 3" xfId="9301"/>
    <cellStyle name="Poznámka 3 2 4 6 3 2" xfId="28201"/>
    <cellStyle name="Poznámka 3 2 4 6 3 3" xfId="47349"/>
    <cellStyle name="Poznámka 3 2 4 6 4" xfId="21811"/>
    <cellStyle name="Poznámka 3 2 4 6 4 2" xfId="40951"/>
    <cellStyle name="Poznámka 3 2 4 6 5" xfId="15489"/>
    <cellStyle name="Poznámka 3 2 4 6 6" xfId="34578"/>
    <cellStyle name="Poznámka 3 2 4 7" xfId="3342"/>
    <cellStyle name="Poznámka 3 2 4 7 2" xfId="5091"/>
    <cellStyle name="Poznámka 3 2 4 7 2 2" xfId="6006"/>
    <cellStyle name="Poznámka 3 2 4 7 2 2 2" xfId="12638"/>
    <cellStyle name="Poznámka 3 2 4 7 2 2 2 2" xfId="31538"/>
    <cellStyle name="Poznámka 3 2 4 7 2 2 2 3" xfId="50686"/>
    <cellStyle name="Poznámka 3 2 4 7 2 2 3" xfId="25148"/>
    <cellStyle name="Poznámka 3 2 4 7 2 2 3 2" xfId="44288"/>
    <cellStyle name="Poznámka 3 2 4 7 2 2 4" xfId="18826"/>
    <cellStyle name="Poznámka 3 2 4 7 2 2 5" xfId="37915"/>
    <cellStyle name="Poznámka 3 2 4 7 2 3" xfId="11763"/>
    <cellStyle name="Poznámka 3 2 4 7 2 3 2" xfId="30663"/>
    <cellStyle name="Poznámka 3 2 4 7 2 3 3" xfId="49811"/>
    <cellStyle name="Poznámka 3 2 4 7 2 4" xfId="24273"/>
    <cellStyle name="Poznámka 3 2 4 7 2 4 2" xfId="43413"/>
    <cellStyle name="Poznámka 3 2 4 7 2 5" xfId="17951"/>
    <cellStyle name="Poznámka 3 2 4 7 2 6" xfId="37040"/>
    <cellStyle name="Poznámka 3 2 4 7 3" xfId="10040"/>
    <cellStyle name="Poznámka 3 2 4 7 3 2" xfId="28940"/>
    <cellStyle name="Poznámka 3 2 4 7 3 3" xfId="48088"/>
    <cellStyle name="Poznámka 3 2 4 7 4" xfId="22550"/>
    <cellStyle name="Poznámka 3 2 4 7 4 2" xfId="41690"/>
    <cellStyle name="Poznámka 3 2 4 7 5" xfId="16228"/>
    <cellStyle name="Poznámka 3 2 4 7 6" xfId="35317"/>
    <cellStyle name="Poznámka 3 2 4 8" xfId="3914"/>
    <cellStyle name="Poznámka 3 2 4 8 2" xfId="5112"/>
    <cellStyle name="Poznámka 3 2 4 8 2 2" xfId="6027"/>
    <cellStyle name="Poznámka 3 2 4 8 2 2 2" xfId="12659"/>
    <cellStyle name="Poznámka 3 2 4 8 2 2 2 2" xfId="31559"/>
    <cellStyle name="Poznámka 3 2 4 8 2 2 2 3" xfId="50707"/>
    <cellStyle name="Poznámka 3 2 4 8 2 2 3" xfId="25169"/>
    <cellStyle name="Poznámka 3 2 4 8 2 2 3 2" xfId="44309"/>
    <cellStyle name="Poznámka 3 2 4 8 2 2 4" xfId="18847"/>
    <cellStyle name="Poznámka 3 2 4 8 2 2 5" xfId="37936"/>
    <cellStyle name="Poznámka 3 2 4 8 2 3" xfId="11784"/>
    <cellStyle name="Poznámka 3 2 4 8 2 3 2" xfId="30684"/>
    <cellStyle name="Poznámka 3 2 4 8 2 3 3" xfId="49832"/>
    <cellStyle name="Poznámka 3 2 4 8 2 4" xfId="24294"/>
    <cellStyle name="Poznámka 3 2 4 8 2 4 2" xfId="43434"/>
    <cellStyle name="Poznámka 3 2 4 8 2 5" xfId="17972"/>
    <cellStyle name="Poznámka 3 2 4 8 2 6" xfId="37061"/>
    <cellStyle name="Poznámka 3 2 4 8 3" xfId="10611"/>
    <cellStyle name="Poznámka 3 2 4 8 3 2" xfId="29511"/>
    <cellStyle name="Poznámka 3 2 4 8 3 3" xfId="48659"/>
    <cellStyle name="Poznámka 3 2 4 8 4" xfId="23121"/>
    <cellStyle name="Poznámka 3 2 4 8 4 2" xfId="42261"/>
    <cellStyle name="Poznámka 3 2 4 8 5" xfId="16799"/>
    <cellStyle name="Poznámka 3 2 4 8 6" xfId="35888"/>
    <cellStyle name="Poznámka 3 2 4 9" xfId="4493"/>
    <cellStyle name="Poznámka 3 2 4 9 2" xfId="5747"/>
    <cellStyle name="Poznámka 3 2 4 9 2 2" xfId="6662"/>
    <cellStyle name="Poznámka 3 2 4 9 2 2 2" xfId="13290"/>
    <cellStyle name="Poznámka 3 2 4 9 2 2 2 2" xfId="32190"/>
    <cellStyle name="Poznámka 3 2 4 9 2 2 2 3" xfId="51338"/>
    <cellStyle name="Poznámka 3 2 4 9 2 2 3" xfId="25800"/>
    <cellStyle name="Poznámka 3 2 4 9 2 2 3 2" xfId="44940"/>
    <cellStyle name="Poznámka 3 2 4 9 2 2 4" xfId="19478"/>
    <cellStyle name="Poznámka 3 2 4 9 2 2 5" xfId="38567"/>
    <cellStyle name="Poznámka 3 2 4 9 2 3" xfId="12415"/>
    <cellStyle name="Poznámka 3 2 4 9 2 3 2" xfId="31315"/>
    <cellStyle name="Poznámka 3 2 4 9 2 3 3" xfId="50463"/>
    <cellStyle name="Poznámka 3 2 4 9 2 4" xfId="24925"/>
    <cellStyle name="Poznámka 3 2 4 9 2 4 2" xfId="44065"/>
    <cellStyle name="Poznámka 3 2 4 9 2 5" xfId="18603"/>
    <cellStyle name="Poznámka 3 2 4 9 2 6" xfId="37692"/>
    <cellStyle name="Poznámka 3 2 4 9 3" xfId="11190"/>
    <cellStyle name="Poznámka 3 2 4 9 3 2" xfId="30090"/>
    <cellStyle name="Poznámka 3 2 4 9 3 3" xfId="49238"/>
    <cellStyle name="Poznámka 3 2 4 9 4" xfId="23700"/>
    <cellStyle name="Poznámka 3 2 4 9 4 2" xfId="42840"/>
    <cellStyle name="Poznámka 3 2 4 9 5" xfId="17378"/>
    <cellStyle name="Poznámka 3 2 4 9 6" xfId="36467"/>
    <cellStyle name="Poznámka 3 2 5" xfId="435"/>
    <cellStyle name="Poznámka 3 2 5 10" xfId="7212"/>
    <cellStyle name="Poznámka 3 2 5 10 2" xfId="26211"/>
    <cellStyle name="Poznámka 3 2 5 10 3" xfId="45355"/>
    <cellStyle name="Poznámka 3 2 5 11" xfId="19832"/>
    <cellStyle name="Poznámka 3 2 5 11 2" xfId="38972"/>
    <cellStyle name="Poznámka 3 2 5 12" xfId="13499"/>
    <cellStyle name="Poznámka 3 2 5 13" xfId="32584"/>
    <cellStyle name="Poznámka 3 2 5 2" xfId="560"/>
    <cellStyle name="Poznámka 3 2 5 2 10" xfId="19957"/>
    <cellStyle name="Poznámka 3 2 5 2 10 2" xfId="39097"/>
    <cellStyle name="Poznámka 3 2 5 2 11" xfId="13624"/>
    <cellStyle name="Poznámka 3 2 5 2 12" xfId="32709"/>
    <cellStyle name="Poznámka 3 2 5 2 2" xfId="860"/>
    <cellStyle name="Poznámka 3 2 5 2 2 10" xfId="33074"/>
    <cellStyle name="Poznámka 3 2 5 2 2 2" xfId="3783"/>
    <cellStyle name="Poznámka 3 2 5 2 2 2 2" xfId="5614"/>
    <cellStyle name="Poznámka 3 2 5 2 2 2 2 2" xfId="6529"/>
    <cellStyle name="Poznámka 3 2 5 2 2 2 2 2 2" xfId="13158"/>
    <cellStyle name="Poznámka 3 2 5 2 2 2 2 2 2 2" xfId="32058"/>
    <cellStyle name="Poznámka 3 2 5 2 2 2 2 2 2 3" xfId="51206"/>
    <cellStyle name="Poznámka 3 2 5 2 2 2 2 2 3" xfId="25668"/>
    <cellStyle name="Poznámka 3 2 5 2 2 2 2 2 3 2" xfId="44808"/>
    <cellStyle name="Poznámka 3 2 5 2 2 2 2 2 4" xfId="19346"/>
    <cellStyle name="Poznámka 3 2 5 2 2 2 2 2 5" xfId="38435"/>
    <cellStyle name="Poznámka 3 2 5 2 2 2 2 3" xfId="12283"/>
    <cellStyle name="Poznámka 3 2 5 2 2 2 2 3 2" xfId="31183"/>
    <cellStyle name="Poznámka 3 2 5 2 2 2 2 3 3" xfId="50331"/>
    <cellStyle name="Poznámka 3 2 5 2 2 2 2 4" xfId="24793"/>
    <cellStyle name="Poznámka 3 2 5 2 2 2 2 4 2" xfId="43933"/>
    <cellStyle name="Poznámka 3 2 5 2 2 2 2 5" xfId="18471"/>
    <cellStyle name="Poznámka 3 2 5 2 2 2 2 6" xfId="37560"/>
    <cellStyle name="Poznámka 3 2 5 2 2 2 3" xfId="10481"/>
    <cellStyle name="Poznámka 3 2 5 2 2 2 3 2" xfId="29381"/>
    <cellStyle name="Poznámka 3 2 5 2 2 2 3 3" xfId="48529"/>
    <cellStyle name="Poznámka 3 2 5 2 2 2 4" xfId="22991"/>
    <cellStyle name="Poznámka 3 2 5 2 2 2 4 2" xfId="42131"/>
    <cellStyle name="Poznámka 3 2 5 2 2 2 5" xfId="16669"/>
    <cellStyle name="Poznámka 3 2 5 2 2 2 6" xfId="35758"/>
    <cellStyle name="Poznámka 3 2 5 2 2 3" xfId="4353"/>
    <cellStyle name="Poznámka 3 2 5 2 2 3 2" xfId="5716"/>
    <cellStyle name="Poznámka 3 2 5 2 2 3 2 2" xfId="6631"/>
    <cellStyle name="Poznámka 3 2 5 2 2 3 2 2 2" xfId="13259"/>
    <cellStyle name="Poznámka 3 2 5 2 2 3 2 2 2 2" xfId="32159"/>
    <cellStyle name="Poznámka 3 2 5 2 2 3 2 2 2 3" xfId="51307"/>
    <cellStyle name="Poznámka 3 2 5 2 2 3 2 2 3" xfId="25769"/>
    <cellStyle name="Poznámka 3 2 5 2 2 3 2 2 3 2" xfId="44909"/>
    <cellStyle name="Poznámka 3 2 5 2 2 3 2 2 4" xfId="19447"/>
    <cellStyle name="Poznámka 3 2 5 2 2 3 2 2 5" xfId="38536"/>
    <cellStyle name="Poznámka 3 2 5 2 2 3 2 3" xfId="12384"/>
    <cellStyle name="Poznámka 3 2 5 2 2 3 2 3 2" xfId="31284"/>
    <cellStyle name="Poznámka 3 2 5 2 2 3 2 3 3" xfId="50432"/>
    <cellStyle name="Poznámka 3 2 5 2 2 3 2 4" xfId="24894"/>
    <cellStyle name="Poznámka 3 2 5 2 2 3 2 4 2" xfId="44034"/>
    <cellStyle name="Poznámka 3 2 5 2 2 3 2 5" xfId="18572"/>
    <cellStyle name="Poznámka 3 2 5 2 2 3 2 6" xfId="37661"/>
    <cellStyle name="Poznámka 3 2 5 2 2 3 3" xfId="11050"/>
    <cellStyle name="Poznámka 3 2 5 2 2 3 3 2" xfId="29950"/>
    <cellStyle name="Poznámka 3 2 5 2 2 3 3 3" xfId="49098"/>
    <cellStyle name="Poznámka 3 2 5 2 2 3 4" xfId="23560"/>
    <cellStyle name="Poznámka 3 2 5 2 2 3 4 2" xfId="42700"/>
    <cellStyle name="Poznámka 3 2 5 2 2 3 5" xfId="17238"/>
    <cellStyle name="Poznámka 3 2 5 2 2 3 6" xfId="36327"/>
    <cellStyle name="Poznámka 3 2 5 2 2 4" xfId="4955"/>
    <cellStyle name="Poznámka 3 2 5 2 2 4 2" xfId="5863"/>
    <cellStyle name="Poznámka 3 2 5 2 2 4 2 2" xfId="6778"/>
    <cellStyle name="Poznámka 3 2 5 2 2 4 2 2 2" xfId="13406"/>
    <cellStyle name="Poznámka 3 2 5 2 2 4 2 2 2 2" xfId="32306"/>
    <cellStyle name="Poznámka 3 2 5 2 2 4 2 2 2 3" xfId="51454"/>
    <cellStyle name="Poznámka 3 2 5 2 2 4 2 2 3" xfId="25916"/>
    <cellStyle name="Poznámka 3 2 5 2 2 4 2 2 3 2" xfId="45056"/>
    <cellStyle name="Poznámka 3 2 5 2 2 4 2 2 4" xfId="19594"/>
    <cellStyle name="Poznámka 3 2 5 2 2 4 2 2 5" xfId="38683"/>
    <cellStyle name="Poznámka 3 2 5 2 2 4 2 3" xfId="12531"/>
    <cellStyle name="Poznámka 3 2 5 2 2 4 2 3 2" xfId="31431"/>
    <cellStyle name="Poznámka 3 2 5 2 2 4 2 3 3" xfId="50579"/>
    <cellStyle name="Poznámka 3 2 5 2 2 4 2 4" xfId="25041"/>
    <cellStyle name="Poznámka 3 2 5 2 2 4 2 4 2" xfId="44181"/>
    <cellStyle name="Poznámka 3 2 5 2 2 4 2 5" xfId="18719"/>
    <cellStyle name="Poznámka 3 2 5 2 2 4 2 6" xfId="37808"/>
    <cellStyle name="Poznámka 3 2 5 2 2 4 3" xfId="11652"/>
    <cellStyle name="Poznámka 3 2 5 2 2 4 3 2" xfId="30552"/>
    <cellStyle name="Poznámka 3 2 5 2 2 4 3 3" xfId="49700"/>
    <cellStyle name="Poznámka 3 2 5 2 2 4 4" xfId="24162"/>
    <cellStyle name="Poznámka 3 2 5 2 2 4 4 2" xfId="43302"/>
    <cellStyle name="Poznámka 3 2 5 2 2 4 5" xfId="17840"/>
    <cellStyle name="Poznámka 3 2 5 2 2 4 6" xfId="36929"/>
    <cellStyle name="Poznámka 3 2 5 2 2 5" xfId="3041"/>
    <cellStyle name="Poznámka 3 2 5 2 2 5 2" xfId="5213"/>
    <cellStyle name="Poznámka 3 2 5 2 2 5 2 2" xfId="6128"/>
    <cellStyle name="Poznámka 3 2 5 2 2 5 2 2 2" xfId="12759"/>
    <cellStyle name="Poznámka 3 2 5 2 2 5 2 2 2 2" xfId="31659"/>
    <cellStyle name="Poznámka 3 2 5 2 2 5 2 2 2 3" xfId="50807"/>
    <cellStyle name="Poznámka 3 2 5 2 2 5 2 2 3" xfId="25269"/>
    <cellStyle name="Poznámka 3 2 5 2 2 5 2 2 3 2" xfId="44409"/>
    <cellStyle name="Poznámka 3 2 5 2 2 5 2 2 4" xfId="18947"/>
    <cellStyle name="Poznámka 3 2 5 2 2 5 2 2 5" xfId="38036"/>
    <cellStyle name="Poznámka 3 2 5 2 2 5 2 3" xfId="11884"/>
    <cellStyle name="Poznámka 3 2 5 2 2 5 2 3 2" xfId="30784"/>
    <cellStyle name="Poznámka 3 2 5 2 2 5 2 3 3" xfId="49932"/>
    <cellStyle name="Poznámka 3 2 5 2 2 5 2 4" xfId="24394"/>
    <cellStyle name="Poznámka 3 2 5 2 2 5 2 4 2" xfId="43534"/>
    <cellStyle name="Poznámka 3 2 5 2 2 5 2 5" xfId="18072"/>
    <cellStyle name="Poznámka 3 2 5 2 2 5 2 6" xfId="37161"/>
    <cellStyle name="Poznámka 3 2 5 2 2 5 3" xfId="9740"/>
    <cellStyle name="Poznámka 3 2 5 2 2 5 3 2" xfId="28640"/>
    <cellStyle name="Poznámka 3 2 5 2 2 5 3 3" xfId="47788"/>
    <cellStyle name="Poznámka 3 2 5 2 2 5 4" xfId="22250"/>
    <cellStyle name="Poznámka 3 2 5 2 2 5 4 2" xfId="41390"/>
    <cellStyle name="Poznámka 3 2 5 2 2 5 5" xfId="15928"/>
    <cellStyle name="Poznámka 3 2 5 2 2 5 6" xfId="35017"/>
    <cellStyle name="Poznámka 3 2 5 2 2 6" xfId="5344"/>
    <cellStyle name="Poznámka 3 2 5 2 2 6 2" xfId="6259"/>
    <cellStyle name="Poznámka 3 2 5 2 2 6 2 2" xfId="12890"/>
    <cellStyle name="Poznámka 3 2 5 2 2 6 2 2 2" xfId="31790"/>
    <cellStyle name="Poznámka 3 2 5 2 2 6 2 2 3" xfId="50938"/>
    <cellStyle name="Poznámka 3 2 5 2 2 6 2 3" xfId="25400"/>
    <cellStyle name="Poznámka 3 2 5 2 2 6 2 3 2" xfId="44540"/>
    <cellStyle name="Poznámka 3 2 5 2 2 6 2 4" xfId="19078"/>
    <cellStyle name="Poznámka 3 2 5 2 2 6 2 5" xfId="38167"/>
    <cellStyle name="Poznámka 3 2 5 2 2 6 3" xfId="12015"/>
    <cellStyle name="Poznámka 3 2 5 2 2 6 3 2" xfId="30915"/>
    <cellStyle name="Poznámka 3 2 5 2 2 6 3 3" xfId="50063"/>
    <cellStyle name="Poznámka 3 2 5 2 2 6 4" xfId="24525"/>
    <cellStyle name="Poznámka 3 2 5 2 2 6 4 2" xfId="43665"/>
    <cellStyle name="Poznámka 3 2 5 2 2 6 5" xfId="18203"/>
    <cellStyle name="Poznámka 3 2 5 2 2 6 6" xfId="37292"/>
    <cellStyle name="Poznámka 3 2 5 2 2 7" xfId="7702"/>
    <cellStyle name="Poznámka 3 2 5 2 2 7 2" xfId="26701"/>
    <cellStyle name="Poznámka 3 2 5 2 2 7 3" xfId="45845"/>
    <cellStyle name="Poznámka 3 2 5 2 2 8" xfId="20256"/>
    <cellStyle name="Poznámka 3 2 5 2 2 8 2" xfId="39396"/>
    <cellStyle name="Poznámka 3 2 5 2 2 9" xfId="13989"/>
    <cellStyle name="Poznámka 3 2 5 2 3" xfId="2744"/>
    <cellStyle name="Poznámka 3 2 5 2 3 2" xfId="5440"/>
    <cellStyle name="Poznámka 3 2 5 2 3 2 2" xfId="6355"/>
    <cellStyle name="Poznámka 3 2 5 2 3 2 2 2" xfId="12985"/>
    <cellStyle name="Poznámka 3 2 5 2 3 2 2 2 2" xfId="31885"/>
    <cellStyle name="Poznámka 3 2 5 2 3 2 2 2 3" xfId="51033"/>
    <cellStyle name="Poznámka 3 2 5 2 3 2 2 3" xfId="25495"/>
    <cellStyle name="Poznámka 3 2 5 2 3 2 2 3 2" xfId="44635"/>
    <cellStyle name="Poznámka 3 2 5 2 3 2 2 4" xfId="19173"/>
    <cellStyle name="Poznámka 3 2 5 2 3 2 2 5" xfId="38262"/>
    <cellStyle name="Poznámka 3 2 5 2 3 2 3" xfId="12110"/>
    <cellStyle name="Poznámka 3 2 5 2 3 2 3 2" xfId="31010"/>
    <cellStyle name="Poznámka 3 2 5 2 3 2 3 3" xfId="50158"/>
    <cellStyle name="Poznámka 3 2 5 2 3 2 4" xfId="24620"/>
    <cellStyle name="Poznámka 3 2 5 2 3 2 4 2" xfId="43760"/>
    <cellStyle name="Poznámka 3 2 5 2 3 2 5" xfId="18298"/>
    <cellStyle name="Poznámka 3 2 5 2 3 2 6" xfId="37387"/>
    <cellStyle name="Poznámka 3 2 5 2 3 3" xfId="9445"/>
    <cellStyle name="Poznámka 3 2 5 2 3 3 2" xfId="28345"/>
    <cellStyle name="Poznámka 3 2 5 2 3 3 3" xfId="47493"/>
    <cellStyle name="Poznámka 3 2 5 2 3 4" xfId="21955"/>
    <cellStyle name="Poznámka 3 2 5 2 3 4 2" xfId="41095"/>
    <cellStyle name="Poznámka 3 2 5 2 3 5" xfId="15633"/>
    <cellStyle name="Poznámka 3 2 5 2 3 6" xfId="34722"/>
    <cellStyle name="Poznámka 3 2 5 2 4" xfId="3486"/>
    <cellStyle name="Poznámka 3 2 5 2 4 2" xfId="5311"/>
    <cellStyle name="Poznámka 3 2 5 2 4 2 2" xfId="6226"/>
    <cellStyle name="Poznámka 3 2 5 2 4 2 2 2" xfId="12857"/>
    <cellStyle name="Poznámka 3 2 5 2 4 2 2 2 2" xfId="31757"/>
    <cellStyle name="Poznámka 3 2 5 2 4 2 2 2 3" xfId="50905"/>
    <cellStyle name="Poznámka 3 2 5 2 4 2 2 3" xfId="25367"/>
    <cellStyle name="Poznámka 3 2 5 2 4 2 2 3 2" xfId="44507"/>
    <cellStyle name="Poznámka 3 2 5 2 4 2 2 4" xfId="19045"/>
    <cellStyle name="Poznámka 3 2 5 2 4 2 2 5" xfId="38134"/>
    <cellStyle name="Poznámka 3 2 5 2 4 2 3" xfId="11982"/>
    <cellStyle name="Poznámka 3 2 5 2 4 2 3 2" xfId="30882"/>
    <cellStyle name="Poznámka 3 2 5 2 4 2 3 3" xfId="50030"/>
    <cellStyle name="Poznámka 3 2 5 2 4 2 4" xfId="24492"/>
    <cellStyle name="Poznámka 3 2 5 2 4 2 4 2" xfId="43632"/>
    <cellStyle name="Poznámka 3 2 5 2 4 2 5" xfId="18170"/>
    <cellStyle name="Poznámka 3 2 5 2 4 2 6" xfId="37259"/>
    <cellStyle name="Poznámka 3 2 5 2 4 3" xfId="10184"/>
    <cellStyle name="Poznámka 3 2 5 2 4 3 2" xfId="29084"/>
    <cellStyle name="Poznámka 3 2 5 2 4 3 3" xfId="48232"/>
    <cellStyle name="Poznámka 3 2 5 2 4 4" xfId="22694"/>
    <cellStyle name="Poznámka 3 2 5 2 4 4 2" xfId="41834"/>
    <cellStyle name="Poznámka 3 2 5 2 4 5" xfId="16372"/>
    <cellStyle name="Poznámka 3 2 5 2 4 6" xfId="35461"/>
    <cellStyle name="Poznámka 3 2 5 2 5" xfId="4058"/>
    <cellStyle name="Poznámka 3 2 5 2 5 2" xfId="5296"/>
    <cellStyle name="Poznámka 3 2 5 2 5 2 2" xfId="6211"/>
    <cellStyle name="Poznámka 3 2 5 2 5 2 2 2" xfId="12842"/>
    <cellStyle name="Poznámka 3 2 5 2 5 2 2 2 2" xfId="31742"/>
    <cellStyle name="Poznámka 3 2 5 2 5 2 2 2 3" xfId="50890"/>
    <cellStyle name="Poznámka 3 2 5 2 5 2 2 3" xfId="25352"/>
    <cellStyle name="Poznámka 3 2 5 2 5 2 2 3 2" xfId="44492"/>
    <cellStyle name="Poznámka 3 2 5 2 5 2 2 4" xfId="19030"/>
    <cellStyle name="Poznámka 3 2 5 2 5 2 2 5" xfId="38119"/>
    <cellStyle name="Poznámka 3 2 5 2 5 2 3" xfId="11967"/>
    <cellStyle name="Poznámka 3 2 5 2 5 2 3 2" xfId="30867"/>
    <cellStyle name="Poznámka 3 2 5 2 5 2 3 3" xfId="50015"/>
    <cellStyle name="Poznámka 3 2 5 2 5 2 4" xfId="24477"/>
    <cellStyle name="Poznámka 3 2 5 2 5 2 4 2" xfId="43617"/>
    <cellStyle name="Poznámka 3 2 5 2 5 2 5" xfId="18155"/>
    <cellStyle name="Poznámka 3 2 5 2 5 2 6" xfId="37244"/>
    <cellStyle name="Poznámka 3 2 5 2 5 3" xfId="10755"/>
    <cellStyle name="Poznámka 3 2 5 2 5 3 2" xfId="29655"/>
    <cellStyle name="Poznámka 3 2 5 2 5 3 3" xfId="48803"/>
    <cellStyle name="Poznámka 3 2 5 2 5 4" xfId="23265"/>
    <cellStyle name="Poznámka 3 2 5 2 5 4 2" xfId="42405"/>
    <cellStyle name="Poznámka 3 2 5 2 5 5" xfId="16943"/>
    <cellStyle name="Poznámka 3 2 5 2 5 6" xfId="36032"/>
    <cellStyle name="Poznámka 3 2 5 2 6" xfId="4719"/>
    <cellStyle name="Poznámka 3 2 5 2 6 2" xfId="5804"/>
    <cellStyle name="Poznámka 3 2 5 2 6 2 2" xfId="6719"/>
    <cellStyle name="Poznámka 3 2 5 2 6 2 2 2" xfId="13347"/>
    <cellStyle name="Poznámka 3 2 5 2 6 2 2 2 2" xfId="32247"/>
    <cellStyle name="Poznámka 3 2 5 2 6 2 2 2 3" xfId="51395"/>
    <cellStyle name="Poznámka 3 2 5 2 6 2 2 3" xfId="25857"/>
    <cellStyle name="Poznámka 3 2 5 2 6 2 2 3 2" xfId="44997"/>
    <cellStyle name="Poznámka 3 2 5 2 6 2 2 4" xfId="19535"/>
    <cellStyle name="Poznámka 3 2 5 2 6 2 2 5" xfId="38624"/>
    <cellStyle name="Poznámka 3 2 5 2 6 2 3" xfId="12472"/>
    <cellStyle name="Poznámka 3 2 5 2 6 2 3 2" xfId="31372"/>
    <cellStyle name="Poznámka 3 2 5 2 6 2 3 3" xfId="50520"/>
    <cellStyle name="Poznámka 3 2 5 2 6 2 4" xfId="24982"/>
    <cellStyle name="Poznámka 3 2 5 2 6 2 4 2" xfId="44122"/>
    <cellStyle name="Poznámka 3 2 5 2 6 2 5" xfId="18660"/>
    <cellStyle name="Poznámka 3 2 5 2 6 2 6" xfId="37749"/>
    <cellStyle name="Poznámka 3 2 5 2 6 3" xfId="11416"/>
    <cellStyle name="Poznámka 3 2 5 2 6 3 2" xfId="30316"/>
    <cellStyle name="Poznámka 3 2 5 2 6 3 3" xfId="49464"/>
    <cellStyle name="Poznámka 3 2 5 2 6 4" xfId="23926"/>
    <cellStyle name="Poznámka 3 2 5 2 6 4 2" xfId="43066"/>
    <cellStyle name="Poznámka 3 2 5 2 6 5" xfId="17604"/>
    <cellStyle name="Poznámka 3 2 5 2 6 6" xfId="36693"/>
    <cellStyle name="Poznámka 3 2 5 2 7" xfId="1529"/>
    <cellStyle name="Poznámka 3 2 5 2 7 2" xfId="5662"/>
    <cellStyle name="Poznámka 3 2 5 2 7 2 2" xfId="6577"/>
    <cellStyle name="Poznámka 3 2 5 2 7 2 2 2" xfId="13206"/>
    <cellStyle name="Poznámka 3 2 5 2 7 2 2 2 2" xfId="32106"/>
    <cellStyle name="Poznámka 3 2 5 2 7 2 2 2 3" xfId="51254"/>
    <cellStyle name="Poznámka 3 2 5 2 7 2 2 3" xfId="25716"/>
    <cellStyle name="Poznámka 3 2 5 2 7 2 2 3 2" xfId="44856"/>
    <cellStyle name="Poznámka 3 2 5 2 7 2 2 4" xfId="19394"/>
    <cellStyle name="Poznámka 3 2 5 2 7 2 2 5" xfId="38483"/>
    <cellStyle name="Poznámka 3 2 5 2 7 2 3" xfId="12331"/>
    <cellStyle name="Poznámka 3 2 5 2 7 2 3 2" xfId="31231"/>
    <cellStyle name="Poznámka 3 2 5 2 7 2 3 3" xfId="50379"/>
    <cellStyle name="Poznámka 3 2 5 2 7 2 4" xfId="24841"/>
    <cellStyle name="Poznámka 3 2 5 2 7 2 4 2" xfId="43981"/>
    <cellStyle name="Poznámka 3 2 5 2 7 2 5" xfId="18519"/>
    <cellStyle name="Poznámka 3 2 5 2 7 2 6" xfId="37608"/>
    <cellStyle name="Poznámka 3 2 5 2 7 3" xfId="8271"/>
    <cellStyle name="Poznámka 3 2 5 2 7 3 2" xfId="27172"/>
    <cellStyle name="Poznámka 3 2 5 2 7 3 3" xfId="46320"/>
    <cellStyle name="Poznámka 3 2 5 2 7 4" xfId="20782"/>
    <cellStyle name="Poznámka 3 2 5 2 7 4 2" xfId="39922"/>
    <cellStyle name="Poznámka 3 2 5 2 7 5" xfId="14460"/>
    <cellStyle name="Poznámka 3 2 5 2 7 6" xfId="33549"/>
    <cellStyle name="Poznámka 3 2 5 2 8" xfId="5436"/>
    <cellStyle name="Poznámka 3 2 5 2 8 2" xfId="6351"/>
    <cellStyle name="Poznámka 3 2 5 2 8 2 2" xfId="12981"/>
    <cellStyle name="Poznámka 3 2 5 2 8 2 2 2" xfId="31881"/>
    <cellStyle name="Poznámka 3 2 5 2 8 2 2 3" xfId="51029"/>
    <cellStyle name="Poznámka 3 2 5 2 8 2 3" xfId="25491"/>
    <cellStyle name="Poznámka 3 2 5 2 8 2 3 2" xfId="44631"/>
    <cellStyle name="Poznámka 3 2 5 2 8 2 4" xfId="19169"/>
    <cellStyle name="Poznámka 3 2 5 2 8 2 5" xfId="38258"/>
    <cellStyle name="Poznámka 3 2 5 2 8 3" xfId="12106"/>
    <cellStyle name="Poznámka 3 2 5 2 8 3 2" xfId="31006"/>
    <cellStyle name="Poznámka 3 2 5 2 8 3 3" xfId="50154"/>
    <cellStyle name="Poznámka 3 2 5 2 8 4" xfId="24616"/>
    <cellStyle name="Poznámka 3 2 5 2 8 4 2" xfId="43756"/>
    <cellStyle name="Poznámka 3 2 5 2 8 5" xfId="18294"/>
    <cellStyle name="Poznámka 3 2 5 2 8 6" xfId="37383"/>
    <cellStyle name="Poznámka 3 2 5 2 9" xfId="7337"/>
    <cellStyle name="Poznámka 3 2 5 2 9 2" xfId="26336"/>
    <cellStyle name="Poznámka 3 2 5 2 9 3" xfId="45480"/>
    <cellStyle name="Poznámka 3 2 5 3" xfId="760"/>
    <cellStyle name="Poznámka 3 2 5 3 10" xfId="32949"/>
    <cellStyle name="Poznámka 3 2 5 3 2" xfId="3683"/>
    <cellStyle name="Poznámka 3 2 5 3 2 2" xfId="5371"/>
    <cellStyle name="Poznámka 3 2 5 3 2 2 2" xfId="6286"/>
    <cellStyle name="Poznámka 3 2 5 3 2 2 2 2" xfId="12917"/>
    <cellStyle name="Poznámka 3 2 5 3 2 2 2 2 2" xfId="31817"/>
    <cellStyle name="Poznámka 3 2 5 3 2 2 2 2 3" xfId="50965"/>
    <cellStyle name="Poznámka 3 2 5 3 2 2 2 3" xfId="25427"/>
    <cellStyle name="Poznámka 3 2 5 3 2 2 2 3 2" xfId="44567"/>
    <cellStyle name="Poznámka 3 2 5 3 2 2 2 4" xfId="19105"/>
    <cellStyle name="Poznámka 3 2 5 3 2 2 2 5" xfId="38194"/>
    <cellStyle name="Poznámka 3 2 5 3 2 2 3" xfId="12042"/>
    <cellStyle name="Poznámka 3 2 5 3 2 2 3 2" xfId="30942"/>
    <cellStyle name="Poznámka 3 2 5 3 2 2 3 3" xfId="50090"/>
    <cellStyle name="Poznámka 3 2 5 3 2 2 4" xfId="24552"/>
    <cellStyle name="Poznámka 3 2 5 3 2 2 4 2" xfId="43692"/>
    <cellStyle name="Poznámka 3 2 5 3 2 2 5" xfId="18230"/>
    <cellStyle name="Poznámka 3 2 5 3 2 2 6" xfId="37319"/>
    <cellStyle name="Poznámka 3 2 5 3 2 3" xfId="10381"/>
    <cellStyle name="Poznámka 3 2 5 3 2 3 2" xfId="29281"/>
    <cellStyle name="Poznámka 3 2 5 3 2 3 3" xfId="48429"/>
    <cellStyle name="Poznámka 3 2 5 3 2 4" xfId="22891"/>
    <cellStyle name="Poznámka 3 2 5 3 2 4 2" xfId="42031"/>
    <cellStyle name="Poznámka 3 2 5 3 2 5" xfId="16569"/>
    <cellStyle name="Poznámka 3 2 5 3 2 6" xfId="35658"/>
    <cellStyle name="Poznámka 3 2 5 3 3" xfId="4253"/>
    <cellStyle name="Poznámka 3 2 5 3 3 2" xfId="5165"/>
    <cellStyle name="Poznámka 3 2 5 3 3 2 2" xfId="6080"/>
    <cellStyle name="Poznámka 3 2 5 3 3 2 2 2" xfId="12711"/>
    <cellStyle name="Poznámka 3 2 5 3 3 2 2 2 2" xfId="31611"/>
    <cellStyle name="Poznámka 3 2 5 3 3 2 2 2 3" xfId="50759"/>
    <cellStyle name="Poznámka 3 2 5 3 3 2 2 3" xfId="25221"/>
    <cellStyle name="Poznámka 3 2 5 3 3 2 2 3 2" xfId="44361"/>
    <cellStyle name="Poznámka 3 2 5 3 3 2 2 4" xfId="18899"/>
    <cellStyle name="Poznámka 3 2 5 3 3 2 2 5" xfId="37988"/>
    <cellStyle name="Poznámka 3 2 5 3 3 2 3" xfId="11836"/>
    <cellStyle name="Poznámka 3 2 5 3 3 2 3 2" xfId="30736"/>
    <cellStyle name="Poznámka 3 2 5 3 3 2 3 3" xfId="49884"/>
    <cellStyle name="Poznámka 3 2 5 3 3 2 4" xfId="24346"/>
    <cellStyle name="Poznámka 3 2 5 3 3 2 4 2" xfId="43486"/>
    <cellStyle name="Poznámka 3 2 5 3 3 2 5" xfId="18024"/>
    <cellStyle name="Poznámka 3 2 5 3 3 2 6" xfId="37113"/>
    <cellStyle name="Poznámka 3 2 5 3 3 3" xfId="10950"/>
    <cellStyle name="Poznámka 3 2 5 3 3 3 2" xfId="29850"/>
    <cellStyle name="Poznámka 3 2 5 3 3 3 3" xfId="48998"/>
    <cellStyle name="Poznámka 3 2 5 3 3 4" xfId="23460"/>
    <cellStyle name="Poznámka 3 2 5 3 3 4 2" xfId="42600"/>
    <cellStyle name="Poznámka 3 2 5 3 3 5" xfId="17138"/>
    <cellStyle name="Poznámka 3 2 5 3 3 6" xfId="36227"/>
    <cellStyle name="Poznámka 3 2 5 3 4" xfId="4875"/>
    <cellStyle name="Poznámka 3 2 5 3 4 2" xfId="5843"/>
    <cellStyle name="Poznámka 3 2 5 3 4 2 2" xfId="6758"/>
    <cellStyle name="Poznámka 3 2 5 3 4 2 2 2" xfId="13386"/>
    <cellStyle name="Poznámka 3 2 5 3 4 2 2 2 2" xfId="32286"/>
    <cellStyle name="Poznámka 3 2 5 3 4 2 2 2 3" xfId="51434"/>
    <cellStyle name="Poznámka 3 2 5 3 4 2 2 3" xfId="25896"/>
    <cellStyle name="Poznámka 3 2 5 3 4 2 2 3 2" xfId="45036"/>
    <cellStyle name="Poznámka 3 2 5 3 4 2 2 4" xfId="19574"/>
    <cellStyle name="Poznámka 3 2 5 3 4 2 2 5" xfId="38663"/>
    <cellStyle name="Poznámka 3 2 5 3 4 2 3" xfId="12511"/>
    <cellStyle name="Poznámka 3 2 5 3 4 2 3 2" xfId="31411"/>
    <cellStyle name="Poznámka 3 2 5 3 4 2 3 3" xfId="50559"/>
    <cellStyle name="Poznámka 3 2 5 3 4 2 4" xfId="25021"/>
    <cellStyle name="Poznámka 3 2 5 3 4 2 4 2" xfId="44161"/>
    <cellStyle name="Poznámka 3 2 5 3 4 2 5" xfId="18699"/>
    <cellStyle name="Poznámka 3 2 5 3 4 2 6" xfId="37788"/>
    <cellStyle name="Poznámka 3 2 5 3 4 3" xfId="11572"/>
    <cellStyle name="Poznámka 3 2 5 3 4 3 2" xfId="30472"/>
    <cellStyle name="Poznámka 3 2 5 3 4 3 3" xfId="49620"/>
    <cellStyle name="Poznámka 3 2 5 3 4 4" xfId="24082"/>
    <cellStyle name="Poznámka 3 2 5 3 4 4 2" xfId="43222"/>
    <cellStyle name="Poznámka 3 2 5 3 4 5" xfId="17760"/>
    <cellStyle name="Poznámka 3 2 5 3 4 6" xfId="36849"/>
    <cellStyle name="Poznámka 3 2 5 3 5" xfId="2941"/>
    <cellStyle name="Poznámka 3 2 5 3 5 2" xfId="5379"/>
    <cellStyle name="Poznámka 3 2 5 3 5 2 2" xfId="6294"/>
    <cellStyle name="Poznámka 3 2 5 3 5 2 2 2" xfId="12925"/>
    <cellStyle name="Poznámka 3 2 5 3 5 2 2 2 2" xfId="31825"/>
    <cellStyle name="Poznámka 3 2 5 3 5 2 2 2 3" xfId="50973"/>
    <cellStyle name="Poznámka 3 2 5 3 5 2 2 3" xfId="25435"/>
    <cellStyle name="Poznámka 3 2 5 3 5 2 2 3 2" xfId="44575"/>
    <cellStyle name="Poznámka 3 2 5 3 5 2 2 4" xfId="19113"/>
    <cellStyle name="Poznámka 3 2 5 3 5 2 2 5" xfId="38202"/>
    <cellStyle name="Poznámka 3 2 5 3 5 2 3" xfId="12050"/>
    <cellStyle name="Poznámka 3 2 5 3 5 2 3 2" xfId="30950"/>
    <cellStyle name="Poznámka 3 2 5 3 5 2 3 3" xfId="50098"/>
    <cellStyle name="Poznámka 3 2 5 3 5 2 4" xfId="24560"/>
    <cellStyle name="Poznámka 3 2 5 3 5 2 4 2" xfId="43700"/>
    <cellStyle name="Poznámka 3 2 5 3 5 2 5" xfId="18238"/>
    <cellStyle name="Poznámka 3 2 5 3 5 2 6" xfId="37327"/>
    <cellStyle name="Poznámka 3 2 5 3 5 3" xfId="9640"/>
    <cellStyle name="Poznámka 3 2 5 3 5 3 2" xfId="28540"/>
    <cellStyle name="Poznámka 3 2 5 3 5 3 3" xfId="47688"/>
    <cellStyle name="Poznámka 3 2 5 3 5 4" xfId="22150"/>
    <cellStyle name="Poznámka 3 2 5 3 5 4 2" xfId="41290"/>
    <cellStyle name="Poznámka 3 2 5 3 5 5" xfId="15828"/>
    <cellStyle name="Poznámka 3 2 5 3 5 6" xfId="34917"/>
    <cellStyle name="Poznámka 3 2 5 3 6" xfId="5398"/>
    <cellStyle name="Poznámka 3 2 5 3 6 2" xfId="6313"/>
    <cellStyle name="Poznámka 3 2 5 3 6 2 2" xfId="12944"/>
    <cellStyle name="Poznámka 3 2 5 3 6 2 2 2" xfId="31844"/>
    <cellStyle name="Poznámka 3 2 5 3 6 2 2 3" xfId="50992"/>
    <cellStyle name="Poznámka 3 2 5 3 6 2 3" xfId="25454"/>
    <cellStyle name="Poznámka 3 2 5 3 6 2 3 2" xfId="44594"/>
    <cellStyle name="Poznámka 3 2 5 3 6 2 4" xfId="19132"/>
    <cellStyle name="Poznámka 3 2 5 3 6 2 5" xfId="38221"/>
    <cellStyle name="Poznámka 3 2 5 3 6 3" xfId="12069"/>
    <cellStyle name="Poznámka 3 2 5 3 6 3 2" xfId="30969"/>
    <cellStyle name="Poznámka 3 2 5 3 6 3 3" xfId="50117"/>
    <cellStyle name="Poznámka 3 2 5 3 6 4" xfId="24579"/>
    <cellStyle name="Poznámka 3 2 5 3 6 4 2" xfId="43719"/>
    <cellStyle name="Poznámka 3 2 5 3 6 5" xfId="18257"/>
    <cellStyle name="Poznámka 3 2 5 3 6 6" xfId="37346"/>
    <cellStyle name="Poznámka 3 2 5 3 7" xfId="7577"/>
    <cellStyle name="Poznámka 3 2 5 3 7 2" xfId="26576"/>
    <cellStyle name="Poznámka 3 2 5 3 7 3" xfId="45720"/>
    <cellStyle name="Poznámka 3 2 5 3 8" xfId="20156"/>
    <cellStyle name="Poznámka 3 2 5 3 8 2" xfId="39296"/>
    <cellStyle name="Poznámka 3 2 5 3 9" xfId="13864"/>
    <cellStyle name="Poznámka 3 2 5 4" xfId="2619"/>
    <cellStyle name="Poznámka 3 2 5 4 2" xfId="5233"/>
    <cellStyle name="Poznámka 3 2 5 4 2 2" xfId="6148"/>
    <cellStyle name="Poznámka 3 2 5 4 2 2 2" xfId="12779"/>
    <cellStyle name="Poznámka 3 2 5 4 2 2 2 2" xfId="31679"/>
    <cellStyle name="Poznámka 3 2 5 4 2 2 2 3" xfId="50827"/>
    <cellStyle name="Poznámka 3 2 5 4 2 2 3" xfId="25289"/>
    <cellStyle name="Poznámka 3 2 5 4 2 2 3 2" xfId="44429"/>
    <cellStyle name="Poznámka 3 2 5 4 2 2 4" xfId="18967"/>
    <cellStyle name="Poznámka 3 2 5 4 2 2 5" xfId="38056"/>
    <cellStyle name="Poznámka 3 2 5 4 2 3" xfId="11904"/>
    <cellStyle name="Poznámka 3 2 5 4 2 3 2" xfId="30804"/>
    <cellStyle name="Poznámka 3 2 5 4 2 3 3" xfId="49952"/>
    <cellStyle name="Poznámka 3 2 5 4 2 4" xfId="24414"/>
    <cellStyle name="Poznámka 3 2 5 4 2 4 2" xfId="43554"/>
    <cellStyle name="Poznámka 3 2 5 4 2 5" xfId="18092"/>
    <cellStyle name="Poznámka 3 2 5 4 2 6" xfId="37181"/>
    <cellStyle name="Poznámka 3 2 5 4 3" xfId="9320"/>
    <cellStyle name="Poznámka 3 2 5 4 3 2" xfId="28220"/>
    <cellStyle name="Poznámka 3 2 5 4 3 3" xfId="47368"/>
    <cellStyle name="Poznámka 3 2 5 4 4" xfId="21830"/>
    <cellStyle name="Poznámka 3 2 5 4 4 2" xfId="40970"/>
    <cellStyle name="Poznámka 3 2 5 4 5" xfId="15508"/>
    <cellStyle name="Poznámka 3 2 5 4 6" xfId="34597"/>
    <cellStyle name="Poznámka 3 2 5 5" xfId="3361"/>
    <cellStyle name="Poznámka 3 2 5 5 2" xfId="5630"/>
    <cellStyle name="Poznámka 3 2 5 5 2 2" xfId="6545"/>
    <cellStyle name="Poznámka 3 2 5 5 2 2 2" xfId="13174"/>
    <cellStyle name="Poznámka 3 2 5 5 2 2 2 2" xfId="32074"/>
    <cellStyle name="Poznámka 3 2 5 5 2 2 2 3" xfId="51222"/>
    <cellStyle name="Poznámka 3 2 5 5 2 2 3" xfId="25684"/>
    <cellStyle name="Poznámka 3 2 5 5 2 2 3 2" xfId="44824"/>
    <cellStyle name="Poznámka 3 2 5 5 2 2 4" xfId="19362"/>
    <cellStyle name="Poznámka 3 2 5 5 2 2 5" xfId="38451"/>
    <cellStyle name="Poznámka 3 2 5 5 2 3" xfId="12299"/>
    <cellStyle name="Poznámka 3 2 5 5 2 3 2" xfId="31199"/>
    <cellStyle name="Poznámka 3 2 5 5 2 3 3" xfId="50347"/>
    <cellStyle name="Poznámka 3 2 5 5 2 4" xfId="24809"/>
    <cellStyle name="Poznámka 3 2 5 5 2 4 2" xfId="43949"/>
    <cellStyle name="Poznámka 3 2 5 5 2 5" xfId="18487"/>
    <cellStyle name="Poznámka 3 2 5 5 2 6" xfId="37576"/>
    <cellStyle name="Poznámka 3 2 5 5 3" xfId="10059"/>
    <cellStyle name="Poznámka 3 2 5 5 3 2" xfId="28959"/>
    <cellStyle name="Poznámka 3 2 5 5 3 3" xfId="48107"/>
    <cellStyle name="Poznámka 3 2 5 5 4" xfId="22569"/>
    <cellStyle name="Poznámka 3 2 5 5 4 2" xfId="41709"/>
    <cellStyle name="Poznámka 3 2 5 5 5" xfId="16247"/>
    <cellStyle name="Poznámka 3 2 5 5 6" xfId="35336"/>
    <cellStyle name="Poznámka 3 2 5 6" xfId="3933"/>
    <cellStyle name="Poznámka 3 2 5 6 2" xfId="5554"/>
    <cellStyle name="Poznámka 3 2 5 6 2 2" xfId="6469"/>
    <cellStyle name="Poznámka 3 2 5 6 2 2 2" xfId="13098"/>
    <cellStyle name="Poznámka 3 2 5 6 2 2 2 2" xfId="31998"/>
    <cellStyle name="Poznámka 3 2 5 6 2 2 2 3" xfId="51146"/>
    <cellStyle name="Poznámka 3 2 5 6 2 2 3" xfId="25608"/>
    <cellStyle name="Poznámka 3 2 5 6 2 2 3 2" xfId="44748"/>
    <cellStyle name="Poznámka 3 2 5 6 2 2 4" xfId="19286"/>
    <cellStyle name="Poznámka 3 2 5 6 2 2 5" xfId="38375"/>
    <cellStyle name="Poznámka 3 2 5 6 2 3" xfId="12223"/>
    <cellStyle name="Poznámka 3 2 5 6 2 3 2" xfId="31123"/>
    <cellStyle name="Poznámka 3 2 5 6 2 3 3" xfId="50271"/>
    <cellStyle name="Poznámka 3 2 5 6 2 4" xfId="24733"/>
    <cellStyle name="Poznámka 3 2 5 6 2 4 2" xfId="43873"/>
    <cellStyle name="Poznámka 3 2 5 6 2 5" xfId="18411"/>
    <cellStyle name="Poznámka 3 2 5 6 2 6" xfId="37500"/>
    <cellStyle name="Poznámka 3 2 5 6 3" xfId="10630"/>
    <cellStyle name="Poznámka 3 2 5 6 3 2" xfId="29530"/>
    <cellStyle name="Poznámka 3 2 5 6 3 3" xfId="48678"/>
    <cellStyle name="Poznámka 3 2 5 6 4" xfId="23140"/>
    <cellStyle name="Poznámka 3 2 5 6 4 2" xfId="42280"/>
    <cellStyle name="Poznámka 3 2 5 6 5" xfId="16818"/>
    <cellStyle name="Poznámka 3 2 5 6 6" xfId="35907"/>
    <cellStyle name="Poznámka 3 2 5 7" xfId="4510"/>
    <cellStyle name="Poznámka 3 2 5 7 2" xfId="5751"/>
    <cellStyle name="Poznámka 3 2 5 7 2 2" xfId="6666"/>
    <cellStyle name="Poznámka 3 2 5 7 2 2 2" xfId="13294"/>
    <cellStyle name="Poznámka 3 2 5 7 2 2 2 2" xfId="32194"/>
    <cellStyle name="Poznámka 3 2 5 7 2 2 2 3" xfId="51342"/>
    <cellStyle name="Poznámka 3 2 5 7 2 2 3" xfId="25804"/>
    <cellStyle name="Poznámka 3 2 5 7 2 2 3 2" xfId="44944"/>
    <cellStyle name="Poznámka 3 2 5 7 2 2 4" xfId="19482"/>
    <cellStyle name="Poznámka 3 2 5 7 2 2 5" xfId="38571"/>
    <cellStyle name="Poznámka 3 2 5 7 2 3" xfId="12419"/>
    <cellStyle name="Poznámka 3 2 5 7 2 3 2" xfId="31319"/>
    <cellStyle name="Poznámka 3 2 5 7 2 3 3" xfId="50467"/>
    <cellStyle name="Poznámka 3 2 5 7 2 4" xfId="24929"/>
    <cellStyle name="Poznámka 3 2 5 7 2 4 2" xfId="44069"/>
    <cellStyle name="Poznámka 3 2 5 7 2 5" xfId="18607"/>
    <cellStyle name="Poznámka 3 2 5 7 2 6" xfId="37696"/>
    <cellStyle name="Poznámka 3 2 5 7 3" xfId="11207"/>
    <cellStyle name="Poznámka 3 2 5 7 3 2" xfId="30107"/>
    <cellStyle name="Poznámka 3 2 5 7 3 3" xfId="49255"/>
    <cellStyle name="Poznámka 3 2 5 7 4" xfId="23717"/>
    <cellStyle name="Poznámka 3 2 5 7 4 2" xfId="42857"/>
    <cellStyle name="Poznámka 3 2 5 7 5" xfId="17395"/>
    <cellStyle name="Poznámka 3 2 5 7 6" xfId="36484"/>
    <cellStyle name="Poznámka 3 2 5 8" xfId="881"/>
    <cellStyle name="Poznámka 3 2 5 8 2" xfId="5036"/>
    <cellStyle name="Poznámka 3 2 5 8 2 2" xfId="5951"/>
    <cellStyle name="Poznámka 3 2 5 8 2 2 2" xfId="12583"/>
    <cellStyle name="Poznámka 3 2 5 8 2 2 2 2" xfId="31483"/>
    <cellStyle name="Poznámka 3 2 5 8 2 2 2 3" xfId="50631"/>
    <cellStyle name="Poznámka 3 2 5 8 2 2 3" xfId="25093"/>
    <cellStyle name="Poznámka 3 2 5 8 2 2 3 2" xfId="44233"/>
    <cellStyle name="Poznámka 3 2 5 8 2 2 4" xfId="18771"/>
    <cellStyle name="Poznámka 3 2 5 8 2 2 5" xfId="37860"/>
    <cellStyle name="Poznámka 3 2 5 8 2 3" xfId="11708"/>
    <cellStyle name="Poznámka 3 2 5 8 2 3 2" xfId="30608"/>
    <cellStyle name="Poznámka 3 2 5 8 2 3 3" xfId="49756"/>
    <cellStyle name="Poznámka 3 2 5 8 2 4" xfId="24218"/>
    <cellStyle name="Poznámka 3 2 5 8 2 4 2" xfId="43358"/>
    <cellStyle name="Poznámka 3 2 5 8 2 5" xfId="17896"/>
    <cellStyle name="Poznámka 3 2 5 8 2 6" xfId="36985"/>
    <cellStyle name="Poznámka 3 2 5 8 3" xfId="7790"/>
    <cellStyle name="Poznámka 3 2 5 8 3 2" xfId="26785"/>
    <cellStyle name="Poznámka 3 2 5 8 3 3" xfId="45933"/>
    <cellStyle name="Poznámka 3 2 5 8 4" xfId="20275"/>
    <cellStyle name="Poznámka 3 2 5 8 4 2" xfId="39415"/>
    <cellStyle name="Poznámka 3 2 5 8 5" xfId="14073"/>
    <cellStyle name="Poznámka 3 2 5 8 6" xfId="33162"/>
    <cellStyle name="Poznámka 3 2 5 9" xfId="5283"/>
    <cellStyle name="Poznámka 3 2 5 9 2" xfId="6198"/>
    <cellStyle name="Poznámka 3 2 5 9 2 2" xfId="12829"/>
    <cellStyle name="Poznámka 3 2 5 9 2 2 2" xfId="31729"/>
    <cellStyle name="Poznámka 3 2 5 9 2 2 3" xfId="50877"/>
    <cellStyle name="Poznámka 3 2 5 9 2 3" xfId="25339"/>
    <cellStyle name="Poznámka 3 2 5 9 2 3 2" xfId="44479"/>
    <cellStyle name="Poznámka 3 2 5 9 2 4" xfId="19017"/>
    <cellStyle name="Poznámka 3 2 5 9 2 5" xfId="38106"/>
    <cellStyle name="Poznámka 3 2 5 9 3" xfId="11954"/>
    <cellStyle name="Poznámka 3 2 5 9 3 2" xfId="30854"/>
    <cellStyle name="Poznámka 3 2 5 9 3 3" xfId="50002"/>
    <cellStyle name="Poznámka 3 2 5 9 4" xfId="24464"/>
    <cellStyle name="Poznámka 3 2 5 9 4 2" xfId="43604"/>
    <cellStyle name="Poznámka 3 2 5 9 5" xfId="18142"/>
    <cellStyle name="Poznámka 3 2 5 9 6" xfId="37231"/>
    <cellStyle name="Poznámka 3 2 6" xfId="286"/>
    <cellStyle name="Poznámka 3 2 6 10" xfId="8051"/>
    <cellStyle name="Poznámka 3 2 6 11" xfId="32461"/>
    <cellStyle name="Poznámka 3 2 6 2" xfId="632"/>
    <cellStyle name="Poznámka 3 2 6 2 10" xfId="13716"/>
    <cellStyle name="Poznámka 3 2 6 2 11" xfId="32801"/>
    <cellStyle name="Poznámka 3 2 6 2 2" xfId="2813"/>
    <cellStyle name="Poznámka 3 2 6 2 2 2" xfId="5159"/>
    <cellStyle name="Poznámka 3 2 6 2 2 2 2" xfId="6074"/>
    <cellStyle name="Poznámka 3 2 6 2 2 2 2 2" xfId="12705"/>
    <cellStyle name="Poznámka 3 2 6 2 2 2 2 2 2" xfId="31605"/>
    <cellStyle name="Poznámka 3 2 6 2 2 2 2 2 3" xfId="50753"/>
    <cellStyle name="Poznámka 3 2 6 2 2 2 2 3" xfId="25215"/>
    <cellStyle name="Poznámka 3 2 6 2 2 2 2 3 2" xfId="44355"/>
    <cellStyle name="Poznámka 3 2 6 2 2 2 2 4" xfId="18893"/>
    <cellStyle name="Poznámka 3 2 6 2 2 2 2 5" xfId="37982"/>
    <cellStyle name="Poznámka 3 2 6 2 2 2 3" xfId="11830"/>
    <cellStyle name="Poznámka 3 2 6 2 2 2 3 2" xfId="30730"/>
    <cellStyle name="Poznámka 3 2 6 2 2 2 3 3" xfId="49878"/>
    <cellStyle name="Poznámka 3 2 6 2 2 2 4" xfId="24340"/>
    <cellStyle name="Poznámka 3 2 6 2 2 2 4 2" xfId="43480"/>
    <cellStyle name="Poznámka 3 2 6 2 2 2 5" xfId="18018"/>
    <cellStyle name="Poznámka 3 2 6 2 2 2 6" xfId="37107"/>
    <cellStyle name="Poznámka 3 2 6 2 2 3" xfId="9512"/>
    <cellStyle name="Poznámka 3 2 6 2 2 3 2" xfId="28412"/>
    <cellStyle name="Poznámka 3 2 6 2 2 3 3" xfId="47560"/>
    <cellStyle name="Poznámka 3 2 6 2 2 4" xfId="22022"/>
    <cellStyle name="Poznámka 3 2 6 2 2 4 2" xfId="41162"/>
    <cellStyle name="Poznámka 3 2 6 2 2 5" xfId="15700"/>
    <cellStyle name="Poznámka 3 2 6 2 2 6" xfId="34789"/>
    <cellStyle name="Poznámka 3 2 6 2 3" xfId="3555"/>
    <cellStyle name="Poznámka 3 2 6 2 3 2" xfId="5334"/>
    <cellStyle name="Poznámka 3 2 6 2 3 2 2" xfId="6249"/>
    <cellStyle name="Poznámka 3 2 6 2 3 2 2 2" xfId="12880"/>
    <cellStyle name="Poznámka 3 2 6 2 3 2 2 2 2" xfId="31780"/>
    <cellStyle name="Poznámka 3 2 6 2 3 2 2 2 3" xfId="50928"/>
    <cellStyle name="Poznámka 3 2 6 2 3 2 2 3" xfId="25390"/>
    <cellStyle name="Poznámka 3 2 6 2 3 2 2 3 2" xfId="44530"/>
    <cellStyle name="Poznámka 3 2 6 2 3 2 2 4" xfId="19068"/>
    <cellStyle name="Poznámka 3 2 6 2 3 2 2 5" xfId="38157"/>
    <cellStyle name="Poznámka 3 2 6 2 3 2 3" xfId="12005"/>
    <cellStyle name="Poznámka 3 2 6 2 3 2 3 2" xfId="30905"/>
    <cellStyle name="Poznámka 3 2 6 2 3 2 3 3" xfId="50053"/>
    <cellStyle name="Poznámka 3 2 6 2 3 2 4" xfId="24515"/>
    <cellStyle name="Poznámka 3 2 6 2 3 2 4 2" xfId="43655"/>
    <cellStyle name="Poznámka 3 2 6 2 3 2 5" xfId="18193"/>
    <cellStyle name="Poznámka 3 2 6 2 3 2 6" xfId="37282"/>
    <cellStyle name="Poznámka 3 2 6 2 3 3" xfId="10253"/>
    <cellStyle name="Poznámka 3 2 6 2 3 3 2" xfId="29153"/>
    <cellStyle name="Poznámka 3 2 6 2 3 3 3" xfId="48301"/>
    <cellStyle name="Poznámka 3 2 6 2 3 4" xfId="22763"/>
    <cellStyle name="Poznámka 3 2 6 2 3 4 2" xfId="41903"/>
    <cellStyle name="Poznámka 3 2 6 2 3 5" xfId="16441"/>
    <cellStyle name="Poznámka 3 2 6 2 3 6" xfId="35530"/>
    <cellStyle name="Poznámka 3 2 6 2 4" xfId="4125"/>
    <cellStyle name="Poznámka 3 2 6 2 4 2" xfId="5181"/>
    <cellStyle name="Poznámka 3 2 6 2 4 2 2" xfId="6096"/>
    <cellStyle name="Poznámka 3 2 6 2 4 2 2 2" xfId="12727"/>
    <cellStyle name="Poznámka 3 2 6 2 4 2 2 2 2" xfId="31627"/>
    <cellStyle name="Poznámka 3 2 6 2 4 2 2 2 3" xfId="50775"/>
    <cellStyle name="Poznámka 3 2 6 2 4 2 2 3" xfId="25237"/>
    <cellStyle name="Poznámka 3 2 6 2 4 2 2 3 2" xfId="44377"/>
    <cellStyle name="Poznámka 3 2 6 2 4 2 2 4" xfId="18915"/>
    <cellStyle name="Poznámka 3 2 6 2 4 2 2 5" xfId="38004"/>
    <cellStyle name="Poznámka 3 2 6 2 4 2 3" xfId="11852"/>
    <cellStyle name="Poznámka 3 2 6 2 4 2 3 2" xfId="30752"/>
    <cellStyle name="Poznámka 3 2 6 2 4 2 3 3" xfId="49900"/>
    <cellStyle name="Poznámka 3 2 6 2 4 2 4" xfId="24362"/>
    <cellStyle name="Poznámka 3 2 6 2 4 2 4 2" xfId="43502"/>
    <cellStyle name="Poznámka 3 2 6 2 4 2 5" xfId="18040"/>
    <cellStyle name="Poznámka 3 2 6 2 4 2 6" xfId="37129"/>
    <cellStyle name="Poznámka 3 2 6 2 4 3" xfId="10822"/>
    <cellStyle name="Poznámka 3 2 6 2 4 3 2" xfId="29722"/>
    <cellStyle name="Poznámka 3 2 6 2 4 3 3" xfId="48870"/>
    <cellStyle name="Poznámka 3 2 6 2 4 4" xfId="23332"/>
    <cellStyle name="Poznámka 3 2 6 2 4 4 2" xfId="42472"/>
    <cellStyle name="Poznámka 3 2 6 2 4 5" xfId="17010"/>
    <cellStyle name="Poznámka 3 2 6 2 4 6" xfId="36099"/>
    <cellStyle name="Poznámka 3 2 6 2 5" xfId="4770"/>
    <cellStyle name="Poznámka 3 2 6 2 5 2" xfId="5815"/>
    <cellStyle name="Poznámka 3 2 6 2 5 2 2" xfId="6730"/>
    <cellStyle name="Poznámka 3 2 6 2 5 2 2 2" xfId="13358"/>
    <cellStyle name="Poznámka 3 2 6 2 5 2 2 2 2" xfId="32258"/>
    <cellStyle name="Poznámka 3 2 6 2 5 2 2 2 3" xfId="51406"/>
    <cellStyle name="Poznámka 3 2 6 2 5 2 2 3" xfId="25868"/>
    <cellStyle name="Poznámka 3 2 6 2 5 2 2 3 2" xfId="45008"/>
    <cellStyle name="Poznámka 3 2 6 2 5 2 2 4" xfId="19546"/>
    <cellStyle name="Poznámka 3 2 6 2 5 2 2 5" xfId="38635"/>
    <cellStyle name="Poznámka 3 2 6 2 5 2 3" xfId="12483"/>
    <cellStyle name="Poznámka 3 2 6 2 5 2 3 2" xfId="31383"/>
    <cellStyle name="Poznámka 3 2 6 2 5 2 3 3" xfId="50531"/>
    <cellStyle name="Poznámka 3 2 6 2 5 2 4" xfId="24993"/>
    <cellStyle name="Poznámka 3 2 6 2 5 2 4 2" xfId="44133"/>
    <cellStyle name="Poznámka 3 2 6 2 5 2 5" xfId="18671"/>
    <cellStyle name="Poznámka 3 2 6 2 5 2 6" xfId="37760"/>
    <cellStyle name="Poznámka 3 2 6 2 5 3" xfId="11467"/>
    <cellStyle name="Poznámka 3 2 6 2 5 3 2" xfId="30367"/>
    <cellStyle name="Poznámka 3 2 6 2 5 3 3" xfId="49515"/>
    <cellStyle name="Poznámka 3 2 6 2 5 4" xfId="23977"/>
    <cellStyle name="Poznámka 3 2 6 2 5 4 2" xfId="43117"/>
    <cellStyle name="Poznámka 3 2 6 2 5 5" xfId="17655"/>
    <cellStyle name="Poznámka 3 2 6 2 5 6" xfId="36744"/>
    <cellStyle name="Poznámka 3 2 6 2 6" xfId="1530"/>
    <cellStyle name="Poznámka 3 2 6 2 6 2" xfId="5557"/>
    <cellStyle name="Poznámka 3 2 6 2 6 2 2" xfId="6472"/>
    <cellStyle name="Poznámka 3 2 6 2 6 2 2 2" xfId="13101"/>
    <cellStyle name="Poznámka 3 2 6 2 6 2 2 2 2" xfId="32001"/>
    <cellStyle name="Poznámka 3 2 6 2 6 2 2 2 3" xfId="51149"/>
    <cellStyle name="Poznámka 3 2 6 2 6 2 2 3" xfId="25611"/>
    <cellStyle name="Poznámka 3 2 6 2 6 2 2 3 2" xfId="44751"/>
    <cellStyle name="Poznámka 3 2 6 2 6 2 2 4" xfId="19289"/>
    <cellStyle name="Poznámka 3 2 6 2 6 2 2 5" xfId="38378"/>
    <cellStyle name="Poznámka 3 2 6 2 6 2 3" xfId="12226"/>
    <cellStyle name="Poznámka 3 2 6 2 6 2 3 2" xfId="31126"/>
    <cellStyle name="Poznámka 3 2 6 2 6 2 3 3" xfId="50274"/>
    <cellStyle name="Poznámka 3 2 6 2 6 2 4" xfId="24736"/>
    <cellStyle name="Poznámka 3 2 6 2 6 2 4 2" xfId="43876"/>
    <cellStyle name="Poznámka 3 2 6 2 6 2 5" xfId="18414"/>
    <cellStyle name="Poznámka 3 2 6 2 6 2 6" xfId="37503"/>
    <cellStyle name="Poznámka 3 2 6 2 6 3" xfId="8272"/>
    <cellStyle name="Poznámka 3 2 6 2 6 3 2" xfId="27173"/>
    <cellStyle name="Poznámka 3 2 6 2 6 3 3" xfId="46321"/>
    <cellStyle name="Poznámka 3 2 6 2 6 4" xfId="20783"/>
    <cellStyle name="Poznámka 3 2 6 2 6 4 2" xfId="39923"/>
    <cellStyle name="Poznámka 3 2 6 2 6 5" xfId="14461"/>
    <cellStyle name="Poznámka 3 2 6 2 6 6" xfId="33550"/>
    <cellStyle name="Poznámka 3 2 6 2 7" xfId="5643"/>
    <cellStyle name="Poznámka 3 2 6 2 7 2" xfId="6558"/>
    <cellStyle name="Poznámka 3 2 6 2 7 2 2" xfId="13187"/>
    <cellStyle name="Poznámka 3 2 6 2 7 2 2 2" xfId="32087"/>
    <cellStyle name="Poznámka 3 2 6 2 7 2 2 3" xfId="51235"/>
    <cellStyle name="Poznámka 3 2 6 2 7 2 3" xfId="25697"/>
    <cellStyle name="Poznámka 3 2 6 2 7 2 3 2" xfId="44837"/>
    <cellStyle name="Poznámka 3 2 6 2 7 2 4" xfId="19375"/>
    <cellStyle name="Poznámka 3 2 6 2 7 2 5" xfId="38464"/>
    <cellStyle name="Poznámka 3 2 6 2 7 3" xfId="12312"/>
    <cellStyle name="Poznámka 3 2 6 2 7 3 2" xfId="31212"/>
    <cellStyle name="Poznámka 3 2 6 2 7 3 3" xfId="50360"/>
    <cellStyle name="Poznámka 3 2 6 2 7 4" xfId="24822"/>
    <cellStyle name="Poznámka 3 2 6 2 7 4 2" xfId="43962"/>
    <cellStyle name="Poznámka 3 2 6 2 7 5" xfId="18500"/>
    <cellStyle name="Poznámka 3 2 6 2 7 6" xfId="37589"/>
    <cellStyle name="Poznámka 3 2 6 2 8" xfId="7429"/>
    <cellStyle name="Poznámka 3 2 6 2 8 2" xfId="26428"/>
    <cellStyle name="Poznámka 3 2 6 2 8 3" xfId="45572"/>
    <cellStyle name="Poznámka 3 2 6 2 9" xfId="20028"/>
    <cellStyle name="Poznámka 3 2 6 2 9 2" xfId="39168"/>
    <cellStyle name="Poznámka 3 2 6 3" xfId="2446"/>
    <cellStyle name="Poznámka 3 2 6 3 2" xfId="5423"/>
    <cellStyle name="Poznámka 3 2 6 3 2 2" xfId="6338"/>
    <cellStyle name="Poznámka 3 2 6 3 2 2 2" xfId="12968"/>
    <cellStyle name="Poznámka 3 2 6 3 2 2 2 2" xfId="31868"/>
    <cellStyle name="Poznámka 3 2 6 3 2 2 2 3" xfId="51016"/>
    <cellStyle name="Poznámka 3 2 6 3 2 2 3" xfId="25478"/>
    <cellStyle name="Poznámka 3 2 6 3 2 2 3 2" xfId="44618"/>
    <cellStyle name="Poznámka 3 2 6 3 2 2 4" xfId="19156"/>
    <cellStyle name="Poznámka 3 2 6 3 2 2 5" xfId="38245"/>
    <cellStyle name="Poznámka 3 2 6 3 2 3" xfId="12093"/>
    <cellStyle name="Poznámka 3 2 6 3 2 3 2" xfId="30993"/>
    <cellStyle name="Poznámka 3 2 6 3 2 3 3" xfId="50141"/>
    <cellStyle name="Poznámka 3 2 6 3 2 4" xfId="24603"/>
    <cellStyle name="Poznámka 3 2 6 3 2 4 2" xfId="43743"/>
    <cellStyle name="Poznámka 3 2 6 3 2 5" xfId="18281"/>
    <cellStyle name="Poznámka 3 2 6 3 2 6" xfId="37370"/>
    <cellStyle name="Poznámka 3 2 6 3 3" xfId="9147"/>
    <cellStyle name="Poznámka 3 2 6 3 3 2" xfId="28047"/>
    <cellStyle name="Poznámka 3 2 6 3 3 3" xfId="47195"/>
    <cellStyle name="Poznámka 3 2 6 3 4" xfId="21657"/>
    <cellStyle name="Poznámka 3 2 6 3 4 2" xfId="40797"/>
    <cellStyle name="Poznámka 3 2 6 3 5" xfId="15335"/>
    <cellStyle name="Poznámka 3 2 6 3 6" xfId="34424"/>
    <cellStyle name="Poznámka 3 2 6 4" xfId="3188"/>
    <cellStyle name="Poznámka 3 2 6 4 2" xfId="5107"/>
    <cellStyle name="Poznámka 3 2 6 4 2 2" xfId="6022"/>
    <cellStyle name="Poznámka 3 2 6 4 2 2 2" xfId="12654"/>
    <cellStyle name="Poznámka 3 2 6 4 2 2 2 2" xfId="31554"/>
    <cellStyle name="Poznámka 3 2 6 4 2 2 2 3" xfId="50702"/>
    <cellStyle name="Poznámka 3 2 6 4 2 2 3" xfId="25164"/>
    <cellStyle name="Poznámka 3 2 6 4 2 2 3 2" xfId="44304"/>
    <cellStyle name="Poznámka 3 2 6 4 2 2 4" xfId="18842"/>
    <cellStyle name="Poznámka 3 2 6 4 2 2 5" xfId="37931"/>
    <cellStyle name="Poznámka 3 2 6 4 2 3" xfId="11779"/>
    <cellStyle name="Poznámka 3 2 6 4 2 3 2" xfId="30679"/>
    <cellStyle name="Poznámka 3 2 6 4 2 3 3" xfId="49827"/>
    <cellStyle name="Poznámka 3 2 6 4 2 4" xfId="24289"/>
    <cellStyle name="Poznámka 3 2 6 4 2 4 2" xfId="43429"/>
    <cellStyle name="Poznámka 3 2 6 4 2 5" xfId="17967"/>
    <cellStyle name="Poznámka 3 2 6 4 2 6" xfId="37056"/>
    <cellStyle name="Poznámka 3 2 6 4 3" xfId="9886"/>
    <cellStyle name="Poznámka 3 2 6 4 3 2" xfId="28786"/>
    <cellStyle name="Poznámka 3 2 6 4 3 3" xfId="47934"/>
    <cellStyle name="Poznámka 3 2 6 4 4" xfId="22396"/>
    <cellStyle name="Poznámka 3 2 6 4 4 2" xfId="41536"/>
    <cellStyle name="Poznámka 3 2 6 4 5" xfId="16074"/>
    <cellStyle name="Poznámka 3 2 6 4 6" xfId="35163"/>
    <cellStyle name="Poznámka 3 2 6 5" xfId="3073"/>
    <cellStyle name="Poznámka 3 2 6 5 2" xfId="5211"/>
    <cellStyle name="Poznámka 3 2 6 5 2 2" xfId="6126"/>
    <cellStyle name="Poznámka 3 2 6 5 2 2 2" xfId="12757"/>
    <cellStyle name="Poznámka 3 2 6 5 2 2 2 2" xfId="31657"/>
    <cellStyle name="Poznámka 3 2 6 5 2 2 2 3" xfId="50805"/>
    <cellStyle name="Poznámka 3 2 6 5 2 2 3" xfId="25267"/>
    <cellStyle name="Poznámka 3 2 6 5 2 2 3 2" xfId="44407"/>
    <cellStyle name="Poznámka 3 2 6 5 2 2 4" xfId="18945"/>
    <cellStyle name="Poznámka 3 2 6 5 2 2 5" xfId="38034"/>
    <cellStyle name="Poznámka 3 2 6 5 2 3" xfId="11882"/>
    <cellStyle name="Poznámka 3 2 6 5 2 3 2" xfId="30782"/>
    <cellStyle name="Poznámka 3 2 6 5 2 3 3" xfId="49930"/>
    <cellStyle name="Poznámka 3 2 6 5 2 4" xfId="24392"/>
    <cellStyle name="Poznámka 3 2 6 5 2 4 2" xfId="43532"/>
    <cellStyle name="Poznámka 3 2 6 5 2 5" xfId="18070"/>
    <cellStyle name="Poznámka 3 2 6 5 2 6" xfId="37159"/>
    <cellStyle name="Poznámka 3 2 6 5 3" xfId="9771"/>
    <cellStyle name="Poznámka 3 2 6 5 3 2" xfId="28671"/>
    <cellStyle name="Poznámka 3 2 6 5 3 3" xfId="47819"/>
    <cellStyle name="Poznámka 3 2 6 5 4" xfId="22281"/>
    <cellStyle name="Poznámka 3 2 6 5 4 2" xfId="41421"/>
    <cellStyle name="Poznámka 3 2 6 5 5" xfId="15959"/>
    <cellStyle name="Poznámka 3 2 6 5 6" xfId="35048"/>
    <cellStyle name="Poznámka 3 2 6 6" xfId="4541"/>
    <cellStyle name="Poznámka 3 2 6 6 2" xfId="5757"/>
    <cellStyle name="Poznámka 3 2 6 6 2 2" xfId="6672"/>
    <cellStyle name="Poznámka 3 2 6 6 2 2 2" xfId="13300"/>
    <cellStyle name="Poznámka 3 2 6 6 2 2 2 2" xfId="32200"/>
    <cellStyle name="Poznámka 3 2 6 6 2 2 2 3" xfId="51348"/>
    <cellStyle name="Poznámka 3 2 6 6 2 2 3" xfId="25810"/>
    <cellStyle name="Poznámka 3 2 6 6 2 2 3 2" xfId="44950"/>
    <cellStyle name="Poznámka 3 2 6 6 2 2 4" xfId="19488"/>
    <cellStyle name="Poznámka 3 2 6 6 2 2 5" xfId="38577"/>
    <cellStyle name="Poznámka 3 2 6 6 2 3" xfId="12425"/>
    <cellStyle name="Poznámka 3 2 6 6 2 3 2" xfId="31325"/>
    <cellStyle name="Poznámka 3 2 6 6 2 3 3" xfId="50473"/>
    <cellStyle name="Poznámka 3 2 6 6 2 4" xfId="24935"/>
    <cellStyle name="Poznámka 3 2 6 6 2 4 2" xfId="44075"/>
    <cellStyle name="Poznámka 3 2 6 6 2 5" xfId="18613"/>
    <cellStyle name="Poznámka 3 2 6 6 2 6" xfId="37702"/>
    <cellStyle name="Poznámka 3 2 6 6 3" xfId="11238"/>
    <cellStyle name="Poznámka 3 2 6 6 3 2" xfId="30138"/>
    <cellStyle name="Poznámka 3 2 6 6 3 3" xfId="49286"/>
    <cellStyle name="Poznámka 3 2 6 6 4" xfId="23748"/>
    <cellStyle name="Poznámka 3 2 6 6 4 2" xfId="42888"/>
    <cellStyle name="Poznámka 3 2 6 6 5" xfId="17426"/>
    <cellStyle name="Poznámka 3 2 6 6 6" xfId="36515"/>
    <cellStyle name="Poznámka 3 2 6 7" xfId="5137"/>
    <cellStyle name="Poznámka 3 2 6 7 2" xfId="6052"/>
    <cellStyle name="Poznámka 3 2 6 7 2 2" xfId="12683"/>
    <cellStyle name="Poznámka 3 2 6 7 2 2 2" xfId="31583"/>
    <cellStyle name="Poznámka 3 2 6 7 2 2 3" xfId="50731"/>
    <cellStyle name="Poznámka 3 2 6 7 2 3" xfId="25193"/>
    <cellStyle name="Poznámka 3 2 6 7 2 3 2" xfId="44333"/>
    <cellStyle name="Poznámka 3 2 6 7 2 4" xfId="18871"/>
    <cellStyle name="Poznámka 3 2 6 7 2 5" xfId="37960"/>
    <cellStyle name="Poznámka 3 2 6 7 3" xfId="11808"/>
    <cellStyle name="Poznámka 3 2 6 7 3 2" xfId="30708"/>
    <cellStyle name="Poznámka 3 2 6 7 3 3" xfId="49856"/>
    <cellStyle name="Poznámka 3 2 6 7 4" xfId="24318"/>
    <cellStyle name="Poznámka 3 2 6 7 4 2" xfId="43458"/>
    <cellStyle name="Poznámka 3 2 6 7 5" xfId="17996"/>
    <cellStyle name="Poznámka 3 2 6 7 6" xfId="37085"/>
    <cellStyle name="Poznámka 3 2 6 8" xfId="7088"/>
    <cellStyle name="Poznámka 3 2 6 8 2" xfId="26088"/>
    <cellStyle name="Poznámka 3 2 6 8 3" xfId="45232"/>
    <cellStyle name="Poznámka 3 2 6 9" xfId="19684"/>
    <cellStyle name="Poznámka 3 2 6 9 2" xfId="38824"/>
    <cellStyle name="Poznámka 3 2 7" xfId="1009"/>
    <cellStyle name="Poznámka 3 2 7 2" xfId="1531"/>
    <cellStyle name="Poznámka 3 2 7 2 2" xfId="5482"/>
    <cellStyle name="Poznámka 3 2 7 2 2 2" xfId="6397"/>
    <cellStyle name="Poznámka 3 2 7 2 2 2 2" xfId="13027"/>
    <cellStyle name="Poznámka 3 2 7 2 2 2 2 2" xfId="31927"/>
    <cellStyle name="Poznámka 3 2 7 2 2 2 2 3" xfId="51075"/>
    <cellStyle name="Poznámka 3 2 7 2 2 2 3" xfId="25537"/>
    <cellStyle name="Poznámka 3 2 7 2 2 2 3 2" xfId="44677"/>
    <cellStyle name="Poznámka 3 2 7 2 2 2 4" xfId="19215"/>
    <cellStyle name="Poznámka 3 2 7 2 2 2 5" xfId="38304"/>
    <cellStyle name="Poznámka 3 2 7 2 2 3" xfId="12152"/>
    <cellStyle name="Poznámka 3 2 7 2 2 3 2" xfId="31052"/>
    <cellStyle name="Poznámka 3 2 7 2 2 3 3" xfId="50200"/>
    <cellStyle name="Poznámka 3 2 7 2 2 4" xfId="24662"/>
    <cellStyle name="Poznámka 3 2 7 2 2 4 2" xfId="43802"/>
    <cellStyle name="Poznámka 3 2 7 2 2 5" xfId="18340"/>
    <cellStyle name="Poznámka 3 2 7 2 2 6" xfId="37429"/>
    <cellStyle name="Poznámka 3 2 7 2 3" xfId="8273"/>
    <cellStyle name="Poznámka 3 2 7 2 3 2" xfId="27174"/>
    <cellStyle name="Poznámka 3 2 7 2 3 3" xfId="46322"/>
    <cellStyle name="Poznámka 3 2 7 2 4" xfId="20784"/>
    <cellStyle name="Poznámka 3 2 7 2 4 2" xfId="39924"/>
    <cellStyle name="Poznámka 3 2 7 2 5" xfId="14462"/>
    <cellStyle name="Poznámka 3 2 7 2 6" xfId="33551"/>
    <cellStyle name="Poznámka 3 2 7 3" xfId="5094"/>
    <cellStyle name="Poznámka 3 2 7 3 2" xfId="6009"/>
    <cellStyle name="Poznámka 3 2 7 3 2 2" xfId="12641"/>
    <cellStyle name="Poznámka 3 2 7 3 2 2 2" xfId="31541"/>
    <cellStyle name="Poznámka 3 2 7 3 2 2 3" xfId="50689"/>
    <cellStyle name="Poznámka 3 2 7 3 2 3" xfId="25151"/>
    <cellStyle name="Poznámka 3 2 7 3 2 3 2" xfId="44291"/>
    <cellStyle name="Poznámka 3 2 7 3 2 4" xfId="18829"/>
    <cellStyle name="Poznámka 3 2 7 3 2 5" xfId="37918"/>
    <cellStyle name="Poznámka 3 2 7 3 3" xfId="11766"/>
    <cellStyle name="Poznámka 3 2 7 3 3 2" xfId="30666"/>
    <cellStyle name="Poznámka 3 2 7 3 3 3" xfId="49814"/>
    <cellStyle name="Poznámka 3 2 7 3 4" xfId="24276"/>
    <cellStyle name="Poznámka 3 2 7 3 4 2" xfId="43416"/>
    <cellStyle name="Poznámka 3 2 7 3 5" xfId="17954"/>
    <cellStyle name="Poznámka 3 2 7 3 6" xfId="37043"/>
    <cellStyle name="Poznámka 3 2 7 4" xfId="7357"/>
    <cellStyle name="Poznámka 3 2 7 4 2" xfId="26356"/>
    <cellStyle name="Poznámka 3 2 7 4 3" xfId="45500"/>
    <cellStyle name="Poznámka 3 2 7 5" xfId="20399"/>
    <cellStyle name="Poznámka 3 2 7 5 2" xfId="39539"/>
    <cellStyle name="Poznámka 3 2 7 6" xfId="13644"/>
    <cellStyle name="Poznámka 3 2 7 7" xfId="32729"/>
    <cellStyle name="Poznámka 3 2 8" xfId="1513"/>
    <cellStyle name="Poznámka 3 2 8 2" xfId="5550"/>
    <cellStyle name="Poznámka 3 2 8 2 2" xfId="6465"/>
    <cellStyle name="Poznámka 3 2 8 2 2 2" xfId="13094"/>
    <cellStyle name="Poznámka 3 2 8 2 2 2 2" xfId="31994"/>
    <cellStyle name="Poznámka 3 2 8 2 2 2 3" xfId="51142"/>
    <cellStyle name="Poznámka 3 2 8 2 2 3" xfId="25604"/>
    <cellStyle name="Poznámka 3 2 8 2 2 3 2" xfId="44744"/>
    <cellStyle name="Poznámka 3 2 8 2 2 4" xfId="19282"/>
    <cellStyle name="Poznámka 3 2 8 2 2 5" xfId="38371"/>
    <cellStyle name="Poznámka 3 2 8 2 3" xfId="12219"/>
    <cellStyle name="Poznámka 3 2 8 2 3 2" xfId="31119"/>
    <cellStyle name="Poznámka 3 2 8 2 3 3" xfId="50267"/>
    <cellStyle name="Poznámka 3 2 8 2 4" xfId="24729"/>
    <cellStyle name="Poznámka 3 2 8 2 4 2" xfId="43869"/>
    <cellStyle name="Poznámka 3 2 8 2 5" xfId="18407"/>
    <cellStyle name="Poznámka 3 2 8 2 6" xfId="37496"/>
    <cellStyle name="Poznámka 3 2 8 3" xfId="8255"/>
    <cellStyle name="Poznámka 3 2 8 3 2" xfId="27156"/>
    <cellStyle name="Poznámka 3 2 8 3 3" xfId="46304"/>
    <cellStyle name="Poznámka 3 2 8 4" xfId="20766"/>
    <cellStyle name="Poznámka 3 2 8 4 2" xfId="39906"/>
    <cellStyle name="Poznámka 3 2 8 5" xfId="14444"/>
    <cellStyle name="Poznámka 3 2 8 6" xfId="33533"/>
    <cellStyle name="Poznámka 3 2 9" xfId="3144"/>
    <cellStyle name="Poznámka 3 2 9 2" xfId="5384"/>
    <cellStyle name="Poznámka 3 2 9 2 2" xfId="6299"/>
    <cellStyle name="Poznámka 3 2 9 2 2 2" xfId="12930"/>
    <cellStyle name="Poznámka 3 2 9 2 2 2 2" xfId="31830"/>
    <cellStyle name="Poznámka 3 2 9 2 2 2 3" xfId="50978"/>
    <cellStyle name="Poznámka 3 2 9 2 2 3" xfId="25440"/>
    <cellStyle name="Poznámka 3 2 9 2 2 3 2" xfId="44580"/>
    <cellStyle name="Poznámka 3 2 9 2 2 4" xfId="19118"/>
    <cellStyle name="Poznámka 3 2 9 2 2 5" xfId="38207"/>
    <cellStyle name="Poznámka 3 2 9 2 3" xfId="12055"/>
    <cellStyle name="Poznámka 3 2 9 2 3 2" xfId="30955"/>
    <cellStyle name="Poznámka 3 2 9 2 3 3" xfId="50103"/>
    <cellStyle name="Poznámka 3 2 9 2 4" xfId="24565"/>
    <cellStyle name="Poznámka 3 2 9 2 4 2" xfId="43705"/>
    <cellStyle name="Poznámka 3 2 9 2 5" xfId="18243"/>
    <cellStyle name="Poznámka 3 2 9 2 6" xfId="37332"/>
    <cellStyle name="Poznámka 3 2 9 3" xfId="9842"/>
    <cellStyle name="Poznámka 3 2 9 3 2" xfId="28742"/>
    <cellStyle name="Poznámka 3 2 9 3 3" xfId="47890"/>
    <cellStyle name="Poznámka 3 2 9 4" xfId="22352"/>
    <cellStyle name="Poznámka 3 2 9 4 2" xfId="41492"/>
    <cellStyle name="Poznámka 3 2 9 5" xfId="16030"/>
    <cellStyle name="Poznámka 3 2 9 6" xfId="35119"/>
    <cellStyle name="Poznámka 3 3" xfId="236"/>
    <cellStyle name="Poznámka 3 3 10" xfId="5553"/>
    <cellStyle name="Poznámka 3 3 10 2" xfId="6468"/>
    <cellStyle name="Poznámka 3 3 10 2 2" xfId="13097"/>
    <cellStyle name="Poznámka 3 3 10 2 2 2" xfId="31997"/>
    <cellStyle name="Poznámka 3 3 10 2 2 3" xfId="51145"/>
    <cellStyle name="Poznámka 3 3 10 2 3" xfId="25607"/>
    <cellStyle name="Poznámka 3 3 10 2 3 2" xfId="44747"/>
    <cellStyle name="Poznámka 3 3 10 2 4" xfId="19285"/>
    <cellStyle name="Poznámka 3 3 10 2 5" xfId="38374"/>
    <cellStyle name="Poznámka 3 3 10 3" xfId="12222"/>
    <cellStyle name="Poznámka 3 3 10 3 2" xfId="31122"/>
    <cellStyle name="Poznámka 3 3 10 3 3" xfId="50270"/>
    <cellStyle name="Poznámka 3 3 10 4" xfId="24732"/>
    <cellStyle name="Poznámka 3 3 10 4 2" xfId="43872"/>
    <cellStyle name="Poznámka 3 3 10 5" xfId="18410"/>
    <cellStyle name="Poznámka 3 3 10 6" xfId="37499"/>
    <cellStyle name="Poznámka 3 3 11" xfId="19643"/>
    <cellStyle name="Poznámka 3 3 11 2" xfId="38783"/>
    <cellStyle name="Poznámka 3 3 2" xfId="312"/>
    <cellStyle name="Poznámka 3 3 2 10" xfId="6997"/>
    <cellStyle name="Poznámka 3 3 2 10 2" xfId="25997"/>
    <cellStyle name="Poznámka 3 3 2 10 3" xfId="45141"/>
    <cellStyle name="Poznámka 3 3 2 11" xfId="19709"/>
    <cellStyle name="Poznámka 3 3 2 11 2" xfId="38849"/>
    <cellStyle name="Poznámka 3 3 2 12" xfId="6909"/>
    <cellStyle name="Poznámka 3 3 2 13" xfId="32370"/>
    <cellStyle name="Poznámka 3 3 2 2" xfId="657"/>
    <cellStyle name="Poznámka 3 3 2 2 10" xfId="20053"/>
    <cellStyle name="Poznámka 3 3 2 2 10 2" xfId="39193"/>
    <cellStyle name="Poznámka 3 3 2 2 11" xfId="6934"/>
    <cellStyle name="Poznámka 3 3 2 2 12" xfId="32481"/>
    <cellStyle name="Poznámka 3 3 2 2 2" xfId="1534"/>
    <cellStyle name="Poznámka 3 3 2 2 2 2" xfId="5075"/>
    <cellStyle name="Poznámka 3 3 2 2 2 2 2" xfId="5990"/>
    <cellStyle name="Poznámka 3 3 2 2 2 2 2 2" xfId="12622"/>
    <cellStyle name="Poznámka 3 3 2 2 2 2 2 2 2" xfId="31522"/>
    <cellStyle name="Poznámka 3 3 2 2 2 2 2 2 3" xfId="50670"/>
    <cellStyle name="Poznámka 3 3 2 2 2 2 2 3" xfId="25132"/>
    <cellStyle name="Poznámka 3 3 2 2 2 2 2 3 2" xfId="44272"/>
    <cellStyle name="Poznámka 3 3 2 2 2 2 2 4" xfId="18810"/>
    <cellStyle name="Poznámka 3 3 2 2 2 2 2 5" xfId="37899"/>
    <cellStyle name="Poznámka 3 3 2 2 2 2 3" xfId="11747"/>
    <cellStyle name="Poznámka 3 3 2 2 2 2 3 2" xfId="30647"/>
    <cellStyle name="Poznámka 3 3 2 2 2 2 3 3" xfId="49795"/>
    <cellStyle name="Poznámka 3 3 2 2 2 2 4" xfId="24257"/>
    <cellStyle name="Poznámka 3 3 2 2 2 2 4 2" xfId="43397"/>
    <cellStyle name="Poznámka 3 3 2 2 2 2 5" xfId="17935"/>
    <cellStyle name="Poznámka 3 3 2 2 2 2 6" xfId="37024"/>
    <cellStyle name="Poznámka 3 3 2 2 2 3" xfId="8276"/>
    <cellStyle name="Poznámka 3 3 2 2 2 3 2" xfId="27177"/>
    <cellStyle name="Poznámka 3 3 2 2 2 3 3" xfId="46325"/>
    <cellStyle name="Poznámka 3 3 2 2 2 4" xfId="20787"/>
    <cellStyle name="Poznámka 3 3 2 2 2 4 2" xfId="39927"/>
    <cellStyle name="Poznámka 3 3 2 2 2 5" xfId="14465"/>
    <cellStyle name="Poznámka 3 3 2 2 2 6" xfId="33554"/>
    <cellStyle name="Poznámka 3 3 2 2 3" xfId="2838"/>
    <cellStyle name="Poznámka 3 3 2 2 3 2" xfId="5224"/>
    <cellStyle name="Poznámka 3 3 2 2 3 2 2" xfId="6139"/>
    <cellStyle name="Poznámka 3 3 2 2 3 2 2 2" xfId="12770"/>
    <cellStyle name="Poznámka 3 3 2 2 3 2 2 2 2" xfId="31670"/>
    <cellStyle name="Poznámka 3 3 2 2 3 2 2 2 3" xfId="50818"/>
    <cellStyle name="Poznámka 3 3 2 2 3 2 2 3" xfId="25280"/>
    <cellStyle name="Poznámka 3 3 2 2 3 2 2 3 2" xfId="44420"/>
    <cellStyle name="Poznámka 3 3 2 2 3 2 2 4" xfId="18958"/>
    <cellStyle name="Poznámka 3 3 2 2 3 2 2 5" xfId="38047"/>
    <cellStyle name="Poznámka 3 3 2 2 3 2 3" xfId="11895"/>
    <cellStyle name="Poznámka 3 3 2 2 3 2 3 2" xfId="30795"/>
    <cellStyle name="Poznámka 3 3 2 2 3 2 3 3" xfId="49943"/>
    <cellStyle name="Poznámka 3 3 2 2 3 2 4" xfId="24405"/>
    <cellStyle name="Poznámka 3 3 2 2 3 2 4 2" xfId="43545"/>
    <cellStyle name="Poznámka 3 3 2 2 3 2 5" xfId="18083"/>
    <cellStyle name="Poznámka 3 3 2 2 3 2 6" xfId="37172"/>
    <cellStyle name="Poznámka 3 3 2 2 3 3" xfId="9537"/>
    <cellStyle name="Poznámka 3 3 2 2 3 3 2" xfId="28437"/>
    <cellStyle name="Poznámka 3 3 2 2 3 3 3" xfId="47585"/>
    <cellStyle name="Poznámka 3 3 2 2 3 4" xfId="22047"/>
    <cellStyle name="Poznámka 3 3 2 2 3 4 2" xfId="41187"/>
    <cellStyle name="Poznámka 3 3 2 2 3 5" xfId="15725"/>
    <cellStyle name="Poznámka 3 3 2 2 3 6" xfId="34814"/>
    <cellStyle name="Poznámka 3 3 2 2 4" xfId="3580"/>
    <cellStyle name="Poznámka 3 3 2 2 4 2" xfId="5411"/>
    <cellStyle name="Poznámka 3 3 2 2 4 2 2" xfId="6326"/>
    <cellStyle name="Poznámka 3 3 2 2 4 2 2 2" xfId="12957"/>
    <cellStyle name="Poznámka 3 3 2 2 4 2 2 2 2" xfId="31857"/>
    <cellStyle name="Poznámka 3 3 2 2 4 2 2 2 3" xfId="51005"/>
    <cellStyle name="Poznámka 3 3 2 2 4 2 2 3" xfId="25467"/>
    <cellStyle name="Poznámka 3 3 2 2 4 2 2 3 2" xfId="44607"/>
    <cellStyle name="Poznámka 3 3 2 2 4 2 2 4" xfId="19145"/>
    <cellStyle name="Poznámka 3 3 2 2 4 2 2 5" xfId="38234"/>
    <cellStyle name="Poznámka 3 3 2 2 4 2 3" xfId="12082"/>
    <cellStyle name="Poznámka 3 3 2 2 4 2 3 2" xfId="30982"/>
    <cellStyle name="Poznámka 3 3 2 2 4 2 3 3" xfId="50130"/>
    <cellStyle name="Poznámka 3 3 2 2 4 2 4" xfId="24592"/>
    <cellStyle name="Poznámka 3 3 2 2 4 2 4 2" xfId="43732"/>
    <cellStyle name="Poznámka 3 3 2 2 4 2 5" xfId="18270"/>
    <cellStyle name="Poznámka 3 3 2 2 4 2 6" xfId="37359"/>
    <cellStyle name="Poznámka 3 3 2 2 4 3" xfId="10278"/>
    <cellStyle name="Poznámka 3 3 2 2 4 3 2" xfId="29178"/>
    <cellStyle name="Poznámka 3 3 2 2 4 3 3" xfId="48326"/>
    <cellStyle name="Poznámka 3 3 2 2 4 4" xfId="22788"/>
    <cellStyle name="Poznámka 3 3 2 2 4 4 2" xfId="41928"/>
    <cellStyle name="Poznámka 3 3 2 2 4 5" xfId="16466"/>
    <cellStyle name="Poznámka 3 3 2 2 4 6" xfId="35555"/>
    <cellStyle name="Poznámka 3 3 2 2 5" xfId="4150"/>
    <cellStyle name="Poznámka 3 3 2 2 5 2" xfId="5179"/>
    <cellStyle name="Poznámka 3 3 2 2 5 2 2" xfId="6094"/>
    <cellStyle name="Poznámka 3 3 2 2 5 2 2 2" xfId="12725"/>
    <cellStyle name="Poznámka 3 3 2 2 5 2 2 2 2" xfId="31625"/>
    <cellStyle name="Poznámka 3 3 2 2 5 2 2 2 3" xfId="50773"/>
    <cellStyle name="Poznámka 3 3 2 2 5 2 2 3" xfId="25235"/>
    <cellStyle name="Poznámka 3 3 2 2 5 2 2 3 2" xfId="44375"/>
    <cellStyle name="Poznámka 3 3 2 2 5 2 2 4" xfId="18913"/>
    <cellStyle name="Poznámka 3 3 2 2 5 2 2 5" xfId="38002"/>
    <cellStyle name="Poznámka 3 3 2 2 5 2 3" xfId="11850"/>
    <cellStyle name="Poznámka 3 3 2 2 5 2 3 2" xfId="30750"/>
    <cellStyle name="Poznámka 3 3 2 2 5 2 3 3" xfId="49898"/>
    <cellStyle name="Poznámka 3 3 2 2 5 2 4" xfId="24360"/>
    <cellStyle name="Poznámka 3 3 2 2 5 2 4 2" xfId="43500"/>
    <cellStyle name="Poznámka 3 3 2 2 5 2 5" xfId="18038"/>
    <cellStyle name="Poznámka 3 3 2 2 5 2 6" xfId="37127"/>
    <cellStyle name="Poznámka 3 3 2 2 5 3" xfId="10847"/>
    <cellStyle name="Poznámka 3 3 2 2 5 3 2" xfId="29747"/>
    <cellStyle name="Poznámka 3 3 2 2 5 3 3" xfId="48895"/>
    <cellStyle name="Poznámka 3 3 2 2 5 4" xfId="23357"/>
    <cellStyle name="Poznámka 3 3 2 2 5 4 2" xfId="42497"/>
    <cellStyle name="Poznámka 3 3 2 2 5 5" xfId="17035"/>
    <cellStyle name="Poznámka 3 3 2 2 5 6" xfId="36124"/>
    <cellStyle name="Poznámka 3 3 2 2 6" xfId="4790"/>
    <cellStyle name="Poznámka 3 3 2 2 6 2" xfId="5821"/>
    <cellStyle name="Poznámka 3 3 2 2 6 2 2" xfId="6736"/>
    <cellStyle name="Poznámka 3 3 2 2 6 2 2 2" xfId="13364"/>
    <cellStyle name="Poznámka 3 3 2 2 6 2 2 2 2" xfId="32264"/>
    <cellStyle name="Poznámka 3 3 2 2 6 2 2 2 3" xfId="51412"/>
    <cellStyle name="Poznámka 3 3 2 2 6 2 2 3" xfId="25874"/>
    <cellStyle name="Poznámka 3 3 2 2 6 2 2 3 2" xfId="45014"/>
    <cellStyle name="Poznámka 3 3 2 2 6 2 2 4" xfId="19552"/>
    <cellStyle name="Poznámka 3 3 2 2 6 2 2 5" xfId="38641"/>
    <cellStyle name="Poznámka 3 3 2 2 6 2 3" xfId="12489"/>
    <cellStyle name="Poznámka 3 3 2 2 6 2 3 2" xfId="31389"/>
    <cellStyle name="Poznámka 3 3 2 2 6 2 3 3" xfId="50537"/>
    <cellStyle name="Poznámka 3 3 2 2 6 2 4" xfId="24999"/>
    <cellStyle name="Poznámka 3 3 2 2 6 2 4 2" xfId="44139"/>
    <cellStyle name="Poznámka 3 3 2 2 6 2 5" xfId="18677"/>
    <cellStyle name="Poznámka 3 3 2 2 6 2 6" xfId="37766"/>
    <cellStyle name="Poznámka 3 3 2 2 6 3" xfId="11487"/>
    <cellStyle name="Poznámka 3 3 2 2 6 3 2" xfId="30387"/>
    <cellStyle name="Poznámka 3 3 2 2 6 3 3" xfId="49535"/>
    <cellStyle name="Poznámka 3 3 2 2 6 4" xfId="23997"/>
    <cellStyle name="Poznámka 3 3 2 2 6 4 2" xfId="43137"/>
    <cellStyle name="Poznámka 3 3 2 2 6 5" xfId="17675"/>
    <cellStyle name="Poznámka 3 3 2 2 6 6" xfId="36764"/>
    <cellStyle name="Poznámka 3 3 2 2 7" xfId="5485"/>
    <cellStyle name="Poznámka 3 3 2 2 7 2" xfId="6400"/>
    <cellStyle name="Poznámka 3 3 2 2 7 2 2" xfId="13030"/>
    <cellStyle name="Poznámka 3 3 2 2 7 2 2 2" xfId="31930"/>
    <cellStyle name="Poznámka 3 3 2 2 7 2 2 3" xfId="51078"/>
    <cellStyle name="Poznámka 3 3 2 2 7 2 3" xfId="25540"/>
    <cellStyle name="Poznámka 3 3 2 2 7 2 3 2" xfId="44680"/>
    <cellStyle name="Poznámka 3 3 2 2 7 2 4" xfId="19218"/>
    <cellStyle name="Poznámka 3 3 2 2 7 2 5" xfId="38307"/>
    <cellStyle name="Poznámka 3 3 2 2 7 3" xfId="12155"/>
    <cellStyle name="Poznámka 3 3 2 2 7 3 2" xfId="31055"/>
    <cellStyle name="Poznámka 3 3 2 2 7 3 3" xfId="50203"/>
    <cellStyle name="Poznámka 3 3 2 2 7 4" xfId="24665"/>
    <cellStyle name="Poznámka 3 3 2 2 7 4 2" xfId="43805"/>
    <cellStyle name="Poznámka 3 3 2 2 7 5" xfId="18343"/>
    <cellStyle name="Poznámka 3 3 2 2 7 6" xfId="37432"/>
    <cellStyle name="Poznámka 3 3 2 2 8" xfId="7761"/>
    <cellStyle name="Poznámka 3 3 2 2 8 2" xfId="26756"/>
    <cellStyle name="Poznámka 3 3 2 2 8 2 2" xfId="45904"/>
    <cellStyle name="Poznámka 3 3 2 2 8 3" xfId="14044"/>
    <cellStyle name="Poznámka 3 3 2 2 8 4" xfId="33133"/>
    <cellStyle name="Poznámka 3 3 2 2 9" xfId="7109"/>
    <cellStyle name="Poznámka 3 3 2 2 9 2" xfId="26108"/>
    <cellStyle name="Poznámka 3 3 2 2 9 3" xfId="45252"/>
    <cellStyle name="Poznámka 3 3 2 3" xfId="1222"/>
    <cellStyle name="Poznámka 3 3 2 3 2" xfId="1535"/>
    <cellStyle name="Poznámka 3 3 2 3 2 2" xfId="5640"/>
    <cellStyle name="Poznámka 3 3 2 3 2 2 2" xfId="6555"/>
    <cellStyle name="Poznámka 3 3 2 3 2 2 2 2" xfId="13184"/>
    <cellStyle name="Poznámka 3 3 2 3 2 2 2 2 2" xfId="32084"/>
    <cellStyle name="Poznámka 3 3 2 3 2 2 2 2 3" xfId="51232"/>
    <cellStyle name="Poznámka 3 3 2 3 2 2 2 3" xfId="25694"/>
    <cellStyle name="Poznámka 3 3 2 3 2 2 2 3 2" xfId="44834"/>
    <cellStyle name="Poznámka 3 3 2 3 2 2 2 4" xfId="19372"/>
    <cellStyle name="Poznámka 3 3 2 3 2 2 2 5" xfId="38461"/>
    <cellStyle name="Poznámka 3 3 2 3 2 2 3" xfId="12309"/>
    <cellStyle name="Poznámka 3 3 2 3 2 2 3 2" xfId="31209"/>
    <cellStyle name="Poznámka 3 3 2 3 2 2 3 3" xfId="50357"/>
    <cellStyle name="Poznámka 3 3 2 3 2 2 4" xfId="24819"/>
    <cellStyle name="Poznámka 3 3 2 3 2 2 4 2" xfId="43959"/>
    <cellStyle name="Poznámka 3 3 2 3 2 2 5" xfId="18497"/>
    <cellStyle name="Poznámka 3 3 2 3 2 2 6" xfId="37586"/>
    <cellStyle name="Poznámka 3 3 2 3 2 3" xfId="8277"/>
    <cellStyle name="Poznámka 3 3 2 3 2 3 2" xfId="27178"/>
    <cellStyle name="Poznámka 3 3 2 3 2 3 3" xfId="46326"/>
    <cellStyle name="Poznámka 3 3 2 3 2 4" xfId="20788"/>
    <cellStyle name="Poznámka 3 3 2 3 2 4 2" xfId="39928"/>
    <cellStyle name="Poznámka 3 3 2 3 2 5" xfId="14466"/>
    <cellStyle name="Poznámka 3 3 2 3 2 6" xfId="33555"/>
    <cellStyle name="Poznámka 3 3 2 3 3" xfId="5460"/>
    <cellStyle name="Poznámka 3 3 2 3 3 2" xfId="6375"/>
    <cellStyle name="Poznámka 3 3 2 3 3 2 2" xfId="13005"/>
    <cellStyle name="Poznámka 3 3 2 3 3 2 2 2" xfId="31905"/>
    <cellStyle name="Poznámka 3 3 2 3 3 2 2 3" xfId="51053"/>
    <cellStyle name="Poznámka 3 3 2 3 3 2 3" xfId="25515"/>
    <cellStyle name="Poznámka 3 3 2 3 3 2 3 2" xfId="44655"/>
    <cellStyle name="Poznámka 3 3 2 3 3 2 4" xfId="19193"/>
    <cellStyle name="Poznámka 3 3 2 3 3 2 5" xfId="38282"/>
    <cellStyle name="Poznámka 3 3 2 3 3 3" xfId="12130"/>
    <cellStyle name="Poznámka 3 3 2 3 3 3 2" xfId="31030"/>
    <cellStyle name="Poznámka 3 3 2 3 3 3 3" xfId="50178"/>
    <cellStyle name="Poznámka 3 3 2 3 3 4" xfId="24640"/>
    <cellStyle name="Poznámka 3 3 2 3 3 4 2" xfId="43780"/>
    <cellStyle name="Poznámka 3 3 2 3 3 5" xfId="18318"/>
    <cellStyle name="Poznámka 3 3 2 3 3 6" xfId="37407"/>
    <cellStyle name="Poznámka 3 3 2 3 4" xfId="7454"/>
    <cellStyle name="Poznámka 3 3 2 3 4 2" xfId="26453"/>
    <cellStyle name="Poznámka 3 3 2 3 4 3" xfId="45597"/>
    <cellStyle name="Poznámka 3 3 2 3 5" xfId="20602"/>
    <cellStyle name="Poznámka 3 3 2 3 5 2" xfId="39742"/>
    <cellStyle name="Poznámka 3 3 2 3 6" xfId="13741"/>
    <cellStyle name="Poznámka 3 3 2 3 7" xfId="32826"/>
    <cellStyle name="Poznámka 3 3 2 4" xfId="1533"/>
    <cellStyle name="Poznámka 3 3 2 4 2" xfId="5255"/>
    <cellStyle name="Poznámka 3 3 2 4 2 2" xfId="6170"/>
    <cellStyle name="Poznámka 3 3 2 4 2 2 2" xfId="12801"/>
    <cellStyle name="Poznámka 3 3 2 4 2 2 2 2" xfId="31701"/>
    <cellStyle name="Poznámka 3 3 2 4 2 2 2 3" xfId="50849"/>
    <cellStyle name="Poznámka 3 3 2 4 2 2 3" xfId="25311"/>
    <cellStyle name="Poznámka 3 3 2 4 2 2 3 2" xfId="44451"/>
    <cellStyle name="Poznámka 3 3 2 4 2 2 4" xfId="18989"/>
    <cellStyle name="Poznámka 3 3 2 4 2 2 5" xfId="38078"/>
    <cellStyle name="Poznámka 3 3 2 4 2 3" xfId="11926"/>
    <cellStyle name="Poznámka 3 3 2 4 2 3 2" xfId="30826"/>
    <cellStyle name="Poznámka 3 3 2 4 2 3 3" xfId="49974"/>
    <cellStyle name="Poznámka 3 3 2 4 2 4" xfId="24436"/>
    <cellStyle name="Poznámka 3 3 2 4 2 4 2" xfId="43576"/>
    <cellStyle name="Poznámka 3 3 2 4 2 5" xfId="18114"/>
    <cellStyle name="Poznámka 3 3 2 4 2 6" xfId="37203"/>
    <cellStyle name="Poznámka 3 3 2 4 3" xfId="8275"/>
    <cellStyle name="Poznámka 3 3 2 4 3 2" xfId="27176"/>
    <cellStyle name="Poznámka 3 3 2 4 3 3" xfId="46324"/>
    <cellStyle name="Poznámka 3 3 2 4 4" xfId="20786"/>
    <cellStyle name="Poznámka 3 3 2 4 4 2" xfId="39926"/>
    <cellStyle name="Poznámka 3 3 2 4 5" xfId="14464"/>
    <cellStyle name="Poznámka 3 3 2 4 6" xfId="33553"/>
    <cellStyle name="Poznámka 3 3 2 5" xfId="2491"/>
    <cellStyle name="Poznámka 3 3 2 5 2" xfId="5669"/>
    <cellStyle name="Poznámka 3 3 2 5 2 2" xfId="6584"/>
    <cellStyle name="Poznámka 3 3 2 5 2 2 2" xfId="13213"/>
    <cellStyle name="Poznámka 3 3 2 5 2 2 2 2" xfId="32113"/>
    <cellStyle name="Poznámka 3 3 2 5 2 2 2 3" xfId="51261"/>
    <cellStyle name="Poznámka 3 3 2 5 2 2 3" xfId="25723"/>
    <cellStyle name="Poznámka 3 3 2 5 2 2 3 2" xfId="44863"/>
    <cellStyle name="Poznámka 3 3 2 5 2 2 4" xfId="19401"/>
    <cellStyle name="Poznámka 3 3 2 5 2 2 5" xfId="38490"/>
    <cellStyle name="Poznámka 3 3 2 5 2 3" xfId="12338"/>
    <cellStyle name="Poznámka 3 3 2 5 2 3 2" xfId="31238"/>
    <cellStyle name="Poznámka 3 3 2 5 2 3 3" xfId="50386"/>
    <cellStyle name="Poznámka 3 3 2 5 2 4" xfId="24848"/>
    <cellStyle name="Poznámka 3 3 2 5 2 4 2" xfId="43988"/>
    <cellStyle name="Poznámka 3 3 2 5 2 5" xfId="18526"/>
    <cellStyle name="Poznámka 3 3 2 5 2 6" xfId="37615"/>
    <cellStyle name="Poznámka 3 3 2 5 3" xfId="9192"/>
    <cellStyle name="Poznámka 3 3 2 5 3 2" xfId="28092"/>
    <cellStyle name="Poznámka 3 3 2 5 3 3" xfId="47240"/>
    <cellStyle name="Poznámka 3 3 2 5 4" xfId="21702"/>
    <cellStyle name="Poznámka 3 3 2 5 4 2" xfId="40842"/>
    <cellStyle name="Poznámka 3 3 2 5 5" xfId="15380"/>
    <cellStyle name="Poznámka 3 3 2 5 6" xfId="34469"/>
    <cellStyle name="Poznámka 3 3 2 6" xfId="3233"/>
    <cellStyle name="Poznámka 3 3 2 6 2" xfId="5316"/>
    <cellStyle name="Poznámka 3 3 2 6 2 2" xfId="6231"/>
    <cellStyle name="Poznámka 3 3 2 6 2 2 2" xfId="12862"/>
    <cellStyle name="Poznámka 3 3 2 6 2 2 2 2" xfId="31762"/>
    <cellStyle name="Poznámka 3 3 2 6 2 2 2 3" xfId="50910"/>
    <cellStyle name="Poznámka 3 3 2 6 2 2 3" xfId="25372"/>
    <cellStyle name="Poznámka 3 3 2 6 2 2 3 2" xfId="44512"/>
    <cellStyle name="Poznámka 3 3 2 6 2 2 4" xfId="19050"/>
    <cellStyle name="Poznámka 3 3 2 6 2 2 5" xfId="38139"/>
    <cellStyle name="Poznámka 3 3 2 6 2 3" xfId="11987"/>
    <cellStyle name="Poznámka 3 3 2 6 2 3 2" xfId="30887"/>
    <cellStyle name="Poznámka 3 3 2 6 2 3 3" xfId="50035"/>
    <cellStyle name="Poznámka 3 3 2 6 2 4" xfId="24497"/>
    <cellStyle name="Poznámka 3 3 2 6 2 4 2" xfId="43637"/>
    <cellStyle name="Poznámka 3 3 2 6 2 5" xfId="18175"/>
    <cellStyle name="Poznámka 3 3 2 6 2 6" xfId="37264"/>
    <cellStyle name="Poznámka 3 3 2 6 3" xfId="9931"/>
    <cellStyle name="Poznámka 3 3 2 6 3 2" xfId="28831"/>
    <cellStyle name="Poznámka 3 3 2 6 3 3" xfId="47979"/>
    <cellStyle name="Poznámka 3 3 2 6 4" xfId="22441"/>
    <cellStyle name="Poznámka 3 3 2 6 4 2" xfId="41581"/>
    <cellStyle name="Poznámka 3 3 2 6 5" xfId="16119"/>
    <cellStyle name="Poznámka 3 3 2 6 6" xfId="35208"/>
    <cellStyle name="Poznámka 3 3 2 7" xfId="3100"/>
    <cellStyle name="Poznámka 3 3 2 7 2" xfId="5124"/>
    <cellStyle name="Poznámka 3 3 2 7 2 2" xfId="6039"/>
    <cellStyle name="Poznámka 3 3 2 7 2 2 2" xfId="12670"/>
    <cellStyle name="Poznámka 3 3 2 7 2 2 2 2" xfId="31570"/>
    <cellStyle name="Poznámka 3 3 2 7 2 2 2 3" xfId="50718"/>
    <cellStyle name="Poznámka 3 3 2 7 2 2 3" xfId="25180"/>
    <cellStyle name="Poznámka 3 3 2 7 2 2 3 2" xfId="44320"/>
    <cellStyle name="Poznámka 3 3 2 7 2 2 4" xfId="18858"/>
    <cellStyle name="Poznámka 3 3 2 7 2 2 5" xfId="37947"/>
    <cellStyle name="Poznámka 3 3 2 7 2 3" xfId="11795"/>
    <cellStyle name="Poznámka 3 3 2 7 2 3 2" xfId="30695"/>
    <cellStyle name="Poznámka 3 3 2 7 2 3 3" xfId="49843"/>
    <cellStyle name="Poznámka 3 3 2 7 2 4" xfId="24305"/>
    <cellStyle name="Poznámka 3 3 2 7 2 4 2" xfId="43445"/>
    <cellStyle name="Poznámka 3 3 2 7 2 5" xfId="17983"/>
    <cellStyle name="Poznámka 3 3 2 7 2 6" xfId="37072"/>
    <cellStyle name="Poznámka 3 3 2 7 3" xfId="9798"/>
    <cellStyle name="Poznámka 3 3 2 7 3 2" xfId="28698"/>
    <cellStyle name="Poznámka 3 3 2 7 3 3" xfId="47846"/>
    <cellStyle name="Poznámka 3 3 2 7 4" xfId="22308"/>
    <cellStyle name="Poznámka 3 3 2 7 4 2" xfId="41448"/>
    <cellStyle name="Poznámka 3 3 2 7 5" xfId="15986"/>
    <cellStyle name="Poznámka 3 3 2 7 6" xfId="35075"/>
    <cellStyle name="Poznámka 3 3 2 8" xfId="4558"/>
    <cellStyle name="Poznámka 3 3 2 8 2" xfId="5763"/>
    <cellStyle name="Poznámka 3 3 2 8 2 2" xfId="6678"/>
    <cellStyle name="Poznámka 3 3 2 8 2 2 2" xfId="13306"/>
    <cellStyle name="Poznámka 3 3 2 8 2 2 2 2" xfId="32206"/>
    <cellStyle name="Poznámka 3 3 2 8 2 2 2 3" xfId="51354"/>
    <cellStyle name="Poznámka 3 3 2 8 2 2 3" xfId="25816"/>
    <cellStyle name="Poznámka 3 3 2 8 2 2 3 2" xfId="44956"/>
    <cellStyle name="Poznámka 3 3 2 8 2 2 4" xfId="19494"/>
    <cellStyle name="Poznámka 3 3 2 8 2 2 5" xfId="38583"/>
    <cellStyle name="Poznámka 3 3 2 8 2 3" xfId="12431"/>
    <cellStyle name="Poznámka 3 3 2 8 2 3 2" xfId="31331"/>
    <cellStyle name="Poznámka 3 3 2 8 2 3 3" xfId="50479"/>
    <cellStyle name="Poznámka 3 3 2 8 2 4" xfId="24941"/>
    <cellStyle name="Poznámka 3 3 2 8 2 4 2" xfId="44081"/>
    <cellStyle name="Poznámka 3 3 2 8 2 5" xfId="18619"/>
    <cellStyle name="Poznámka 3 3 2 8 2 6" xfId="37708"/>
    <cellStyle name="Poznámka 3 3 2 8 3" xfId="11255"/>
    <cellStyle name="Poznámka 3 3 2 8 3 2" xfId="30155"/>
    <cellStyle name="Poznámka 3 3 2 8 3 3" xfId="49303"/>
    <cellStyle name="Poznámka 3 3 2 8 4" xfId="23765"/>
    <cellStyle name="Poznámka 3 3 2 8 4 2" xfId="42905"/>
    <cellStyle name="Poznámka 3 3 2 8 5" xfId="17443"/>
    <cellStyle name="Poznámka 3 3 2 8 6" xfId="36532"/>
    <cellStyle name="Poznámka 3 3 2 9" xfId="5456"/>
    <cellStyle name="Poznámka 3 3 2 9 2" xfId="6371"/>
    <cellStyle name="Poznámka 3 3 2 9 2 2" xfId="13001"/>
    <cellStyle name="Poznámka 3 3 2 9 2 2 2" xfId="31901"/>
    <cellStyle name="Poznámka 3 3 2 9 2 2 3" xfId="51049"/>
    <cellStyle name="Poznámka 3 3 2 9 2 3" xfId="25511"/>
    <cellStyle name="Poznámka 3 3 2 9 2 3 2" xfId="44651"/>
    <cellStyle name="Poznámka 3 3 2 9 2 4" xfId="19189"/>
    <cellStyle name="Poznámka 3 3 2 9 2 5" xfId="38278"/>
    <cellStyle name="Poznámka 3 3 2 9 3" xfId="12126"/>
    <cellStyle name="Poznámka 3 3 2 9 3 2" xfId="31026"/>
    <cellStyle name="Poznámka 3 3 2 9 3 3" xfId="50174"/>
    <cellStyle name="Poznámka 3 3 2 9 4" xfId="24636"/>
    <cellStyle name="Poznámka 3 3 2 9 4 2" xfId="43776"/>
    <cellStyle name="Poznámka 3 3 2 9 5" xfId="18314"/>
    <cellStyle name="Poznámka 3 3 2 9 6" xfId="37403"/>
    <cellStyle name="Poznámka 3 3 3" xfId="586"/>
    <cellStyle name="Poznámka 3 3 3 10" xfId="6838"/>
    <cellStyle name="Poznámka 3 3 3 11" xfId="32402"/>
    <cellStyle name="Poznámka 3 3 3 2" xfId="1536"/>
    <cellStyle name="Poznámka 3 3 3 2 2" xfId="5532"/>
    <cellStyle name="Poznámka 3 3 3 2 2 2" xfId="6447"/>
    <cellStyle name="Poznámka 3 3 3 2 2 2 2" xfId="13076"/>
    <cellStyle name="Poznámka 3 3 3 2 2 2 2 2" xfId="31976"/>
    <cellStyle name="Poznámka 3 3 3 2 2 2 2 3" xfId="51124"/>
    <cellStyle name="Poznámka 3 3 3 2 2 2 3" xfId="25586"/>
    <cellStyle name="Poznámka 3 3 3 2 2 2 3 2" xfId="44726"/>
    <cellStyle name="Poznámka 3 3 3 2 2 2 4" xfId="19264"/>
    <cellStyle name="Poznámka 3 3 3 2 2 2 5" xfId="38353"/>
    <cellStyle name="Poznámka 3 3 3 2 2 3" xfId="12201"/>
    <cellStyle name="Poznámka 3 3 3 2 2 3 2" xfId="31101"/>
    <cellStyle name="Poznámka 3 3 3 2 2 3 3" xfId="50249"/>
    <cellStyle name="Poznámka 3 3 3 2 2 4" xfId="24711"/>
    <cellStyle name="Poznámka 3 3 3 2 2 4 2" xfId="43851"/>
    <cellStyle name="Poznámka 3 3 3 2 2 5" xfId="18389"/>
    <cellStyle name="Poznámka 3 3 3 2 2 6" xfId="37478"/>
    <cellStyle name="Poznámka 3 3 3 2 3" xfId="8278"/>
    <cellStyle name="Poznámka 3 3 3 2 3 2" xfId="27179"/>
    <cellStyle name="Poznámka 3 3 3 2 3 2 2" xfId="46327"/>
    <cellStyle name="Poznámka 3 3 3 2 3 3" xfId="14467"/>
    <cellStyle name="Poznámka 3 3 3 2 3 4" xfId="33556"/>
    <cellStyle name="Poznámka 3 3 3 2 4" xfId="7728"/>
    <cellStyle name="Poznámka 3 3 3 2 4 2" xfId="26727"/>
    <cellStyle name="Poznámka 3 3 3 2 4 3" xfId="45871"/>
    <cellStyle name="Poznámka 3 3 3 2 5" xfId="20789"/>
    <cellStyle name="Poznámka 3 3 3 2 5 2" xfId="39929"/>
    <cellStyle name="Poznámka 3 3 3 2 6" xfId="14015"/>
    <cellStyle name="Poznámka 3 3 3 2 7" xfId="33100"/>
    <cellStyle name="Poznámka 3 3 3 3" xfId="2770"/>
    <cellStyle name="Poznámka 3 3 3 3 2" xfId="5429"/>
    <cellStyle name="Poznámka 3 3 3 3 2 2" xfId="6344"/>
    <cellStyle name="Poznámka 3 3 3 3 2 2 2" xfId="12974"/>
    <cellStyle name="Poznámka 3 3 3 3 2 2 2 2" xfId="31874"/>
    <cellStyle name="Poznámka 3 3 3 3 2 2 2 3" xfId="51022"/>
    <cellStyle name="Poznámka 3 3 3 3 2 2 3" xfId="25484"/>
    <cellStyle name="Poznámka 3 3 3 3 2 2 3 2" xfId="44624"/>
    <cellStyle name="Poznámka 3 3 3 3 2 2 4" xfId="19162"/>
    <cellStyle name="Poznámka 3 3 3 3 2 2 5" xfId="38251"/>
    <cellStyle name="Poznámka 3 3 3 3 2 3" xfId="12099"/>
    <cellStyle name="Poznámka 3 3 3 3 2 3 2" xfId="30999"/>
    <cellStyle name="Poznámka 3 3 3 3 2 3 3" xfId="50147"/>
    <cellStyle name="Poznámka 3 3 3 3 2 4" xfId="24609"/>
    <cellStyle name="Poznámka 3 3 3 3 2 4 2" xfId="43749"/>
    <cellStyle name="Poznámka 3 3 3 3 2 5" xfId="18287"/>
    <cellStyle name="Poznámka 3 3 3 3 2 6" xfId="37376"/>
    <cellStyle name="Poznámka 3 3 3 3 3" xfId="9471"/>
    <cellStyle name="Poznámka 3 3 3 3 3 2" xfId="28371"/>
    <cellStyle name="Poznámka 3 3 3 3 3 3" xfId="47519"/>
    <cellStyle name="Poznámka 3 3 3 3 4" xfId="21981"/>
    <cellStyle name="Poznámka 3 3 3 3 4 2" xfId="41121"/>
    <cellStyle name="Poznámka 3 3 3 3 5" xfId="15659"/>
    <cellStyle name="Poznámka 3 3 3 3 6" xfId="34748"/>
    <cellStyle name="Poznámka 3 3 3 4" xfId="3512"/>
    <cellStyle name="Poznámka 3 3 3 4 2" xfId="5135"/>
    <cellStyle name="Poznámka 3 3 3 4 2 2" xfId="6050"/>
    <cellStyle name="Poznámka 3 3 3 4 2 2 2" xfId="12681"/>
    <cellStyle name="Poznámka 3 3 3 4 2 2 2 2" xfId="31581"/>
    <cellStyle name="Poznámka 3 3 3 4 2 2 2 3" xfId="50729"/>
    <cellStyle name="Poznámka 3 3 3 4 2 2 3" xfId="25191"/>
    <cellStyle name="Poznámka 3 3 3 4 2 2 3 2" xfId="44331"/>
    <cellStyle name="Poznámka 3 3 3 4 2 2 4" xfId="18869"/>
    <cellStyle name="Poznámka 3 3 3 4 2 2 5" xfId="37958"/>
    <cellStyle name="Poznámka 3 3 3 4 2 3" xfId="11806"/>
    <cellStyle name="Poznámka 3 3 3 4 2 3 2" xfId="30706"/>
    <cellStyle name="Poznámka 3 3 3 4 2 3 3" xfId="49854"/>
    <cellStyle name="Poznámka 3 3 3 4 2 4" xfId="24316"/>
    <cellStyle name="Poznámka 3 3 3 4 2 4 2" xfId="43456"/>
    <cellStyle name="Poznámka 3 3 3 4 2 5" xfId="17994"/>
    <cellStyle name="Poznámka 3 3 3 4 2 6" xfId="37083"/>
    <cellStyle name="Poznámka 3 3 3 4 3" xfId="10210"/>
    <cellStyle name="Poznámka 3 3 3 4 3 2" xfId="29110"/>
    <cellStyle name="Poznámka 3 3 3 4 3 3" xfId="48258"/>
    <cellStyle name="Poznámka 3 3 3 4 4" xfId="22720"/>
    <cellStyle name="Poznámka 3 3 3 4 4 2" xfId="41860"/>
    <cellStyle name="Poznámka 3 3 3 4 5" xfId="16398"/>
    <cellStyle name="Poznámka 3 3 3 4 6" xfId="35487"/>
    <cellStyle name="Poznámka 3 3 3 5" xfId="4084"/>
    <cellStyle name="Poznámka 3 3 3 5 2" xfId="5624"/>
    <cellStyle name="Poznámka 3 3 3 5 2 2" xfId="6539"/>
    <cellStyle name="Poznámka 3 3 3 5 2 2 2" xfId="13168"/>
    <cellStyle name="Poznámka 3 3 3 5 2 2 2 2" xfId="32068"/>
    <cellStyle name="Poznámka 3 3 3 5 2 2 2 3" xfId="51216"/>
    <cellStyle name="Poznámka 3 3 3 5 2 2 3" xfId="25678"/>
    <cellStyle name="Poznámka 3 3 3 5 2 2 3 2" xfId="44818"/>
    <cellStyle name="Poznámka 3 3 3 5 2 2 4" xfId="19356"/>
    <cellStyle name="Poznámka 3 3 3 5 2 2 5" xfId="38445"/>
    <cellStyle name="Poznámka 3 3 3 5 2 3" xfId="12293"/>
    <cellStyle name="Poznámka 3 3 3 5 2 3 2" xfId="31193"/>
    <cellStyle name="Poznámka 3 3 3 5 2 3 3" xfId="50341"/>
    <cellStyle name="Poznámka 3 3 3 5 2 4" xfId="24803"/>
    <cellStyle name="Poznámka 3 3 3 5 2 4 2" xfId="43943"/>
    <cellStyle name="Poznámka 3 3 3 5 2 5" xfId="18481"/>
    <cellStyle name="Poznámka 3 3 3 5 2 6" xfId="37570"/>
    <cellStyle name="Poznámka 3 3 3 5 3" xfId="10781"/>
    <cellStyle name="Poznámka 3 3 3 5 3 2" xfId="29681"/>
    <cellStyle name="Poznámka 3 3 3 5 3 3" xfId="48829"/>
    <cellStyle name="Poznámka 3 3 3 5 4" xfId="23291"/>
    <cellStyle name="Poznámka 3 3 3 5 4 2" xfId="42431"/>
    <cellStyle name="Poznámka 3 3 3 5 5" xfId="16969"/>
    <cellStyle name="Poznámka 3 3 3 5 6" xfId="36058"/>
    <cellStyle name="Poznámka 3 3 3 6" xfId="4738"/>
    <cellStyle name="Poznámka 3 3 3 6 2" xfId="5807"/>
    <cellStyle name="Poznámka 3 3 3 6 2 2" xfId="6722"/>
    <cellStyle name="Poznámka 3 3 3 6 2 2 2" xfId="13350"/>
    <cellStyle name="Poznámka 3 3 3 6 2 2 2 2" xfId="32250"/>
    <cellStyle name="Poznámka 3 3 3 6 2 2 2 3" xfId="51398"/>
    <cellStyle name="Poznámka 3 3 3 6 2 2 3" xfId="25860"/>
    <cellStyle name="Poznámka 3 3 3 6 2 2 3 2" xfId="45000"/>
    <cellStyle name="Poznámka 3 3 3 6 2 2 4" xfId="19538"/>
    <cellStyle name="Poznámka 3 3 3 6 2 2 5" xfId="38627"/>
    <cellStyle name="Poznámka 3 3 3 6 2 3" xfId="12475"/>
    <cellStyle name="Poznámka 3 3 3 6 2 3 2" xfId="31375"/>
    <cellStyle name="Poznámka 3 3 3 6 2 3 3" xfId="50523"/>
    <cellStyle name="Poznámka 3 3 3 6 2 4" xfId="24985"/>
    <cellStyle name="Poznámka 3 3 3 6 2 4 2" xfId="44125"/>
    <cellStyle name="Poznámka 3 3 3 6 2 5" xfId="18663"/>
    <cellStyle name="Poznámka 3 3 3 6 2 6" xfId="37752"/>
    <cellStyle name="Poznámka 3 3 3 6 3" xfId="11435"/>
    <cellStyle name="Poznámka 3 3 3 6 3 2" xfId="30335"/>
    <cellStyle name="Poznámka 3 3 3 6 3 3" xfId="49483"/>
    <cellStyle name="Poznámka 3 3 3 6 4" xfId="23945"/>
    <cellStyle name="Poznámka 3 3 3 6 4 2" xfId="43085"/>
    <cellStyle name="Poznámka 3 3 3 6 5" xfId="17623"/>
    <cellStyle name="Poznámka 3 3 3 6 6" xfId="36712"/>
    <cellStyle name="Poznámka 3 3 3 7" xfId="5597"/>
    <cellStyle name="Poznámka 3 3 3 7 2" xfId="6512"/>
    <cellStyle name="Poznámka 3 3 3 7 2 2" xfId="13141"/>
    <cellStyle name="Poznámka 3 3 3 7 2 2 2" xfId="32041"/>
    <cellStyle name="Poznámka 3 3 3 7 2 2 3" xfId="51189"/>
    <cellStyle name="Poznámka 3 3 3 7 2 3" xfId="25651"/>
    <cellStyle name="Poznámka 3 3 3 7 2 3 2" xfId="44791"/>
    <cellStyle name="Poznámka 3 3 3 7 2 4" xfId="19329"/>
    <cellStyle name="Poznámka 3 3 3 7 2 5" xfId="38418"/>
    <cellStyle name="Poznámka 3 3 3 7 3" xfId="12266"/>
    <cellStyle name="Poznámka 3 3 3 7 3 2" xfId="31166"/>
    <cellStyle name="Poznámka 3 3 3 7 3 3" xfId="50314"/>
    <cellStyle name="Poznámka 3 3 3 7 4" xfId="24776"/>
    <cellStyle name="Poznámka 3 3 3 7 4 2" xfId="43916"/>
    <cellStyle name="Poznámka 3 3 3 7 5" xfId="18454"/>
    <cellStyle name="Poznámka 3 3 3 7 6" xfId="37543"/>
    <cellStyle name="Poznámka 3 3 3 8" xfId="7029"/>
    <cellStyle name="Poznámka 3 3 3 8 2" xfId="26029"/>
    <cellStyle name="Poznámka 3 3 3 8 3" xfId="45173"/>
    <cellStyle name="Poznámka 3 3 3 9" xfId="19983"/>
    <cellStyle name="Poznámka 3 3 3 9 2" xfId="39123"/>
    <cellStyle name="Poznámka 3 3 4" xfId="1019"/>
    <cellStyle name="Poznámka 3 3 4 2" xfId="1537"/>
    <cellStyle name="Poznámka 3 3 4 2 2" xfId="5453"/>
    <cellStyle name="Poznámka 3 3 4 2 2 2" xfId="6368"/>
    <cellStyle name="Poznámka 3 3 4 2 2 2 2" xfId="12998"/>
    <cellStyle name="Poznámka 3 3 4 2 2 2 2 2" xfId="31898"/>
    <cellStyle name="Poznámka 3 3 4 2 2 2 2 3" xfId="51046"/>
    <cellStyle name="Poznámka 3 3 4 2 2 2 3" xfId="25508"/>
    <cellStyle name="Poznámka 3 3 4 2 2 2 3 2" xfId="44648"/>
    <cellStyle name="Poznámka 3 3 4 2 2 2 4" xfId="19186"/>
    <cellStyle name="Poznámka 3 3 4 2 2 2 5" xfId="38275"/>
    <cellStyle name="Poznámka 3 3 4 2 2 3" xfId="12123"/>
    <cellStyle name="Poznámka 3 3 4 2 2 3 2" xfId="31023"/>
    <cellStyle name="Poznámka 3 3 4 2 2 3 3" xfId="50171"/>
    <cellStyle name="Poznámka 3 3 4 2 2 4" xfId="24633"/>
    <cellStyle name="Poznámka 3 3 4 2 2 4 2" xfId="43773"/>
    <cellStyle name="Poznámka 3 3 4 2 2 5" xfId="18311"/>
    <cellStyle name="Poznámka 3 3 4 2 2 6" xfId="37400"/>
    <cellStyle name="Poznámka 3 3 4 2 3" xfId="8279"/>
    <cellStyle name="Poznámka 3 3 4 2 3 2" xfId="27180"/>
    <cellStyle name="Poznámka 3 3 4 2 3 3" xfId="46328"/>
    <cellStyle name="Poznámka 3 3 4 2 4" xfId="20790"/>
    <cellStyle name="Poznámka 3 3 4 2 4 2" xfId="39930"/>
    <cellStyle name="Poznámka 3 3 4 2 5" xfId="14468"/>
    <cellStyle name="Poznámka 3 3 4 2 6" xfId="33557"/>
    <cellStyle name="Poznámka 3 3 4 3" xfId="5108"/>
    <cellStyle name="Poznámka 3 3 4 3 2" xfId="6023"/>
    <cellStyle name="Poznámka 3 3 4 3 2 2" xfId="12655"/>
    <cellStyle name="Poznámka 3 3 4 3 2 2 2" xfId="31555"/>
    <cellStyle name="Poznámka 3 3 4 3 2 2 3" xfId="50703"/>
    <cellStyle name="Poznámka 3 3 4 3 2 3" xfId="25165"/>
    <cellStyle name="Poznámka 3 3 4 3 2 3 2" xfId="44305"/>
    <cellStyle name="Poznámka 3 3 4 3 2 4" xfId="18843"/>
    <cellStyle name="Poznámka 3 3 4 3 2 5" xfId="37932"/>
    <cellStyle name="Poznámka 3 3 4 3 3" xfId="11780"/>
    <cellStyle name="Poznámka 3 3 4 3 3 2" xfId="30680"/>
    <cellStyle name="Poznámka 3 3 4 3 3 3" xfId="49828"/>
    <cellStyle name="Poznámka 3 3 4 3 4" xfId="24290"/>
    <cellStyle name="Poznámka 3 3 4 3 4 2" xfId="43430"/>
    <cellStyle name="Poznámka 3 3 4 3 5" xfId="17968"/>
    <cellStyle name="Poznámka 3 3 4 3 6" xfId="37057"/>
    <cellStyle name="Poznámka 3 3 4 4" xfId="7388"/>
    <cellStyle name="Poznámka 3 3 4 4 2" xfId="26387"/>
    <cellStyle name="Poznámka 3 3 4 4 3" xfId="45531"/>
    <cellStyle name="Poznámka 3 3 4 5" xfId="20409"/>
    <cellStyle name="Poznámka 3 3 4 5 2" xfId="39549"/>
    <cellStyle name="Poznámka 3 3 4 6" xfId="13675"/>
    <cellStyle name="Poznámka 3 3 4 7" xfId="32760"/>
    <cellStyle name="Poznámka 3 3 5" xfId="1532"/>
    <cellStyle name="Poznámka 3 3 5 2" xfId="5385"/>
    <cellStyle name="Poznámka 3 3 5 2 2" xfId="6300"/>
    <cellStyle name="Poznámka 3 3 5 2 2 2" xfId="12931"/>
    <cellStyle name="Poznámka 3 3 5 2 2 2 2" xfId="31831"/>
    <cellStyle name="Poznámka 3 3 5 2 2 2 3" xfId="50979"/>
    <cellStyle name="Poznámka 3 3 5 2 2 3" xfId="25441"/>
    <cellStyle name="Poznámka 3 3 5 2 2 3 2" xfId="44581"/>
    <cellStyle name="Poznámka 3 3 5 2 2 4" xfId="19119"/>
    <cellStyle name="Poznámka 3 3 5 2 2 5" xfId="38208"/>
    <cellStyle name="Poznámka 3 3 5 2 3" xfId="12056"/>
    <cellStyle name="Poznámka 3 3 5 2 3 2" xfId="30956"/>
    <cellStyle name="Poznámka 3 3 5 2 3 3" xfId="50104"/>
    <cellStyle name="Poznámka 3 3 5 2 4" xfId="24566"/>
    <cellStyle name="Poznámka 3 3 5 2 4 2" xfId="43706"/>
    <cellStyle name="Poznámka 3 3 5 2 5" xfId="18244"/>
    <cellStyle name="Poznámka 3 3 5 2 6" xfId="37333"/>
    <cellStyle name="Poznámka 3 3 5 3" xfId="8274"/>
    <cellStyle name="Poznámka 3 3 5 3 2" xfId="27175"/>
    <cellStyle name="Poznámka 3 3 5 3 3" xfId="46323"/>
    <cellStyle name="Poznámka 3 3 5 4" xfId="20785"/>
    <cellStyle name="Poznámka 3 3 5 4 2" xfId="39925"/>
    <cellStyle name="Poznámka 3 3 5 5" xfId="14463"/>
    <cellStyle name="Poznámka 3 3 5 6" xfId="33552"/>
    <cellStyle name="Poznámka 3 3 6" xfId="2471"/>
    <cellStyle name="Poznámka 3 3 6 2" xfId="5239"/>
    <cellStyle name="Poznámka 3 3 6 2 2" xfId="6154"/>
    <cellStyle name="Poznámka 3 3 6 2 2 2" xfId="12785"/>
    <cellStyle name="Poznámka 3 3 6 2 2 2 2" xfId="31685"/>
    <cellStyle name="Poznámka 3 3 6 2 2 2 3" xfId="50833"/>
    <cellStyle name="Poznámka 3 3 6 2 2 3" xfId="25295"/>
    <cellStyle name="Poznámka 3 3 6 2 2 3 2" xfId="44435"/>
    <cellStyle name="Poznámka 3 3 6 2 2 4" xfId="18973"/>
    <cellStyle name="Poznámka 3 3 6 2 2 5" xfId="38062"/>
    <cellStyle name="Poznámka 3 3 6 2 3" xfId="11910"/>
    <cellStyle name="Poznámka 3 3 6 2 3 2" xfId="30810"/>
    <cellStyle name="Poznámka 3 3 6 2 3 3" xfId="49958"/>
    <cellStyle name="Poznámka 3 3 6 2 4" xfId="24420"/>
    <cellStyle name="Poznámka 3 3 6 2 4 2" xfId="43560"/>
    <cellStyle name="Poznámka 3 3 6 2 5" xfId="18098"/>
    <cellStyle name="Poznámka 3 3 6 2 6" xfId="37187"/>
    <cellStyle name="Poznámka 3 3 6 3" xfId="9172"/>
    <cellStyle name="Poznámka 3 3 6 3 2" xfId="28072"/>
    <cellStyle name="Poznámka 3 3 6 3 3" xfId="47220"/>
    <cellStyle name="Poznámka 3 3 6 4" xfId="21682"/>
    <cellStyle name="Poznámka 3 3 6 4 2" xfId="40822"/>
    <cellStyle name="Poznámka 3 3 6 5" xfId="15360"/>
    <cellStyle name="Poznámka 3 3 6 6" xfId="34449"/>
    <cellStyle name="Poznámka 3 3 7" xfId="3213"/>
    <cellStyle name="Poznámka 3 3 7 2" xfId="5088"/>
    <cellStyle name="Poznámka 3 3 7 2 2" xfId="6003"/>
    <cellStyle name="Poznámka 3 3 7 2 2 2" xfId="12635"/>
    <cellStyle name="Poznámka 3 3 7 2 2 2 2" xfId="31535"/>
    <cellStyle name="Poznámka 3 3 7 2 2 2 3" xfId="50683"/>
    <cellStyle name="Poznámka 3 3 7 2 2 3" xfId="25145"/>
    <cellStyle name="Poznámka 3 3 7 2 2 3 2" xfId="44285"/>
    <cellStyle name="Poznámka 3 3 7 2 2 4" xfId="18823"/>
    <cellStyle name="Poznámka 3 3 7 2 2 5" xfId="37912"/>
    <cellStyle name="Poznámka 3 3 7 2 3" xfId="11760"/>
    <cellStyle name="Poznámka 3 3 7 2 3 2" xfId="30660"/>
    <cellStyle name="Poznámka 3 3 7 2 3 3" xfId="49808"/>
    <cellStyle name="Poznámka 3 3 7 2 4" xfId="24270"/>
    <cellStyle name="Poznámka 3 3 7 2 4 2" xfId="43410"/>
    <cellStyle name="Poznámka 3 3 7 2 5" xfId="17948"/>
    <cellStyle name="Poznámka 3 3 7 2 6" xfId="37037"/>
    <cellStyle name="Poznámka 3 3 7 3" xfId="9911"/>
    <cellStyle name="Poznámka 3 3 7 3 2" xfId="28811"/>
    <cellStyle name="Poznámka 3 3 7 3 3" xfId="47959"/>
    <cellStyle name="Poznámka 3 3 7 4" xfId="22421"/>
    <cellStyle name="Poznámka 3 3 7 4 2" xfId="41561"/>
    <cellStyle name="Poznámka 3 3 7 5" xfId="16099"/>
    <cellStyle name="Poznámka 3 3 7 6" xfId="35188"/>
    <cellStyle name="Poznámka 3 3 8" xfId="3085"/>
    <cellStyle name="Poznámka 3 3 8 2" xfId="5001"/>
    <cellStyle name="Poznámka 3 3 8 2 2" xfId="5916"/>
    <cellStyle name="Poznámka 3 3 8 2 2 2" xfId="12548"/>
    <cellStyle name="Poznámka 3 3 8 2 2 2 2" xfId="31448"/>
    <cellStyle name="Poznámka 3 3 8 2 2 2 3" xfId="50596"/>
    <cellStyle name="Poznámka 3 3 8 2 2 3" xfId="25058"/>
    <cellStyle name="Poznámka 3 3 8 2 2 3 2" xfId="44198"/>
    <cellStyle name="Poznámka 3 3 8 2 2 4" xfId="18736"/>
    <cellStyle name="Poznámka 3 3 8 2 2 5" xfId="37825"/>
    <cellStyle name="Poznámka 3 3 8 2 3" xfId="11673"/>
    <cellStyle name="Poznámka 3 3 8 2 3 2" xfId="30573"/>
    <cellStyle name="Poznámka 3 3 8 2 3 3" xfId="49721"/>
    <cellStyle name="Poznámka 3 3 8 2 4" xfId="24183"/>
    <cellStyle name="Poznámka 3 3 8 2 4 2" xfId="43323"/>
    <cellStyle name="Poznámka 3 3 8 2 5" xfId="17861"/>
    <cellStyle name="Poznámka 3 3 8 2 6" xfId="36950"/>
    <cellStyle name="Poznámka 3 3 8 3" xfId="9783"/>
    <cellStyle name="Poznámka 3 3 8 3 2" xfId="28683"/>
    <cellStyle name="Poznámka 3 3 8 3 3" xfId="47831"/>
    <cellStyle name="Poznámka 3 3 8 4" xfId="22293"/>
    <cellStyle name="Poznámka 3 3 8 4 2" xfId="41433"/>
    <cellStyle name="Poznámka 3 3 8 5" xfId="15971"/>
    <cellStyle name="Poznámka 3 3 8 6" xfId="35060"/>
    <cellStyle name="Poznámka 3 3 9" xfId="4388"/>
    <cellStyle name="Poznámka 3 3 9 2" xfId="5724"/>
    <cellStyle name="Poznámka 3 3 9 2 2" xfId="6639"/>
    <cellStyle name="Poznámka 3 3 9 2 2 2" xfId="13267"/>
    <cellStyle name="Poznámka 3 3 9 2 2 2 2" xfId="32167"/>
    <cellStyle name="Poznámka 3 3 9 2 2 2 3" xfId="51315"/>
    <cellStyle name="Poznámka 3 3 9 2 2 3" xfId="25777"/>
    <cellStyle name="Poznámka 3 3 9 2 2 3 2" xfId="44917"/>
    <cellStyle name="Poznámka 3 3 9 2 2 4" xfId="19455"/>
    <cellStyle name="Poznámka 3 3 9 2 2 5" xfId="38544"/>
    <cellStyle name="Poznámka 3 3 9 2 3" xfId="12392"/>
    <cellStyle name="Poznámka 3 3 9 2 3 2" xfId="31292"/>
    <cellStyle name="Poznámka 3 3 9 2 3 3" xfId="50440"/>
    <cellStyle name="Poznámka 3 3 9 2 4" xfId="24902"/>
    <cellStyle name="Poznámka 3 3 9 2 4 2" xfId="44042"/>
    <cellStyle name="Poznámka 3 3 9 2 5" xfId="18580"/>
    <cellStyle name="Poznámka 3 3 9 2 6" xfId="37669"/>
    <cellStyle name="Poznámka 3 3 9 3" xfId="11085"/>
    <cellStyle name="Poznámka 3 3 9 3 2" xfId="29985"/>
    <cellStyle name="Poznámka 3 3 9 3 3" xfId="49133"/>
    <cellStyle name="Poznámka 3 3 9 4" xfId="23595"/>
    <cellStyle name="Poznámka 3 3 9 4 2" xfId="42735"/>
    <cellStyle name="Poznámka 3 3 9 5" xfId="17273"/>
    <cellStyle name="Poznámka 3 3 9 6" xfId="36362"/>
    <cellStyle name="Poznámka 3 4" xfId="302"/>
    <cellStyle name="Poznámka 3 4 10" xfId="5350"/>
    <cellStyle name="Poznámka 3 4 10 2" xfId="6265"/>
    <cellStyle name="Poznámka 3 4 10 2 2" xfId="12896"/>
    <cellStyle name="Poznámka 3 4 10 2 2 2" xfId="31796"/>
    <cellStyle name="Poznámka 3 4 10 2 2 3" xfId="50944"/>
    <cellStyle name="Poznámka 3 4 10 2 3" xfId="25406"/>
    <cellStyle name="Poznámka 3 4 10 2 3 2" xfId="44546"/>
    <cellStyle name="Poznámka 3 4 10 2 4" xfId="19084"/>
    <cellStyle name="Poznámka 3 4 10 2 5" xfId="38173"/>
    <cellStyle name="Poznámka 3 4 10 3" xfId="12021"/>
    <cellStyle name="Poznámka 3 4 10 3 2" xfId="30921"/>
    <cellStyle name="Poznámka 3 4 10 3 3" xfId="50069"/>
    <cellStyle name="Poznámka 3 4 10 4" xfId="24531"/>
    <cellStyle name="Poznámka 3 4 10 4 2" xfId="43671"/>
    <cellStyle name="Poznámka 3 4 10 5" xfId="18209"/>
    <cellStyle name="Poznámka 3 4 10 6" xfId="37298"/>
    <cellStyle name="Poznámka 3 4 11" xfId="6986"/>
    <cellStyle name="Poznámka 3 4 11 2" xfId="25986"/>
    <cellStyle name="Poznámka 3 4 11 3" xfId="45130"/>
    <cellStyle name="Poznámka 3 4 12" xfId="19699"/>
    <cellStyle name="Poznámka 3 4 12 2" xfId="38839"/>
    <cellStyle name="Poznámka 3 4 13" xfId="6913"/>
    <cellStyle name="Poznámka 3 4 14" xfId="32359"/>
    <cellStyle name="Poznámka 3 4 2" xfId="268"/>
    <cellStyle name="Poznámka 3 4 2 10" xfId="8059"/>
    <cellStyle name="Poznámka 3 4 2 11" xfId="32443"/>
    <cellStyle name="Poznámka 3 4 2 2" xfId="614"/>
    <cellStyle name="Poznámka 3 4 2 2 10" xfId="13698"/>
    <cellStyle name="Poznámka 3 4 2 2 11" xfId="32783"/>
    <cellStyle name="Poznámka 3 4 2 2 2" xfId="2795"/>
    <cellStyle name="Poznámka 3 4 2 2 2 2" xfId="5229"/>
    <cellStyle name="Poznámka 3 4 2 2 2 2 2" xfId="6144"/>
    <cellStyle name="Poznámka 3 4 2 2 2 2 2 2" xfId="12775"/>
    <cellStyle name="Poznámka 3 4 2 2 2 2 2 2 2" xfId="31675"/>
    <cellStyle name="Poznámka 3 4 2 2 2 2 2 2 3" xfId="50823"/>
    <cellStyle name="Poznámka 3 4 2 2 2 2 2 3" xfId="25285"/>
    <cellStyle name="Poznámka 3 4 2 2 2 2 2 3 2" xfId="44425"/>
    <cellStyle name="Poznámka 3 4 2 2 2 2 2 4" xfId="18963"/>
    <cellStyle name="Poznámka 3 4 2 2 2 2 2 5" xfId="38052"/>
    <cellStyle name="Poznámka 3 4 2 2 2 2 3" xfId="11900"/>
    <cellStyle name="Poznámka 3 4 2 2 2 2 3 2" xfId="30800"/>
    <cellStyle name="Poznámka 3 4 2 2 2 2 3 3" xfId="49948"/>
    <cellStyle name="Poznámka 3 4 2 2 2 2 4" xfId="24410"/>
    <cellStyle name="Poznámka 3 4 2 2 2 2 4 2" xfId="43550"/>
    <cellStyle name="Poznámka 3 4 2 2 2 2 5" xfId="18088"/>
    <cellStyle name="Poznámka 3 4 2 2 2 2 6" xfId="37177"/>
    <cellStyle name="Poznámka 3 4 2 2 2 3" xfId="9494"/>
    <cellStyle name="Poznámka 3 4 2 2 2 3 2" xfId="28394"/>
    <cellStyle name="Poznámka 3 4 2 2 2 3 3" xfId="47542"/>
    <cellStyle name="Poznámka 3 4 2 2 2 4" xfId="22004"/>
    <cellStyle name="Poznámka 3 4 2 2 2 4 2" xfId="41144"/>
    <cellStyle name="Poznámka 3 4 2 2 2 5" xfId="15682"/>
    <cellStyle name="Poznámka 3 4 2 2 2 6" xfId="34771"/>
    <cellStyle name="Poznámka 3 4 2 2 3" xfId="3537"/>
    <cellStyle name="Poznámka 3 4 2 2 3 2" xfId="5123"/>
    <cellStyle name="Poznámka 3 4 2 2 3 2 2" xfId="6038"/>
    <cellStyle name="Poznámka 3 4 2 2 3 2 2 2" xfId="12669"/>
    <cellStyle name="Poznámka 3 4 2 2 3 2 2 2 2" xfId="31569"/>
    <cellStyle name="Poznámka 3 4 2 2 3 2 2 2 3" xfId="50717"/>
    <cellStyle name="Poznámka 3 4 2 2 3 2 2 3" xfId="25179"/>
    <cellStyle name="Poznámka 3 4 2 2 3 2 2 3 2" xfId="44319"/>
    <cellStyle name="Poznámka 3 4 2 2 3 2 2 4" xfId="18857"/>
    <cellStyle name="Poznámka 3 4 2 2 3 2 2 5" xfId="37946"/>
    <cellStyle name="Poznámka 3 4 2 2 3 2 3" xfId="11794"/>
    <cellStyle name="Poznámka 3 4 2 2 3 2 3 2" xfId="30694"/>
    <cellStyle name="Poznámka 3 4 2 2 3 2 3 3" xfId="49842"/>
    <cellStyle name="Poznámka 3 4 2 2 3 2 4" xfId="24304"/>
    <cellStyle name="Poznámka 3 4 2 2 3 2 4 2" xfId="43444"/>
    <cellStyle name="Poznámka 3 4 2 2 3 2 5" xfId="17982"/>
    <cellStyle name="Poznámka 3 4 2 2 3 2 6" xfId="37071"/>
    <cellStyle name="Poznámka 3 4 2 2 3 3" xfId="10235"/>
    <cellStyle name="Poznámka 3 4 2 2 3 3 2" xfId="29135"/>
    <cellStyle name="Poznámka 3 4 2 2 3 3 3" xfId="48283"/>
    <cellStyle name="Poznámka 3 4 2 2 3 4" xfId="22745"/>
    <cellStyle name="Poznámka 3 4 2 2 3 4 2" xfId="41885"/>
    <cellStyle name="Poznámka 3 4 2 2 3 5" xfId="16423"/>
    <cellStyle name="Poznámka 3 4 2 2 3 6" xfId="35512"/>
    <cellStyle name="Poznámka 3 4 2 2 4" xfId="4107"/>
    <cellStyle name="Poznámka 3 4 2 2 4 2" xfId="5041"/>
    <cellStyle name="Poznámka 3 4 2 2 4 2 2" xfId="5956"/>
    <cellStyle name="Poznámka 3 4 2 2 4 2 2 2" xfId="12588"/>
    <cellStyle name="Poznámka 3 4 2 2 4 2 2 2 2" xfId="31488"/>
    <cellStyle name="Poznámka 3 4 2 2 4 2 2 2 3" xfId="50636"/>
    <cellStyle name="Poznámka 3 4 2 2 4 2 2 3" xfId="25098"/>
    <cellStyle name="Poznámka 3 4 2 2 4 2 2 3 2" xfId="44238"/>
    <cellStyle name="Poznámka 3 4 2 2 4 2 2 4" xfId="18776"/>
    <cellStyle name="Poznámka 3 4 2 2 4 2 2 5" xfId="37865"/>
    <cellStyle name="Poznámka 3 4 2 2 4 2 3" xfId="11713"/>
    <cellStyle name="Poznámka 3 4 2 2 4 2 3 2" xfId="30613"/>
    <cellStyle name="Poznámka 3 4 2 2 4 2 3 3" xfId="49761"/>
    <cellStyle name="Poznámka 3 4 2 2 4 2 4" xfId="24223"/>
    <cellStyle name="Poznámka 3 4 2 2 4 2 4 2" xfId="43363"/>
    <cellStyle name="Poznámka 3 4 2 2 4 2 5" xfId="17901"/>
    <cellStyle name="Poznámka 3 4 2 2 4 2 6" xfId="36990"/>
    <cellStyle name="Poznámka 3 4 2 2 4 3" xfId="10804"/>
    <cellStyle name="Poznámka 3 4 2 2 4 3 2" xfId="29704"/>
    <cellStyle name="Poznámka 3 4 2 2 4 3 3" xfId="48852"/>
    <cellStyle name="Poznámka 3 4 2 2 4 4" xfId="23314"/>
    <cellStyle name="Poznámka 3 4 2 2 4 4 2" xfId="42454"/>
    <cellStyle name="Poznámka 3 4 2 2 4 5" xfId="16992"/>
    <cellStyle name="Poznámka 3 4 2 2 4 6" xfId="36081"/>
    <cellStyle name="Poznámka 3 4 2 2 5" xfId="4759"/>
    <cellStyle name="Poznámka 3 4 2 2 5 2" xfId="5812"/>
    <cellStyle name="Poznámka 3 4 2 2 5 2 2" xfId="6727"/>
    <cellStyle name="Poznámka 3 4 2 2 5 2 2 2" xfId="13355"/>
    <cellStyle name="Poznámka 3 4 2 2 5 2 2 2 2" xfId="32255"/>
    <cellStyle name="Poznámka 3 4 2 2 5 2 2 2 3" xfId="51403"/>
    <cellStyle name="Poznámka 3 4 2 2 5 2 2 3" xfId="25865"/>
    <cellStyle name="Poznámka 3 4 2 2 5 2 2 3 2" xfId="45005"/>
    <cellStyle name="Poznámka 3 4 2 2 5 2 2 4" xfId="19543"/>
    <cellStyle name="Poznámka 3 4 2 2 5 2 2 5" xfId="38632"/>
    <cellStyle name="Poznámka 3 4 2 2 5 2 3" xfId="12480"/>
    <cellStyle name="Poznámka 3 4 2 2 5 2 3 2" xfId="31380"/>
    <cellStyle name="Poznámka 3 4 2 2 5 2 3 3" xfId="50528"/>
    <cellStyle name="Poznámka 3 4 2 2 5 2 4" xfId="24990"/>
    <cellStyle name="Poznámka 3 4 2 2 5 2 4 2" xfId="44130"/>
    <cellStyle name="Poznámka 3 4 2 2 5 2 5" xfId="18668"/>
    <cellStyle name="Poznámka 3 4 2 2 5 2 6" xfId="37757"/>
    <cellStyle name="Poznámka 3 4 2 2 5 3" xfId="11456"/>
    <cellStyle name="Poznámka 3 4 2 2 5 3 2" xfId="30356"/>
    <cellStyle name="Poznámka 3 4 2 2 5 3 3" xfId="49504"/>
    <cellStyle name="Poznámka 3 4 2 2 5 4" xfId="23966"/>
    <cellStyle name="Poznámka 3 4 2 2 5 4 2" xfId="43106"/>
    <cellStyle name="Poznámka 3 4 2 2 5 5" xfId="17644"/>
    <cellStyle name="Poznámka 3 4 2 2 5 6" xfId="36733"/>
    <cellStyle name="Poznámka 3 4 2 2 6" xfId="1539"/>
    <cellStyle name="Poznámka 3 4 2 2 6 2" xfId="5252"/>
    <cellStyle name="Poznámka 3 4 2 2 6 2 2" xfId="6167"/>
    <cellStyle name="Poznámka 3 4 2 2 6 2 2 2" xfId="12798"/>
    <cellStyle name="Poznámka 3 4 2 2 6 2 2 2 2" xfId="31698"/>
    <cellStyle name="Poznámka 3 4 2 2 6 2 2 2 3" xfId="50846"/>
    <cellStyle name="Poznámka 3 4 2 2 6 2 2 3" xfId="25308"/>
    <cellStyle name="Poznámka 3 4 2 2 6 2 2 3 2" xfId="44448"/>
    <cellStyle name="Poznámka 3 4 2 2 6 2 2 4" xfId="18986"/>
    <cellStyle name="Poznámka 3 4 2 2 6 2 2 5" xfId="38075"/>
    <cellStyle name="Poznámka 3 4 2 2 6 2 3" xfId="11923"/>
    <cellStyle name="Poznámka 3 4 2 2 6 2 3 2" xfId="30823"/>
    <cellStyle name="Poznámka 3 4 2 2 6 2 3 3" xfId="49971"/>
    <cellStyle name="Poznámka 3 4 2 2 6 2 4" xfId="24433"/>
    <cellStyle name="Poznámka 3 4 2 2 6 2 4 2" xfId="43573"/>
    <cellStyle name="Poznámka 3 4 2 2 6 2 5" xfId="18111"/>
    <cellStyle name="Poznámka 3 4 2 2 6 2 6" xfId="37200"/>
    <cellStyle name="Poznámka 3 4 2 2 6 3" xfId="8281"/>
    <cellStyle name="Poznámka 3 4 2 2 6 3 2" xfId="27182"/>
    <cellStyle name="Poznámka 3 4 2 2 6 3 3" xfId="46330"/>
    <cellStyle name="Poznámka 3 4 2 2 6 4" xfId="20792"/>
    <cellStyle name="Poznámka 3 4 2 2 6 4 2" xfId="39932"/>
    <cellStyle name="Poznámka 3 4 2 2 6 5" xfId="14470"/>
    <cellStyle name="Poznámka 3 4 2 2 6 6" xfId="33559"/>
    <cellStyle name="Poznámka 3 4 2 2 7" xfId="5648"/>
    <cellStyle name="Poznámka 3 4 2 2 7 2" xfId="6563"/>
    <cellStyle name="Poznámka 3 4 2 2 7 2 2" xfId="13192"/>
    <cellStyle name="Poznámka 3 4 2 2 7 2 2 2" xfId="32092"/>
    <cellStyle name="Poznámka 3 4 2 2 7 2 2 3" xfId="51240"/>
    <cellStyle name="Poznámka 3 4 2 2 7 2 3" xfId="25702"/>
    <cellStyle name="Poznámka 3 4 2 2 7 2 3 2" xfId="44842"/>
    <cellStyle name="Poznámka 3 4 2 2 7 2 4" xfId="19380"/>
    <cellStyle name="Poznámka 3 4 2 2 7 2 5" xfId="38469"/>
    <cellStyle name="Poznámka 3 4 2 2 7 3" xfId="12317"/>
    <cellStyle name="Poznámka 3 4 2 2 7 3 2" xfId="31217"/>
    <cellStyle name="Poznámka 3 4 2 2 7 3 3" xfId="50365"/>
    <cellStyle name="Poznámka 3 4 2 2 7 4" xfId="24827"/>
    <cellStyle name="Poznámka 3 4 2 2 7 4 2" xfId="43967"/>
    <cellStyle name="Poznámka 3 4 2 2 7 5" xfId="18505"/>
    <cellStyle name="Poznámka 3 4 2 2 7 6" xfId="37594"/>
    <cellStyle name="Poznámka 3 4 2 2 8" xfId="7411"/>
    <cellStyle name="Poznámka 3 4 2 2 8 2" xfId="26410"/>
    <cellStyle name="Poznámka 3 4 2 2 8 3" xfId="45554"/>
    <cellStyle name="Poznámka 3 4 2 2 9" xfId="20010"/>
    <cellStyle name="Poznámka 3 4 2 2 9 2" xfId="39150"/>
    <cellStyle name="Poznámka 3 4 2 3" xfId="2428"/>
    <cellStyle name="Poznámka 3 4 2 3 2" xfId="5621"/>
    <cellStyle name="Poznámka 3 4 2 3 2 2" xfId="6536"/>
    <cellStyle name="Poznámka 3 4 2 3 2 2 2" xfId="13165"/>
    <cellStyle name="Poznámka 3 4 2 3 2 2 2 2" xfId="32065"/>
    <cellStyle name="Poznámka 3 4 2 3 2 2 2 3" xfId="51213"/>
    <cellStyle name="Poznámka 3 4 2 3 2 2 3" xfId="25675"/>
    <cellStyle name="Poznámka 3 4 2 3 2 2 3 2" xfId="44815"/>
    <cellStyle name="Poznámka 3 4 2 3 2 2 4" xfId="19353"/>
    <cellStyle name="Poznámka 3 4 2 3 2 2 5" xfId="38442"/>
    <cellStyle name="Poznámka 3 4 2 3 2 3" xfId="12290"/>
    <cellStyle name="Poznámka 3 4 2 3 2 3 2" xfId="31190"/>
    <cellStyle name="Poznámka 3 4 2 3 2 3 3" xfId="50338"/>
    <cellStyle name="Poznámka 3 4 2 3 2 4" xfId="24800"/>
    <cellStyle name="Poznámka 3 4 2 3 2 4 2" xfId="43940"/>
    <cellStyle name="Poznámka 3 4 2 3 2 5" xfId="18478"/>
    <cellStyle name="Poznámka 3 4 2 3 2 6" xfId="37567"/>
    <cellStyle name="Poznámka 3 4 2 3 3" xfId="9129"/>
    <cellStyle name="Poznámka 3 4 2 3 3 2" xfId="28029"/>
    <cellStyle name="Poznámka 3 4 2 3 3 3" xfId="47177"/>
    <cellStyle name="Poznámka 3 4 2 3 4" xfId="21639"/>
    <cellStyle name="Poznámka 3 4 2 3 4 2" xfId="40779"/>
    <cellStyle name="Poznámka 3 4 2 3 5" xfId="15317"/>
    <cellStyle name="Poznámka 3 4 2 3 6" xfId="34406"/>
    <cellStyle name="Poznámka 3 4 2 4" xfId="3170"/>
    <cellStyle name="Poznámka 3 4 2 4 2" xfId="5320"/>
    <cellStyle name="Poznámka 3 4 2 4 2 2" xfId="6235"/>
    <cellStyle name="Poznámka 3 4 2 4 2 2 2" xfId="12866"/>
    <cellStyle name="Poznámka 3 4 2 4 2 2 2 2" xfId="31766"/>
    <cellStyle name="Poznámka 3 4 2 4 2 2 2 3" xfId="50914"/>
    <cellStyle name="Poznámka 3 4 2 4 2 2 3" xfId="25376"/>
    <cellStyle name="Poznámka 3 4 2 4 2 2 3 2" xfId="44516"/>
    <cellStyle name="Poznámka 3 4 2 4 2 2 4" xfId="19054"/>
    <cellStyle name="Poznámka 3 4 2 4 2 2 5" xfId="38143"/>
    <cellStyle name="Poznámka 3 4 2 4 2 3" xfId="11991"/>
    <cellStyle name="Poznámka 3 4 2 4 2 3 2" xfId="30891"/>
    <cellStyle name="Poznámka 3 4 2 4 2 3 3" xfId="50039"/>
    <cellStyle name="Poznámka 3 4 2 4 2 4" xfId="24501"/>
    <cellStyle name="Poznámka 3 4 2 4 2 4 2" xfId="43641"/>
    <cellStyle name="Poznámka 3 4 2 4 2 5" xfId="18179"/>
    <cellStyle name="Poznámka 3 4 2 4 2 6" xfId="37268"/>
    <cellStyle name="Poznámka 3 4 2 4 3" xfId="9868"/>
    <cellStyle name="Poznámka 3 4 2 4 3 2" xfId="28768"/>
    <cellStyle name="Poznámka 3 4 2 4 3 3" xfId="47916"/>
    <cellStyle name="Poznámka 3 4 2 4 4" xfId="22378"/>
    <cellStyle name="Poznámka 3 4 2 4 4 2" xfId="41518"/>
    <cellStyle name="Poznámka 3 4 2 4 5" xfId="16056"/>
    <cellStyle name="Poznámka 3 4 2 4 6" xfId="35145"/>
    <cellStyle name="Poznámka 3 4 2 5" xfId="3816"/>
    <cellStyle name="Poznámka 3 4 2 5 2" xfId="5338"/>
    <cellStyle name="Poznámka 3 4 2 5 2 2" xfId="6253"/>
    <cellStyle name="Poznámka 3 4 2 5 2 2 2" xfId="12884"/>
    <cellStyle name="Poznámka 3 4 2 5 2 2 2 2" xfId="31784"/>
    <cellStyle name="Poznámka 3 4 2 5 2 2 2 3" xfId="50932"/>
    <cellStyle name="Poznámka 3 4 2 5 2 2 3" xfId="25394"/>
    <cellStyle name="Poznámka 3 4 2 5 2 2 3 2" xfId="44534"/>
    <cellStyle name="Poznámka 3 4 2 5 2 2 4" xfId="19072"/>
    <cellStyle name="Poznámka 3 4 2 5 2 2 5" xfId="38161"/>
    <cellStyle name="Poznámka 3 4 2 5 2 3" xfId="12009"/>
    <cellStyle name="Poznámka 3 4 2 5 2 3 2" xfId="30909"/>
    <cellStyle name="Poznámka 3 4 2 5 2 3 3" xfId="50057"/>
    <cellStyle name="Poznámka 3 4 2 5 2 4" xfId="24519"/>
    <cellStyle name="Poznámka 3 4 2 5 2 4 2" xfId="43659"/>
    <cellStyle name="Poznámka 3 4 2 5 2 5" xfId="18197"/>
    <cellStyle name="Poznámka 3 4 2 5 2 6" xfId="37286"/>
    <cellStyle name="Poznámka 3 4 2 5 3" xfId="10513"/>
    <cellStyle name="Poznámka 3 4 2 5 3 2" xfId="29413"/>
    <cellStyle name="Poznámka 3 4 2 5 3 3" xfId="48561"/>
    <cellStyle name="Poznámka 3 4 2 5 4" xfId="23023"/>
    <cellStyle name="Poznámka 3 4 2 5 4 2" xfId="42163"/>
    <cellStyle name="Poznámka 3 4 2 5 5" xfId="16701"/>
    <cellStyle name="Poznámka 3 4 2 5 6" xfId="35790"/>
    <cellStyle name="Poznámka 3 4 2 6" xfId="4530"/>
    <cellStyle name="Poznámka 3 4 2 6 2" xfId="5754"/>
    <cellStyle name="Poznámka 3 4 2 6 2 2" xfId="6669"/>
    <cellStyle name="Poznámka 3 4 2 6 2 2 2" xfId="13297"/>
    <cellStyle name="Poznámka 3 4 2 6 2 2 2 2" xfId="32197"/>
    <cellStyle name="Poznámka 3 4 2 6 2 2 2 3" xfId="51345"/>
    <cellStyle name="Poznámka 3 4 2 6 2 2 3" xfId="25807"/>
    <cellStyle name="Poznámka 3 4 2 6 2 2 3 2" xfId="44947"/>
    <cellStyle name="Poznámka 3 4 2 6 2 2 4" xfId="19485"/>
    <cellStyle name="Poznámka 3 4 2 6 2 2 5" xfId="38574"/>
    <cellStyle name="Poznámka 3 4 2 6 2 3" xfId="12422"/>
    <cellStyle name="Poznámka 3 4 2 6 2 3 2" xfId="31322"/>
    <cellStyle name="Poznámka 3 4 2 6 2 3 3" xfId="50470"/>
    <cellStyle name="Poznámka 3 4 2 6 2 4" xfId="24932"/>
    <cellStyle name="Poznámka 3 4 2 6 2 4 2" xfId="44072"/>
    <cellStyle name="Poznámka 3 4 2 6 2 5" xfId="18610"/>
    <cellStyle name="Poznámka 3 4 2 6 2 6" xfId="37699"/>
    <cellStyle name="Poznámka 3 4 2 6 3" xfId="11227"/>
    <cellStyle name="Poznámka 3 4 2 6 3 2" xfId="30127"/>
    <cellStyle name="Poznámka 3 4 2 6 3 3" xfId="49275"/>
    <cellStyle name="Poznámka 3 4 2 6 4" xfId="23737"/>
    <cellStyle name="Poznámka 3 4 2 6 4 2" xfId="42877"/>
    <cellStyle name="Poznámka 3 4 2 6 5" xfId="17415"/>
    <cellStyle name="Poznámka 3 4 2 6 6" xfId="36504"/>
    <cellStyle name="Poznámka 3 4 2 7" xfId="5374"/>
    <cellStyle name="Poznámka 3 4 2 7 2" xfId="6289"/>
    <cellStyle name="Poznámka 3 4 2 7 2 2" xfId="12920"/>
    <cellStyle name="Poznámka 3 4 2 7 2 2 2" xfId="31820"/>
    <cellStyle name="Poznámka 3 4 2 7 2 2 3" xfId="50968"/>
    <cellStyle name="Poznámka 3 4 2 7 2 3" xfId="25430"/>
    <cellStyle name="Poznámka 3 4 2 7 2 3 2" xfId="44570"/>
    <cellStyle name="Poznámka 3 4 2 7 2 4" xfId="19108"/>
    <cellStyle name="Poznámka 3 4 2 7 2 5" xfId="38197"/>
    <cellStyle name="Poznámka 3 4 2 7 3" xfId="12045"/>
    <cellStyle name="Poznámka 3 4 2 7 3 2" xfId="30945"/>
    <cellStyle name="Poznámka 3 4 2 7 3 3" xfId="50093"/>
    <cellStyle name="Poznámka 3 4 2 7 4" xfId="24555"/>
    <cellStyle name="Poznámka 3 4 2 7 4 2" xfId="43695"/>
    <cellStyle name="Poznámka 3 4 2 7 5" xfId="18233"/>
    <cellStyle name="Poznámka 3 4 2 7 6" xfId="37322"/>
    <cellStyle name="Poznámka 3 4 2 8" xfId="7070"/>
    <cellStyle name="Poznámka 3 4 2 8 2" xfId="26070"/>
    <cellStyle name="Poznámka 3 4 2 8 3" xfId="45214"/>
    <cellStyle name="Poznámka 3 4 2 9" xfId="19666"/>
    <cellStyle name="Poznámka 3 4 2 9 2" xfId="38806"/>
    <cellStyle name="Poznámka 3 4 3" xfId="647"/>
    <cellStyle name="Poznámka 3 4 3 10" xfId="20043"/>
    <cellStyle name="Poznámka 3 4 3 10 2" xfId="39183"/>
    <cellStyle name="Poznámka 3 4 3 11" xfId="8044"/>
    <cellStyle name="Poznámka 3 4 3 12" xfId="32475"/>
    <cellStyle name="Poznámka 3 4 3 2" xfId="1540"/>
    <cellStyle name="Poznámka 3 4 3 2 2" xfId="5254"/>
    <cellStyle name="Poznámka 3 4 3 2 2 2" xfId="6169"/>
    <cellStyle name="Poznámka 3 4 3 2 2 2 2" xfId="12800"/>
    <cellStyle name="Poznámka 3 4 3 2 2 2 2 2" xfId="31700"/>
    <cellStyle name="Poznámka 3 4 3 2 2 2 2 3" xfId="50848"/>
    <cellStyle name="Poznámka 3 4 3 2 2 2 3" xfId="25310"/>
    <cellStyle name="Poznámka 3 4 3 2 2 2 3 2" xfId="44450"/>
    <cellStyle name="Poznámka 3 4 3 2 2 2 4" xfId="18988"/>
    <cellStyle name="Poznámka 3 4 3 2 2 2 5" xfId="38077"/>
    <cellStyle name="Poznámka 3 4 3 2 2 3" xfId="11925"/>
    <cellStyle name="Poznámka 3 4 3 2 2 3 2" xfId="30825"/>
    <cellStyle name="Poznámka 3 4 3 2 2 3 3" xfId="49973"/>
    <cellStyle name="Poznámka 3 4 3 2 2 4" xfId="24435"/>
    <cellStyle name="Poznámka 3 4 3 2 2 4 2" xfId="43575"/>
    <cellStyle name="Poznámka 3 4 3 2 2 5" xfId="18113"/>
    <cellStyle name="Poznámka 3 4 3 2 2 6" xfId="37202"/>
    <cellStyle name="Poznámka 3 4 3 2 3" xfId="8282"/>
    <cellStyle name="Poznámka 3 4 3 2 3 2" xfId="27183"/>
    <cellStyle name="Poznámka 3 4 3 2 3 3" xfId="46331"/>
    <cellStyle name="Poznámka 3 4 3 2 4" xfId="20793"/>
    <cellStyle name="Poznámka 3 4 3 2 4 2" xfId="39933"/>
    <cellStyle name="Poznámka 3 4 3 2 5" xfId="14471"/>
    <cellStyle name="Poznámka 3 4 3 2 6" xfId="33560"/>
    <cellStyle name="Poznámka 3 4 3 3" xfId="2828"/>
    <cellStyle name="Poznámka 3 4 3 3 2" xfId="5416"/>
    <cellStyle name="Poznámka 3 4 3 3 2 2" xfId="6331"/>
    <cellStyle name="Poznámka 3 4 3 3 2 2 2" xfId="12962"/>
    <cellStyle name="Poznámka 3 4 3 3 2 2 2 2" xfId="31862"/>
    <cellStyle name="Poznámka 3 4 3 3 2 2 2 3" xfId="51010"/>
    <cellStyle name="Poznámka 3 4 3 3 2 2 3" xfId="25472"/>
    <cellStyle name="Poznámka 3 4 3 3 2 2 3 2" xfId="44612"/>
    <cellStyle name="Poznámka 3 4 3 3 2 2 4" xfId="19150"/>
    <cellStyle name="Poznámka 3 4 3 3 2 2 5" xfId="38239"/>
    <cellStyle name="Poznámka 3 4 3 3 2 3" xfId="12087"/>
    <cellStyle name="Poznámka 3 4 3 3 2 3 2" xfId="30987"/>
    <cellStyle name="Poznámka 3 4 3 3 2 3 3" xfId="50135"/>
    <cellStyle name="Poznámka 3 4 3 3 2 4" xfId="24597"/>
    <cellStyle name="Poznámka 3 4 3 3 2 4 2" xfId="43737"/>
    <cellStyle name="Poznámka 3 4 3 3 2 5" xfId="18275"/>
    <cellStyle name="Poznámka 3 4 3 3 2 6" xfId="37364"/>
    <cellStyle name="Poznámka 3 4 3 3 3" xfId="9527"/>
    <cellStyle name="Poznámka 3 4 3 3 3 2" xfId="28427"/>
    <cellStyle name="Poznámka 3 4 3 3 3 3" xfId="47575"/>
    <cellStyle name="Poznámka 3 4 3 3 4" xfId="22037"/>
    <cellStyle name="Poznámka 3 4 3 3 4 2" xfId="41177"/>
    <cellStyle name="Poznámka 3 4 3 3 5" xfId="15715"/>
    <cellStyle name="Poznámka 3 4 3 3 6" xfId="34804"/>
    <cellStyle name="Poznámka 3 4 3 4" xfId="3570"/>
    <cellStyle name="Poznámka 3 4 3 4 2" xfId="5681"/>
    <cellStyle name="Poznámka 3 4 3 4 2 2" xfId="6596"/>
    <cellStyle name="Poznámka 3 4 3 4 2 2 2" xfId="13225"/>
    <cellStyle name="Poznámka 3 4 3 4 2 2 2 2" xfId="32125"/>
    <cellStyle name="Poznámka 3 4 3 4 2 2 2 3" xfId="51273"/>
    <cellStyle name="Poznámka 3 4 3 4 2 2 3" xfId="25735"/>
    <cellStyle name="Poznámka 3 4 3 4 2 2 3 2" xfId="44875"/>
    <cellStyle name="Poznámka 3 4 3 4 2 2 4" xfId="19413"/>
    <cellStyle name="Poznámka 3 4 3 4 2 2 5" xfId="38502"/>
    <cellStyle name="Poznámka 3 4 3 4 2 3" xfId="12350"/>
    <cellStyle name="Poznámka 3 4 3 4 2 3 2" xfId="31250"/>
    <cellStyle name="Poznámka 3 4 3 4 2 3 3" xfId="50398"/>
    <cellStyle name="Poznámka 3 4 3 4 2 4" xfId="24860"/>
    <cellStyle name="Poznámka 3 4 3 4 2 4 2" xfId="44000"/>
    <cellStyle name="Poznámka 3 4 3 4 2 5" xfId="18538"/>
    <cellStyle name="Poznámka 3 4 3 4 2 6" xfId="37627"/>
    <cellStyle name="Poznámka 3 4 3 4 3" xfId="10268"/>
    <cellStyle name="Poznámka 3 4 3 4 3 2" xfId="29168"/>
    <cellStyle name="Poznámka 3 4 3 4 3 3" xfId="48316"/>
    <cellStyle name="Poznámka 3 4 3 4 4" xfId="22778"/>
    <cellStyle name="Poznámka 3 4 3 4 4 2" xfId="41918"/>
    <cellStyle name="Poznámka 3 4 3 4 5" xfId="16456"/>
    <cellStyle name="Poznámka 3 4 3 4 6" xfId="35545"/>
    <cellStyle name="Poznámka 3 4 3 5" xfId="4140"/>
    <cellStyle name="Poznámka 3 4 3 5 2" xfId="5016"/>
    <cellStyle name="Poznámka 3 4 3 5 2 2" xfId="5931"/>
    <cellStyle name="Poznámka 3 4 3 5 2 2 2" xfId="12563"/>
    <cellStyle name="Poznámka 3 4 3 5 2 2 2 2" xfId="31463"/>
    <cellStyle name="Poznámka 3 4 3 5 2 2 2 3" xfId="50611"/>
    <cellStyle name="Poznámka 3 4 3 5 2 2 3" xfId="25073"/>
    <cellStyle name="Poznámka 3 4 3 5 2 2 3 2" xfId="44213"/>
    <cellStyle name="Poznámka 3 4 3 5 2 2 4" xfId="18751"/>
    <cellStyle name="Poznámka 3 4 3 5 2 2 5" xfId="37840"/>
    <cellStyle name="Poznámka 3 4 3 5 2 3" xfId="11688"/>
    <cellStyle name="Poznámka 3 4 3 5 2 3 2" xfId="30588"/>
    <cellStyle name="Poznámka 3 4 3 5 2 3 3" xfId="49736"/>
    <cellStyle name="Poznámka 3 4 3 5 2 4" xfId="24198"/>
    <cellStyle name="Poznámka 3 4 3 5 2 4 2" xfId="43338"/>
    <cellStyle name="Poznámka 3 4 3 5 2 5" xfId="17876"/>
    <cellStyle name="Poznámka 3 4 3 5 2 6" xfId="36965"/>
    <cellStyle name="Poznámka 3 4 3 5 3" xfId="10837"/>
    <cellStyle name="Poznámka 3 4 3 5 3 2" xfId="29737"/>
    <cellStyle name="Poznámka 3 4 3 5 3 3" xfId="48885"/>
    <cellStyle name="Poznámka 3 4 3 5 4" xfId="23347"/>
    <cellStyle name="Poznámka 3 4 3 5 4 2" xfId="42487"/>
    <cellStyle name="Poznámka 3 4 3 5 5" xfId="17025"/>
    <cellStyle name="Poznámka 3 4 3 5 6" xfId="36114"/>
    <cellStyle name="Poznámka 3 4 3 6" xfId="4782"/>
    <cellStyle name="Poznámka 3 4 3 6 2" xfId="5818"/>
    <cellStyle name="Poznámka 3 4 3 6 2 2" xfId="6733"/>
    <cellStyle name="Poznámka 3 4 3 6 2 2 2" xfId="13361"/>
    <cellStyle name="Poznámka 3 4 3 6 2 2 2 2" xfId="32261"/>
    <cellStyle name="Poznámka 3 4 3 6 2 2 2 3" xfId="51409"/>
    <cellStyle name="Poznámka 3 4 3 6 2 2 3" xfId="25871"/>
    <cellStyle name="Poznámka 3 4 3 6 2 2 3 2" xfId="45011"/>
    <cellStyle name="Poznámka 3 4 3 6 2 2 4" xfId="19549"/>
    <cellStyle name="Poznámka 3 4 3 6 2 2 5" xfId="38638"/>
    <cellStyle name="Poznámka 3 4 3 6 2 3" xfId="12486"/>
    <cellStyle name="Poznámka 3 4 3 6 2 3 2" xfId="31386"/>
    <cellStyle name="Poznámka 3 4 3 6 2 3 3" xfId="50534"/>
    <cellStyle name="Poznámka 3 4 3 6 2 4" xfId="24996"/>
    <cellStyle name="Poznámka 3 4 3 6 2 4 2" xfId="44136"/>
    <cellStyle name="Poznámka 3 4 3 6 2 5" xfId="18674"/>
    <cellStyle name="Poznámka 3 4 3 6 2 6" xfId="37763"/>
    <cellStyle name="Poznámka 3 4 3 6 3" xfId="11479"/>
    <cellStyle name="Poznámka 3 4 3 6 3 2" xfId="30379"/>
    <cellStyle name="Poznámka 3 4 3 6 3 3" xfId="49527"/>
    <cellStyle name="Poznámka 3 4 3 6 4" xfId="23989"/>
    <cellStyle name="Poznámka 3 4 3 6 4 2" xfId="43129"/>
    <cellStyle name="Poznámka 3 4 3 6 5" xfId="17667"/>
    <cellStyle name="Poznámka 3 4 3 6 6" xfId="36756"/>
    <cellStyle name="Poznámka 3 4 3 7" xfId="5077"/>
    <cellStyle name="Poznámka 3 4 3 7 2" xfId="5992"/>
    <cellStyle name="Poznámka 3 4 3 7 2 2" xfId="12624"/>
    <cellStyle name="Poznámka 3 4 3 7 2 2 2" xfId="31524"/>
    <cellStyle name="Poznámka 3 4 3 7 2 2 3" xfId="50672"/>
    <cellStyle name="Poznámka 3 4 3 7 2 3" xfId="25134"/>
    <cellStyle name="Poznámka 3 4 3 7 2 3 2" xfId="44274"/>
    <cellStyle name="Poznámka 3 4 3 7 2 4" xfId="18812"/>
    <cellStyle name="Poznámka 3 4 3 7 2 5" xfId="37901"/>
    <cellStyle name="Poznámka 3 4 3 7 3" xfId="11749"/>
    <cellStyle name="Poznámka 3 4 3 7 3 2" xfId="30649"/>
    <cellStyle name="Poznámka 3 4 3 7 3 3" xfId="49797"/>
    <cellStyle name="Poznámka 3 4 3 7 4" xfId="24259"/>
    <cellStyle name="Poznámka 3 4 3 7 4 2" xfId="43399"/>
    <cellStyle name="Poznámka 3 4 3 7 5" xfId="17937"/>
    <cellStyle name="Poznámka 3 4 3 7 6" xfId="37026"/>
    <cellStyle name="Poznámka 3 4 3 8" xfId="7757"/>
    <cellStyle name="Poznámka 3 4 3 8 2" xfId="26752"/>
    <cellStyle name="Poznámka 3 4 3 8 2 2" xfId="45900"/>
    <cellStyle name="Poznámka 3 4 3 8 3" xfId="14040"/>
    <cellStyle name="Poznámka 3 4 3 8 4" xfId="33129"/>
    <cellStyle name="Poznámka 3 4 3 9" xfId="7103"/>
    <cellStyle name="Poznámka 3 4 3 9 2" xfId="26102"/>
    <cellStyle name="Poznámka 3 4 3 9 3" xfId="45246"/>
    <cellStyle name="Poznámka 3 4 4" xfId="1076"/>
    <cellStyle name="Poznámka 3 4 4 2" xfId="1541"/>
    <cellStyle name="Poznámka 3 4 4 2 2" xfId="5161"/>
    <cellStyle name="Poznámka 3 4 4 2 2 2" xfId="6076"/>
    <cellStyle name="Poznámka 3 4 4 2 2 2 2" xfId="12707"/>
    <cellStyle name="Poznámka 3 4 4 2 2 2 2 2" xfId="31607"/>
    <cellStyle name="Poznámka 3 4 4 2 2 2 2 3" xfId="50755"/>
    <cellStyle name="Poznámka 3 4 4 2 2 2 3" xfId="25217"/>
    <cellStyle name="Poznámka 3 4 4 2 2 2 3 2" xfId="44357"/>
    <cellStyle name="Poznámka 3 4 4 2 2 2 4" xfId="18895"/>
    <cellStyle name="Poznámka 3 4 4 2 2 2 5" xfId="37984"/>
    <cellStyle name="Poznámka 3 4 4 2 2 3" xfId="11832"/>
    <cellStyle name="Poznámka 3 4 4 2 2 3 2" xfId="30732"/>
    <cellStyle name="Poznámka 3 4 4 2 2 3 3" xfId="49880"/>
    <cellStyle name="Poznámka 3 4 4 2 2 4" xfId="24342"/>
    <cellStyle name="Poznámka 3 4 4 2 2 4 2" xfId="43482"/>
    <cellStyle name="Poznámka 3 4 4 2 2 5" xfId="18020"/>
    <cellStyle name="Poznámka 3 4 4 2 2 6" xfId="37109"/>
    <cellStyle name="Poznámka 3 4 4 2 3" xfId="8283"/>
    <cellStyle name="Poznámka 3 4 4 2 3 2" xfId="27184"/>
    <cellStyle name="Poznámka 3 4 4 2 3 3" xfId="46332"/>
    <cellStyle name="Poznámka 3 4 4 2 4" xfId="20794"/>
    <cellStyle name="Poznámka 3 4 4 2 4 2" xfId="39934"/>
    <cellStyle name="Poznámka 3 4 4 2 5" xfId="14472"/>
    <cellStyle name="Poznámka 3 4 4 2 6" xfId="33561"/>
    <cellStyle name="Poznámka 3 4 4 3" xfId="5428"/>
    <cellStyle name="Poznámka 3 4 4 3 2" xfId="6343"/>
    <cellStyle name="Poznámka 3 4 4 3 2 2" xfId="12973"/>
    <cellStyle name="Poznámka 3 4 4 3 2 2 2" xfId="31873"/>
    <cellStyle name="Poznámka 3 4 4 3 2 2 3" xfId="51021"/>
    <cellStyle name="Poznámka 3 4 4 3 2 3" xfId="25483"/>
    <cellStyle name="Poznámka 3 4 4 3 2 3 2" xfId="44623"/>
    <cellStyle name="Poznámka 3 4 4 3 2 4" xfId="19161"/>
    <cellStyle name="Poznámka 3 4 4 3 2 5" xfId="38250"/>
    <cellStyle name="Poznámka 3 4 4 3 3" xfId="12098"/>
    <cellStyle name="Poznámka 3 4 4 3 3 2" xfId="30998"/>
    <cellStyle name="Poznámka 3 4 4 3 3 3" xfId="50146"/>
    <cellStyle name="Poznámka 3 4 4 3 4" xfId="24608"/>
    <cellStyle name="Poznámka 3 4 4 3 4 2" xfId="43748"/>
    <cellStyle name="Poznámka 3 4 4 3 5" xfId="18286"/>
    <cellStyle name="Poznámka 3 4 4 3 6" xfId="37375"/>
    <cellStyle name="Poznámka 3 4 4 4" xfId="7444"/>
    <cellStyle name="Poznámka 3 4 4 4 2" xfId="26443"/>
    <cellStyle name="Poznámka 3 4 4 4 3" xfId="45587"/>
    <cellStyle name="Poznámka 3 4 4 5" xfId="20461"/>
    <cellStyle name="Poznámka 3 4 4 5 2" xfId="39601"/>
    <cellStyle name="Poznámka 3 4 4 6" xfId="13731"/>
    <cellStyle name="Poznámka 3 4 4 7" xfId="32816"/>
    <cellStyle name="Poznámka 3 4 5" xfId="1538"/>
    <cellStyle name="Poznámka 3 4 5 2" xfId="5349"/>
    <cellStyle name="Poznámka 3 4 5 2 2" xfId="6264"/>
    <cellStyle name="Poznámka 3 4 5 2 2 2" xfId="12895"/>
    <cellStyle name="Poznámka 3 4 5 2 2 2 2" xfId="31795"/>
    <cellStyle name="Poznámka 3 4 5 2 2 2 3" xfId="50943"/>
    <cellStyle name="Poznámka 3 4 5 2 2 3" xfId="25405"/>
    <cellStyle name="Poznámka 3 4 5 2 2 3 2" xfId="44545"/>
    <cellStyle name="Poznámka 3 4 5 2 2 4" xfId="19083"/>
    <cellStyle name="Poznámka 3 4 5 2 2 5" xfId="38172"/>
    <cellStyle name="Poznámka 3 4 5 2 3" xfId="12020"/>
    <cellStyle name="Poznámka 3 4 5 2 3 2" xfId="30920"/>
    <cellStyle name="Poznámka 3 4 5 2 3 3" xfId="50068"/>
    <cellStyle name="Poznámka 3 4 5 2 4" xfId="24530"/>
    <cellStyle name="Poznámka 3 4 5 2 4 2" xfId="43670"/>
    <cellStyle name="Poznámka 3 4 5 2 5" xfId="18208"/>
    <cellStyle name="Poznámka 3 4 5 2 6" xfId="37297"/>
    <cellStyle name="Poznámka 3 4 5 3" xfId="8280"/>
    <cellStyle name="Poznámka 3 4 5 3 2" xfId="27181"/>
    <cellStyle name="Poznámka 3 4 5 3 3" xfId="46329"/>
    <cellStyle name="Poznámka 3 4 5 4" xfId="20791"/>
    <cellStyle name="Poznámka 3 4 5 4 2" xfId="39931"/>
    <cellStyle name="Poznámka 3 4 5 5" xfId="14469"/>
    <cellStyle name="Poznámka 3 4 5 6" xfId="33558"/>
    <cellStyle name="Poznámka 3 4 6" xfId="2481"/>
    <cellStyle name="Poznámka 3 4 6 2" xfId="5601"/>
    <cellStyle name="Poznámka 3 4 6 2 2" xfId="6516"/>
    <cellStyle name="Poznámka 3 4 6 2 2 2" xfId="13145"/>
    <cellStyle name="Poznámka 3 4 6 2 2 2 2" xfId="32045"/>
    <cellStyle name="Poznámka 3 4 6 2 2 2 3" xfId="51193"/>
    <cellStyle name="Poznámka 3 4 6 2 2 3" xfId="25655"/>
    <cellStyle name="Poznámka 3 4 6 2 2 3 2" xfId="44795"/>
    <cellStyle name="Poznámka 3 4 6 2 2 4" xfId="19333"/>
    <cellStyle name="Poznámka 3 4 6 2 2 5" xfId="38422"/>
    <cellStyle name="Poznámka 3 4 6 2 3" xfId="12270"/>
    <cellStyle name="Poznámka 3 4 6 2 3 2" xfId="31170"/>
    <cellStyle name="Poznámka 3 4 6 2 3 3" xfId="50318"/>
    <cellStyle name="Poznámka 3 4 6 2 4" xfId="24780"/>
    <cellStyle name="Poznámka 3 4 6 2 4 2" xfId="43920"/>
    <cellStyle name="Poznámka 3 4 6 2 5" xfId="18458"/>
    <cellStyle name="Poznámka 3 4 6 2 6" xfId="37547"/>
    <cellStyle name="Poznámka 3 4 6 3" xfId="9182"/>
    <cellStyle name="Poznámka 3 4 6 3 2" xfId="28082"/>
    <cellStyle name="Poznámka 3 4 6 3 3" xfId="47230"/>
    <cellStyle name="Poznámka 3 4 6 4" xfId="21692"/>
    <cellStyle name="Poznámka 3 4 6 4 2" xfId="40832"/>
    <cellStyle name="Poznámka 3 4 6 5" xfId="15370"/>
    <cellStyle name="Poznámka 3 4 6 6" xfId="34459"/>
    <cellStyle name="Poznámka 3 4 7" xfId="3223"/>
    <cellStyle name="Poznámka 3 4 7 2" xfId="5407"/>
    <cellStyle name="Poznámka 3 4 7 2 2" xfId="6322"/>
    <cellStyle name="Poznámka 3 4 7 2 2 2" xfId="12953"/>
    <cellStyle name="Poznámka 3 4 7 2 2 2 2" xfId="31853"/>
    <cellStyle name="Poznámka 3 4 7 2 2 2 3" xfId="51001"/>
    <cellStyle name="Poznámka 3 4 7 2 2 3" xfId="25463"/>
    <cellStyle name="Poznámka 3 4 7 2 2 3 2" xfId="44603"/>
    <cellStyle name="Poznámka 3 4 7 2 2 4" xfId="19141"/>
    <cellStyle name="Poznámka 3 4 7 2 2 5" xfId="38230"/>
    <cellStyle name="Poznámka 3 4 7 2 3" xfId="12078"/>
    <cellStyle name="Poznámka 3 4 7 2 3 2" xfId="30978"/>
    <cellStyle name="Poznámka 3 4 7 2 3 3" xfId="50126"/>
    <cellStyle name="Poznámka 3 4 7 2 4" xfId="24588"/>
    <cellStyle name="Poznámka 3 4 7 2 4 2" xfId="43728"/>
    <cellStyle name="Poznámka 3 4 7 2 5" xfId="18266"/>
    <cellStyle name="Poznámka 3 4 7 2 6" xfId="37355"/>
    <cellStyle name="Poznámka 3 4 7 3" xfId="9921"/>
    <cellStyle name="Poznámka 3 4 7 3 2" xfId="28821"/>
    <cellStyle name="Poznámka 3 4 7 3 3" xfId="47969"/>
    <cellStyle name="Poznámka 3 4 7 4" xfId="22431"/>
    <cellStyle name="Poznámka 3 4 7 4 2" xfId="41571"/>
    <cellStyle name="Poznámka 3 4 7 5" xfId="16109"/>
    <cellStyle name="Poznámka 3 4 7 6" xfId="35198"/>
    <cellStyle name="Poznámka 3 4 8" xfId="3092"/>
    <cellStyle name="Poznámka 3 4 8 2" xfId="5323"/>
    <cellStyle name="Poznámka 3 4 8 2 2" xfId="6238"/>
    <cellStyle name="Poznámka 3 4 8 2 2 2" xfId="12869"/>
    <cellStyle name="Poznámka 3 4 8 2 2 2 2" xfId="31769"/>
    <cellStyle name="Poznámka 3 4 8 2 2 2 3" xfId="50917"/>
    <cellStyle name="Poznámka 3 4 8 2 2 3" xfId="25379"/>
    <cellStyle name="Poznámka 3 4 8 2 2 3 2" xfId="44519"/>
    <cellStyle name="Poznámka 3 4 8 2 2 4" xfId="19057"/>
    <cellStyle name="Poznámka 3 4 8 2 2 5" xfId="38146"/>
    <cellStyle name="Poznámka 3 4 8 2 3" xfId="11994"/>
    <cellStyle name="Poznámka 3 4 8 2 3 2" xfId="30894"/>
    <cellStyle name="Poznámka 3 4 8 2 3 3" xfId="50042"/>
    <cellStyle name="Poznámka 3 4 8 2 4" xfId="24504"/>
    <cellStyle name="Poznámka 3 4 8 2 4 2" xfId="43644"/>
    <cellStyle name="Poznámka 3 4 8 2 5" xfId="18182"/>
    <cellStyle name="Poznámka 3 4 8 2 6" xfId="37271"/>
    <cellStyle name="Poznámka 3 4 8 3" xfId="9790"/>
    <cellStyle name="Poznámka 3 4 8 3 2" xfId="28690"/>
    <cellStyle name="Poznámka 3 4 8 3 3" xfId="47838"/>
    <cellStyle name="Poznámka 3 4 8 4" xfId="22300"/>
    <cellStyle name="Poznámka 3 4 8 4 2" xfId="41440"/>
    <cellStyle name="Poznámka 3 4 8 5" xfId="15978"/>
    <cellStyle name="Poznámka 3 4 8 6" xfId="35067"/>
    <cellStyle name="Poznámka 3 4 9" xfId="4396"/>
    <cellStyle name="Poznámka 3 4 9 2" xfId="5726"/>
    <cellStyle name="Poznámka 3 4 9 2 2" xfId="6641"/>
    <cellStyle name="Poznámka 3 4 9 2 2 2" xfId="13269"/>
    <cellStyle name="Poznámka 3 4 9 2 2 2 2" xfId="32169"/>
    <cellStyle name="Poznámka 3 4 9 2 2 2 3" xfId="51317"/>
    <cellStyle name="Poznámka 3 4 9 2 2 3" xfId="25779"/>
    <cellStyle name="Poznámka 3 4 9 2 2 3 2" xfId="44919"/>
    <cellStyle name="Poznámka 3 4 9 2 2 4" xfId="19457"/>
    <cellStyle name="Poznámka 3 4 9 2 2 5" xfId="38546"/>
    <cellStyle name="Poznámka 3 4 9 2 3" xfId="12394"/>
    <cellStyle name="Poznámka 3 4 9 2 3 2" xfId="31294"/>
    <cellStyle name="Poznámka 3 4 9 2 3 3" xfId="50442"/>
    <cellStyle name="Poznámka 3 4 9 2 4" xfId="24904"/>
    <cellStyle name="Poznámka 3 4 9 2 4 2" xfId="44044"/>
    <cellStyle name="Poznámka 3 4 9 2 5" xfId="18582"/>
    <cellStyle name="Poznámka 3 4 9 2 6" xfId="37671"/>
    <cellStyle name="Poznámka 3 4 9 3" xfId="11093"/>
    <cellStyle name="Poznámka 3 4 9 3 2" xfId="29993"/>
    <cellStyle name="Poznámka 3 4 9 3 3" xfId="49141"/>
    <cellStyle name="Poznámka 3 4 9 4" xfId="23603"/>
    <cellStyle name="Poznámka 3 4 9 4 2" xfId="42743"/>
    <cellStyle name="Poznámka 3 4 9 5" xfId="17281"/>
    <cellStyle name="Poznámka 3 4 9 6" xfId="36370"/>
    <cellStyle name="Poznámka 3 5" xfId="320"/>
    <cellStyle name="Poznámka 3 5 10" xfId="5400"/>
    <cellStyle name="Poznámka 3 5 10 2" xfId="6315"/>
    <cellStyle name="Poznámka 3 5 10 2 2" xfId="12946"/>
    <cellStyle name="Poznámka 3 5 10 2 2 2" xfId="31846"/>
    <cellStyle name="Poznámka 3 5 10 2 2 3" xfId="50994"/>
    <cellStyle name="Poznámka 3 5 10 2 3" xfId="25456"/>
    <cellStyle name="Poznámka 3 5 10 2 3 2" xfId="44596"/>
    <cellStyle name="Poznámka 3 5 10 2 4" xfId="19134"/>
    <cellStyle name="Poznámka 3 5 10 2 5" xfId="38223"/>
    <cellStyle name="Poznámka 3 5 10 3" xfId="12071"/>
    <cellStyle name="Poznámka 3 5 10 3 2" xfId="30971"/>
    <cellStyle name="Poznámka 3 5 10 3 3" xfId="50119"/>
    <cellStyle name="Poznámka 3 5 10 4" xfId="24581"/>
    <cellStyle name="Poznámka 3 5 10 4 2" xfId="43721"/>
    <cellStyle name="Poznámka 3 5 10 5" xfId="18259"/>
    <cellStyle name="Poznámka 3 5 10 6" xfId="37348"/>
    <cellStyle name="Poznámka 3 5 11" xfId="7039"/>
    <cellStyle name="Poznámka 3 5 11 2" xfId="26039"/>
    <cellStyle name="Poznámka 3 5 11 3" xfId="45183"/>
    <cellStyle name="Poznámka 3 5 12" xfId="19717"/>
    <cellStyle name="Poznámka 3 5 12 2" xfId="38857"/>
    <cellStyle name="Poznámka 3 5 13" xfId="8074"/>
    <cellStyle name="Poznámka 3 5 14" xfId="32412"/>
    <cellStyle name="Poznámka 3 5 2" xfId="447"/>
    <cellStyle name="Poznámka 3 5 2 10" xfId="13511"/>
    <cellStyle name="Poznámka 3 5 2 11" xfId="32596"/>
    <cellStyle name="Poznámka 3 5 2 2" xfId="772"/>
    <cellStyle name="Poznámka 3 5 2 2 10" xfId="13876"/>
    <cellStyle name="Poznámka 3 5 2 2 11" xfId="32961"/>
    <cellStyle name="Poznámka 3 5 2 2 2" xfId="2953"/>
    <cellStyle name="Poznámka 3 5 2 2 2 2" xfId="5529"/>
    <cellStyle name="Poznámka 3 5 2 2 2 2 2" xfId="6444"/>
    <cellStyle name="Poznámka 3 5 2 2 2 2 2 2" xfId="13073"/>
    <cellStyle name="Poznámka 3 5 2 2 2 2 2 2 2" xfId="31973"/>
    <cellStyle name="Poznámka 3 5 2 2 2 2 2 2 3" xfId="51121"/>
    <cellStyle name="Poznámka 3 5 2 2 2 2 2 3" xfId="25583"/>
    <cellStyle name="Poznámka 3 5 2 2 2 2 2 3 2" xfId="44723"/>
    <cellStyle name="Poznámka 3 5 2 2 2 2 2 4" xfId="19261"/>
    <cellStyle name="Poznámka 3 5 2 2 2 2 2 5" xfId="38350"/>
    <cellStyle name="Poznámka 3 5 2 2 2 2 3" xfId="12198"/>
    <cellStyle name="Poznámka 3 5 2 2 2 2 3 2" xfId="31098"/>
    <cellStyle name="Poznámka 3 5 2 2 2 2 3 3" xfId="50246"/>
    <cellStyle name="Poznámka 3 5 2 2 2 2 4" xfId="24708"/>
    <cellStyle name="Poznámka 3 5 2 2 2 2 4 2" xfId="43848"/>
    <cellStyle name="Poznámka 3 5 2 2 2 2 5" xfId="18386"/>
    <cellStyle name="Poznámka 3 5 2 2 2 2 6" xfId="37475"/>
    <cellStyle name="Poznámka 3 5 2 2 2 3" xfId="9652"/>
    <cellStyle name="Poznámka 3 5 2 2 2 3 2" xfId="28552"/>
    <cellStyle name="Poznámka 3 5 2 2 2 3 3" xfId="47700"/>
    <cellStyle name="Poznámka 3 5 2 2 2 4" xfId="22162"/>
    <cellStyle name="Poznámka 3 5 2 2 2 4 2" xfId="41302"/>
    <cellStyle name="Poznámka 3 5 2 2 2 5" xfId="15840"/>
    <cellStyle name="Poznámka 3 5 2 2 2 6" xfId="34929"/>
    <cellStyle name="Poznámka 3 5 2 2 3" xfId="3695"/>
    <cellStyle name="Poznámka 3 5 2 2 3 2" xfId="5038"/>
    <cellStyle name="Poznámka 3 5 2 2 3 2 2" xfId="5953"/>
    <cellStyle name="Poznámka 3 5 2 2 3 2 2 2" xfId="12585"/>
    <cellStyle name="Poznámka 3 5 2 2 3 2 2 2 2" xfId="31485"/>
    <cellStyle name="Poznámka 3 5 2 2 3 2 2 2 3" xfId="50633"/>
    <cellStyle name="Poznámka 3 5 2 2 3 2 2 3" xfId="25095"/>
    <cellStyle name="Poznámka 3 5 2 2 3 2 2 3 2" xfId="44235"/>
    <cellStyle name="Poznámka 3 5 2 2 3 2 2 4" xfId="18773"/>
    <cellStyle name="Poznámka 3 5 2 2 3 2 2 5" xfId="37862"/>
    <cellStyle name="Poznámka 3 5 2 2 3 2 3" xfId="11710"/>
    <cellStyle name="Poznámka 3 5 2 2 3 2 3 2" xfId="30610"/>
    <cellStyle name="Poznámka 3 5 2 2 3 2 3 3" xfId="49758"/>
    <cellStyle name="Poznámka 3 5 2 2 3 2 4" xfId="24220"/>
    <cellStyle name="Poznámka 3 5 2 2 3 2 4 2" xfId="43360"/>
    <cellStyle name="Poznámka 3 5 2 2 3 2 5" xfId="17898"/>
    <cellStyle name="Poznámka 3 5 2 2 3 2 6" xfId="36987"/>
    <cellStyle name="Poznámka 3 5 2 2 3 3" xfId="10393"/>
    <cellStyle name="Poznámka 3 5 2 2 3 3 2" xfId="29293"/>
    <cellStyle name="Poznámka 3 5 2 2 3 3 3" xfId="48441"/>
    <cellStyle name="Poznámka 3 5 2 2 3 4" xfId="22903"/>
    <cellStyle name="Poznámka 3 5 2 2 3 4 2" xfId="42043"/>
    <cellStyle name="Poznámka 3 5 2 2 3 5" xfId="16581"/>
    <cellStyle name="Poznámka 3 5 2 2 3 6" xfId="35670"/>
    <cellStyle name="Poznámka 3 5 2 2 4" xfId="4265"/>
    <cellStyle name="Poznámka 3 5 2 2 4 2" xfId="5022"/>
    <cellStyle name="Poznámka 3 5 2 2 4 2 2" xfId="5937"/>
    <cellStyle name="Poznámka 3 5 2 2 4 2 2 2" xfId="12569"/>
    <cellStyle name="Poznámka 3 5 2 2 4 2 2 2 2" xfId="31469"/>
    <cellStyle name="Poznámka 3 5 2 2 4 2 2 2 3" xfId="50617"/>
    <cellStyle name="Poznámka 3 5 2 2 4 2 2 3" xfId="25079"/>
    <cellStyle name="Poznámka 3 5 2 2 4 2 2 3 2" xfId="44219"/>
    <cellStyle name="Poznámka 3 5 2 2 4 2 2 4" xfId="18757"/>
    <cellStyle name="Poznámka 3 5 2 2 4 2 2 5" xfId="37846"/>
    <cellStyle name="Poznámka 3 5 2 2 4 2 3" xfId="11694"/>
    <cellStyle name="Poznámka 3 5 2 2 4 2 3 2" xfId="30594"/>
    <cellStyle name="Poznámka 3 5 2 2 4 2 3 3" xfId="49742"/>
    <cellStyle name="Poznámka 3 5 2 2 4 2 4" xfId="24204"/>
    <cellStyle name="Poznámka 3 5 2 2 4 2 4 2" xfId="43344"/>
    <cellStyle name="Poznámka 3 5 2 2 4 2 5" xfId="17882"/>
    <cellStyle name="Poznámka 3 5 2 2 4 2 6" xfId="36971"/>
    <cellStyle name="Poznámka 3 5 2 2 4 3" xfId="10962"/>
    <cellStyle name="Poznámka 3 5 2 2 4 3 2" xfId="29862"/>
    <cellStyle name="Poznámka 3 5 2 2 4 3 3" xfId="49010"/>
    <cellStyle name="Poznámka 3 5 2 2 4 4" xfId="23472"/>
    <cellStyle name="Poznámka 3 5 2 2 4 4 2" xfId="42612"/>
    <cellStyle name="Poznámka 3 5 2 2 4 5" xfId="17150"/>
    <cellStyle name="Poznámka 3 5 2 2 4 6" xfId="36239"/>
    <cellStyle name="Poznámka 3 5 2 2 5" xfId="4885"/>
    <cellStyle name="Poznámka 3 5 2 2 5 2" xfId="5845"/>
    <cellStyle name="Poznámka 3 5 2 2 5 2 2" xfId="6760"/>
    <cellStyle name="Poznámka 3 5 2 2 5 2 2 2" xfId="13388"/>
    <cellStyle name="Poznámka 3 5 2 2 5 2 2 2 2" xfId="32288"/>
    <cellStyle name="Poznámka 3 5 2 2 5 2 2 2 3" xfId="51436"/>
    <cellStyle name="Poznámka 3 5 2 2 5 2 2 3" xfId="25898"/>
    <cellStyle name="Poznámka 3 5 2 2 5 2 2 3 2" xfId="45038"/>
    <cellStyle name="Poznámka 3 5 2 2 5 2 2 4" xfId="19576"/>
    <cellStyle name="Poznámka 3 5 2 2 5 2 2 5" xfId="38665"/>
    <cellStyle name="Poznámka 3 5 2 2 5 2 3" xfId="12513"/>
    <cellStyle name="Poznámka 3 5 2 2 5 2 3 2" xfId="31413"/>
    <cellStyle name="Poznámka 3 5 2 2 5 2 3 3" xfId="50561"/>
    <cellStyle name="Poznámka 3 5 2 2 5 2 4" xfId="25023"/>
    <cellStyle name="Poznámka 3 5 2 2 5 2 4 2" xfId="44163"/>
    <cellStyle name="Poznámka 3 5 2 2 5 2 5" xfId="18701"/>
    <cellStyle name="Poznámka 3 5 2 2 5 2 6" xfId="37790"/>
    <cellStyle name="Poznámka 3 5 2 2 5 3" xfId="11582"/>
    <cellStyle name="Poznámka 3 5 2 2 5 3 2" xfId="30482"/>
    <cellStyle name="Poznámka 3 5 2 2 5 3 3" xfId="49630"/>
    <cellStyle name="Poznámka 3 5 2 2 5 4" xfId="24092"/>
    <cellStyle name="Poznámka 3 5 2 2 5 4 2" xfId="43232"/>
    <cellStyle name="Poznámka 3 5 2 2 5 5" xfId="17770"/>
    <cellStyle name="Poznámka 3 5 2 2 5 6" xfId="36859"/>
    <cellStyle name="Poznámka 3 5 2 2 6" xfId="1543"/>
    <cellStyle name="Poznámka 3 5 2 2 6 2" xfId="5571"/>
    <cellStyle name="Poznámka 3 5 2 2 6 2 2" xfId="6486"/>
    <cellStyle name="Poznámka 3 5 2 2 6 2 2 2" xfId="13115"/>
    <cellStyle name="Poznámka 3 5 2 2 6 2 2 2 2" xfId="32015"/>
    <cellStyle name="Poznámka 3 5 2 2 6 2 2 2 3" xfId="51163"/>
    <cellStyle name="Poznámka 3 5 2 2 6 2 2 3" xfId="25625"/>
    <cellStyle name="Poznámka 3 5 2 2 6 2 2 3 2" xfId="44765"/>
    <cellStyle name="Poznámka 3 5 2 2 6 2 2 4" xfId="19303"/>
    <cellStyle name="Poznámka 3 5 2 2 6 2 2 5" xfId="38392"/>
    <cellStyle name="Poznámka 3 5 2 2 6 2 3" xfId="12240"/>
    <cellStyle name="Poznámka 3 5 2 2 6 2 3 2" xfId="31140"/>
    <cellStyle name="Poznámka 3 5 2 2 6 2 3 3" xfId="50288"/>
    <cellStyle name="Poznámka 3 5 2 2 6 2 4" xfId="24750"/>
    <cellStyle name="Poznámka 3 5 2 2 6 2 4 2" xfId="43890"/>
    <cellStyle name="Poznámka 3 5 2 2 6 2 5" xfId="18428"/>
    <cellStyle name="Poznámka 3 5 2 2 6 2 6" xfId="37517"/>
    <cellStyle name="Poznámka 3 5 2 2 6 3" xfId="8285"/>
    <cellStyle name="Poznámka 3 5 2 2 6 3 2" xfId="27186"/>
    <cellStyle name="Poznámka 3 5 2 2 6 3 3" xfId="46334"/>
    <cellStyle name="Poznámka 3 5 2 2 6 4" xfId="20796"/>
    <cellStyle name="Poznámka 3 5 2 2 6 4 2" xfId="39936"/>
    <cellStyle name="Poznámka 3 5 2 2 6 5" xfId="14474"/>
    <cellStyle name="Poznámka 3 5 2 2 6 6" xfId="33563"/>
    <cellStyle name="Poznámka 3 5 2 2 7" xfId="5104"/>
    <cellStyle name="Poznámka 3 5 2 2 7 2" xfId="6019"/>
    <cellStyle name="Poznámka 3 5 2 2 7 2 2" xfId="12651"/>
    <cellStyle name="Poznámka 3 5 2 2 7 2 2 2" xfId="31551"/>
    <cellStyle name="Poznámka 3 5 2 2 7 2 2 3" xfId="50699"/>
    <cellStyle name="Poznámka 3 5 2 2 7 2 3" xfId="25161"/>
    <cellStyle name="Poznámka 3 5 2 2 7 2 3 2" xfId="44301"/>
    <cellStyle name="Poznámka 3 5 2 2 7 2 4" xfId="18839"/>
    <cellStyle name="Poznámka 3 5 2 2 7 2 5" xfId="37928"/>
    <cellStyle name="Poznámka 3 5 2 2 7 3" xfId="11776"/>
    <cellStyle name="Poznámka 3 5 2 2 7 3 2" xfId="30676"/>
    <cellStyle name="Poznámka 3 5 2 2 7 3 3" xfId="49824"/>
    <cellStyle name="Poznámka 3 5 2 2 7 4" xfId="24286"/>
    <cellStyle name="Poznámka 3 5 2 2 7 4 2" xfId="43426"/>
    <cellStyle name="Poznámka 3 5 2 2 7 5" xfId="17964"/>
    <cellStyle name="Poznámka 3 5 2 2 7 6" xfId="37053"/>
    <cellStyle name="Poznámka 3 5 2 2 8" xfId="7589"/>
    <cellStyle name="Poznámka 3 5 2 2 8 2" xfId="26588"/>
    <cellStyle name="Poznámka 3 5 2 2 8 3" xfId="45732"/>
    <cellStyle name="Poznámka 3 5 2 2 9" xfId="20168"/>
    <cellStyle name="Poznámka 3 5 2 2 9 2" xfId="39308"/>
    <cellStyle name="Poznámka 3 5 2 3" xfId="2631"/>
    <cellStyle name="Poznámka 3 5 2 3 2" xfId="5370"/>
    <cellStyle name="Poznámka 3 5 2 3 2 2" xfId="6285"/>
    <cellStyle name="Poznámka 3 5 2 3 2 2 2" xfId="12916"/>
    <cellStyle name="Poznámka 3 5 2 3 2 2 2 2" xfId="31816"/>
    <cellStyle name="Poznámka 3 5 2 3 2 2 2 3" xfId="50964"/>
    <cellStyle name="Poznámka 3 5 2 3 2 2 3" xfId="25426"/>
    <cellStyle name="Poznámka 3 5 2 3 2 2 3 2" xfId="44566"/>
    <cellStyle name="Poznámka 3 5 2 3 2 2 4" xfId="19104"/>
    <cellStyle name="Poznámka 3 5 2 3 2 2 5" xfId="38193"/>
    <cellStyle name="Poznámka 3 5 2 3 2 3" xfId="12041"/>
    <cellStyle name="Poznámka 3 5 2 3 2 3 2" xfId="30941"/>
    <cellStyle name="Poznámka 3 5 2 3 2 3 3" xfId="50089"/>
    <cellStyle name="Poznámka 3 5 2 3 2 4" xfId="24551"/>
    <cellStyle name="Poznámka 3 5 2 3 2 4 2" xfId="43691"/>
    <cellStyle name="Poznámka 3 5 2 3 2 5" xfId="18229"/>
    <cellStyle name="Poznámka 3 5 2 3 2 6" xfId="37318"/>
    <cellStyle name="Poznámka 3 5 2 3 3" xfId="9332"/>
    <cellStyle name="Poznámka 3 5 2 3 3 2" xfId="28232"/>
    <cellStyle name="Poznámka 3 5 2 3 3 3" xfId="47380"/>
    <cellStyle name="Poznámka 3 5 2 3 4" xfId="21842"/>
    <cellStyle name="Poznámka 3 5 2 3 4 2" xfId="40982"/>
    <cellStyle name="Poznámka 3 5 2 3 5" xfId="15520"/>
    <cellStyle name="Poznámka 3 5 2 3 6" xfId="34609"/>
    <cellStyle name="Poznámka 3 5 2 4" xfId="3373"/>
    <cellStyle name="Poznámka 3 5 2 4 2" xfId="5611"/>
    <cellStyle name="Poznámka 3 5 2 4 2 2" xfId="6526"/>
    <cellStyle name="Poznámka 3 5 2 4 2 2 2" xfId="13155"/>
    <cellStyle name="Poznámka 3 5 2 4 2 2 2 2" xfId="32055"/>
    <cellStyle name="Poznámka 3 5 2 4 2 2 2 3" xfId="51203"/>
    <cellStyle name="Poznámka 3 5 2 4 2 2 3" xfId="25665"/>
    <cellStyle name="Poznámka 3 5 2 4 2 2 3 2" xfId="44805"/>
    <cellStyle name="Poznámka 3 5 2 4 2 2 4" xfId="19343"/>
    <cellStyle name="Poznámka 3 5 2 4 2 2 5" xfId="38432"/>
    <cellStyle name="Poznámka 3 5 2 4 2 3" xfId="12280"/>
    <cellStyle name="Poznámka 3 5 2 4 2 3 2" xfId="31180"/>
    <cellStyle name="Poznámka 3 5 2 4 2 3 3" xfId="50328"/>
    <cellStyle name="Poznámka 3 5 2 4 2 4" xfId="24790"/>
    <cellStyle name="Poznámka 3 5 2 4 2 4 2" xfId="43930"/>
    <cellStyle name="Poznámka 3 5 2 4 2 5" xfId="18468"/>
    <cellStyle name="Poznámka 3 5 2 4 2 6" xfId="37557"/>
    <cellStyle name="Poznámka 3 5 2 4 3" xfId="10071"/>
    <cellStyle name="Poznámka 3 5 2 4 3 2" xfId="28971"/>
    <cellStyle name="Poznámka 3 5 2 4 3 3" xfId="48119"/>
    <cellStyle name="Poznámka 3 5 2 4 4" xfId="22581"/>
    <cellStyle name="Poznámka 3 5 2 4 4 2" xfId="41721"/>
    <cellStyle name="Poznámka 3 5 2 4 5" xfId="16259"/>
    <cellStyle name="Poznámka 3 5 2 4 6" xfId="35348"/>
    <cellStyle name="Poznámka 3 5 2 5" xfId="3945"/>
    <cellStyle name="Poznámka 3 5 2 5 2" xfId="5647"/>
    <cellStyle name="Poznámka 3 5 2 5 2 2" xfId="6562"/>
    <cellStyle name="Poznámka 3 5 2 5 2 2 2" xfId="13191"/>
    <cellStyle name="Poznámka 3 5 2 5 2 2 2 2" xfId="32091"/>
    <cellStyle name="Poznámka 3 5 2 5 2 2 2 3" xfId="51239"/>
    <cellStyle name="Poznámka 3 5 2 5 2 2 3" xfId="25701"/>
    <cellStyle name="Poznámka 3 5 2 5 2 2 3 2" xfId="44841"/>
    <cellStyle name="Poznámka 3 5 2 5 2 2 4" xfId="19379"/>
    <cellStyle name="Poznámka 3 5 2 5 2 2 5" xfId="38468"/>
    <cellStyle name="Poznámka 3 5 2 5 2 3" xfId="12316"/>
    <cellStyle name="Poznámka 3 5 2 5 2 3 2" xfId="31216"/>
    <cellStyle name="Poznámka 3 5 2 5 2 3 3" xfId="50364"/>
    <cellStyle name="Poznámka 3 5 2 5 2 4" xfId="24826"/>
    <cellStyle name="Poznámka 3 5 2 5 2 4 2" xfId="43966"/>
    <cellStyle name="Poznámka 3 5 2 5 2 5" xfId="18504"/>
    <cellStyle name="Poznámka 3 5 2 5 2 6" xfId="37593"/>
    <cellStyle name="Poznámka 3 5 2 5 3" xfId="10642"/>
    <cellStyle name="Poznámka 3 5 2 5 3 2" xfId="29542"/>
    <cellStyle name="Poznámka 3 5 2 5 3 3" xfId="48690"/>
    <cellStyle name="Poznámka 3 5 2 5 4" xfId="23152"/>
    <cellStyle name="Poznámka 3 5 2 5 4 2" xfId="42292"/>
    <cellStyle name="Poznámka 3 5 2 5 5" xfId="16830"/>
    <cellStyle name="Poznámka 3 5 2 5 6" xfId="35919"/>
    <cellStyle name="Poznámka 3 5 2 6" xfId="4629"/>
    <cellStyle name="Poznámka 3 5 2 6 2" xfId="5781"/>
    <cellStyle name="Poznámka 3 5 2 6 2 2" xfId="6696"/>
    <cellStyle name="Poznámka 3 5 2 6 2 2 2" xfId="13324"/>
    <cellStyle name="Poznámka 3 5 2 6 2 2 2 2" xfId="32224"/>
    <cellStyle name="Poznámka 3 5 2 6 2 2 2 3" xfId="51372"/>
    <cellStyle name="Poznámka 3 5 2 6 2 2 3" xfId="25834"/>
    <cellStyle name="Poznámka 3 5 2 6 2 2 3 2" xfId="44974"/>
    <cellStyle name="Poznámka 3 5 2 6 2 2 4" xfId="19512"/>
    <cellStyle name="Poznámka 3 5 2 6 2 2 5" xfId="38601"/>
    <cellStyle name="Poznámka 3 5 2 6 2 3" xfId="12449"/>
    <cellStyle name="Poznámka 3 5 2 6 2 3 2" xfId="31349"/>
    <cellStyle name="Poznámka 3 5 2 6 2 3 3" xfId="50497"/>
    <cellStyle name="Poznámka 3 5 2 6 2 4" xfId="24959"/>
    <cellStyle name="Poznámka 3 5 2 6 2 4 2" xfId="44099"/>
    <cellStyle name="Poznámka 3 5 2 6 2 5" xfId="18637"/>
    <cellStyle name="Poznámka 3 5 2 6 2 6" xfId="37726"/>
    <cellStyle name="Poznámka 3 5 2 6 3" xfId="11326"/>
    <cellStyle name="Poznámka 3 5 2 6 3 2" xfId="30226"/>
    <cellStyle name="Poznámka 3 5 2 6 3 3" xfId="49374"/>
    <cellStyle name="Poznámka 3 5 2 6 4" xfId="23836"/>
    <cellStyle name="Poznámka 3 5 2 6 4 2" xfId="42976"/>
    <cellStyle name="Poznámka 3 5 2 6 5" xfId="17514"/>
    <cellStyle name="Poznámka 3 5 2 6 6" xfId="36603"/>
    <cellStyle name="Poznámka 3 5 2 7" xfId="5057"/>
    <cellStyle name="Poznámka 3 5 2 7 2" xfId="5972"/>
    <cellStyle name="Poznámka 3 5 2 7 2 2" xfId="12604"/>
    <cellStyle name="Poznámka 3 5 2 7 2 2 2" xfId="31504"/>
    <cellStyle name="Poznámka 3 5 2 7 2 2 3" xfId="50652"/>
    <cellStyle name="Poznámka 3 5 2 7 2 3" xfId="25114"/>
    <cellStyle name="Poznámka 3 5 2 7 2 3 2" xfId="44254"/>
    <cellStyle name="Poznámka 3 5 2 7 2 4" xfId="18792"/>
    <cellStyle name="Poznámka 3 5 2 7 2 5" xfId="37881"/>
    <cellStyle name="Poznámka 3 5 2 7 3" xfId="11729"/>
    <cellStyle name="Poznámka 3 5 2 7 3 2" xfId="30629"/>
    <cellStyle name="Poznámka 3 5 2 7 3 3" xfId="49777"/>
    <cellStyle name="Poznámka 3 5 2 7 4" xfId="24239"/>
    <cellStyle name="Poznámka 3 5 2 7 4 2" xfId="43379"/>
    <cellStyle name="Poznámka 3 5 2 7 5" xfId="17917"/>
    <cellStyle name="Poznámka 3 5 2 7 6" xfId="37006"/>
    <cellStyle name="Poznámka 3 5 2 8" xfId="7224"/>
    <cellStyle name="Poznámka 3 5 2 8 2" xfId="26223"/>
    <cellStyle name="Poznámka 3 5 2 8 3" xfId="45367"/>
    <cellStyle name="Poznámka 3 5 2 9" xfId="19844"/>
    <cellStyle name="Poznámka 3 5 2 9 2" xfId="38984"/>
    <cellStyle name="Poznámka 3 5 3" xfId="665"/>
    <cellStyle name="Poznámka 3 5 3 10" xfId="13749"/>
    <cellStyle name="Poznámka 3 5 3 11" xfId="32834"/>
    <cellStyle name="Poznámka 3 5 3 2" xfId="1544"/>
    <cellStyle name="Poznámka 3 5 3 2 2" xfId="5502"/>
    <cellStyle name="Poznámka 3 5 3 2 2 2" xfId="6417"/>
    <cellStyle name="Poznámka 3 5 3 2 2 2 2" xfId="13047"/>
    <cellStyle name="Poznámka 3 5 3 2 2 2 2 2" xfId="31947"/>
    <cellStyle name="Poznámka 3 5 3 2 2 2 2 3" xfId="51095"/>
    <cellStyle name="Poznámka 3 5 3 2 2 2 3" xfId="25557"/>
    <cellStyle name="Poznámka 3 5 3 2 2 2 3 2" xfId="44697"/>
    <cellStyle name="Poznámka 3 5 3 2 2 2 4" xfId="19235"/>
    <cellStyle name="Poznámka 3 5 3 2 2 2 5" xfId="38324"/>
    <cellStyle name="Poznámka 3 5 3 2 2 3" xfId="12172"/>
    <cellStyle name="Poznámka 3 5 3 2 2 3 2" xfId="31072"/>
    <cellStyle name="Poznámka 3 5 3 2 2 3 3" xfId="50220"/>
    <cellStyle name="Poznámka 3 5 3 2 2 4" xfId="24682"/>
    <cellStyle name="Poznámka 3 5 3 2 2 4 2" xfId="43822"/>
    <cellStyle name="Poznámka 3 5 3 2 2 5" xfId="18360"/>
    <cellStyle name="Poznámka 3 5 3 2 2 6" xfId="37449"/>
    <cellStyle name="Poznámka 3 5 3 2 3" xfId="8286"/>
    <cellStyle name="Poznámka 3 5 3 2 3 2" xfId="27187"/>
    <cellStyle name="Poznámka 3 5 3 2 3 3" xfId="46335"/>
    <cellStyle name="Poznámka 3 5 3 2 4" xfId="20797"/>
    <cellStyle name="Poznámka 3 5 3 2 4 2" xfId="39937"/>
    <cellStyle name="Poznámka 3 5 3 2 5" xfId="14475"/>
    <cellStyle name="Poznámka 3 5 3 2 6" xfId="33564"/>
    <cellStyle name="Poznámka 3 5 3 3" xfId="2846"/>
    <cellStyle name="Poznámka 3 5 3 3 2" xfId="5376"/>
    <cellStyle name="Poznámka 3 5 3 3 2 2" xfId="6291"/>
    <cellStyle name="Poznámka 3 5 3 3 2 2 2" xfId="12922"/>
    <cellStyle name="Poznámka 3 5 3 3 2 2 2 2" xfId="31822"/>
    <cellStyle name="Poznámka 3 5 3 3 2 2 2 3" xfId="50970"/>
    <cellStyle name="Poznámka 3 5 3 3 2 2 3" xfId="25432"/>
    <cellStyle name="Poznámka 3 5 3 3 2 2 3 2" xfId="44572"/>
    <cellStyle name="Poznámka 3 5 3 3 2 2 4" xfId="19110"/>
    <cellStyle name="Poznámka 3 5 3 3 2 2 5" xfId="38199"/>
    <cellStyle name="Poznámka 3 5 3 3 2 3" xfId="12047"/>
    <cellStyle name="Poznámka 3 5 3 3 2 3 2" xfId="30947"/>
    <cellStyle name="Poznámka 3 5 3 3 2 3 3" xfId="50095"/>
    <cellStyle name="Poznámka 3 5 3 3 2 4" xfId="24557"/>
    <cellStyle name="Poznámka 3 5 3 3 2 4 2" xfId="43697"/>
    <cellStyle name="Poznámka 3 5 3 3 2 5" xfId="18235"/>
    <cellStyle name="Poznámka 3 5 3 3 2 6" xfId="37324"/>
    <cellStyle name="Poznámka 3 5 3 3 3" xfId="9545"/>
    <cellStyle name="Poznámka 3 5 3 3 3 2" xfId="28445"/>
    <cellStyle name="Poznámka 3 5 3 3 3 3" xfId="47593"/>
    <cellStyle name="Poznámka 3 5 3 3 4" xfId="22055"/>
    <cellStyle name="Poznámka 3 5 3 3 4 2" xfId="41195"/>
    <cellStyle name="Poznámka 3 5 3 3 5" xfId="15733"/>
    <cellStyle name="Poznámka 3 5 3 3 6" xfId="34822"/>
    <cellStyle name="Poznámka 3 5 3 4" xfId="3588"/>
    <cellStyle name="Poznámka 3 5 3 4 2" xfId="5645"/>
    <cellStyle name="Poznámka 3 5 3 4 2 2" xfId="6560"/>
    <cellStyle name="Poznámka 3 5 3 4 2 2 2" xfId="13189"/>
    <cellStyle name="Poznámka 3 5 3 4 2 2 2 2" xfId="32089"/>
    <cellStyle name="Poznámka 3 5 3 4 2 2 2 3" xfId="51237"/>
    <cellStyle name="Poznámka 3 5 3 4 2 2 3" xfId="25699"/>
    <cellStyle name="Poznámka 3 5 3 4 2 2 3 2" xfId="44839"/>
    <cellStyle name="Poznámka 3 5 3 4 2 2 4" xfId="19377"/>
    <cellStyle name="Poznámka 3 5 3 4 2 2 5" xfId="38466"/>
    <cellStyle name="Poznámka 3 5 3 4 2 3" xfId="12314"/>
    <cellStyle name="Poznámka 3 5 3 4 2 3 2" xfId="31214"/>
    <cellStyle name="Poznámka 3 5 3 4 2 3 3" xfId="50362"/>
    <cellStyle name="Poznámka 3 5 3 4 2 4" xfId="24824"/>
    <cellStyle name="Poznámka 3 5 3 4 2 4 2" xfId="43964"/>
    <cellStyle name="Poznámka 3 5 3 4 2 5" xfId="18502"/>
    <cellStyle name="Poznámka 3 5 3 4 2 6" xfId="37591"/>
    <cellStyle name="Poznámka 3 5 3 4 3" xfId="10286"/>
    <cellStyle name="Poznámka 3 5 3 4 3 2" xfId="29186"/>
    <cellStyle name="Poznámka 3 5 3 4 3 3" xfId="48334"/>
    <cellStyle name="Poznámka 3 5 3 4 4" xfId="22796"/>
    <cellStyle name="Poznámka 3 5 3 4 4 2" xfId="41936"/>
    <cellStyle name="Poznámka 3 5 3 4 5" xfId="16474"/>
    <cellStyle name="Poznámka 3 5 3 4 6" xfId="35563"/>
    <cellStyle name="Poznámka 3 5 3 5" xfId="4158"/>
    <cellStyle name="Poznámka 3 5 3 5 2" xfId="5176"/>
    <cellStyle name="Poznámka 3 5 3 5 2 2" xfId="6091"/>
    <cellStyle name="Poznámka 3 5 3 5 2 2 2" xfId="12722"/>
    <cellStyle name="Poznámka 3 5 3 5 2 2 2 2" xfId="31622"/>
    <cellStyle name="Poznámka 3 5 3 5 2 2 2 3" xfId="50770"/>
    <cellStyle name="Poznámka 3 5 3 5 2 2 3" xfId="25232"/>
    <cellStyle name="Poznámka 3 5 3 5 2 2 3 2" xfId="44372"/>
    <cellStyle name="Poznámka 3 5 3 5 2 2 4" xfId="18910"/>
    <cellStyle name="Poznámka 3 5 3 5 2 2 5" xfId="37999"/>
    <cellStyle name="Poznámka 3 5 3 5 2 3" xfId="11847"/>
    <cellStyle name="Poznámka 3 5 3 5 2 3 2" xfId="30747"/>
    <cellStyle name="Poznámka 3 5 3 5 2 3 3" xfId="49895"/>
    <cellStyle name="Poznámka 3 5 3 5 2 4" xfId="24357"/>
    <cellStyle name="Poznámka 3 5 3 5 2 4 2" xfId="43497"/>
    <cellStyle name="Poznámka 3 5 3 5 2 5" xfId="18035"/>
    <cellStyle name="Poznámka 3 5 3 5 2 6" xfId="37124"/>
    <cellStyle name="Poznámka 3 5 3 5 3" xfId="10855"/>
    <cellStyle name="Poznámka 3 5 3 5 3 2" xfId="29755"/>
    <cellStyle name="Poznámka 3 5 3 5 3 3" xfId="48903"/>
    <cellStyle name="Poznámka 3 5 3 5 4" xfId="23365"/>
    <cellStyle name="Poznámka 3 5 3 5 4 2" xfId="42505"/>
    <cellStyle name="Poznámka 3 5 3 5 5" xfId="17043"/>
    <cellStyle name="Poznámka 3 5 3 5 6" xfId="36132"/>
    <cellStyle name="Poznámka 3 5 3 6" xfId="4798"/>
    <cellStyle name="Poznámka 3 5 3 6 2" xfId="5825"/>
    <cellStyle name="Poznámka 3 5 3 6 2 2" xfId="6740"/>
    <cellStyle name="Poznámka 3 5 3 6 2 2 2" xfId="13368"/>
    <cellStyle name="Poznámka 3 5 3 6 2 2 2 2" xfId="32268"/>
    <cellStyle name="Poznámka 3 5 3 6 2 2 2 3" xfId="51416"/>
    <cellStyle name="Poznámka 3 5 3 6 2 2 3" xfId="25878"/>
    <cellStyle name="Poznámka 3 5 3 6 2 2 3 2" xfId="45018"/>
    <cellStyle name="Poznámka 3 5 3 6 2 2 4" xfId="19556"/>
    <cellStyle name="Poznámka 3 5 3 6 2 2 5" xfId="38645"/>
    <cellStyle name="Poznámka 3 5 3 6 2 3" xfId="12493"/>
    <cellStyle name="Poznámka 3 5 3 6 2 3 2" xfId="31393"/>
    <cellStyle name="Poznámka 3 5 3 6 2 3 3" xfId="50541"/>
    <cellStyle name="Poznámka 3 5 3 6 2 4" xfId="25003"/>
    <cellStyle name="Poznámka 3 5 3 6 2 4 2" xfId="44143"/>
    <cellStyle name="Poznámka 3 5 3 6 2 5" xfId="18681"/>
    <cellStyle name="Poznámka 3 5 3 6 2 6" xfId="37770"/>
    <cellStyle name="Poznámka 3 5 3 6 3" xfId="11495"/>
    <cellStyle name="Poznámka 3 5 3 6 3 2" xfId="30395"/>
    <cellStyle name="Poznámka 3 5 3 6 3 3" xfId="49543"/>
    <cellStyle name="Poznámka 3 5 3 6 4" xfId="24005"/>
    <cellStyle name="Poznámka 3 5 3 6 4 2" xfId="43145"/>
    <cellStyle name="Poznámka 3 5 3 6 5" xfId="17683"/>
    <cellStyle name="Poznámka 3 5 3 6 6" xfId="36772"/>
    <cellStyle name="Poznámka 3 5 3 7" xfId="5025"/>
    <cellStyle name="Poznámka 3 5 3 7 2" xfId="5940"/>
    <cellStyle name="Poznámka 3 5 3 7 2 2" xfId="12572"/>
    <cellStyle name="Poznámka 3 5 3 7 2 2 2" xfId="31472"/>
    <cellStyle name="Poznámka 3 5 3 7 2 2 3" xfId="50620"/>
    <cellStyle name="Poznámka 3 5 3 7 2 3" xfId="25082"/>
    <cellStyle name="Poznámka 3 5 3 7 2 3 2" xfId="44222"/>
    <cellStyle name="Poznámka 3 5 3 7 2 4" xfId="18760"/>
    <cellStyle name="Poznámka 3 5 3 7 2 5" xfId="37849"/>
    <cellStyle name="Poznámka 3 5 3 7 3" xfId="11697"/>
    <cellStyle name="Poznámka 3 5 3 7 3 2" xfId="30597"/>
    <cellStyle name="Poznámka 3 5 3 7 3 3" xfId="49745"/>
    <cellStyle name="Poznámka 3 5 3 7 4" xfId="24207"/>
    <cellStyle name="Poznámka 3 5 3 7 4 2" xfId="43347"/>
    <cellStyle name="Poznámka 3 5 3 7 5" xfId="17885"/>
    <cellStyle name="Poznámka 3 5 3 7 6" xfId="36974"/>
    <cellStyle name="Poznámka 3 5 3 8" xfId="7462"/>
    <cellStyle name="Poznámka 3 5 3 8 2" xfId="26461"/>
    <cellStyle name="Poznámka 3 5 3 8 3" xfId="45605"/>
    <cellStyle name="Poznámka 3 5 3 9" xfId="20061"/>
    <cellStyle name="Poznámka 3 5 3 9 2" xfId="39201"/>
    <cellStyle name="Poznámka 3 5 4" xfId="1072"/>
    <cellStyle name="Poznámka 3 5 4 2" xfId="1545"/>
    <cellStyle name="Poznámka 3 5 4 2 2" xfId="5399"/>
    <cellStyle name="Poznámka 3 5 4 2 2 2" xfId="6314"/>
    <cellStyle name="Poznámka 3 5 4 2 2 2 2" xfId="12945"/>
    <cellStyle name="Poznámka 3 5 4 2 2 2 2 2" xfId="31845"/>
    <cellStyle name="Poznámka 3 5 4 2 2 2 2 3" xfId="50993"/>
    <cellStyle name="Poznámka 3 5 4 2 2 2 3" xfId="25455"/>
    <cellStyle name="Poznámka 3 5 4 2 2 2 3 2" xfId="44595"/>
    <cellStyle name="Poznámka 3 5 4 2 2 2 4" xfId="19133"/>
    <cellStyle name="Poznámka 3 5 4 2 2 2 5" xfId="38222"/>
    <cellStyle name="Poznámka 3 5 4 2 2 3" xfId="12070"/>
    <cellStyle name="Poznámka 3 5 4 2 2 3 2" xfId="30970"/>
    <cellStyle name="Poznámka 3 5 4 2 2 3 3" xfId="50118"/>
    <cellStyle name="Poznámka 3 5 4 2 2 4" xfId="24580"/>
    <cellStyle name="Poznámka 3 5 4 2 2 4 2" xfId="43720"/>
    <cellStyle name="Poznámka 3 5 4 2 2 5" xfId="18258"/>
    <cellStyle name="Poznámka 3 5 4 2 2 6" xfId="37347"/>
    <cellStyle name="Poznámka 3 5 4 2 3" xfId="8287"/>
    <cellStyle name="Poznámka 3 5 4 2 3 2" xfId="27188"/>
    <cellStyle name="Poznámka 3 5 4 2 3 3" xfId="46336"/>
    <cellStyle name="Poznámka 3 5 4 2 4" xfId="20798"/>
    <cellStyle name="Poznámka 3 5 4 2 4 2" xfId="39938"/>
    <cellStyle name="Poznámka 3 5 4 2 5" xfId="14476"/>
    <cellStyle name="Poznámka 3 5 4 2 6" xfId="33565"/>
    <cellStyle name="Poznámka 3 5 4 3" xfId="5608"/>
    <cellStyle name="Poznámka 3 5 4 3 2" xfId="6523"/>
    <cellStyle name="Poznámka 3 5 4 3 2 2" xfId="13152"/>
    <cellStyle name="Poznámka 3 5 4 3 2 2 2" xfId="32052"/>
    <cellStyle name="Poznámka 3 5 4 3 2 2 3" xfId="51200"/>
    <cellStyle name="Poznámka 3 5 4 3 2 3" xfId="25662"/>
    <cellStyle name="Poznámka 3 5 4 3 2 3 2" xfId="44802"/>
    <cellStyle name="Poznámka 3 5 4 3 2 4" xfId="19340"/>
    <cellStyle name="Poznámka 3 5 4 3 2 5" xfId="38429"/>
    <cellStyle name="Poznámka 3 5 4 3 3" xfId="12277"/>
    <cellStyle name="Poznámka 3 5 4 3 3 2" xfId="31177"/>
    <cellStyle name="Poznámka 3 5 4 3 3 3" xfId="50325"/>
    <cellStyle name="Poznámka 3 5 4 3 4" xfId="24787"/>
    <cellStyle name="Poznámka 3 5 4 3 4 2" xfId="43927"/>
    <cellStyle name="Poznámka 3 5 4 3 5" xfId="18465"/>
    <cellStyle name="Poznámka 3 5 4 3 6" xfId="37554"/>
    <cellStyle name="Poznámka 3 5 4 4" xfId="7916"/>
    <cellStyle name="Poznámka 3 5 4 4 2" xfId="26911"/>
    <cellStyle name="Poznámka 3 5 4 4 3" xfId="46059"/>
    <cellStyle name="Poznámka 3 5 4 5" xfId="20457"/>
    <cellStyle name="Poznámka 3 5 4 5 2" xfId="39597"/>
    <cellStyle name="Poznámka 3 5 4 6" xfId="14199"/>
    <cellStyle name="Poznámka 3 5 4 7" xfId="33288"/>
    <cellStyle name="Poznámka 3 5 5" xfId="1542"/>
    <cellStyle name="Poznámka 3 5 5 2" xfId="5680"/>
    <cellStyle name="Poznámka 3 5 5 2 2" xfId="6595"/>
    <cellStyle name="Poznámka 3 5 5 2 2 2" xfId="13224"/>
    <cellStyle name="Poznámka 3 5 5 2 2 2 2" xfId="32124"/>
    <cellStyle name="Poznámka 3 5 5 2 2 2 3" xfId="51272"/>
    <cellStyle name="Poznámka 3 5 5 2 2 3" xfId="25734"/>
    <cellStyle name="Poznámka 3 5 5 2 2 3 2" xfId="44874"/>
    <cellStyle name="Poznámka 3 5 5 2 2 4" xfId="19412"/>
    <cellStyle name="Poznámka 3 5 5 2 2 5" xfId="38501"/>
    <cellStyle name="Poznámka 3 5 5 2 3" xfId="12349"/>
    <cellStyle name="Poznámka 3 5 5 2 3 2" xfId="31249"/>
    <cellStyle name="Poznámka 3 5 5 2 3 3" xfId="50397"/>
    <cellStyle name="Poznámka 3 5 5 2 4" xfId="24859"/>
    <cellStyle name="Poznámka 3 5 5 2 4 2" xfId="43999"/>
    <cellStyle name="Poznámka 3 5 5 2 5" xfId="18537"/>
    <cellStyle name="Poznámka 3 5 5 2 6" xfId="37626"/>
    <cellStyle name="Poznámka 3 5 5 3" xfId="8284"/>
    <cellStyle name="Poznámka 3 5 5 3 2" xfId="27185"/>
    <cellStyle name="Poznámka 3 5 5 3 3" xfId="46333"/>
    <cellStyle name="Poznámka 3 5 5 4" xfId="20795"/>
    <cellStyle name="Poznámka 3 5 5 4 2" xfId="39935"/>
    <cellStyle name="Poznámka 3 5 5 5" xfId="14473"/>
    <cellStyle name="Poznámka 3 5 5 6" xfId="33562"/>
    <cellStyle name="Poznámka 3 5 6" xfId="2499"/>
    <cellStyle name="Poznámka 3 5 6 2" xfId="5537"/>
    <cellStyle name="Poznámka 3 5 6 2 2" xfId="6452"/>
    <cellStyle name="Poznámka 3 5 6 2 2 2" xfId="13081"/>
    <cellStyle name="Poznámka 3 5 6 2 2 2 2" xfId="31981"/>
    <cellStyle name="Poznámka 3 5 6 2 2 2 3" xfId="51129"/>
    <cellStyle name="Poznámka 3 5 6 2 2 3" xfId="25591"/>
    <cellStyle name="Poznámka 3 5 6 2 2 3 2" xfId="44731"/>
    <cellStyle name="Poznámka 3 5 6 2 2 4" xfId="19269"/>
    <cellStyle name="Poznámka 3 5 6 2 2 5" xfId="38358"/>
    <cellStyle name="Poznámka 3 5 6 2 3" xfId="12206"/>
    <cellStyle name="Poznámka 3 5 6 2 3 2" xfId="31106"/>
    <cellStyle name="Poznámka 3 5 6 2 3 3" xfId="50254"/>
    <cellStyle name="Poznámka 3 5 6 2 4" xfId="24716"/>
    <cellStyle name="Poznámka 3 5 6 2 4 2" xfId="43856"/>
    <cellStyle name="Poznámka 3 5 6 2 5" xfId="18394"/>
    <cellStyle name="Poznámka 3 5 6 2 6" xfId="37483"/>
    <cellStyle name="Poznámka 3 5 6 3" xfId="9200"/>
    <cellStyle name="Poznámka 3 5 6 3 2" xfId="28100"/>
    <cellStyle name="Poznámka 3 5 6 3 3" xfId="47248"/>
    <cellStyle name="Poznámka 3 5 6 4" xfId="21710"/>
    <cellStyle name="Poznámka 3 5 6 4 2" xfId="40850"/>
    <cellStyle name="Poznámka 3 5 6 5" xfId="15388"/>
    <cellStyle name="Poznámka 3 5 6 6" xfId="34477"/>
    <cellStyle name="Poznámka 3 5 7" xfId="3241"/>
    <cellStyle name="Poznámka 3 5 7 2" xfId="5397"/>
    <cellStyle name="Poznámka 3 5 7 2 2" xfId="6312"/>
    <cellStyle name="Poznámka 3 5 7 2 2 2" xfId="12943"/>
    <cellStyle name="Poznámka 3 5 7 2 2 2 2" xfId="31843"/>
    <cellStyle name="Poznámka 3 5 7 2 2 2 3" xfId="50991"/>
    <cellStyle name="Poznámka 3 5 7 2 2 3" xfId="25453"/>
    <cellStyle name="Poznámka 3 5 7 2 2 3 2" xfId="44593"/>
    <cellStyle name="Poznámka 3 5 7 2 2 4" xfId="19131"/>
    <cellStyle name="Poznámka 3 5 7 2 2 5" xfId="38220"/>
    <cellStyle name="Poznámka 3 5 7 2 3" xfId="12068"/>
    <cellStyle name="Poznámka 3 5 7 2 3 2" xfId="30968"/>
    <cellStyle name="Poznámka 3 5 7 2 3 3" xfId="50116"/>
    <cellStyle name="Poznámka 3 5 7 2 4" xfId="24578"/>
    <cellStyle name="Poznámka 3 5 7 2 4 2" xfId="43718"/>
    <cellStyle name="Poznámka 3 5 7 2 5" xfId="18256"/>
    <cellStyle name="Poznámka 3 5 7 2 6" xfId="37345"/>
    <cellStyle name="Poznámka 3 5 7 3" xfId="9939"/>
    <cellStyle name="Poznámka 3 5 7 3 2" xfId="28839"/>
    <cellStyle name="Poznámka 3 5 7 3 3" xfId="47987"/>
    <cellStyle name="Poznámka 3 5 7 4" xfId="22449"/>
    <cellStyle name="Poznámka 3 5 7 4 2" xfId="41589"/>
    <cellStyle name="Poznámka 3 5 7 5" xfId="16127"/>
    <cellStyle name="Poznámka 3 5 7 6" xfId="35216"/>
    <cellStyle name="Poznámka 3 5 8" xfId="3104"/>
    <cellStyle name="Poznámka 3 5 8 2" xfId="5322"/>
    <cellStyle name="Poznámka 3 5 8 2 2" xfId="6237"/>
    <cellStyle name="Poznámka 3 5 8 2 2 2" xfId="12868"/>
    <cellStyle name="Poznámka 3 5 8 2 2 2 2" xfId="31768"/>
    <cellStyle name="Poznámka 3 5 8 2 2 2 3" xfId="50916"/>
    <cellStyle name="Poznámka 3 5 8 2 2 3" xfId="25378"/>
    <cellStyle name="Poznámka 3 5 8 2 2 3 2" xfId="44518"/>
    <cellStyle name="Poznámka 3 5 8 2 2 4" xfId="19056"/>
    <cellStyle name="Poznámka 3 5 8 2 2 5" xfId="38145"/>
    <cellStyle name="Poznámka 3 5 8 2 3" xfId="11993"/>
    <cellStyle name="Poznámka 3 5 8 2 3 2" xfId="30893"/>
    <cellStyle name="Poznámka 3 5 8 2 3 3" xfId="50041"/>
    <cellStyle name="Poznámka 3 5 8 2 4" xfId="24503"/>
    <cellStyle name="Poznámka 3 5 8 2 4 2" xfId="43643"/>
    <cellStyle name="Poznámka 3 5 8 2 5" xfId="18181"/>
    <cellStyle name="Poznámka 3 5 8 2 6" xfId="37270"/>
    <cellStyle name="Poznámka 3 5 8 3" xfId="9802"/>
    <cellStyle name="Poznámka 3 5 8 3 2" xfId="28702"/>
    <cellStyle name="Poznámka 3 5 8 3 3" xfId="47850"/>
    <cellStyle name="Poznámka 3 5 8 4" xfId="22312"/>
    <cellStyle name="Poznámka 3 5 8 4 2" xfId="41452"/>
    <cellStyle name="Poznámka 3 5 8 5" xfId="15990"/>
    <cellStyle name="Poznámka 3 5 8 6" xfId="35079"/>
    <cellStyle name="Poznámka 3 5 9" xfId="4406"/>
    <cellStyle name="Poznámka 3 5 9 2" xfId="5728"/>
    <cellStyle name="Poznámka 3 5 9 2 2" xfId="6643"/>
    <cellStyle name="Poznámka 3 5 9 2 2 2" xfId="13271"/>
    <cellStyle name="Poznámka 3 5 9 2 2 2 2" xfId="32171"/>
    <cellStyle name="Poznámka 3 5 9 2 2 2 3" xfId="51319"/>
    <cellStyle name="Poznámka 3 5 9 2 2 3" xfId="25781"/>
    <cellStyle name="Poznámka 3 5 9 2 2 3 2" xfId="44921"/>
    <cellStyle name="Poznámka 3 5 9 2 2 4" xfId="19459"/>
    <cellStyle name="Poznámka 3 5 9 2 2 5" xfId="38548"/>
    <cellStyle name="Poznámka 3 5 9 2 3" xfId="12396"/>
    <cellStyle name="Poznámka 3 5 9 2 3 2" xfId="31296"/>
    <cellStyle name="Poznámka 3 5 9 2 3 3" xfId="50444"/>
    <cellStyle name="Poznámka 3 5 9 2 4" xfId="24906"/>
    <cellStyle name="Poznámka 3 5 9 2 4 2" xfId="44046"/>
    <cellStyle name="Poznámka 3 5 9 2 5" xfId="18584"/>
    <cellStyle name="Poznámka 3 5 9 2 6" xfId="37673"/>
    <cellStyle name="Poznámka 3 5 9 3" xfId="11103"/>
    <cellStyle name="Poznámka 3 5 9 3 2" xfId="30003"/>
    <cellStyle name="Poznámka 3 5 9 3 3" xfId="49151"/>
    <cellStyle name="Poznámka 3 5 9 4" xfId="23613"/>
    <cellStyle name="Poznámka 3 5 9 4 2" xfId="42753"/>
    <cellStyle name="Poznámka 3 5 9 5" xfId="17291"/>
    <cellStyle name="Poznámka 3 5 9 6" xfId="36380"/>
    <cellStyle name="Poznámka 3 6" xfId="324"/>
    <cellStyle name="Poznámka 3 6 10" xfId="5551"/>
    <cellStyle name="Poznámka 3 6 10 2" xfId="6466"/>
    <cellStyle name="Poznámka 3 6 10 2 2" xfId="13095"/>
    <cellStyle name="Poznámka 3 6 10 2 2 2" xfId="31995"/>
    <cellStyle name="Poznámka 3 6 10 2 2 3" xfId="51143"/>
    <cellStyle name="Poznámka 3 6 10 2 3" xfId="25605"/>
    <cellStyle name="Poznámka 3 6 10 2 3 2" xfId="44745"/>
    <cellStyle name="Poznámka 3 6 10 2 4" xfId="19283"/>
    <cellStyle name="Poznámka 3 6 10 2 5" xfId="38372"/>
    <cellStyle name="Poznámka 3 6 10 3" xfId="12220"/>
    <cellStyle name="Poznámka 3 6 10 3 2" xfId="31120"/>
    <cellStyle name="Poznámka 3 6 10 3 3" xfId="50268"/>
    <cellStyle name="Poznámka 3 6 10 4" xfId="24730"/>
    <cellStyle name="Poznámka 3 6 10 4 2" xfId="43870"/>
    <cellStyle name="Poznámka 3 6 10 5" xfId="18408"/>
    <cellStyle name="Poznámka 3 6 10 6" xfId="37497"/>
    <cellStyle name="Poznámka 3 6 11" xfId="7118"/>
    <cellStyle name="Poznámka 3 6 11 2" xfId="26117"/>
    <cellStyle name="Poznámka 3 6 11 3" xfId="45261"/>
    <cellStyle name="Poznámka 3 6 12" xfId="19721"/>
    <cellStyle name="Poznámka 3 6 12 2" xfId="38861"/>
    <cellStyle name="Poznámka 3 6 13" xfId="6830"/>
    <cellStyle name="Poznámka 3 6 14" xfId="32490"/>
    <cellStyle name="Poznámka 3 6 2" xfId="451"/>
    <cellStyle name="Poznámka 3 6 2 10" xfId="13515"/>
    <cellStyle name="Poznámka 3 6 2 11" xfId="32600"/>
    <cellStyle name="Poznámka 3 6 2 2" xfId="776"/>
    <cellStyle name="Poznámka 3 6 2 2 10" xfId="13880"/>
    <cellStyle name="Poznámka 3 6 2 2 11" xfId="32965"/>
    <cellStyle name="Poznámka 3 6 2 2 2" xfId="2957"/>
    <cellStyle name="Poznámka 3 6 2 2 2 2" xfId="5220"/>
    <cellStyle name="Poznámka 3 6 2 2 2 2 2" xfId="6135"/>
    <cellStyle name="Poznámka 3 6 2 2 2 2 2 2" xfId="12766"/>
    <cellStyle name="Poznámka 3 6 2 2 2 2 2 2 2" xfId="31666"/>
    <cellStyle name="Poznámka 3 6 2 2 2 2 2 2 3" xfId="50814"/>
    <cellStyle name="Poznámka 3 6 2 2 2 2 2 3" xfId="25276"/>
    <cellStyle name="Poznámka 3 6 2 2 2 2 2 3 2" xfId="44416"/>
    <cellStyle name="Poznámka 3 6 2 2 2 2 2 4" xfId="18954"/>
    <cellStyle name="Poznámka 3 6 2 2 2 2 2 5" xfId="38043"/>
    <cellStyle name="Poznámka 3 6 2 2 2 2 3" xfId="11891"/>
    <cellStyle name="Poznámka 3 6 2 2 2 2 3 2" xfId="30791"/>
    <cellStyle name="Poznámka 3 6 2 2 2 2 3 3" xfId="49939"/>
    <cellStyle name="Poznámka 3 6 2 2 2 2 4" xfId="24401"/>
    <cellStyle name="Poznámka 3 6 2 2 2 2 4 2" xfId="43541"/>
    <cellStyle name="Poznámka 3 6 2 2 2 2 5" xfId="18079"/>
    <cellStyle name="Poznámka 3 6 2 2 2 2 6" xfId="37168"/>
    <cellStyle name="Poznámka 3 6 2 2 2 3" xfId="9656"/>
    <cellStyle name="Poznámka 3 6 2 2 2 3 2" xfId="28556"/>
    <cellStyle name="Poznámka 3 6 2 2 2 3 3" xfId="47704"/>
    <cellStyle name="Poznámka 3 6 2 2 2 4" xfId="22166"/>
    <cellStyle name="Poznámka 3 6 2 2 2 4 2" xfId="41306"/>
    <cellStyle name="Poznámka 3 6 2 2 2 5" xfId="15844"/>
    <cellStyle name="Poznámka 3 6 2 2 2 6" xfId="34933"/>
    <cellStyle name="Poznámka 3 6 2 2 3" xfId="3699"/>
    <cellStyle name="Poznámka 3 6 2 2 3 2" xfId="5305"/>
    <cellStyle name="Poznámka 3 6 2 2 3 2 2" xfId="6220"/>
    <cellStyle name="Poznámka 3 6 2 2 3 2 2 2" xfId="12851"/>
    <cellStyle name="Poznámka 3 6 2 2 3 2 2 2 2" xfId="31751"/>
    <cellStyle name="Poznámka 3 6 2 2 3 2 2 2 3" xfId="50899"/>
    <cellStyle name="Poznámka 3 6 2 2 3 2 2 3" xfId="25361"/>
    <cellStyle name="Poznámka 3 6 2 2 3 2 2 3 2" xfId="44501"/>
    <cellStyle name="Poznámka 3 6 2 2 3 2 2 4" xfId="19039"/>
    <cellStyle name="Poznámka 3 6 2 2 3 2 2 5" xfId="38128"/>
    <cellStyle name="Poznámka 3 6 2 2 3 2 3" xfId="11976"/>
    <cellStyle name="Poznámka 3 6 2 2 3 2 3 2" xfId="30876"/>
    <cellStyle name="Poznámka 3 6 2 2 3 2 3 3" xfId="50024"/>
    <cellStyle name="Poznámka 3 6 2 2 3 2 4" xfId="24486"/>
    <cellStyle name="Poznámka 3 6 2 2 3 2 4 2" xfId="43626"/>
    <cellStyle name="Poznámka 3 6 2 2 3 2 5" xfId="18164"/>
    <cellStyle name="Poznámka 3 6 2 2 3 2 6" xfId="37253"/>
    <cellStyle name="Poznámka 3 6 2 2 3 3" xfId="10397"/>
    <cellStyle name="Poznámka 3 6 2 2 3 3 2" xfId="29297"/>
    <cellStyle name="Poznámka 3 6 2 2 3 3 3" xfId="48445"/>
    <cellStyle name="Poznámka 3 6 2 2 3 4" xfId="22907"/>
    <cellStyle name="Poznámka 3 6 2 2 3 4 2" xfId="42047"/>
    <cellStyle name="Poznámka 3 6 2 2 3 5" xfId="16585"/>
    <cellStyle name="Poznámka 3 6 2 2 3 6" xfId="35674"/>
    <cellStyle name="Poznámka 3 6 2 2 4" xfId="4269"/>
    <cellStyle name="Poznámka 3 6 2 2 4 2" xfId="4993"/>
    <cellStyle name="Poznámka 3 6 2 2 4 2 2" xfId="5908"/>
    <cellStyle name="Poznámka 3 6 2 2 4 2 2 2" xfId="12540"/>
    <cellStyle name="Poznámka 3 6 2 2 4 2 2 2 2" xfId="31440"/>
    <cellStyle name="Poznámka 3 6 2 2 4 2 2 2 3" xfId="50588"/>
    <cellStyle name="Poznámka 3 6 2 2 4 2 2 3" xfId="25050"/>
    <cellStyle name="Poznámka 3 6 2 2 4 2 2 3 2" xfId="44190"/>
    <cellStyle name="Poznámka 3 6 2 2 4 2 2 4" xfId="18728"/>
    <cellStyle name="Poznámka 3 6 2 2 4 2 2 5" xfId="37817"/>
    <cellStyle name="Poznámka 3 6 2 2 4 2 3" xfId="11665"/>
    <cellStyle name="Poznámka 3 6 2 2 4 2 3 2" xfId="30565"/>
    <cellStyle name="Poznámka 3 6 2 2 4 2 3 3" xfId="49713"/>
    <cellStyle name="Poznámka 3 6 2 2 4 2 4" xfId="24175"/>
    <cellStyle name="Poznámka 3 6 2 2 4 2 4 2" xfId="43315"/>
    <cellStyle name="Poznámka 3 6 2 2 4 2 5" xfId="17853"/>
    <cellStyle name="Poznámka 3 6 2 2 4 2 6" xfId="36942"/>
    <cellStyle name="Poznámka 3 6 2 2 4 3" xfId="10966"/>
    <cellStyle name="Poznámka 3 6 2 2 4 3 2" xfId="29866"/>
    <cellStyle name="Poznámka 3 6 2 2 4 3 3" xfId="49014"/>
    <cellStyle name="Poznámka 3 6 2 2 4 4" xfId="23476"/>
    <cellStyle name="Poznámka 3 6 2 2 4 4 2" xfId="42616"/>
    <cellStyle name="Poznámka 3 6 2 2 4 5" xfId="17154"/>
    <cellStyle name="Poznámka 3 6 2 2 4 6" xfId="36243"/>
    <cellStyle name="Poznámka 3 6 2 2 5" xfId="4889"/>
    <cellStyle name="Poznámka 3 6 2 2 5 2" xfId="5847"/>
    <cellStyle name="Poznámka 3 6 2 2 5 2 2" xfId="6762"/>
    <cellStyle name="Poznámka 3 6 2 2 5 2 2 2" xfId="13390"/>
    <cellStyle name="Poznámka 3 6 2 2 5 2 2 2 2" xfId="32290"/>
    <cellStyle name="Poznámka 3 6 2 2 5 2 2 2 3" xfId="51438"/>
    <cellStyle name="Poznámka 3 6 2 2 5 2 2 3" xfId="25900"/>
    <cellStyle name="Poznámka 3 6 2 2 5 2 2 3 2" xfId="45040"/>
    <cellStyle name="Poznámka 3 6 2 2 5 2 2 4" xfId="19578"/>
    <cellStyle name="Poznámka 3 6 2 2 5 2 2 5" xfId="38667"/>
    <cellStyle name="Poznámka 3 6 2 2 5 2 3" xfId="12515"/>
    <cellStyle name="Poznámka 3 6 2 2 5 2 3 2" xfId="31415"/>
    <cellStyle name="Poznámka 3 6 2 2 5 2 3 3" xfId="50563"/>
    <cellStyle name="Poznámka 3 6 2 2 5 2 4" xfId="25025"/>
    <cellStyle name="Poznámka 3 6 2 2 5 2 4 2" xfId="44165"/>
    <cellStyle name="Poznámka 3 6 2 2 5 2 5" xfId="18703"/>
    <cellStyle name="Poznámka 3 6 2 2 5 2 6" xfId="37792"/>
    <cellStyle name="Poznámka 3 6 2 2 5 3" xfId="11586"/>
    <cellStyle name="Poznámka 3 6 2 2 5 3 2" xfId="30486"/>
    <cellStyle name="Poznámka 3 6 2 2 5 3 3" xfId="49634"/>
    <cellStyle name="Poznámka 3 6 2 2 5 4" xfId="24096"/>
    <cellStyle name="Poznámka 3 6 2 2 5 4 2" xfId="43236"/>
    <cellStyle name="Poznámka 3 6 2 2 5 5" xfId="17774"/>
    <cellStyle name="Poznámka 3 6 2 2 5 6" xfId="36863"/>
    <cellStyle name="Poznámka 3 6 2 2 6" xfId="1547"/>
    <cellStyle name="Poznámka 3 6 2 2 6 2" xfId="5092"/>
    <cellStyle name="Poznámka 3 6 2 2 6 2 2" xfId="6007"/>
    <cellStyle name="Poznámka 3 6 2 2 6 2 2 2" xfId="12639"/>
    <cellStyle name="Poznámka 3 6 2 2 6 2 2 2 2" xfId="31539"/>
    <cellStyle name="Poznámka 3 6 2 2 6 2 2 2 3" xfId="50687"/>
    <cellStyle name="Poznámka 3 6 2 2 6 2 2 3" xfId="25149"/>
    <cellStyle name="Poznámka 3 6 2 2 6 2 2 3 2" xfId="44289"/>
    <cellStyle name="Poznámka 3 6 2 2 6 2 2 4" xfId="18827"/>
    <cellStyle name="Poznámka 3 6 2 2 6 2 2 5" xfId="37916"/>
    <cellStyle name="Poznámka 3 6 2 2 6 2 3" xfId="11764"/>
    <cellStyle name="Poznámka 3 6 2 2 6 2 3 2" xfId="30664"/>
    <cellStyle name="Poznámka 3 6 2 2 6 2 3 3" xfId="49812"/>
    <cellStyle name="Poznámka 3 6 2 2 6 2 4" xfId="24274"/>
    <cellStyle name="Poznámka 3 6 2 2 6 2 4 2" xfId="43414"/>
    <cellStyle name="Poznámka 3 6 2 2 6 2 5" xfId="17952"/>
    <cellStyle name="Poznámka 3 6 2 2 6 2 6" xfId="37041"/>
    <cellStyle name="Poznámka 3 6 2 2 6 3" xfId="8289"/>
    <cellStyle name="Poznámka 3 6 2 2 6 3 2" xfId="27190"/>
    <cellStyle name="Poznámka 3 6 2 2 6 3 3" xfId="46338"/>
    <cellStyle name="Poznámka 3 6 2 2 6 4" xfId="20800"/>
    <cellStyle name="Poznámka 3 6 2 2 6 4 2" xfId="39940"/>
    <cellStyle name="Poznámka 3 6 2 2 6 5" xfId="14478"/>
    <cellStyle name="Poznámka 3 6 2 2 6 6" xfId="33567"/>
    <cellStyle name="Poznámka 3 6 2 2 7" xfId="5040"/>
    <cellStyle name="Poznámka 3 6 2 2 7 2" xfId="5955"/>
    <cellStyle name="Poznámka 3 6 2 2 7 2 2" xfId="12587"/>
    <cellStyle name="Poznámka 3 6 2 2 7 2 2 2" xfId="31487"/>
    <cellStyle name="Poznámka 3 6 2 2 7 2 2 3" xfId="50635"/>
    <cellStyle name="Poznámka 3 6 2 2 7 2 3" xfId="25097"/>
    <cellStyle name="Poznámka 3 6 2 2 7 2 3 2" xfId="44237"/>
    <cellStyle name="Poznámka 3 6 2 2 7 2 4" xfId="18775"/>
    <cellStyle name="Poznámka 3 6 2 2 7 2 5" xfId="37864"/>
    <cellStyle name="Poznámka 3 6 2 2 7 3" xfId="11712"/>
    <cellStyle name="Poznámka 3 6 2 2 7 3 2" xfId="30612"/>
    <cellStyle name="Poznámka 3 6 2 2 7 3 3" xfId="49760"/>
    <cellStyle name="Poznámka 3 6 2 2 7 4" xfId="24222"/>
    <cellStyle name="Poznámka 3 6 2 2 7 4 2" xfId="43362"/>
    <cellStyle name="Poznámka 3 6 2 2 7 5" xfId="17900"/>
    <cellStyle name="Poznámka 3 6 2 2 7 6" xfId="36989"/>
    <cellStyle name="Poznámka 3 6 2 2 8" xfId="7593"/>
    <cellStyle name="Poznámka 3 6 2 2 8 2" xfId="26592"/>
    <cellStyle name="Poznámka 3 6 2 2 8 3" xfId="45736"/>
    <cellStyle name="Poznámka 3 6 2 2 9" xfId="20172"/>
    <cellStyle name="Poznámka 3 6 2 2 9 2" xfId="39312"/>
    <cellStyle name="Poznámka 3 6 2 3" xfId="2635"/>
    <cellStyle name="Poznámka 3 6 2 3 2" xfId="5509"/>
    <cellStyle name="Poznámka 3 6 2 3 2 2" xfId="6424"/>
    <cellStyle name="Poznámka 3 6 2 3 2 2 2" xfId="13054"/>
    <cellStyle name="Poznámka 3 6 2 3 2 2 2 2" xfId="31954"/>
    <cellStyle name="Poznámka 3 6 2 3 2 2 2 3" xfId="51102"/>
    <cellStyle name="Poznámka 3 6 2 3 2 2 3" xfId="25564"/>
    <cellStyle name="Poznámka 3 6 2 3 2 2 3 2" xfId="44704"/>
    <cellStyle name="Poznámka 3 6 2 3 2 2 4" xfId="19242"/>
    <cellStyle name="Poznámka 3 6 2 3 2 2 5" xfId="38331"/>
    <cellStyle name="Poznámka 3 6 2 3 2 3" xfId="12179"/>
    <cellStyle name="Poznámka 3 6 2 3 2 3 2" xfId="31079"/>
    <cellStyle name="Poznámka 3 6 2 3 2 3 3" xfId="50227"/>
    <cellStyle name="Poznámka 3 6 2 3 2 4" xfId="24689"/>
    <cellStyle name="Poznámka 3 6 2 3 2 4 2" xfId="43829"/>
    <cellStyle name="Poznámka 3 6 2 3 2 5" xfId="18367"/>
    <cellStyle name="Poznámka 3 6 2 3 2 6" xfId="37456"/>
    <cellStyle name="Poznámka 3 6 2 3 3" xfId="9336"/>
    <cellStyle name="Poznámka 3 6 2 3 3 2" xfId="28236"/>
    <cellStyle name="Poznámka 3 6 2 3 3 3" xfId="47384"/>
    <cellStyle name="Poznámka 3 6 2 3 4" xfId="21846"/>
    <cellStyle name="Poznámka 3 6 2 3 4 2" xfId="40986"/>
    <cellStyle name="Poznámka 3 6 2 3 5" xfId="15524"/>
    <cellStyle name="Poznámka 3 6 2 3 6" xfId="34613"/>
    <cellStyle name="Poznámka 3 6 2 4" xfId="3377"/>
    <cellStyle name="Poznámka 3 6 2 4 2" xfId="5335"/>
    <cellStyle name="Poznámka 3 6 2 4 2 2" xfId="6250"/>
    <cellStyle name="Poznámka 3 6 2 4 2 2 2" xfId="12881"/>
    <cellStyle name="Poznámka 3 6 2 4 2 2 2 2" xfId="31781"/>
    <cellStyle name="Poznámka 3 6 2 4 2 2 2 3" xfId="50929"/>
    <cellStyle name="Poznámka 3 6 2 4 2 2 3" xfId="25391"/>
    <cellStyle name="Poznámka 3 6 2 4 2 2 3 2" xfId="44531"/>
    <cellStyle name="Poznámka 3 6 2 4 2 2 4" xfId="19069"/>
    <cellStyle name="Poznámka 3 6 2 4 2 2 5" xfId="38158"/>
    <cellStyle name="Poznámka 3 6 2 4 2 3" xfId="12006"/>
    <cellStyle name="Poznámka 3 6 2 4 2 3 2" xfId="30906"/>
    <cellStyle name="Poznámka 3 6 2 4 2 3 3" xfId="50054"/>
    <cellStyle name="Poznámka 3 6 2 4 2 4" xfId="24516"/>
    <cellStyle name="Poznámka 3 6 2 4 2 4 2" xfId="43656"/>
    <cellStyle name="Poznámka 3 6 2 4 2 5" xfId="18194"/>
    <cellStyle name="Poznámka 3 6 2 4 2 6" xfId="37283"/>
    <cellStyle name="Poznámka 3 6 2 4 3" xfId="10075"/>
    <cellStyle name="Poznámka 3 6 2 4 3 2" xfId="28975"/>
    <cellStyle name="Poznámka 3 6 2 4 3 3" xfId="48123"/>
    <cellStyle name="Poznámka 3 6 2 4 4" xfId="22585"/>
    <cellStyle name="Poznámka 3 6 2 4 4 2" xfId="41725"/>
    <cellStyle name="Poznámka 3 6 2 4 5" xfId="16263"/>
    <cellStyle name="Poznámka 3 6 2 4 6" xfId="35352"/>
    <cellStyle name="Poznámka 3 6 2 5" xfId="3949"/>
    <cellStyle name="Poznámka 3 6 2 5 2" xfId="5454"/>
    <cellStyle name="Poznámka 3 6 2 5 2 2" xfId="6369"/>
    <cellStyle name="Poznámka 3 6 2 5 2 2 2" xfId="12999"/>
    <cellStyle name="Poznámka 3 6 2 5 2 2 2 2" xfId="31899"/>
    <cellStyle name="Poznámka 3 6 2 5 2 2 2 3" xfId="51047"/>
    <cellStyle name="Poznámka 3 6 2 5 2 2 3" xfId="25509"/>
    <cellStyle name="Poznámka 3 6 2 5 2 2 3 2" xfId="44649"/>
    <cellStyle name="Poznámka 3 6 2 5 2 2 4" xfId="19187"/>
    <cellStyle name="Poznámka 3 6 2 5 2 2 5" xfId="38276"/>
    <cellStyle name="Poznámka 3 6 2 5 2 3" xfId="12124"/>
    <cellStyle name="Poznámka 3 6 2 5 2 3 2" xfId="31024"/>
    <cellStyle name="Poznámka 3 6 2 5 2 3 3" xfId="50172"/>
    <cellStyle name="Poznámka 3 6 2 5 2 4" xfId="24634"/>
    <cellStyle name="Poznámka 3 6 2 5 2 4 2" xfId="43774"/>
    <cellStyle name="Poznámka 3 6 2 5 2 5" xfId="18312"/>
    <cellStyle name="Poznámka 3 6 2 5 2 6" xfId="37401"/>
    <cellStyle name="Poznámka 3 6 2 5 3" xfId="10646"/>
    <cellStyle name="Poznámka 3 6 2 5 3 2" xfId="29546"/>
    <cellStyle name="Poznámka 3 6 2 5 3 3" xfId="48694"/>
    <cellStyle name="Poznámka 3 6 2 5 4" xfId="23156"/>
    <cellStyle name="Poznámka 3 6 2 5 4 2" xfId="42296"/>
    <cellStyle name="Poznámka 3 6 2 5 5" xfId="16834"/>
    <cellStyle name="Poznámka 3 6 2 5 6" xfId="35923"/>
    <cellStyle name="Poznámka 3 6 2 6" xfId="4633"/>
    <cellStyle name="Poznámka 3 6 2 6 2" xfId="5783"/>
    <cellStyle name="Poznámka 3 6 2 6 2 2" xfId="6698"/>
    <cellStyle name="Poznámka 3 6 2 6 2 2 2" xfId="13326"/>
    <cellStyle name="Poznámka 3 6 2 6 2 2 2 2" xfId="32226"/>
    <cellStyle name="Poznámka 3 6 2 6 2 2 2 3" xfId="51374"/>
    <cellStyle name="Poznámka 3 6 2 6 2 2 3" xfId="25836"/>
    <cellStyle name="Poznámka 3 6 2 6 2 2 3 2" xfId="44976"/>
    <cellStyle name="Poznámka 3 6 2 6 2 2 4" xfId="19514"/>
    <cellStyle name="Poznámka 3 6 2 6 2 2 5" xfId="38603"/>
    <cellStyle name="Poznámka 3 6 2 6 2 3" xfId="12451"/>
    <cellStyle name="Poznámka 3 6 2 6 2 3 2" xfId="31351"/>
    <cellStyle name="Poznámka 3 6 2 6 2 3 3" xfId="50499"/>
    <cellStyle name="Poznámka 3 6 2 6 2 4" xfId="24961"/>
    <cellStyle name="Poznámka 3 6 2 6 2 4 2" xfId="44101"/>
    <cellStyle name="Poznámka 3 6 2 6 2 5" xfId="18639"/>
    <cellStyle name="Poznámka 3 6 2 6 2 6" xfId="37728"/>
    <cellStyle name="Poznámka 3 6 2 6 3" xfId="11330"/>
    <cellStyle name="Poznámka 3 6 2 6 3 2" xfId="30230"/>
    <cellStyle name="Poznámka 3 6 2 6 3 3" xfId="49378"/>
    <cellStyle name="Poznámka 3 6 2 6 4" xfId="23840"/>
    <cellStyle name="Poznámka 3 6 2 6 4 2" xfId="42980"/>
    <cellStyle name="Poznámka 3 6 2 6 5" xfId="17518"/>
    <cellStyle name="Poznámka 3 6 2 6 6" xfId="36607"/>
    <cellStyle name="Poznámka 3 6 2 7" xfId="5448"/>
    <cellStyle name="Poznámka 3 6 2 7 2" xfId="6363"/>
    <cellStyle name="Poznámka 3 6 2 7 2 2" xfId="12993"/>
    <cellStyle name="Poznámka 3 6 2 7 2 2 2" xfId="31893"/>
    <cellStyle name="Poznámka 3 6 2 7 2 2 3" xfId="51041"/>
    <cellStyle name="Poznámka 3 6 2 7 2 3" xfId="25503"/>
    <cellStyle name="Poznámka 3 6 2 7 2 3 2" xfId="44643"/>
    <cellStyle name="Poznámka 3 6 2 7 2 4" xfId="19181"/>
    <cellStyle name="Poznámka 3 6 2 7 2 5" xfId="38270"/>
    <cellStyle name="Poznámka 3 6 2 7 3" xfId="12118"/>
    <cellStyle name="Poznámka 3 6 2 7 3 2" xfId="31018"/>
    <cellStyle name="Poznámka 3 6 2 7 3 3" xfId="50166"/>
    <cellStyle name="Poznámka 3 6 2 7 4" xfId="24628"/>
    <cellStyle name="Poznámka 3 6 2 7 4 2" xfId="43768"/>
    <cellStyle name="Poznámka 3 6 2 7 5" xfId="18306"/>
    <cellStyle name="Poznámka 3 6 2 7 6" xfId="37395"/>
    <cellStyle name="Poznámka 3 6 2 8" xfId="7228"/>
    <cellStyle name="Poznámka 3 6 2 8 2" xfId="26227"/>
    <cellStyle name="Poznámka 3 6 2 8 3" xfId="45371"/>
    <cellStyle name="Poznámka 3 6 2 9" xfId="19848"/>
    <cellStyle name="Poznámka 3 6 2 9 2" xfId="38988"/>
    <cellStyle name="Poznámka 3 6 3" xfId="669"/>
    <cellStyle name="Poznámka 3 6 3 10" xfId="13753"/>
    <cellStyle name="Poznámka 3 6 3 11" xfId="32838"/>
    <cellStyle name="Poznámka 3 6 3 2" xfId="1548"/>
    <cellStyle name="Poznámka 3 6 3 2 2" xfId="5044"/>
    <cellStyle name="Poznámka 3 6 3 2 2 2" xfId="5959"/>
    <cellStyle name="Poznámka 3 6 3 2 2 2 2" xfId="12591"/>
    <cellStyle name="Poznámka 3 6 3 2 2 2 2 2" xfId="31491"/>
    <cellStyle name="Poznámka 3 6 3 2 2 2 2 3" xfId="50639"/>
    <cellStyle name="Poznámka 3 6 3 2 2 2 3" xfId="25101"/>
    <cellStyle name="Poznámka 3 6 3 2 2 2 3 2" xfId="44241"/>
    <cellStyle name="Poznámka 3 6 3 2 2 2 4" xfId="18779"/>
    <cellStyle name="Poznámka 3 6 3 2 2 2 5" xfId="37868"/>
    <cellStyle name="Poznámka 3 6 3 2 2 3" xfId="11716"/>
    <cellStyle name="Poznámka 3 6 3 2 2 3 2" xfId="30616"/>
    <cellStyle name="Poznámka 3 6 3 2 2 3 3" xfId="49764"/>
    <cellStyle name="Poznámka 3 6 3 2 2 4" xfId="24226"/>
    <cellStyle name="Poznámka 3 6 3 2 2 4 2" xfId="43366"/>
    <cellStyle name="Poznámka 3 6 3 2 2 5" xfId="17904"/>
    <cellStyle name="Poznámka 3 6 3 2 2 6" xfId="36993"/>
    <cellStyle name="Poznámka 3 6 3 2 3" xfId="8290"/>
    <cellStyle name="Poznámka 3 6 3 2 3 2" xfId="27191"/>
    <cellStyle name="Poznámka 3 6 3 2 3 3" xfId="46339"/>
    <cellStyle name="Poznámka 3 6 3 2 4" xfId="20801"/>
    <cellStyle name="Poznámka 3 6 3 2 4 2" xfId="39941"/>
    <cellStyle name="Poznámka 3 6 3 2 5" xfId="14479"/>
    <cellStyle name="Poznámka 3 6 3 2 6" xfId="33568"/>
    <cellStyle name="Poznámka 3 6 3 3" xfId="2850"/>
    <cellStyle name="Poznámka 3 6 3 3 2" xfId="5642"/>
    <cellStyle name="Poznámka 3 6 3 3 2 2" xfId="6557"/>
    <cellStyle name="Poznámka 3 6 3 3 2 2 2" xfId="13186"/>
    <cellStyle name="Poznámka 3 6 3 3 2 2 2 2" xfId="32086"/>
    <cellStyle name="Poznámka 3 6 3 3 2 2 2 3" xfId="51234"/>
    <cellStyle name="Poznámka 3 6 3 3 2 2 3" xfId="25696"/>
    <cellStyle name="Poznámka 3 6 3 3 2 2 3 2" xfId="44836"/>
    <cellStyle name="Poznámka 3 6 3 3 2 2 4" xfId="19374"/>
    <cellStyle name="Poznámka 3 6 3 3 2 2 5" xfId="38463"/>
    <cellStyle name="Poznámka 3 6 3 3 2 3" xfId="12311"/>
    <cellStyle name="Poznámka 3 6 3 3 2 3 2" xfId="31211"/>
    <cellStyle name="Poznámka 3 6 3 3 2 3 3" xfId="50359"/>
    <cellStyle name="Poznámka 3 6 3 3 2 4" xfId="24821"/>
    <cellStyle name="Poznámka 3 6 3 3 2 4 2" xfId="43961"/>
    <cellStyle name="Poznámka 3 6 3 3 2 5" xfId="18499"/>
    <cellStyle name="Poznámka 3 6 3 3 2 6" xfId="37588"/>
    <cellStyle name="Poznámka 3 6 3 3 3" xfId="9549"/>
    <cellStyle name="Poznámka 3 6 3 3 3 2" xfId="28449"/>
    <cellStyle name="Poznámka 3 6 3 3 3 3" xfId="47597"/>
    <cellStyle name="Poznámka 3 6 3 3 4" xfId="22059"/>
    <cellStyle name="Poznámka 3 6 3 3 4 2" xfId="41199"/>
    <cellStyle name="Poznámka 3 6 3 3 5" xfId="15737"/>
    <cellStyle name="Poznámka 3 6 3 3 6" xfId="34826"/>
    <cellStyle name="Poznámka 3 6 3 4" xfId="3592"/>
    <cellStyle name="Poznámka 3 6 3 4 2" xfId="5355"/>
    <cellStyle name="Poznámka 3 6 3 4 2 2" xfId="6270"/>
    <cellStyle name="Poznámka 3 6 3 4 2 2 2" xfId="12901"/>
    <cellStyle name="Poznámka 3 6 3 4 2 2 2 2" xfId="31801"/>
    <cellStyle name="Poznámka 3 6 3 4 2 2 2 3" xfId="50949"/>
    <cellStyle name="Poznámka 3 6 3 4 2 2 3" xfId="25411"/>
    <cellStyle name="Poznámka 3 6 3 4 2 2 3 2" xfId="44551"/>
    <cellStyle name="Poznámka 3 6 3 4 2 2 4" xfId="19089"/>
    <cellStyle name="Poznámka 3 6 3 4 2 2 5" xfId="38178"/>
    <cellStyle name="Poznámka 3 6 3 4 2 3" xfId="12026"/>
    <cellStyle name="Poznámka 3 6 3 4 2 3 2" xfId="30926"/>
    <cellStyle name="Poznámka 3 6 3 4 2 3 3" xfId="50074"/>
    <cellStyle name="Poznámka 3 6 3 4 2 4" xfId="24536"/>
    <cellStyle name="Poznámka 3 6 3 4 2 4 2" xfId="43676"/>
    <cellStyle name="Poznámka 3 6 3 4 2 5" xfId="18214"/>
    <cellStyle name="Poznámka 3 6 3 4 2 6" xfId="37303"/>
    <cellStyle name="Poznámka 3 6 3 4 3" xfId="10290"/>
    <cellStyle name="Poznámka 3 6 3 4 3 2" xfId="29190"/>
    <cellStyle name="Poznámka 3 6 3 4 3 3" xfId="48338"/>
    <cellStyle name="Poznámka 3 6 3 4 4" xfId="22800"/>
    <cellStyle name="Poznámka 3 6 3 4 4 2" xfId="41940"/>
    <cellStyle name="Poznámka 3 6 3 4 5" xfId="16478"/>
    <cellStyle name="Poznámka 3 6 3 4 6" xfId="35567"/>
    <cellStyle name="Poznámka 3 6 3 5" xfId="4162"/>
    <cellStyle name="Poznámka 3 6 3 5 2" xfId="4987"/>
    <cellStyle name="Poznámka 3 6 3 5 2 2" xfId="5902"/>
    <cellStyle name="Poznámka 3 6 3 5 2 2 2" xfId="12534"/>
    <cellStyle name="Poznámka 3 6 3 5 2 2 2 2" xfId="31434"/>
    <cellStyle name="Poznámka 3 6 3 5 2 2 2 3" xfId="50582"/>
    <cellStyle name="Poznámka 3 6 3 5 2 2 3" xfId="25044"/>
    <cellStyle name="Poznámka 3 6 3 5 2 2 3 2" xfId="44184"/>
    <cellStyle name="Poznámka 3 6 3 5 2 2 4" xfId="18722"/>
    <cellStyle name="Poznámka 3 6 3 5 2 2 5" xfId="37811"/>
    <cellStyle name="Poznámka 3 6 3 5 2 3" xfId="11659"/>
    <cellStyle name="Poznámka 3 6 3 5 2 3 2" xfId="30559"/>
    <cellStyle name="Poznámka 3 6 3 5 2 3 3" xfId="49707"/>
    <cellStyle name="Poznámka 3 6 3 5 2 4" xfId="24169"/>
    <cellStyle name="Poznámka 3 6 3 5 2 4 2" xfId="43309"/>
    <cellStyle name="Poznámka 3 6 3 5 2 5" xfId="17847"/>
    <cellStyle name="Poznámka 3 6 3 5 2 6" xfId="36936"/>
    <cellStyle name="Poznámka 3 6 3 5 3" xfId="10859"/>
    <cellStyle name="Poznámka 3 6 3 5 3 2" xfId="29759"/>
    <cellStyle name="Poznámka 3 6 3 5 3 3" xfId="48907"/>
    <cellStyle name="Poznámka 3 6 3 5 4" xfId="23369"/>
    <cellStyle name="Poznámka 3 6 3 5 4 2" xfId="42509"/>
    <cellStyle name="Poznámka 3 6 3 5 5" xfId="17047"/>
    <cellStyle name="Poznámka 3 6 3 5 6" xfId="36136"/>
    <cellStyle name="Poznámka 3 6 3 6" xfId="4802"/>
    <cellStyle name="Poznámka 3 6 3 6 2" xfId="5827"/>
    <cellStyle name="Poznámka 3 6 3 6 2 2" xfId="6742"/>
    <cellStyle name="Poznámka 3 6 3 6 2 2 2" xfId="13370"/>
    <cellStyle name="Poznámka 3 6 3 6 2 2 2 2" xfId="32270"/>
    <cellStyle name="Poznámka 3 6 3 6 2 2 2 3" xfId="51418"/>
    <cellStyle name="Poznámka 3 6 3 6 2 2 3" xfId="25880"/>
    <cellStyle name="Poznámka 3 6 3 6 2 2 3 2" xfId="45020"/>
    <cellStyle name="Poznámka 3 6 3 6 2 2 4" xfId="19558"/>
    <cellStyle name="Poznámka 3 6 3 6 2 2 5" xfId="38647"/>
    <cellStyle name="Poznámka 3 6 3 6 2 3" xfId="12495"/>
    <cellStyle name="Poznámka 3 6 3 6 2 3 2" xfId="31395"/>
    <cellStyle name="Poznámka 3 6 3 6 2 3 3" xfId="50543"/>
    <cellStyle name="Poznámka 3 6 3 6 2 4" xfId="25005"/>
    <cellStyle name="Poznámka 3 6 3 6 2 4 2" xfId="44145"/>
    <cellStyle name="Poznámka 3 6 3 6 2 5" xfId="18683"/>
    <cellStyle name="Poznámka 3 6 3 6 2 6" xfId="37772"/>
    <cellStyle name="Poznámka 3 6 3 6 3" xfId="11499"/>
    <cellStyle name="Poznámka 3 6 3 6 3 2" xfId="30399"/>
    <cellStyle name="Poznámka 3 6 3 6 3 3" xfId="49547"/>
    <cellStyle name="Poznámka 3 6 3 6 4" xfId="24009"/>
    <cellStyle name="Poznámka 3 6 3 6 4 2" xfId="43149"/>
    <cellStyle name="Poznámka 3 6 3 6 5" xfId="17687"/>
    <cellStyle name="Poznámka 3 6 3 6 6" xfId="36776"/>
    <cellStyle name="Poznámka 3 6 3 7" xfId="5020"/>
    <cellStyle name="Poznámka 3 6 3 7 2" xfId="5935"/>
    <cellStyle name="Poznámka 3 6 3 7 2 2" xfId="12567"/>
    <cellStyle name="Poznámka 3 6 3 7 2 2 2" xfId="31467"/>
    <cellStyle name="Poznámka 3 6 3 7 2 2 3" xfId="50615"/>
    <cellStyle name="Poznámka 3 6 3 7 2 3" xfId="25077"/>
    <cellStyle name="Poznámka 3 6 3 7 2 3 2" xfId="44217"/>
    <cellStyle name="Poznámka 3 6 3 7 2 4" xfId="18755"/>
    <cellStyle name="Poznámka 3 6 3 7 2 5" xfId="37844"/>
    <cellStyle name="Poznámka 3 6 3 7 3" xfId="11692"/>
    <cellStyle name="Poznámka 3 6 3 7 3 2" xfId="30592"/>
    <cellStyle name="Poznámka 3 6 3 7 3 3" xfId="49740"/>
    <cellStyle name="Poznámka 3 6 3 7 4" xfId="24202"/>
    <cellStyle name="Poznámka 3 6 3 7 4 2" xfId="43342"/>
    <cellStyle name="Poznámka 3 6 3 7 5" xfId="17880"/>
    <cellStyle name="Poznámka 3 6 3 7 6" xfId="36969"/>
    <cellStyle name="Poznámka 3 6 3 8" xfId="7466"/>
    <cellStyle name="Poznámka 3 6 3 8 2" xfId="26465"/>
    <cellStyle name="Poznámka 3 6 3 8 3" xfId="45609"/>
    <cellStyle name="Poznámka 3 6 3 9" xfId="20065"/>
    <cellStyle name="Poznámka 3 6 3 9 2" xfId="39205"/>
    <cellStyle name="Poznámka 3 6 4" xfId="1075"/>
    <cellStyle name="Poznámka 3 6 4 2" xfId="1549"/>
    <cellStyle name="Poznámka 3 6 4 2 2" xfId="5117"/>
    <cellStyle name="Poznámka 3 6 4 2 2 2" xfId="6032"/>
    <cellStyle name="Poznámka 3 6 4 2 2 2 2" xfId="12663"/>
    <cellStyle name="Poznámka 3 6 4 2 2 2 2 2" xfId="31563"/>
    <cellStyle name="Poznámka 3 6 4 2 2 2 2 3" xfId="50711"/>
    <cellStyle name="Poznámka 3 6 4 2 2 2 3" xfId="25173"/>
    <cellStyle name="Poznámka 3 6 4 2 2 2 3 2" xfId="44313"/>
    <cellStyle name="Poznámka 3 6 4 2 2 2 4" xfId="18851"/>
    <cellStyle name="Poznámka 3 6 4 2 2 2 5" xfId="37940"/>
    <cellStyle name="Poznámka 3 6 4 2 2 3" xfId="11788"/>
    <cellStyle name="Poznámka 3 6 4 2 2 3 2" xfId="30688"/>
    <cellStyle name="Poznámka 3 6 4 2 2 3 3" xfId="49836"/>
    <cellStyle name="Poznámka 3 6 4 2 2 4" xfId="24298"/>
    <cellStyle name="Poznámka 3 6 4 2 2 4 2" xfId="43438"/>
    <cellStyle name="Poznámka 3 6 4 2 2 5" xfId="17976"/>
    <cellStyle name="Poznámka 3 6 4 2 2 6" xfId="37065"/>
    <cellStyle name="Poznámka 3 6 4 2 3" xfId="8291"/>
    <cellStyle name="Poznámka 3 6 4 2 3 2" xfId="27192"/>
    <cellStyle name="Poznámka 3 6 4 2 3 3" xfId="46340"/>
    <cellStyle name="Poznámka 3 6 4 2 4" xfId="20802"/>
    <cellStyle name="Poznámka 3 6 4 2 4 2" xfId="39942"/>
    <cellStyle name="Poznámka 3 6 4 2 5" xfId="14480"/>
    <cellStyle name="Poznámka 3 6 4 2 6" xfId="33569"/>
    <cellStyle name="Poznámka 3 6 4 3" xfId="5526"/>
    <cellStyle name="Poznámka 3 6 4 3 2" xfId="6441"/>
    <cellStyle name="Poznámka 3 6 4 3 2 2" xfId="13070"/>
    <cellStyle name="Poznámka 3 6 4 3 2 2 2" xfId="31970"/>
    <cellStyle name="Poznámka 3 6 4 3 2 2 3" xfId="51118"/>
    <cellStyle name="Poznámka 3 6 4 3 2 3" xfId="25580"/>
    <cellStyle name="Poznámka 3 6 4 3 2 3 2" xfId="44720"/>
    <cellStyle name="Poznámka 3 6 4 3 2 4" xfId="19258"/>
    <cellStyle name="Poznámka 3 6 4 3 2 5" xfId="38347"/>
    <cellStyle name="Poznámka 3 6 4 3 3" xfId="12195"/>
    <cellStyle name="Poznámka 3 6 4 3 3 2" xfId="31095"/>
    <cellStyle name="Poznámka 3 6 4 3 3 3" xfId="50243"/>
    <cellStyle name="Poznámka 3 6 4 3 4" xfId="24705"/>
    <cellStyle name="Poznámka 3 6 4 3 4 2" xfId="43845"/>
    <cellStyle name="Poznámka 3 6 4 3 5" xfId="18383"/>
    <cellStyle name="Poznámka 3 6 4 3 6" xfId="37472"/>
    <cellStyle name="Poznámka 3 6 4 4" xfId="7919"/>
    <cellStyle name="Poznámka 3 6 4 4 2" xfId="26914"/>
    <cellStyle name="Poznámka 3 6 4 4 3" xfId="46062"/>
    <cellStyle name="Poznámka 3 6 4 5" xfId="20460"/>
    <cellStyle name="Poznámka 3 6 4 5 2" xfId="39600"/>
    <cellStyle name="Poznámka 3 6 4 6" xfId="14202"/>
    <cellStyle name="Poznámka 3 6 4 7" xfId="33291"/>
    <cellStyle name="Poznámka 3 6 5" xfId="1546"/>
    <cellStyle name="Poznámka 3 6 5 2" xfId="5253"/>
    <cellStyle name="Poznámka 3 6 5 2 2" xfId="6168"/>
    <cellStyle name="Poznámka 3 6 5 2 2 2" xfId="12799"/>
    <cellStyle name="Poznámka 3 6 5 2 2 2 2" xfId="31699"/>
    <cellStyle name="Poznámka 3 6 5 2 2 2 3" xfId="50847"/>
    <cellStyle name="Poznámka 3 6 5 2 2 3" xfId="25309"/>
    <cellStyle name="Poznámka 3 6 5 2 2 3 2" xfId="44449"/>
    <cellStyle name="Poznámka 3 6 5 2 2 4" xfId="18987"/>
    <cellStyle name="Poznámka 3 6 5 2 2 5" xfId="38076"/>
    <cellStyle name="Poznámka 3 6 5 2 3" xfId="11924"/>
    <cellStyle name="Poznámka 3 6 5 2 3 2" xfId="30824"/>
    <cellStyle name="Poznámka 3 6 5 2 3 3" xfId="49972"/>
    <cellStyle name="Poznámka 3 6 5 2 4" xfId="24434"/>
    <cellStyle name="Poznámka 3 6 5 2 4 2" xfId="43574"/>
    <cellStyle name="Poznámka 3 6 5 2 5" xfId="18112"/>
    <cellStyle name="Poznámka 3 6 5 2 6" xfId="37201"/>
    <cellStyle name="Poznámka 3 6 5 3" xfId="8288"/>
    <cellStyle name="Poznámka 3 6 5 3 2" xfId="27189"/>
    <cellStyle name="Poznámka 3 6 5 3 3" xfId="46337"/>
    <cellStyle name="Poznámka 3 6 5 4" xfId="20799"/>
    <cellStyle name="Poznámka 3 6 5 4 2" xfId="39939"/>
    <cellStyle name="Poznámka 3 6 5 5" xfId="14477"/>
    <cellStyle name="Poznámka 3 6 5 6" xfId="33566"/>
    <cellStyle name="Poznámka 3 6 6" xfId="2503"/>
    <cellStyle name="Poznámka 3 6 6 2" xfId="5683"/>
    <cellStyle name="Poznámka 3 6 6 2 2" xfId="6598"/>
    <cellStyle name="Poznámka 3 6 6 2 2 2" xfId="13227"/>
    <cellStyle name="Poznámka 3 6 6 2 2 2 2" xfId="32127"/>
    <cellStyle name="Poznámka 3 6 6 2 2 2 3" xfId="51275"/>
    <cellStyle name="Poznámka 3 6 6 2 2 3" xfId="25737"/>
    <cellStyle name="Poznámka 3 6 6 2 2 3 2" xfId="44877"/>
    <cellStyle name="Poznámka 3 6 6 2 2 4" xfId="19415"/>
    <cellStyle name="Poznámka 3 6 6 2 2 5" xfId="38504"/>
    <cellStyle name="Poznámka 3 6 6 2 3" xfId="12352"/>
    <cellStyle name="Poznámka 3 6 6 2 3 2" xfId="31252"/>
    <cellStyle name="Poznámka 3 6 6 2 3 3" xfId="50400"/>
    <cellStyle name="Poznámka 3 6 6 2 4" xfId="24862"/>
    <cellStyle name="Poznámka 3 6 6 2 4 2" xfId="44002"/>
    <cellStyle name="Poznámka 3 6 6 2 5" xfId="18540"/>
    <cellStyle name="Poznámka 3 6 6 2 6" xfId="37629"/>
    <cellStyle name="Poznámka 3 6 6 3" xfId="9204"/>
    <cellStyle name="Poznámka 3 6 6 3 2" xfId="28104"/>
    <cellStyle name="Poznámka 3 6 6 3 3" xfId="47252"/>
    <cellStyle name="Poznámka 3 6 6 4" xfId="21714"/>
    <cellStyle name="Poznámka 3 6 6 4 2" xfId="40854"/>
    <cellStyle name="Poznámka 3 6 6 5" xfId="15392"/>
    <cellStyle name="Poznámka 3 6 6 6" xfId="34481"/>
    <cellStyle name="Poznámka 3 6 7" xfId="3245"/>
    <cellStyle name="Poznámka 3 6 7 2" xfId="5651"/>
    <cellStyle name="Poznámka 3 6 7 2 2" xfId="6566"/>
    <cellStyle name="Poznámka 3 6 7 2 2 2" xfId="13195"/>
    <cellStyle name="Poznámka 3 6 7 2 2 2 2" xfId="32095"/>
    <cellStyle name="Poznámka 3 6 7 2 2 2 3" xfId="51243"/>
    <cellStyle name="Poznámka 3 6 7 2 2 3" xfId="25705"/>
    <cellStyle name="Poznámka 3 6 7 2 2 3 2" xfId="44845"/>
    <cellStyle name="Poznámka 3 6 7 2 2 4" xfId="19383"/>
    <cellStyle name="Poznámka 3 6 7 2 2 5" xfId="38472"/>
    <cellStyle name="Poznámka 3 6 7 2 3" xfId="12320"/>
    <cellStyle name="Poznámka 3 6 7 2 3 2" xfId="31220"/>
    <cellStyle name="Poznámka 3 6 7 2 3 3" xfId="50368"/>
    <cellStyle name="Poznámka 3 6 7 2 4" xfId="24830"/>
    <cellStyle name="Poznámka 3 6 7 2 4 2" xfId="43970"/>
    <cellStyle name="Poznámka 3 6 7 2 5" xfId="18508"/>
    <cellStyle name="Poznámka 3 6 7 2 6" xfId="37597"/>
    <cellStyle name="Poznámka 3 6 7 3" xfId="9943"/>
    <cellStyle name="Poznámka 3 6 7 3 2" xfId="28843"/>
    <cellStyle name="Poznámka 3 6 7 3 3" xfId="47991"/>
    <cellStyle name="Poznámka 3 6 7 4" xfId="22453"/>
    <cellStyle name="Poznámka 3 6 7 4 2" xfId="41593"/>
    <cellStyle name="Poznámka 3 6 7 5" xfId="16131"/>
    <cellStyle name="Poznámka 3 6 7 6" xfId="35220"/>
    <cellStyle name="Poznámka 3 6 8" xfId="3126"/>
    <cellStyle name="Poznámka 3 6 8 2" xfId="5543"/>
    <cellStyle name="Poznámka 3 6 8 2 2" xfId="6458"/>
    <cellStyle name="Poznámka 3 6 8 2 2 2" xfId="13087"/>
    <cellStyle name="Poznámka 3 6 8 2 2 2 2" xfId="31987"/>
    <cellStyle name="Poznámka 3 6 8 2 2 2 3" xfId="51135"/>
    <cellStyle name="Poznámka 3 6 8 2 2 3" xfId="25597"/>
    <cellStyle name="Poznámka 3 6 8 2 2 3 2" xfId="44737"/>
    <cellStyle name="Poznámka 3 6 8 2 2 4" xfId="19275"/>
    <cellStyle name="Poznámka 3 6 8 2 2 5" xfId="38364"/>
    <cellStyle name="Poznámka 3 6 8 2 3" xfId="12212"/>
    <cellStyle name="Poznámka 3 6 8 2 3 2" xfId="31112"/>
    <cellStyle name="Poznámka 3 6 8 2 3 3" xfId="50260"/>
    <cellStyle name="Poznámka 3 6 8 2 4" xfId="24722"/>
    <cellStyle name="Poznámka 3 6 8 2 4 2" xfId="43862"/>
    <cellStyle name="Poznámka 3 6 8 2 5" xfId="18400"/>
    <cellStyle name="Poznámka 3 6 8 2 6" xfId="37489"/>
    <cellStyle name="Poznámka 3 6 8 3" xfId="9824"/>
    <cellStyle name="Poznámka 3 6 8 3 2" xfId="28724"/>
    <cellStyle name="Poznámka 3 6 8 3 3" xfId="47872"/>
    <cellStyle name="Poznámka 3 6 8 4" xfId="22334"/>
    <cellStyle name="Poznámka 3 6 8 4 2" xfId="41474"/>
    <cellStyle name="Poznámka 3 6 8 5" xfId="16012"/>
    <cellStyle name="Poznámka 3 6 8 6" xfId="35101"/>
    <cellStyle name="Poznámka 3 6 9" xfId="4410"/>
    <cellStyle name="Poznámka 3 6 9 2" xfId="5730"/>
    <cellStyle name="Poznámka 3 6 9 2 2" xfId="6645"/>
    <cellStyle name="Poznámka 3 6 9 2 2 2" xfId="13273"/>
    <cellStyle name="Poznámka 3 6 9 2 2 2 2" xfId="32173"/>
    <cellStyle name="Poznámka 3 6 9 2 2 2 3" xfId="51321"/>
    <cellStyle name="Poznámka 3 6 9 2 2 3" xfId="25783"/>
    <cellStyle name="Poznámka 3 6 9 2 2 3 2" xfId="44923"/>
    <cellStyle name="Poznámka 3 6 9 2 2 4" xfId="19461"/>
    <cellStyle name="Poznámka 3 6 9 2 2 5" xfId="38550"/>
    <cellStyle name="Poznámka 3 6 9 2 3" xfId="12398"/>
    <cellStyle name="Poznámka 3 6 9 2 3 2" xfId="31298"/>
    <cellStyle name="Poznámka 3 6 9 2 3 3" xfId="50446"/>
    <cellStyle name="Poznámka 3 6 9 2 4" xfId="24908"/>
    <cellStyle name="Poznámka 3 6 9 2 4 2" xfId="44048"/>
    <cellStyle name="Poznámka 3 6 9 2 5" xfId="18586"/>
    <cellStyle name="Poznámka 3 6 9 2 6" xfId="37675"/>
    <cellStyle name="Poznámka 3 6 9 3" xfId="11107"/>
    <cellStyle name="Poznámka 3 6 9 3 2" xfId="30007"/>
    <cellStyle name="Poznámka 3 6 9 3 3" xfId="49155"/>
    <cellStyle name="Poznámka 3 6 9 4" xfId="23617"/>
    <cellStyle name="Poznámka 3 6 9 4 2" xfId="42757"/>
    <cellStyle name="Poznámka 3 6 9 5" xfId="17295"/>
    <cellStyle name="Poznámka 3 6 9 6" xfId="36384"/>
    <cellStyle name="Poznámka 3 7" xfId="338"/>
    <cellStyle name="Poznámka 3 7 10" xfId="5357"/>
    <cellStyle name="Poznámka 3 7 10 2" xfId="6272"/>
    <cellStyle name="Poznámka 3 7 10 2 2" xfId="12903"/>
    <cellStyle name="Poznámka 3 7 10 2 2 2" xfId="31803"/>
    <cellStyle name="Poznámka 3 7 10 2 2 3" xfId="50951"/>
    <cellStyle name="Poznámka 3 7 10 2 3" xfId="25413"/>
    <cellStyle name="Poznámka 3 7 10 2 3 2" xfId="44553"/>
    <cellStyle name="Poznámka 3 7 10 2 4" xfId="19091"/>
    <cellStyle name="Poznámka 3 7 10 2 5" xfId="38180"/>
    <cellStyle name="Poznámka 3 7 10 3" xfId="12028"/>
    <cellStyle name="Poznámka 3 7 10 3 2" xfId="30928"/>
    <cellStyle name="Poznámka 3 7 10 3 3" xfId="50076"/>
    <cellStyle name="Poznámka 3 7 10 4" xfId="24538"/>
    <cellStyle name="Poznámka 3 7 10 4 2" xfId="43678"/>
    <cellStyle name="Poznámka 3 7 10 5" xfId="18216"/>
    <cellStyle name="Poznámka 3 7 10 6" xfId="37305"/>
    <cellStyle name="Poznámka 3 7 11" xfId="7130"/>
    <cellStyle name="Poznámka 3 7 11 2" xfId="26129"/>
    <cellStyle name="Poznámka 3 7 11 3" xfId="45273"/>
    <cellStyle name="Poznámka 3 7 12" xfId="19735"/>
    <cellStyle name="Poznámka 3 7 12 2" xfId="38875"/>
    <cellStyle name="Poznámka 3 7 13" xfId="8033"/>
    <cellStyle name="Poznámka 3 7 14" xfId="32502"/>
    <cellStyle name="Poznámka 3 7 2" xfId="465"/>
    <cellStyle name="Poznámka 3 7 2 10" xfId="13529"/>
    <cellStyle name="Poznámka 3 7 2 11" xfId="32614"/>
    <cellStyle name="Poznámka 3 7 2 2" xfId="790"/>
    <cellStyle name="Poznámka 3 7 2 2 10" xfId="13894"/>
    <cellStyle name="Poznámka 3 7 2 2 11" xfId="32979"/>
    <cellStyle name="Poznámka 3 7 2 2 2" xfId="2971"/>
    <cellStyle name="Poznámka 3 7 2 2 2 2" xfId="5218"/>
    <cellStyle name="Poznámka 3 7 2 2 2 2 2" xfId="6133"/>
    <cellStyle name="Poznámka 3 7 2 2 2 2 2 2" xfId="12764"/>
    <cellStyle name="Poznámka 3 7 2 2 2 2 2 2 2" xfId="31664"/>
    <cellStyle name="Poznámka 3 7 2 2 2 2 2 2 3" xfId="50812"/>
    <cellStyle name="Poznámka 3 7 2 2 2 2 2 3" xfId="25274"/>
    <cellStyle name="Poznámka 3 7 2 2 2 2 2 3 2" xfId="44414"/>
    <cellStyle name="Poznámka 3 7 2 2 2 2 2 4" xfId="18952"/>
    <cellStyle name="Poznámka 3 7 2 2 2 2 2 5" xfId="38041"/>
    <cellStyle name="Poznámka 3 7 2 2 2 2 3" xfId="11889"/>
    <cellStyle name="Poznámka 3 7 2 2 2 2 3 2" xfId="30789"/>
    <cellStyle name="Poznámka 3 7 2 2 2 2 3 3" xfId="49937"/>
    <cellStyle name="Poznámka 3 7 2 2 2 2 4" xfId="24399"/>
    <cellStyle name="Poznámka 3 7 2 2 2 2 4 2" xfId="43539"/>
    <cellStyle name="Poznámka 3 7 2 2 2 2 5" xfId="18077"/>
    <cellStyle name="Poznámka 3 7 2 2 2 2 6" xfId="37166"/>
    <cellStyle name="Poznámka 3 7 2 2 2 3" xfId="9670"/>
    <cellStyle name="Poznámka 3 7 2 2 2 3 2" xfId="28570"/>
    <cellStyle name="Poznámka 3 7 2 2 2 3 3" xfId="47718"/>
    <cellStyle name="Poznámka 3 7 2 2 2 4" xfId="22180"/>
    <cellStyle name="Poznámka 3 7 2 2 2 4 2" xfId="41320"/>
    <cellStyle name="Poznámka 3 7 2 2 2 5" xfId="15858"/>
    <cellStyle name="Poznámka 3 7 2 2 2 6" xfId="34947"/>
    <cellStyle name="Poznámka 3 7 2 2 3" xfId="3713"/>
    <cellStyle name="Poznámka 3 7 2 2 3 2" xfId="5467"/>
    <cellStyle name="Poznámka 3 7 2 2 3 2 2" xfId="6382"/>
    <cellStyle name="Poznámka 3 7 2 2 3 2 2 2" xfId="13012"/>
    <cellStyle name="Poznámka 3 7 2 2 3 2 2 2 2" xfId="31912"/>
    <cellStyle name="Poznámka 3 7 2 2 3 2 2 2 3" xfId="51060"/>
    <cellStyle name="Poznámka 3 7 2 2 3 2 2 3" xfId="25522"/>
    <cellStyle name="Poznámka 3 7 2 2 3 2 2 3 2" xfId="44662"/>
    <cellStyle name="Poznámka 3 7 2 2 3 2 2 4" xfId="19200"/>
    <cellStyle name="Poznámka 3 7 2 2 3 2 2 5" xfId="38289"/>
    <cellStyle name="Poznámka 3 7 2 2 3 2 3" xfId="12137"/>
    <cellStyle name="Poznámka 3 7 2 2 3 2 3 2" xfId="31037"/>
    <cellStyle name="Poznámka 3 7 2 2 3 2 3 3" xfId="50185"/>
    <cellStyle name="Poznámka 3 7 2 2 3 2 4" xfId="24647"/>
    <cellStyle name="Poznámka 3 7 2 2 3 2 4 2" xfId="43787"/>
    <cellStyle name="Poznámka 3 7 2 2 3 2 5" xfId="18325"/>
    <cellStyle name="Poznámka 3 7 2 2 3 2 6" xfId="37414"/>
    <cellStyle name="Poznámka 3 7 2 2 3 3" xfId="10411"/>
    <cellStyle name="Poznámka 3 7 2 2 3 3 2" xfId="29311"/>
    <cellStyle name="Poznámka 3 7 2 2 3 3 3" xfId="48459"/>
    <cellStyle name="Poznámka 3 7 2 2 3 4" xfId="22921"/>
    <cellStyle name="Poznámka 3 7 2 2 3 4 2" xfId="42061"/>
    <cellStyle name="Poznámka 3 7 2 2 3 5" xfId="16599"/>
    <cellStyle name="Poznámka 3 7 2 2 3 6" xfId="35688"/>
    <cellStyle name="Poznámka 3 7 2 2 4" xfId="4283"/>
    <cellStyle name="Poznámka 3 7 2 2 4 2" xfId="5702"/>
    <cellStyle name="Poznámka 3 7 2 2 4 2 2" xfId="6617"/>
    <cellStyle name="Poznámka 3 7 2 2 4 2 2 2" xfId="13245"/>
    <cellStyle name="Poznámka 3 7 2 2 4 2 2 2 2" xfId="32145"/>
    <cellStyle name="Poznámka 3 7 2 2 4 2 2 2 3" xfId="51293"/>
    <cellStyle name="Poznámka 3 7 2 2 4 2 2 3" xfId="25755"/>
    <cellStyle name="Poznámka 3 7 2 2 4 2 2 3 2" xfId="44895"/>
    <cellStyle name="Poznámka 3 7 2 2 4 2 2 4" xfId="19433"/>
    <cellStyle name="Poznámka 3 7 2 2 4 2 2 5" xfId="38522"/>
    <cellStyle name="Poznámka 3 7 2 2 4 2 3" xfId="12370"/>
    <cellStyle name="Poznámka 3 7 2 2 4 2 3 2" xfId="31270"/>
    <cellStyle name="Poznámka 3 7 2 2 4 2 3 3" xfId="50418"/>
    <cellStyle name="Poznámka 3 7 2 2 4 2 4" xfId="24880"/>
    <cellStyle name="Poznámka 3 7 2 2 4 2 4 2" xfId="44020"/>
    <cellStyle name="Poznámka 3 7 2 2 4 2 5" xfId="18558"/>
    <cellStyle name="Poznámka 3 7 2 2 4 2 6" xfId="37647"/>
    <cellStyle name="Poznámka 3 7 2 2 4 3" xfId="10980"/>
    <cellStyle name="Poznámka 3 7 2 2 4 3 2" xfId="29880"/>
    <cellStyle name="Poznámka 3 7 2 2 4 3 3" xfId="49028"/>
    <cellStyle name="Poznámka 3 7 2 2 4 4" xfId="23490"/>
    <cellStyle name="Poznámka 3 7 2 2 4 4 2" xfId="42630"/>
    <cellStyle name="Poznámka 3 7 2 2 4 5" xfId="17168"/>
    <cellStyle name="Poznámka 3 7 2 2 4 6" xfId="36257"/>
    <cellStyle name="Poznámka 3 7 2 2 5" xfId="4899"/>
    <cellStyle name="Poznámka 3 7 2 2 5 2" xfId="5849"/>
    <cellStyle name="Poznámka 3 7 2 2 5 2 2" xfId="6764"/>
    <cellStyle name="Poznámka 3 7 2 2 5 2 2 2" xfId="13392"/>
    <cellStyle name="Poznámka 3 7 2 2 5 2 2 2 2" xfId="32292"/>
    <cellStyle name="Poznámka 3 7 2 2 5 2 2 2 3" xfId="51440"/>
    <cellStyle name="Poznámka 3 7 2 2 5 2 2 3" xfId="25902"/>
    <cellStyle name="Poznámka 3 7 2 2 5 2 2 3 2" xfId="45042"/>
    <cellStyle name="Poznámka 3 7 2 2 5 2 2 4" xfId="19580"/>
    <cellStyle name="Poznámka 3 7 2 2 5 2 2 5" xfId="38669"/>
    <cellStyle name="Poznámka 3 7 2 2 5 2 3" xfId="12517"/>
    <cellStyle name="Poznámka 3 7 2 2 5 2 3 2" xfId="31417"/>
    <cellStyle name="Poznámka 3 7 2 2 5 2 3 3" xfId="50565"/>
    <cellStyle name="Poznámka 3 7 2 2 5 2 4" xfId="25027"/>
    <cellStyle name="Poznámka 3 7 2 2 5 2 4 2" xfId="44167"/>
    <cellStyle name="Poznámka 3 7 2 2 5 2 5" xfId="18705"/>
    <cellStyle name="Poznámka 3 7 2 2 5 2 6" xfId="37794"/>
    <cellStyle name="Poznámka 3 7 2 2 5 3" xfId="11596"/>
    <cellStyle name="Poznámka 3 7 2 2 5 3 2" xfId="30496"/>
    <cellStyle name="Poznámka 3 7 2 2 5 3 3" xfId="49644"/>
    <cellStyle name="Poznámka 3 7 2 2 5 4" xfId="24106"/>
    <cellStyle name="Poznámka 3 7 2 2 5 4 2" xfId="43246"/>
    <cellStyle name="Poznámka 3 7 2 2 5 5" xfId="17784"/>
    <cellStyle name="Poznámka 3 7 2 2 5 6" xfId="36873"/>
    <cellStyle name="Poznámka 3 7 2 2 6" xfId="1551"/>
    <cellStyle name="Poznámka 3 7 2 2 6 2" xfId="5609"/>
    <cellStyle name="Poznámka 3 7 2 2 6 2 2" xfId="6524"/>
    <cellStyle name="Poznámka 3 7 2 2 6 2 2 2" xfId="13153"/>
    <cellStyle name="Poznámka 3 7 2 2 6 2 2 2 2" xfId="32053"/>
    <cellStyle name="Poznámka 3 7 2 2 6 2 2 2 3" xfId="51201"/>
    <cellStyle name="Poznámka 3 7 2 2 6 2 2 3" xfId="25663"/>
    <cellStyle name="Poznámka 3 7 2 2 6 2 2 3 2" xfId="44803"/>
    <cellStyle name="Poznámka 3 7 2 2 6 2 2 4" xfId="19341"/>
    <cellStyle name="Poznámka 3 7 2 2 6 2 2 5" xfId="38430"/>
    <cellStyle name="Poznámka 3 7 2 2 6 2 3" xfId="12278"/>
    <cellStyle name="Poznámka 3 7 2 2 6 2 3 2" xfId="31178"/>
    <cellStyle name="Poznámka 3 7 2 2 6 2 3 3" xfId="50326"/>
    <cellStyle name="Poznámka 3 7 2 2 6 2 4" xfId="24788"/>
    <cellStyle name="Poznámka 3 7 2 2 6 2 4 2" xfId="43928"/>
    <cellStyle name="Poznámka 3 7 2 2 6 2 5" xfId="18466"/>
    <cellStyle name="Poznámka 3 7 2 2 6 2 6" xfId="37555"/>
    <cellStyle name="Poznámka 3 7 2 2 6 3" xfId="8293"/>
    <cellStyle name="Poznámka 3 7 2 2 6 3 2" xfId="27194"/>
    <cellStyle name="Poznámka 3 7 2 2 6 3 3" xfId="46342"/>
    <cellStyle name="Poznámka 3 7 2 2 6 4" xfId="20804"/>
    <cellStyle name="Poznámka 3 7 2 2 6 4 2" xfId="39944"/>
    <cellStyle name="Poznámka 3 7 2 2 6 5" xfId="14482"/>
    <cellStyle name="Poznámka 3 7 2 2 6 6" xfId="33571"/>
    <cellStyle name="Poznámka 3 7 2 2 7" xfId="5090"/>
    <cellStyle name="Poznámka 3 7 2 2 7 2" xfId="6005"/>
    <cellStyle name="Poznámka 3 7 2 2 7 2 2" xfId="12637"/>
    <cellStyle name="Poznámka 3 7 2 2 7 2 2 2" xfId="31537"/>
    <cellStyle name="Poznámka 3 7 2 2 7 2 2 3" xfId="50685"/>
    <cellStyle name="Poznámka 3 7 2 2 7 2 3" xfId="25147"/>
    <cellStyle name="Poznámka 3 7 2 2 7 2 3 2" xfId="44287"/>
    <cellStyle name="Poznámka 3 7 2 2 7 2 4" xfId="18825"/>
    <cellStyle name="Poznámka 3 7 2 2 7 2 5" xfId="37914"/>
    <cellStyle name="Poznámka 3 7 2 2 7 3" xfId="11762"/>
    <cellStyle name="Poznámka 3 7 2 2 7 3 2" xfId="30662"/>
    <cellStyle name="Poznámka 3 7 2 2 7 3 3" xfId="49810"/>
    <cellStyle name="Poznámka 3 7 2 2 7 4" xfId="24272"/>
    <cellStyle name="Poznámka 3 7 2 2 7 4 2" xfId="43412"/>
    <cellStyle name="Poznámka 3 7 2 2 7 5" xfId="17950"/>
    <cellStyle name="Poznámka 3 7 2 2 7 6" xfId="37039"/>
    <cellStyle name="Poznámka 3 7 2 2 8" xfId="7607"/>
    <cellStyle name="Poznámka 3 7 2 2 8 2" xfId="26606"/>
    <cellStyle name="Poznámka 3 7 2 2 8 3" xfId="45750"/>
    <cellStyle name="Poznámka 3 7 2 2 9" xfId="20186"/>
    <cellStyle name="Poznámka 3 7 2 2 9 2" xfId="39326"/>
    <cellStyle name="Poznámka 3 7 2 3" xfId="2649"/>
    <cellStyle name="Poznámka 3 7 2 3 2" xfId="5677"/>
    <cellStyle name="Poznámka 3 7 2 3 2 2" xfId="6592"/>
    <cellStyle name="Poznámka 3 7 2 3 2 2 2" xfId="13221"/>
    <cellStyle name="Poznámka 3 7 2 3 2 2 2 2" xfId="32121"/>
    <cellStyle name="Poznámka 3 7 2 3 2 2 2 3" xfId="51269"/>
    <cellStyle name="Poznámka 3 7 2 3 2 2 3" xfId="25731"/>
    <cellStyle name="Poznámka 3 7 2 3 2 2 3 2" xfId="44871"/>
    <cellStyle name="Poznámka 3 7 2 3 2 2 4" xfId="19409"/>
    <cellStyle name="Poznámka 3 7 2 3 2 2 5" xfId="38498"/>
    <cellStyle name="Poznámka 3 7 2 3 2 3" xfId="12346"/>
    <cellStyle name="Poznámka 3 7 2 3 2 3 2" xfId="31246"/>
    <cellStyle name="Poznámka 3 7 2 3 2 3 3" xfId="50394"/>
    <cellStyle name="Poznámka 3 7 2 3 2 4" xfId="24856"/>
    <cellStyle name="Poznámka 3 7 2 3 2 4 2" xfId="43996"/>
    <cellStyle name="Poznámka 3 7 2 3 2 5" xfId="18534"/>
    <cellStyle name="Poznámka 3 7 2 3 2 6" xfId="37623"/>
    <cellStyle name="Poznámka 3 7 2 3 3" xfId="9350"/>
    <cellStyle name="Poznámka 3 7 2 3 3 2" xfId="28250"/>
    <cellStyle name="Poznámka 3 7 2 3 3 3" xfId="47398"/>
    <cellStyle name="Poznámka 3 7 2 3 4" xfId="21860"/>
    <cellStyle name="Poznámka 3 7 2 3 4 2" xfId="41000"/>
    <cellStyle name="Poznámka 3 7 2 3 5" xfId="15538"/>
    <cellStyle name="Poznámka 3 7 2 3 6" xfId="34627"/>
    <cellStyle name="Poznámka 3 7 2 4" xfId="3391"/>
    <cellStyle name="Poznámka 3 7 2 4 2" xfId="5524"/>
    <cellStyle name="Poznámka 3 7 2 4 2 2" xfId="6439"/>
    <cellStyle name="Poznámka 3 7 2 4 2 2 2" xfId="13068"/>
    <cellStyle name="Poznámka 3 7 2 4 2 2 2 2" xfId="31968"/>
    <cellStyle name="Poznámka 3 7 2 4 2 2 2 3" xfId="51116"/>
    <cellStyle name="Poznámka 3 7 2 4 2 2 3" xfId="25578"/>
    <cellStyle name="Poznámka 3 7 2 4 2 2 3 2" xfId="44718"/>
    <cellStyle name="Poznámka 3 7 2 4 2 2 4" xfId="19256"/>
    <cellStyle name="Poznámka 3 7 2 4 2 2 5" xfId="38345"/>
    <cellStyle name="Poznámka 3 7 2 4 2 3" xfId="12193"/>
    <cellStyle name="Poznámka 3 7 2 4 2 3 2" xfId="31093"/>
    <cellStyle name="Poznámka 3 7 2 4 2 3 3" xfId="50241"/>
    <cellStyle name="Poznámka 3 7 2 4 2 4" xfId="24703"/>
    <cellStyle name="Poznámka 3 7 2 4 2 4 2" xfId="43843"/>
    <cellStyle name="Poznámka 3 7 2 4 2 5" xfId="18381"/>
    <cellStyle name="Poznámka 3 7 2 4 2 6" xfId="37470"/>
    <cellStyle name="Poznámka 3 7 2 4 3" xfId="10089"/>
    <cellStyle name="Poznámka 3 7 2 4 3 2" xfId="28989"/>
    <cellStyle name="Poznámka 3 7 2 4 3 3" xfId="48137"/>
    <cellStyle name="Poznámka 3 7 2 4 4" xfId="22599"/>
    <cellStyle name="Poznámka 3 7 2 4 4 2" xfId="41739"/>
    <cellStyle name="Poznámka 3 7 2 4 5" xfId="16277"/>
    <cellStyle name="Poznámka 3 7 2 4 6" xfId="35366"/>
    <cellStyle name="Poznámka 3 7 2 5" xfId="3963"/>
    <cellStyle name="Poznámka 3 7 2 5 2" xfId="5301"/>
    <cellStyle name="Poznámka 3 7 2 5 2 2" xfId="6216"/>
    <cellStyle name="Poznámka 3 7 2 5 2 2 2" xfId="12847"/>
    <cellStyle name="Poznámka 3 7 2 5 2 2 2 2" xfId="31747"/>
    <cellStyle name="Poznámka 3 7 2 5 2 2 2 3" xfId="50895"/>
    <cellStyle name="Poznámka 3 7 2 5 2 2 3" xfId="25357"/>
    <cellStyle name="Poznámka 3 7 2 5 2 2 3 2" xfId="44497"/>
    <cellStyle name="Poznámka 3 7 2 5 2 2 4" xfId="19035"/>
    <cellStyle name="Poznámka 3 7 2 5 2 2 5" xfId="38124"/>
    <cellStyle name="Poznámka 3 7 2 5 2 3" xfId="11972"/>
    <cellStyle name="Poznámka 3 7 2 5 2 3 2" xfId="30872"/>
    <cellStyle name="Poznámka 3 7 2 5 2 3 3" xfId="50020"/>
    <cellStyle name="Poznámka 3 7 2 5 2 4" xfId="24482"/>
    <cellStyle name="Poznámka 3 7 2 5 2 4 2" xfId="43622"/>
    <cellStyle name="Poznámka 3 7 2 5 2 5" xfId="18160"/>
    <cellStyle name="Poznámka 3 7 2 5 2 6" xfId="37249"/>
    <cellStyle name="Poznámka 3 7 2 5 3" xfId="10660"/>
    <cellStyle name="Poznámka 3 7 2 5 3 2" xfId="29560"/>
    <cellStyle name="Poznámka 3 7 2 5 3 3" xfId="48708"/>
    <cellStyle name="Poznámka 3 7 2 5 4" xfId="23170"/>
    <cellStyle name="Poznámka 3 7 2 5 4 2" xfId="42310"/>
    <cellStyle name="Poznámka 3 7 2 5 5" xfId="16848"/>
    <cellStyle name="Poznámka 3 7 2 5 6" xfId="35937"/>
    <cellStyle name="Poznámka 3 7 2 6" xfId="4643"/>
    <cellStyle name="Poznámka 3 7 2 6 2" xfId="5785"/>
    <cellStyle name="Poznámka 3 7 2 6 2 2" xfId="6700"/>
    <cellStyle name="Poznámka 3 7 2 6 2 2 2" xfId="13328"/>
    <cellStyle name="Poznámka 3 7 2 6 2 2 2 2" xfId="32228"/>
    <cellStyle name="Poznámka 3 7 2 6 2 2 2 3" xfId="51376"/>
    <cellStyle name="Poznámka 3 7 2 6 2 2 3" xfId="25838"/>
    <cellStyle name="Poznámka 3 7 2 6 2 2 3 2" xfId="44978"/>
    <cellStyle name="Poznámka 3 7 2 6 2 2 4" xfId="19516"/>
    <cellStyle name="Poznámka 3 7 2 6 2 2 5" xfId="38605"/>
    <cellStyle name="Poznámka 3 7 2 6 2 3" xfId="12453"/>
    <cellStyle name="Poznámka 3 7 2 6 2 3 2" xfId="31353"/>
    <cellStyle name="Poznámka 3 7 2 6 2 3 3" xfId="50501"/>
    <cellStyle name="Poznámka 3 7 2 6 2 4" xfId="24963"/>
    <cellStyle name="Poznámka 3 7 2 6 2 4 2" xfId="44103"/>
    <cellStyle name="Poznámka 3 7 2 6 2 5" xfId="18641"/>
    <cellStyle name="Poznámka 3 7 2 6 2 6" xfId="37730"/>
    <cellStyle name="Poznámka 3 7 2 6 3" xfId="11340"/>
    <cellStyle name="Poznámka 3 7 2 6 3 2" xfId="30240"/>
    <cellStyle name="Poznámka 3 7 2 6 3 3" xfId="49388"/>
    <cellStyle name="Poznámka 3 7 2 6 4" xfId="23850"/>
    <cellStyle name="Poznámka 3 7 2 6 4 2" xfId="42990"/>
    <cellStyle name="Poznámka 3 7 2 6 5" xfId="17528"/>
    <cellStyle name="Poznámka 3 7 2 6 6" xfId="36617"/>
    <cellStyle name="Poznámka 3 7 2 7" xfId="5367"/>
    <cellStyle name="Poznámka 3 7 2 7 2" xfId="6282"/>
    <cellStyle name="Poznámka 3 7 2 7 2 2" xfId="12913"/>
    <cellStyle name="Poznámka 3 7 2 7 2 2 2" xfId="31813"/>
    <cellStyle name="Poznámka 3 7 2 7 2 2 3" xfId="50961"/>
    <cellStyle name="Poznámka 3 7 2 7 2 3" xfId="25423"/>
    <cellStyle name="Poznámka 3 7 2 7 2 3 2" xfId="44563"/>
    <cellStyle name="Poznámka 3 7 2 7 2 4" xfId="19101"/>
    <cellStyle name="Poznámka 3 7 2 7 2 5" xfId="38190"/>
    <cellStyle name="Poznámka 3 7 2 7 3" xfId="12038"/>
    <cellStyle name="Poznámka 3 7 2 7 3 2" xfId="30938"/>
    <cellStyle name="Poznámka 3 7 2 7 3 3" xfId="50086"/>
    <cellStyle name="Poznámka 3 7 2 7 4" xfId="24548"/>
    <cellStyle name="Poznámka 3 7 2 7 4 2" xfId="43688"/>
    <cellStyle name="Poznámka 3 7 2 7 5" xfId="18226"/>
    <cellStyle name="Poznámka 3 7 2 7 6" xfId="37315"/>
    <cellStyle name="Poznámka 3 7 2 8" xfId="7242"/>
    <cellStyle name="Poznámka 3 7 2 8 2" xfId="26241"/>
    <cellStyle name="Poznámka 3 7 2 8 3" xfId="45385"/>
    <cellStyle name="Poznámka 3 7 2 9" xfId="19862"/>
    <cellStyle name="Poznámka 3 7 2 9 2" xfId="39002"/>
    <cellStyle name="Poznámka 3 7 3" xfId="683"/>
    <cellStyle name="Poznámka 3 7 3 10" xfId="13767"/>
    <cellStyle name="Poznámka 3 7 3 11" xfId="32852"/>
    <cellStyle name="Poznámka 3 7 3 2" xfId="1552"/>
    <cellStyle name="Poznámka 3 7 3 2 2" xfId="5024"/>
    <cellStyle name="Poznámka 3 7 3 2 2 2" xfId="5939"/>
    <cellStyle name="Poznámka 3 7 3 2 2 2 2" xfId="12571"/>
    <cellStyle name="Poznámka 3 7 3 2 2 2 2 2" xfId="31471"/>
    <cellStyle name="Poznámka 3 7 3 2 2 2 2 3" xfId="50619"/>
    <cellStyle name="Poznámka 3 7 3 2 2 2 3" xfId="25081"/>
    <cellStyle name="Poznámka 3 7 3 2 2 2 3 2" xfId="44221"/>
    <cellStyle name="Poznámka 3 7 3 2 2 2 4" xfId="18759"/>
    <cellStyle name="Poznámka 3 7 3 2 2 2 5" xfId="37848"/>
    <cellStyle name="Poznámka 3 7 3 2 2 3" xfId="11696"/>
    <cellStyle name="Poznámka 3 7 3 2 2 3 2" xfId="30596"/>
    <cellStyle name="Poznámka 3 7 3 2 2 3 3" xfId="49744"/>
    <cellStyle name="Poznámka 3 7 3 2 2 4" xfId="24206"/>
    <cellStyle name="Poznámka 3 7 3 2 2 4 2" xfId="43346"/>
    <cellStyle name="Poznámka 3 7 3 2 2 5" xfId="17884"/>
    <cellStyle name="Poznámka 3 7 3 2 2 6" xfId="36973"/>
    <cellStyle name="Poznámka 3 7 3 2 3" xfId="8294"/>
    <cellStyle name="Poznámka 3 7 3 2 3 2" xfId="27195"/>
    <cellStyle name="Poznámka 3 7 3 2 3 3" xfId="46343"/>
    <cellStyle name="Poznámka 3 7 3 2 4" xfId="20805"/>
    <cellStyle name="Poznámka 3 7 3 2 4 2" xfId="39945"/>
    <cellStyle name="Poznámka 3 7 3 2 5" xfId="14483"/>
    <cellStyle name="Poznámka 3 7 3 2 6" xfId="33572"/>
    <cellStyle name="Poznámka 3 7 3 3" xfId="2864"/>
    <cellStyle name="Poznámka 3 7 3 3 2" xfId="5223"/>
    <cellStyle name="Poznámka 3 7 3 3 2 2" xfId="6138"/>
    <cellStyle name="Poznámka 3 7 3 3 2 2 2" xfId="12769"/>
    <cellStyle name="Poznámka 3 7 3 3 2 2 2 2" xfId="31669"/>
    <cellStyle name="Poznámka 3 7 3 3 2 2 2 3" xfId="50817"/>
    <cellStyle name="Poznámka 3 7 3 3 2 2 3" xfId="25279"/>
    <cellStyle name="Poznámka 3 7 3 3 2 2 3 2" xfId="44419"/>
    <cellStyle name="Poznámka 3 7 3 3 2 2 4" xfId="18957"/>
    <cellStyle name="Poznámka 3 7 3 3 2 2 5" xfId="38046"/>
    <cellStyle name="Poznámka 3 7 3 3 2 3" xfId="11894"/>
    <cellStyle name="Poznámka 3 7 3 3 2 3 2" xfId="30794"/>
    <cellStyle name="Poznámka 3 7 3 3 2 3 3" xfId="49942"/>
    <cellStyle name="Poznámka 3 7 3 3 2 4" xfId="24404"/>
    <cellStyle name="Poznámka 3 7 3 3 2 4 2" xfId="43544"/>
    <cellStyle name="Poznámka 3 7 3 3 2 5" xfId="18082"/>
    <cellStyle name="Poznámka 3 7 3 3 2 6" xfId="37171"/>
    <cellStyle name="Poznámka 3 7 3 3 3" xfId="9563"/>
    <cellStyle name="Poznámka 3 7 3 3 3 2" xfId="28463"/>
    <cellStyle name="Poznámka 3 7 3 3 3 3" xfId="47611"/>
    <cellStyle name="Poznámka 3 7 3 3 4" xfId="22073"/>
    <cellStyle name="Poznámka 3 7 3 3 4 2" xfId="41213"/>
    <cellStyle name="Poznámka 3 7 3 3 5" xfId="15751"/>
    <cellStyle name="Poznámka 3 7 3 3 6" xfId="34840"/>
    <cellStyle name="Poznámka 3 7 3 4" xfId="3606"/>
    <cellStyle name="Poznámka 3 7 3 4 2" xfId="5588"/>
    <cellStyle name="Poznámka 3 7 3 4 2 2" xfId="6503"/>
    <cellStyle name="Poznámka 3 7 3 4 2 2 2" xfId="13132"/>
    <cellStyle name="Poznámka 3 7 3 4 2 2 2 2" xfId="32032"/>
    <cellStyle name="Poznámka 3 7 3 4 2 2 2 3" xfId="51180"/>
    <cellStyle name="Poznámka 3 7 3 4 2 2 3" xfId="25642"/>
    <cellStyle name="Poznámka 3 7 3 4 2 2 3 2" xfId="44782"/>
    <cellStyle name="Poznámka 3 7 3 4 2 2 4" xfId="19320"/>
    <cellStyle name="Poznámka 3 7 3 4 2 2 5" xfId="38409"/>
    <cellStyle name="Poznámka 3 7 3 4 2 3" xfId="12257"/>
    <cellStyle name="Poznámka 3 7 3 4 2 3 2" xfId="31157"/>
    <cellStyle name="Poznámka 3 7 3 4 2 3 3" xfId="50305"/>
    <cellStyle name="Poznámka 3 7 3 4 2 4" xfId="24767"/>
    <cellStyle name="Poznámka 3 7 3 4 2 4 2" xfId="43907"/>
    <cellStyle name="Poznámka 3 7 3 4 2 5" xfId="18445"/>
    <cellStyle name="Poznámka 3 7 3 4 2 6" xfId="37534"/>
    <cellStyle name="Poznámka 3 7 3 4 3" xfId="10304"/>
    <cellStyle name="Poznámka 3 7 3 4 3 2" xfId="29204"/>
    <cellStyle name="Poznámka 3 7 3 4 3 3" xfId="48352"/>
    <cellStyle name="Poznámka 3 7 3 4 4" xfId="22814"/>
    <cellStyle name="Poznámka 3 7 3 4 4 2" xfId="41954"/>
    <cellStyle name="Poznámka 3 7 3 4 5" xfId="16492"/>
    <cellStyle name="Poznámka 3 7 3 4 6" xfId="35581"/>
    <cellStyle name="Poznámka 3 7 3 5" xfId="4176"/>
    <cellStyle name="Poznámka 3 7 3 5 2" xfId="5015"/>
    <cellStyle name="Poznámka 3 7 3 5 2 2" xfId="5930"/>
    <cellStyle name="Poznámka 3 7 3 5 2 2 2" xfId="12562"/>
    <cellStyle name="Poznámka 3 7 3 5 2 2 2 2" xfId="31462"/>
    <cellStyle name="Poznámka 3 7 3 5 2 2 2 3" xfId="50610"/>
    <cellStyle name="Poznámka 3 7 3 5 2 2 3" xfId="25072"/>
    <cellStyle name="Poznámka 3 7 3 5 2 2 3 2" xfId="44212"/>
    <cellStyle name="Poznámka 3 7 3 5 2 2 4" xfId="18750"/>
    <cellStyle name="Poznámka 3 7 3 5 2 2 5" xfId="37839"/>
    <cellStyle name="Poznámka 3 7 3 5 2 3" xfId="11687"/>
    <cellStyle name="Poznámka 3 7 3 5 2 3 2" xfId="30587"/>
    <cellStyle name="Poznámka 3 7 3 5 2 3 3" xfId="49735"/>
    <cellStyle name="Poznámka 3 7 3 5 2 4" xfId="24197"/>
    <cellStyle name="Poznámka 3 7 3 5 2 4 2" xfId="43337"/>
    <cellStyle name="Poznámka 3 7 3 5 2 5" xfId="17875"/>
    <cellStyle name="Poznámka 3 7 3 5 2 6" xfId="36964"/>
    <cellStyle name="Poznámka 3 7 3 5 3" xfId="10873"/>
    <cellStyle name="Poznámka 3 7 3 5 3 2" xfId="29773"/>
    <cellStyle name="Poznámka 3 7 3 5 3 3" xfId="48921"/>
    <cellStyle name="Poznámka 3 7 3 5 4" xfId="23383"/>
    <cellStyle name="Poznámka 3 7 3 5 4 2" xfId="42523"/>
    <cellStyle name="Poznámka 3 7 3 5 5" xfId="17061"/>
    <cellStyle name="Poznámka 3 7 3 5 6" xfId="36150"/>
    <cellStyle name="Poznámka 3 7 3 6" xfId="4812"/>
    <cellStyle name="Poznámka 3 7 3 6 2" xfId="5829"/>
    <cellStyle name="Poznámka 3 7 3 6 2 2" xfId="6744"/>
    <cellStyle name="Poznámka 3 7 3 6 2 2 2" xfId="13372"/>
    <cellStyle name="Poznámka 3 7 3 6 2 2 2 2" xfId="32272"/>
    <cellStyle name="Poznámka 3 7 3 6 2 2 2 3" xfId="51420"/>
    <cellStyle name="Poznámka 3 7 3 6 2 2 3" xfId="25882"/>
    <cellStyle name="Poznámka 3 7 3 6 2 2 3 2" xfId="45022"/>
    <cellStyle name="Poznámka 3 7 3 6 2 2 4" xfId="19560"/>
    <cellStyle name="Poznámka 3 7 3 6 2 2 5" xfId="38649"/>
    <cellStyle name="Poznámka 3 7 3 6 2 3" xfId="12497"/>
    <cellStyle name="Poznámka 3 7 3 6 2 3 2" xfId="31397"/>
    <cellStyle name="Poznámka 3 7 3 6 2 3 3" xfId="50545"/>
    <cellStyle name="Poznámka 3 7 3 6 2 4" xfId="25007"/>
    <cellStyle name="Poznámka 3 7 3 6 2 4 2" xfId="44147"/>
    <cellStyle name="Poznámka 3 7 3 6 2 5" xfId="18685"/>
    <cellStyle name="Poznámka 3 7 3 6 2 6" xfId="37774"/>
    <cellStyle name="Poznámka 3 7 3 6 3" xfId="11509"/>
    <cellStyle name="Poznámka 3 7 3 6 3 2" xfId="30409"/>
    <cellStyle name="Poznámka 3 7 3 6 3 3" xfId="49557"/>
    <cellStyle name="Poznámka 3 7 3 6 4" xfId="24019"/>
    <cellStyle name="Poznámka 3 7 3 6 4 2" xfId="43159"/>
    <cellStyle name="Poznámka 3 7 3 6 5" xfId="17697"/>
    <cellStyle name="Poznámka 3 7 3 6 6" xfId="36786"/>
    <cellStyle name="Poznámka 3 7 3 7" xfId="5489"/>
    <cellStyle name="Poznámka 3 7 3 7 2" xfId="6404"/>
    <cellStyle name="Poznámka 3 7 3 7 2 2" xfId="13034"/>
    <cellStyle name="Poznámka 3 7 3 7 2 2 2" xfId="31934"/>
    <cellStyle name="Poznámka 3 7 3 7 2 2 3" xfId="51082"/>
    <cellStyle name="Poznámka 3 7 3 7 2 3" xfId="25544"/>
    <cellStyle name="Poznámka 3 7 3 7 2 3 2" xfId="44684"/>
    <cellStyle name="Poznámka 3 7 3 7 2 4" xfId="19222"/>
    <cellStyle name="Poznámka 3 7 3 7 2 5" xfId="38311"/>
    <cellStyle name="Poznámka 3 7 3 7 3" xfId="12159"/>
    <cellStyle name="Poznámka 3 7 3 7 3 2" xfId="31059"/>
    <cellStyle name="Poznámka 3 7 3 7 3 3" xfId="50207"/>
    <cellStyle name="Poznámka 3 7 3 7 4" xfId="24669"/>
    <cellStyle name="Poznámka 3 7 3 7 4 2" xfId="43809"/>
    <cellStyle name="Poznámka 3 7 3 7 5" xfId="18347"/>
    <cellStyle name="Poznámka 3 7 3 7 6" xfId="37436"/>
    <cellStyle name="Poznámka 3 7 3 8" xfId="7480"/>
    <cellStyle name="Poznámka 3 7 3 8 2" xfId="26479"/>
    <cellStyle name="Poznámka 3 7 3 8 3" xfId="45623"/>
    <cellStyle name="Poznámka 3 7 3 9" xfId="20079"/>
    <cellStyle name="Poznámka 3 7 3 9 2" xfId="39219"/>
    <cellStyle name="Poznámka 3 7 4" xfId="1073"/>
    <cellStyle name="Poznámka 3 7 4 2" xfId="1553"/>
    <cellStyle name="Poznámka 3 7 4 2 2" xfId="5606"/>
    <cellStyle name="Poznámka 3 7 4 2 2 2" xfId="6521"/>
    <cellStyle name="Poznámka 3 7 4 2 2 2 2" xfId="13150"/>
    <cellStyle name="Poznámka 3 7 4 2 2 2 2 2" xfId="32050"/>
    <cellStyle name="Poznámka 3 7 4 2 2 2 2 3" xfId="51198"/>
    <cellStyle name="Poznámka 3 7 4 2 2 2 3" xfId="25660"/>
    <cellStyle name="Poznámka 3 7 4 2 2 2 3 2" xfId="44800"/>
    <cellStyle name="Poznámka 3 7 4 2 2 2 4" xfId="19338"/>
    <cellStyle name="Poznámka 3 7 4 2 2 2 5" xfId="38427"/>
    <cellStyle name="Poznámka 3 7 4 2 2 3" xfId="12275"/>
    <cellStyle name="Poznámka 3 7 4 2 2 3 2" xfId="31175"/>
    <cellStyle name="Poznámka 3 7 4 2 2 3 3" xfId="50323"/>
    <cellStyle name="Poznámka 3 7 4 2 2 4" xfId="24785"/>
    <cellStyle name="Poznámka 3 7 4 2 2 4 2" xfId="43925"/>
    <cellStyle name="Poznámka 3 7 4 2 2 5" xfId="18463"/>
    <cellStyle name="Poznámka 3 7 4 2 2 6" xfId="37552"/>
    <cellStyle name="Poznámka 3 7 4 2 3" xfId="8295"/>
    <cellStyle name="Poznámka 3 7 4 2 3 2" xfId="27196"/>
    <cellStyle name="Poznámka 3 7 4 2 3 3" xfId="46344"/>
    <cellStyle name="Poznámka 3 7 4 2 4" xfId="20806"/>
    <cellStyle name="Poznámka 3 7 4 2 4 2" xfId="39946"/>
    <cellStyle name="Poznámka 3 7 4 2 5" xfId="14484"/>
    <cellStyle name="Poznámka 3 7 4 2 6" xfId="33573"/>
    <cellStyle name="Poznámka 3 7 4 3" xfId="5026"/>
    <cellStyle name="Poznámka 3 7 4 3 2" xfId="5941"/>
    <cellStyle name="Poznámka 3 7 4 3 2 2" xfId="12573"/>
    <cellStyle name="Poznámka 3 7 4 3 2 2 2" xfId="31473"/>
    <cellStyle name="Poznámka 3 7 4 3 2 2 3" xfId="50621"/>
    <cellStyle name="Poznámka 3 7 4 3 2 3" xfId="25083"/>
    <cellStyle name="Poznámka 3 7 4 3 2 3 2" xfId="44223"/>
    <cellStyle name="Poznámka 3 7 4 3 2 4" xfId="18761"/>
    <cellStyle name="Poznámka 3 7 4 3 2 5" xfId="37850"/>
    <cellStyle name="Poznámka 3 7 4 3 3" xfId="11698"/>
    <cellStyle name="Poznámka 3 7 4 3 3 2" xfId="30598"/>
    <cellStyle name="Poznámka 3 7 4 3 3 3" xfId="49746"/>
    <cellStyle name="Poznámka 3 7 4 3 4" xfId="24208"/>
    <cellStyle name="Poznámka 3 7 4 3 4 2" xfId="43348"/>
    <cellStyle name="Poznámka 3 7 4 3 5" xfId="17886"/>
    <cellStyle name="Poznámka 3 7 4 3 6" xfId="36975"/>
    <cellStyle name="Poznámka 3 7 4 4" xfId="7917"/>
    <cellStyle name="Poznámka 3 7 4 4 2" xfId="26912"/>
    <cellStyle name="Poznámka 3 7 4 4 3" xfId="46060"/>
    <cellStyle name="Poznámka 3 7 4 5" xfId="20458"/>
    <cellStyle name="Poznámka 3 7 4 5 2" xfId="39598"/>
    <cellStyle name="Poznámka 3 7 4 6" xfId="14200"/>
    <cellStyle name="Poznámka 3 7 4 7" xfId="33289"/>
    <cellStyle name="Poznámka 3 7 5" xfId="1550"/>
    <cellStyle name="Poznámka 3 7 5 2" xfId="5636"/>
    <cellStyle name="Poznámka 3 7 5 2 2" xfId="6551"/>
    <cellStyle name="Poznámka 3 7 5 2 2 2" xfId="13180"/>
    <cellStyle name="Poznámka 3 7 5 2 2 2 2" xfId="32080"/>
    <cellStyle name="Poznámka 3 7 5 2 2 2 3" xfId="51228"/>
    <cellStyle name="Poznámka 3 7 5 2 2 3" xfId="25690"/>
    <cellStyle name="Poznámka 3 7 5 2 2 3 2" xfId="44830"/>
    <cellStyle name="Poznámka 3 7 5 2 2 4" xfId="19368"/>
    <cellStyle name="Poznámka 3 7 5 2 2 5" xfId="38457"/>
    <cellStyle name="Poznámka 3 7 5 2 3" xfId="12305"/>
    <cellStyle name="Poznámka 3 7 5 2 3 2" xfId="31205"/>
    <cellStyle name="Poznámka 3 7 5 2 3 3" xfId="50353"/>
    <cellStyle name="Poznámka 3 7 5 2 4" xfId="24815"/>
    <cellStyle name="Poznámka 3 7 5 2 4 2" xfId="43955"/>
    <cellStyle name="Poznámka 3 7 5 2 5" xfId="18493"/>
    <cellStyle name="Poznámka 3 7 5 2 6" xfId="37582"/>
    <cellStyle name="Poznámka 3 7 5 3" xfId="8292"/>
    <cellStyle name="Poznámka 3 7 5 3 2" xfId="27193"/>
    <cellStyle name="Poznámka 3 7 5 3 3" xfId="46341"/>
    <cellStyle name="Poznámka 3 7 5 4" xfId="20803"/>
    <cellStyle name="Poznámka 3 7 5 4 2" xfId="39943"/>
    <cellStyle name="Poznámka 3 7 5 5" xfId="14481"/>
    <cellStyle name="Poznámka 3 7 5 6" xfId="33570"/>
    <cellStyle name="Poznámka 3 7 6" xfId="2517"/>
    <cellStyle name="Poznámka 3 7 6 2" xfId="5067"/>
    <cellStyle name="Poznámka 3 7 6 2 2" xfId="5982"/>
    <cellStyle name="Poznámka 3 7 6 2 2 2" xfId="12614"/>
    <cellStyle name="Poznámka 3 7 6 2 2 2 2" xfId="31514"/>
    <cellStyle name="Poznámka 3 7 6 2 2 2 3" xfId="50662"/>
    <cellStyle name="Poznámka 3 7 6 2 2 3" xfId="25124"/>
    <cellStyle name="Poznámka 3 7 6 2 2 3 2" xfId="44264"/>
    <cellStyle name="Poznámka 3 7 6 2 2 4" xfId="18802"/>
    <cellStyle name="Poznámka 3 7 6 2 2 5" xfId="37891"/>
    <cellStyle name="Poznámka 3 7 6 2 3" xfId="11739"/>
    <cellStyle name="Poznámka 3 7 6 2 3 2" xfId="30639"/>
    <cellStyle name="Poznámka 3 7 6 2 3 3" xfId="49787"/>
    <cellStyle name="Poznámka 3 7 6 2 4" xfId="24249"/>
    <cellStyle name="Poznámka 3 7 6 2 4 2" xfId="43389"/>
    <cellStyle name="Poznámka 3 7 6 2 5" xfId="17927"/>
    <cellStyle name="Poznámka 3 7 6 2 6" xfId="37016"/>
    <cellStyle name="Poznámka 3 7 6 3" xfId="9218"/>
    <cellStyle name="Poznámka 3 7 6 3 2" xfId="28118"/>
    <cellStyle name="Poznámka 3 7 6 3 3" xfId="47266"/>
    <cellStyle name="Poznámka 3 7 6 4" xfId="21728"/>
    <cellStyle name="Poznámka 3 7 6 4 2" xfId="40868"/>
    <cellStyle name="Poznámka 3 7 6 5" xfId="15406"/>
    <cellStyle name="Poznámka 3 7 6 6" xfId="34495"/>
    <cellStyle name="Poznámka 3 7 7" xfId="3259"/>
    <cellStyle name="Poznámka 3 7 7 2" xfId="5426"/>
    <cellStyle name="Poznámka 3 7 7 2 2" xfId="6341"/>
    <cellStyle name="Poznámka 3 7 7 2 2 2" xfId="12971"/>
    <cellStyle name="Poznámka 3 7 7 2 2 2 2" xfId="31871"/>
    <cellStyle name="Poznámka 3 7 7 2 2 2 3" xfId="51019"/>
    <cellStyle name="Poznámka 3 7 7 2 2 3" xfId="25481"/>
    <cellStyle name="Poznámka 3 7 7 2 2 3 2" xfId="44621"/>
    <cellStyle name="Poznámka 3 7 7 2 2 4" xfId="19159"/>
    <cellStyle name="Poznámka 3 7 7 2 2 5" xfId="38248"/>
    <cellStyle name="Poznámka 3 7 7 2 3" xfId="12096"/>
    <cellStyle name="Poznámka 3 7 7 2 3 2" xfId="30996"/>
    <cellStyle name="Poznámka 3 7 7 2 3 3" xfId="50144"/>
    <cellStyle name="Poznámka 3 7 7 2 4" xfId="24606"/>
    <cellStyle name="Poznámka 3 7 7 2 4 2" xfId="43746"/>
    <cellStyle name="Poznámka 3 7 7 2 5" xfId="18284"/>
    <cellStyle name="Poznámka 3 7 7 2 6" xfId="37373"/>
    <cellStyle name="Poznámka 3 7 7 3" xfId="9957"/>
    <cellStyle name="Poznámka 3 7 7 3 2" xfId="28857"/>
    <cellStyle name="Poznámka 3 7 7 3 3" xfId="48005"/>
    <cellStyle name="Poznámka 3 7 7 4" xfId="22467"/>
    <cellStyle name="Poznámka 3 7 7 4 2" xfId="41607"/>
    <cellStyle name="Poznámka 3 7 7 5" xfId="16145"/>
    <cellStyle name="Poznámka 3 7 7 6" xfId="35234"/>
    <cellStyle name="Poznámka 3 7 8" xfId="3064"/>
    <cellStyle name="Poznámka 3 7 8 2" xfId="4989"/>
    <cellStyle name="Poznámka 3 7 8 2 2" xfId="5904"/>
    <cellStyle name="Poznámka 3 7 8 2 2 2" xfId="12536"/>
    <cellStyle name="Poznámka 3 7 8 2 2 2 2" xfId="31436"/>
    <cellStyle name="Poznámka 3 7 8 2 2 2 3" xfId="50584"/>
    <cellStyle name="Poznámka 3 7 8 2 2 3" xfId="25046"/>
    <cellStyle name="Poznámka 3 7 8 2 2 3 2" xfId="44186"/>
    <cellStyle name="Poznámka 3 7 8 2 2 4" xfId="18724"/>
    <cellStyle name="Poznámka 3 7 8 2 2 5" xfId="37813"/>
    <cellStyle name="Poznámka 3 7 8 2 3" xfId="11661"/>
    <cellStyle name="Poznámka 3 7 8 2 3 2" xfId="30561"/>
    <cellStyle name="Poznámka 3 7 8 2 3 3" xfId="49709"/>
    <cellStyle name="Poznámka 3 7 8 2 4" xfId="24171"/>
    <cellStyle name="Poznámka 3 7 8 2 4 2" xfId="43311"/>
    <cellStyle name="Poznámka 3 7 8 2 5" xfId="17849"/>
    <cellStyle name="Poznámka 3 7 8 2 6" xfId="36938"/>
    <cellStyle name="Poznámka 3 7 8 3" xfId="9762"/>
    <cellStyle name="Poznámka 3 7 8 3 2" xfId="28662"/>
    <cellStyle name="Poznámka 3 7 8 3 3" xfId="47810"/>
    <cellStyle name="Poznámka 3 7 8 4" xfId="22272"/>
    <cellStyle name="Poznámka 3 7 8 4 2" xfId="41412"/>
    <cellStyle name="Poznámka 3 7 8 5" xfId="15950"/>
    <cellStyle name="Poznámka 3 7 8 6" xfId="35039"/>
    <cellStyle name="Poznámka 3 7 9" xfId="4420"/>
    <cellStyle name="Poznámka 3 7 9 2" xfId="5732"/>
    <cellStyle name="Poznámka 3 7 9 2 2" xfId="6647"/>
    <cellStyle name="Poznámka 3 7 9 2 2 2" xfId="13275"/>
    <cellStyle name="Poznámka 3 7 9 2 2 2 2" xfId="32175"/>
    <cellStyle name="Poznámka 3 7 9 2 2 2 3" xfId="51323"/>
    <cellStyle name="Poznámka 3 7 9 2 2 3" xfId="25785"/>
    <cellStyle name="Poznámka 3 7 9 2 2 3 2" xfId="44925"/>
    <cellStyle name="Poznámka 3 7 9 2 2 4" xfId="19463"/>
    <cellStyle name="Poznámka 3 7 9 2 2 5" xfId="38552"/>
    <cellStyle name="Poznámka 3 7 9 2 3" xfId="12400"/>
    <cellStyle name="Poznámka 3 7 9 2 3 2" xfId="31300"/>
    <cellStyle name="Poznámka 3 7 9 2 3 3" xfId="50448"/>
    <cellStyle name="Poznámka 3 7 9 2 4" xfId="24910"/>
    <cellStyle name="Poznámka 3 7 9 2 4 2" xfId="44050"/>
    <cellStyle name="Poznámka 3 7 9 2 5" xfId="18588"/>
    <cellStyle name="Poznámka 3 7 9 2 6" xfId="37677"/>
    <cellStyle name="Poznámka 3 7 9 3" xfId="11117"/>
    <cellStyle name="Poznámka 3 7 9 3 2" xfId="30017"/>
    <cellStyle name="Poznámka 3 7 9 3 3" xfId="49165"/>
    <cellStyle name="Poznámka 3 7 9 4" xfId="23627"/>
    <cellStyle name="Poznámka 3 7 9 4 2" xfId="42767"/>
    <cellStyle name="Poznámka 3 7 9 5" xfId="17305"/>
    <cellStyle name="Poznámka 3 7 9 6" xfId="36394"/>
    <cellStyle name="Poznámka 3 8" xfId="348"/>
    <cellStyle name="Poznámka 3 8 10" xfId="4564"/>
    <cellStyle name="Poznámka 3 8 10 2" xfId="5767"/>
    <cellStyle name="Poznámka 3 8 10 2 2" xfId="6682"/>
    <cellStyle name="Poznámka 3 8 10 2 2 2" xfId="13310"/>
    <cellStyle name="Poznámka 3 8 10 2 2 2 2" xfId="32210"/>
    <cellStyle name="Poznámka 3 8 10 2 2 2 3" xfId="51358"/>
    <cellStyle name="Poznámka 3 8 10 2 2 3" xfId="25820"/>
    <cellStyle name="Poznámka 3 8 10 2 2 3 2" xfId="44960"/>
    <cellStyle name="Poznámka 3 8 10 2 2 4" xfId="19498"/>
    <cellStyle name="Poznámka 3 8 10 2 2 5" xfId="38587"/>
    <cellStyle name="Poznámka 3 8 10 2 3" xfId="12435"/>
    <cellStyle name="Poznámka 3 8 10 2 3 2" xfId="31335"/>
    <cellStyle name="Poznámka 3 8 10 2 3 3" xfId="50483"/>
    <cellStyle name="Poznámka 3 8 10 2 4" xfId="24945"/>
    <cellStyle name="Poznámka 3 8 10 2 4 2" xfId="44085"/>
    <cellStyle name="Poznámka 3 8 10 2 5" xfId="18623"/>
    <cellStyle name="Poznámka 3 8 10 2 6" xfId="37712"/>
    <cellStyle name="Poznámka 3 8 10 3" xfId="11261"/>
    <cellStyle name="Poznámka 3 8 10 3 2" xfId="30161"/>
    <cellStyle name="Poznámka 3 8 10 3 3" xfId="49309"/>
    <cellStyle name="Poznámka 3 8 10 4" xfId="23771"/>
    <cellStyle name="Poznámka 3 8 10 4 2" xfId="42911"/>
    <cellStyle name="Poznámka 3 8 10 5" xfId="17449"/>
    <cellStyle name="Poznámka 3 8 10 6" xfId="36538"/>
    <cellStyle name="Poznámka 3 8 11" xfId="907"/>
    <cellStyle name="Poznámka 3 8 11 2" xfId="5613"/>
    <cellStyle name="Poznámka 3 8 11 2 2" xfId="6528"/>
    <cellStyle name="Poznámka 3 8 11 2 2 2" xfId="13157"/>
    <cellStyle name="Poznámka 3 8 11 2 2 2 2" xfId="32057"/>
    <cellStyle name="Poznámka 3 8 11 2 2 2 3" xfId="51205"/>
    <cellStyle name="Poznámka 3 8 11 2 2 3" xfId="25667"/>
    <cellStyle name="Poznámka 3 8 11 2 2 3 2" xfId="44807"/>
    <cellStyle name="Poznámka 3 8 11 2 2 4" xfId="19345"/>
    <cellStyle name="Poznámka 3 8 11 2 2 5" xfId="38434"/>
    <cellStyle name="Poznámka 3 8 11 2 3" xfId="12282"/>
    <cellStyle name="Poznámka 3 8 11 2 3 2" xfId="31182"/>
    <cellStyle name="Poznámka 3 8 11 2 3 3" xfId="50330"/>
    <cellStyle name="Poznámka 3 8 11 2 4" xfId="24792"/>
    <cellStyle name="Poznámka 3 8 11 2 4 2" xfId="43932"/>
    <cellStyle name="Poznámka 3 8 11 2 5" xfId="18470"/>
    <cellStyle name="Poznámka 3 8 11 2 6" xfId="37559"/>
    <cellStyle name="Poznámka 3 8 11 3" xfId="7816"/>
    <cellStyle name="Poznámka 3 8 11 3 2" xfId="26811"/>
    <cellStyle name="Poznámka 3 8 11 3 3" xfId="45959"/>
    <cellStyle name="Poznámka 3 8 11 4" xfId="20301"/>
    <cellStyle name="Poznámka 3 8 11 4 2" xfId="39441"/>
    <cellStyle name="Poznámka 3 8 11 5" xfId="14099"/>
    <cellStyle name="Poznámka 3 8 11 6" xfId="33188"/>
    <cellStyle name="Poznámka 3 8 12" xfId="5287"/>
    <cellStyle name="Poznámka 3 8 12 2" xfId="6202"/>
    <cellStyle name="Poznámka 3 8 12 2 2" xfId="12833"/>
    <cellStyle name="Poznámka 3 8 12 2 2 2" xfId="31733"/>
    <cellStyle name="Poznámka 3 8 12 2 2 3" xfId="50881"/>
    <cellStyle name="Poznámka 3 8 12 2 3" xfId="25343"/>
    <cellStyle name="Poznámka 3 8 12 2 3 2" xfId="44483"/>
    <cellStyle name="Poznámka 3 8 12 2 4" xfId="19021"/>
    <cellStyle name="Poznámka 3 8 12 2 5" xfId="38110"/>
    <cellStyle name="Poznámka 3 8 12 3" xfId="11958"/>
    <cellStyle name="Poznámka 3 8 12 3 2" xfId="30858"/>
    <cellStyle name="Poznámka 3 8 12 3 3" xfId="50006"/>
    <cellStyle name="Poznámka 3 8 12 4" xfId="24468"/>
    <cellStyle name="Poznámka 3 8 12 4 2" xfId="43608"/>
    <cellStyle name="Poznámka 3 8 12 5" xfId="18146"/>
    <cellStyle name="Poznámka 3 8 12 6" xfId="37235"/>
    <cellStyle name="Poznámka 3 8 13" xfId="7140"/>
    <cellStyle name="Poznámka 3 8 13 2" xfId="26139"/>
    <cellStyle name="Poznámka 3 8 13 3" xfId="45283"/>
    <cellStyle name="Poznámka 3 8 14" xfId="19745"/>
    <cellStyle name="Poznámka 3 8 14 2" xfId="38885"/>
    <cellStyle name="Poznámka 3 8 15" xfId="6828"/>
    <cellStyle name="Poznámka 3 8 16" xfId="32512"/>
    <cellStyle name="Poznámka 3 8 2" xfId="475"/>
    <cellStyle name="Poznámka 3 8 2 10" xfId="13539"/>
    <cellStyle name="Poznámka 3 8 2 11" xfId="32624"/>
    <cellStyle name="Poznámka 3 8 2 2" xfId="800"/>
    <cellStyle name="Poznámka 3 8 2 2 10" xfId="13904"/>
    <cellStyle name="Poznámka 3 8 2 2 11" xfId="32989"/>
    <cellStyle name="Poznámka 3 8 2 2 2" xfId="2981"/>
    <cellStyle name="Poznámka 3 8 2 2 2 2" xfId="5028"/>
    <cellStyle name="Poznámka 3 8 2 2 2 2 2" xfId="5943"/>
    <cellStyle name="Poznámka 3 8 2 2 2 2 2 2" xfId="12575"/>
    <cellStyle name="Poznámka 3 8 2 2 2 2 2 2 2" xfId="31475"/>
    <cellStyle name="Poznámka 3 8 2 2 2 2 2 2 3" xfId="50623"/>
    <cellStyle name="Poznámka 3 8 2 2 2 2 2 3" xfId="25085"/>
    <cellStyle name="Poznámka 3 8 2 2 2 2 2 3 2" xfId="44225"/>
    <cellStyle name="Poznámka 3 8 2 2 2 2 2 4" xfId="18763"/>
    <cellStyle name="Poznámka 3 8 2 2 2 2 2 5" xfId="37852"/>
    <cellStyle name="Poznámka 3 8 2 2 2 2 3" xfId="11700"/>
    <cellStyle name="Poznámka 3 8 2 2 2 2 3 2" xfId="30600"/>
    <cellStyle name="Poznámka 3 8 2 2 2 2 3 3" xfId="49748"/>
    <cellStyle name="Poznámka 3 8 2 2 2 2 4" xfId="24210"/>
    <cellStyle name="Poznámka 3 8 2 2 2 2 4 2" xfId="43350"/>
    <cellStyle name="Poznámka 3 8 2 2 2 2 5" xfId="17888"/>
    <cellStyle name="Poznámka 3 8 2 2 2 2 6" xfId="36977"/>
    <cellStyle name="Poznámka 3 8 2 2 2 3" xfId="9680"/>
    <cellStyle name="Poznámka 3 8 2 2 2 3 2" xfId="28580"/>
    <cellStyle name="Poznámka 3 8 2 2 2 3 3" xfId="47728"/>
    <cellStyle name="Poznámka 3 8 2 2 2 4" xfId="22190"/>
    <cellStyle name="Poznámka 3 8 2 2 2 4 2" xfId="41330"/>
    <cellStyle name="Poznámka 3 8 2 2 2 5" xfId="15868"/>
    <cellStyle name="Poznámka 3 8 2 2 2 6" xfId="34957"/>
    <cellStyle name="Poznámka 3 8 2 2 3" xfId="3723"/>
    <cellStyle name="Poznámka 3 8 2 2 3 2" xfId="5121"/>
    <cellStyle name="Poznámka 3 8 2 2 3 2 2" xfId="6036"/>
    <cellStyle name="Poznámka 3 8 2 2 3 2 2 2" xfId="12667"/>
    <cellStyle name="Poznámka 3 8 2 2 3 2 2 2 2" xfId="31567"/>
    <cellStyle name="Poznámka 3 8 2 2 3 2 2 2 3" xfId="50715"/>
    <cellStyle name="Poznámka 3 8 2 2 3 2 2 3" xfId="25177"/>
    <cellStyle name="Poznámka 3 8 2 2 3 2 2 3 2" xfId="44317"/>
    <cellStyle name="Poznámka 3 8 2 2 3 2 2 4" xfId="18855"/>
    <cellStyle name="Poznámka 3 8 2 2 3 2 2 5" xfId="37944"/>
    <cellStyle name="Poznámka 3 8 2 2 3 2 3" xfId="11792"/>
    <cellStyle name="Poznámka 3 8 2 2 3 2 3 2" xfId="30692"/>
    <cellStyle name="Poznámka 3 8 2 2 3 2 3 3" xfId="49840"/>
    <cellStyle name="Poznámka 3 8 2 2 3 2 4" xfId="24302"/>
    <cellStyle name="Poznámka 3 8 2 2 3 2 4 2" xfId="43442"/>
    <cellStyle name="Poznámka 3 8 2 2 3 2 5" xfId="17980"/>
    <cellStyle name="Poznámka 3 8 2 2 3 2 6" xfId="37069"/>
    <cellStyle name="Poznámka 3 8 2 2 3 3" xfId="10421"/>
    <cellStyle name="Poznámka 3 8 2 2 3 3 2" xfId="29321"/>
    <cellStyle name="Poznámka 3 8 2 2 3 3 3" xfId="48469"/>
    <cellStyle name="Poznámka 3 8 2 2 3 4" xfId="22931"/>
    <cellStyle name="Poznámka 3 8 2 2 3 4 2" xfId="42071"/>
    <cellStyle name="Poznámka 3 8 2 2 3 5" xfId="16609"/>
    <cellStyle name="Poznámka 3 8 2 2 3 6" xfId="35698"/>
    <cellStyle name="Poznámka 3 8 2 2 4" xfId="4293"/>
    <cellStyle name="Poznámka 3 8 2 2 4 2" xfId="5704"/>
    <cellStyle name="Poznámka 3 8 2 2 4 2 2" xfId="6619"/>
    <cellStyle name="Poznámka 3 8 2 2 4 2 2 2" xfId="13247"/>
    <cellStyle name="Poznámka 3 8 2 2 4 2 2 2 2" xfId="32147"/>
    <cellStyle name="Poznámka 3 8 2 2 4 2 2 2 3" xfId="51295"/>
    <cellStyle name="Poznámka 3 8 2 2 4 2 2 3" xfId="25757"/>
    <cellStyle name="Poznámka 3 8 2 2 4 2 2 3 2" xfId="44897"/>
    <cellStyle name="Poznámka 3 8 2 2 4 2 2 4" xfId="19435"/>
    <cellStyle name="Poznámka 3 8 2 2 4 2 2 5" xfId="38524"/>
    <cellStyle name="Poznámka 3 8 2 2 4 2 3" xfId="12372"/>
    <cellStyle name="Poznámka 3 8 2 2 4 2 3 2" xfId="31272"/>
    <cellStyle name="Poznámka 3 8 2 2 4 2 3 3" xfId="50420"/>
    <cellStyle name="Poznámka 3 8 2 2 4 2 4" xfId="24882"/>
    <cellStyle name="Poznámka 3 8 2 2 4 2 4 2" xfId="44022"/>
    <cellStyle name="Poznámka 3 8 2 2 4 2 5" xfId="18560"/>
    <cellStyle name="Poznámka 3 8 2 2 4 2 6" xfId="37649"/>
    <cellStyle name="Poznámka 3 8 2 2 4 3" xfId="10990"/>
    <cellStyle name="Poznámka 3 8 2 2 4 3 2" xfId="29890"/>
    <cellStyle name="Poznámka 3 8 2 2 4 3 3" xfId="49038"/>
    <cellStyle name="Poznámka 3 8 2 2 4 4" xfId="23500"/>
    <cellStyle name="Poznámka 3 8 2 2 4 4 2" xfId="42640"/>
    <cellStyle name="Poznámka 3 8 2 2 4 5" xfId="17178"/>
    <cellStyle name="Poznámka 3 8 2 2 4 6" xfId="36267"/>
    <cellStyle name="Poznámka 3 8 2 2 5" xfId="4907"/>
    <cellStyle name="Poznámka 3 8 2 2 5 2" xfId="5851"/>
    <cellStyle name="Poznámka 3 8 2 2 5 2 2" xfId="6766"/>
    <cellStyle name="Poznámka 3 8 2 2 5 2 2 2" xfId="13394"/>
    <cellStyle name="Poznámka 3 8 2 2 5 2 2 2 2" xfId="32294"/>
    <cellStyle name="Poznámka 3 8 2 2 5 2 2 2 3" xfId="51442"/>
    <cellStyle name="Poznámka 3 8 2 2 5 2 2 3" xfId="25904"/>
    <cellStyle name="Poznámka 3 8 2 2 5 2 2 3 2" xfId="45044"/>
    <cellStyle name="Poznámka 3 8 2 2 5 2 2 4" xfId="19582"/>
    <cellStyle name="Poznámka 3 8 2 2 5 2 2 5" xfId="38671"/>
    <cellStyle name="Poznámka 3 8 2 2 5 2 3" xfId="12519"/>
    <cellStyle name="Poznámka 3 8 2 2 5 2 3 2" xfId="31419"/>
    <cellStyle name="Poznámka 3 8 2 2 5 2 3 3" xfId="50567"/>
    <cellStyle name="Poznámka 3 8 2 2 5 2 4" xfId="25029"/>
    <cellStyle name="Poznámka 3 8 2 2 5 2 4 2" xfId="44169"/>
    <cellStyle name="Poznámka 3 8 2 2 5 2 5" xfId="18707"/>
    <cellStyle name="Poznámka 3 8 2 2 5 2 6" xfId="37796"/>
    <cellStyle name="Poznámka 3 8 2 2 5 3" xfId="11604"/>
    <cellStyle name="Poznámka 3 8 2 2 5 3 2" xfId="30504"/>
    <cellStyle name="Poznámka 3 8 2 2 5 3 3" xfId="49652"/>
    <cellStyle name="Poznámka 3 8 2 2 5 4" xfId="24114"/>
    <cellStyle name="Poznámka 3 8 2 2 5 4 2" xfId="43254"/>
    <cellStyle name="Poznámka 3 8 2 2 5 5" xfId="17792"/>
    <cellStyle name="Poznámka 3 8 2 2 5 6" xfId="36881"/>
    <cellStyle name="Poznámka 3 8 2 2 6" xfId="1555"/>
    <cellStyle name="Poznámka 3 8 2 2 6 2" xfId="5430"/>
    <cellStyle name="Poznámka 3 8 2 2 6 2 2" xfId="6345"/>
    <cellStyle name="Poznámka 3 8 2 2 6 2 2 2" xfId="12975"/>
    <cellStyle name="Poznámka 3 8 2 2 6 2 2 2 2" xfId="31875"/>
    <cellStyle name="Poznámka 3 8 2 2 6 2 2 2 3" xfId="51023"/>
    <cellStyle name="Poznámka 3 8 2 2 6 2 2 3" xfId="25485"/>
    <cellStyle name="Poznámka 3 8 2 2 6 2 2 3 2" xfId="44625"/>
    <cellStyle name="Poznámka 3 8 2 2 6 2 2 4" xfId="19163"/>
    <cellStyle name="Poznámka 3 8 2 2 6 2 2 5" xfId="38252"/>
    <cellStyle name="Poznámka 3 8 2 2 6 2 3" xfId="12100"/>
    <cellStyle name="Poznámka 3 8 2 2 6 2 3 2" xfId="31000"/>
    <cellStyle name="Poznámka 3 8 2 2 6 2 3 3" xfId="50148"/>
    <cellStyle name="Poznámka 3 8 2 2 6 2 4" xfId="24610"/>
    <cellStyle name="Poznámka 3 8 2 2 6 2 4 2" xfId="43750"/>
    <cellStyle name="Poznámka 3 8 2 2 6 2 5" xfId="18288"/>
    <cellStyle name="Poznámka 3 8 2 2 6 2 6" xfId="37377"/>
    <cellStyle name="Poznámka 3 8 2 2 6 3" xfId="8297"/>
    <cellStyle name="Poznámka 3 8 2 2 6 3 2" xfId="27198"/>
    <cellStyle name="Poznámka 3 8 2 2 6 3 3" xfId="46346"/>
    <cellStyle name="Poznámka 3 8 2 2 6 4" xfId="20808"/>
    <cellStyle name="Poznámka 3 8 2 2 6 4 2" xfId="39948"/>
    <cellStyle name="Poznámka 3 8 2 2 6 5" xfId="14486"/>
    <cellStyle name="Poznámka 3 8 2 2 6 6" xfId="33575"/>
    <cellStyle name="Poznámka 3 8 2 2 7" xfId="5103"/>
    <cellStyle name="Poznámka 3 8 2 2 7 2" xfId="6018"/>
    <cellStyle name="Poznámka 3 8 2 2 7 2 2" xfId="12650"/>
    <cellStyle name="Poznámka 3 8 2 2 7 2 2 2" xfId="31550"/>
    <cellStyle name="Poznámka 3 8 2 2 7 2 2 3" xfId="50698"/>
    <cellStyle name="Poznámka 3 8 2 2 7 2 3" xfId="25160"/>
    <cellStyle name="Poznámka 3 8 2 2 7 2 3 2" xfId="44300"/>
    <cellStyle name="Poznámka 3 8 2 2 7 2 4" xfId="18838"/>
    <cellStyle name="Poznámka 3 8 2 2 7 2 5" xfId="37927"/>
    <cellStyle name="Poznámka 3 8 2 2 7 3" xfId="11775"/>
    <cellStyle name="Poznámka 3 8 2 2 7 3 2" xfId="30675"/>
    <cellStyle name="Poznámka 3 8 2 2 7 3 3" xfId="49823"/>
    <cellStyle name="Poznámka 3 8 2 2 7 4" xfId="24285"/>
    <cellStyle name="Poznámka 3 8 2 2 7 4 2" xfId="43425"/>
    <cellStyle name="Poznámka 3 8 2 2 7 5" xfId="17963"/>
    <cellStyle name="Poznámka 3 8 2 2 7 6" xfId="37052"/>
    <cellStyle name="Poznámka 3 8 2 2 8" xfId="7617"/>
    <cellStyle name="Poznámka 3 8 2 2 8 2" xfId="26616"/>
    <cellStyle name="Poznámka 3 8 2 2 8 3" xfId="45760"/>
    <cellStyle name="Poznámka 3 8 2 2 9" xfId="20196"/>
    <cellStyle name="Poznámka 3 8 2 2 9 2" xfId="39336"/>
    <cellStyle name="Poznámka 3 8 2 3" xfId="2659"/>
    <cellStyle name="Poznámka 3 8 2 3 2" xfId="5232"/>
    <cellStyle name="Poznámka 3 8 2 3 2 2" xfId="6147"/>
    <cellStyle name="Poznámka 3 8 2 3 2 2 2" xfId="12778"/>
    <cellStyle name="Poznámka 3 8 2 3 2 2 2 2" xfId="31678"/>
    <cellStyle name="Poznámka 3 8 2 3 2 2 2 3" xfId="50826"/>
    <cellStyle name="Poznámka 3 8 2 3 2 2 3" xfId="25288"/>
    <cellStyle name="Poznámka 3 8 2 3 2 2 3 2" xfId="44428"/>
    <cellStyle name="Poznámka 3 8 2 3 2 2 4" xfId="18966"/>
    <cellStyle name="Poznámka 3 8 2 3 2 2 5" xfId="38055"/>
    <cellStyle name="Poznámka 3 8 2 3 2 3" xfId="11903"/>
    <cellStyle name="Poznámka 3 8 2 3 2 3 2" xfId="30803"/>
    <cellStyle name="Poznámka 3 8 2 3 2 3 3" xfId="49951"/>
    <cellStyle name="Poznámka 3 8 2 3 2 4" xfId="24413"/>
    <cellStyle name="Poznámka 3 8 2 3 2 4 2" xfId="43553"/>
    <cellStyle name="Poznámka 3 8 2 3 2 5" xfId="18091"/>
    <cellStyle name="Poznámka 3 8 2 3 2 6" xfId="37180"/>
    <cellStyle name="Poznámka 3 8 2 3 3" xfId="9360"/>
    <cellStyle name="Poznámka 3 8 2 3 3 2" xfId="28260"/>
    <cellStyle name="Poznámka 3 8 2 3 3 3" xfId="47408"/>
    <cellStyle name="Poznámka 3 8 2 3 4" xfId="21870"/>
    <cellStyle name="Poznámka 3 8 2 3 4 2" xfId="41010"/>
    <cellStyle name="Poznámka 3 8 2 3 5" xfId="15548"/>
    <cellStyle name="Poznámka 3 8 2 3 6" xfId="34637"/>
    <cellStyle name="Poznámka 3 8 2 4" xfId="3401"/>
    <cellStyle name="Poznámka 3 8 2 4 2" xfId="5487"/>
    <cellStyle name="Poznámka 3 8 2 4 2 2" xfId="6402"/>
    <cellStyle name="Poznámka 3 8 2 4 2 2 2" xfId="13032"/>
    <cellStyle name="Poznámka 3 8 2 4 2 2 2 2" xfId="31932"/>
    <cellStyle name="Poznámka 3 8 2 4 2 2 2 3" xfId="51080"/>
    <cellStyle name="Poznámka 3 8 2 4 2 2 3" xfId="25542"/>
    <cellStyle name="Poznámka 3 8 2 4 2 2 3 2" xfId="44682"/>
    <cellStyle name="Poznámka 3 8 2 4 2 2 4" xfId="19220"/>
    <cellStyle name="Poznámka 3 8 2 4 2 2 5" xfId="38309"/>
    <cellStyle name="Poznámka 3 8 2 4 2 3" xfId="12157"/>
    <cellStyle name="Poznámka 3 8 2 4 2 3 2" xfId="31057"/>
    <cellStyle name="Poznámka 3 8 2 4 2 3 3" xfId="50205"/>
    <cellStyle name="Poznámka 3 8 2 4 2 4" xfId="24667"/>
    <cellStyle name="Poznámka 3 8 2 4 2 4 2" xfId="43807"/>
    <cellStyle name="Poznámka 3 8 2 4 2 5" xfId="18345"/>
    <cellStyle name="Poznámka 3 8 2 4 2 6" xfId="37434"/>
    <cellStyle name="Poznámka 3 8 2 4 3" xfId="10099"/>
    <cellStyle name="Poznámka 3 8 2 4 3 2" xfId="28999"/>
    <cellStyle name="Poznámka 3 8 2 4 3 3" xfId="48147"/>
    <cellStyle name="Poznámka 3 8 2 4 4" xfId="22609"/>
    <cellStyle name="Poznámka 3 8 2 4 4 2" xfId="41749"/>
    <cellStyle name="Poznámka 3 8 2 4 5" xfId="16287"/>
    <cellStyle name="Poznámka 3 8 2 4 6" xfId="35376"/>
    <cellStyle name="Poznámka 3 8 2 5" xfId="3973"/>
    <cellStyle name="Poznámka 3 8 2 5 2" xfId="5184"/>
    <cellStyle name="Poznámka 3 8 2 5 2 2" xfId="6099"/>
    <cellStyle name="Poznámka 3 8 2 5 2 2 2" xfId="12730"/>
    <cellStyle name="Poznámka 3 8 2 5 2 2 2 2" xfId="31630"/>
    <cellStyle name="Poznámka 3 8 2 5 2 2 2 3" xfId="50778"/>
    <cellStyle name="Poznámka 3 8 2 5 2 2 3" xfId="25240"/>
    <cellStyle name="Poznámka 3 8 2 5 2 2 3 2" xfId="44380"/>
    <cellStyle name="Poznámka 3 8 2 5 2 2 4" xfId="18918"/>
    <cellStyle name="Poznámka 3 8 2 5 2 2 5" xfId="38007"/>
    <cellStyle name="Poznámka 3 8 2 5 2 3" xfId="11855"/>
    <cellStyle name="Poznámka 3 8 2 5 2 3 2" xfId="30755"/>
    <cellStyle name="Poznámka 3 8 2 5 2 3 3" xfId="49903"/>
    <cellStyle name="Poznámka 3 8 2 5 2 4" xfId="24365"/>
    <cellStyle name="Poznámka 3 8 2 5 2 4 2" xfId="43505"/>
    <cellStyle name="Poznámka 3 8 2 5 2 5" xfId="18043"/>
    <cellStyle name="Poznámka 3 8 2 5 2 6" xfId="37132"/>
    <cellStyle name="Poznámka 3 8 2 5 3" xfId="10670"/>
    <cellStyle name="Poznámka 3 8 2 5 3 2" xfId="29570"/>
    <cellStyle name="Poznámka 3 8 2 5 3 3" xfId="48718"/>
    <cellStyle name="Poznámka 3 8 2 5 4" xfId="23180"/>
    <cellStyle name="Poznámka 3 8 2 5 4 2" xfId="42320"/>
    <cellStyle name="Poznámka 3 8 2 5 5" xfId="16858"/>
    <cellStyle name="Poznámka 3 8 2 5 6" xfId="35947"/>
    <cellStyle name="Poznámka 3 8 2 6" xfId="4651"/>
    <cellStyle name="Poznámka 3 8 2 6 2" xfId="5787"/>
    <cellStyle name="Poznámka 3 8 2 6 2 2" xfId="6702"/>
    <cellStyle name="Poznámka 3 8 2 6 2 2 2" xfId="13330"/>
    <cellStyle name="Poznámka 3 8 2 6 2 2 2 2" xfId="32230"/>
    <cellStyle name="Poznámka 3 8 2 6 2 2 2 3" xfId="51378"/>
    <cellStyle name="Poznámka 3 8 2 6 2 2 3" xfId="25840"/>
    <cellStyle name="Poznámka 3 8 2 6 2 2 3 2" xfId="44980"/>
    <cellStyle name="Poznámka 3 8 2 6 2 2 4" xfId="19518"/>
    <cellStyle name="Poznámka 3 8 2 6 2 2 5" xfId="38607"/>
    <cellStyle name="Poznámka 3 8 2 6 2 3" xfId="12455"/>
    <cellStyle name="Poznámka 3 8 2 6 2 3 2" xfId="31355"/>
    <cellStyle name="Poznámka 3 8 2 6 2 3 3" xfId="50503"/>
    <cellStyle name="Poznámka 3 8 2 6 2 4" xfId="24965"/>
    <cellStyle name="Poznámka 3 8 2 6 2 4 2" xfId="44105"/>
    <cellStyle name="Poznámka 3 8 2 6 2 5" xfId="18643"/>
    <cellStyle name="Poznámka 3 8 2 6 2 6" xfId="37732"/>
    <cellStyle name="Poznámka 3 8 2 6 3" xfId="11348"/>
    <cellStyle name="Poznámka 3 8 2 6 3 2" xfId="30248"/>
    <cellStyle name="Poznámka 3 8 2 6 3 3" xfId="49396"/>
    <cellStyle name="Poznámka 3 8 2 6 4" xfId="23858"/>
    <cellStyle name="Poznámka 3 8 2 6 4 2" xfId="42998"/>
    <cellStyle name="Poznámka 3 8 2 6 5" xfId="17536"/>
    <cellStyle name="Poznámka 3 8 2 6 6" xfId="36625"/>
    <cellStyle name="Poznámka 3 8 2 7" xfId="5424"/>
    <cellStyle name="Poznámka 3 8 2 7 2" xfId="6339"/>
    <cellStyle name="Poznámka 3 8 2 7 2 2" xfId="12969"/>
    <cellStyle name="Poznámka 3 8 2 7 2 2 2" xfId="31869"/>
    <cellStyle name="Poznámka 3 8 2 7 2 2 3" xfId="51017"/>
    <cellStyle name="Poznámka 3 8 2 7 2 3" xfId="25479"/>
    <cellStyle name="Poznámka 3 8 2 7 2 3 2" xfId="44619"/>
    <cellStyle name="Poznámka 3 8 2 7 2 4" xfId="19157"/>
    <cellStyle name="Poznámka 3 8 2 7 2 5" xfId="38246"/>
    <cellStyle name="Poznámka 3 8 2 7 3" xfId="12094"/>
    <cellStyle name="Poznámka 3 8 2 7 3 2" xfId="30994"/>
    <cellStyle name="Poznámka 3 8 2 7 3 3" xfId="50142"/>
    <cellStyle name="Poznámka 3 8 2 7 4" xfId="24604"/>
    <cellStyle name="Poznámka 3 8 2 7 4 2" xfId="43744"/>
    <cellStyle name="Poznámka 3 8 2 7 5" xfId="18282"/>
    <cellStyle name="Poznámka 3 8 2 7 6" xfId="37371"/>
    <cellStyle name="Poznámka 3 8 2 8" xfId="7252"/>
    <cellStyle name="Poznámka 3 8 2 8 2" xfId="26251"/>
    <cellStyle name="Poznámka 3 8 2 8 3" xfId="45395"/>
    <cellStyle name="Poznámka 3 8 2 9" xfId="19872"/>
    <cellStyle name="Poznámka 3 8 2 9 2" xfId="39012"/>
    <cellStyle name="Poznámka 3 8 3" xfId="693"/>
    <cellStyle name="Poznámka 3 8 3 10" xfId="13777"/>
    <cellStyle name="Poznámka 3 8 3 11" xfId="32862"/>
    <cellStyle name="Poznámka 3 8 3 2" xfId="1556"/>
    <cellStyle name="Poznámka 3 8 3 2 2" xfId="5021"/>
    <cellStyle name="Poznámka 3 8 3 2 2 2" xfId="5936"/>
    <cellStyle name="Poznámka 3 8 3 2 2 2 2" xfId="12568"/>
    <cellStyle name="Poznámka 3 8 3 2 2 2 2 2" xfId="31468"/>
    <cellStyle name="Poznámka 3 8 3 2 2 2 2 3" xfId="50616"/>
    <cellStyle name="Poznámka 3 8 3 2 2 2 3" xfId="25078"/>
    <cellStyle name="Poznámka 3 8 3 2 2 2 3 2" xfId="44218"/>
    <cellStyle name="Poznámka 3 8 3 2 2 2 4" xfId="18756"/>
    <cellStyle name="Poznámka 3 8 3 2 2 2 5" xfId="37845"/>
    <cellStyle name="Poznámka 3 8 3 2 2 3" xfId="11693"/>
    <cellStyle name="Poznámka 3 8 3 2 2 3 2" xfId="30593"/>
    <cellStyle name="Poznámka 3 8 3 2 2 3 3" xfId="49741"/>
    <cellStyle name="Poznámka 3 8 3 2 2 4" xfId="24203"/>
    <cellStyle name="Poznámka 3 8 3 2 2 4 2" xfId="43343"/>
    <cellStyle name="Poznámka 3 8 3 2 2 5" xfId="17881"/>
    <cellStyle name="Poznámka 3 8 3 2 2 6" xfId="36970"/>
    <cellStyle name="Poznámka 3 8 3 2 3" xfId="8298"/>
    <cellStyle name="Poznámka 3 8 3 2 3 2" xfId="27199"/>
    <cellStyle name="Poznámka 3 8 3 2 3 3" xfId="46347"/>
    <cellStyle name="Poznámka 3 8 3 2 4" xfId="20809"/>
    <cellStyle name="Poznámka 3 8 3 2 4 2" xfId="39949"/>
    <cellStyle name="Poznámka 3 8 3 2 5" xfId="14487"/>
    <cellStyle name="Poznámka 3 8 3 2 6" xfId="33576"/>
    <cellStyle name="Poznámka 3 8 3 3" xfId="2874"/>
    <cellStyle name="Poznámka 3 8 3 3 2" xfId="5567"/>
    <cellStyle name="Poznámka 3 8 3 3 2 2" xfId="6482"/>
    <cellStyle name="Poznámka 3 8 3 3 2 2 2" xfId="13111"/>
    <cellStyle name="Poznámka 3 8 3 3 2 2 2 2" xfId="32011"/>
    <cellStyle name="Poznámka 3 8 3 3 2 2 2 3" xfId="51159"/>
    <cellStyle name="Poznámka 3 8 3 3 2 2 3" xfId="25621"/>
    <cellStyle name="Poznámka 3 8 3 3 2 2 3 2" xfId="44761"/>
    <cellStyle name="Poznámka 3 8 3 3 2 2 4" xfId="19299"/>
    <cellStyle name="Poznámka 3 8 3 3 2 2 5" xfId="38388"/>
    <cellStyle name="Poznámka 3 8 3 3 2 3" xfId="12236"/>
    <cellStyle name="Poznámka 3 8 3 3 2 3 2" xfId="31136"/>
    <cellStyle name="Poznámka 3 8 3 3 2 3 3" xfId="50284"/>
    <cellStyle name="Poznámka 3 8 3 3 2 4" xfId="24746"/>
    <cellStyle name="Poznámka 3 8 3 3 2 4 2" xfId="43886"/>
    <cellStyle name="Poznámka 3 8 3 3 2 5" xfId="18424"/>
    <cellStyle name="Poznámka 3 8 3 3 2 6" xfId="37513"/>
    <cellStyle name="Poznámka 3 8 3 3 3" xfId="9573"/>
    <cellStyle name="Poznámka 3 8 3 3 3 2" xfId="28473"/>
    <cellStyle name="Poznámka 3 8 3 3 3 3" xfId="47621"/>
    <cellStyle name="Poznámka 3 8 3 3 4" xfId="22083"/>
    <cellStyle name="Poznámka 3 8 3 3 4 2" xfId="41223"/>
    <cellStyle name="Poznámka 3 8 3 3 5" xfId="15761"/>
    <cellStyle name="Poznámka 3 8 3 3 6" xfId="34850"/>
    <cellStyle name="Poznámka 3 8 3 4" xfId="3616"/>
    <cellStyle name="Poznámka 3 8 3 4 2" xfId="5308"/>
    <cellStyle name="Poznámka 3 8 3 4 2 2" xfId="6223"/>
    <cellStyle name="Poznámka 3 8 3 4 2 2 2" xfId="12854"/>
    <cellStyle name="Poznámka 3 8 3 4 2 2 2 2" xfId="31754"/>
    <cellStyle name="Poznámka 3 8 3 4 2 2 2 3" xfId="50902"/>
    <cellStyle name="Poznámka 3 8 3 4 2 2 3" xfId="25364"/>
    <cellStyle name="Poznámka 3 8 3 4 2 2 3 2" xfId="44504"/>
    <cellStyle name="Poznámka 3 8 3 4 2 2 4" xfId="19042"/>
    <cellStyle name="Poznámka 3 8 3 4 2 2 5" xfId="38131"/>
    <cellStyle name="Poznámka 3 8 3 4 2 3" xfId="11979"/>
    <cellStyle name="Poznámka 3 8 3 4 2 3 2" xfId="30879"/>
    <cellStyle name="Poznámka 3 8 3 4 2 3 3" xfId="50027"/>
    <cellStyle name="Poznámka 3 8 3 4 2 4" xfId="24489"/>
    <cellStyle name="Poznámka 3 8 3 4 2 4 2" xfId="43629"/>
    <cellStyle name="Poznámka 3 8 3 4 2 5" xfId="18167"/>
    <cellStyle name="Poznámka 3 8 3 4 2 6" xfId="37256"/>
    <cellStyle name="Poznámka 3 8 3 4 3" xfId="10314"/>
    <cellStyle name="Poznámka 3 8 3 4 3 2" xfId="29214"/>
    <cellStyle name="Poznámka 3 8 3 4 3 3" xfId="48362"/>
    <cellStyle name="Poznámka 3 8 3 4 4" xfId="22824"/>
    <cellStyle name="Poznámka 3 8 3 4 4 2" xfId="41964"/>
    <cellStyle name="Poznámka 3 8 3 4 5" xfId="16502"/>
    <cellStyle name="Poznámka 3 8 3 4 6" xfId="35591"/>
    <cellStyle name="Poznámka 3 8 3 5" xfId="4186"/>
    <cellStyle name="Poznámka 3 8 3 5 2" xfId="5014"/>
    <cellStyle name="Poznámka 3 8 3 5 2 2" xfId="5929"/>
    <cellStyle name="Poznámka 3 8 3 5 2 2 2" xfId="12561"/>
    <cellStyle name="Poznámka 3 8 3 5 2 2 2 2" xfId="31461"/>
    <cellStyle name="Poznámka 3 8 3 5 2 2 2 3" xfId="50609"/>
    <cellStyle name="Poznámka 3 8 3 5 2 2 3" xfId="25071"/>
    <cellStyle name="Poznámka 3 8 3 5 2 2 3 2" xfId="44211"/>
    <cellStyle name="Poznámka 3 8 3 5 2 2 4" xfId="18749"/>
    <cellStyle name="Poznámka 3 8 3 5 2 2 5" xfId="37838"/>
    <cellStyle name="Poznámka 3 8 3 5 2 3" xfId="11686"/>
    <cellStyle name="Poznámka 3 8 3 5 2 3 2" xfId="30586"/>
    <cellStyle name="Poznámka 3 8 3 5 2 3 3" xfId="49734"/>
    <cellStyle name="Poznámka 3 8 3 5 2 4" xfId="24196"/>
    <cellStyle name="Poznámka 3 8 3 5 2 4 2" xfId="43336"/>
    <cellStyle name="Poznámka 3 8 3 5 2 5" xfId="17874"/>
    <cellStyle name="Poznámka 3 8 3 5 2 6" xfId="36963"/>
    <cellStyle name="Poznámka 3 8 3 5 3" xfId="10883"/>
    <cellStyle name="Poznámka 3 8 3 5 3 2" xfId="29783"/>
    <cellStyle name="Poznámka 3 8 3 5 3 3" xfId="48931"/>
    <cellStyle name="Poznámka 3 8 3 5 4" xfId="23393"/>
    <cellStyle name="Poznámka 3 8 3 5 4 2" xfId="42533"/>
    <cellStyle name="Poznámka 3 8 3 5 5" xfId="17071"/>
    <cellStyle name="Poznámka 3 8 3 5 6" xfId="36160"/>
    <cellStyle name="Poznámka 3 8 3 6" xfId="4820"/>
    <cellStyle name="Poznámka 3 8 3 6 2" xfId="5831"/>
    <cellStyle name="Poznámka 3 8 3 6 2 2" xfId="6746"/>
    <cellStyle name="Poznámka 3 8 3 6 2 2 2" xfId="13374"/>
    <cellStyle name="Poznámka 3 8 3 6 2 2 2 2" xfId="32274"/>
    <cellStyle name="Poznámka 3 8 3 6 2 2 2 3" xfId="51422"/>
    <cellStyle name="Poznámka 3 8 3 6 2 2 3" xfId="25884"/>
    <cellStyle name="Poznámka 3 8 3 6 2 2 3 2" xfId="45024"/>
    <cellStyle name="Poznámka 3 8 3 6 2 2 4" xfId="19562"/>
    <cellStyle name="Poznámka 3 8 3 6 2 2 5" xfId="38651"/>
    <cellStyle name="Poznámka 3 8 3 6 2 3" xfId="12499"/>
    <cellStyle name="Poznámka 3 8 3 6 2 3 2" xfId="31399"/>
    <cellStyle name="Poznámka 3 8 3 6 2 3 3" xfId="50547"/>
    <cellStyle name="Poznámka 3 8 3 6 2 4" xfId="25009"/>
    <cellStyle name="Poznámka 3 8 3 6 2 4 2" xfId="44149"/>
    <cellStyle name="Poznámka 3 8 3 6 2 5" xfId="18687"/>
    <cellStyle name="Poznámka 3 8 3 6 2 6" xfId="37776"/>
    <cellStyle name="Poznámka 3 8 3 6 3" xfId="11517"/>
    <cellStyle name="Poznámka 3 8 3 6 3 2" xfId="30417"/>
    <cellStyle name="Poznámka 3 8 3 6 3 3" xfId="49565"/>
    <cellStyle name="Poznámka 3 8 3 6 4" xfId="24027"/>
    <cellStyle name="Poznámka 3 8 3 6 4 2" xfId="43167"/>
    <cellStyle name="Poznámka 3 8 3 6 5" xfId="17705"/>
    <cellStyle name="Poznámka 3 8 3 6 6" xfId="36794"/>
    <cellStyle name="Poznámka 3 8 3 7" xfId="5685"/>
    <cellStyle name="Poznámka 3 8 3 7 2" xfId="6600"/>
    <cellStyle name="Poznámka 3 8 3 7 2 2" xfId="13229"/>
    <cellStyle name="Poznámka 3 8 3 7 2 2 2" xfId="32129"/>
    <cellStyle name="Poznámka 3 8 3 7 2 2 3" xfId="51277"/>
    <cellStyle name="Poznámka 3 8 3 7 2 3" xfId="25739"/>
    <cellStyle name="Poznámka 3 8 3 7 2 3 2" xfId="44879"/>
    <cellStyle name="Poznámka 3 8 3 7 2 4" xfId="19417"/>
    <cellStyle name="Poznámka 3 8 3 7 2 5" xfId="38506"/>
    <cellStyle name="Poznámka 3 8 3 7 3" xfId="12354"/>
    <cellStyle name="Poznámka 3 8 3 7 3 2" xfId="31254"/>
    <cellStyle name="Poznámka 3 8 3 7 3 3" xfId="50402"/>
    <cellStyle name="Poznámka 3 8 3 7 4" xfId="24864"/>
    <cellStyle name="Poznámka 3 8 3 7 4 2" xfId="44004"/>
    <cellStyle name="Poznámka 3 8 3 7 5" xfId="18542"/>
    <cellStyle name="Poznámka 3 8 3 7 6" xfId="37631"/>
    <cellStyle name="Poznámka 3 8 3 8" xfId="7490"/>
    <cellStyle name="Poznámka 3 8 3 8 2" xfId="26489"/>
    <cellStyle name="Poznámka 3 8 3 8 3" xfId="45633"/>
    <cellStyle name="Poznámka 3 8 3 9" xfId="20089"/>
    <cellStyle name="Poznámka 3 8 3 9 2" xfId="39229"/>
    <cellStyle name="Poznámka 3 8 4" xfId="1080"/>
    <cellStyle name="Poznámka 3 8 4 2" xfId="1557"/>
    <cellStyle name="Poznámka 3 8 4 2 2" xfId="5600"/>
    <cellStyle name="Poznámka 3 8 4 2 2 2" xfId="6515"/>
    <cellStyle name="Poznámka 3 8 4 2 2 2 2" xfId="13144"/>
    <cellStyle name="Poznámka 3 8 4 2 2 2 2 2" xfId="32044"/>
    <cellStyle name="Poznámka 3 8 4 2 2 2 2 3" xfId="51192"/>
    <cellStyle name="Poznámka 3 8 4 2 2 2 3" xfId="25654"/>
    <cellStyle name="Poznámka 3 8 4 2 2 2 3 2" xfId="44794"/>
    <cellStyle name="Poznámka 3 8 4 2 2 2 4" xfId="19332"/>
    <cellStyle name="Poznámka 3 8 4 2 2 2 5" xfId="38421"/>
    <cellStyle name="Poznámka 3 8 4 2 2 3" xfId="12269"/>
    <cellStyle name="Poznámka 3 8 4 2 2 3 2" xfId="31169"/>
    <cellStyle name="Poznámka 3 8 4 2 2 3 3" xfId="50317"/>
    <cellStyle name="Poznámka 3 8 4 2 2 4" xfId="24779"/>
    <cellStyle name="Poznámka 3 8 4 2 2 4 2" xfId="43919"/>
    <cellStyle name="Poznámka 3 8 4 2 2 5" xfId="18457"/>
    <cellStyle name="Poznámka 3 8 4 2 2 6" xfId="37546"/>
    <cellStyle name="Poznámka 3 8 4 2 3" xfId="8299"/>
    <cellStyle name="Poznámka 3 8 4 2 3 2" xfId="27200"/>
    <cellStyle name="Poznámka 3 8 4 2 3 3" xfId="46348"/>
    <cellStyle name="Poznámka 3 8 4 2 4" xfId="20810"/>
    <cellStyle name="Poznámka 3 8 4 2 4 2" xfId="39950"/>
    <cellStyle name="Poznámka 3 8 4 2 5" xfId="14488"/>
    <cellStyle name="Poznámka 3 8 4 2 6" xfId="33577"/>
    <cellStyle name="Poznámka 3 8 4 3" xfId="5327"/>
    <cellStyle name="Poznámka 3 8 4 3 2" xfId="6242"/>
    <cellStyle name="Poznámka 3 8 4 3 2 2" xfId="12873"/>
    <cellStyle name="Poznámka 3 8 4 3 2 2 2" xfId="31773"/>
    <cellStyle name="Poznámka 3 8 4 3 2 2 3" xfId="50921"/>
    <cellStyle name="Poznámka 3 8 4 3 2 3" xfId="25383"/>
    <cellStyle name="Poznámka 3 8 4 3 2 3 2" xfId="44523"/>
    <cellStyle name="Poznámka 3 8 4 3 2 4" xfId="19061"/>
    <cellStyle name="Poznámka 3 8 4 3 2 5" xfId="38150"/>
    <cellStyle name="Poznámka 3 8 4 3 3" xfId="11998"/>
    <cellStyle name="Poznámka 3 8 4 3 3 2" xfId="30898"/>
    <cellStyle name="Poznámka 3 8 4 3 3 3" xfId="50046"/>
    <cellStyle name="Poznámka 3 8 4 3 4" xfId="24508"/>
    <cellStyle name="Poznámka 3 8 4 3 4 2" xfId="43648"/>
    <cellStyle name="Poznámka 3 8 4 3 5" xfId="18186"/>
    <cellStyle name="Poznámka 3 8 4 3 6" xfId="37275"/>
    <cellStyle name="Poznámka 3 8 4 4" xfId="7923"/>
    <cellStyle name="Poznámka 3 8 4 4 2" xfId="26918"/>
    <cellStyle name="Poznámka 3 8 4 4 3" xfId="46066"/>
    <cellStyle name="Poznámka 3 8 4 5" xfId="20465"/>
    <cellStyle name="Poznámka 3 8 4 5 2" xfId="39605"/>
    <cellStyle name="Poznámka 3 8 4 6" xfId="14206"/>
    <cellStyle name="Poznámka 3 8 4 7" xfId="33295"/>
    <cellStyle name="Poznámka 3 8 5" xfId="1554"/>
    <cellStyle name="Poznámka 3 8 5 2" xfId="5523"/>
    <cellStyle name="Poznámka 3 8 5 2 2" xfId="6438"/>
    <cellStyle name="Poznámka 3 8 5 2 2 2" xfId="13067"/>
    <cellStyle name="Poznámka 3 8 5 2 2 2 2" xfId="31967"/>
    <cellStyle name="Poznámka 3 8 5 2 2 2 3" xfId="51115"/>
    <cellStyle name="Poznámka 3 8 5 2 2 3" xfId="25577"/>
    <cellStyle name="Poznámka 3 8 5 2 2 3 2" xfId="44717"/>
    <cellStyle name="Poznámka 3 8 5 2 2 4" xfId="19255"/>
    <cellStyle name="Poznámka 3 8 5 2 2 5" xfId="38344"/>
    <cellStyle name="Poznámka 3 8 5 2 3" xfId="12192"/>
    <cellStyle name="Poznámka 3 8 5 2 3 2" xfId="31092"/>
    <cellStyle name="Poznámka 3 8 5 2 3 3" xfId="50240"/>
    <cellStyle name="Poznámka 3 8 5 2 4" xfId="24702"/>
    <cellStyle name="Poznámka 3 8 5 2 4 2" xfId="43842"/>
    <cellStyle name="Poznámka 3 8 5 2 5" xfId="18380"/>
    <cellStyle name="Poznámka 3 8 5 2 6" xfId="37469"/>
    <cellStyle name="Poznámka 3 8 5 3" xfId="8296"/>
    <cellStyle name="Poznámka 3 8 5 3 2" xfId="27197"/>
    <cellStyle name="Poznámka 3 8 5 3 3" xfId="46345"/>
    <cellStyle name="Poznámka 3 8 5 4" xfId="20807"/>
    <cellStyle name="Poznámka 3 8 5 4 2" xfId="39947"/>
    <cellStyle name="Poznámka 3 8 5 5" xfId="14485"/>
    <cellStyle name="Poznámka 3 8 5 6" xfId="33574"/>
    <cellStyle name="Poznámka 3 8 6" xfId="2527"/>
    <cellStyle name="Poznámka 3 8 6 2" xfId="5575"/>
    <cellStyle name="Poznámka 3 8 6 2 2" xfId="6490"/>
    <cellStyle name="Poznámka 3 8 6 2 2 2" xfId="13119"/>
    <cellStyle name="Poznámka 3 8 6 2 2 2 2" xfId="32019"/>
    <cellStyle name="Poznámka 3 8 6 2 2 2 3" xfId="51167"/>
    <cellStyle name="Poznámka 3 8 6 2 2 3" xfId="25629"/>
    <cellStyle name="Poznámka 3 8 6 2 2 3 2" xfId="44769"/>
    <cellStyle name="Poznámka 3 8 6 2 2 4" xfId="19307"/>
    <cellStyle name="Poznámka 3 8 6 2 2 5" xfId="38396"/>
    <cellStyle name="Poznámka 3 8 6 2 3" xfId="12244"/>
    <cellStyle name="Poznámka 3 8 6 2 3 2" xfId="31144"/>
    <cellStyle name="Poznámka 3 8 6 2 3 3" xfId="50292"/>
    <cellStyle name="Poznámka 3 8 6 2 4" xfId="24754"/>
    <cellStyle name="Poznámka 3 8 6 2 4 2" xfId="43894"/>
    <cellStyle name="Poznámka 3 8 6 2 5" xfId="18432"/>
    <cellStyle name="Poznámka 3 8 6 2 6" xfId="37521"/>
    <cellStyle name="Poznámka 3 8 6 3" xfId="9228"/>
    <cellStyle name="Poznámka 3 8 6 3 2" xfId="28128"/>
    <cellStyle name="Poznámka 3 8 6 3 3" xfId="47276"/>
    <cellStyle name="Poznámka 3 8 6 4" xfId="21738"/>
    <cellStyle name="Poznámka 3 8 6 4 2" xfId="40878"/>
    <cellStyle name="Poznámka 3 8 6 5" xfId="15416"/>
    <cellStyle name="Poznámka 3 8 6 6" xfId="34505"/>
    <cellStyle name="Poznámka 3 8 7" xfId="3269"/>
    <cellStyle name="Poznámka 3 8 7 2" xfId="5497"/>
    <cellStyle name="Poznámka 3 8 7 2 2" xfId="6412"/>
    <cellStyle name="Poznámka 3 8 7 2 2 2" xfId="13042"/>
    <cellStyle name="Poznámka 3 8 7 2 2 2 2" xfId="31942"/>
    <cellStyle name="Poznámka 3 8 7 2 2 2 3" xfId="51090"/>
    <cellStyle name="Poznámka 3 8 7 2 2 3" xfId="25552"/>
    <cellStyle name="Poznámka 3 8 7 2 2 3 2" xfId="44692"/>
    <cellStyle name="Poznámka 3 8 7 2 2 4" xfId="19230"/>
    <cellStyle name="Poznámka 3 8 7 2 2 5" xfId="38319"/>
    <cellStyle name="Poznámka 3 8 7 2 3" xfId="12167"/>
    <cellStyle name="Poznámka 3 8 7 2 3 2" xfId="31067"/>
    <cellStyle name="Poznámka 3 8 7 2 3 3" xfId="50215"/>
    <cellStyle name="Poznámka 3 8 7 2 4" xfId="24677"/>
    <cellStyle name="Poznámka 3 8 7 2 4 2" xfId="43817"/>
    <cellStyle name="Poznámka 3 8 7 2 5" xfId="18355"/>
    <cellStyle name="Poznámka 3 8 7 2 6" xfId="37444"/>
    <cellStyle name="Poznámka 3 8 7 3" xfId="9967"/>
    <cellStyle name="Poznámka 3 8 7 3 2" xfId="28867"/>
    <cellStyle name="Poznámka 3 8 7 3 3" xfId="48015"/>
    <cellStyle name="Poznámka 3 8 7 4" xfId="22477"/>
    <cellStyle name="Poznámka 3 8 7 4 2" xfId="41617"/>
    <cellStyle name="Poznámka 3 8 7 5" xfId="16155"/>
    <cellStyle name="Poznámka 3 8 7 6" xfId="35244"/>
    <cellStyle name="Poznámka 3 8 8" xfId="3841"/>
    <cellStyle name="Poznámka 3 8 8 2" xfId="5612"/>
    <cellStyle name="Poznámka 3 8 8 2 2" xfId="6527"/>
    <cellStyle name="Poznámka 3 8 8 2 2 2" xfId="13156"/>
    <cellStyle name="Poznámka 3 8 8 2 2 2 2" xfId="32056"/>
    <cellStyle name="Poznámka 3 8 8 2 2 2 3" xfId="51204"/>
    <cellStyle name="Poznámka 3 8 8 2 2 3" xfId="25666"/>
    <cellStyle name="Poznámka 3 8 8 2 2 3 2" xfId="44806"/>
    <cellStyle name="Poznámka 3 8 8 2 2 4" xfId="19344"/>
    <cellStyle name="Poznámka 3 8 8 2 2 5" xfId="38433"/>
    <cellStyle name="Poznámka 3 8 8 2 3" xfId="12281"/>
    <cellStyle name="Poznámka 3 8 8 2 3 2" xfId="31181"/>
    <cellStyle name="Poznámka 3 8 8 2 3 3" xfId="50329"/>
    <cellStyle name="Poznámka 3 8 8 2 4" xfId="24791"/>
    <cellStyle name="Poznámka 3 8 8 2 4 2" xfId="43931"/>
    <cellStyle name="Poznámka 3 8 8 2 5" xfId="18469"/>
    <cellStyle name="Poznámka 3 8 8 2 6" xfId="37558"/>
    <cellStyle name="Poznámka 3 8 8 3" xfId="10538"/>
    <cellStyle name="Poznámka 3 8 8 3 2" xfId="29438"/>
    <cellStyle name="Poznámka 3 8 8 3 3" xfId="48586"/>
    <cellStyle name="Poznámka 3 8 8 4" xfId="23048"/>
    <cellStyle name="Poznámka 3 8 8 4 2" xfId="42188"/>
    <cellStyle name="Poznámka 3 8 8 5" xfId="16726"/>
    <cellStyle name="Poznámka 3 8 8 6" xfId="35815"/>
    <cellStyle name="Poznámka 3 8 9" xfId="4428"/>
    <cellStyle name="Poznámka 3 8 9 2" xfId="5734"/>
    <cellStyle name="Poznámka 3 8 9 2 2" xfId="6649"/>
    <cellStyle name="Poznámka 3 8 9 2 2 2" xfId="13277"/>
    <cellStyle name="Poznámka 3 8 9 2 2 2 2" xfId="32177"/>
    <cellStyle name="Poznámka 3 8 9 2 2 2 3" xfId="51325"/>
    <cellStyle name="Poznámka 3 8 9 2 2 3" xfId="25787"/>
    <cellStyle name="Poznámka 3 8 9 2 2 3 2" xfId="44927"/>
    <cellStyle name="Poznámka 3 8 9 2 2 4" xfId="19465"/>
    <cellStyle name="Poznámka 3 8 9 2 2 5" xfId="38554"/>
    <cellStyle name="Poznámka 3 8 9 2 3" xfId="12402"/>
    <cellStyle name="Poznámka 3 8 9 2 3 2" xfId="31302"/>
    <cellStyle name="Poznámka 3 8 9 2 3 3" xfId="50450"/>
    <cellStyle name="Poznámka 3 8 9 2 4" xfId="24912"/>
    <cellStyle name="Poznámka 3 8 9 2 4 2" xfId="44052"/>
    <cellStyle name="Poznámka 3 8 9 2 5" xfId="18590"/>
    <cellStyle name="Poznámka 3 8 9 2 6" xfId="37679"/>
    <cellStyle name="Poznámka 3 8 9 3" xfId="11125"/>
    <cellStyle name="Poznámka 3 8 9 3 2" xfId="30025"/>
    <cellStyle name="Poznámka 3 8 9 3 3" xfId="49173"/>
    <cellStyle name="Poznámka 3 8 9 4" xfId="23635"/>
    <cellStyle name="Poznámka 3 8 9 4 2" xfId="42775"/>
    <cellStyle name="Poznámka 3 8 9 5" xfId="17313"/>
    <cellStyle name="Poznámka 3 8 9 6" xfId="36402"/>
    <cellStyle name="Poznámka 3 9" xfId="358"/>
    <cellStyle name="Poznámka 3 9 10" xfId="4572"/>
    <cellStyle name="Poznámka 3 9 10 2" xfId="5769"/>
    <cellStyle name="Poznámka 3 9 10 2 2" xfId="6684"/>
    <cellStyle name="Poznámka 3 9 10 2 2 2" xfId="13312"/>
    <cellStyle name="Poznámka 3 9 10 2 2 2 2" xfId="32212"/>
    <cellStyle name="Poznámka 3 9 10 2 2 2 3" xfId="51360"/>
    <cellStyle name="Poznámka 3 9 10 2 2 3" xfId="25822"/>
    <cellStyle name="Poznámka 3 9 10 2 2 3 2" xfId="44962"/>
    <cellStyle name="Poznámka 3 9 10 2 2 4" xfId="19500"/>
    <cellStyle name="Poznámka 3 9 10 2 2 5" xfId="38589"/>
    <cellStyle name="Poznámka 3 9 10 2 3" xfId="12437"/>
    <cellStyle name="Poznámka 3 9 10 2 3 2" xfId="31337"/>
    <cellStyle name="Poznámka 3 9 10 2 3 3" xfId="50485"/>
    <cellStyle name="Poznámka 3 9 10 2 4" xfId="24947"/>
    <cellStyle name="Poznámka 3 9 10 2 4 2" xfId="44087"/>
    <cellStyle name="Poznámka 3 9 10 2 5" xfId="18625"/>
    <cellStyle name="Poznámka 3 9 10 2 6" xfId="37714"/>
    <cellStyle name="Poznámka 3 9 10 3" xfId="11269"/>
    <cellStyle name="Poznámka 3 9 10 3 2" xfId="30169"/>
    <cellStyle name="Poznámka 3 9 10 3 3" xfId="49317"/>
    <cellStyle name="Poznámka 3 9 10 4" xfId="23779"/>
    <cellStyle name="Poznámka 3 9 10 4 2" xfId="42919"/>
    <cellStyle name="Poznámka 3 9 10 5" xfId="17457"/>
    <cellStyle name="Poznámka 3 9 10 6" xfId="36546"/>
    <cellStyle name="Poznámka 3 9 11" xfId="959"/>
    <cellStyle name="Poznámka 3 9 11 2" xfId="5027"/>
    <cellStyle name="Poznámka 3 9 11 2 2" xfId="5942"/>
    <cellStyle name="Poznámka 3 9 11 2 2 2" xfId="12574"/>
    <cellStyle name="Poznámka 3 9 11 2 2 2 2" xfId="31474"/>
    <cellStyle name="Poznámka 3 9 11 2 2 2 3" xfId="50622"/>
    <cellStyle name="Poznámka 3 9 11 2 2 3" xfId="25084"/>
    <cellStyle name="Poznámka 3 9 11 2 2 3 2" xfId="44224"/>
    <cellStyle name="Poznámka 3 9 11 2 2 4" xfId="18762"/>
    <cellStyle name="Poznámka 3 9 11 2 2 5" xfId="37851"/>
    <cellStyle name="Poznámka 3 9 11 2 3" xfId="11699"/>
    <cellStyle name="Poznámka 3 9 11 2 3 2" xfId="30599"/>
    <cellStyle name="Poznámka 3 9 11 2 3 3" xfId="49747"/>
    <cellStyle name="Poznámka 3 9 11 2 4" xfId="24209"/>
    <cellStyle name="Poznámka 3 9 11 2 4 2" xfId="43349"/>
    <cellStyle name="Poznámka 3 9 11 2 5" xfId="17887"/>
    <cellStyle name="Poznámka 3 9 11 2 6" xfId="36976"/>
    <cellStyle name="Poznámka 3 9 11 3" xfId="7866"/>
    <cellStyle name="Poznámka 3 9 11 3 2" xfId="26861"/>
    <cellStyle name="Poznámka 3 9 11 3 3" xfId="46009"/>
    <cellStyle name="Poznámka 3 9 11 4" xfId="20351"/>
    <cellStyle name="Poznámka 3 9 11 4 2" xfId="39491"/>
    <cellStyle name="Poznámka 3 9 11 5" xfId="14149"/>
    <cellStyle name="Poznámka 3 9 11 6" xfId="33238"/>
    <cellStyle name="Poznámka 3 9 12" xfId="5591"/>
    <cellStyle name="Poznámka 3 9 12 2" xfId="6506"/>
    <cellStyle name="Poznámka 3 9 12 2 2" xfId="13135"/>
    <cellStyle name="Poznámka 3 9 12 2 2 2" xfId="32035"/>
    <cellStyle name="Poznámka 3 9 12 2 2 3" xfId="51183"/>
    <cellStyle name="Poznámka 3 9 12 2 3" xfId="25645"/>
    <cellStyle name="Poznámka 3 9 12 2 3 2" xfId="44785"/>
    <cellStyle name="Poznámka 3 9 12 2 4" xfId="19323"/>
    <cellStyle name="Poznámka 3 9 12 2 5" xfId="38412"/>
    <cellStyle name="Poznámka 3 9 12 3" xfId="12260"/>
    <cellStyle name="Poznámka 3 9 12 3 2" xfId="31160"/>
    <cellStyle name="Poznámka 3 9 12 3 3" xfId="50308"/>
    <cellStyle name="Poznámka 3 9 12 4" xfId="24770"/>
    <cellStyle name="Poznámka 3 9 12 4 2" xfId="43910"/>
    <cellStyle name="Poznámka 3 9 12 5" xfId="18448"/>
    <cellStyle name="Poznámka 3 9 12 6" xfId="37537"/>
    <cellStyle name="Poznámka 3 9 13" xfId="7150"/>
    <cellStyle name="Poznámka 3 9 13 2" xfId="26149"/>
    <cellStyle name="Poznámka 3 9 13 3" xfId="45293"/>
    <cellStyle name="Poznámka 3 9 14" xfId="19755"/>
    <cellStyle name="Poznámka 3 9 14 2" xfId="38895"/>
    <cellStyle name="Poznámka 3 9 15" xfId="6850"/>
    <cellStyle name="Poznámka 3 9 16" xfId="32522"/>
    <cellStyle name="Poznámka 3 9 2" xfId="485"/>
    <cellStyle name="Poznámka 3 9 2 10" xfId="13549"/>
    <cellStyle name="Poznámka 3 9 2 11" xfId="32634"/>
    <cellStyle name="Poznámka 3 9 2 2" xfId="810"/>
    <cellStyle name="Poznámka 3 9 2 2 10" xfId="13914"/>
    <cellStyle name="Poznámka 3 9 2 2 11" xfId="32999"/>
    <cellStyle name="Poznámka 3 9 2 2 2" xfId="2991"/>
    <cellStyle name="Poznámka 3 9 2 2 2 2" xfId="5023"/>
    <cellStyle name="Poznámka 3 9 2 2 2 2 2" xfId="5938"/>
    <cellStyle name="Poznámka 3 9 2 2 2 2 2 2" xfId="12570"/>
    <cellStyle name="Poznámka 3 9 2 2 2 2 2 2 2" xfId="31470"/>
    <cellStyle name="Poznámka 3 9 2 2 2 2 2 2 3" xfId="50618"/>
    <cellStyle name="Poznámka 3 9 2 2 2 2 2 3" xfId="25080"/>
    <cellStyle name="Poznámka 3 9 2 2 2 2 2 3 2" xfId="44220"/>
    <cellStyle name="Poznámka 3 9 2 2 2 2 2 4" xfId="18758"/>
    <cellStyle name="Poznámka 3 9 2 2 2 2 2 5" xfId="37847"/>
    <cellStyle name="Poznámka 3 9 2 2 2 2 3" xfId="11695"/>
    <cellStyle name="Poznámka 3 9 2 2 2 2 3 2" xfId="30595"/>
    <cellStyle name="Poznámka 3 9 2 2 2 2 3 3" xfId="49743"/>
    <cellStyle name="Poznámka 3 9 2 2 2 2 4" xfId="24205"/>
    <cellStyle name="Poznámka 3 9 2 2 2 2 4 2" xfId="43345"/>
    <cellStyle name="Poznámka 3 9 2 2 2 2 5" xfId="17883"/>
    <cellStyle name="Poznámka 3 9 2 2 2 2 6" xfId="36972"/>
    <cellStyle name="Poznámka 3 9 2 2 2 3" xfId="9690"/>
    <cellStyle name="Poznámka 3 9 2 2 2 3 2" xfId="28590"/>
    <cellStyle name="Poznámka 3 9 2 2 2 3 3" xfId="47738"/>
    <cellStyle name="Poznámka 3 9 2 2 2 4" xfId="22200"/>
    <cellStyle name="Poznámka 3 9 2 2 2 4 2" xfId="41340"/>
    <cellStyle name="Poznámka 3 9 2 2 2 5" xfId="15878"/>
    <cellStyle name="Poznámka 3 9 2 2 2 6" xfId="34967"/>
    <cellStyle name="Poznámka 3 9 2 2 3" xfId="3733"/>
    <cellStyle name="Poznámka 3 9 2 2 3 2" xfId="5192"/>
    <cellStyle name="Poznámka 3 9 2 2 3 2 2" xfId="6107"/>
    <cellStyle name="Poznámka 3 9 2 2 3 2 2 2" xfId="12738"/>
    <cellStyle name="Poznámka 3 9 2 2 3 2 2 2 2" xfId="31638"/>
    <cellStyle name="Poznámka 3 9 2 2 3 2 2 2 3" xfId="50786"/>
    <cellStyle name="Poznámka 3 9 2 2 3 2 2 3" xfId="25248"/>
    <cellStyle name="Poznámka 3 9 2 2 3 2 2 3 2" xfId="44388"/>
    <cellStyle name="Poznámka 3 9 2 2 3 2 2 4" xfId="18926"/>
    <cellStyle name="Poznámka 3 9 2 2 3 2 2 5" xfId="38015"/>
    <cellStyle name="Poznámka 3 9 2 2 3 2 3" xfId="11863"/>
    <cellStyle name="Poznámka 3 9 2 2 3 2 3 2" xfId="30763"/>
    <cellStyle name="Poznámka 3 9 2 2 3 2 3 3" xfId="49911"/>
    <cellStyle name="Poznámka 3 9 2 2 3 2 4" xfId="24373"/>
    <cellStyle name="Poznámka 3 9 2 2 3 2 4 2" xfId="43513"/>
    <cellStyle name="Poznámka 3 9 2 2 3 2 5" xfId="18051"/>
    <cellStyle name="Poznámka 3 9 2 2 3 2 6" xfId="37140"/>
    <cellStyle name="Poznámka 3 9 2 2 3 3" xfId="10431"/>
    <cellStyle name="Poznámka 3 9 2 2 3 3 2" xfId="29331"/>
    <cellStyle name="Poznámka 3 9 2 2 3 3 3" xfId="48479"/>
    <cellStyle name="Poznámka 3 9 2 2 3 4" xfId="22941"/>
    <cellStyle name="Poznámka 3 9 2 2 3 4 2" xfId="42081"/>
    <cellStyle name="Poznámka 3 9 2 2 3 5" xfId="16619"/>
    <cellStyle name="Poznámka 3 9 2 2 3 6" xfId="35708"/>
    <cellStyle name="Poznámka 3 9 2 2 4" xfId="4303"/>
    <cellStyle name="Poznámka 3 9 2 2 4 2" xfId="5706"/>
    <cellStyle name="Poznámka 3 9 2 2 4 2 2" xfId="6621"/>
    <cellStyle name="Poznámka 3 9 2 2 4 2 2 2" xfId="13249"/>
    <cellStyle name="Poznámka 3 9 2 2 4 2 2 2 2" xfId="32149"/>
    <cellStyle name="Poznámka 3 9 2 2 4 2 2 2 3" xfId="51297"/>
    <cellStyle name="Poznámka 3 9 2 2 4 2 2 3" xfId="25759"/>
    <cellStyle name="Poznámka 3 9 2 2 4 2 2 3 2" xfId="44899"/>
    <cellStyle name="Poznámka 3 9 2 2 4 2 2 4" xfId="19437"/>
    <cellStyle name="Poznámka 3 9 2 2 4 2 2 5" xfId="38526"/>
    <cellStyle name="Poznámka 3 9 2 2 4 2 3" xfId="12374"/>
    <cellStyle name="Poznámka 3 9 2 2 4 2 3 2" xfId="31274"/>
    <cellStyle name="Poznámka 3 9 2 2 4 2 3 3" xfId="50422"/>
    <cellStyle name="Poznámka 3 9 2 2 4 2 4" xfId="24884"/>
    <cellStyle name="Poznámka 3 9 2 2 4 2 4 2" xfId="44024"/>
    <cellStyle name="Poznámka 3 9 2 2 4 2 5" xfId="18562"/>
    <cellStyle name="Poznámka 3 9 2 2 4 2 6" xfId="37651"/>
    <cellStyle name="Poznámka 3 9 2 2 4 3" xfId="11000"/>
    <cellStyle name="Poznámka 3 9 2 2 4 3 2" xfId="29900"/>
    <cellStyle name="Poznámka 3 9 2 2 4 3 3" xfId="49048"/>
    <cellStyle name="Poznámka 3 9 2 2 4 4" xfId="23510"/>
    <cellStyle name="Poznámka 3 9 2 2 4 4 2" xfId="42650"/>
    <cellStyle name="Poznámka 3 9 2 2 4 5" xfId="17188"/>
    <cellStyle name="Poznámka 3 9 2 2 4 6" xfId="36277"/>
    <cellStyle name="Poznámka 3 9 2 2 5" xfId="4915"/>
    <cellStyle name="Poznámka 3 9 2 2 5 2" xfId="5853"/>
    <cellStyle name="Poznámka 3 9 2 2 5 2 2" xfId="6768"/>
    <cellStyle name="Poznámka 3 9 2 2 5 2 2 2" xfId="13396"/>
    <cellStyle name="Poznámka 3 9 2 2 5 2 2 2 2" xfId="32296"/>
    <cellStyle name="Poznámka 3 9 2 2 5 2 2 2 3" xfId="51444"/>
    <cellStyle name="Poznámka 3 9 2 2 5 2 2 3" xfId="25906"/>
    <cellStyle name="Poznámka 3 9 2 2 5 2 2 3 2" xfId="45046"/>
    <cellStyle name="Poznámka 3 9 2 2 5 2 2 4" xfId="19584"/>
    <cellStyle name="Poznámka 3 9 2 2 5 2 2 5" xfId="38673"/>
    <cellStyle name="Poznámka 3 9 2 2 5 2 3" xfId="12521"/>
    <cellStyle name="Poznámka 3 9 2 2 5 2 3 2" xfId="31421"/>
    <cellStyle name="Poznámka 3 9 2 2 5 2 3 3" xfId="50569"/>
    <cellStyle name="Poznámka 3 9 2 2 5 2 4" xfId="25031"/>
    <cellStyle name="Poznámka 3 9 2 2 5 2 4 2" xfId="44171"/>
    <cellStyle name="Poznámka 3 9 2 2 5 2 5" xfId="18709"/>
    <cellStyle name="Poznámka 3 9 2 2 5 2 6" xfId="37798"/>
    <cellStyle name="Poznámka 3 9 2 2 5 3" xfId="11612"/>
    <cellStyle name="Poznámka 3 9 2 2 5 3 2" xfId="30512"/>
    <cellStyle name="Poznámka 3 9 2 2 5 3 3" xfId="49660"/>
    <cellStyle name="Poznámka 3 9 2 2 5 4" xfId="24122"/>
    <cellStyle name="Poznámka 3 9 2 2 5 4 2" xfId="43262"/>
    <cellStyle name="Poznámka 3 9 2 2 5 5" xfId="17800"/>
    <cellStyle name="Poznámka 3 9 2 2 5 6" xfId="36889"/>
    <cellStyle name="Poznámka 3 9 2 2 6" xfId="1559"/>
    <cellStyle name="Poznámka 3 9 2 2 6 2" xfId="5326"/>
    <cellStyle name="Poznámka 3 9 2 2 6 2 2" xfId="6241"/>
    <cellStyle name="Poznámka 3 9 2 2 6 2 2 2" xfId="12872"/>
    <cellStyle name="Poznámka 3 9 2 2 6 2 2 2 2" xfId="31772"/>
    <cellStyle name="Poznámka 3 9 2 2 6 2 2 2 3" xfId="50920"/>
    <cellStyle name="Poznámka 3 9 2 2 6 2 2 3" xfId="25382"/>
    <cellStyle name="Poznámka 3 9 2 2 6 2 2 3 2" xfId="44522"/>
    <cellStyle name="Poznámka 3 9 2 2 6 2 2 4" xfId="19060"/>
    <cellStyle name="Poznámka 3 9 2 2 6 2 2 5" xfId="38149"/>
    <cellStyle name="Poznámka 3 9 2 2 6 2 3" xfId="11997"/>
    <cellStyle name="Poznámka 3 9 2 2 6 2 3 2" xfId="30897"/>
    <cellStyle name="Poznámka 3 9 2 2 6 2 3 3" xfId="50045"/>
    <cellStyle name="Poznámka 3 9 2 2 6 2 4" xfId="24507"/>
    <cellStyle name="Poznámka 3 9 2 2 6 2 4 2" xfId="43647"/>
    <cellStyle name="Poznámka 3 9 2 2 6 2 5" xfId="18185"/>
    <cellStyle name="Poznámka 3 9 2 2 6 2 6" xfId="37274"/>
    <cellStyle name="Poznámka 3 9 2 2 6 3" xfId="8301"/>
    <cellStyle name="Poznámka 3 9 2 2 6 3 2" xfId="27202"/>
    <cellStyle name="Poznámka 3 9 2 2 6 3 3" xfId="46350"/>
    <cellStyle name="Poznámka 3 9 2 2 6 4" xfId="20812"/>
    <cellStyle name="Poznámka 3 9 2 2 6 4 2" xfId="39952"/>
    <cellStyle name="Poznámka 3 9 2 2 6 5" xfId="14490"/>
    <cellStyle name="Poznámka 3 9 2 2 6 6" xfId="33579"/>
    <cellStyle name="Poznámka 3 9 2 2 7" xfId="5272"/>
    <cellStyle name="Poznámka 3 9 2 2 7 2" xfId="6187"/>
    <cellStyle name="Poznámka 3 9 2 2 7 2 2" xfId="12818"/>
    <cellStyle name="Poznámka 3 9 2 2 7 2 2 2" xfId="31718"/>
    <cellStyle name="Poznámka 3 9 2 2 7 2 2 3" xfId="50866"/>
    <cellStyle name="Poznámka 3 9 2 2 7 2 3" xfId="25328"/>
    <cellStyle name="Poznámka 3 9 2 2 7 2 3 2" xfId="44468"/>
    <cellStyle name="Poznámka 3 9 2 2 7 2 4" xfId="19006"/>
    <cellStyle name="Poznámka 3 9 2 2 7 2 5" xfId="38095"/>
    <cellStyle name="Poznámka 3 9 2 2 7 3" xfId="11943"/>
    <cellStyle name="Poznámka 3 9 2 2 7 3 2" xfId="30843"/>
    <cellStyle name="Poznámka 3 9 2 2 7 3 3" xfId="49991"/>
    <cellStyle name="Poznámka 3 9 2 2 7 4" xfId="24453"/>
    <cellStyle name="Poznámka 3 9 2 2 7 4 2" xfId="43593"/>
    <cellStyle name="Poznámka 3 9 2 2 7 5" xfId="18131"/>
    <cellStyle name="Poznámka 3 9 2 2 7 6" xfId="37220"/>
    <cellStyle name="Poznámka 3 9 2 2 8" xfId="7627"/>
    <cellStyle name="Poznámka 3 9 2 2 8 2" xfId="26626"/>
    <cellStyle name="Poznámka 3 9 2 2 8 3" xfId="45770"/>
    <cellStyle name="Poznámka 3 9 2 2 9" xfId="20206"/>
    <cellStyle name="Poznámka 3 9 2 2 9 2" xfId="39346"/>
    <cellStyle name="Poznámka 3 9 2 3" xfId="2669"/>
    <cellStyle name="Poznámka 3 9 2 3 2" xfId="5447"/>
    <cellStyle name="Poznámka 3 9 2 3 2 2" xfId="6362"/>
    <cellStyle name="Poznámka 3 9 2 3 2 2 2" xfId="12992"/>
    <cellStyle name="Poznámka 3 9 2 3 2 2 2 2" xfId="31892"/>
    <cellStyle name="Poznámka 3 9 2 3 2 2 2 3" xfId="51040"/>
    <cellStyle name="Poznámka 3 9 2 3 2 2 3" xfId="25502"/>
    <cellStyle name="Poznámka 3 9 2 3 2 2 3 2" xfId="44642"/>
    <cellStyle name="Poznámka 3 9 2 3 2 2 4" xfId="19180"/>
    <cellStyle name="Poznámka 3 9 2 3 2 2 5" xfId="38269"/>
    <cellStyle name="Poznámka 3 9 2 3 2 3" xfId="12117"/>
    <cellStyle name="Poznámka 3 9 2 3 2 3 2" xfId="31017"/>
    <cellStyle name="Poznámka 3 9 2 3 2 3 3" xfId="50165"/>
    <cellStyle name="Poznámka 3 9 2 3 2 4" xfId="24627"/>
    <cellStyle name="Poznámka 3 9 2 3 2 4 2" xfId="43767"/>
    <cellStyle name="Poznámka 3 9 2 3 2 5" xfId="18305"/>
    <cellStyle name="Poznámka 3 9 2 3 2 6" xfId="37394"/>
    <cellStyle name="Poznámka 3 9 2 3 3" xfId="9370"/>
    <cellStyle name="Poznámka 3 9 2 3 3 2" xfId="28270"/>
    <cellStyle name="Poznámka 3 9 2 3 3 3" xfId="47418"/>
    <cellStyle name="Poznámka 3 9 2 3 4" xfId="21880"/>
    <cellStyle name="Poznámka 3 9 2 3 4 2" xfId="41020"/>
    <cellStyle name="Poznámka 3 9 2 3 5" xfId="15558"/>
    <cellStyle name="Poznámka 3 9 2 3 6" xfId="34647"/>
    <cellStyle name="Poznámka 3 9 2 4" xfId="3411"/>
    <cellStyle name="Poznámka 3 9 2 4 2" xfId="5200"/>
    <cellStyle name="Poznámka 3 9 2 4 2 2" xfId="6115"/>
    <cellStyle name="Poznámka 3 9 2 4 2 2 2" xfId="12746"/>
    <cellStyle name="Poznámka 3 9 2 4 2 2 2 2" xfId="31646"/>
    <cellStyle name="Poznámka 3 9 2 4 2 2 2 3" xfId="50794"/>
    <cellStyle name="Poznámka 3 9 2 4 2 2 3" xfId="25256"/>
    <cellStyle name="Poznámka 3 9 2 4 2 2 3 2" xfId="44396"/>
    <cellStyle name="Poznámka 3 9 2 4 2 2 4" xfId="18934"/>
    <cellStyle name="Poznámka 3 9 2 4 2 2 5" xfId="38023"/>
    <cellStyle name="Poznámka 3 9 2 4 2 3" xfId="11871"/>
    <cellStyle name="Poznámka 3 9 2 4 2 3 2" xfId="30771"/>
    <cellStyle name="Poznámka 3 9 2 4 2 3 3" xfId="49919"/>
    <cellStyle name="Poznámka 3 9 2 4 2 4" xfId="24381"/>
    <cellStyle name="Poznámka 3 9 2 4 2 4 2" xfId="43521"/>
    <cellStyle name="Poznámka 3 9 2 4 2 5" xfId="18059"/>
    <cellStyle name="Poznámka 3 9 2 4 2 6" xfId="37148"/>
    <cellStyle name="Poznámka 3 9 2 4 3" xfId="10109"/>
    <cellStyle name="Poznámka 3 9 2 4 3 2" xfId="29009"/>
    <cellStyle name="Poznámka 3 9 2 4 3 3" xfId="48157"/>
    <cellStyle name="Poznámka 3 9 2 4 4" xfId="22619"/>
    <cellStyle name="Poznámka 3 9 2 4 4 2" xfId="41759"/>
    <cellStyle name="Poznámka 3 9 2 4 5" xfId="16297"/>
    <cellStyle name="Poznámka 3 9 2 4 6" xfId="35386"/>
    <cellStyle name="Poznámka 3 9 2 5" xfId="3983"/>
    <cellStyle name="Poznámka 3 9 2 5 2" xfId="5387"/>
    <cellStyle name="Poznámka 3 9 2 5 2 2" xfId="6302"/>
    <cellStyle name="Poznámka 3 9 2 5 2 2 2" xfId="12933"/>
    <cellStyle name="Poznámka 3 9 2 5 2 2 2 2" xfId="31833"/>
    <cellStyle name="Poznámka 3 9 2 5 2 2 2 3" xfId="50981"/>
    <cellStyle name="Poznámka 3 9 2 5 2 2 3" xfId="25443"/>
    <cellStyle name="Poznámka 3 9 2 5 2 2 3 2" xfId="44583"/>
    <cellStyle name="Poznámka 3 9 2 5 2 2 4" xfId="19121"/>
    <cellStyle name="Poznámka 3 9 2 5 2 2 5" xfId="38210"/>
    <cellStyle name="Poznámka 3 9 2 5 2 3" xfId="12058"/>
    <cellStyle name="Poznámka 3 9 2 5 2 3 2" xfId="30958"/>
    <cellStyle name="Poznámka 3 9 2 5 2 3 3" xfId="50106"/>
    <cellStyle name="Poznámka 3 9 2 5 2 4" xfId="24568"/>
    <cellStyle name="Poznámka 3 9 2 5 2 4 2" xfId="43708"/>
    <cellStyle name="Poznámka 3 9 2 5 2 5" xfId="18246"/>
    <cellStyle name="Poznámka 3 9 2 5 2 6" xfId="37335"/>
    <cellStyle name="Poznámka 3 9 2 5 3" xfId="10680"/>
    <cellStyle name="Poznámka 3 9 2 5 3 2" xfId="29580"/>
    <cellStyle name="Poznámka 3 9 2 5 3 3" xfId="48728"/>
    <cellStyle name="Poznámka 3 9 2 5 4" xfId="23190"/>
    <cellStyle name="Poznámka 3 9 2 5 4 2" xfId="42330"/>
    <cellStyle name="Poznámka 3 9 2 5 5" xfId="16868"/>
    <cellStyle name="Poznámka 3 9 2 5 6" xfId="35957"/>
    <cellStyle name="Poznámka 3 9 2 6" xfId="4659"/>
    <cellStyle name="Poznámka 3 9 2 6 2" xfId="5789"/>
    <cellStyle name="Poznámka 3 9 2 6 2 2" xfId="6704"/>
    <cellStyle name="Poznámka 3 9 2 6 2 2 2" xfId="13332"/>
    <cellStyle name="Poznámka 3 9 2 6 2 2 2 2" xfId="32232"/>
    <cellStyle name="Poznámka 3 9 2 6 2 2 2 3" xfId="51380"/>
    <cellStyle name="Poznámka 3 9 2 6 2 2 3" xfId="25842"/>
    <cellStyle name="Poznámka 3 9 2 6 2 2 3 2" xfId="44982"/>
    <cellStyle name="Poznámka 3 9 2 6 2 2 4" xfId="19520"/>
    <cellStyle name="Poznámka 3 9 2 6 2 2 5" xfId="38609"/>
    <cellStyle name="Poznámka 3 9 2 6 2 3" xfId="12457"/>
    <cellStyle name="Poznámka 3 9 2 6 2 3 2" xfId="31357"/>
    <cellStyle name="Poznámka 3 9 2 6 2 3 3" xfId="50505"/>
    <cellStyle name="Poznámka 3 9 2 6 2 4" xfId="24967"/>
    <cellStyle name="Poznámka 3 9 2 6 2 4 2" xfId="44107"/>
    <cellStyle name="Poznámka 3 9 2 6 2 5" xfId="18645"/>
    <cellStyle name="Poznámka 3 9 2 6 2 6" xfId="37734"/>
    <cellStyle name="Poznámka 3 9 2 6 3" xfId="11356"/>
    <cellStyle name="Poznámka 3 9 2 6 3 2" xfId="30256"/>
    <cellStyle name="Poznámka 3 9 2 6 3 3" xfId="49404"/>
    <cellStyle name="Poznámka 3 9 2 6 4" xfId="23866"/>
    <cellStyle name="Poznámka 3 9 2 6 4 2" xfId="43006"/>
    <cellStyle name="Poznámka 3 9 2 6 5" xfId="17544"/>
    <cellStyle name="Poznámka 3 9 2 6 6" xfId="36633"/>
    <cellStyle name="Poznámka 3 9 2 7" xfId="5281"/>
    <cellStyle name="Poznámka 3 9 2 7 2" xfId="6196"/>
    <cellStyle name="Poznámka 3 9 2 7 2 2" xfId="12827"/>
    <cellStyle name="Poznámka 3 9 2 7 2 2 2" xfId="31727"/>
    <cellStyle name="Poznámka 3 9 2 7 2 2 3" xfId="50875"/>
    <cellStyle name="Poznámka 3 9 2 7 2 3" xfId="25337"/>
    <cellStyle name="Poznámka 3 9 2 7 2 3 2" xfId="44477"/>
    <cellStyle name="Poznámka 3 9 2 7 2 4" xfId="19015"/>
    <cellStyle name="Poznámka 3 9 2 7 2 5" xfId="38104"/>
    <cellStyle name="Poznámka 3 9 2 7 3" xfId="11952"/>
    <cellStyle name="Poznámka 3 9 2 7 3 2" xfId="30852"/>
    <cellStyle name="Poznámka 3 9 2 7 3 3" xfId="50000"/>
    <cellStyle name="Poznámka 3 9 2 7 4" xfId="24462"/>
    <cellStyle name="Poznámka 3 9 2 7 4 2" xfId="43602"/>
    <cellStyle name="Poznámka 3 9 2 7 5" xfId="18140"/>
    <cellStyle name="Poznámka 3 9 2 7 6" xfId="37229"/>
    <cellStyle name="Poznámka 3 9 2 8" xfId="7262"/>
    <cellStyle name="Poznámka 3 9 2 8 2" xfId="26261"/>
    <cellStyle name="Poznámka 3 9 2 8 3" xfId="45405"/>
    <cellStyle name="Poznámka 3 9 2 9" xfId="19882"/>
    <cellStyle name="Poznámka 3 9 2 9 2" xfId="39022"/>
    <cellStyle name="Poznámka 3 9 3" xfId="703"/>
    <cellStyle name="Poznámka 3 9 3 10" xfId="13787"/>
    <cellStyle name="Poznámka 3 9 3 11" xfId="32872"/>
    <cellStyle name="Poznámka 3 9 3 2" xfId="1560"/>
    <cellStyle name="Poznámka 3 9 3 2 2" xfId="5241"/>
    <cellStyle name="Poznámka 3 9 3 2 2 2" xfId="6156"/>
    <cellStyle name="Poznámka 3 9 3 2 2 2 2" xfId="12787"/>
    <cellStyle name="Poznámka 3 9 3 2 2 2 2 2" xfId="31687"/>
    <cellStyle name="Poznámka 3 9 3 2 2 2 2 3" xfId="50835"/>
    <cellStyle name="Poznámka 3 9 3 2 2 2 3" xfId="25297"/>
    <cellStyle name="Poznámka 3 9 3 2 2 2 3 2" xfId="44437"/>
    <cellStyle name="Poznámka 3 9 3 2 2 2 4" xfId="18975"/>
    <cellStyle name="Poznámka 3 9 3 2 2 2 5" xfId="38064"/>
    <cellStyle name="Poznámka 3 9 3 2 2 3" xfId="11912"/>
    <cellStyle name="Poznámka 3 9 3 2 2 3 2" xfId="30812"/>
    <cellStyle name="Poznámka 3 9 3 2 2 3 3" xfId="49960"/>
    <cellStyle name="Poznámka 3 9 3 2 2 4" xfId="24422"/>
    <cellStyle name="Poznámka 3 9 3 2 2 4 2" xfId="43562"/>
    <cellStyle name="Poznámka 3 9 3 2 2 5" xfId="18100"/>
    <cellStyle name="Poznámka 3 9 3 2 2 6" xfId="37189"/>
    <cellStyle name="Poznámka 3 9 3 2 3" xfId="8302"/>
    <cellStyle name="Poznámka 3 9 3 2 3 2" xfId="27203"/>
    <cellStyle name="Poznámka 3 9 3 2 3 3" xfId="46351"/>
    <cellStyle name="Poznámka 3 9 3 2 4" xfId="20813"/>
    <cellStyle name="Poznámka 3 9 3 2 4 2" xfId="39953"/>
    <cellStyle name="Poznámka 3 9 3 2 5" xfId="14491"/>
    <cellStyle name="Poznámka 3 9 3 2 6" xfId="33580"/>
    <cellStyle name="Poznámka 3 9 3 3" xfId="2884"/>
    <cellStyle name="Poznámka 3 9 3 3 2" xfId="5603"/>
    <cellStyle name="Poznámka 3 9 3 3 2 2" xfId="6518"/>
    <cellStyle name="Poznámka 3 9 3 3 2 2 2" xfId="13147"/>
    <cellStyle name="Poznámka 3 9 3 3 2 2 2 2" xfId="32047"/>
    <cellStyle name="Poznámka 3 9 3 3 2 2 2 3" xfId="51195"/>
    <cellStyle name="Poznámka 3 9 3 3 2 2 3" xfId="25657"/>
    <cellStyle name="Poznámka 3 9 3 3 2 2 3 2" xfId="44797"/>
    <cellStyle name="Poznámka 3 9 3 3 2 2 4" xfId="19335"/>
    <cellStyle name="Poznámka 3 9 3 3 2 2 5" xfId="38424"/>
    <cellStyle name="Poznámka 3 9 3 3 2 3" xfId="12272"/>
    <cellStyle name="Poznámka 3 9 3 3 2 3 2" xfId="31172"/>
    <cellStyle name="Poznámka 3 9 3 3 2 3 3" xfId="50320"/>
    <cellStyle name="Poznámka 3 9 3 3 2 4" xfId="24782"/>
    <cellStyle name="Poznámka 3 9 3 3 2 4 2" xfId="43922"/>
    <cellStyle name="Poznámka 3 9 3 3 2 5" xfId="18460"/>
    <cellStyle name="Poznámka 3 9 3 3 2 6" xfId="37549"/>
    <cellStyle name="Poznámka 3 9 3 3 3" xfId="9583"/>
    <cellStyle name="Poznámka 3 9 3 3 3 2" xfId="28483"/>
    <cellStyle name="Poznámka 3 9 3 3 3 3" xfId="47631"/>
    <cellStyle name="Poznámka 3 9 3 3 4" xfId="22093"/>
    <cellStyle name="Poznámka 3 9 3 3 4 2" xfId="41233"/>
    <cellStyle name="Poznámka 3 9 3 3 5" xfId="15771"/>
    <cellStyle name="Poznámka 3 9 3 3 6" xfId="34860"/>
    <cellStyle name="Poznámka 3 9 3 4" xfId="3626"/>
    <cellStyle name="Poznámka 3 9 3 4 2" xfId="5307"/>
    <cellStyle name="Poznámka 3 9 3 4 2 2" xfId="6222"/>
    <cellStyle name="Poznámka 3 9 3 4 2 2 2" xfId="12853"/>
    <cellStyle name="Poznámka 3 9 3 4 2 2 2 2" xfId="31753"/>
    <cellStyle name="Poznámka 3 9 3 4 2 2 2 3" xfId="50901"/>
    <cellStyle name="Poznámka 3 9 3 4 2 2 3" xfId="25363"/>
    <cellStyle name="Poznámka 3 9 3 4 2 2 3 2" xfId="44503"/>
    <cellStyle name="Poznámka 3 9 3 4 2 2 4" xfId="19041"/>
    <cellStyle name="Poznámka 3 9 3 4 2 2 5" xfId="38130"/>
    <cellStyle name="Poznámka 3 9 3 4 2 3" xfId="11978"/>
    <cellStyle name="Poznámka 3 9 3 4 2 3 2" xfId="30878"/>
    <cellStyle name="Poznámka 3 9 3 4 2 3 3" xfId="50026"/>
    <cellStyle name="Poznámka 3 9 3 4 2 4" xfId="24488"/>
    <cellStyle name="Poznámka 3 9 3 4 2 4 2" xfId="43628"/>
    <cellStyle name="Poznámka 3 9 3 4 2 5" xfId="18166"/>
    <cellStyle name="Poznámka 3 9 3 4 2 6" xfId="37255"/>
    <cellStyle name="Poznámka 3 9 3 4 3" xfId="10324"/>
    <cellStyle name="Poznámka 3 9 3 4 3 2" xfId="29224"/>
    <cellStyle name="Poznámka 3 9 3 4 3 3" xfId="48372"/>
    <cellStyle name="Poznámka 3 9 3 4 4" xfId="22834"/>
    <cellStyle name="Poznámka 3 9 3 4 4 2" xfId="41974"/>
    <cellStyle name="Poznámka 3 9 3 4 5" xfId="16512"/>
    <cellStyle name="Poznámka 3 9 3 4 6" xfId="35601"/>
    <cellStyle name="Poznámka 3 9 3 5" xfId="4196"/>
    <cellStyle name="Poznámka 3 9 3 5 2" xfId="5013"/>
    <cellStyle name="Poznámka 3 9 3 5 2 2" xfId="5928"/>
    <cellStyle name="Poznámka 3 9 3 5 2 2 2" xfId="12560"/>
    <cellStyle name="Poznámka 3 9 3 5 2 2 2 2" xfId="31460"/>
    <cellStyle name="Poznámka 3 9 3 5 2 2 2 3" xfId="50608"/>
    <cellStyle name="Poznámka 3 9 3 5 2 2 3" xfId="25070"/>
    <cellStyle name="Poznámka 3 9 3 5 2 2 3 2" xfId="44210"/>
    <cellStyle name="Poznámka 3 9 3 5 2 2 4" xfId="18748"/>
    <cellStyle name="Poznámka 3 9 3 5 2 2 5" xfId="37837"/>
    <cellStyle name="Poznámka 3 9 3 5 2 3" xfId="11685"/>
    <cellStyle name="Poznámka 3 9 3 5 2 3 2" xfId="30585"/>
    <cellStyle name="Poznámka 3 9 3 5 2 3 3" xfId="49733"/>
    <cellStyle name="Poznámka 3 9 3 5 2 4" xfId="24195"/>
    <cellStyle name="Poznámka 3 9 3 5 2 4 2" xfId="43335"/>
    <cellStyle name="Poznámka 3 9 3 5 2 5" xfId="17873"/>
    <cellStyle name="Poznámka 3 9 3 5 2 6" xfId="36962"/>
    <cellStyle name="Poznámka 3 9 3 5 3" xfId="10893"/>
    <cellStyle name="Poznámka 3 9 3 5 3 2" xfId="29793"/>
    <cellStyle name="Poznámka 3 9 3 5 3 3" xfId="48941"/>
    <cellStyle name="Poznámka 3 9 3 5 4" xfId="23403"/>
    <cellStyle name="Poznámka 3 9 3 5 4 2" xfId="42543"/>
    <cellStyle name="Poznámka 3 9 3 5 5" xfId="17081"/>
    <cellStyle name="Poznámka 3 9 3 5 6" xfId="36170"/>
    <cellStyle name="Poznámka 3 9 3 6" xfId="4828"/>
    <cellStyle name="Poznámka 3 9 3 6 2" xfId="5833"/>
    <cellStyle name="Poznámka 3 9 3 6 2 2" xfId="6748"/>
    <cellStyle name="Poznámka 3 9 3 6 2 2 2" xfId="13376"/>
    <cellStyle name="Poznámka 3 9 3 6 2 2 2 2" xfId="32276"/>
    <cellStyle name="Poznámka 3 9 3 6 2 2 2 3" xfId="51424"/>
    <cellStyle name="Poznámka 3 9 3 6 2 2 3" xfId="25886"/>
    <cellStyle name="Poznámka 3 9 3 6 2 2 3 2" xfId="45026"/>
    <cellStyle name="Poznámka 3 9 3 6 2 2 4" xfId="19564"/>
    <cellStyle name="Poznámka 3 9 3 6 2 2 5" xfId="38653"/>
    <cellStyle name="Poznámka 3 9 3 6 2 3" xfId="12501"/>
    <cellStyle name="Poznámka 3 9 3 6 2 3 2" xfId="31401"/>
    <cellStyle name="Poznámka 3 9 3 6 2 3 3" xfId="50549"/>
    <cellStyle name="Poznámka 3 9 3 6 2 4" xfId="25011"/>
    <cellStyle name="Poznámka 3 9 3 6 2 4 2" xfId="44151"/>
    <cellStyle name="Poznámka 3 9 3 6 2 5" xfId="18689"/>
    <cellStyle name="Poznámka 3 9 3 6 2 6" xfId="37778"/>
    <cellStyle name="Poznámka 3 9 3 6 3" xfId="11525"/>
    <cellStyle name="Poznámka 3 9 3 6 3 2" xfId="30425"/>
    <cellStyle name="Poznámka 3 9 3 6 3 3" xfId="49573"/>
    <cellStyle name="Poznámka 3 9 3 6 4" xfId="24035"/>
    <cellStyle name="Poznámka 3 9 3 6 4 2" xfId="43175"/>
    <cellStyle name="Poznámka 3 9 3 6 5" xfId="17713"/>
    <cellStyle name="Poznámka 3 9 3 6 6" xfId="36802"/>
    <cellStyle name="Poznámka 3 9 3 7" xfId="5698"/>
    <cellStyle name="Poznámka 3 9 3 7 2" xfId="6613"/>
    <cellStyle name="Poznámka 3 9 3 7 2 2" xfId="13242"/>
    <cellStyle name="Poznámka 3 9 3 7 2 2 2" xfId="32142"/>
    <cellStyle name="Poznámka 3 9 3 7 2 2 3" xfId="51290"/>
    <cellStyle name="Poznámka 3 9 3 7 2 3" xfId="25752"/>
    <cellStyle name="Poznámka 3 9 3 7 2 3 2" xfId="44892"/>
    <cellStyle name="Poznámka 3 9 3 7 2 4" xfId="19430"/>
    <cellStyle name="Poznámka 3 9 3 7 2 5" xfId="38519"/>
    <cellStyle name="Poznámka 3 9 3 7 3" xfId="12367"/>
    <cellStyle name="Poznámka 3 9 3 7 3 2" xfId="31267"/>
    <cellStyle name="Poznámka 3 9 3 7 3 3" xfId="50415"/>
    <cellStyle name="Poznámka 3 9 3 7 4" xfId="24877"/>
    <cellStyle name="Poznámka 3 9 3 7 4 2" xfId="44017"/>
    <cellStyle name="Poznámka 3 9 3 7 5" xfId="18555"/>
    <cellStyle name="Poznámka 3 9 3 7 6" xfId="37644"/>
    <cellStyle name="Poznámka 3 9 3 8" xfId="7500"/>
    <cellStyle name="Poznámka 3 9 3 8 2" xfId="26499"/>
    <cellStyle name="Poznámka 3 9 3 8 3" xfId="45643"/>
    <cellStyle name="Poznámka 3 9 3 9" xfId="20099"/>
    <cellStyle name="Poznámka 3 9 3 9 2" xfId="39239"/>
    <cellStyle name="Poznámka 3 9 4" xfId="1138"/>
    <cellStyle name="Poznámka 3 9 4 2" xfId="1561"/>
    <cellStyle name="Poznámka 3 9 4 2 2" xfId="5250"/>
    <cellStyle name="Poznámka 3 9 4 2 2 2" xfId="6165"/>
    <cellStyle name="Poznámka 3 9 4 2 2 2 2" xfId="12796"/>
    <cellStyle name="Poznámka 3 9 4 2 2 2 2 2" xfId="31696"/>
    <cellStyle name="Poznámka 3 9 4 2 2 2 2 3" xfId="50844"/>
    <cellStyle name="Poznámka 3 9 4 2 2 2 3" xfId="25306"/>
    <cellStyle name="Poznámka 3 9 4 2 2 2 3 2" xfId="44446"/>
    <cellStyle name="Poznámka 3 9 4 2 2 2 4" xfId="18984"/>
    <cellStyle name="Poznámka 3 9 4 2 2 2 5" xfId="38073"/>
    <cellStyle name="Poznámka 3 9 4 2 2 3" xfId="11921"/>
    <cellStyle name="Poznámka 3 9 4 2 2 3 2" xfId="30821"/>
    <cellStyle name="Poznámka 3 9 4 2 2 3 3" xfId="49969"/>
    <cellStyle name="Poznámka 3 9 4 2 2 4" xfId="24431"/>
    <cellStyle name="Poznámka 3 9 4 2 2 4 2" xfId="43571"/>
    <cellStyle name="Poznámka 3 9 4 2 2 5" xfId="18109"/>
    <cellStyle name="Poznámka 3 9 4 2 2 6" xfId="37198"/>
    <cellStyle name="Poznámka 3 9 4 2 3" xfId="8303"/>
    <cellStyle name="Poznámka 3 9 4 2 3 2" xfId="27204"/>
    <cellStyle name="Poznámka 3 9 4 2 3 3" xfId="46352"/>
    <cellStyle name="Poznámka 3 9 4 2 4" xfId="20814"/>
    <cellStyle name="Poznámka 3 9 4 2 4 2" xfId="39954"/>
    <cellStyle name="Poznámka 3 9 4 2 5" xfId="14492"/>
    <cellStyle name="Poznámka 3 9 4 2 6" xfId="33581"/>
    <cellStyle name="Poznámka 3 9 4 3" xfId="5415"/>
    <cellStyle name="Poznámka 3 9 4 3 2" xfId="6330"/>
    <cellStyle name="Poznámka 3 9 4 3 2 2" xfId="12961"/>
    <cellStyle name="Poznámka 3 9 4 3 2 2 2" xfId="31861"/>
    <cellStyle name="Poznámka 3 9 4 3 2 2 3" xfId="51009"/>
    <cellStyle name="Poznámka 3 9 4 3 2 3" xfId="25471"/>
    <cellStyle name="Poznámka 3 9 4 3 2 3 2" xfId="44611"/>
    <cellStyle name="Poznámka 3 9 4 3 2 4" xfId="19149"/>
    <cellStyle name="Poznámka 3 9 4 3 2 5" xfId="38238"/>
    <cellStyle name="Poznámka 3 9 4 3 3" xfId="12086"/>
    <cellStyle name="Poznámka 3 9 4 3 3 2" xfId="30986"/>
    <cellStyle name="Poznámka 3 9 4 3 3 3" xfId="50134"/>
    <cellStyle name="Poznámka 3 9 4 3 4" xfId="24596"/>
    <cellStyle name="Poznámka 3 9 4 3 4 2" xfId="43736"/>
    <cellStyle name="Poznámka 3 9 4 3 5" xfId="18274"/>
    <cellStyle name="Poznámka 3 9 4 3 6" xfId="37363"/>
    <cellStyle name="Poznámka 3 9 4 4" xfId="7964"/>
    <cellStyle name="Poznámka 3 9 4 4 2" xfId="26959"/>
    <cellStyle name="Poznámka 3 9 4 4 3" xfId="46107"/>
    <cellStyle name="Poznámka 3 9 4 5" xfId="20522"/>
    <cellStyle name="Poznámka 3 9 4 5 2" xfId="39662"/>
    <cellStyle name="Poznámka 3 9 4 6" xfId="14247"/>
    <cellStyle name="Poznámka 3 9 4 7" xfId="33336"/>
    <cellStyle name="Poznámka 3 9 5" xfId="1558"/>
    <cellStyle name="Poznámka 3 9 5 2" xfId="5525"/>
    <cellStyle name="Poznámka 3 9 5 2 2" xfId="6440"/>
    <cellStyle name="Poznámka 3 9 5 2 2 2" xfId="13069"/>
    <cellStyle name="Poznámka 3 9 5 2 2 2 2" xfId="31969"/>
    <cellStyle name="Poznámka 3 9 5 2 2 2 3" xfId="51117"/>
    <cellStyle name="Poznámka 3 9 5 2 2 3" xfId="25579"/>
    <cellStyle name="Poznámka 3 9 5 2 2 3 2" xfId="44719"/>
    <cellStyle name="Poznámka 3 9 5 2 2 4" xfId="19257"/>
    <cellStyle name="Poznámka 3 9 5 2 2 5" xfId="38346"/>
    <cellStyle name="Poznámka 3 9 5 2 3" xfId="12194"/>
    <cellStyle name="Poznámka 3 9 5 2 3 2" xfId="31094"/>
    <cellStyle name="Poznámka 3 9 5 2 3 3" xfId="50242"/>
    <cellStyle name="Poznámka 3 9 5 2 4" xfId="24704"/>
    <cellStyle name="Poznámka 3 9 5 2 4 2" xfId="43844"/>
    <cellStyle name="Poznámka 3 9 5 2 5" xfId="18382"/>
    <cellStyle name="Poznámka 3 9 5 2 6" xfId="37471"/>
    <cellStyle name="Poznámka 3 9 5 3" xfId="8300"/>
    <cellStyle name="Poznámka 3 9 5 3 2" xfId="27201"/>
    <cellStyle name="Poznámka 3 9 5 3 3" xfId="46349"/>
    <cellStyle name="Poznámka 3 9 5 4" xfId="20811"/>
    <cellStyle name="Poznámka 3 9 5 4 2" xfId="39951"/>
    <cellStyle name="Poznámka 3 9 5 5" xfId="14489"/>
    <cellStyle name="Poznámka 3 9 5 6" xfId="33578"/>
    <cellStyle name="Poznámka 3 9 6" xfId="2537"/>
    <cellStyle name="Poznámka 3 9 6 2" xfId="5589"/>
    <cellStyle name="Poznámka 3 9 6 2 2" xfId="6504"/>
    <cellStyle name="Poznámka 3 9 6 2 2 2" xfId="13133"/>
    <cellStyle name="Poznámka 3 9 6 2 2 2 2" xfId="32033"/>
    <cellStyle name="Poznámka 3 9 6 2 2 2 3" xfId="51181"/>
    <cellStyle name="Poznámka 3 9 6 2 2 3" xfId="25643"/>
    <cellStyle name="Poznámka 3 9 6 2 2 3 2" xfId="44783"/>
    <cellStyle name="Poznámka 3 9 6 2 2 4" xfId="19321"/>
    <cellStyle name="Poznámka 3 9 6 2 2 5" xfId="38410"/>
    <cellStyle name="Poznámka 3 9 6 2 3" xfId="12258"/>
    <cellStyle name="Poznámka 3 9 6 2 3 2" xfId="31158"/>
    <cellStyle name="Poznámka 3 9 6 2 3 3" xfId="50306"/>
    <cellStyle name="Poznámka 3 9 6 2 4" xfId="24768"/>
    <cellStyle name="Poznámka 3 9 6 2 4 2" xfId="43908"/>
    <cellStyle name="Poznámka 3 9 6 2 5" xfId="18446"/>
    <cellStyle name="Poznámka 3 9 6 2 6" xfId="37535"/>
    <cellStyle name="Poznámka 3 9 6 3" xfId="9238"/>
    <cellStyle name="Poznámka 3 9 6 3 2" xfId="28138"/>
    <cellStyle name="Poznámka 3 9 6 3 3" xfId="47286"/>
    <cellStyle name="Poznámka 3 9 6 4" xfId="21748"/>
    <cellStyle name="Poznámka 3 9 6 4 2" xfId="40888"/>
    <cellStyle name="Poznámka 3 9 6 5" xfId="15426"/>
    <cellStyle name="Poznámka 3 9 6 6" xfId="34515"/>
    <cellStyle name="Poznámka 3 9 7" xfId="3279"/>
    <cellStyle name="Poznámka 3 9 7 2" xfId="5202"/>
    <cellStyle name="Poznámka 3 9 7 2 2" xfId="6117"/>
    <cellStyle name="Poznámka 3 9 7 2 2 2" xfId="12748"/>
    <cellStyle name="Poznámka 3 9 7 2 2 2 2" xfId="31648"/>
    <cellStyle name="Poznámka 3 9 7 2 2 2 3" xfId="50796"/>
    <cellStyle name="Poznámka 3 9 7 2 2 3" xfId="25258"/>
    <cellStyle name="Poznámka 3 9 7 2 2 3 2" xfId="44398"/>
    <cellStyle name="Poznámka 3 9 7 2 2 4" xfId="18936"/>
    <cellStyle name="Poznámka 3 9 7 2 2 5" xfId="38025"/>
    <cellStyle name="Poznámka 3 9 7 2 3" xfId="11873"/>
    <cellStyle name="Poznámka 3 9 7 2 3 2" xfId="30773"/>
    <cellStyle name="Poznámka 3 9 7 2 3 3" xfId="49921"/>
    <cellStyle name="Poznámka 3 9 7 2 4" xfId="24383"/>
    <cellStyle name="Poznámka 3 9 7 2 4 2" xfId="43523"/>
    <cellStyle name="Poznámka 3 9 7 2 5" xfId="18061"/>
    <cellStyle name="Poznámka 3 9 7 2 6" xfId="37150"/>
    <cellStyle name="Poznámka 3 9 7 3" xfId="9977"/>
    <cellStyle name="Poznámka 3 9 7 3 2" xfId="28877"/>
    <cellStyle name="Poznámka 3 9 7 3 3" xfId="48025"/>
    <cellStyle name="Poznámka 3 9 7 4" xfId="22487"/>
    <cellStyle name="Poznámka 3 9 7 4 2" xfId="41627"/>
    <cellStyle name="Poznámka 3 9 7 5" xfId="16165"/>
    <cellStyle name="Poznámka 3 9 7 6" xfId="35254"/>
    <cellStyle name="Poznámka 3 9 8" xfId="3851"/>
    <cellStyle name="Poznámka 3 9 8 2" xfId="5663"/>
    <cellStyle name="Poznámka 3 9 8 2 2" xfId="6578"/>
    <cellStyle name="Poznámka 3 9 8 2 2 2" xfId="13207"/>
    <cellStyle name="Poznámka 3 9 8 2 2 2 2" xfId="32107"/>
    <cellStyle name="Poznámka 3 9 8 2 2 2 3" xfId="51255"/>
    <cellStyle name="Poznámka 3 9 8 2 2 3" xfId="25717"/>
    <cellStyle name="Poznámka 3 9 8 2 2 3 2" xfId="44857"/>
    <cellStyle name="Poznámka 3 9 8 2 2 4" xfId="19395"/>
    <cellStyle name="Poznámka 3 9 8 2 2 5" xfId="38484"/>
    <cellStyle name="Poznámka 3 9 8 2 3" xfId="12332"/>
    <cellStyle name="Poznámka 3 9 8 2 3 2" xfId="31232"/>
    <cellStyle name="Poznámka 3 9 8 2 3 3" xfId="50380"/>
    <cellStyle name="Poznámka 3 9 8 2 4" xfId="24842"/>
    <cellStyle name="Poznámka 3 9 8 2 4 2" xfId="43982"/>
    <cellStyle name="Poznámka 3 9 8 2 5" xfId="18520"/>
    <cellStyle name="Poznámka 3 9 8 2 6" xfId="37609"/>
    <cellStyle name="Poznámka 3 9 8 3" xfId="10548"/>
    <cellStyle name="Poznámka 3 9 8 3 2" xfId="29448"/>
    <cellStyle name="Poznámka 3 9 8 3 3" xfId="48596"/>
    <cellStyle name="Poznámka 3 9 8 4" xfId="23058"/>
    <cellStyle name="Poznámka 3 9 8 4 2" xfId="42198"/>
    <cellStyle name="Poznámka 3 9 8 5" xfId="16736"/>
    <cellStyle name="Poznámka 3 9 8 6" xfId="35825"/>
    <cellStyle name="Poznámka 3 9 9" xfId="4438"/>
    <cellStyle name="Poznámka 3 9 9 2" xfId="5736"/>
    <cellStyle name="Poznámka 3 9 9 2 2" xfId="6651"/>
    <cellStyle name="Poznámka 3 9 9 2 2 2" xfId="13279"/>
    <cellStyle name="Poznámka 3 9 9 2 2 2 2" xfId="32179"/>
    <cellStyle name="Poznámka 3 9 9 2 2 2 3" xfId="51327"/>
    <cellStyle name="Poznámka 3 9 9 2 2 3" xfId="25789"/>
    <cellStyle name="Poznámka 3 9 9 2 2 3 2" xfId="44929"/>
    <cellStyle name="Poznámka 3 9 9 2 2 4" xfId="19467"/>
    <cellStyle name="Poznámka 3 9 9 2 2 5" xfId="38556"/>
    <cellStyle name="Poznámka 3 9 9 2 3" xfId="12404"/>
    <cellStyle name="Poznámka 3 9 9 2 3 2" xfId="31304"/>
    <cellStyle name="Poznámka 3 9 9 2 3 3" xfId="50452"/>
    <cellStyle name="Poznámka 3 9 9 2 4" xfId="24914"/>
    <cellStyle name="Poznámka 3 9 9 2 4 2" xfId="44054"/>
    <cellStyle name="Poznámka 3 9 9 2 5" xfId="18592"/>
    <cellStyle name="Poznámka 3 9 9 2 6" xfId="37681"/>
    <cellStyle name="Poznámka 3 9 9 3" xfId="11135"/>
    <cellStyle name="Poznámka 3 9 9 3 2" xfId="30035"/>
    <cellStyle name="Poznámka 3 9 9 3 3" xfId="49183"/>
    <cellStyle name="Poznámka 3 9 9 4" xfId="23645"/>
    <cellStyle name="Poznámka 3 9 9 4 2" xfId="42785"/>
    <cellStyle name="Poznámka 3 9 9 5" xfId="17323"/>
    <cellStyle name="Poznámka 3 9 9 6" xfId="36412"/>
    <cellStyle name="Poznámka 4" xfId="97"/>
    <cellStyle name="Poznámka 4 10" xfId="359"/>
    <cellStyle name="Poznámka 4 10 10" xfId="4573"/>
    <cellStyle name="Poznámka 4 10 10 2" xfId="5770"/>
    <cellStyle name="Poznámka 4 10 10 2 2" xfId="6685"/>
    <cellStyle name="Poznámka 4 10 10 2 2 2" xfId="13313"/>
    <cellStyle name="Poznámka 4 10 10 2 2 2 2" xfId="32213"/>
    <cellStyle name="Poznámka 4 10 10 2 2 2 3" xfId="51361"/>
    <cellStyle name="Poznámka 4 10 10 2 2 3" xfId="25823"/>
    <cellStyle name="Poznámka 4 10 10 2 2 3 2" xfId="44963"/>
    <cellStyle name="Poznámka 4 10 10 2 2 4" xfId="19501"/>
    <cellStyle name="Poznámka 4 10 10 2 2 5" xfId="38590"/>
    <cellStyle name="Poznámka 4 10 10 2 3" xfId="12438"/>
    <cellStyle name="Poznámka 4 10 10 2 3 2" xfId="31338"/>
    <cellStyle name="Poznámka 4 10 10 2 3 3" xfId="50486"/>
    <cellStyle name="Poznámka 4 10 10 2 4" xfId="24948"/>
    <cellStyle name="Poznámka 4 10 10 2 4 2" xfId="44088"/>
    <cellStyle name="Poznámka 4 10 10 2 5" xfId="18626"/>
    <cellStyle name="Poznámka 4 10 10 2 6" xfId="37715"/>
    <cellStyle name="Poznámka 4 10 10 3" xfId="11270"/>
    <cellStyle name="Poznámka 4 10 10 3 2" xfId="30170"/>
    <cellStyle name="Poznámka 4 10 10 3 3" xfId="49318"/>
    <cellStyle name="Poznámka 4 10 10 4" xfId="23780"/>
    <cellStyle name="Poznámka 4 10 10 4 2" xfId="42920"/>
    <cellStyle name="Poznámka 4 10 10 5" xfId="17458"/>
    <cellStyle name="Poznámka 4 10 10 6" xfId="36547"/>
    <cellStyle name="Poznámka 4 10 11" xfId="974"/>
    <cellStyle name="Poznámka 4 10 11 2" xfId="5032"/>
    <cellStyle name="Poznámka 4 10 11 2 2" xfId="5947"/>
    <cellStyle name="Poznámka 4 10 11 2 2 2" xfId="12579"/>
    <cellStyle name="Poznámka 4 10 11 2 2 2 2" xfId="31479"/>
    <cellStyle name="Poznámka 4 10 11 2 2 2 3" xfId="50627"/>
    <cellStyle name="Poznámka 4 10 11 2 2 3" xfId="25089"/>
    <cellStyle name="Poznámka 4 10 11 2 2 3 2" xfId="44229"/>
    <cellStyle name="Poznámka 4 10 11 2 2 4" xfId="18767"/>
    <cellStyle name="Poznámka 4 10 11 2 2 5" xfId="37856"/>
    <cellStyle name="Poznámka 4 10 11 2 3" xfId="11704"/>
    <cellStyle name="Poznámka 4 10 11 2 3 2" xfId="30604"/>
    <cellStyle name="Poznámka 4 10 11 2 3 3" xfId="49752"/>
    <cellStyle name="Poznámka 4 10 11 2 4" xfId="24214"/>
    <cellStyle name="Poznámka 4 10 11 2 4 2" xfId="43354"/>
    <cellStyle name="Poznámka 4 10 11 2 5" xfId="17892"/>
    <cellStyle name="Poznámka 4 10 11 2 6" xfId="36981"/>
    <cellStyle name="Poznámka 4 10 11 3" xfId="7881"/>
    <cellStyle name="Poznámka 4 10 11 3 2" xfId="26876"/>
    <cellStyle name="Poznámka 4 10 11 3 3" xfId="46024"/>
    <cellStyle name="Poznámka 4 10 11 4" xfId="20366"/>
    <cellStyle name="Poznámka 4 10 11 4 2" xfId="39506"/>
    <cellStyle name="Poznámka 4 10 11 5" xfId="14164"/>
    <cellStyle name="Poznámka 4 10 11 6" xfId="33253"/>
    <cellStyle name="Poznámka 4 10 12" xfId="5516"/>
    <cellStyle name="Poznámka 4 10 12 2" xfId="6431"/>
    <cellStyle name="Poznámka 4 10 12 2 2" xfId="13061"/>
    <cellStyle name="Poznámka 4 10 12 2 2 2" xfId="31961"/>
    <cellStyle name="Poznámka 4 10 12 2 2 3" xfId="51109"/>
    <cellStyle name="Poznámka 4 10 12 2 3" xfId="25571"/>
    <cellStyle name="Poznámka 4 10 12 2 3 2" xfId="44711"/>
    <cellStyle name="Poznámka 4 10 12 2 4" xfId="19249"/>
    <cellStyle name="Poznámka 4 10 12 2 5" xfId="38338"/>
    <cellStyle name="Poznámka 4 10 12 3" xfId="12186"/>
    <cellStyle name="Poznámka 4 10 12 3 2" xfId="31086"/>
    <cellStyle name="Poznámka 4 10 12 3 3" xfId="50234"/>
    <cellStyle name="Poznámka 4 10 12 4" xfId="24696"/>
    <cellStyle name="Poznámka 4 10 12 4 2" xfId="43836"/>
    <cellStyle name="Poznámka 4 10 12 5" xfId="18374"/>
    <cellStyle name="Poznámka 4 10 12 6" xfId="37463"/>
    <cellStyle name="Poznámka 4 10 13" xfId="7151"/>
    <cellStyle name="Poznámka 4 10 13 2" xfId="26150"/>
    <cellStyle name="Poznámka 4 10 13 3" xfId="45294"/>
    <cellStyle name="Poznámka 4 10 14" xfId="19756"/>
    <cellStyle name="Poznámka 4 10 14 2" xfId="38896"/>
    <cellStyle name="Poznámka 4 10 15" xfId="6827"/>
    <cellStyle name="Poznámka 4 10 16" xfId="32523"/>
    <cellStyle name="Poznámka 4 10 2" xfId="486"/>
    <cellStyle name="Poznámka 4 10 2 10" xfId="13550"/>
    <cellStyle name="Poznámka 4 10 2 11" xfId="32635"/>
    <cellStyle name="Poznámka 4 10 2 2" xfId="811"/>
    <cellStyle name="Poznámka 4 10 2 2 10" xfId="13915"/>
    <cellStyle name="Poznámka 4 10 2 2 11" xfId="33000"/>
    <cellStyle name="Poznámka 4 10 2 2 2" xfId="2992"/>
    <cellStyle name="Poznámka 4 10 2 2 2 2" xfId="5216"/>
    <cellStyle name="Poznámka 4 10 2 2 2 2 2" xfId="6131"/>
    <cellStyle name="Poznámka 4 10 2 2 2 2 2 2" xfId="12762"/>
    <cellStyle name="Poznámka 4 10 2 2 2 2 2 2 2" xfId="31662"/>
    <cellStyle name="Poznámka 4 10 2 2 2 2 2 2 3" xfId="50810"/>
    <cellStyle name="Poznámka 4 10 2 2 2 2 2 3" xfId="25272"/>
    <cellStyle name="Poznámka 4 10 2 2 2 2 2 3 2" xfId="44412"/>
    <cellStyle name="Poznámka 4 10 2 2 2 2 2 4" xfId="18950"/>
    <cellStyle name="Poznámka 4 10 2 2 2 2 2 5" xfId="38039"/>
    <cellStyle name="Poznámka 4 10 2 2 2 2 3" xfId="11887"/>
    <cellStyle name="Poznámka 4 10 2 2 2 2 3 2" xfId="30787"/>
    <cellStyle name="Poznámka 4 10 2 2 2 2 3 3" xfId="49935"/>
    <cellStyle name="Poznámka 4 10 2 2 2 2 4" xfId="24397"/>
    <cellStyle name="Poznámka 4 10 2 2 2 2 4 2" xfId="43537"/>
    <cellStyle name="Poznámka 4 10 2 2 2 2 5" xfId="18075"/>
    <cellStyle name="Poznámka 4 10 2 2 2 2 6" xfId="37164"/>
    <cellStyle name="Poznámka 4 10 2 2 2 3" xfId="9691"/>
    <cellStyle name="Poznámka 4 10 2 2 2 3 2" xfId="28591"/>
    <cellStyle name="Poznámka 4 10 2 2 2 3 3" xfId="47739"/>
    <cellStyle name="Poznámka 4 10 2 2 2 4" xfId="22201"/>
    <cellStyle name="Poznámka 4 10 2 2 2 4 2" xfId="41341"/>
    <cellStyle name="Poznámka 4 10 2 2 2 5" xfId="15879"/>
    <cellStyle name="Poznámka 4 10 2 2 2 6" xfId="34968"/>
    <cellStyle name="Poznámka 4 10 2 2 3" xfId="3734"/>
    <cellStyle name="Poznámka 4 10 2 2 3 2" xfId="5144"/>
    <cellStyle name="Poznámka 4 10 2 2 3 2 2" xfId="6059"/>
    <cellStyle name="Poznámka 4 10 2 2 3 2 2 2" xfId="12690"/>
    <cellStyle name="Poznámka 4 10 2 2 3 2 2 2 2" xfId="31590"/>
    <cellStyle name="Poznámka 4 10 2 2 3 2 2 2 3" xfId="50738"/>
    <cellStyle name="Poznámka 4 10 2 2 3 2 2 3" xfId="25200"/>
    <cellStyle name="Poznámka 4 10 2 2 3 2 2 3 2" xfId="44340"/>
    <cellStyle name="Poznámka 4 10 2 2 3 2 2 4" xfId="18878"/>
    <cellStyle name="Poznámka 4 10 2 2 3 2 2 5" xfId="37967"/>
    <cellStyle name="Poznámka 4 10 2 2 3 2 3" xfId="11815"/>
    <cellStyle name="Poznámka 4 10 2 2 3 2 3 2" xfId="30715"/>
    <cellStyle name="Poznámka 4 10 2 2 3 2 3 3" xfId="49863"/>
    <cellStyle name="Poznámka 4 10 2 2 3 2 4" xfId="24325"/>
    <cellStyle name="Poznámka 4 10 2 2 3 2 4 2" xfId="43465"/>
    <cellStyle name="Poznámka 4 10 2 2 3 2 5" xfId="18003"/>
    <cellStyle name="Poznámka 4 10 2 2 3 2 6" xfId="37092"/>
    <cellStyle name="Poznámka 4 10 2 2 3 3" xfId="10432"/>
    <cellStyle name="Poznámka 4 10 2 2 3 3 2" xfId="29332"/>
    <cellStyle name="Poznámka 4 10 2 2 3 3 3" xfId="48480"/>
    <cellStyle name="Poznámka 4 10 2 2 3 4" xfId="22942"/>
    <cellStyle name="Poznámka 4 10 2 2 3 4 2" xfId="42082"/>
    <cellStyle name="Poznámka 4 10 2 2 3 5" xfId="16620"/>
    <cellStyle name="Poznámka 4 10 2 2 3 6" xfId="35709"/>
    <cellStyle name="Poznámka 4 10 2 2 4" xfId="4304"/>
    <cellStyle name="Poznámka 4 10 2 2 4 2" xfId="5707"/>
    <cellStyle name="Poznámka 4 10 2 2 4 2 2" xfId="6622"/>
    <cellStyle name="Poznámka 4 10 2 2 4 2 2 2" xfId="13250"/>
    <cellStyle name="Poznámka 4 10 2 2 4 2 2 2 2" xfId="32150"/>
    <cellStyle name="Poznámka 4 10 2 2 4 2 2 2 3" xfId="51298"/>
    <cellStyle name="Poznámka 4 10 2 2 4 2 2 3" xfId="25760"/>
    <cellStyle name="Poznámka 4 10 2 2 4 2 2 3 2" xfId="44900"/>
    <cellStyle name="Poznámka 4 10 2 2 4 2 2 4" xfId="19438"/>
    <cellStyle name="Poznámka 4 10 2 2 4 2 2 5" xfId="38527"/>
    <cellStyle name="Poznámka 4 10 2 2 4 2 3" xfId="12375"/>
    <cellStyle name="Poznámka 4 10 2 2 4 2 3 2" xfId="31275"/>
    <cellStyle name="Poznámka 4 10 2 2 4 2 3 3" xfId="50423"/>
    <cellStyle name="Poznámka 4 10 2 2 4 2 4" xfId="24885"/>
    <cellStyle name="Poznámka 4 10 2 2 4 2 4 2" xfId="44025"/>
    <cellStyle name="Poznámka 4 10 2 2 4 2 5" xfId="18563"/>
    <cellStyle name="Poznámka 4 10 2 2 4 2 6" xfId="37652"/>
    <cellStyle name="Poznámka 4 10 2 2 4 3" xfId="11001"/>
    <cellStyle name="Poznámka 4 10 2 2 4 3 2" xfId="29901"/>
    <cellStyle name="Poznámka 4 10 2 2 4 3 3" xfId="49049"/>
    <cellStyle name="Poznámka 4 10 2 2 4 4" xfId="23511"/>
    <cellStyle name="Poznámka 4 10 2 2 4 4 2" xfId="42651"/>
    <cellStyle name="Poznámka 4 10 2 2 4 5" xfId="17189"/>
    <cellStyle name="Poznámka 4 10 2 2 4 6" xfId="36278"/>
    <cellStyle name="Poznámka 4 10 2 2 5" xfId="4916"/>
    <cellStyle name="Poznámka 4 10 2 2 5 2" xfId="5854"/>
    <cellStyle name="Poznámka 4 10 2 2 5 2 2" xfId="6769"/>
    <cellStyle name="Poznámka 4 10 2 2 5 2 2 2" xfId="13397"/>
    <cellStyle name="Poznámka 4 10 2 2 5 2 2 2 2" xfId="32297"/>
    <cellStyle name="Poznámka 4 10 2 2 5 2 2 2 3" xfId="51445"/>
    <cellStyle name="Poznámka 4 10 2 2 5 2 2 3" xfId="25907"/>
    <cellStyle name="Poznámka 4 10 2 2 5 2 2 3 2" xfId="45047"/>
    <cellStyle name="Poznámka 4 10 2 2 5 2 2 4" xfId="19585"/>
    <cellStyle name="Poznámka 4 10 2 2 5 2 2 5" xfId="38674"/>
    <cellStyle name="Poznámka 4 10 2 2 5 2 3" xfId="12522"/>
    <cellStyle name="Poznámka 4 10 2 2 5 2 3 2" xfId="31422"/>
    <cellStyle name="Poznámka 4 10 2 2 5 2 3 3" xfId="50570"/>
    <cellStyle name="Poznámka 4 10 2 2 5 2 4" xfId="25032"/>
    <cellStyle name="Poznámka 4 10 2 2 5 2 4 2" xfId="44172"/>
    <cellStyle name="Poznámka 4 10 2 2 5 2 5" xfId="18710"/>
    <cellStyle name="Poznámka 4 10 2 2 5 2 6" xfId="37799"/>
    <cellStyle name="Poznámka 4 10 2 2 5 3" xfId="11613"/>
    <cellStyle name="Poznámka 4 10 2 2 5 3 2" xfId="30513"/>
    <cellStyle name="Poznámka 4 10 2 2 5 3 3" xfId="49661"/>
    <cellStyle name="Poznámka 4 10 2 2 5 4" xfId="24123"/>
    <cellStyle name="Poznámka 4 10 2 2 5 4 2" xfId="43263"/>
    <cellStyle name="Poznámka 4 10 2 2 5 5" xfId="17801"/>
    <cellStyle name="Poznámka 4 10 2 2 5 6" xfId="36890"/>
    <cellStyle name="Poznámka 4 10 2 2 6" xfId="1564"/>
    <cellStyle name="Poznámka 4 10 2 2 6 2" xfId="5420"/>
    <cellStyle name="Poznámka 4 10 2 2 6 2 2" xfId="6335"/>
    <cellStyle name="Poznámka 4 10 2 2 6 2 2 2" xfId="12965"/>
    <cellStyle name="Poznámka 4 10 2 2 6 2 2 2 2" xfId="31865"/>
    <cellStyle name="Poznámka 4 10 2 2 6 2 2 2 3" xfId="51013"/>
    <cellStyle name="Poznámka 4 10 2 2 6 2 2 3" xfId="25475"/>
    <cellStyle name="Poznámka 4 10 2 2 6 2 2 3 2" xfId="44615"/>
    <cellStyle name="Poznámka 4 10 2 2 6 2 2 4" xfId="19153"/>
    <cellStyle name="Poznámka 4 10 2 2 6 2 2 5" xfId="38242"/>
    <cellStyle name="Poznámka 4 10 2 2 6 2 3" xfId="12090"/>
    <cellStyle name="Poznámka 4 10 2 2 6 2 3 2" xfId="30990"/>
    <cellStyle name="Poznámka 4 10 2 2 6 2 3 3" xfId="50138"/>
    <cellStyle name="Poznámka 4 10 2 2 6 2 4" xfId="24600"/>
    <cellStyle name="Poznámka 4 10 2 2 6 2 4 2" xfId="43740"/>
    <cellStyle name="Poznámka 4 10 2 2 6 2 5" xfId="18278"/>
    <cellStyle name="Poznámka 4 10 2 2 6 2 6" xfId="37367"/>
    <cellStyle name="Poznámka 4 10 2 2 6 3" xfId="8306"/>
    <cellStyle name="Poznámka 4 10 2 2 6 3 2" xfId="27207"/>
    <cellStyle name="Poznámka 4 10 2 2 6 3 3" xfId="46355"/>
    <cellStyle name="Poznámka 4 10 2 2 6 4" xfId="20817"/>
    <cellStyle name="Poznámka 4 10 2 2 6 4 2" xfId="39957"/>
    <cellStyle name="Poznámka 4 10 2 2 6 5" xfId="14495"/>
    <cellStyle name="Poznámka 4 10 2 2 6 6" xfId="33584"/>
    <cellStyle name="Poznámka 4 10 2 2 7" xfId="5141"/>
    <cellStyle name="Poznámka 4 10 2 2 7 2" xfId="6056"/>
    <cellStyle name="Poznámka 4 10 2 2 7 2 2" xfId="12687"/>
    <cellStyle name="Poznámka 4 10 2 2 7 2 2 2" xfId="31587"/>
    <cellStyle name="Poznámka 4 10 2 2 7 2 2 3" xfId="50735"/>
    <cellStyle name="Poznámka 4 10 2 2 7 2 3" xfId="25197"/>
    <cellStyle name="Poznámka 4 10 2 2 7 2 3 2" xfId="44337"/>
    <cellStyle name="Poznámka 4 10 2 2 7 2 4" xfId="18875"/>
    <cellStyle name="Poznámka 4 10 2 2 7 2 5" xfId="37964"/>
    <cellStyle name="Poznámka 4 10 2 2 7 3" xfId="11812"/>
    <cellStyle name="Poznámka 4 10 2 2 7 3 2" xfId="30712"/>
    <cellStyle name="Poznámka 4 10 2 2 7 3 3" xfId="49860"/>
    <cellStyle name="Poznámka 4 10 2 2 7 4" xfId="24322"/>
    <cellStyle name="Poznámka 4 10 2 2 7 4 2" xfId="43462"/>
    <cellStyle name="Poznámka 4 10 2 2 7 5" xfId="18000"/>
    <cellStyle name="Poznámka 4 10 2 2 7 6" xfId="37089"/>
    <cellStyle name="Poznámka 4 10 2 2 8" xfId="7628"/>
    <cellStyle name="Poznámka 4 10 2 2 8 2" xfId="26627"/>
    <cellStyle name="Poznámka 4 10 2 2 8 3" xfId="45771"/>
    <cellStyle name="Poznámka 4 10 2 2 9" xfId="20207"/>
    <cellStyle name="Poznámka 4 10 2 2 9 2" xfId="39347"/>
    <cellStyle name="Poznámka 4 10 2 3" xfId="2670"/>
    <cellStyle name="Poznámka 4 10 2 3 2" xfId="5341"/>
    <cellStyle name="Poznámka 4 10 2 3 2 2" xfId="6256"/>
    <cellStyle name="Poznámka 4 10 2 3 2 2 2" xfId="12887"/>
    <cellStyle name="Poznámka 4 10 2 3 2 2 2 2" xfId="31787"/>
    <cellStyle name="Poznámka 4 10 2 3 2 2 2 3" xfId="50935"/>
    <cellStyle name="Poznámka 4 10 2 3 2 2 3" xfId="25397"/>
    <cellStyle name="Poznámka 4 10 2 3 2 2 3 2" xfId="44537"/>
    <cellStyle name="Poznámka 4 10 2 3 2 2 4" xfId="19075"/>
    <cellStyle name="Poznámka 4 10 2 3 2 2 5" xfId="38164"/>
    <cellStyle name="Poznámka 4 10 2 3 2 3" xfId="12012"/>
    <cellStyle name="Poznámka 4 10 2 3 2 3 2" xfId="30912"/>
    <cellStyle name="Poznámka 4 10 2 3 2 3 3" xfId="50060"/>
    <cellStyle name="Poznámka 4 10 2 3 2 4" xfId="24522"/>
    <cellStyle name="Poznámka 4 10 2 3 2 4 2" xfId="43662"/>
    <cellStyle name="Poznámka 4 10 2 3 2 5" xfId="18200"/>
    <cellStyle name="Poznámka 4 10 2 3 2 6" xfId="37289"/>
    <cellStyle name="Poznámka 4 10 2 3 3" xfId="9371"/>
    <cellStyle name="Poznámka 4 10 2 3 3 2" xfId="28271"/>
    <cellStyle name="Poznámka 4 10 2 3 3 3" xfId="47419"/>
    <cellStyle name="Poznámka 4 10 2 3 4" xfId="21881"/>
    <cellStyle name="Poznámka 4 10 2 3 4 2" xfId="41021"/>
    <cellStyle name="Poznámka 4 10 2 3 5" xfId="15559"/>
    <cellStyle name="Poznámka 4 10 2 3 6" xfId="34648"/>
    <cellStyle name="Poznámka 4 10 2 4" xfId="3412"/>
    <cellStyle name="Poznámka 4 10 2 4 2" xfId="5312"/>
    <cellStyle name="Poznámka 4 10 2 4 2 2" xfId="6227"/>
    <cellStyle name="Poznámka 4 10 2 4 2 2 2" xfId="12858"/>
    <cellStyle name="Poznámka 4 10 2 4 2 2 2 2" xfId="31758"/>
    <cellStyle name="Poznámka 4 10 2 4 2 2 2 3" xfId="50906"/>
    <cellStyle name="Poznámka 4 10 2 4 2 2 3" xfId="25368"/>
    <cellStyle name="Poznámka 4 10 2 4 2 2 3 2" xfId="44508"/>
    <cellStyle name="Poznámka 4 10 2 4 2 2 4" xfId="19046"/>
    <cellStyle name="Poznámka 4 10 2 4 2 2 5" xfId="38135"/>
    <cellStyle name="Poznámka 4 10 2 4 2 3" xfId="11983"/>
    <cellStyle name="Poznámka 4 10 2 4 2 3 2" xfId="30883"/>
    <cellStyle name="Poznámka 4 10 2 4 2 3 3" xfId="50031"/>
    <cellStyle name="Poznámka 4 10 2 4 2 4" xfId="24493"/>
    <cellStyle name="Poznámka 4 10 2 4 2 4 2" xfId="43633"/>
    <cellStyle name="Poznámka 4 10 2 4 2 5" xfId="18171"/>
    <cellStyle name="Poznámka 4 10 2 4 2 6" xfId="37260"/>
    <cellStyle name="Poznámka 4 10 2 4 3" xfId="10110"/>
    <cellStyle name="Poznámka 4 10 2 4 3 2" xfId="29010"/>
    <cellStyle name="Poznámka 4 10 2 4 3 3" xfId="48158"/>
    <cellStyle name="Poznámka 4 10 2 4 4" xfId="22620"/>
    <cellStyle name="Poznámka 4 10 2 4 4 2" xfId="41760"/>
    <cellStyle name="Poznámka 4 10 2 4 5" xfId="16298"/>
    <cellStyle name="Poznámka 4 10 2 4 6" xfId="35387"/>
    <cellStyle name="Poznámka 4 10 2 5" xfId="3984"/>
    <cellStyle name="Poznámka 4 10 2 5 2" xfId="5299"/>
    <cellStyle name="Poznámka 4 10 2 5 2 2" xfId="6214"/>
    <cellStyle name="Poznámka 4 10 2 5 2 2 2" xfId="12845"/>
    <cellStyle name="Poznámka 4 10 2 5 2 2 2 2" xfId="31745"/>
    <cellStyle name="Poznámka 4 10 2 5 2 2 2 3" xfId="50893"/>
    <cellStyle name="Poznámka 4 10 2 5 2 2 3" xfId="25355"/>
    <cellStyle name="Poznámka 4 10 2 5 2 2 3 2" xfId="44495"/>
    <cellStyle name="Poznámka 4 10 2 5 2 2 4" xfId="19033"/>
    <cellStyle name="Poznámka 4 10 2 5 2 2 5" xfId="38122"/>
    <cellStyle name="Poznámka 4 10 2 5 2 3" xfId="11970"/>
    <cellStyle name="Poznámka 4 10 2 5 2 3 2" xfId="30870"/>
    <cellStyle name="Poznámka 4 10 2 5 2 3 3" xfId="50018"/>
    <cellStyle name="Poznámka 4 10 2 5 2 4" xfId="24480"/>
    <cellStyle name="Poznámka 4 10 2 5 2 4 2" xfId="43620"/>
    <cellStyle name="Poznámka 4 10 2 5 2 5" xfId="18158"/>
    <cellStyle name="Poznámka 4 10 2 5 2 6" xfId="37247"/>
    <cellStyle name="Poznámka 4 10 2 5 3" xfId="10681"/>
    <cellStyle name="Poznámka 4 10 2 5 3 2" xfId="29581"/>
    <cellStyle name="Poznámka 4 10 2 5 3 3" xfId="48729"/>
    <cellStyle name="Poznámka 4 10 2 5 4" xfId="23191"/>
    <cellStyle name="Poznámka 4 10 2 5 4 2" xfId="42331"/>
    <cellStyle name="Poznámka 4 10 2 5 5" xfId="16869"/>
    <cellStyle name="Poznámka 4 10 2 5 6" xfId="35958"/>
    <cellStyle name="Poznámka 4 10 2 6" xfId="4660"/>
    <cellStyle name="Poznámka 4 10 2 6 2" xfId="5790"/>
    <cellStyle name="Poznámka 4 10 2 6 2 2" xfId="6705"/>
    <cellStyle name="Poznámka 4 10 2 6 2 2 2" xfId="13333"/>
    <cellStyle name="Poznámka 4 10 2 6 2 2 2 2" xfId="32233"/>
    <cellStyle name="Poznámka 4 10 2 6 2 2 2 3" xfId="51381"/>
    <cellStyle name="Poznámka 4 10 2 6 2 2 3" xfId="25843"/>
    <cellStyle name="Poznámka 4 10 2 6 2 2 3 2" xfId="44983"/>
    <cellStyle name="Poznámka 4 10 2 6 2 2 4" xfId="19521"/>
    <cellStyle name="Poznámka 4 10 2 6 2 2 5" xfId="38610"/>
    <cellStyle name="Poznámka 4 10 2 6 2 3" xfId="12458"/>
    <cellStyle name="Poznámka 4 10 2 6 2 3 2" xfId="31358"/>
    <cellStyle name="Poznámka 4 10 2 6 2 3 3" xfId="50506"/>
    <cellStyle name="Poznámka 4 10 2 6 2 4" xfId="24968"/>
    <cellStyle name="Poznámka 4 10 2 6 2 4 2" xfId="44108"/>
    <cellStyle name="Poznámka 4 10 2 6 2 5" xfId="18646"/>
    <cellStyle name="Poznámka 4 10 2 6 2 6" xfId="37735"/>
    <cellStyle name="Poznámka 4 10 2 6 3" xfId="11357"/>
    <cellStyle name="Poznámka 4 10 2 6 3 2" xfId="30257"/>
    <cellStyle name="Poznámka 4 10 2 6 3 3" xfId="49405"/>
    <cellStyle name="Poznámka 4 10 2 6 4" xfId="23867"/>
    <cellStyle name="Poznámka 4 10 2 6 4 2" xfId="43007"/>
    <cellStyle name="Poznámka 4 10 2 6 5" xfId="17545"/>
    <cellStyle name="Poznámka 4 10 2 6 6" xfId="36634"/>
    <cellStyle name="Poznámka 4 10 2 7" xfId="5085"/>
    <cellStyle name="Poznámka 4 10 2 7 2" xfId="6000"/>
    <cellStyle name="Poznámka 4 10 2 7 2 2" xfId="12632"/>
    <cellStyle name="Poznámka 4 10 2 7 2 2 2" xfId="31532"/>
    <cellStyle name="Poznámka 4 10 2 7 2 2 3" xfId="50680"/>
    <cellStyle name="Poznámka 4 10 2 7 2 3" xfId="25142"/>
    <cellStyle name="Poznámka 4 10 2 7 2 3 2" xfId="44282"/>
    <cellStyle name="Poznámka 4 10 2 7 2 4" xfId="18820"/>
    <cellStyle name="Poznámka 4 10 2 7 2 5" xfId="37909"/>
    <cellStyle name="Poznámka 4 10 2 7 3" xfId="11757"/>
    <cellStyle name="Poznámka 4 10 2 7 3 2" xfId="30657"/>
    <cellStyle name="Poznámka 4 10 2 7 3 3" xfId="49805"/>
    <cellStyle name="Poznámka 4 10 2 7 4" xfId="24267"/>
    <cellStyle name="Poznámka 4 10 2 7 4 2" xfId="43407"/>
    <cellStyle name="Poznámka 4 10 2 7 5" xfId="17945"/>
    <cellStyle name="Poznámka 4 10 2 7 6" xfId="37034"/>
    <cellStyle name="Poznámka 4 10 2 8" xfId="7263"/>
    <cellStyle name="Poznámka 4 10 2 8 2" xfId="26262"/>
    <cellStyle name="Poznámka 4 10 2 8 3" xfId="45406"/>
    <cellStyle name="Poznámka 4 10 2 9" xfId="19883"/>
    <cellStyle name="Poznámka 4 10 2 9 2" xfId="39023"/>
    <cellStyle name="Poznámka 4 10 3" xfId="704"/>
    <cellStyle name="Poznámka 4 10 3 10" xfId="13788"/>
    <cellStyle name="Poznámka 4 10 3 11" xfId="32873"/>
    <cellStyle name="Poznámka 4 10 3 2" xfId="1565"/>
    <cellStyle name="Poznámka 4 10 3 2 2" xfId="5435"/>
    <cellStyle name="Poznámka 4 10 3 2 2 2" xfId="6350"/>
    <cellStyle name="Poznámka 4 10 3 2 2 2 2" xfId="12980"/>
    <cellStyle name="Poznámka 4 10 3 2 2 2 2 2" xfId="31880"/>
    <cellStyle name="Poznámka 4 10 3 2 2 2 2 3" xfId="51028"/>
    <cellStyle name="Poznámka 4 10 3 2 2 2 3" xfId="25490"/>
    <cellStyle name="Poznámka 4 10 3 2 2 2 3 2" xfId="44630"/>
    <cellStyle name="Poznámka 4 10 3 2 2 2 4" xfId="19168"/>
    <cellStyle name="Poznámka 4 10 3 2 2 2 5" xfId="38257"/>
    <cellStyle name="Poznámka 4 10 3 2 2 3" xfId="12105"/>
    <cellStyle name="Poznámka 4 10 3 2 2 3 2" xfId="31005"/>
    <cellStyle name="Poznámka 4 10 3 2 2 3 3" xfId="50153"/>
    <cellStyle name="Poznámka 4 10 3 2 2 4" xfId="24615"/>
    <cellStyle name="Poznámka 4 10 3 2 2 4 2" xfId="43755"/>
    <cellStyle name="Poznámka 4 10 3 2 2 5" xfId="18293"/>
    <cellStyle name="Poznámka 4 10 3 2 2 6" xfId="37382"/>
    <cellStyle name="Poznámka 4 10 3 2 3" xfId="8307"/>
    <cellStyle name="Poznámka 4 10 3 2 3 2" xfId="27208"/>
    <cellStyle name="Poznámka 4 10 3 2 3 3" xfId="46356"/>
    <cellStyle name="Poznámka 4 10 3 2 4" xfId="20818"/>
    <cellStyle name="Poznámka 4 10 3 2 4 2" xfId="39958"/>
    <cellStyle name="Poznámka 4 10 3 2 5" xfId="14496"/>
    <cellStyle name="Poznámka 4 10 3 2 6" xfId="33585"/>
    <cellStyle name="Poznámka 4 10 3 3" xfId="2885"/>
    <cellStyle name="Poznámka 4 10 3 3 2" xfId="5522"/>
    <cellStyle name="Poznámka 4 10 3 3 2 2" xfId="6437"/>
    <cellStyle name="Poznámka 4 10 3 3 2 2 2" xfId="13066"/>
    <cellStyle name="Poznámka 4 10 3 3 2 2 2 2" xfId="31966"/>
    <cellStyle name="Poznámka 4 10 3 3 2 2 2 3" xfId="51114"/>
    <cellStyle name="Poznámka 4 10 3 3 2 2 3" xfId="25576"/>
    <cellStyle name="Poznámka 4 10 3 3 2 2 3 2" xfId="44716"/>
    <cellStyle name="Poznámka 4 10 3 3 2 2 4" xfId="19254"/>
    <cellStyle name="Poznámka 4 10 3 3 2 2 5" xfId="38343"/>
    <cellStyle name="Poznámka 4 10 3 3 2 3" xfId="12191"/>
    <cellStyle name="Poznámka 4 10 3 3 2 3 2" xfId="31091"/>
    <cellStyle name="Poznámka 4 10 3 3 2 3 3" xfId="50239"/>
    <cellStyle name="Poznámka 4 10 3 3 2 4" xfId="24701"/>
    <cellStyle name="Poznámka 4 10 3 3 2 4 2" xfId="43841"/>
    <cellStyle name="Poznámka 4 10 3 3 2 5" xfId="18379"/>
    <cellStyle name="Poznámka 4 10 3 3 2 6" xfId="37468"/>
    <cellStyle name="Poznámka 4 10 3 3 3" xfId="9584"/>
    <cellStyle name="Poznámka 4 10 3 3 3 2" xfId="28484"/>
    <cellStyle name="Poznámka 4 10 3 3 3 3" xfId="47632"/>
    <cellStyle name="Poznámka 4 10 3 3 4" xfId="22094"/>
    <cellStyle name="Poznámka 4 10 3 3 4 2" xfId="41234"/>
    <cellStyle name="Poznámka 4 10 3 3 5" xfId="15772"/>
    <cellStyle name="Poznámka 4 10 3 3 6" xfId="34861"/>
    <cellStyle name="Poznámka 4 10 3 4" xfId="3627"/>
    <cellStyle name="Poznámka 4 10 3 4 2" xfId="5197"/>
    <cellStyle name="Poznámka 4 10 3 4 2 2" xfId="6112"/>
    <cellStyle name="Poznámka 4 10 3 4 2 2 2" xfId="12743"/>
    <cellStyle name="Poznámka 4 10 3 4 2 2 2 2" xfId="31643"/>
    <cellStyle name="Poznámka 4 10 3 4 2 2 2 3" xfId="50791"/>
    <cellStyle name="Poznámka 4 10 3 4 2 2 3" xfId="25253"/>
    <cellStyle name="Poznámka 4 10 3 4 2 2 3 2" xfId="44393"/>
    <cellStyle name="Poznámka 4 10 3 4 2 2 4" xfId="18931"/>
    <cellStyle name="Poznámka 4 10 3 4 2 2 5" xfId="38020"/>
    <cellStyle name="Poznámka 4 10 3 4 2 3" xfId="11868"/>
    <cellStyle name="Poznámka 4 10 3 4 2 3 2" xfId="30768"/>
    <cellStyle name="Poznámka 4 10 3 4 2 3 3" xfId="49916"/>
    <cellStyle name="Poznámka 4 10 3 4 2 4" xfId="24378"/>
    <cellStyle name="Poznámka 4 10 3 4 2 4 2" xfId="43518"/>
    <cellStyle name="Poznámka 4 10 3 4 2 5" xfId="18056"/>
    <cellStyle name="Poznámka 4 10 3 4 2 6" xfId="37145"/>
    <cellStyle name="Poznámka 4 10 3 4 3" xfId="10325"/>
    <cellStyle name="Poznámka 4 10 3 4 3 2" xfId="29225"/>
    <cellStyle name="Poznámka 4 10 3 4 3 3" xfId="48373"/>
    <cellStyle name="Poznámka 4 10 3 4 4" xfId="22835"/>
    <cellStyle name="Poznámka 4 10 3 4 4 2" xfId="41975"/>
    <cellStyle name="Poznámka 4 10 3 4 5" xfId="16513"/>
    <cellStyle name="Poznámka 4 10 3 4 6" xfId="35602"/>
    <cellStyle name="Poznámka 4 10 3 5" xfId="4197"/>
    <cellStyle name="Poznámka 4 10 3 5 2" xfId="5172"/>
    <cellStyle name="Poznámka 4 10 3 5 2 2" xfId="6087"/>
    <cellStyle name="Poznámka 4 10 3 5 2 2 2" xfId="12718"/>
    <cellStyle name="Poznámka 4 10 3 5 2 2 2 2" xfId="31618"/>
    <cellStyle name="Poznámka 4 10 3 5 2 2 2 3" xfId="50766"/>
    <cellStyle name="Poznámka 4 10 3 5 2 2 3" xfId="25228"/>
    <cellStyle name="Poznámka 4 10 3 5 2 2 3 2" xfId="44368"/>
    <cellStyle name="Poznámka 4 10 3 5 2 2 4" xfId="18906"/>
    <cellStyle name="Poznámka 4 10 3 5 2 2 5" xfId="37995"/>
    <cellStyle name="Poznámka 4 10 3 5 2 3" xfId="11843"/>
    <cellStyle name="Poznámka 4 10 3 5 2 3 2" xfId="30743"/>
    <cellStyle name="Poznámka 4 10 3 5 2 3 3" xfId="49891"/>
    <cellStyle name="Poznámka 4 10 3 5 2 4" xfId="24353"/>
    <cellStyle name="Poznámka 4 10 3 5 2 4 2" xfId="43493"/>
    <cellStyle name="Poznámka 4 10 3 5 2 5" xfId="18031"/>
    <cellStyle name="Poznámka 4 10 3 5 2 6" xfId="37120"/>
    <cellStyle name="Poznámka 4 10 3 5 3" xfId="10894"/>
    <cellStyle name="Poznámka 4 10 3 5 3 2" xfId="29794"/>
    <cellStyle name="Poznámka 4 10 3 5 3 3" xfId="48942"/>
    <cellStyle name="Poznámka 4 10 3 5 4" xfId="23404"/>
    <cellStyle name="Poznámka 4 10 3 5 4 2" xfId="42544"/>
    <cellStyle name="Poznámka 4 10 3 5 5" xfId="17082"/>
    <cellStyle name="Poznámka 4 10 3 5 6" xfId="36171"/>
    <cellStyle name="Poznámka 4 10 3 6" xfId="4829"/>
    <cellStyle name="Poznámka 4 10 3 6 2" xfId="5834"/>
    <cellStyle name="Poznámka 4 10 3 6 2 2" xfId="6749"/>
    <cellStyle name="Poznámka 4 10 3 6 2 2 2" xfId="13377"/>
    <cellStyle name="Poznámka 4 10 3 6 2 2 2 2" xfId="32277"/>
    <cellStyle name="Poznámka 4 10 3 6 2 2 2 3" xfId="51425"/>
    <cellStyle name="Poznámka 4 10 3 6 2 2 3" xfId="25887"/>
    <cellStyle name="Poznámka 4 10 3 6 2 2 3 2" xfId="45027"/>
    <cellStyle name="Poznámka 4 10 3 6 2 2 4" xfId="19565"/>
    <cellStyle name="Poznámka 4 10 3 6 2 2 5" xfId="38654"/>
    <cellStyle name="Poznámka 4 10 3 6 2 3" xfId="12502"/>
    <cellStyle name="Poznámka 4 10 3 6 2 3 2" xfId="31402"/>
    <cellStyle name="Poznámka 4 10 3 6 2 3 3" xfId="50550"/>
    <cellStyle name="Poznámka 4 10 3 6 2 4" xfId="25012"/>
    <cellStyle name="Poznámka 4 10 3 6 2 4 2" xfId="44152"/>
    <cellStyle name="Poznámka 4 10 3 6 2 5" xfId="18690"/>
    <cellStyle name="Poznámka 4 10 3 6 2 6" xfId="37779"/>
    <cellStyle name="Poznámka 4 10 3 6 3" xfId="11526"/>
    <cellStyle name="Poznámka 4 10 3 6 3 2" xfId="30426"/>
    <cellStyle name="Poznámka 4 10 3 6 3 3" xfId="49574"/>
    <cellStyle name="Poznámka 4 10 3 6 4" xfId="24036"/>
    <cellStyle name="Poznámka 4 10 3 6 4 2" xfId="43176"/>
    <cellStyle name="Poznámka 4 10 3 6 5" xfId="17714"/>
    <cellStyle name="Poznámka 4 10 3 6 6" xfId="36803"/>
    <cellStyle name="Poznámka 4 10 3 7" xfId="5594"/>
    <cellStyle name="Poznámka 4 10 3 7 2" xfId="6509"/>
    <cellStyle name="Poznámka 4 10 3 7 2 2" xfId="13138"/>
    <cellStyle name="Poznámka 4 10 3 7 2 2 2" xfId="32038"/>
    <cellStyle name="Poznámka 4 10 3 7 2 2 3" xfId="51186"/>
    <cellStyle name="Poznámka 4 10 3 7 2 3" xfId="25648"/>
    <cellStyle name="Poznámka 4 10 3 7 2 3 2" xfId="44788"/>
    <cellStyle name="Poznámka 4 10 3 7 2 4" xfId="19326"/>
    <cellStyle name="Poznámka 4 10 3 7 2 5" xfId="38415"/>
    <cellStyle name="Poznámka 4 10 3 7 3" xfId="12263"/>
    <cellStyle name="Poznámka 4 10 3 7 3 2" xfId="31163"/>
    <cellStyle name="Poznámka 4 10 3 7 3 3" xfId="50311"/>
    <cellStyle name="Poznámka 4 10 3 7 4" xfId="24773"/>
    <cellStyle name="Poznámka 4 10 3 7 4 2" xfId="43913"/>
    <cellStyle name="Poznámka 4 10 3 7 5" xfId="18451"/>
    <cellStyle name="Poznámka 4 10 3 7 6" xfId="37540"/>
    <cellStyle name="Poznámka 4 10 3 8" xfId="7501"/>
    <cellStyle name="Poznámka 4 10 3 8 2" xfId="26500"/>
    <cellStyle name="Poznámka 4 10 3 8 3" xfId="45644"/>
    <cellStyle name="Poznámka 4 10 3 9" xfId="20100"/>
    <cellStyle name="Poznámka 4 10 3 9 2" xfId="39240"/>
    <cellStyle name="Poznámka 4 10 4" xfId="1161"/>
    <cellStyle name="Poznámka 4 10 4 2" xfId="1566"/>
    <cellStyle name="Poznámka 4 10 4 2 2" xfId="5333"/>
    <cellStyle name="Poznámka 4 10 4 2 2 2" xfId="6248"/>
    <cellStyle name="Poznámka 4 10 4 2 2 2 2" xfId="12879"/>
    <cellStyle name="Poznámka 4 10 4 2 2 2 2 2" xfId="31779"/>
    <cellStyle name="Poznámka 4 10 4 2 2 2 2 3" xfId="50927"/>
    <cellStyle name="Poznámka 4 10 4 2 2 2 3" xfId="25389"/>
    <cellStyle name="Poznámka 4 10 4 2 2 2 3 2" xfId="44529"/>
    <cellStyle name="Poznámka 4 10 4 2 2 2 4" xfId="19067"/>
    <cellStyle name="Poznámka 4 10 4 2 2 2 5" xfId="38156"/>
    <cellStyle name="Poznámka 4 10 4 2 2 3" xfId="12004"/>
    <cellStyle name="Poznámka 4 10 4 2 2 3 2" xfId="30904"/>
    <cellStyle name="Poznámka 4 10 4 2 2 3 3" xfId="50052"/>
    <cellStyle name="Poznámka 4 10 4 2 2 4" xfId="24514"/>
    <cellStyle name="Poznámka 4 10 4 2 2 4 2" xfId="43654"/>
    <cellStyle name="Poznámka 4 10 4 2 2 5" xfId="18192"/>
    <cellStyle name="Poznámka 4 10 4 2 2 6" xfId="37281"/>
    <cellStyle name="Poznámka 4 10 4 2 3" xfId="8308"/>
    <cellStyle name="Poznámka 4 10 4 2 3 2" xfId="27209"/>
    <cellStyle name="Poznámka 4 10 4 2 3 3" xfId="46357"/>
    <cellStyle name="Poznámka 4 10 4 2 4" xfId="20819"/>
    <cellStyle name="Poznámka 4 10 4 2 4 2" xfId="39959"/>
    <cellStyle name="Poznámka 4 10 4 2 5" xfId="14497"/>
    <cellStyle name="Poznámka 4 10 4 2 6" xfId="33586"/>
    <cellStyle name="Poznámka 4 10 4 3" xfId="5043"/>
    <cellStyle name="Poznámka 4 10 4 3 2" xfId="5958"/>
    <cellStyle name="Poznámka 4 10 4 3 2 2" xfId="12590"/>
    <cellStyle name="Poznámka 4 10 4 3 2 2 2" xfId="31490"/>
    <cellStyle name="Poznámka 4 10 4 3 2 2 3" xfId="50638"/>
    <cellStyle name="Poznámka 4 10 4 3 2 3" xfId="25100"/>
    <cellStyle name="Poznámka 4 10 4 3 2 3 2" xfId="44240"/>
    <cellStyle name="Poznámka 4 10 4 3 2 4" xfId="18778"/>
    <cellStyle name="Poznámka 4 10 4 3 2 5" xfId="37867"/>
    <cellStyle name="Poznámka 4 10 4 3 3" xfId="11715"/>
    <cellStyle name="Poznámka 4 10 4 3 3 2" xfId="30615"/>
    <cellStyle name="Poznámka 4 10 4 3 3 3" xfId="49763"/>
    <cellStyle name="Poznámka 4 10 4 3 4" xfId="24225"/>
    <cellStyle name="Poznámka 4 10 4 3 4 2" xfId="43365"/>
    <cellStyle name="Poznámka 4 10 4 3 5" xfId="17903"/>
    <cellStyle name="Poznámka 4 10 4 3 6" xfId="36992"/>
    <cellStyle name="Poznámka 4 10 4 4" xfId="7984"/>
    <cellStyle name="Poznámka 4 10 4 4 2" xfId="26979"/>
    <cellStyle name="Poznámka 4 10 4 4 3" xfId="46127"/>
    <cellStyle name="Poznámka 4 10 4 5" xfId="20545"/>
    <cellStyle name="Poznámka 4 10 4 5 2" xfId="39685"/>
    <cellStyle name="Poznámka 4 10 4 6" xfId="14267"/>
    <cellStyle name="Poznámka 4 10 4 7" xfId="33356"/>
    <cellStyle name="Poznámka 4 10 5" xfId="1563"/>
    <cellStyle name="Poznámka 4 10 5 2" xfId="5634"/>
    <cellStyle name="Poznámka 4 10 5 2 2" xfId="6549"/>
    <cellStyle name="Poznámka 4 10 5 2 2 2" xfId="13178"/>
    <cellStyle name="Poznámka 4 10 5 2 2 2 2" xfId="32078"/>
    <cellStyle name="Poznámka 4 10 5 2 2 2 3" xfId="51226"/>
    <cellStyle name="Poznámka 4 10 5 2 2 3" xfId="25688"/>
    <cellStyle name="Poznámka 4 10 5 2 2 3 2" xfId="44828"/>
    <cellStyle name="Poznámka 4 10 5 2 2 4" xfId="19366"/>
    <cellStyle name="Poznámka 4 10 5 2 2 5" xfId="38455"/>
    <cellStyle name="Poznámka 4 10 5 2 3" xfId="12303"/>
    <cellStyle name="Poznámka 4 10 5 2 3 2" xfId="31203"/>
    <cellStyle name="Poznámka 4 10 5 2 3 3" xfId="50351"/>
    <cellStyle name="Poznámka 4 10 5 2 4" xfId="24813"/>
    <cellStyle name="Poznámka 4 10 5 2 4 2" xfId="43953"/>
    <cellStyle name="Poznámka 4 10 5 2 5" xfId="18491"/>
    <cellStyle name="Poznámka 4 10 5 2 6" xfId="37580"/>
    <cellStyle name="Poznámka 4 10 5 3" xfId="8305"/>
    <cellStyle name="Poznámka 4 10 5 3 2" xfId="27206"/>
    <cellStyle name="Poznámka 4 10 5 3 3" xfId="46354"/>
    <cellStyle name="Poznámka 4 10 5 4" xfId="20816"/>
    <cellStyle name="Poznámka 4 10 5 4 2" xfId="39956"/>
    <cellStyle name="Poznámka 4 10 5 5" xfId="14494"/>
    <cellStyle name="Poznámka 4 10 5 6" xfId="33583"/>
    <cellStyle name="Poznámka 4 10 6" xfId="2538"/>
    <cellStyle name="Poznámka 4 10 6 2" xfId="5514"/>
    <cellStyle name="Poznámka 4 10 6 2 2" xfId="6429"/>
    <cellStyle name="Poznámka 4 10 6 2 2 2" xfId="13059"/>
    <cellStyle name="Poznámka 4 10 6 2 2 2 2" xfId="31959"/>
    <cellStyle name="Poznámka 4 10 6 2 2 2 3" xfId="51107"/>
    <cellStyle name="Poznámka 4 10 6 2 2 3" xfId="25569"/>
    <cellStyle name="Poznámka 4 10 6 2 2 3 2" xfId="44709"/>
    <cellStyle name="Poznámka 4 10 6 2 2 4" xfId="19247"/>
    <cellStyle name="Poznámka 4 10 6 2 2 5" xfId="38336"/>
    <cellStyle name="Poznámka 4 10 6 2 3" xfId="12184"/>
    <cellStyle name="Poznámka 4 10 6 2 3 2" xfId="31084"/>
    <cellStyle name="Poznámka 4 10 6 2 3 3" xfId="50232"/>
    <cellStyle name="Poznámka 4 10 6 2 4" xfId="24694"/>
    <cellStyle name="Poznámka 4 10 6 2 4 2" xfId="43834"/>
    <cellStyle name="Poznámka 4 10 6 2 5" xfId="18372"/>
    <cellStyle name="Poznámka 4 10 6 2 6" xfId="37461"/>
    <cellStyle name="Poznámka 4 10 6 3" xfId="9239"/>
    <cellStyle name="Poznámka 4 10 6 3 2" xfId="28139"/>
    <cellStyle name="Poznámka 4 10 6 3 3" xfId="47287"/>
    <cellStyle name="Poznámka 4 10 6 4" xfId="21749"/>
    <cellStyle name="Poznámka 4 10 6 4 2" xfId="40889"/>
    <cellStyle name="Poznámka 4 10 6 5" xfId="15427"/>
    <cellStyle name="Poznámka 4 10 6 6" xfId="34516"/>
    <cellStyle name="Poznámka 4 10 7" xfId="3280"/>
    <cellStyle name="Poznámka 4 10 7 2" xfId="5687"/>
    <cellStyle name="Poznámka 4 10 7 2 2" xfId="6602"/>
    <cellStyle name="Poznámka 4 10 7 2 2 2" xfId="13231"/>
    <cellStyle name="Poznámka 4 10 7 2 2 2 2" xfId="32131"/>
    <cellStyle name="Poznámka 4 10 7 2 2 2 3" xfId="51279"/>
    <cellStyle name="Poznámka 4 10 7 2 2 3" xfId="25741"/>
    <cellStyle name="Poznámka 4 10 7 2 2 3 2" xfId="44881"/>
    <cellStyle name="Poznámka 4 10 7 2 2 4" xfId="19419"/>
    <cellStyle name="Poznámka 4 10 7 2 2 5" xfId="38508"/>
    <cellStyle name="Poznámka 4 10 7 2 3" xfId="12356"/>
    <cellStyle name="Poznámka 4 10 7 2 3 2" xfId="31256"/>
    <cellStyle name="Poznámka 4 10 7 2 3 3" xfId="50404"/>
    <cellStyle name="Poznámka 4 10 7 2 4" xfId="24866"/>
    <cellStyle name="Poznámka 4 10 7 2 4 2" xfId="44006"/>
    <cellStyle name="Poznámka 4 10 7 2 5" xfId="18544"/>
    <cellStyle name="Poznámka 4 10 7 2 6" xfId="37633"/>
    <cellStyle name="Poznámka 4 10 7 3" xfId="9978"/>
    <cellStyle name="Poznámka 4 10 7 3 2" xfId="28878"/>
    <cellStyle name="Poznámka 4 10 7 3 3" xfId="48026"/>
    <cellStyle name="Poznámka 4 10 7 4" xfId="22488"/>
    <cellStyle name="Poznámka 4 10 7 4 2" xfId="41628"/>
    <cellStyle name="Poznámka 4 10 7 5" xfId="16166"/>
    <cellStyle name="Poznámka 4 10 7 6" xfId="35255"/>
    <cellStyle name="Poznámka 4 10 8" xfId="3852"/>
    <cellStyle name="Poznámka 4 10 8 2" xfId="5558"/>
    <cellStyle name="Poznámka 4 10 8 2 2" xfId="6473"/>
    <cellStyle name="Poznámka 4 10 8 2 2 2" xfId="13102"/>
    <cellStyle name="Poznámka 4 10 8 2 2 2 2" xfId="32002"/>
    <cellStyle name="Poznámka 4 10 8 2 2 2 3" xfId="51150"/>
    <cellStyle name="Poznámka 4 10 8 2 2 3" xfId="25612"/>
    <cellStyle name="Poznámka 4 10 8 2 2 3 2" xfId="44752"/>
    <cellStyle name="Poznámka 4 10 8 2 2 4" xfId="19290"/>
    <cellStyle name="Poznámka 4 10 8 2 2 5" xfId="38379"/>
    <cellStyle name="Poznámka 4 10 8 2 3" xfId="12227"/>
    <cellStyle name="Poznámka 4 10 8 2 3 2" xfId="31127"/>
    <cellStyle name="Poznámka 4 10 8 2 3 3" xfId="50275"/>
    <cellStyle name="Poznámka 4 10 8 2 4" xfId="24737"/>
    <cellStyle name="Poznámka 4 10 8 2 4 2" xfId="43877"/>
    <cellStyle name="Poznámka 4 10 8 2 5" xfId="18415"/>
    <cellStyle name="Poznámka 4 10 8 2 6" xfId="37504"/>
    <cellStyle name="Poznámka 4 10 8 3" xfId="10549"/>
    <cellStyle name="Poznámka 4 10 8 3 2" xfId="29449"/>
    <cellStyle name="Poznámka 4 10 8 3 3" xfId="48597"/>
    <cellStyle name="Poznámka 4 10 8 4" xfId="23059"/>
    <cellStyle name="Poznámka 4 10 8 4 2" xfId="42199"/>
    <cellStyle name="Poznámka 4 10 8 5" xfId="16737"/>
    <cellStyle name="Poznámka 4 10 8 6" xfId="35826"/>
    <cellStyle name="Poznámka 4 10 9" xfId="4439"/>
    <cellStyle name="Poznámka 4 10 9 2" xfId="5737"/>
    <cellStyle name="Poznámka 4 10 9 2 2" xfId="6652"/>
    <cellStyle name="Poznámka 4 10 9 2 2 2" xfId="13280"/>
    <cellStyle name="Poznámka 4 10 9 2 2 2 2" xfId="32180"/>
    <cellStyle name="Poznámka 4 10 9 2 2 2 3" xfId="51328"/>
    <cellStyle name="Poznámka 4 10 9 2 2 3" xfId="25790"/>
    <cellStyle name="Poznámka 4 10 9 2 2 3 2" xfId="44930"/>
    <cellStyle name="Poznámka 4 10 9 2 2 4" xfId="19468"/>
    <cellStyle name="Poznámka 4 10 9 2 2 5" xfId="38557"/>
    <cellStyle name="Poznámka 4 10 9 2 3" xfId="12405"/>
    <cellStyle name="Poznámka 4 10 9 2 3 2" xfId="31305"/>
    <cellStyle name="Poznámka 4 10 9 2 3 3" xfId="50453"/>
    <cellStyle name="Poznámka 4 10 9 2 4" xfId="24915"/>
    <cellStyle name="Poznámka 4 10 9 2 4 2" xfId="44055"/>
    <cellStyle name="Poznámka 4 10 9 2 5" xfId="18593"/>
    <cellStyle name="Poznámka 4 10 9 2 6" xfId="37682"/>
    <cellStyle name="Poznámka 4 10 9 3" xfId="11136"/>
    <cellStyle name="Poznámka 4 10 9 3 2" xfId="30036"/>
    <cellStyle name="Poznámka 4 10 9 3 3" xfId="49184"/>
    <cellStyle name="Poznámka 4 10 9 4" xfId="23646"/>
    <cellStyle name="Poznámka 4 10 9 4 2" xfId="42786"/>
    <cellStyle name="Poznámka 4 10 9 5" xfId="17324"/>
    <cellStyle name="Poznámka 4 10 9 6" xfId="36413"/>
    <cellStyle name="Poznámka 4 11" xfId="369"/>
    <cellStyle name="Poznámka 4 11 10" xfId="4581"/>
    <cellStyle name="Poznámka 4 11 10 2" xfId="5772"/>
    <cellStyle name="Poznámka 4 11 10 2 2" xfId="6687"/>
    <cellStyle name="Poznámka 4 11 10 2 2 2" xfId="13315"/>
    <cellStyle name="Poznámka 4 11 10 2 2 2 2" xfId="32215"/>
    <cellStyle name="Poznámka 4 11 10 2 2 2 3" xfId="51363"/>
    <cellStyle name="Poznámka 4 11 10 2 2 3" xfId="25825"/>
    <cellStyle name="Poznámka 4 11 10 2 2 3 2" xfId="44965"/>
    <cellStyle name="Poznámka 4 11 10 2 2 4" xfId="19503"/>
    <cellStyle name="Poznámka 4 11 10 2 2 5" xfId="38592"/>
    <cellStyle name="Poznámka 4 11 10 2 3" xfId="12440"/>
    <cellStyle name="Poznámka 4 11 10 2 3 2" xfId="31340"/>
    <cellStyle name="Poznámka 4 11 10 2 3 3" xfId="50488"/>
    <cellStyle name="Poznámka 4 11 10 2 4" xfId="24950"/>
    <cellStyle name="Poznámka 4 11 10 2 4 2" xfId="44090"/>
    <cellStyle name="Poznámka 4 11 10 2 5" xfId="18628"/>
    <cellStyle name="Poznámka 4 11 10 2 6" xfId="37717"/>
    <cellStyle name="Poznámka 4 11 10 3" xfId="11278"/>
    <cellStyle name="Poznámka 4 11 10 3 2" xfId="30178"/>
    <cellStyle name="Poznámka 4 11 10 3 3" xfId="49326"/>
    <cellStyle name="Poznámka 4 11 10 4" xfId="23788"/>
    <cellStyle name="Poznámka 4 11 10 4 2" xfId="42928"/>
    <cellStyle name="Poznámka 4 11 10 5" xfId="17466"/>
    <cellStyle name="Poznámka 4 11 10 6" xfId="36555"/>
    <cellStyle name="Poznámka 4 11 11" xfId="942"/>
    <cellStyle name="Poznámka 4 11 11 2" xfId="5388"/>
    <cellStyle name="Poznámka 4 11 11 2 2" xfId="6303"/>
    <cellStyle name="Poznámka 4 11 11 2 2 2" xfId="12934"/>
    <cellStyle name="Poznámka 4 11 11 2 2 2 2" xfId="31834"/>
    <cellStyle name="Poznámka 4 11 11 2 2 2 3" xfId="50982"/>
    <cellStyle name="Poznámka 4 11 11 2 2 3" xfId="25444"/>
    <cellStyle name="Poznámka 4 11 11 2 2 3 2" xfId="44584"/>
    <cellStyle name="Poznámka 4 11 11 2 2 4" xfId="19122"/>
    <cellStyle name="Poznámka 4 11 11 2 2 5" xfId="38211"/>
    <cellStyle name="Poznámka 4 11 11 2 3" xfId="12059"/>
    <cellStyle name="Poznámka 4 11 11 2 3 2" xfId="30959"/>
    <cellStyle name="Poznámka 4 11 11 2 3 3" xfId="50107"/>
    <cellStyle name="Poznámka 4 11 11 2 4" xfId="24569"/>
    <cellStyle name="Poznámka 4 11 11 2 4 2" xfId="43709"/>
    <cellStyle name="Poznámka 4 11 11 2 5" xfId="18247"/>
    <cellStyle name="Poznámka 4 11 11 2 6" xfId="37336"/>
    <cellStyle name="Poznámka 4 11 11 3" xfId="7849"/>
    <cellStyle name="Poznámka 4 11 11 3 2" xfId="26844"/>
    <cellStyle name="Poznámka 4 11 11 3 3" xfId="45992"/>
    <cellStyle name="Poznámka 4 11 11 4" xfId="20334"/>
    <cellStyle name="Poznámka 4 11 11 4 2" xfId="39474"/>
    <cellStyle name="Poznámka 4 11 11 5" xfId="14132"/>
    <cellStyle name="Poznámka 4 11 11 6" xfId="33221"/>
    <cellStyle name="Poznámka 4 11 12" xfId="5619"/>
    <cellStyle name="Poznámka 4 11 12 2" xfId="6534"/>
    <cellStyle name="Poznámka 4 11 12 2 2" xfId="13163"/>
    <cellStyle name="Poznámka 4 11 12 2 2 2" xfId="32063"/>
    <cellStyle name="Poznámka 4 11 12 2 2 3" xfId="51211"/>
    <cellStyle name="Poznámka 4 11 12 2 3" xfId="25673"/>
    <cellStyle name="Poznámka 4 11 12 2 3 2" xfId="44813"/>
    <cellStyle name="Poznámka 4 11 12 2 4" xfId="19351"/>
    <cellStyle name="Poznámka 4 11 12 2 5" xfId="38440"/>
    <cellStyle name="Poznámka 4 11 12 3" xfId="12288"/>
    <cellStyle name="Poznámka 4 11 12 3 2" xfId="31188"/>
    <cellStyle name="Poznámka 4 11 12 3 3" xfId="50336"/>
    <cellStyle name="Poznámka 4 11 12 4" xfId="24798"/>
    <cellStyle name="Poznámka 4 11 12 4 2" xfId="43938"/>
    <cellStyle name="Poznámka 4 11 12 5" xfId="18476"/>
    <cellStyle name="Poznámka 4 11 12 6" xfId="37565"/>
    <cellStyle name="Poznámka 4 11 13" xfId="7161"/>
    <cellStyle name="Poznámka 4 11 13 2" xfId="26160"/>
    <cellStyle name="Poznámka 4 11 13 3" xfId="45304"/>
    <cellStyle name="Poznámka 4 11 14" xfId="19766"/>
    <cellStyle name="Poznámka 4 11 14 2" xfId="38906"/>
    <cellStyle name="Poznámka 4 11 15" xfId="6848"/>
    <cellStyle name="Poznámka 4 11 16" xfId="32533"/>
    <cellStyle name="Poznámka 4 11 2" xfId="496"/>
    <cellStyle name="Poznámka 4 11 2 10" xfId="13560"/>
    <cellStyle name="Poznámka 4 11 2 11" xfId="32645"/>
    <cellStyle name="Poznámka 4 11 2 2" xfId="1568"/>
    <cellStyle name="Poznámka 4 11 2 2 2" xfId="5668"/>
    <cellStyle name="Poznámka 4 11 2 2 2 2" xfId="6583"/>
    <cellStyle name="Poznámka 4 11 2 2 2 2 2" xfId="13212"/>
    <cellStyle name="Poznámka 4 11 2 2 2 2 2 2" xfId="32112"/>
    <cellStyle name="Poznámka 4 11 2 2 2 2 2 3" xfId="51260"/>
    <cellStyle name="Poznámka 4 11 2 2 2 2 3" xfId="25722"/>
    <cellStyle name="Poznámka 4 11 2 2 2 2 3 2" xfId="44862"/>
    <cellStyle name="Poznámka 4 11 2 2 2 2 4" xfId="19400"/>
    <cellStyle name="Poznámka 4 11 2 2 2 2 5" xfId="38489"/>
    <cellStyle name="Poznámka 4 11 2 2 2 3" xfId="12337"/>
    <cellStyle name="Poznámka 4 11 2 2 2 3 2" xfId="31237"/>
    <cellStyle name="Poznámka 4 11 2 2 2 3 3" xfId="50385"/>
    <cellStyle name="Poznámka 4 11 2 2 2 4" xfId="24847"/>
    <cellStyle name="Poznámka 4 11 2 2 2 4 2" xfId="43987"/>
    <cellStyle name="Poznámka 4 11 2 2 2 5" xfId="18525"/>
    <cellStyle name="Poznámka 4 11 2 2 2 6" xfId="37614"/>
    <cellStyle name="Poznámka 4 11 2 2 3" xfId="8310"/>
    <cellStyle name="Poznámka 4 11 2 2 3 2" xfId="27211"/>
    <cellStyle name="Poznámka 4 11 2 2 3 2 2" xfId="46359"/>
    <cellStyle name="Poznámka 4 11 2 2 3 3" xfId="14499"/>
    <cellStyle name="Poznámka 4 11 2 2 3 4" xfId="33588"/>
    <cellStyle name="Poznámka 4 11 2 2 4" xfId="7638"/>
    <cellStyle name="Poznámka 4 11 2 2 4 2" xfId="26637"/>
    <cellStyle name="Poznámka 4 11 2 2 4 3" xfId="45781"/>
    <cellStyle name="Poznámka 4 11 2 2 5" xfId="20821"/>
    <cellStyle name="Poznámka 4 11 2 2 5 2" xfId="39961"/>
    <cellStyle name="Poznámka 4 11 2 2 6" xfId="13925"/>
    <cellStyle name="Poznámka 4 11 2 2 7" xfId="33010"/>
    <cellStyle name="Poznámka 4 11 2 3" xfId="2680"/>
    <cellStyle name="Poznámka 4 11 2 3 2" xfId="5650"/>
    <cellStyle name="Poznámka 4 11 2 3 2 2" xfId="6565"/>
    <cellStyle name="Poznámka 4 11 2 3 2 2 2" xfId="13194"/>
    <cellStyle name="Poznámka 4 11 2 3 2 2 2 2" xfId="32094"/>
    <cellStyle name="Poznámka 4 11 2 3 2 2 2 3" xfId="51242"/>
    <cellStyle name="Poznámka 4 11 2 3 2 2 3" xfId="25704"/>
    <cellStyle name="Poznámka 4 11 2 3 2 2 3 2" xfId="44844"/>
    <cellStyle name="Poznámka 4 11 2 3 2 2 4" xfId="19382"/>
    <cellStyle name="Poznámka 4 11 2 3 2 2 5" xfId="38471"/>
    <cellStyle name="Poznámka 4 11 2 3 2 3" xfId="12319"/>
    <cellStyle name="Poznámka 4 11 2 3 2 3 2" xfId="31219"/>
    <cellStyle name="Poznámka 4 11 2 3 2 3 3" xfId="50367"/>
    <cellStyle name="Poznámka 4 11 2 3 2 4" xfId="24829"/>
    <cellStyle name="Poznámka 4 11 2 3 2 4 2" xfId="43969"/>
    <cellStyle name="Poznámka 4 11 2 3 2 5" xfId="18507"/>
    <cellStyle name="Poznámka 4 11 2 3 2 6" xfId="37596"/>
    <cellStyle name="Poznámka 4 11 2 3 3" xfId="9381"/>
    <cellStyle name="Poznámka 4 11 2 3 3 2" xfId="28281"/>
    <cellStyle name="Poznámka 4 11 2 3 3 3" xfId="47429"/>
    <cellStyle name="Poznámka 4 11 2 3 4" xfId="21891"/>
    <cellStyle name="Poznámka 4 11 2 3 4 2" xfId="41031"/>
    <cellStyle name="Poznámka 4 11 2 3 5" xfId="15569"/>
    <cellStyle name="Poznámka 4 11 2 3 6" xfId="34658"/>
    <cellStyle name="Poznámka 4 11 2 4" xfId="3422"/>
    <cellStyle name="Poznámka 4 11 2 4 2" xfId="5563"/>
    <cellStyle name="Poznámka 4 11 2 4 2 2" xfId="6478"/>
    <cellStyle name="Poznámka 4 11 2 4 2 2 2" xfId="13107"/>
    <cellStyle name="Poznámka 4 11 2 4 2 2 2 2" xfId="32007"/>
    <cellStyle name="Poznámka 4 11 2 4 2 2 2 3" xfId="51155"/>
    <cellStyle name="Poznámka 4 11 2 4 2 2 3" xfId="25617"/>
    <cellStyle name="Poznámka 4 11 2 4 2 2 3 2" xfId="44757"/>
    <cellStyle name="Poznámka 4 11 2 4 2 2 4" xfId="19295"/>
    <cellStyle name="Poznámka 4 11 2 4 2 2 5" xfId="38384"/>
    <cellStyle name="Poznámka 4 11 2 4 2 3" xfId="12232"/>
    <cellStyle name="Poznámka 4 11 2 4 2 3 2" xfId="31132"/>
    <cellStyle name="Poznámka 4 11 2 4 2 3 3" xfId="50280"/>
    <cellStyle name="Poznámka 4 11 2 4 2 4" xfId="24742"/>
    <cellStyle name="Poznámka 4 11 2 4 2 4 2" xfId="43882"/>
    <cellStyle name="Poznámka 4 11 2 4 2 5" xfId="18420"/>
    <cellStyle name="Poznámka 4 11 2 4 2 6" xfId="37509"/>
    <cellStyle name="Poznámka 4 11 2 4 3" xfId="10120"/>
    <cellStyle name="Poznámka 4 11 2 4 3 2" xfId="29020"/>
    <cellStyle name="Poznámka 4 11 2 4 3 3" xfId="48168"/>
    <cellStyle name="Poznámka 4 11 2 4 4" xfId="22630"/>
    <cellStyle name="Poznámka 4 11 2 4 4 2" xfId="41770"/>
    <cellStyle name="Poznámka 4 11 2 4 5" xfId="16308"/>
    <cellStyle name="Poznámka 4 11 2 4 6" xfId="35397"/>
    <cellStyle name="Poznámka 4 11 2 5" xfId="3994"/>
    <cellStyle name="Poznámka 4 11 2 5 2" xfId="5185"/>
    <cellStyle name="Poznámka 4 11 2 5 2 2" xfId="6100"/>
    <cellStyle name="Poznámka 4 11 2 5 2 2 2" xfId="12731"/>
    <cellStyle name="Poznámka 4 11 2 5 2 2 2 2" xfId="31631"/>
    <cellStyle name="Poznámka 4 11 2 5 2 2 2 3" xfId="50779"/>
    <cellStyle name="Poznámka 4 11 2 5 2 2 3" xfId="25241"/>
    <cellStyle name="Poznámka 4 11 2 5 2 2 3 2" xfId="44381"/>
    <cellStyle name="Poznámka 4 11 2 5 2 2 4" xfId="18919"/>
    <cellStyle name="Poznámka 4 11 2 5 2 2 5" xfId="38008"/>
    <cellStyle name="Poznámka 4 11 2 5 2 3" xfId="11856"/>
    <cellStyle name="Poznámka 4 11 2 5 2 3 2" xfId="30756"/>
    <cellStyle name="Poznámka 4 11 2 5 2 3 3" xfId="49904"/>
    <cellStyle name="Poznámka 4 11 2 5 2 4" xfId="24366"/>
    <cellStyle name="Poznámka 4 11 2 5 2 4 2" xfId="43506"/>
    <cellStyle name="Poznámka 4 11 2 5 2 5" xfId="18044"/>
    <cellStyle name="Poznámka 4 11 2 5 2 6" xfId="37133"/>
    <cellStyle name="Poznámka 4 11 2 5 3" xfId="10691"/>
    <cellStyle name="Poznámka 4 11 2 5 3 2" xfId="29591"/>
    <cellStyle name="Poznámka 4 11 2 5 3 3" xfId="48739"/>
    <cellStyle name="Poznámka 4 11 2 5 4" xfId="23201"/>
    <cellStyle name="Poznámka 4 11 2 5 4 2" xfId="42341"/>
    <cellStyle name="Poznámka 4 11 2 5 5" xfId="16879"/>
    <cellStyle name="Poznámka 4 11 2 5 6" xfId="35968"/>
    <cellStyle name="Poznámka 4 11 2 6" xfId="4668"/>
    <cellStyle name="Poznámka 4 11 2 6 2" xfId="5792"/>
    <cellStyle name="Poznámka 4 11 2 6 2 2" xfId="6707"/>
    <cellStyle name="Poznámka 4 11 2 6 2 2 2" xfId="13335"/>
    <cellStyle name="Poznámka 4 11 2 6 2 2 2 2" xfId="32235"/>
    <cellStyle name="Poznámka 4 11 2 6 2 2 2 3" xfId="51383"/>
    <cellStyle name="Poznámka 4 11 2 6 2 2 3" xfId="25845"/>
    <cellStyle name="Poznámka 4 11 2 6 2 2 3 2" xfId="44985"/>
    <cellStyle name="Poznámka 4 11 2 6 2 2 4" xfId="19523"/>
    <cellStyle name="Poznámka 4 11 2 6 2 2 5" xfId="38612"/>
    <cellStyle name="Poznámka 4 11 2 6 2 3" xfId="12460"/>
    <cellStyle name="Poznámka 4 11 2 6 2 3 2" xfId="31360"/>
    <cellStyle name="Poznámka 4 11 2 6 2 3 3" xfId="50508"/>
    <cellStyle name="Poznámka 4 11 2 6 2 4" xfId="24970"/>
    <cellStyle name="Poznámka 4 11 2 6 2 4 2" xfId="44110"/>
    <cellStyle name="Poznámka 4 11 2 6 2 5" xfId="18648"/>
    <cellStyle name="Poznámka 4 11 2 6 2 6" xfId="37737"/>
    <cellStyle name="Poznámka 4 11 2 6 3" xfId="11365"/>
    <cellStyle name="Poznámka 4 11 2 6 3 2" xfId="30265"/>
    <cellStyle name="Poznámka 4 11 2 6 3 3" xfId="49413"/>
    <cellStyle name="Poznámka 4 11 2 6 4" xfId="23875"/>
    <cellStyle name="Poznámka 4 11 2 6 4 2" xfId="43015"/>
    <cellStyle name="Poznámka 4 11 2 6 5" xfId="17553"/>
    <cellStyle name="Poznámka 4 11 2 6 6" xfId="36642"/>
    <cellStyle name="Poznámka 4 11 2 7" xfId="5081"/>
    <cellStyle name="Poznámka 4 11 2 7 2" xfId="5996"/>
    <cellStyle name="Poznámka 4 11 2 7 2 2" xfId="12628"/>
    <cellStyle name="Poznámka 4 11 2 7 2 2 2" xfId="31528"/>
    <cellStyle name="Poznámka 4 11 2 7 2 2 3" xfId="50676"/>
    <cellStyle name="Poznámka 4 11 2 7 2 3" xfId="25138"/>
    <cellStyle name="Poznámka 4 11 2 7 2 3 2" xfId="44278"/>
    <cellStyle name="Poznámka 4 11 2 7 2 4" xfId="18816"/>
    <cellStyle name="Poznámka 4 11 2 7 2 5" xfId="37905"/>
    <cellStyle name="Poznámka 4 11 2 7 3" xfId="11753"/>
    <cellStyle name="Poznámka 4 11 2 7 3 2" xfId="30653"/>
    <cellStyle name="Poznámka 4 11 2 7 3 3" xfId="49801"/>
    <cellStyle name="Poznámka 4 11 2 7 4" xfId="24263"/>
    <cellStyle name="Poznámka 4 11 2 7 4 2" xfId="43403"/>
    <cellStyle name="Poznámka 4 11 2 7 5" xfId="17941"/>
    <cellStyle name="Poznámka 4 11 2 7 6" xfId="37030"/>
    <cellStyle name="Poznámka 4 11 2 8" xfId="7273"/>
    <cellStyle name="Poznámka 4 11 2 8 2" xfId="26272"/>
    <cellStyle name="Poznámka 4 11 2 8 3" xfId="45416"/>
    <cellStyle name="Poznámka 4 11 2 9" xfId="19893"/>
    <cellStyle name="Poznámka 4 11 2 9 2" xfId="39033"/>
    <cellStyle name="Poznámka 4 11 3" xfId="1065"/>
    <cellStyle name="Poznámka 4 11 3 2" xfId="1569"/>
    <cellStyle name="Poznámka 4 11 3 2 2" xfId="5561"/>
    <cellStyle name="Poznámka 4 11 3 2 2 2" xfId="6476"/>
    <cellStyle name="Poznámka 4 11 3 2 2 2 2" xfId="13105"/>
    <cellStyle name="Poznámka 4 11 3 2 2 2 2 2" xfId="32005"/>
    <cellStyle name="Poznámka 4 11 3 2 2 2 2 3" xfId="51153"/>
    <cellStyle name="Poznámka 4 11 3 2 2 2 3" xfId="25615"/>
    <cellStyle name="Poznámka 4 11 3 2 2 2 3 2" xfId="44755"/>
    <cellStyle name="Poznámka 4 11 3 2 2 2 4" xfId="19293"/>
    <cellStyle name="Poznámka 4 11 3 2 2 2 5" xfId="38382"/>
    <cellStyle name="Poznámka 4 11 3 2 2 3" xfId="12230"/>
    <cellStyle name="Poznámka 4 11 3 2 2 3 2" xfId="31130"/>
    <cellStyle name="Poznámka 4 11 3 2 2 3 3" xfId="50278"/>
    <cellStyle name="Poznámka 4 11 3 2 2 4" xfId="24740"/>
    <cellStyle name="Poznámka 4 11 3 2 2 4 2" xfId="43880"/>
    <cellStyle name="Poznámka 4 11 3 2 2 5" xfId="18418"/>
    <cellStyle name="Poznámka 4 11 3 2 2 6" xfId="37507"/>
    <cellStyle name="Poznámka 4 11 3 2 3" xfId="8311"/>
    <cellStyle name="Poznámka 4 11 3 2 3 2" xfId="27212"/>
    <cellStyle name="Poznámka 4 11 3 2 3 3" xfId="46360"/>
    <cellStyle name="Poznámka 4 11 3 2 4" xfId="20822"/>
    <cellStyle name="Poznámka 4 11 3 2 4 2" xfId="39962"/>
    <cellStyle name="Poznámka 4 11 3 2 5" xfId="14500"/>
    <cellStyle name="Poznámka 4 11 3 2 6" xfId="33589"/>
    <cellStyle name="Poznámka 4 11 3 3" xfId="5486"/>
    <cellStyle name="Poznámka 4 11 3 3 2" xfId="6401"/>
    <cellStyle name="Poznámka 4 11 3 3 2 2" xfId="13031"/>
    <cellStyle name="Poznámka 4 11 3 3 2 2 2" xfId="31931"/>
    <cellStyle name="Poznámka 4 11 3 3 2 2 3" xfId="51079"/>
    <cellStyle name="Poznámka 4 11 3 3 2 3" xfId="25541"/>
    <cellStyle name="Poznámka 4 11 3 3 2 3 2" xfId="44681"/>
    <cellStyle name="Poznámka 4 11 3 3 2 4" xfId="19219"/>
    <cellStyle name="Poznámka 4 11 3 3 2 5" xfId="38308"/>
    <cellStyle name="Poznámka 4 11 3 3 3" xfId="12156"/>
    <cellStyle name="Poznámka 4 11 3 3 3 2" xfId="31056"/>
    <cellStyle name="Poznámka 4 11 3 3 3 3" xfId="50204"/>
    <cellStyle name="Poznámka 4 11 3 3 4" xfId="24666"/>
    <cellStyle name="Poznámka 4 11 3 3 4 2" xfId="43806"/>
    <cellStyle name="Poznámka 4 11 3 3 5" xfId="18344"/>
    <cellStyle name="Poznámka 4 11 3 3 6" xfId="37433"/>
    <cellStyle name="Poznámka 4 11 3 4" xfId="7511"/>
    <cellStyle name="Poznámka 4 11 3 4 2" xfId="26510"/>
    <cellStyle name="Poznámka 4 11 3 4 3" xfId="45654"/>
    <cellStyle name="Poznámka 4 11 3 5" xfId="20451"/>
    <cellStyle name="Poznámka 4 11 3 5 2" xfId="39591"/>
    <cellStyle name="Poznámka 4 11 3 6" xfId="13798"/>
    <cellStyle name="Poznámka 4 11 3 7" xfId="32883"/>
    <cellStyle name="Poznámka 4 11 4" xfId="1185"/>
    <cellStyle name="Poznámka 4 11 4 2" xfId="1570"/>
    <cellStyle name="Poznámka 4 11 4 2 2" xfId="5490"/>
    <cellStyle name="Poznámka 4 11 4 2 2 2" xfId="6405"/>
    <cellStyle name="Poznámka 4 11 4 2 2 2 2" xfId="13035"/>
    <cellStyle name="Poznámka 4 11 4 2 2 2 2 2" xfId="31935"/>
    <cellStyle name="Poznámka 4 11 4 2 2 2 2 3" xfId="51083"/>
    <cellStyle name="Poznámka 4 11 4 2 2 2 3" xfId="25545"/>
    <cellStyle name="Poznámka 4 11 4 2 2 2 3 2" xfId="44685"/>
    <cellStyle name="Poznámka 4 11 4 2 2 2 4" xfId="19223"/>
    <cellStyle name="Poznámka 4 11 4 2 2 2 5" xfId="38312"/>
    <cellStyle name="Poznámka 4 11 4 2 2 3" xfId="12160"/>
    <cellStyle name="Poznámka 4 11 4 2 2 3 2" xfId="31060"/>
    <cellStyle name="Poznámka 4 11 4 2 2 3 3" xfId="50208"/>
    <cellStyle name="Poznámka 4 11 4 2 2 4" xfId="24670"/>
    <cellStyle name="Poznámka 4 11 4 2 2 4 2" xfId="43810"/>
    <cellStyle name="Poznámka 4 11 4 2 2 5" xfId="18348"/>
    <cellStyle name="Poznámka 4 11 4 2 2 6" xfId="37437"/>
    <cellStyle name="Poznámka 4 11 4 2 3" xfId="8312"/>
    <cellStyle name="Poznámka 4 11 4 2 3 2" xfId="27213"/>
    <cellStyle name="Poznámka 4 11 4 2 3 3" xfId="46361"/>
    <cellStyle name="Poznámka 4 11 4 2 4" xfId="20823"/>
    <cellStyle name="Poznámka 4 11 4 2 4 2" xfId="39963"/>
    <cellStyle name="Poznámka 4 11 4 2 5" xfId="14501"/>
    <cellStyle name="Poznámka 4 11 4 2 6" xfId="33590"/>
    <cellStyle name="Poznámka 4 11 4 3" xfId="5533"/>
    <cellStyle name="Poznámka 4 11 4 3 2" xfId="6448"/>
    <cellStyle name="Poznámka 4 11 4 3 2 2" xfId="13077"/>
    <cellStyle name="Poznámka 4 11 4 3 2 2 2" xfId="31977"/>
    <cellStyle name="Poznámka 4 11 4 3 2 2 3" xfId="51125"/>
    <cellStyle name="Poznámka 4 11 4 3 2 3" xfId="25587"/>
    <cellStyle name="Poznámka 4 11 4 3 2 3 2" xfId="44727"/>
    <cellStyle name="Poznámka 4 11 4 3 2 4" xfId="19265"/>
    <cellStyle name="Poznámka 4 11 4 3 2 5" xfId="38354"/>
    <cellStyle name="Poznámka 4 11 4 3 3" xfId="12202"/>
    <cellStyle name="Poznámka 4 11 4 3 3 2" xfId="31102"/>
    <cellStyle name="Poznámka 4 11 4 3 3 3" xfId="50250"/>
    <cellStyle name="Poznámka 4 11 4 3 4" xfId="24712"/>
    <cellStyle name="Poznámka 4 11 4 3 4 2" xfId="43852"/>
    <cellStyle name="Poznámka 4 11 4 3 5" xfId="18390"/>
    <cellStyle name="Poznámka 4 11 4 3 6" xfId="37479"/>
    <cellStyle name="Poznámka 4 11 4 4" xfId="8001"/>
    <cellStyle name="Poznámka 4 11 4 4 2" xfId="26996"/>
    <cellStyle name="Poznámka 4 11 4 4 3" xfId="46144"/>
    <cellStyle name="Poznámka 4 11 4 5" xfId="20566"/>
    <cellStyle name="Poznámka 4 11 4 5 2" xfId="39706"/>
    <cellStyle name="Poznámka 4 11 4 6" xfId="14284"/>
    <cellStyle name="Poznámka 4 11 4 7" xfId="33373"/>
    <cellStyle name="Poznámka 4 11 5" xfId="1567"/>
    <cellStyle name="Poznámka 4 11 5 2" xfId="5249"/>
    <cellStyle name="Poznámka 4 11 5 2 2" xfId="6164"/>
    <cellStyle name="Poznámka 4 11 5 2 2 2" xfId="12795"/>
    <cellStyle name="Poznámka 4 11 5 2 2 2 2" xfId="31695"/>
    <cellStyle name="Poznámka 4 11 5 2 2 2 3" xfId="50843"/>
    <cellStyle name="Poznámka 4 11 5 2 2 3" xfId="25305"/>
    <cellStyle name="Poznámka 4 11 5 2 2 3 2" xfId="44445"/>
    <cellStyle name="Poznámka 4 11 5 2 2 4" xfId="18983"/>
    <cellStyle name="Poznámka 4 11 5 2 2 5" xfId="38072"/>
    <cellStyle name="Poznámka 4 11 5 2 3" xfId="11920"/>
    <cellStyle name="Poznámka 4 11 5 2 3 2" xfId="30820"/>
    <cellStyle name="Poznámka 4 11 5 2 3 3" xfId="49968"/>
    <cellStyle name="Poznámka 4 11 5 2 4" xfId="24430"/>
    <cellStyle name="Poznámka 4 11 5 2 4 2" xfId="43570"/>
    <cellStyle name="Poznámka 4 11 5 2 5" xfId="18108"/>
    <cellStyle name="Poznámka 4 11 5 2 6" xfId="37197"/>
    <cellStyle name="Poznámka 4 11 5 3" xfId="8309"/>
    <cellStyle name="Poznámka 4 11 5 3 2" xfId="27210"/>
    <cellStyle name="Poznámka 4 11 5 3 3" xfId="46358"/>
    <cellStyle name="Poznámka 4 11 5 4" xfId="20820"/>
    <cellStyle name="Poznámka 4 11 5 4 2" xfId="39960"/>
    <cellStyle name="Poznámka 4 11 5 5" xfId="14498"/>
    <cellStyle name="Poznámka 4 11 5 6" xfId="33587"/>
    <cellStyle name="Poznámka 4 11 6" xfId="2548"/>
    <cellStyle name="Poznámka 4 11 6 2" xfId="5158"/>
    <cellStyle name="Poznámka 4 11 6 2 2" xfId="6073"/>
    <cellStyle name="Poznámka 4 11 6 2 2 2" xfId="12704"/>
    <cellStyle name="Poznámka 4 11 6 2 2 2 2" xfId="31604"/>
    <cellStyle name="Poznámka 4 11 6 2 2 2 3" xfId="50752"/>
    <cellStyle name="Poznámka 4 11 6 2 2 3" xfId="25214"/>
    <cellStyle name="Poznámka 4 11 6 2 2 3 2" xfId="44354"/>
    <cellStyle name="Poznámka 4 11 6 2 2 4" xfId="18892"/>
    <cellStyle name="Poznámka 4 11 6 2 2 5" xfId="37981"/>
    <cellStyle name="Poznámka 4 11 6 2 3" xfId="11829"/>
    <cellStyle name="Poznámka 4 11 6 2 3 2" xfId="30729"/>
    <cellStyle name="Poznámka 4 11 6 2 3 3" xfId="49877"/>
    <cellStyle name="Poznámka 4 11 6 2 4" xfId="24339"/>
    <cellStyle name="Poznámka 4 11 6 2 4 2" xfId="43479"/>
    <cellStyle name="Poznámka 4 11 6 2 5" xfId="18017"/>
    <cellStyle name="Poznámka 4 11 6 2 6" xfId="37106"/>
    <cellStyle name="Poznámka 4 11 6 3" xfId="9249"/>
    <cellStyle name="Poznámka 4 11 6 3 2" xfId="28149"/>
    <cellStyle name="Poznámka 4 11 6 3 3" xfId="47297"/>
    <cellStyle name="Poznámka 4 11 6 4" xfId="21759"/>
    <cellStyle name="Poznámka 4 11 6 4 2" xfId="40899"/>
    <cellStyle name="Poznámka 4 11 6 5" xfId="15437"/>
    <cellStyle name="Poznámka 4 11 6 6" xfId="34526"/>
    <cellStyle name="Poznámka 4 11 7" xfId="3290"/>
    <cellStyle name="Poznámka 4 11 7 2" xfId="5339"/>
    <cellStyle name="Poznámka 4 11 7 2 2" xfId="6254"/>
    <cellStyle name="Poznámka 4 11 7 2 2 2" xfId="12885"/>
    <cellStyle name="Poznámka 4 11 7 2 2 2 2" xfId="31785"/>
    <cellStyle name="Poznámka 4 11 7 2 2 2 3" xfId="50933"/>
    <cellStyle name="Poznámka 4 11 7 2 2 3" xfId="25395"/>
    <cellStyle name="Poznámka 4 11 7 2 2 3 2" xfId="44535"/>
    <cellStyle name="Poznámka 4 11 7 2 2 4" xfId="19073"/>
    <cellStyle name="Poznámka 4 11 7 2 2 5" xfId="38162"/>
    <cellStyle name="Poznámka 4 11 7 2 3" xfId="12010"/>
    <cellStyle name="Poznámka 4 11 7 2 3 2" xfId="30910"/>
    <cellStyle name="Poznámka 4 11 7 2 3 3" xfId="50058"/>
    <cellStyle name="Poznámka 4 11 7 2 4" xfId="24520"/>
    <cellStyle name="Poznámka 4 11 7 2 4 2" xfId="43660"/>
    <cellStyle name="Poznámka 4 11 7 2 5" xfId="18198"/>
    <cellStyle name="Poznámka 4 11 7 2 6" xfId="37287"/>
    <cellStyle name="Poznámka 4 11 7 3" xfId="9988"/>
    <cellStyle name="Poznámka 4 11 7 3 2" xfId="28888"/>
    <cellStyle name="Poznámka 4 11 7 3 3" xfId="48036"/>
    <cellStyle name="Poznámka 4 11 7 4" xfId="22498"/>
    <cellStyle name="Poznámka 4 11 7 4 2" xfId="41638"/>
    <cellStyle name="Poznámka 4 11 7 5" xfId="16176"/>
    <cellStyle name="Poznámka 4 11 7 6" xfId="35265"/>
    <cellStyle name="Poznámka 4 11 8" xfId="3862"/>
    <cellStyle name="Poznámka 4 11 8 2" xfId="5303"/>
    <cellStyle name="Poznámka 4 11 8 2 2" xfId="6218"/>
    <cellStyle name="Poznámka 4 11 8 2 2 2" xfId="12849"/>
    <cellStyle name="Poznámka 4 11 8 2 2 2 2" xfId="31749"/>
    <cellStyle name="Poznámka 4 11 8 2 2 2 3" xfId="50897"/>
    <cellStyle name="Poznámka 4 11 8 2 2 3" xfId="25359"/>
    <cellStyle name="Poznámka 4 11 8 2 2 3 2" xfId="44499"/>
    <cellStyle name="Poznámka 4 11 8 2 2 4" xfId="19037"/>
    <cellStyle name="Poznámka 4 11 8 2 2 5" xfId="38126"/>
    <cellStyle name="Poznámka 4 11 8 2 3" xfId="11974"/>
    <cellStyle name="Poznámka 4 11 8 2 3 2" xfId="30874"/>
    <cellStyle name="Poznámka 4 11 8 2 3 3" xfId="50022"/>
    <cellStyle name="Poznámka 4 11 8 2 4" xfId="24484"/>
    <cellStyle name="Poznámka 4 11 8 2 4 2" xfId="43624"/>
    <cellStyle name="Poznámka 4 11 8 2 5" xfId="18162"/>
    <cellStyle name="Poznámka 4 11 8 2 6" xfId="37251"/>
    <cellStyle name="Poznámka 4 11 8 3" xfId="10559"/>
    <cellStyle name="Poznámka 4 11 8 3 2" xfId="29459"/>
    <cellStyle name="Poznámka 4 11 8 3 3" xfId="48607"/>
    <cellStyle name="Poznámka 4 11 8 4" xfId="23069"/>
    <cellStyle name="Poznámka 4 11 8 4 2" xfId="42209"/>
    <cellStyle name="Poznámka 4 11 8 5" xfId="16747"/>
    <cellStyle name="Poznámka 4 11 8 6" xfId="35836"/>
    <cellStyle name="Poznámka 4 11 9" xfId="4449"/>
    <cellStyle name="Poznámka 4 11 9 2" xfId="5739"/>
    <cellStyle name="Poznámka 4 11 9 2 2" xfId="6654"/>
    <cellStyle name="Poznámka 4 11 9 2 2 2" xfId="13282"/>
    <cellStyle name="Poznámka 4 11 9 2 2 2 2" xfId="32182"/>
    <cellStyle name="Poznámka 4 11 9 2 2 2 3" xfId="51330"/>
    <cellStyle name="Poznámka 4 11 9 2 2 3" xfId="25792"/>
    <cellStyle name="Poznámka 4 11 9 2 2 3 2" xfId="44932"/>
    <cellStyle name="Poznámka 4 11 9 2 2 4" xfId="19470"/>
    <cellStyle name="Poznámka 4 11 9 2 2 5" xfId="38559"/>
    <cellStyle name="Poznámka 4 11 9 2 3" xfId="12407"/>
    <cellStyle name="Poznámka 4 11 9 2 3 2" xfId="31307"/>
    <cellStyle name="Poznámka 4 11 9 2 3 3" xfId="50455"/>
    <cellStyle name="Poznámka 4 11 9 2 4" xfId="24917"/>
    <cellStyle name="Poznámka 4 11 9 2 4 2" xfId="44057"/>
    <cellStyle name="Poznámka 4 11 9 2 5" xfId="18595"/>
    <cellStyle name="Poznámka 4 11 9 2 6" xfId="37684"/>
    <cellStyle name="Poznámka 4 11 9 3" xfId="11146"/>
    <cellStyle name="Poznámka 4 11 9 3 2" xfId="30046"/>
    <cellStyle name="Poznámka 4 11 9 3 3" xfId="49194"/>
    <cellStyle name="Poznámka 4 11 9 4" xfId="23656"/>
    <cellStyle name="Poznámka 4 11 9 4 2" xfId="42796"/>
    <cellStyle name="Poznámka 4 11 9 5" xfId="17334"/>
    <cellStyle name="Poznámka 4 11 9 6" xfId="36423"/>
    <cellStyle name="Poznámka 4 12" xfId="405"/>
    <cellStyle name="Poznámka 4 12 10" xfId="5146"/>
    <cellStyle name="Poznámka 4 12 10 2" xfId="6061"/>
    <cellStyle name="Poznámka 4 12 10 2 2" xfId="12692"/>
    <cellStyle name="Poznámka 4 12 10 2 2 2" xfId="31592"/>
    <cellStyle name="Poznámka 4 12 10 2 2 3" xfId="50740"/>
    <cellStyle name="Poznámka 4 12 10 2 3" xfId="25202"/>
    <cellStyle name="Poznámka 4 12 10 2 3 2" xfId="44342"/>
    <cellStyle name="Poznámka 4 12 10 2 4" xfId="18880"/>
    <cellStyle name="Poznámka 4 12 10 2 5" xfId="37969"/>
    <cellStyle name="Poznámka 4 12 10 3" xfId="11817"/>
    <cellStyle name="Poznámka 4 12 10 3 2" xfId="30717"/>
    <cellStyle name="Poznámka 4 12 10 3 3" xfId="49865"/>
    <cellStyle name="Poznámka 4 12 10 4" xfId="24327"/>
    <cellStyle name="Poznámka 4 12 10 4 2" xfId="43467"/>
    <cellStyle name="Poznámka 4 12 10 5" xfId="18005"/>
    <cellStyle name="Poznámka 4 12 10 6" xfId="37094"/>
    <cellStyle name="Poznámka 4 12 11" xfId="7192"/>
    <cellStyle name="Poznámka 4 12 11 2" xfId="26191"/>
    <cellStyle name="Poznámka 4 12 11 3" xfId="45335"/>
    <cellStyle name="Poznámka 4 12 12" xfId="19802"/>
    <cellStyle name="Poznámka 4 12 12 2" xfId="38942"/>
    <cellStyle name="Poznámka 4 12 13" xfId="13479"/>
    <cellStyle name="Poznámka 4 12 14" xfId="32564"/>
    <cellStyle name="Poznámka 4 12 2" xfId="525"/>
    <cellStyle name="Poznámka 4 12 2 10" xfId="19922"/>
    <cellStyle name="Poznámka 4 12 2 10 2" xfId="39062"/>
    <cellStyle name="Poznámka 4 12 2 11" xfId="13589"/>
    <cellStyle name="Poznámka 4 12 2 12" xfId="32674"/>
    <cellStyle name="Poznámka 4 12 2 2" xfId="825"/>
    <cellStyle name="Poznámka 4 12 2 2 10" xfId="33039"/>
    <cellStyle name="Poznámka 4 12 2 2 2" xfId="3748"/>
    <cellStyle name="Poznámka 4 12 2 2 2 2" xfId="5689"/>
    <cellStyle name="Poznámka 4 12 2 2 2 2 2" xfId="6604"/>
    <cellStyle name="Poznámka 4 12 2 2 2 2 2 2" xfId="13233"/>
    <cellStyle name="Poznámka 4 12 2 2 2 2 2 2 2" xfId="32133"/>
    <cellStyle name="Poznámka 4 12 2 2 2 2 2 2 3" xfId="51281"/>
    <cellStyle name="Poznámka 4 12 2 2 2 2 2 3" xfId="25743"/>
    <cellStyle name="Poznámka 4 12 2 2 2 2 2 3 2" xfId="44883"/>
    <cellStyle name="Poznámka 4 12 2 2 2 2 2 4" xfId="19421"/>
    <cellStyle name="Poznámka 4 12 2 2 2 2 2 5" xfId="38510"/>
    <cellStyle name="Poznámka 4 12 2 2 2 2 3" xfId="12358"/>
    <cellStyle name="Poznámka 4 12 2 2 2 2 3 2" xfId="31258"/>
    <cellStyle name="Poznámka 4 12 2 2 2 2 3 3" xfId="50406"/>
    <cellStyle name="Poznámka 4 12 2 2 2 2 4" xfId="24868"/>
    <cellStyle name="Poznámka 4 12 2 2 2 2 4 2" xfId="44008"/>
    <cellStyle name="Poznámka 4 12 2 2 2 2 5" xfId="18546"/>
    <cellStyle name="Poznámka 4 12 2 2 2 2 6" xfId="37635"/>
    <cellStyle name="Poznámka 4 12 2 2 2 3" xfId="10446"/>
    <cellStyle name="Poznámka 4 12 2 2 2 3 2" xfId="29346"/>
    <cellStyle name="Poznámka 4 12 2 2 2 3 3" xfId="48494"/>
    <cellStyle name="Poznámka 4 12 2 2 2 4" xfId="22956"/>
    <cellStyle name="Poznámka 4 12 2 2 2 4 2" xfId="42096"/>
    <cellStyle name="Poznámka 4 12 2 2 2 5" xfId="16634"/>
    <cellStyle name="Poznámka 4 12 2 2 2 6" xfId="35723"/>
    <cellStyle name="Poznámka 4 12 2 2 3" xfId="4318"/>
    <cellStyle name="Poznámka 4 12 2 2 3 2" xfId="5709"/>
    <cellStyle name="Poznámka 4 12 2 2 3 2 2" xfId="6624"/>
    <cellStyle name="Poznámka 4 12 2 2 3 2 2 2" xfId="13252"/>
    <cellStyle name="Poznámka 4 12 2 2 3 2 2 2 2" xfId="32152"/>
    <cellStyle name="Poznámka 4 12 2 2 3 2 2 2 3" xfId="51300"/>
    <cellStyle name="Poznámka 4 12 2 2 3 2 2 3" xfId="25762"/>
    <cellStyle name="Poznámka 4 12 2 2 3 2 2 3 2" xfId="44902"/>
    <cellStyle name="Poznámka 4 12 2 2 3 2 2 4" xfId="19440"/>
    <cellStyle name="Poznámka 4 12 2 2 3 2 2 5" xfId="38529"/>
    <cellStyle name="Poznámka 4 12 2 2 3 2 3" xfId="12377"/>
    <cellStyle name="Poznámka 4 12 2 2 3 2 3 2" xfId="31277"/>
    <cellStyle name="Poznámka 4 12 2 2 3 2 3 3" xfId="50425"/>
    <cellStyle name="Poznámka 4 12 2 2 3 2 4" xfId="24887"/>
    <cellStyle name="Poznámka 4 12 2 2 3 2 4 2" xfId="44027"/>
    <cellStyle name="Poznámka 4 12 2 2 3 2 5" xfId="18565"/>
    <cellStyle name="Poznámka 4 12 2 2 3 2 6" xfId="37654"/>
    <cellStyle name="Poznámka 4 12 2 2 3 3" xfId="11015"/>
    <cellStyle name="Poznámka 4 12 2 2 3 3 2" xfId="29915"/>
    <cellStyle name="Poznámka 4 12 2 2 3 3 3" xfId="49063"/>
    <cellStyle name="Poznámka 4 12 2 2 3 4" xfId="23525"/>
    <cellStyle name="Poznámka 4 12 2 2 3 4 2" xfId="42665"/>
    <cellStyle name="Poznámka 4 12 2 2 3 5" xfId="17203"/>
    <cellStyle name="Poznámka 4 12 2 2 3 6" xfId="36292"/>
    <cellStyle name="Poznámka 4 12 2 2 4" xfId="4927"/>
    <cellStyle name="Poznámka 4 12 2 2 4 2" xfId="5856"/>
    <cellStyle name="Poznámka 4 12 2 2 4 2 2" xfId="6771"/>
    <cellStyle name="Poznámka 4 12 2 2 4 2 2 2" xfId="13399"/>
    <cellStyle name="Poznámka 4 12 2 2 4 2 2 2 2" xfId="32299"/>
    <cellStyle name="Poznámka 4 12 2 2 4 2 2 2 3" xfId="51447"/>
    <cellStyle name="Poznámka 4 12 2 2 4 2 2 3" xfId="25909"/>
    <cellStyle name="Poznámka 4 12 2 2 4 2 2 3 2" xfId="45049"/>
    <cellStyle name="Poznámka 4 12 2 2 4 2 2 4" xfId="19587"/>
    <cellStyle name="Poznámka 4 12 2 2 4 2 2 5" xfId="38676"/>
    <cellStyle name="Poznámka 4 12 2 2 4 2 3" xfId="12524"/>
    <cellStyle name="Poznámka 4 12 2 2 4 2 3 2" xfId="31424"/>
    <cellStyle name="Poznámka 4 12 2 2 4 2 3 3" xfId="50572"/>
    <cellStyle name="Poznámka 4 12 2 2 4 2 4" xfId="25034"/>
    <cellStyle name="Poznámka 4 12 2 2 4 2 4 2" xfId="44174"/>
    <cellStyle name="Poznámka 4 12 2 2 4 2 5" xfId="18712"/>
    <cellStyle name="Poznámka 4 12 2 2 4 2 6" xfId="37801"/>
    <cellStyle name="Poznámka 4 12 2 2 4 3" xfId="11624"/>
    <cellStyle name="Poznámka 4 12 2 2 4 3 2" xfId="30524"/>
    <cellStyle name="Poznámka 4 12 2 2 4 3 3" xfId="49672"/>
    <cellStyle name="Poznámka 4 12 2 2 4 4" xfId="24134"/>
    <cellStyle name="Poznámka 4 12 2 2 4 4 2" xfId="43274"/>
    <cellStyle name="Poznámka 4 12 2 2 4 5" xfId="17812"/>
    <cellStyle name="Poznámka 4 12 2 2 4 6" xfId="36901"/>
    <cellStyle name="Poznámka 4 12 2 2 5" xfId="3006"/>
    <cellStyle name="Poznámka 4 12 2 2 5 2" xfId="5008"/>
    <cellStyle name="Poznámka 4 12 2 2 5 2 2" xfId="5923"/>
    <cellStyle name="Poznámka 4 12 2 2 5 2 2 2" xfId="12555"/>
    <cellStyle name="Poznámka 4 12 2 2 5 2 2 2 2" xfId="31455"/>
    <cellStyle name="Poznámka 4 12 2 2 5 2 2 2 3" xfId="50603"/>
    <cellStyle name="Poznámka 4 12 2 2 5 2 2 3" xfId="25065"/>
    <cellStyle name="Poznámka 4 12 2 2 5 2 2 3 2" xfId="44205"/>
    <cellStyle name="Poznámka 4 12 2 2 5 2 2 4" xfId="18743"/>
    <cellStyle name="Poznámka 4 12 2 2 5 2 2 5" xfId="37832"/>
    <cellStyle name="Poznámka 4 12 2 2 5 2 3" xfId="11680"/>
    <cellStyle name="Poznámka 4 12 2 2 5 2 3 2" xfId="30580"/>
    <cellStyle name="Poznámka 4 12 2 2 5 2 3 3" xfId="49728"/>
    <cellStyle name="Poznámka 4 12 2 2 5 2 4" xfId="24190"/>
    <cellStyle name="Poznámka 4 12 2 2 5 2 4 2" xfId="43330"/>
    <cellStyle name="Poznámka 4 12 2 2 5 2 5" xfId="17868"/>
    <cellStyle name="Poznámka 4 12 2 2 5 2 6" xfId="36957"/>
    <cellStyle name="Poznámka 4 12 2 2 5 3" xfId="9705"/>
    <cellStyle name="Poznámka 4 12 2 2 5 3 2" xfId="28605"/>
    <cellStyle name="Poznámka 4 12 2 2 5 3 3" xfId="47753"/>
    <cellStyle name="Poznámka 4 12 2 2 5 4" xfId="22215"/>
    <cellStyle name="Poznámka 4 12 2 2 5 4 2" xfId="41355"/>
    <cellStyle name="Poznámka 4 12 2 2 5 5" xfId="15893"/>
    <cellStyle name="Poznámka 4 12 2 2 5 6" xfId="34982"/>
    <cellStyle name="Poznámka 4 12 2 2 6" xfId="5510"/>
    <cellStyle name="Poznámka 4 12 2 2 6 2" xfId="6425"/>
    <cellStyle name="Poznámka 4 12 2 2 6 2 2" xfId="13055"/>
    <cellStyle name="Poznámka 4 12 2 2 6 2 2 2" xfId="31955"/>
    <cellStyle name="Poznámka 4 12 2 2 6 2 2 3" xfId="51103"/>
    <cellStyle name="Poznámka 4 12 2 2 6 2 3" xfId="25565"/>
    <cellStyle name="Poznámka 4 12 2 2 6 2 3 2" xfId="44705"/>
    <cellStyle name="Poznámka 4 12 2 2 6 2 4" xfId="19243"/>
    <cellStyle name="Poznámka 4 12 2 2 6 2 5" xfId="38332"/>
    <cellStyle name="Poznámka 4 12 2 2 6 3" xfId="12180"/>
    <cellStyle name="Poznámka 4 12 2 2 6 3 2" xfId="31080"/>
    <cellStyle name="Poznámka 4 12 2 2 6 3 3" xfId="50228"/>
    <cellStyle name="Poznámka 4 12 2 2 6 4" xfId="24690"/>
    <cellStyle name="Poznámka 4 12 2 2 6 4 2" xfId="43830"/>
    <cellStyle name="Poznámka 4 12 2 2 6 5" xfId="18368"/>
    <cellStyle name="Poznámka 4 12 2 2 6 6" xfId="37457"/>
    <cellStyle name="Poznámka 4 12 2 2 7" xfId="7667"/>
    <cellStyle name="Poznámka 4 12 2 2 7 2" xfId="26666"/>
    <cellStyle name="Poznámka 4 12 2 2 7 3" xfId="45810"/>
    <cellStyle name="Poznámka 4 12 2 2 8" xfId="20221"/>
    <cellStyle name="Poznámka 4 12 2 2 8 2" xfId="39361"/>
    <cellStyle name="Poznámka 4 12 2 2 9" xfId="13954"/>
    <cellStyle name="Poznámka 4 12 2 3" xfId="2709"/>
    <cellStyle name="Poznámka 4 12 2 3 2" xfId="5231"/>
    <cellStyle name="Poznámka 4 12 2 3 2 2" xfId="6146"/>
    <cellStyle name="Poznámka 4 12 2 3 2 2 2" xfId="12777"/>
    <cellStyle name="Poznámka 4 12 2 3 2 2 2 2" xfId="31677"/>
    <cellStyle name="Poznámka 4 12 2 3 2 2 2 3" xfId="50825"/>
    <cellStyle name="Poznámka 4 12 2 3 2 2 3" xfId="25287"/>
    <cellStyle name="Poznámka 4 12 2 3 2 2 3 2" xfId="44427"/>
    <cellStyle name="Poznámka 4 12 2 3 2 2 4" xfId="18965"/>
    <cellStyle name="Poznámka 4 12 2 3 2 2 5" xfId="38054"/>
    <cellStyle name="Poznámka 4 12 2 3 2 3" xfId="11902"/>
    <cellStyle name="Poznámka 4 12 2 3 2 3 2" xfId="30802"/>
    <cellStyle name="Poznámka 4 12 2 3 2 3 3" xfId="49950"/>
    <cellStyle name="Poznámka 4 12 2 3 2 4" xfId="24412"/>
    <cellStyle name="Poznámka 4 12 2 3 2 4 2" xfId="43552"/>
    <cellStyle name="Poznámka 4 12 2 3 2 5" xfId="18090"/>
    <cellStyle name="Poznámka 4 12 2 3 2 6" xfId="37179"/>
    <cellStyle name="Poznámka 4 12 2 3 3" xfId="9410"/>
    <cellStyle name="Poznámka 4 12 2 3 3 2" xfId="28310"/>
    <cellStyle name="Poznámka 4 12 2 3 3 3" xfId="47458"/>
    <cellStyle name="Poznámka 4 12 2 3 4" xfId="21920"/>
    <cellStyle name="Poznámka 4 12 2 3 4 2" xfId="41060"/>
    <cellStyle name="Poznámka 4 12 2 3 5" xfId="15598"/>
    <cellStyle name="Poznámka 4 12 2 3 6" xfId="34687"/>
    <cellStyle name="Poznámka 4 12 2 4" xfId="3451"/>
    <cellStyle name="Poznámka 4 12 2 4 2" xfId="5461"/>
    <cellStyle name="Poznámka 4 12 2 4 2 2" xfId="6376"/>
    <cellStyle name="Poznámka 4 12 2 4 2 2 2" xfId="13006"/>
    <cellStyle name="Poznámka 4 12 2 4 2 2 2 2" xfId="31906"/>
    <cellStyle name="Poznámka 4 12 2 4 2 2 2 3" xfId="51054"/>
    <cellStyle name="Poznámka 4 12 2 4 2 2 3" xfId="25516"/>
    <cellStyle name="Poznámka 4 12 2 4 2 2 3 2" xfId="44656"/>
    <cellStyle name="Poznámka 4 12 2 4 2 2 4" xfId="19194"/>
    <cellStyle name="Poznámka 4 12 2 4 2 2 5" xfId="38283"/>
    <cellStyle name="Poznámka 4 12 2 4 2 3" xfId="12131"/>
    <cellStyle name="Poznámka 4 12 2 4 2 3 2" xfId="31031"/>
    <cellStyle name="Poznámka 4 12 2 4 2 3 3" xfId="50179"/>
    <cellStyle name="Poznámka 4 12 2 4 2 4" xfId="24641"/>
    <cellStyle name="Poznámka 4 12 2 4 2 4 2" xfId="43781"/>
    <cellStyle name="Poznámka 4 12 2 4 2 5" xfId="18319"/>
    <cellStyle name="Poznámka 4 12 2 4 2 6" xfId="37408"/>
    <cellStyle name="Poznámka 4 12 2 4 3" xfId="10149"/>
    <cellStyle name="Poznámka 4 12 2 4 3 2" xfId="29049"/>
    <cellStyle name="Poznámka 4 12 2 4 3 3" xfId="48197"/>
    <cellStyle name="Poznámka 4 12 2 4 4" xfId="22659"/>
    <cellStyle name="Poznámka 4 12 2 4 4 2" xfId="41799"/>
    <cellStyle name="Poznámka 4 12 2 4 5" xfId="16337"/>
    <cellStyle name="Poznámka 4 12 2 4 6" xfId="35426"/>
    <cellStyle name="Poznámka 4 12 2 5" xfId="4023"/>
    <cellStyle name="Poznámka 4 12 2 5 2" xfId="5332"/>
    <cellStyle name="Poznámka 4 12 2 5 2 2" xfId="6247"/>
    <cellStyle name="Poznámka 4 12 2 5 2 2 2" xfId="12878"/>
    <cellStyle name="Poznámka 4 12 2 5 2 2 2 2" xfId="31778"/>
    <cellStyle name="Poznámka 4 12 2 5 2 2 2 3" xfId="50926"/>
    <cellStyle name="Poznámka 4 12 2 5 2 2 3" xfId="25388"/>
    <cellStyle name="Poznámka 4 12 2 5 2 2 3 2" xfId="44528"/>
    <cellStyle name="Poznámka 4 12 2 5 2 2 4" xfId="19066"/>
    <cellStyle name="Poznámka 4 12 2 5 2 2 5" xfId="38155"/>
    <cellStyle name="Poznámka 4 12 2 5 2 3" xfId="12003"/>
    <cellStyle name="Poznámka 4 12 2 5 2 3 2" xfId="30903"/>
    <cellStyle name="Poznámka 4 12 2 5 2 3 3" xfId="50051"/>
    <cellStyle name="Poznámka 4 12 2 5 2 4" xfId="24513"/>
    <cellStyle name="Poznámka 4 12 2 5 2 4 2" xfId="43653"/>
    <cellStyle name="Poznámka 4 12 2 5 2 5" xfId="18191"/>
    <cellStyle name="Poznámka 4 12 2 5 2 6" xfId="37280"/>
    <cellStyle name="Poznámka 4 12 2 5 3" xfId="10720"/>
    <cellStyle name="Poznámka 4 12 2 5 3 2" xfId="29620"/>
    <cellStyle name="Poznámka 4 12 2 5 3 3" xfId="48768"/>
    <cellStyle name="Poznámka 4 12 2 5 4" xfId="23230"/>
    <cellStyle name="Poznámka 4 12 2 5 4 2" xfId="42370"/>
    <cellStyle name="Poznámka 4 12 2 5 5" xfId="16908"/>
    <cellStyle name="Poznámka 4 12 2 5 6" xfId="35997"/>
    <cellStyle name="Poznámka 4 12 2 6" xfId="4691"/>
    <cellStyle name="Poznámka 4 12 2 6 2" xfId="5797"/>
    <cellStyle name="Poznámka 4 12 2 6 2 2" xfId="6712"/>
    <cellStyle name="Poznámka 4 12 2 6 2 2 2" xfId="13340"/>
    <cellStyle name="Poznámka 4 12 2 6 2 2 2 2" xfId="32240"/>
    <cellStyle name="Poznámka 4 12 2 6 2 2 2 3" xfId="51388"/>
    <cellStyle name="Poznámka 4 12 2 6 2 2 3" xfId="25850"/>
    <cellStyle name="Poznámka 4 12 2 6 2 2 3 2" xfId="44990"/>
    <cellStyle name="Poznámka 4 12 2 6 2 2 4" xfId="19528"/>
    <cellStyle name="Poznámka 4 12 2 6 2 2 5" xfId="38617"/>
    <cellStyle name="Poznámka 4 12 2 6 2 3" xfId="12465"/>
    <cellStyle name="Poznámka 4 12 2 6 2 3 2" xfId="31365"/>
    <cellStyle name="Poznámka 4 12 2 6 2 3 3" xfId="50513"/>
    <cellStyle name="Poznámka 4 12 2 6 2 4" xfId="24975"/>
    <cellStyle name="Poznámka 4 12 2 6 2 4 2" xfId="44115"/>
    <cellStyle name="Poznámka 4 12 2 6 2 5" xfId="18653"/>
    <cellStyle name="Poznámka 4 12 2 6 2 6" xfId="37742"/>
    <cellStyle name="Poznámka 4 12 2 6 3" xfId="11388"/>
    <cellStyle name="Poznámka 4 12 2 6 3 2" xfId="30288"/>
    <cellStyle name="Poznámka 4 12 2 6 3 3" xfId="49436"/>
    <cellStyle name="Poznámka 4 12 2 6 4" xfId="23898"/>
    <cellStyle name="Poznámka 4 12 2 6 4 2" xfId="43038"/>
    <cellStyle name="Poznámka 4 12 2 6 5" xfId="17576"/>
    <cellStyle name="Poznámka 4 12 2 6 6" xfId="36665"/>
    <cellStyle name="Poznámka 4 12 2 7" xfId="1571"/>
    <cellStyle name="Poznámka 4 12 2 7 2" xfId="5393"/>
    <cellStyle name="Poznámka 4 12 2 7 2 2" xfId="6308"/>
    <cellStyle name="Poznámka 4 12 2 7 2 2 2" xfId="12939"/>
    <cellStyle name="Poznámka 4 12 2 7 2 2 2 2" xfId="31839"/>
    <cellStyle name="Poznámka 4 12 2 7 2 2 2 3" xfId="50987"/>
    <cellStyle name="Poznámka 4 12 2 7 2 2 3" xfId="25449"/>
    <cellStyle name="Poznámka 4 12 2 7 2 2 3 2" xfId="44589"/>
    <cellStyle name="Poznámka 4 12 2 7 2 2 4" xfId="19127"/>
    <cellStyle name="Poznámka 4 12 2 7 2 2 5" xfId="38216"/>
    <cellStyle name="Poznámka 4 12 2 7 2 3" xfId="12064"/>
    <cellStyle name="Poznámka 4 12 2 7 2 3 2" xfId="30964"/>
    <cellStyle name="Poznámka 4 12 2 7 2 3 3" xfId="50112"/>
    <cellStyle name="Poznámka 4 12 2 7 2 4" xfId="24574"/>
    <cellStyle name="Poznámka 4 12 2 7 2 4 2" xfId="43714"/>
    <cellStyle name="Poznámka 4 12 2 7 2 5" xfId="18252"/>
    <cellStyle name="Poznámka 4 12 2 7 2 6" xfId="37341"/>
    <cellStyle name="Poznámka 4 12 2 7 3" xfId="8313"/>
    <cellStyle name="Poznámka 4 12 2 7 3 2" xfId="27214"/>
    <cellStyle name="Poznámka 4 12 2 7 3 3" xfId="46362"/>
    <cellStyle name="Poznámka 4 12 2 7 4" xfId="20824"/>
    <cellStyle name="Poznámka 4 12 2 7 4 2" xfId="39964"/>
    <cellStyle name="Poznámka 4 12 2 7 5" xfId="14502"/>
    <cellStyle name="Poznámka 4 12 2 7 6" xfId="33591"/>
    <cellStyle name="Poznámka 4 12 2 8" xfId="5421"/>
    <cellStyle name="Poznámka 4 12 2 8 2" xfId="6336"/>
    <cellStyle name="Poznámka 4 12 2 8 2 2" xfId="12966"/>
    <cellStyle name="Poznámka 4 12 2 8 2 2 2" xfId="31866"/>
    <cellStyle name="Poznámka 4 12 2 8 2 2 3" xfId="51014"/>
    <cellStyle name="Poznámka 4 12 2 8 2 3" xfId="25476"/>
    <cellStyle name="Poznámka 4 12 2 8 2 3 2" xfId="44616"/>
    <cellStyle name="Poznámka 4 12 2 8 2 4" xfId="19154"/>
    <cellStyle name="Poznámka 4 12 2 8 2 5" xfId="38243"/>
    <cellStyle name="Poznámka 4 12 2 8 3" xfId="12091"/>
    <cellStyle name="Poznámka 4 12 2 8 3 2" xfId="30991"/>
    <cellStyle name="Poznámka 4 12 2 8 3 3" xfId="50139"/>
    <cellStyle name="Poznámka 4 12 2 8 4" xfId="24601"/>
    <cellStyle name="Poznámka 4 12 2 8 4 2" xfId="43741"/>
    <cellStyle name="Poznámka 4 12 2 8 5" xfId="18279"/>
    <cellStyle name="Poznámka 4 12 2 8 6" xfId="37368"/>
    <cellStyle name="Poznámka 4 12 2 9" xfId="7302"/>
    <cellStyle name="Poznámka 4 12 2 9 2" xfId="26301"/>
    <cellStyle name="Poznámka 4 12 2 9 3" xfId="45445"/>
    <cellStyle name="Poznámka 4 12 3" xfId="730"/>
    <cellStyle name="Poznámka 4 12 3 10" xfId="32919"/>
    <cellStyle name="Poznámka 4 12 3 2" xfId="3653"/>
    <cellStyle name="Poznámka 4 12 3 2 2" xfId="5196"/>
    <cellStyle name="Poznámka 4 12 3 2 2 2" xfId="6111"/>
    <cellStyle name="Poznámka 4 12 3 2 2 2 2" xfId="12742"/>
    <cellStyle name="Poznámka 4 12 3 2 2 2 2 2" xfId="31642"/>
    <cellStyle name="Poznámka 4 12 3 2 2 2 2 3" xfId="50790"/>
    <cellStyle name="Poznámka 4 12 3 2 2 2 3" xfId="25252"/>
    <cellStyle name="Poznámka 4 12 3 2 2 2 3 2" xfId="44392"/>
    <cellStyle name="Poznámka 4 12 3 2 2 2 4" xfId="18930"/>
    <cellStyle name="Poznámka 4 12 3 2 2 2 5" xfId="38019"/>
    <cellStyle name="Poznámka 4 12 3 2 2 3" xfId="11867"/>
    <cellStyle name="Poznámka 4 12 3 2 2 3 2" xfId="30767"/>
    <cellStyle name="Poznámka 4 12 3 2 2 3 3" xfId="49915"/>
    <cellStyle name="Poznámka 4 12 3 2 2 4" xfId="24377"/>
    <cellStyle name="Poznámka 4 12 3 2 2 4 2" xfId="43517"/>
    <cellStyle name="Poznámka 4 12 3 2 2 5" xfId="18055"/>
    <cellStyle name="Poznámka 4 12 3 2 2 6" xfId="37144"/>
    <cellStyle name="Poznámka 4 12 3 2 3" xfId="10351"/>
    <cellStyle name="Poznámka 4 12 3 2 3 2" xfId="29251"/>
    <cellStyle name="Poznámka 4 12 3 2 3 3" xfId="48399"/>
    <cellStyle name="Poznámka 4 12 3 2 4" xfId="22861"/>
    <cellStyle name="Poznámka 4 12 3 2 4 2" xfId="42001"/>
    <cellStyle name="Poznámka 4 12 3 2 5" xfId="16539"/>
    <cellStyle name="Poznámka 4 12 3 2 6" xfId="35628"/>
    <cellStyle name="Poznámka 4 12 3 3" xfId="4223"/>
    <cellStyle name="Poznámka 4 12 3 3 2" xfId="5169"/>
    <cellStyle name="Poznámka 4 12 3 3 2 2" xfId="6084"/>
    <cellStyle name="Poznámka 4 12 3 3 2 2 2" xfId="12715"/>
    <cellStyle name="Poznámka 4 12 3 3 2 2 2 2" xfId="31615"/>
    <cellStyle name="Poznámka 4 12 3 3 2 2 2 3" xfId="50763"/>
    <cellStyle name="Poznámka 4 12 3 3 2 2 3" xfId="25225"/>
    <cellStyle name="Poznámka 4 12 3 3 2 2 3 2" xfId="44365"/>
    <cellStyle name="Poznámka 4 12 3 3 2 2 4" xfId="18903"/>
    <cellStyle name="Poznámka 4 12 3 3 2 2 5" xfId="37992"/>
    <cellStyle name="Poznámka 4 12 3 3 2 3" xfId="11840"/>
    <cellStyle name="Poznámka 4 12 3 3 2 3 2" xfId="30740"/>
    <cellStyle name="Poznámka 4 12 3 3 2 3 3" xfId="49888"/>
    <cellStyle name="Poznámka 4 12 3 3 2 4" xfId="24350"/>
    <cellStyle name="Poznámka 4 12 3 3 2 4 2" xfId="43490"/>
    <cellStyle name="Poznámka 4 12 3 3 2 5" xfId="18028"/>
    <cellStyle name="Poznámka 4 12 3 3 2 6" xfId="37117"/>
    <cellStyle name="Poznámka 4 12 3 3 3" xfId="10920"/>
    <cellStyle name="Poznámka 4 12 3 3 3 2" xfId="29820"/>
    <cellStyle name="Poznámka 4 12 3 3 3 3" xfId="48968"/>
    <cellStyle name="Poznámka 4 12 3 3 4" xfId="23430"/>
    <cellStyle name="Poznámka 4 12 3 3 4 2" xfId="42570"/>
    <cellStyle name="Poznámka 4 12 3 3 5" xfId="17108"/>
    <cellStyle name="Poznámka 4 12 3 3 6" xfId="36197"/>
    <cellStyle name="Poznámka 4 12 3 4" xfId="4851"/>
    <cellStyle name="Poznámka 4 12 3 4 2" xfId="5837"/>
    <cellStyle name="Poznámka 4 12 3 4 2 2" xfId="6752"/>
    <cellStyle name="Poznámka 4 12 3 4 2 2 2" xfId="13380"/>
    <cellStyle name="Poznámka 4 12 3 4 2 2 2 2" xfId="32280"/>
    <cellStyle name="Poznámka 4 12 3 4 2 2 2 3" xfId="51428"/>
    <cellStyle name="Poznámka 4 12 3 4 2 2 3" xfId="25890"/>
    <cellStyle name="Poznámka 4 12 3 4 2 2 3 2" xfId="45030"/>
    <cellStyle name="Poznámka 4 12 3 4 2 2 4" xfId="19568"/>
    <cellStyle name="Poznámka 4 12 3 4 2 2 5" xfId="38657"/>
    <cellStyle name="Poznámka 4 12 3 4 2 3" xfId="12505"/>
    <cellStyle name="Poznámka 4 12 3 4 2 3 2" xfId="31405"/>
    <cellStyle name="Poznámka 4 12 3 4 2 3 3" xfId="50553"/>
    <cellStyle name="Poznámka 4 12 3 4 2 4" xfId="25015"/>
    <cellStyle name="Poznámka 4 12 3 4 2 4 2" xfId="44155"/>
    <cellStyle name="Poznámka 4 12 3 4 2 5" xfId="18693"/>
    <cellStyle name="Poznámka 4 12 3 4 2 6" xfId="37782"/>
    <cellStyle name="Poznámka 4 12 3 4 3" xfId="11548"/>
    <cellStyle name="Poznámka 4 12 3 4 3 2" xfId="30448"/>
    <cellStyle name="Poznámka 4 12 3 4 3 3" xfId="49596"/>
    <cellStyle name="Poznámka 4 12 3 4 4" xfId="24058"/>
    <cellStyle name="Poznámka 4 12 3 4 4 2" xfId="43198"/>
    <cellStyle name="Poznámka 4 12 3 4 5" xfId="17736"/>
    <cellStyle name="Poznámka 4 12 3 4 6" xfId="36825"/>
    <cellStyle name="Poznámka 4 12 3 5" xfId="2911"/>
    <cellStyle name="Poznámka 4 12 3 5 2" xfId="5505"/>
    <cellStyle name="Poznámka 4 12 3 5 2 2" xfId="6420"/>
    <cellStyle name="Poznámka 4 12 3 5 2 2 2" xfId="13050"/>
    <cellStyle name="Poznámka 4 12 3 5 2 2 2 2" xfId="31950"/>
    <cellStyle name="Poznámka 4 12 3 5 2 2 2 3" xfId="51098"/>
    <cellStyle name="Poznámka 4 12 3 5 2 2 3" xfId="25560"/>
    <cellStyle name="Poznámka 4 12 3 5 2 2 3 2" xfId="44700"/>
    <cellStyle name="Poznámka 4 12 3 5 2 2 4" xfId="19238"/>
    <cellStyle name="Poznámka 4 12 3 5 2 2 5" xfId="38327"/>
    <cellStyle name="Poznámka 4 12 3 5 2 3" xfId="12175"/>
    <cellStyle name="Poznámka 4 12 3 5 2 3 2" xfId="31075"/>
    <cellStyle name="Poznámka 4 12 3 5 2 3 3" xfId="50223"/>
    <cellStyle name="Poznámka 4 12 3 5 2 4" xfId="24685"/>
    <cellStyle name="Poznámka 4 12 3 5 2 4 2" xfId="43825"/>
    <cellStyle name="Poznámka 4 12 3 5 2 5" xfId="18363"/>
    <cellStyle name="Poznámka 4 12 3 5 2 6" xfId="37452"/>
    <cellStyle name="Poznámka 4 12 3 5 3" xfId="9610"/>
    <cellStyle name="Poznámka 4 12 3 5 3 2" xfId="28510"/>
    <cellStyle name="Poznámka 4 12 3 5 3 3" xfId="47658"/>
    <cellStyle name="Poznámka 4 12 3 5 4" xfId="22120"/>
    <cellStyle name="Poznámka 4 12 3 5 4 2" xfId="41260"/>
    <cellStyle name="Poznámka 4 12 3 5 5" xfId="15798"/>
    <cellStyle name="Poznámka 4 12 3 5 6" xfId="34887"/>
    <cellStyle name="Poznámka 4 12 3 6" xfId="5069"/>
    <cellStyle name="Poznámka 4 12 3 6 2" xfId="5984"/>
    <cellStyle name="Poznámka 4 12 3 6 2 2" xfId="12616"/>
    <cellStyle name="Poznámka 4 12 3 6 2 2 2" xfId="31516"/>
    <cellStyle name="Poznámka 4 12 3 6 2 2 3" xfId="50664"/>
    <cellStyle name="Poznámka 4 12 3 6 2 3" xfId="25126"/>
    <cellStyle name="Poznámka 4 12 3 6 2 3 2" xfId="44266"/>
    <cellStyle name="Poznámka 4 12 3 6 2 4" xfId="18804"/>
    <cellStyle name="Poznámka 4 12 3 6 2 5" xfId="37893"/>
    <cellStyle name="Poznámka 4 12 3 6 3" xfId="11741"/>
    <cellStyle name="Poznámka 4 12 3 6 3 2" xfId="30641"/>
    <cellStyle name="Poznámka 4 12 3 6 3 3" xfId="49789"/>
    <cellStyle name="Poznámka 4 12 3 6 4" xfId="24251"/>
    <cellStyle name="Poznámka 4 12 3 6 4 2" xfId="43391"/>
    <cellStyle name="Poznámka 4 12 3 6 5" xfId="17929"/>
    <cellStyle name="Poznámka 4 12 3 6 6" xfId="37018"/>
    <cellStyle name="Poznámka 4 12 3 7" xfId="7547"/>
    <cellStyle name="Poznámka 4 12 3 7 2" xfId="26546"/>
    <cellStyle name="Poznámka 4 12 3 7 3" xfId="45690"/>
    <cellStyle name="Poznámka 4 12 3 8" xfId="20126"/>
    <cellStyle name="Poznámka 4 12 3 8 2" xfId="39266"/>
    <cellStyle name="Poznámka 4 12 3 9" xfId="13834"/>
    <cellStyle name="Poznámka 4 12 4" xfId="2584"/>
    <cellStyle name="Poznámka 4 12 4 2" xfId="5125"/>
    <cellStyle name="Poznámka 4 12 4 2 2" xfId="6040"/>
    <cellStyle name="Poznámka 4 12 4 2 2 2" xfId="12671"/>
    <cellStyle name="Poznámka 4 12 4 2 2 2 2" xfId="31571"/>
    <cellStyle name="Poznámka 4 12 4 2 2 2 3" xfId="50719"/>
    <cellStyle name="Poznámka 4 12 4 2 2 3" xfId="25181"/>
    <cellStyle name="Poznámka 4 12 4 2 2 3 2" xfId="44321"/>
    <cellStyle name="Poznámka 4 12 4 2 2 4" xfId="18859"/>
    <cellStyle name="Poznámka 4 12 4 2 2 5" xfId="37948"/>
    <cellStyle name="Poznámka 4 12 4 2 3" xfId="11796"/>
    <cellStyle name="Poznámka 4 12 4 2 3 2" xfId="30696"/>
    <cellStyle name="Poznámka 4 12 4 2 3 3" xfId="49844"/>
    <cellStyle name="Poznámka 4 12 4 2 4" xfId="24306"/>
    <cellStyle name="Poznámka 4 12 4 2 4 2" xfId="43446"/>
    <cellStyle name="Poznámka 4 12 4 2 5" xfId="17984"/>
    <cellStyle name="Poznámka 4 12 4 2 6" xfId="37073"/>
    <cellStyle name="Poznámka 4 12 4 3" xfId="9285"/>
    <cellStyle name="Poznámka 4 12 4 3 2" xfId="28185"/>
    <cellStyle name="Poznámka 4 12 4 3 3" xfId="47333"/>
    <cellStyle name="Poznámka 4 12 4 4" xfId="21795"/>
    <cellStyle name="Poznámka 4 12 4 4 2" xfId="40935"/>
    <cellStyle name="Poznámka 4 12 4 5" xfId="15473"/>
    <cellStyle name="Poznámka 4 12 4 6" xfId="34562"/>
    <cellStyle name="Poznámka 4 12 5" xfId="3326"/>
    <cellStyle name="Poznámka 4 12 5 2" xfId="5564"/>
    <cellStyle name="Poznámka 4 12 5 2 2" xfId="6479"/>
    <cellStyle name="Poznámka 4 12 5 2 2 2" xfId="13108"/>
    <cellStyle name="Poznámka 4 12 5 2 2 2 2" xfId="32008"/>
    <cellStyle name="Poznámka 4 12 5 2 2 2 3" xfId="51156"/>
    <cellStyle name="Poznámka 4 12 5 2 2 3" xfId="25618"/>
    <cellStyle name="Poznámka 4 12 5 2 2 3 2" xfId="44758"/>
    <cellStyle name="Poznámka 4 12 5 2 2 4" xfId="19296"/>
    <cellStyle name="Poznámka 4 12 5 2 2 5" xfId="38385"/>
    <cellStyle name="Poznámka 4 12 5 2 3" xfId="12233"/>
    <cellStyle name="Poznámka 4 12 5 2 3 2" xfId="31133"/>
    <cellStyle name="Poznámka 4 12 5 2 3 3" xfId="50281"/>
    <cellStyle name="Poznámka 4 12 5 2 4" xfId="24743"/>
    <cellStyle name="Poznámka 4 12 5 2 4 2" xfId="43883"/>
    <cellStyle name="Poznámka 4 12 5 2 5" xfId="18421"/>
    <cellStyle name="Poznámka 4 12 5 2 6" xfId="37510"/>
    <cellStyle name="Poznámka 4 12 5 3" xfId="10024"/>
    <cellStyle name="Poznámka 4 12 5 3 2" xfId="28924"/>
    <cellStyle name="Poznámka 4 12 5 3 3" xfId="48072"/>
    <cellStyle name="Poznámka 4 12 5 4" xfId="22534"/>
    <cellStyle name="Poznámka 4 12 5 4 2" xfId="41674"/>
    <cellStyle name="Poznámka 4 12 5 5" xfId="16212"/>
    <cellStyle name="Poznámka 4 12 5 6" xfId="35301"/>
    <cellStyle name="Poznámka 4 12 6" xfId="3898"/>
    <cellStyle name="Poznámka 4 12 6 2" xfId="5363"/>
    <cellStyle name="Poznámka 4 12 6 2 2" xfId="6278"/>
    <cellStyle name="Poznámka 4 12 6 2 2 2" xfId="12909"/>
    <cellStyle name="Poznámka 4 12 6 2 2 2 2" xfId="31809"/>
    <cellStyle name="Poznámka 4 12 6 2 2 2 3" xfId="50957"/>
    <cellStyle name="Poznámka 4 12 6 2 2 3" xfId="25419"/>
    <cellStyle name="Poznámka 4 12 6 2 2 3 2" xfId="44559"/>
    <cellStyle name="Poznámka 4 12 6 2 2 4" xfId="19097"/>
    <cellStyle name="Poznámka 4 12 6 2 2 5" xfId="38186"/>
    <cellStyle name="Poznámka 4 12 6 2 3" xfId="12034"/>
    <cellStyle name="Poznámka 4 12 6 2 3 2" xfId="30934"/>
    <cellStyle name="Poznámka 4 12 6 2 3 3" xfId="50082"/>
    <cellStyle name="Poznámka 4 12 6 2 4" xfId="24544"/>
    <cellStyle name="Poznámka 4 12 6 2 4 2" xfId="43684"/>
    <cellStyle name="Poznámka 4 12 6 2 5" xfId="18222"/>
    <cellStyle name="Poznámka 4 12 6 2 6" xfId="37311"/>
    <cellStyle name="Poznámka 4 12 6 3" xfId="10595"/>
    <cellStyle name="Poznámka 4 12 6 3 2" xfId="29495"/>
    <cellStyle name="Poznámka 4 12 6 3 3" xfId="48643"/>
    <cellStyle name="Poznámka 4 12 6 4" xfId="23105"/>
    <cellStyle name="Poznámka 4 12 6 4 2" xfId="42245"/>
    <cellStyle name="Poznámka 4 12 6 5" xfId="16783"/>
    <cellStyle name="Poznámka 4 12 6 6" xfId="35872"/>
    <cellStyle name="Poznámka 4 12 7" xfId="4477"/>
    <cellStyle name="Poznámka 4 12 7 2" xfId="5744"/>
    <cellStyle name="Poznámka 4 12 7 2 2" xfId="6659"/>
    <cellStyle name="Poznámka 4 12 7 2 2 2" xfId="13287"/>
    <cellStyle name="Poznámka 4 12 7 2 2 2 2" xfId="32187"/>
    <cellStyle name="Poznámka 4 12 7 2 2 2 3" xfId="51335"/>
    <cellStyle name="Poznámka 4 12 7 2 2 3" xfId="25797"/>
    <cellStyle name="Poznámka 4 12 7 2 2 3 2" xfId="44937"/>
    <cellStyle name="Poznámka 4 12 7 2 2 4" xfId="19475"/>
    <cellStyle name="Poznámka 4 12 7 2 2 5" xfId="38564"/>
    <cellStyle name="Poznámka 4 12 7 2 3" xfId="12412"/>
    <cellStyle name="Poznámka 4 12 7 2 3 2" xfId="31312"/>
    <cellStyle name="Poznámka 4 12 7 2 3 3" xfId="50460"/>
    <cellStyle name="Poznámka 4 12 7 2 4" xfId="24922"/>
    <cellStyle name="Poznámka 4 12 7 2 4 2" xfId="44062"/>
    <cellStyle name="Poznámka 4 12 7 2 5" xfId="18600"/>
    <cellStyle name="Poznámka 4 12 7 2 6" xfId="37689"/>
    <cellStyle name="Poznámka 4 12 7 3" xfId="11174"/>
    <cellStyle name="Poznámka 4 12 7 3 2" xfId="30074"/>
    <cellStyle name="Poznámka 4 12 7 3 3" xfId="49222"/>
    <cellStyle name="Poznámka 4 12 7 4" xfId="23684"/>
    <cellStyle name="Poznámka 4 12 7 4 2" xfId="42824"/>
    <cellStyle name="Poznámka 4 12 7 5" xfId="17362"/>
    <cellStyle name="Poznámka 4 12 7 6" xfId="36451"/>
    <cellStyle name="Poznámka 4 12 8" xfId="4608"/>
    <cellStyle name="Poznámka 4 12 8 2" xfId="5777"/>
    <cellStyle name="Poznámka 4 12 8 2 2" xfId="6692"/>
    <cellStyle name="Poznámka 4 12 8 2 2 2" xfId="13320"/>
    <cellStyle name="Poznámka 4 12 8 2 2 2 2" xfId="32220"/>
    <cellStyle name="Poznámka 4 12 8 2 2 2 3" xfId="51368"/>
    <cellStyle name="Poznámka 4 12 8 2 2 3" xfId="25830"/>
    <cellStyle name="Poznámka 4 12 8 2 2 3 2" xfId="44970"/>
    <cellStyle name="Poznámka 4 12 8 2 2 4" xfId="19508"/>
    <cellStyle name="Poznámka 4 12 8 2 2 5" xfId="38597"/>
    <cellStyle name="Poznámka 4 12 8 2 3" xfId="12445"/>
    <cellStyle name="Poznámka 4 12 8 2 3 2" xfId="31345"/>
    <cellStyle name="Poznámka 4 12 8 2 3 3" xfId="50493"/>
    <cellStyle name="Poznámka 4 12 8 2 4" xfId="24955"/>
    <cellStyle name="Poznámka 4 12 8 2 4 2" xfId="44095"/>
    <cellStyle name="Poznámka 4 12 8 2 5" xfId="18633"/>
    <cellStyle name="Poznámka 4 12 8 2 6" xfId="37722"/>
    <cellStyle name="Poznámka 4 12 8 3" xfId="11305"/>
    <cellStyle name="Poznámka 4 12 8 3 2" xfId="30205"/>
    <cellStyle name="Poznámka 4 12 8 3 3" xfId="49353"/>
    <cellStyle name="Poznámka 4 12 8 4" xfId="23815"/>
    <cellStyle name="Poznámka 4 12 8 4 2" xfId="42955"/>
    <cellStyle name="Poznámka 4 12 8 5" xfId="17493"/>
    <cellStyle name="Poznámka 4 12 8 6" xfId="36582"/>
    <cellStyle name="Poznámka 4 12 9" xfId="897"/>
    <cellStyle name="Poznámka 4 12 9 2" xfId="5465"/>
    <cellStyle name="Poznámka 4 12 9 2 2" xfId="6380"/>
    <cellStyle name="Poznámka 4 12 9 2 2 2" xfId="13010"/>
    <cellStyle name="Poznámka 4 12 9 2 2 2 2" xfId="31910"/>
    <cellStyle name="Poznámka 4 12 9 2 2 2 3" xfId="51058"/>
    <cellStyle name="Poznámka 4 12 9 2 2 3" xfId="25520"/>
    <cellStyle name="Poznámka 4 12 9 2 2 3 2" xfId="44660"/>
    <cellStyle name="Poznámka 4 12 9 2 2 4" xfId="19198"/>
    <cellStyle name="Poznámka 4 12 9 2 2 5" xfId="38287"/>
    <cellStyle name="Poznámka 4 12 9 2 3" xfId="12135"/>
    <cellStyle name="Poznámka 4 12 9 2 3 2" xfId="31035"/>
    <cellStyle name="Poznámka 4 12 9 2 3 3" xfId="50183"/>
    <cellStyle name="Poznámka 4 12 9 2 4" xfId="24645"/>
    <cellStyle name="Poznámka 4 12 9 2 4 2" xfId="43785"/>
    <cellStyle name="Poznámka 4 12 9 2 5" xfId="18323"/>
    <cellStyle name="Poznámka 4 12 9 2 6" xfId="37412"/>
    <cellStyle name="Poznámka 4 12 9 3" xfId="7806"/>
    <cellStyle name="Poznámka 4 12 9 3 2" xfId="26801"/>
    <cellStyle name="Poznámka 4 12 9 3 3" xfId="45949"/>
    <cellStyle name="Poznámka 4 12 9 4" xfId="20291"/>
    <cellStyle name="Poznámka 4 12 9 4 2" xfId="39431"/>
    <cellStyle name="Poznámka 4 12 9 5" xfId="14089"/>
    <cellStyle name="Poznámka 4 12 9 6" xfId="33178"/>
    <cellStyle name="Poznámka 4 13" xfId="406"/>
    <cellStyle name="Poznámka 4 13 10" xfId="7193"/>
    <cellStyle name="Poznámka 4 13 10 2" xfId="26192"/>
    <cellStyle name="Poznámka 4 13 10 3" xfId="45336"/>
    <cellStyle name="Poznámka 4 13 11" xfId="19803"/>
    <cellStyle name="Poznámka 4 13 11 2" xfId="38943"/>
    <cellStyle name="Poznámka 4 13 12" xfId="13480"/>
    <cellStyle name="Poznámka 4 13 13" xfId="32565"/>
    <cellStyle name="Poznámka 4 13 2" xfId="526"/>
    <cellStyle name="Poznámka 4 13 2 10" xfId="19923"/>
    <cellStyle name="Poznámka 4 13 2 10 2" xfId="39063"/>
    <cellStyle name="Poznámka 4 13 2 11" xfId="13590"/>
    <cellStyle name="Poznámka 4 13 2 12" xfId="32675"/>
    <cellStyle name="Poznámka 4 13 2 2" xfId="826"/>
    <cellStyle name="Poznámka 4 13 2 2 10" xfId="33040"/>
    <cellStyle name="Poznámka 4 13 2 2 2" xfId="3749"/>
    <cellStyle name="Poznámka 4 13 2 2 2 2" xfId="5584"/>
    <cellStyle name="Poznámka 4 13 2 2 2 2 2" xfId="6499"/>
    <cellStyle name="Poznámka 4 13 2 2 2 2 2 2" xfId="13128"/>
    <cellStyle name="Poznámka 4 13 2 2 2 2 2 2 2" xfId="32028"/>
    <cellStyle name="Poznámka 4 13 2 2 2 2 2 2 3" xfId="51176"/>
    <cellStyle name="Poznámka 4 13 2 2 2 2 2 3" xfId="25638"/>
    <cellStyle name="Poznámka 4 13 2 2 2 2 2 3 2" xfId="44778"/>
    <cellStyle name="Poznámka 4 13 2 2 2 2 2 4" xfId="19316"/>
    <cellStyle name="Poznámka 4 13 2 2 2 2 2 5" xfId="38405"/>
    <cellStyle name="Poznámka 4 13 2 2 2 2 3" xfId="12253"/>
    <cellStyle name="Poznámka 4 13 2 2 2 2 3 2" xfId="31153"/>
    <cellStyle name="Poznámka 4 13 2 2 2 2 3 3" xfId="50301"/>
    <cellStyle name="Poznámka 4 13 2 2 2 2 4" xfId="24763"/>
    <cellStyle name="Poznámka 4 13 2 2 2 2 4 2" xfId="43903"/>
    <cellStyle name="Poznámka 4 13 2 2 2 2 5" xfId="18441"/>
    <cellStyle name="Poznámka 4 13 2 2 2 2 6" xfId="37530"/>
    <cellStyle name="Poznámka 4 13 2 2 2 3" xfId="10447"/>
    <cellStyle name="Poznámka 4 13 2 2 2 3 2" xfId="29347"/>
    <cellStyle name="Poznámka 4 13 2 2 2 3 3" xfId="48495"/>
    <cellStyle name="Poznámka 4 13 2 2 2 4" xfId="22957"/>
    <cellStyle name="Poznámka 4 13 2 2 2 4 2" xfId="42097"/>
    <cellStyle name="Poznámka 4 13 2 2 2 5" xfId="16635"/>
    <cellStyle name="Poznámka 4 13 2 2 2 6" xfId="35724"/>
    <cellStyle name="Poznámka 4 13 2 2 3" xfId="4319"/>
    <cellStyle name="Poznámka 4 13 2 2 3 2" xfId="5710"/>
    <cellStyle name="Poznámka 4 13 2 2 3 2 2" xfId="6625"/>
    <cellStyle name="Poznámka 4 13 2 2 3 2 2 2" xfId="13253"/>
    <cellStyle name="Poznámka 4 13 2 2 3 2 2 2 2" xfId="32153"/>
    <cellStyle name="Poznámka 4 13 2 2 3 2 2 2 3" xfId="51301"/>
    <cellStyle name="Poznámka 4 13 2 2 3 2 2 3" xfId="25763"/>
    <cellStyle name="Poznámka 4 13 2 2 3 2 2 3 2" xfId="44903"/>
    <cellStyle name="Poznámka 4 13 2 2 3 2 2 4" xfId="19441"/>
    <cellStyle name="Poznámka 4 13 2 2 3 2 2 5" xfId="38530"/>
    <cellStyle name="Poznámka 4 13 2 2 3 2 3" xfId="12378"/>
    <cellStyle name="Poznámka 4 13 2 2 3 2 3 2" xfId="31278"/>
    <cellStyle name="Poznámka 4 13 2 2 3 2 3 3" xfId="50426"/>
    <cellStyle name="Poznámka 4 13 2 2 3 2 4" xfId="24888"/>
    <cellStyle name="Poznámka 4 13 2 2 3 2 4 2" xfId="44028"/>
    <cellStyle name="Poznámka 4 13 2 2 3 2 5" xfId="18566"/>
    <cellStyle name="Poznámka 4 13 2 2 3 2 6" xfId="37655"/>
    <cellStyle name="Poznámka 4 13 2 2 3 3" xfId="11016"/>
    <cellStyle name="Poznámka 4 13 2 2 3 3 2" xfId="29916"/>
    <cellStyle name="Poznámka 4 13 2 2 3 3 3" xfId="49064"/>
    <cellStyle name="Poznámka 4 13 2 2 3 4" xfId="23526"/>
    <cellStyle name="Poznámka 4 13 2 2 3 4 2" xfId="42666"/>
    <cellStyle name="Poznámka 4 13 2 2 3 5" xfId="17204"/>
    <cellStyle name="Poznámka 4 13 2 2 3 6" xfId="36293"/>
    <cellStyle name="Poznámka 4 13 2 2 4" xfId="4928"/>
    <cellStyle name="Poznámka 4 13 2 2 4 2" xfId="5857"/>
    <cellStyle name="Poznámka 4 13 2 2 4 2 2" xfId="6772"/>
    <cellStyle name="Poznámka 4 13 2 2 4 2 2 2" xfId="13400"/>
    <cellStyle name="Poznámka 4 13 2 2 4 2 2 2 2" xfId="32300"/>
    <cellStyle name="Poznámka 4 13 2 2 4 2 2 2 3" xfId="51448"/>
    <cellStyle name="Poznámka 4 13 2 2 4 2 2 3" xfId="25910"/>
    <cellStyle name="Poznámka 4 13 2 2 4 2 2 3 2" xfId="45050"/>
    <cellStyle name="Poznámka 4 13 2 2 4 2 2 4" xfId="19588"/>
    <cellStyle name="Poznámka 4 13 2 2 4 2 2 5" xfId="38677"/>
    <cellStyle name="Poznámka 4 13 2 2 4 2 3" xfId="12525"/>
    <cellStyle name="Poznámka 4 13 2 2 4 2 3 2" xfId="31425"/>
    <cellStyle name="Poznámka 4 13 2 2 4 2 3 3" xfId="50573"/>
    <cellStyle name="Poznámka 4 13 2 2 4 2 4" xfId="25035"/>
    <cellStyle name="Poznámka 4 13 2 2 4 2 4 2" xfId="44175"/>
    <cellStyle name="Poznámka 4 13 2 2 4 2 5" xfId="18713"/>
    <cellStyle name="Poznámka 4 13 2 2 4 2 6" xfId="37802"/>
    <cellStyle name="Poznámka 4 13 2 2 4 3" xfId="11625"/>
    <cellStyle name="Poznámka 4 13 2 2 4 3 2" xfId="30525"/>
    <cellStyle name="Poznámka 4 13 2 2 4 3 3" xfId="49673"/>
    <cellStyle name="Poznámka 4 13 2 2 4 4" xfId="24135"/>
    <cellStyle name="Poznámka 4 13 2 2 4 4 2" xfId="43275"/>
    <cellStyle name="Poznámka 4 13 2 2 4 5" xfId="17813"/>
    <cellStyle name="Poznámka 4 13 2 2 4 6" xfId="36902"/>
    <cellStyle name="Poznámka 4 13 2 2 5" xfId="3007"/>
    <cellStyle name="Poznámka 4 13 2 2 5 2" xfId="4990"/>
    <cellStyle name="Poznámka 4 13 2 2 5 2 2" xfId="5905"/>
    <cellStyle name="Poznámka 4 13 2 2 5 2 2 2" xfId="12537"/>
    <cellStyle name="Poznámka 4 13 2 2 5 2 2 2 2" xfId="31437"/>
    <cellStyle name="Poznámka 4 13 2 2 5 2 2 2 3" xfId="50585"/>
    <cellStyle name="Poznámka 4 13 2 2 5 2 2 3" xfId="25047"/>
    <cellStyle name="Poznámka 4 13 2 2 5 2 2 3 2" xfId="44187"/>
    <cellStyle name="Poznámka 4 13 2 2 5 2 2 4" xfId="18725"/>
    <cellStyle name="Poznámka 4 13 2 2 5 2 2 5" xfId="37814"/>
    <cellStyle name="Poznámka 4 13 2 2 5 2 3" xfId="11662"/>
    <cellStyle name="Poznámka 4 13 2 2 5 2 3 2" xfId="30562"/>
    <cellStyle name="Poznámka 4 13 2 2 5 2 3 3" xfId="49710"/>
    <cellStyle name="Poznámka 4 13 2 2 5 2 4" xfId="24172"/>
    <cellStyle name="Poznámka 4 13 2 2 5 2 4 2" xfId="43312"/>
    <cellStyle name="Poznámka 4 13 2 2 5 2 5" xfId="17850"/>
    <cellStyle name="Poznámka 4 13 2 2 5 2 6" xfId="36939"/>
    <cellStyle name="Poznámka 4 13 2 2 5 3" xfId="9706"/>
    <cellStyle name="Poznámka 4 13 2 2 5 3 2" xfId="28606"/>
    <cellStyle name="Poznámka 4 13 2 2 5 3 3" xfId="47754"/>
    <cellStyle name="Poznámka 4 13 2 2 5 4" xfId="22216"/>
    <cellStyle name="Poznámka 4 13 2 2 5 4 2" xfId="41356"/>
    <cellStyle name="Poznámka 4 13 2 2 5 5" xfId="15894"/>
    <cellStyle name="Poznámka 4 13 2 2 5 6" xfId="34983"/>
    <cellStyle name="Poznámka 4 13 2 2 6" xfId="5409"/>
    <cellStyle name="Poznámka 4 13 2 2 6 2" xfId="6324"/>
    <cellStyle name="Poznámka 4 13 2 2 6 2 2" xfId="12955"/>
    <cellStyle name="Poznámka 4 13 2 2 6 2 2 2" xfId="31855"/>
    <cellStyle name="Poznámka 4 13 2 2 6 2 2 3" xfId="51003"/>
    <cellStyle name="Poznámka 4 13 2 2 6 2 3" xfId="25465"/>
    <cellStyle name="Poznámka 4 13 2 2 6 2 3 2" xfId="44605"/>
    <cellStyle name="Poznámka 4 13 2 2 6 2 4" xfId="19143"/>
    <cellStyle name="Poznámka 4 13 2 2 6 2 5" xfId="38232"/>
    <cellStyle name="Poznámka 4 13 2 2 6 3" xfId="12080"/>
    <cellStyle name="Poznámka 4 13 2 2 6 3 2" xfId="30980"/>
    <cellStyle name="Poznámka 4 13 2 2 6 3 3" xfId="50128"/>
    <cellStyle name="Poznámka 4 13 2 2 6 4" xfId="24590"/>
    <cellStyle name="Poznámka 4 13 2 2 6 4 2" xfId="43730"/>
    <cellStyle name="Poznámka 4 13 2 2 6 5" xfId="18268"/>
    <cellStyle name="Poznámka 4 13 2 2 6 6" xfId="37357"/>
    <cellStyle name="Poznámka 4 13 2 2 7" xfId="7668"/>
    <cellStyle name="Poznámka 4 13 2 2 7 2" xfId="26667"/>
    <cellStyle name="Poznámka 4 13 2 2 7 3" xfId="45811"/>
    <cellStyle name="Poznámka 4 13 2 2 8" xfId="20222"/>
    <cellStyle name="Poznámka 4 13 2 2 8 2" xfId="39362"/>
    <cellStyle name="Poznámka 4 13 2 2 9" xfId="13955"/>
    <cellStyle name="Poznámka 4 13 2 3" xfId="2710"/>
    <cellStyle name="Poznámka 4 13 2 3 2" xfId="5688"/>
    <cellStyle name="Poznámka 4 13 2 3 2 2" xfId="6603"/>
    <cellStyle name="Poznámka 4 13 2 3 2 2 2" xfId="13232"/>
    <cellStyle name="Poznámka 4 13 2 3 2 2 2 2" xfId="32132"/>
    <cellStyle name="Poznámka 4 13 2 3 2 2 2 3" xfId="51280"/>
    <cellStyle name="Poznámka 4 13 2 3 2 2 3" xfId="25742"/>
    <cellStyle name="Poznámka 4 13 2 3 2 2 3 2" xfId="44882"/>
    <cellStyle name="Poznámka 4 13 2 3 2 2 4" xfId="19420"/>
    <cellStyle name="Poznámka 4 13 2 3 2 2 5" xfId="38509"/>
    <cellStyle name="Poznámka 4 13 2 3 2 3" xfId="12357"/>
    <cellStyle name="Poznámka 4 13 2 3 2 3 2" xfId="31257"/>
    <cellStyle name="Poznámka 4 13 2 3 2 3 3" xfId="50405"/>
    <cellStyle name="Poznámka 4 13 2 3 2 4" xfId="24867"/>
    <cellStyle name="Poznámka 4 13 2 3 2 4 2" xfId="44007"/>
    <cellStyle name="Poznámka 4 13 2 3 2 5" xfId="18545"/>
    <cellStyle name="Poznámka 4 13 2 3 2 6" xfId="37634"/>
    <cellStyle name="Poznámka 4 13 2 3 3" xfId="9411"/>
    <cellStyle name="Poznámka 4 13 2 3 3 2" xfId="28311"/>
    <cellStyle name="Poznámka 4 13 2 3 3 3" xfId="47459"/>
    <cellStyle name="Poznámka 4 13 2 3 4" xfId="21921"/>
    <cellStyle name="Poznámka 4 13 2 3 4 2" xfId="41061"/>
    <cellStyle name="Poznámka 4 13 2 3 5" xfId="15599"/>
    <cellStyle name="Poznámka 4 13 2 3 6" xfId="34688"/>
    <cellStyle name="Poznámka 4 13 2 4" xfId="3452"/>
    <cellStyle name="Poznámka 4 13 2 4 2" xfId="5361"/>
    <cellStyle name="Poznámka 4 13 2 4 2 2" xfId="6276"/>
    <cellStyle name="Poznámka 4 13 2 4 2 2 2" xfId="12907"/>
    <cellStyle name="Poznámka 4 13 2 4 2 2 2 2" xfId="31807"/>
    <cellStyle name="Poznámka 4 13 2 4 2 2 2 3" xfId="50955"/>
    <cellStyle name="Poznámka 4 13 2 4 2 2 3" xfId="25417"/>
    <cellStyle name="Poznámka 4 13 2 4 2 2 3 2" xfId="44557"/>
    <cellStyle name="Poznámka 4 13 2 4 2 2 4" xfId="19095"/>
    <cellStyle name="Poznámka 4 13 2 4 2 2 5" xfId="38184"/>
    <cellStyle name="Poznámka 4 13 2 4 2 3" xfId="12032"/>
    <cellStyle name="Poznámka 4 13 2 4 2 3 2" xfId="30932"/>
    <cellStyle name="Poznámka 4 13 2 4 2 3 3" xfId="50080"/>
    <cellStyle name="Poznámka 4 13 2 4 2 4" xfId="24542"/>
    <cellStyle name="Poznámka 4 13 2 4 2 4 2" xfId="43682"/>
    <cellStyle name="Poznámka 4 13 2 4 2 5" xfId="18220"/>
    <cellStyle name="Poznámka 4 13 2 4 2 6" xfId="37309"/>
    <cellStyle name="Poznámka 4 13 2 4 3" xfId="10150"/>
    <cellStyle name="Poznámka 4 13 2 4 3 2" xfId="29050"/>
    <cellStyle name="Poznámka 4 13 2 4 3 3" xfId="48198"/>
    <cellStyle name="Poznámka 4 13 2 4 4" xfId="22660"/>
    <cellStyle name="Poznámka 4 13 2 4 4 2" xfId="41800"/>
    <cellStyle name="Poznámka 4 13 2 4 5" xfId="16338"/>
    <cellStyle name="Poznámka 4 13 2 4 6" xfId="35427"/>
    <cellStyle name="Poznámka 4 13 2 5" xfId="4024"/>
    <cellStyle name="Poznámka 4 13 2 5 2" xfId="5297"/>
    <cellStyle name="Poznámka 4 13 2 5 2 2" xfId="6212"/>
    <cellStyle name="Poznámka 4 13 2 5 2 2 2" xfId="12843"/>
    <cellStyle name="Poznámka 4 13 2 5 2 2 2 2" xfId="31743"/>
    <cellStyle name="Poznámka 4 13 2 5 2 2 2 3" xfId="50891"/>
    <cellStyle name="Poznámka 4 13 2 5 2 2 3" xfId="25353"/>
    <cellStyle name="Poznámka 4 13 2 5 2 2 3 2" xfId="44493"/>
    <cellStyle name="Poznámka 4 13 2 5 2 2 4" xfId="19031"/>
    <cellStyle name="Poznámka 4 13 2 5 2 2 5" xfId="38120"/>
    <cellStyle name="Poznámka 4 13 2 5 2 3" xfId="11968"/>
    <cellStyle name="Poznámka 4 13 2 5 2 3 2" xfId="30868"/>
    <cellStyle name="Poznámka 4 13 2 5 2 3 3" xfId="50016"/>
    <cellStyle name="Poznámka 4 13 2 5 2 4" xfId="24478"/>
    <cellStyle name="Poznámka 4 13 2 5 2 4 2" xfId="43618"/>
    <cellStyle name="Poznámka 4 13 2 5 2 5" xfId="18156"/>
    <cellStyle name="Poznámka 4 13 2 5 2 6" xfId="37245"/>
    <cellStyle name="Poznámka 4 13 2 5 3" xfId="10721"/>
    <cellStyle name="Poznámka 4 13 2 5 3 2" xfId="29621"/>
    <cellStyle name="Poznámka 4 13 2 5 3 3" xfId="48769"/>
    <cellStyle name="Poznámka 4 13 2 5 4" xfId="23231"/>
    <cellStyle name="Poznámka 4 13 2 5 4 2" xfId="42371"/>
    <cellStyle name="Poznámka 4 13 2 5 5" xfId="16909"/>
    <cellStyle name="Poznámka 4 13 2 5 6" xfId="35998"/>
    <cellStyle name="Poznámka 4 13 2 6" xfId="4692"/>
    <cellStyle name="Poznámka 4 13 2 6 2" xfId="5798"/>
    <cellStyle name="Poznámka 4 13 2 6 2 2" xfId="6713"/>
    <cellStyle name="Poznámka 4 13 2 6 2 2 2" xfId="13341"/>
    <cellStyle name="Poznámka 4 13 2 6 2 2 2 2" xfId="32241"/>
    <cellStyle name="Poznámka 4 13 2 6 2 2 2 3" xfId="51389"/>
    <cellStyle name="Poznámka 4 13 2 6 2 2 3" xfId="25851"/>
    <cellStyle name="Poznámka 4 13 2 6 2 2 3 2" xfId="44991"/>
    <cellStyle name="Poznámka 4 13 2 6 2 2 4" xfId="19529"/>
    <cellStyle name="Poznámka 4 13 2 6 2 2 5" xfId="38618"/>
    <cellStyle name="Poznámka 4 13 2 6 2 3" xfId="12466"/>
    <cellStyle name="Poznámka 4 13 2 6 2 3 2" xfId="31366"/>
    <cellStyle name="Poznámka 4 13 2 6 2 3 3" xfId="50514"/>
    <cellStyle name="Poznámka 4 13 2 6 2 4" xfId="24976"/>
    <cellStyle name="Poznámka 4 13 2 6 2 4 2" xfId="44116"/>
    <cellStyle name="Poznámka 4 13 2 6 2 5" xfId="18654"/>
    <cellStyle name="Poznámka 4 13 2 6 2 6" xfId="37743"/>
    <cellStyle name="Poznámka 4 13 2 6 3" xfId="11389"/>
    <cellStyle name="Poznámka 4 13 2 6 3 2" xfId="30289"/>
    <cellStyle name="Poznámka 4 13 2 6 3 3" xfId="49437"/>
    <cellStyle name="Poznámka 4 13 2 6 4" xfId="23899"/>
    <cellStyle name="Poznámka 4 13 2 6 4 2" xfId="43039"/>
    <cellStyle name="Poznámka 4 13 2 6 5" xfId="17577"/>
    <cellStyle name="Poznámka 4 13 2 6 6" xfId="36666"/>
    <cellStyle name="Poznámka 4 13 2 7" xfId="1572"/>
    <cellStyle name="Poznámka 4 13 2 7 2" xfId="5084"/>
    <cellStyle name="Poznámka 4 13 2 7 2 2" xfId="5999"/>
    <cellStyle name="Poznámka 4 13 2 7 2 2 2" xfId="12631"/>
    <cellStyle name="Poznámka 4 13 2 7 2 2 2 2" xfId="31531"/>
    <cellStyle name="Poznámka 4 13 2 7 2 2 2 3" xfId="50679"/>
    <cellStyle name="Poznámka 4 13 2 7 2 2 3" xfId="25141"/>
    <cellStyle name="Poznámka 4 13 2 7 2 2 3 2" xfId="44281"/>
    <cellStyle name="Poznámka 4 13 2 7 2 2 4" xfId="18819"/>
    <cellStyle name="Poznámka 4 13 2 7 2 2 5" xfId="37908"/>
    <cellStyle name="Poznámka 4 13 2 7 2 3" xfId="11756"/>
    <cellStyle name="Poznámka 4 13 2 7 2 3 2" xfId="30656"/>
    <cellStyle name="Poznámka 4 13 2 7 2 3 3" xfId="49804"/>
    <cellStyle name="Poznámka 4 13 2 7 2 4" xfId="24266"/>
    <cellStyle name="Poznámka 4 13 2 7 2 4 2" xfId="43406"/>
    <cellStyle name="Poznámka 4 13 2 7 2 5" xfId="17944"/>
    <cellStyle name="Poznámka 4 13 2 7 2 6" xfId="37033"/>
    <cellStyle name="Poznámka 4 13 2 7 3" xfId="8314"/>
    <cellStyle name="Poznámka 4 13 2 7 3 2" xfId="27215"/>
    <cellStyle name="Poznámka 4 13 2 7 3 3" xfId="46363"/>
    <cellStyle name="Poznámka 4 13 2 7 4" xfId="20825"/>
    <cellStyle name="Poznámka 4 13 2 7 4 2" xfId="39965"/>
    <cellStyle name="Poznámka 4 13 2 7 5" xfId="14503"/>
    <cellStyle name="Poznámka 4 13 2 7 6" xfId="33592"/>
    <cellStyle name="Poznámka 4 13 2 8" xfId="5437"/>
    <cellStyle name="Poznámka 4 13 2 8 2" xfId="6352"/>
    <cellStyle name="Poznámka 4 13 2 8 2 2" xfId="12982"/>
    <cellStyle name="Poznámka 4 13 2 8 2 2 2" xfId="31882"/>
    <cellStyle name="Poznámka 4 13 2 8 2 2 3" xfId="51030"/>
    <cellStyle name="Poznámka 4 13 2 8 2 3" xfId="25492"/>
    <cellStyle name="Poznámka 4 13 2 8 2 3 2" xfId="44632"/>
    <cellStyle name="Poznámka 4 13 2 8 2 4" xfId="19170"/>
    <cellStyle name="Poznámka 4 13 2 8 2 5" xfId="38259"/>
    <cellStyle name="Poznámka 4 13 2 8 3" xfId="12107"/>
    <cellStyle name="Poznámka 4 13 2 8 3 2" xfId="31007"/>
    <cellStyle name="Poznámka 4 13 2 8 3 3" xfId="50155"/>
    <cellStyle name="Poznámka 4 13 2 8 4" xfId="24617"/>
    <cellStyle name="Poznámka 4 13 2 8 4 2" xfId="43757"/>
    <cellStyle name="Poznámka 4 13 2 8 5" xfId="18295"/>
    <cellStyle name="Poznámka 4 13 2 8 6" xfId="37384"/>
    <cellStyle name="Poznámka 4 13 2 9" xfId="7303"/>
    <cellStyle name="Poznámka 4 13 2 9 2" xfId="26302"/>
    <cellStyle name="Poznámka 4 13 2 9 3" xfId="45446"/>
    <cellStyle name="Poznámka 4 13 3" xfId="731"/>
    <cellStyle name="Poznámka 4 13 3 10" xfId="32920"/>
    <cellStyle name="Poznámka 4 13 3 2" xfId="3654"/>
    <cellStyle name="Poznámka 4 13 3 2 2" xfId="5693"/>
    <cellStyle name="Poznámka 4 13 3 2 2 2" xfId="6608"/>
    <cellStyle name="Poznámka 4 13 3 2 2 2 2" xfId="13237"/>
    <cellStyle name="Poznámka 4 13 3 2 2 2 2 2" xfId="32137"/>
    <cellStyle name="Poznámka 4 13 3 2 2 2 2 3" xfId="51285"/>
    <cellStyle name="Poznámka 4 13 3 2 2 2 3" xfId="25747"/>
    <cellStyle name="Poznámka 4 13 3 2 2 2 3 2" xfId="44887"/>
    <cellStyle name="Poznámka 4 13 3 2 2 2 4" xfId="19425"/>
    <cellStyle name="Poznámka 4 13 3 2 2 2 5" xfId="38514"/>
    <cellStyle name="Poznámka 4 13 3 2 2 3" xfId="12362"/>
    <cellStyle name="Poznámka 4 13 3 2 2 3 2" xfId="31262"/>
    <cellStyle name="Poznámka 4 13 3 2 2 3 3" xfId="50410"/>
    <cellStyle name="Poznámka 4 13 3 2 2 4" xfId="24872"/>
    <cellStyle name="Poznámka 4 13 3 2 2 4 2" xfId="44012"/>
    <cellStyle name="Poznámka 4 13 3 2 2 5" xfId="18550"/>
    <cellStyle name="Poznámka 4 13 3 2 2 6" xfId="37639"/>
    <cellStyle name="Poznámka 4 13 3 2 3" xfId="10352"/>
    <cellStyle name="Poznámka 4 13 3 2 3 2" xfId="29252"/>
    <cellStyle name="Poznámka 4 13 3 2 3 3" xfId="48400"/>
    <cellStyle name="Poznámka 4 13 3 2 4" xfId="22862"/>
    <cellStyle name="Poznámka 4 13 3 2 4 2" xfId="42002"/>
    <cellStyle name="Poznámka 4 13 3 2 5" xfId="16540"/>
    <cellStyle name="Poznámka 4 13 3 2 6" xfId="35629"/>
    <cellStyle name="Poznámka 4 13 3 3" xfId="4224"/>
    <cellStyle name="Poznámka 4 13 3 3 2" xfId="5170"/>
    <cellStyle name="Poznámka 4 13 3 3 2 2" xfId="6085"/>
    <cellStyle name="Poznámka 4 13 3 3 2 2 2" xfId="12716"/>
    <cellStyle name="Poznámka 4 13 3 3 2 2 2 2" xfId="31616"/>
    <cellStyle name="Poznámka 4 13 3 3 2 2 2 3" xfId="50764"/>
    <cellStyle name="Poznámka 4 13 3 3 2 2 3" xfId="25226"/>
    <cellStyle name="Poznámka 4 13 3 3 2 2 3 2" xfId="44366"/>
    <cellStyle name="Poznámka 4 13 3 3 2 2 4" xfId="18904"/>
    <cellStyle name="Poznámka 4 13 3 3 2 2 5" xfId="37993"/>
    <cellStyle name="Poznámka 4 13 3 3 2 3" xfId="11841"/>
    <cellStyle name="Poznámka 4 13 3 3 2 3 2" xfId="30741"/>
    <cellStyle name="Poznámka 4 13 3 3 2 3 3" xfId="49889"/>
    <cellStyle name="Poznámka 4 13 3 3 2 4" xfId="24351"/>
    <cellStyle name="Poznámka 4 13 3 3 2 4 2" xfId="43491"/>
    <cellStyle name="Poznámka 4 13 3 3 2 5" xfId="18029"/>
    <cellStyle name="Poznámka 4 13 3 3 2 6" xfId="37118"/>
    <cellStyle name="Poznámka 4 13 3 3 3" xfId="10921"/>
    <cellStyle name="Poznámka 4 13 3 3 3 2" xfId="29821"/>
    <cellStyle name="Poznámka 4 13 3 3 3 3" xfId="48969"/>
    <cellStyle name="Poznámka 4 13 3 3 4" xfId="23431"/>
    <cellStyle name="Poznámka 4 13 3 3 4 2" xfId="42571"/>
    <cellStyle name="Poznámka 4 13 3 3 5" xfId="17109"/>
    <cellStyle name="Poznámka 4 13 3 3 6" xfId="36198"/>
    <cellStyle name="Poznámka 4 13 3 4" xfId="4852"/>
    <cellStyle name="Poznámka 4 13 3 4 2" xfId="5838"/>
    <cellStyle name="Poznámka 4 13 3 4 2 2" xfId="6753"/>
    <cellStyle name="Poznámka 4 13 3 4 2 2 2" xfId="13381"/>
    <cellStyle name="Poznámka 4 13 3 4 2 2 2 2" xfId="32281"/>
    <cellStyle name="Poznámka 4 13 3 4 2 2 2 3" xfId="51429"/>
    <cellStyle name="Poznámka 4 13 3 4 2 2 3" xfId="25891"/>
    <cellStyle name="Poznámka 4 13 3 4 2 2 3 2" xfId="45031"/>
    <cellStyle name="Poznámka 4 13 3 4 2 2 4" xfId="19569"/>
    <cellStyle name="Poznámka 4 13 3 4 2 2 5" xfId="38658"/>
    <cellStyle name="Poznámka 4 13 3 4 2 3" xfId="12506"/>
    <cellStyle name="Poznámka 4 13 3 4 2 3 2" xfId="31406"/>
    <cellStyle name="Poznámka 4 13 3 4 2 3 3" xfId="50554"/>
    <cellStyle name="Poznámka 4 13 3 4 2 4" xfId="25016"/>
    <cellStyle name="Poznámka 4 13 3 4 2 4 2" xfId="44156"/>
    <cellStyle name="Poznámka 4 13 3 4 2 5" xfId="18694"/>
    <cellStyle name="Poznámka 4 13 3 4 2 6" xfId="37783"/>
    <cellStyle name="Poznámka 4 13 3 4 3" xfId="11549"/>
    <cellStyle name="Poznámka 4 13 3 4 3 2" xfId="30449"/>
    <cellStyle name="Poznámka 4 13 3 4 3 3" xfId="49597"/>
    <cellStyle name="Poznámka 4 13 3 4 4" xfId="24059"/>
    <cellStyle name="Poznámka 4 13 3 4 4 2" xfId="43199"/>
    <cellStyle name="Poznámka 4 13 3 4 5" xfId="17737"/>
    <cellStyle name="Poznámka 4 13 3 4 6" xfId="36826"/>
    <cellStyle name="Poznámka 4 13 3 5" xfId="2912"/>
    <cellStyle name="Poznámka 4 13 3 5 2" xfId="5096"/>
    <cellStyle name="Poznámka 4 13 3 5 2 2" xfId="6011"/>
    <cellStyle name="Poznámka 4 13 3 5 2 2 2" xfId="12643"/>
    <cellStyle name="Poznámka 4 13 3 5 2 2 2 2" xfId="31543"/>
    <cellStyle name="Poznámka 4 13 3 5 2 2 2 3" xfId="50691"/>
    <cellStyle name="Poznámka 4 13 3 5 2 2 3" xfId="25153"/>
    <cellStyle name="Poznámka 4 13 3 5 2 2 3 2" xfId="44293"/>
    <cellStyle name="Poznámka 4 13 3 5 2 2 4" xfId="18831"/>
    <cellStyle name="Poznámka 4 13 3 5 2 2 5" xfId="37920"/>
    <cellStyle name="Poznámka 4 13 3 5 2 3" xfId="11768"/>
    <cellStyle name="Poznámka 4 13 3 5 2 3 2" xfId="30668"/>
    <cellStyle name="Poznámka 4 13 3 5 2 3 3" xfId="49816"/>
    <cellStyle name="Poznámka 4 13 3 5 2 4" xfId="24278"/>
    <cellStyle name="Poznámka 4 13 3 5 2 4 2" xfId="43418"/>
    <cellStyle name="Poznámka 4 13 3 5 2 5" xfId="17956"/>
    <cellStyle name="Poznámka 4 13 3 5 2 6" xfId="37045"/>
    <cellStyle name="Poznámka 4 13 3 5 3" xfId="9611"/>
    <cellStyle name="Poznámka 4 13 3 5 3 2" xfId="28511"/>
    <cellStyle name="Poznámka 4 13 3 5 3 3" xfId="47659"/>
    <cellStyle name="Poznámka 4 13 3 5 4" xfId="22121"/>
    <cellStyle name="Poznámka 4 13 3 5 4 2" xfId="41261"/>
    <cellStyle name="Poznámka 4 13 3 5 5" xfId="15799"/>
    <cellStyle name="Poznámka 4 13 3 5 6" xfId="34888"/>
    <cellStyle name="Poznámka 4 13 3 6" xfId="5051"/>
    <cellStyle name="Poznámka 4 13 3 6 2" xfId="5966"/>
    <cellStyle name="Poznámka 4 13 3 6 2 2" xfId="12598"/>
    <cellStyle name="Poznámka 4 13 3 6 2 2 2" xfId="31498"/>
    <cellStyle name="Poznámka 4 13 3 6 2 2 3" xfId="50646"/>
    <cellStyle name="Poznámka 4 13 3 6 2 3" xfId="25108"/>
    <cellStyle name="Poznámka 4 13 3 6 2 3 2" xfId="44248"/>
    <cellStyle name="Poznámka 4 13 3 6 2 4" xfId="18786"/>
    <cellStyle name="Poznámka 4 13 3 6 2 5" xfId="37875"/>
    <cellStyle name="Poznámka 4 13 3 6 3" xfId="11723"/>
    <cellStyle name="Poznámka 4 13 3 6 3 2" xfId="30623"/>
    <cellStyle name="Poznámka 4 13 3 6 3 3" xfId="49771"/>
    <cellStyle name="Poznámka 4 13 3 6 4" xfId="24233"/>
    <cellStyle name="Poznámka 4 13 3 6 4 2" xfId="43373"/>
    <cellStyle name="Poznámka 4 13 3 6 5" xfId="17911"/>
    <cellStyle name="Poznámka 4 13 3 6 6" xfId="37000"/>
    <cellStyle name="Poznámka 4 13 3 7" xfId="7548"/>
    <cellStyle name="Poznámka 4 13 3 7 2" xfId="26547"/>
    <cellStyle name="Poznámka 4 13 3 7 3" xfId="45691"/>
    <cellStyle name="Poznámka 4 13 3 8" xfId="20127"/>
    <cellStyle name="Poznámka 4 13 3 8 2" xfId="39267"/>
    <cellStyle name="Poznámka 4 13 3 9" xfId="13835"/>
    <cellStyle name="Poznámka 4 13 4" xfId="2585"/>
    <cellStyle name="Poznámka 4 13 4 2" xfId="5638"/>
    <cellStyle name="Poznámka 4 13 4 2 2" xfId="6553"/>
    <cellStyle name="Poznámka 4 13 4 2 2 2" xfId="13182"/>
    <cellStyle name="Poznámka 4 13 4 2 2 2 2" xfId="32082"/>
    <cellStyle name="Poznámka 4 13 4 2 2 2 3" xfId="51230"/>
    <cellStyle name="Poznámka 4 13 4 2 2 3" xfId="25692"/>
    <cellStyle name="Poznámka 4 13 4 2 2 3 2" xfId="44832"/>
    <cellStyle name="Poznámka 4 13 4 2 2 4" xfId="19370"/>
    <cellStyle name="Poznámka 4 13 4 2 2 5" xfId="38459"/>
    <cellStyle name="Poznámka 4 13 4 2 3" xfId="12307"/>
    <cellStyle name="Poznámka 4 13 4 2 3 2" xfId="31207"/>
    <cellStyle name="Poznámka 4 13 4 2 3 3" xfId="50355"/>
    <cellStyle name="Poznámka 4 13 4 2 4" xfId="24817"/>
    <cellStyle name="Poznámka 4 13 4 2 4 2" xfId="43957"/>
    <cellStyle name="Poznámka 4 13 4 2 5" xfId="18495"/>
    <cellStyle name="Poznámka 4 13 4 2 6" xfId="37584"/>
    <cellStyle name="Poznámka 4 13 4 3" xfId="9286"/>
    <cellStyle name="Poznámka 4 13 4 3 2" xfId="28186"/>
    <cellStyle name="Poznámka 4 13 4 3 3" xfId="47334"/>
    <cellStyle name="Poznámka 4 13 4 4" xfId="21796"/>
    <cellStyle name="Poznámka 4 13 4 4 2" xfId="40936"/>
    <cellStyle name="Poznámka 4 13 4 5" xfId="15474"/>
    <cellStyle name="Poznámka 4 13 4 6" xfId="34563"/>
    <cellStyle name="Poznámka 4 13 5" xfId="3327"/>
    <cellStyle name="Poznámka 4 13 5 2" xfId="5495"/>
    <cellStyle name="Poznámka 4 13 5 2 2" xfId="6410"/>
    <cellStyle name="Poznámka 4 13 5 2 2 2" xfId="13040"/>
    <cellStyle name="Poznámka 4 13 5 2 2 2 2" xfId="31940"/>
    <cellStyle name="Poznámka 4 13 5 2 2 2 3" xfId="51088"/>
    <cellStyle name="Poznámka 4 13 5 2 2 3" xfId="25550"/>
    <cellStyle name="Poznámka 4 13 5 2 2 3 2" xfId="44690"/>
    <cellStyle name="Poznámka 4 13 5 2 2 4" xfId="19228"/>
    <cellStyle name="Poznámka 4 13 5 2 2 5" xfId="38317"/>
    <cellStyle name="Poznámka 4 13 5 2 3" xfId="12165"/>
    <cellStyle name="Poznámka 4 13 5 2 3 2" xfId="31065"/>
    <cellStyle name="Poznámka 4 13 5 2 3 3" xfId="50213"/>
    <cellStyle name="Poznámka 4 13 5 2 4" xfId="24675"/>
    <cellStyle name="Poznámka 4 13 5 2 4 2" xfId="43815"/>
    <cellStyle name="Poznámka 4 13 5 2 5" xfId="18353"/>
    <cellStyle name="Poznámka 4 13 5 2 6" xfId="37442"/>
    <cellStyle name="Poznámka 4 13 5 3" xfId="10025"/>
    <cellStyle name="Poznámka 4 13 5 3 2" xfId="28925"/>
    <cellStyle name="Poznámka 4 13 5 3 3" xfId="48073"/>
    <cellStyle name="Poznámka 4 13 5 4" xfId="22535"/>
    <cellStyle name="Poznámka 4 13 5 4 2" xfId="41675"/>
    <cellStyle name="Poznámka 4 13 5 5" xfId="16213"/>
    <cellStyle name="Poznámka 4 13 5 6" xfId="35302"/>
    <cellStyle name="Poznámka 4 13 6" xfId="3899"/>
    <cellStyle name="Poznámka 4 13 6 2" xfId="5302"/>
    <cellStyle name="Poznámka 4 13 6 2 2" xfId="6217"/>
    <cellStyle name="Poznámka 4 13 6 2 2 2" xfId="12848"/>
    <cellStyle name="Poznámka 4 13 6 2 2 2 2" xfId="31748"/>
    <cellStyle name="Poznámka 4 13 6 2 2 2 3" xfId="50896"/>
    <cellStyle name="Poznámka 4 13 6 2 2 3" xfId="25358"/>
    <cellStyle name="Poznámka 4 13 6 2 2 3 2" xfId="44498"/>
    <cellStyle name="Poznámka 4 13 6 2 2 4" xfId="19036"/>
    <cellStyle name="Poznámka 4 13 6 2 2 5" xfId="38125"/>
    <cellStyle name="Poznámka 4 13 6 2 3" xfId="11973"/>
    <cellStyle name="Poznámka 4 13 6 2 3 2" xfId="30873"/>
    <cellStyle name="Poznámka 4 13 6 2 3 3" xfId="50021"/>
    <cellStyle name="Poznámka 4 13 6 2 4" xfId="24483"/>
    <cellStyle name="Poznámka 4 13 6 2 4 2" xfId="43623"/>
    <cellStyle name="Poznámka 4 13 6 2 5" xfId="18161"/>
    <cellStyle name="Poznámka 4 13 6 2 6" xfId="37250"/>
    <cellStyle name="Poznámka 4 13 6 3" xfId="10596"/>
    <cellStyle name="Poznámka 4 13 6 3 2" xfId="29496"/>
    <cellStyle name="Poznámka 4 13 6 3 3" xfId="48644"/>
    <cellStyle name="Poznámka 4 13 6 4" xfId="23106"/>
    <cellStyle name="Poznámka 4 13 6 4 2" xfId="42246"/>
    <cellStyle name="Poznámka 4 13 6 5" xfId="16784"/>
    <cellStyle name="Poznámka 4 13 6 6" xfId="35873"/>
    <cellStyle name="Poznámka 4 13 7" xfId="4478"/>
    <cellStyle name="Poznámka 4 13 7 2" xfId="5745"/>
    <cellStyle name="Poznámka 4 13 7 2 2" xfId="6660"/>
    <cellStyle name="Poznámka 4 13 7 2 2 2" xfId="13288"/>
    <cellStyle name="Poznámka 4 13 7 2 2 2 2" xfId="32188"/>
    <cellStyle name="Poznámka 4 13 7 2 2 2 3" xfId="51336"/>
    <cellStyle name="Poznámka 4 13 7 2 2 3" xfId="25798"/>
    <cellStyle name="Poznámka 4 13 7 2 2 3 2" xfId="44938"/>
    <cellStyle name="Poznámka 4 13 7 2 2 4" xfId="19476"/>
    <cellStyle name="Poznámka 4 13 7 2 2 5" xfId="38565"/>
    <cellStyle name="Poznámka 4 13 7 2 3" xfId="12413"/>
    <cellStyle name="Poznámka 4 13 7 2 3 2" xfId="31313"/>
    <cellStyle name="Poznámka 4 13 7 2 3 3" xfId="50461"/>
    <cellStyle name="Poznámka 4 13 7 2 4" xfId="24923"/>
    <cellStyle name="Poznámka 4 13 7 2 4 2" xfId="44063"/>
    <cellStyle name="Poznámka 4 13 7 2 5" xfId="18601"/>
    <cellStyle name="Poznámka 4 13 7 2 6" xfId="37690"/>
    <cellStyle name="Poznámka 4 13 7 3" xfId="11175"/>
    <cellStyle name="Poznámka 4 13 7 3 2" xfId="30075"/>
    <cellStyle name="Poznámka 4 13 7 3 3" xfId="49223"/>
    <cellStyle name="Poznámka 4 13 7 4" xfId="23685"/>
    <cellStyle name="Poznámka 4 13 7 4 2" xfId="42825"/>
    <cellStyle name="Poznámka 4 13 7 5" xfId="17363"/>
    <cellStyle name="Poznámka 4 13 7 6" xfId="36452"/>
    <cellStyle name="Poznámka 4 13 8" xfId="878"/>
    <cellStyle name="Poznámka 4 13 8 2" xfId="5406"/>
    <cellStyle name="Poznámka 4 13 8 2 2" xfId="6321"/>
    <cellStyle name="Poznámka 4 13 8 2 2 2" xfId="12952"/>
    <cellStyle name="Poznámka 4 13 8 2 2 2 2" xfId="31852"/>
    <cellStyle name="Poznámka 4 13 8 2 2 2 3" xfId="51000"/>
    <cellStyle name="Poznámka 4 13 8 2 2 3" xfId="25462"/>
    <cellStyle name="Poznámka 4 13 8 2 2 3 2" xfId="44602"/>
    <cellStyle name="Poznámka 4 13 8 2 2 4" xfId="19140"/>
    <cellStyle name="Poznámka 4 13 8 2 2 5" xfId="38229"/>
    <cellStyle name="Poznámka 4 13 8 2 3" xfId="12077"/>
    <cellStyle name="Poznámka 4 13 8 2 3 2" xfId="30977"/>
    <cellStyle name="Poznámka 4 13 8 2 3 3" xfId="50125"/>
    <cellStyle name="Poznámka 4 13 8 2 4" xfId="24587"/>
    <cellStyle name="Poznámka 4 13 8 2 4 2" xfId="43727"/>
    <cellStyle name="Poznámka 4 13 8 2 5" xfId="18265"/>
    <cellStyle name="Poznámka 4 13 8 2 6" xfId="37354"/>
    <cellStyle name="Poznámka 4 13 8 3" xfId="7787"/>
    <cellStyle name="Poznámka 4 13 8 3 2" xfId="26782"/>
    <cellStyle name="Poznámka 4 13 8 3 3" xfId="45930"/>
    <cellStyle name="Poznámka 4 13 8 4" xfId="20272"/>
    <cellStyle name="Poznámka 4 13 8 4 2" xfId="39412"/>
    <cellStyle name="Poznámka 4 13 8 5" xfId="14070"/>
    <cellStyle name="Poznámka 4 13 8 6" xfId="33159"/>
    <cellStyle name="Poznámka 4 13 9" xfId="5678"/>
    <cellStyle name="Poznámka 4 13 9 2" xfId="6593"/>
    <cellStyle name="Poznámka 4 13 9 2 2" xfId="13222"/>
    <cellStyle name="Poznámka 4 13 9 2 2 2" xfId="32122"/>
    <cellStyle name="Poznámka 4 13 9 2 2 3" xfId="51270"/>
    <cellStyle name="Poznámka 4 13 9 2 3" xfId="25732"/>
    <cellStyle name="Poznámka 4 13 9 2 3 2" xfId="44872"/>
    <cellStyle name="Poznámka 4 13 9 2 4" xfId="19410"/>
    <cellStyle name="Poznámka 4 13 9 2 5" xfId="38499"/>
    <cellStyle name="Poznámka 4 13 9 3" xfId="12347"/>
    <cellStyle name="Poznámka 4 13 9 3 2" xfId="31247"/>
    <cellStyle name="Poznámka 4 13 9 3 3" xfId="50395"/>
    <cellStyle name="Poznámka 4 13 9 4" xfId="24857"/>
    <cellStyle name="Poznámka 4 13 9 4 2" xfId="43997"/>
    <cellStyle name="Poznámka 4 13 9 5" xfId="18535"/>
    <cellStyle name="Poznámka 4 13 9 6" xfId="37624"/>
    <cellStyle name="Poznámka 4 14" xfId="281"/>
    <cellStyle name="Poznámka 4 14 10" xfId="6863"/>
    <cellStyle name="Poznámka 4 14 11" xfId="32456"/>
    <cellStyle name="Poznámka 4 14 2" xfId="627"/>
    <cellStyle name="Poznámka 4 14 2 10" xfId="13711"/>
    <cellStyle name="Poznámka 4 14 2 11" xfId="32796"/>
    <cellStyle name="Poznámka 4 14 2 2" xfId="2808"/>
    <cellStyle name="Poznámka 4 14 2 2 2" xfId="5540"/>
    <cellStyle name="Poznámka 4 14 2 2 2 2" xfId="6455"/>
    <cellStyle name="Poznámka 4 14 2 2 2 2 2" xfId="13084"/>
    <cellStyle name="Poznámka 4 14 2 2 2 2 2 2" xfId="31984"/>
    <cellStyle name="Poznámka 4 14 2 2 2 2 2 3" xfId="51132"/>
    <cellStyle name="Poznámka 4 14 2 2 2 2 3" xfId="25594"/>
    <cellStyle name="Poznámka 4 14 2 2 2 2 3 2" xfId="44734"/>
    <cellStyle name="Poznámka 4 14 2 2 2 2 4" xfId="19272"/>
    <cellStyle name="Poznámka 4 14 2 2 2 2 5" xfId="38361"/>
    <cellStyle name="Poznámka 4 14 2 2 2 3" xfId="12209"/>
    <cellStyle name="Poznámka 4 14 2 2 2 3 2" xfId="31109"/>
    <cellStyle name="Poznámka 4 14 2 2 2 3 3" xfId="50257"/>
    <cellStyle name="Poznámka 4 14 2 2 2 4" xfId="24719"/>
    <cellStyle name="Poznámka 4 14 2 2 2 4 2" xfId="43859"/>
    <cellStyle name="Poznámka 4 14 2 2 2 5" xfId="18397"/>
    <cellStyle name="Poznámka 4 14 2 2 2 6" xfId="37486"/>
    <cellStyle name="Poznámka 4 14 2 2 3" xfId="9507"/>
    <cellStyle name="Poznámka 4 14 2 2 3 2" xfId="28407"/>
    <cellStyle name="Poznámka 4 14 2 2 3 3" xfId="47555"/>
    <cellStyle name="Poznámka 4 14 2 2 4" xfId="22017"/>
    <cellStyle name="Poznámka 4 14 2 2 4 2" xfId="41157"/>
    <cellStyle name="Poznámka 4 14 2 2 5" xfId="15695"/>
    <cellStyle name="Poznámka 4 14 2 2 6" xfId="34784"/>
    <cellStyle name="Poznámka 4 14 2 3" xfId="3550"/>
    <cellStyle name="Poznámka 4 14 2 3 2" xfId="5199"/>
    <cellStyle name="Poznámka 4 14 2 3 2 2" xfId="6114"/>
    <cellStyle name="Poznámka 4 14 2 3 2 2 2" xfId="12745"/>
    <cellStyle name="Poznámka 4 14 2 3 2 2 2 2" xfId="31645"/>
    <cellStyle name="Poznámka 4 14 2 3 2 2 2 3" xfId="50793"/>
    <cellStyle name="Poznámka 4 14 2 3 2 2 3" xfId="25255"/>
    <cellStyle name="Poznámka 4 14 2 3 2 2 3 2" xfId="44395"/>
    <cellStyle name="Poznámka 4 14 2 3 2 2 4" xfId="18933"/>
    <cellStyle name="Poznámka 4 14 2 3 2 2 5" xfId="38022"/>
    <cellStyle name="Poznámka 4 14 2 3 2 3" xfId="11870"/>
    <cellStyle name="Poznámka 4 14 2 3 2 3 2" xfId="30770"/>
    <cellStyle name="Poznámka 4 14 2 3 2 3 3" xfId="49918"/>
    <cellStyle name="Poznámka 4 14 2 3 2 4" xfId="24380"/>
    <cellStyle name="Poznámka 4 14 2 3 2 4 2" xfId="43520"/>
    <cellStyle name="Poznámka 4 14 2 3 2 5" xfId="18058"/>
    <cellStyle name="Poznámka 4 14 2 3 2 6" xfId="37147"/>
    <cellStyle name="Poznámka 4 14 2 3 3" xfId="10248"/>
    <cellStyle name="Poznámka 4 14 2 3 3 2" xfId="29148"/>
    <cellStyle name="Poznámka 4 14 2 3 3 3" xfId="48296"/>
    <cellStyle name="Poznámka 4 14 2 3 4" xfId="22758"/>
    <cellStyle name="Poznámka 4 14 2 3 4 2" xfId="41898"/>
    <cellStyle name="Poznámka 4 14 2 3 5" xfId="16436"/>
    <cellStyle name="Poznámka 4 14 2 3 6" xfId="35525"/>
    <cellStyle name="Poznámka 4 14 2 4" xfId="4120"/>
    <cellStyle name="Poznámka 4 14 2 4 2" xfId="4999"/>
    <cellStyle name="Poznámka 4 14 2 4 2 2" xfId="5914"/>
    <cellStyle name="Poznámka 4 14 2 4 2 2 2" xfId="12546"/>
    <cellStyle name="Poznámka 4 14 2 4 2 2 2 2" xfId="31446"/>
    <cellStyle name="Poznámka 4 14 2 4 2 2 2 3" xfId="50594"/>
    <cellStyle name="Poznámka 4 14 2 4 2 2 3" xfId="25056"/>
    <cellStyle name="Poznámka 4 14 2 4 2 2 3 2" xfId="44196"/>
    <cellStyle name="Poznámka 4 14 2 4 2 2 4" xfId="18734"/>
    <cellStyle name="Poznámka 4 14 2 4 2 2 5" xfId="37823"/>
    <cellStyle name="Poznámka 4 14 2 4 2 3" xfId="11671"/>
    <cellStyle name="Poznámka 4 14 2 4 2 3 2" xfId="30571"/>
    <cellStyle name="Poznámka 4 14 2 4 2 3 3" xfId="49719"/>
    <cellStyle name="Poznámka 4 14 2 4 2 4" xfId="24181"/>
    <cellStyle name="Poznámka 4 14 2 4 2 4 2" xfId="43321"/>
    <cellStyle name="Poznámka 4 14 2 4 2 5" xfId="17859"/>
    <cellStyle name="Poznámka 4 14 2 4 2 6" xfId="36948"/>
    <cellStyle name="Poznámka 4 14 2 4 3" xfId="10817"/>
    <cellStyle name="Poznámka 4 14 2 4 3 2" xfId="29717"/>
    <cellStyle name="Poznámka 4 14 2 4 3 3" xfId="48865"/>
    <cellStyle name="Poznámka 4 14 2 4 4" xfId="23327"/>
    <cellStyle name="Poznámka 4 14 2 4 4 2" xfId="42467"/>
    <cellStyle name="Poznámka 4 14 2 4 5" xfId="17005"/>
    <cellStyle name="Poznámka 4 14 2 4 6" xfId="36094"/>
    <cellStyle name="Poznámka 4 14 2 5" xfId="4766"/>
    <cellStyle name="Poznámka 4 14 2 5 2" xfId="5814"/>
    <cellStyle name="Poznámka 4 14 2 5 2 2" xfId="6729"/>
    <cellStyle name="Poznámka 4 14 2 5 2 2 2" xfId="13357"/>
    <cellStyle name="Poznámka 4 14 2 5 2 2 2 2" xfId="32257"/>
    <cellStyle name="Poznámka 4 14 2 5 2 2 2 3" xfId="51405"/>
    <cellStyle name="Poznámka 4 14 2 5 2 2 3" xfId="25867"/>
    <cellStyle name="Poznámka 4 14 2 5 2 2 3 2" xfId="45007"/>
    <cellStyle name="Poznámka 4 14 2 5 2 2 4" xfId="19545"/>
    <cellStyle name="Poznámka 4 14 2 5 2 2 5" xfId="38634"/>
    <cellStyle name="Poznámka 4 14 2 5 2 3" xfId="12482"/>
    <cellStyle name="Poznámka 4 14 2 5 2 3 2" xfId="31382"/>
    <cellStyle name="Poznámka 4 14 2 5 2 3 3" xfId="50530"/>
    <cellStyle name="Poznámka 4 14 2 5 2 4" xfId="24992"/>
    <cellStyle name="Poznámka 4 14 2 5 2 4 2" xfId="44132"/>
    <cellStyle name="Poznámka 4 14 2 5 2 5" xfId="18670"/>
    <cellStyle name="Poznámka 4 14 2 5 2 6" xfId="37759"/>
    <cellStyle name="Poznámka 4 14 2 5 3" xfId="11463"/>
    <cellStyle name="Poznámka 4 14 2 5 3 2" xfId="30363"/>
    <cellStyle name="Poznámka 4 14 2 5 3 3" xfId="49511"/>
    <cellStyle name="Poznámka 4 14 2 5 4" xfId="23973"/>
    <cellStyle name="Poznámka 4 14 2 5 4 2" xfId="43113"/>
    <cellStyle name="Poznámka 4 14 2 5 5" xfId="17651"/>
    <cellStyle name="Poznámka 4 14 2 5 6" xfId="36740"/>
    <cellStyle name="Poznámka 4 14 2 6" xfId="1573"/>
    <cellStyle name="Poznámka 4 14 2 6 2" xfId="5031"/>
    <cellStyle name="Poznámka 4 14 2 6 2 2" xfId="5946"/>
    <cellStyle name="Poznámka 4 14 2 6 2 2 2" xfId="12578"/>
    <cellStyle name="Poznámka 4 14 2 6 2 2 2 2" xfId="31478"/>
    <cellStyle name="Poznámka 4 14 2 6 2 2 2 3" xfId="50626"/>
    <cellStyle name="Poznámka 4 14 2 6 2 2 3" xfId="25088"/>
    <cellStyle name="Poznámka 4 14 2 6 2 2 3 2" xfId="44228"/>
    <cellStyle name="Poznámka 4 14 2 6 2 2 4" xfId="18766"/>
    <cellStyle name="Poznámka 4 14 2 6 2 2 5" xfId="37855"/>
    <cellStyle name="Poznámka 4 14 2 6 2 3" xfId="11703"/>
    <cellStyle name="Poznámka 4 14 2 6 2 3 2" xfId="30603"/>
    <cellStyle name="Poznámka 4 14 2 6 2 3 3" xfId="49751"/>
    <cellStyle name="Poznámka 4 14 2 6 2 4" xfId="24213"/>
    <cellStyle name="Poznámka 4 14 2 6 2 4 2" xfId="43353"/>
    <cellStyle name="Poznámka 4 14 2 6 2 5" xfId="17891"/>
    <cellStyle name="Poznámka 4 14 2 6 2 6" xfId="36980"/>
    <cellStyle name="Poznámka 4 14 2 6 3" xfId="8315"/>
    <cellStyle name="Poznámka 4 14 2 6 3 2" xfId="27216"/>
    <cellStyle name="Poznámka 4 14 2 6 3 3" xfId="46364"/>
    <cellStyle name="Poznámka 4 14 2 6 4" xfId="20826"/>
    <cellStyle name="Poznámka 4 14 2 6 4 2" xfId="39966"/>
    <cellStyle name="Poznámka 4 14 2 6 5" xfId="14504"/>
    <cellStyle name="Poznámka 4 14 2 6 6" xfId="33593"/>
    <cellStyle name="Poznámka 4 14 2 7" xfId="5472"/>
    <cellStyle name="Poznámka 4 14 2 7 2" xfId="6387"/>
    <cellStyle name="Poznámka 4 14 2 7 2 2" xfId="13017"/>
    <cellStyle name="Poznámka 4 14 2 7 2 2 2" xfId="31917"/>
    <cellStyle name="Poznámka 4 14 2 7 2 2 3" xfId="51065"/>
    <cellStyle name="Poznámka 4 14 2 7 2 3" xfId="25527"/>
    <cellStyle name="Poznámka 4 14 2 7 2 3 2" xfId="44667"/>
    <cellStyle name="Poznámka 4 14 2 7 2 4" xfId="19205"/>
    <cellStyle name="Poznámka 4 14 2 7 2 5" xfId="38294"/>
    <cellStyle name="Poznámka 4 14 2 7 3" xfId="12142"/>
    <cellStyle name="Poznámka 4 14 2 7 3 2" xfId="31042"/>
    <cellStyle name="Poznámka 4 14 2 7 3 3" xfId="50190"/>
    <cellStyle name="Poznámka 4 14 2 7 4" xfId="24652"/>
    <cellStyle name="Poznámka 4 14 2 7 4 2" xfId="43792"/>
    <cellStyle name="Poznámka 4 14 2 7 5" xfId="18330"/>
    <cellStyle name="Poznámka 4 14 2 7 6" xfId="37419"/>
    <cellStyle name="Poznámka 4 14 2 8" xfId="7424"/>
    <cellStyle name="Poznámka 4 14 2 8 2" xfId="26423"/>
    <cellStyle name="Poznámka 4 14 2 8 3" xfId="45567"/>
    <cellStyle name="Poznámka 4 14 2 9" xfId="20023"/>
    <cellStyle name="Poznámka 4 14 2 9 2" xfId="39163"/>
    <cellStyle name="Poznámka 4 14 3" xfId="2441"/>
    <cellStyle name="Poznámka 4 14 3 2" xfId="5240"/>
    <cellStyle name="Poznámka 4 14 3 2 2" xfId="6155"/>
    <cellStyle name="Poznámka 4 14 3 2 2 2" xfId="12786"/>
    <cellStyle name="Poznámka 4 14 3 2 2 2 2" xfId="31686"/>
    <cellStyle name="Poznámka 4 14 3 2 2 2 3" xfId="50834"/>
    <cellStyle name="Poznámka 4 14 3 2 2 3" xfId="25296"/>
    <cellStyle name="Poznámka 4 14 3 2 2 3 2" xfId="44436"/>
    <cellStyle name="Poznámka 4 14 3 2 2 4" xfId="18974"/>
    <cellStyle name="Poznámka 4 14 3 2 2 5" xfId="38063"/>
    <cellStyle name="Poznámka 4 14 3 2 3" xfId="11911"/>
    <cellStyle name="Poznámka 4 14 3 2 3 2" xfId="30811"/>
    <cellStyle name="Poznámka 4 14 3 2 3 3" xfId="49959"/>
    <cellStyle name="Poznámka 4 14 3 2 4" xfId="24421"/>
    <cellStyle name="Poznámka 4 14 3 2 4 2" xfId="43561"/>
    <cellStyle name="Poznámka 4 14 3 2 5" xfId="18099"/>
    <cellStyle name="Poznámka 4 14 3 2 6" xfId="37188"/>
    <cellStyle name="Poznámka 4 14 3 3" xfId="9142"/>
    <cellStyle name="Poznámka 4 14 3 3 2" xfId="28042"/>
    <cellStyle name="Poznámka 4 14 3 3 3" xfId="47190"/>
    <cellStyle name="Poznámka 4 14 3 4" xfId="21652"/>
    <cellStyle name="Poznámka 4 14 3 4 2" xfId="40792"/>
    <cellStyle name="Poznámka 4 14 3 5" xfId="15330"/>
    <cellStyle name="Poznámka 4 14 3 6" xfId="34419"/>
    <cellStyle name="Poznámka 4 14 4" xfId="3183"/>
    <cellStyle name="Poznámka 4 14 4 2" xfId="5592"/>
    <cellStyle name="Poznámka 4 14 4 2 2" xfId="6507"/>
    <cellStyle name="Poznámka 4 14 4 2 2 2" xfId="13136"/>
    <cellStyle name="Poznámka 4 14 4 2 2 2 2" xfId="32036"/>
    <cellStyle name="Poznámka 4 14 4 2 2 2 3" xfId="51184"/>
    <cellStyle name="Poznámka 4 14 4 2 2 3" xfId="25646"/>
    <cellStyle name="Poznámka 4 14 4 2 2 3 2" xfId="44786"/>
    <cellStyle name="Poznámka 4 14 4 2 2 4" xfId="19324"/>
    <cellStyle name="Poznámka 4 14 4 2 2 5" xfId="38413"/>
    <cellStyle name="Poznámka 4 14 4 2 3" xfId="12261"/>
    <cellStyle name="Poznámka 4 14 4 2 3 2" xfId="31161"/>
    <cellStyle name="Poznámka 4 14 4 2 3 3" xfId="50309"/>
    <cellStyle name="Poznámka 4 14 4 2 4" xfId="24771"/>
    <cellStyle name="Poznámka 4 14 4 2 4 2" xfId="43911"/>
    <cellStyle name="Poznámka 4 14 4 2 5" xfId="18449"/>
    <cellStyle name="Poznámka 4 14 4 2 6" xfId="37538"/>
    <cellStyle name="Poznámka 4 14 4 3" xfId="9881"/>
    <cellStyle name="Poznámka 4 14 4 3 2" xfId="28781"/>
    <cellStyle name="Poznámka 4 14 4 3 3" xfId="47929"/>
    <cellStyle name="Poznámka 4 14 4 4" xfId="22391"/>
    <cellStyle name="Poznámka 4 14 4 4 2" xfId="41531"/>
    <cellStyle name="Poznámka 4 14 4 5" xfId="16069"/>
    <cellStyle name="Poznámka 4 14 4 6" xfId="35158"/>
    <cellStyle name="Poznámka 4 14 5" xfId="3069"/>
    <cellStyle name="Poznámka 4 14 5 2" xfId="5004"/>
    <cellStyle name="Poznámka 4 14 5 2 2" xfId="5919"/>
    <cellStyle name="Poznámka 4 14 5 2 2 2" xfId="12551"/>
    <cellStyle name="Poznámka 4 14 5 2 2 2 2" xfId="31451"/>
    <cellStyle name="Poznámka 4 14 5 2 2 2 3" xfId="50599"/>
    <cellStyle name="Poznámka 4 14 5 2 2 3" xfId="25061"/>
    <cellStyle name="Poznámka 4 14 5 2 2 3 2" xfId="44201"/>
    <cellStyle name="Poznámka 4 14 5 2 2 4" xfId="18739"/>
    <cellStyle name="Poznámka 4 14 5 2 2 5" xfId="37828"/>
    <cellStyle name="Poznámka 4 14 5 2 3" xfId="11676"/>
    <cellStyle name="Poznámka 4 14 5 2 3 2" xfId="30576"/>
    <cellStyle name="Poznámka 4 14 5 2 3 3" xfId="49724"/>
    <cellStyle name="Poznámka 4 14 5 2 4" xfId="24186"/>
    <cellStyle name="Poznámka 4 14 5 2 4 2" xfId="43326"/>
    <cellStyle name="Poznámka 4 14 5 2 5" xfId="17864"/>
    <cellStyle name="Poznámka 4 14 5 2 6" xfId="36953"/>
    <cellStyle name="Poznámka 4 14 5 3" xfId="9767"/>
    <cellStyle name="Poznámka 4 14 5 3 2" xfId="28667"/>
    <cellStyle name="Poznámka 4 14 5 3 3" xfId="47815"/>
    <cellStyle name="Poznámka 4 14 5 4" xfId="22277"/>
    <cellStyle name="Poznámka 4 14 5 4 2" xfId="41417"/>
    <cellStyle name="Poznámka 4 14 5 5" xfId="15955"/>
    <cellStyle name="Poznámka 4 14 5 6" xfId="35044"/>
    <cellStyle name="Poznámka 4 14 6" xfId="4537"/>
    <cellStyle name="Poznámka 4 14 6 2" xfId="5756"/>
    <cellStyle name="Poznámka 4 14 6 2 2" xfId="6671"/>
    <cellStyle name="Poznámka 4 14 6 2 2 2" xfId="13299"/>
    <cellStyle name="Poznámka 4 14 6 2 2 2 2" xfId="32199"/>
    <cellStyle name="Poznámka 4 14 6 2 2 2 3" xfId="51347"/>
    <cellStyle name="Poznámka 4 14 6 2 2 3" xfId="25809"/>
    <cellStyle name="Poznámka 4 14 6 2 2 3 2" xfId="44949"/>
    <cellStyle name="Poznámka 4 14 6 2 2 4" xfId="19487"/>
    <cellStyle name="Poznámka 4 14 6 2 2 5" xfId="38576"/>
    <cellStyle name="Poznámka 4 14 6 2 3" xfId="12424"/>
    <cellStyle name="Poznámka 4 14 6 2 3 2" xfId="31324"/>
    <cellStyle name="Poznámka 4 14 6 2 3 3" xfId="50472"/>
    <cellStyle name="Poznámka 4 14 6 2 4" xfId="24934"/>
    <cellStyle name="Poznámka 4 14 6 2 4 2" xfId="44074"/>
    <cellStyle name="Poznámka 4 14 6 2 5" xfId="18612"/>
    <cellStyle name="Poznámka 4 14 6 2 6" xfId="37701"/>
    <cellStyle name="Poznámka 4 14 6 3" xfId="11234"/>
    <cellStyle name="Poznámka 4 14 6 3 2" xfId="30134"/>
    <cellStyle name="Poznámka 4 14 6 3 3" xfId="49282"/>
    <cellStyle name="Poznámka 4 14 6 4" xfId="23744"/>
    <cellStyle name="Poznámka 4 14 6 4 2" xfId="42884"/>
    <cellStyle name="Poznámka 4 14 6 5" xfId="17422"/>
    <cellStyle name="Poznámka 4 14 6 6" xfId="36511"/>
    <cellStyle name="Poznámka 4 14 7" xfId="5011"/>
    <cellStyle name="Poznámka 4 14 7 2" xfId="5926"/>
    <cellStyle name="Poznámka 4 14 7 2 2" xfId="12558"/>
    <cellStyle name="Poznámka 4 14 7 2 2 2" xfId="31458"/>
    <cellStyle name="Poznámka 4 14 7 2 2 3" xfId="50606"/>
    <cellStyle name="Poznámka 4 14 7 2 3" xfId="25068"/>
    <cellStyle name="Poznámka 4 14 7 2 3 2" xfId="44208"/>
    <cellStyle name="Poznámka 4 14 7 2 4" xfId="18746"/>
    <cellStyle name="Poznámka 4 14 7 2 5" xfId="37835"/>
    <cellStyle name="Poznámka 4 14 7 3" xfId="11683"/>
    <cellStyle name="Poznámka 4 14 7 3 2" xfId="30583"/>
    <cellStyle name="Poznámka 4 14 7 3 3" xfId="49731"/>
    <cellStyle name="Poznámka 4 14 7 4" xfId="24193"/>
    <cellStyle name="Poznámka 4 14 7 4 2" xfId="43333"/>
    <cellStyle name="Poznámka 4 14 7 5" xfId="17871"/>
    <cellStyle name="Poznámka 4 14 7 6" xfId="36960"/>
    <cellStyle name="Poznámka 4 14 8" xfId="7083"/>
    <cellStyle name="Poznámka 4 14 8 2" xfId="26083"/>
    <cellStyle name="Poznámka 4 14 8 3" xfId="45227"/>
    <cellStyle name="Poznámka 4 14 9" xfId="19679"/>
    <cellStyle name="Poznámka 4 14 9 2" xfId="38819"/>
    <cellStyle name="Poznámka 4 15" xfId="1001"/>
    <cellStyle name="Poznámka 4 15 2" xfId="1574"/>
    <cellStyle name="Poznámka 4 15 2 2" xfId="5118"/>
    <cellStyle name="Poznámka 4 15 2 2 2" xfId="6033"/>
    <cellStyle name="Poznámka 4 15 2 2 2 2" xfId="12664"/>
    <cellStyle name="Poznámka 4 15 2 2 2 2 2" xfId="31564"/>
    <cellStyle name="Poznámka 4 15 2 2 2 2 3" xfId="50712"/>
    <cellStyle name="Poznámka 4 15 2 2 2 3" xfId="25174"/>
    <cellStyle name="Poznámka 4 15 2 2 2 3 2" xfId="44314"/>
    <cellStyle name="Poznámka 4 15 2 2 2 4" xfId="18852"/>
    <cellStyle name="Poznámka 4 15 2 2 2 5" xfId="37941"/>
    <cellStyle name="Poznámka 4 15 2 2 3" xfId="11789"/>
    <cellStyle name="Poznámka 4 15 2 2 3 2" xfId="30689"/>
    <cellStyle name="Poznámka 4 15 2 2 3 3" xfId="49837"/>
    <cellStyle name="Poznámka 4 15 2 2 4" xfId="24299"/>
    <cellStyle name="Poznámka 4 15 2 2 4 2" xfId="43439"/>
    <cellStyle name="Poznámka 4 15 2 2 5" xfId="17977"/>
    <cellStyle name="Poznámka 4 15 2 2 6" xfId="37066"/>
    <cellStyle name="Poznámka 4 15 2 3" xfId="8316"/>
    <cellStyle name="Poznámka 4 15 2 3 2" xfId="27217"/>
    <cellStyle name="Poznámka 4 15 2 3 3" xfId="46365"/>
    <cellStyle name="Poznámka 4 15 2 4" xfId="20827"/>
    <cellStyle name="Poznámka 4 15 2 4 2" xfId="39967"/>
    <cellStyle name="Poznámka 4 15 2 5" xfId="14505"/>
    <cellStyle name="Poznámka 4 15 2 6" xfId="33594"/>
    <cellStyle name="Poznámka 4 15 3" xfId="5268"/>
    <cellStyle name="Poznámka 4 15 3 2" xfId="6183"/>
    <cellStyle name="Poznámka 4 15 3 2 2" xfId="12814"/>
    <cellStyle name="Poznámka 4 15 3 2 2 2" xfId="31714"/>
    <cellStyle name="Poznámka 4 15 3 2 2 3" xfId="50862"/>
    <cellStyle name="Poznámka 4 15 3 2 3" xfId="25324"/>
    <cellStyle name="Poznámka 4 15 3 2 3 2" xfId="44464"/>
    <cellStyle name="Poznámka 4 15 3 2 4" xfId="19002"/>
    <cellStyle name="Poznámka 4 15 3 2 5" xfId="38091"/>
    <cellStyle name="Poznámka 4 15 3 3" xfId="11939"/>
    <cellStyle name="Poznámka 4 15 3 3 2" xfId="30839"/>
    <cellStyle name="Poznámka 4 15 3 3 3" xfId="49987"/>
    <cellStyle name="Poznámka 4 15 3 4" xfId="24449"/>
    <cellStyle name="Poznámka 4 15 3 4 2" xfId="43589"/>
    <cellStyle name="Poznámka 4 15 3 5" xfId="18127"/>
    <cellStyle name="Poznámka 4 15 3 6" xfId="37216"/>
    <cellStyle name="Poznámka 4 15 4" xfId="7348"/>
    <cellStyle name="Poznámka 4 15 4 2" xfId="26347"/>
    <cellStyle name="Poznámka 4 15 4 3" xfId="45491"/>
    <cellStyle name="Poznámka 4 15 5" xfId="20391"/>
    <cellStyle name="Poznámka 4 15 5 2" xfId="39531"/>
    <cellStyle name="Poznámka 4 15 6" xfId="13635"/>
    <cellStyle name="Poznámka 4 15 7" xfId="32720"/>
    <cellStyle name="Poznámka 4 16" xfId="1562"/>
    <cellStyle name="Poznámka 4 16 2" xfId="5128"/>
    <cellStyle name="Poznámka 4 16 2 2" xfId="6043"/>
    <cellStyle name="Poznámka 4 16 2 2 2" xfId="12674"/>
    <cellStyle name="Poznámka 4 16 2 2 2 2" xfId="31574"/>
    <cellStyle name="Poznámka 4 16 2 2 2 3" xfId="50722"/>
    <cellStyle name="Poznámka 4 16 2 2 3" xfId="25184"/>
    <cellStyle name="Poznámka 4 16 2 2 3 2" xfId="44324"/>
    <cellStyle name="Poznámka 4 16 2 2 4" xfId="18862"/>
    <cellStyle name="Poznámka 4 16 2 2 5" xfId="37951"/>
    <cellStyle name="Poznámka 4 16 2 3" xfId="11799"/>
    <cellStyle name="Poznámka 4 16 2 3 2" xfId="30699"/>
    <cellStyle name="Poznámka 4 16 2 3 3" xfId="49847"/>
    <cellStyle name="Poznámka 4 16 2 4" xfId="24309"/>
    <cellStyle name="Poznámka 4 16 2 4 2" xfId="43449"/>
    <cellStyle name="Poznámka 4 16 2 5" xfId="17987"/>
    <cellStyle name="Poznámka 4 16 2 6" xfId="37076"/>
    <cellStyle name="Poznámka 4 16 3" xfId="8304"/>
    <cellStyle name="Poznámka 4 16 3 2" xfId="27205"/>
    <cellStyle name="Poznámka 4 16 3 3" xfId="46353"/>
    <cellStyle name="Poznámka 4 16 4" xfId="20815"/>
    <cellStyle name="Poznámka 4 16 4 2" xfId="39955"/>
    <cellStyle name="Poznámka 4 16 5" xfId="14493"/>
    <cellStyle name="Poznámka 4 16 6" xfId="33582"/>
    <cellStyle name="Poznámka 4 17" xfId="3152"/>
    <cellStyle name="Poznámka 4 17 2" xfId="5073"/>
    <cellStyle name="Poznámka 4 17 2 2" xfId="5988"/>
    <cellStyle name="Poznámka 4 17 2 2 2" xfId="12620"/>
    <cellStyle name="Poznámka 4 17 2 2 2 2" xfId="31520"/>
    <cellStyle name="Poznámka 4 17 2 2 2 3" xfId="50668"/>
    <cellStyle name="Poznámka 4 17 2 2 3" xfId="25130"/>
    <cellStyle name="Poznámka 4 17 2 2 3 2" xfId="44270"/>
    <cellStyle name="Poznámka 4 17 2 2 4" xfId="18808"/>
    <cellStyle name="Poznámka 4 17 2 2 5" xfId="37897"/>
    <cellStyle name="Poznámka 4 17 2 3" xfId="11745"/>
    <cellStyle name="Poznámka 4 17 2 3 2" xfId="30645"/>
    <cellStyle name="Poznámka 4 17 2 3 3" xfId="49793"/>
    <cellStyle name="Poznámka 4 17 2 4" xfId="24255"/>
    <cellStyle name="Poznámka 4 17 2 4 2" xfId="43395"/>
    <cellStyle name="Poznámka 4 17 2 5" xfId="17933"/>
    <cellStyle name="Poznámka 4 17 2 6" xfId="37022"/>
    <cellStyle name="Poznámka 4 17 3" xfId="9850"/>
    <cellStyle name="Poznámka 4 17 3 2" xfId="28750"/>
    <cellStyle name="Poznámka 4 17 3 3" xfId="47898"/>
    <cellStyle name="Poznámka 4 17 4" xfId="22360"/>
    <cellStyle name="Poznámka 4 17 4 2" xfId="41500"/>
    <cellStyle name="Poznámka 4 17 5" xfId="16038"/>
    <cellStyle name="Poznámka 4 17 6" xfId="35127"/>
    <cellStyle name="Poznámka 4 18" xfId="4364"/>
    <cellStyle name="Poznámka 4 18 2" xfId="5718"/>
    <cellStyle name="Poznámka 4 18 2 2" xfId="6633"/>
    <cellStyle name="Poznámka 4 18 2 2 2" xfId="13261"/>
    <cellStyle name="Poznámka 4 18 2 2 2 2" xfId="32161"/>
    <cellStyle name="Poznámka 4 18 2 2 2 3" xfId="51309"/>
    <cellStyle name="Poznámka 4 18 2 2 3" xfId="25771"/>
    <cellStyle name="Poznámka 4 18 2 2 3 2" xfId="44911"/>
    <cellStyle name="Poznámka 4 18 2 2 4" xfId="19449"/>
    <cellStyle name="Poznámka 4 18 2 2 5" xfId="38538"/>
    <cellStyle name="Poznámka 4 18 2 3" xfId="12386"/>
    <cellStyle name="Poznámka 4 18 2 3 2" xfId="31286"/>
    <cellStyle name="Poznámka 4 18 2 3 3" xfId="50434"/>
    <cellStyle name="Poznámka 4 18 2 4" xfId="24896"/>
    <cellStyle name="Poznámka 4 18 2 4 2" xfId="44036"/>
    <cellStyle name="Poznámka 4 18 2 5" xfId="18574"/>
    <cellStyle name="Poznámka 4 18 2 6" xfId="37663"/>
    <cellStyle name="Poznámka 4 18 3" xfId="11061"/>
    <cellStyle name="Poznámka 4 18 3 2" xfId="29961"/>
    <cellStyle name="Poznámka 4 18 3 3" xfId="49109"/>
    <cellStyle name="Poznámka 4 18 4" xfId="23571"/>
    <cellStyle name="Poznámka 4 18 4 2" xfId="42711"/>
    <cellStyle name="Poznámka 4 18 5" xfId="17249"/>
    <cellStyle name="Poznámka 4 18 6" xfId="36338"/>
    <cellStyle name="Poznámka 4 19" xfId="19602"/>
    <cellStyle name="Poznámka 4 19 2" xfId="38742"/>
    <cellStyle name="Poznámka 4 2" xfId="167"/>
    <cellStyle name="Poznámka 4 2 10" xfId="3798"/>
    <cellStyle name="Poznámka 4 2 10 2" xfId="5189"/>
    <cellStyle name="Poznámka 4 2 10 2 2" xfId="6104"/>
    <cellStyle name="Poznámka 4 2 10 2 2 2" xfId="12735"/>
    <cellStyle name="Poznámka 4 2 10 2 2 2 2" xfId="31635"/>
    <cellStyle name="Poznámka 4 2 10 2 2 2 3" xfId="50783"/>
    <cellStyle name="Poznámka 4 2 10 2 2 3" xfId="25245"/>
    <cellStyle name="Poznámka 4 2 10 2 2 3 2" xfId="44385"/>
    <cellStyle name="Poznámka 4 2 10 2 2 4" xfId="18923"/>
    <cellStyle name="Poznámka 4 2 10 2 2 5" xfId="38012"/>
    <cellStyle name="Poznámka 4 2 10 2 3" xfId="11860"/>
    <cellStyle name="Poznámka 4 2 10 2 3 2" xfId="30760"/>
    <cellStyle name="Poznámka 4 2 10 2 3 3" xfId="49908"/>
    <cellStyle name="Poznámka 4 2 10 2 4" xfId="24370"/>
    <cellStyle name="Poznámka 4 2 10 2 4 2" xfId="43510"/>
    <cellStyle name="Poznámka 4 2 10 2 5" xfId="18048"/>
    <cellStyle name="Poznámka 4 2 10 2 6" xfId="37137"/>
    <cellStyle name="Poznámka 4 2 10 3" xfId="10495"/>
    <cellStyle name="Poznámka 4 2 10 3 2" xfId="29395"/>
    <cellStyle name="Poznámka 4 2 10 3 3" xfId="48543"/>
    <cellStyle name="Poznámka 4 2 10 4" xfId="23005"/>
    <cellStyle name="Poznámka 4 2 10 4 2" xfId="42145"/>
    <cellStyle name="Poznámka 4 2 10 5" xfId="16683"/>
    <cellStyle name="Poznámka 4 2 10 6" xfId="35772"/>
    <cellStyle name="Poznámka 4 2 11" xfId="4372"/>
    <cellStyle name="Poznámka 4 2 11 2" xfId="5720"/>
    <cellStyle name="Poznámka 4 2 11 2 2" xfId="6635"/>
    <cellStyle name="Poznámka 4 2 11 2 2 2" xfId="13263"/>
    <cellStyle name="Poznámka 4 2 11 2 2 2 2" xfId="32163"/>
    <cellStyle name="Poznámka 4 2 11 2 2 2 3" xfId="51311"/>
    <cellStyle name="Poznámka 4 2 11 2 2 3" xfId="25773"/>
    <cellStyle name="Poznámka 4 2 11 2 2 3 2" xfId="44913"/>
    <cellStyle name="Poznámka 4 2 11 2 2 4" xfId="19451"/>
    <cellStyle name="Poznámka 4 2 11 2 2 5" xfId="38540"/>
    <cellStyle name="Poznámka 4 2 11 2 3" xfId="12388"/>
    <cellStyle name="Poznámka 4 2 11 2 3 2" xfId="31288"/>
    <cellStyle name="Poznámka 4 2 11 2 3 3" xfId="50436"/>
    <cellStyle name="Poznámka 4 2 11 2 4" xfId="24898"/>
    <cellStyle name="Poznámka 4 2 11 2 4 2" xfId="44038"/>
    <cellStyle name="Poznámka 4 2 11 2 5" xfId="18576"/>
    <cellStyle name="Poznámka 4 2 11 2 6" xfId="37665"/>
    <cellStyle name="Poznámka 4 2 11 3" xfId="11069"/>
    <cellStyle name="Poznámka 4 2 11 3 2" xfId="29969"/>
    <cellStyle name="Poznámka 4 2 11 3 3" xfId="49117"/>
    <cellStyle name="Poznámka 4 2 11 4" xfId="23579"/>
    <cellStyle name="Poznámka 4 2 11 4 2" xfId="42719"/>
    <cellStyle name="Poznámka 4 2 11 5" xfId="17257"/>
    <cellStyle name="Poznámka 4 2 11 6" xfId="36346"/>
    <cellStyle name="Poznámka 4 2 12" xfId="19617"/>
    <cellStyle name="Poznámka 4 2 12 2" xfId="38757"/>
    <cellStyle name="Poznámka 4 2 2" xfId="239"/>
    <cellStyle name="Poznámka 4 2 2 10" xfId="4384"/>
    <cellStyle name="Poznámka 4 2 2 10 2" xfId="5723"/>
    <cellStyle name="Poznámka 4 2 2 10 2 2" xfId="6638"/>
    <cellStyle name="Poznámka 4 2 2 10 2 2 2" xfId="13266"/>
    <cellStyle name="Poznámka 4 2 2 10 2 2 2 2" xfId="32166"/>
    <cellStyle name="Poznámka 4 2 2 10 2 2 2 3" xfId="51314"/>
    <cellStyle name="Poznámka 4 2 2 10 2 2 3" xfId="25776"/>
    <cellStyle name="Poznámka 4 2 2 10 2 2 3 2" xfId="44916"/>
    <cellStyle name="Poznámka 4 2 2 10 2 2 4" xfId="19454"/>
    <cellStyle name="Poznámka 4 2 2 10 2 2 5" xfId="38543"/>
    <cellStyle name="Poznámka 4 2 2 10 2 3" xfId="12391"/>
    <cellStyle name="Poznámka 4 2 2 10 2 3 2" xfId="31291"/>
    <cellStyle name="Poznámka 4 2 2 10 2 3 3" xfId="50439"/>
    <cellStyle name="Poznámka 4 2 2 10 2 4" xfId="24901"/>
    <cellStyle name="Poznámka 4 2 2 10 2 4 2" xfId="44041"/>
    <cellStyle name="Poznámka 4 2 2 10 2 5" xfId="18579"/>
    <cellStyle name="Poznámka 4 2 2 10 2 6" xfId="37668"/>
    <cellStyle name="Poznámka 4 2 2 10 3" xfId="11081"/>
    <cellStyle name="Poznámka 4 2 2 10 3 2" xfId="29981"/>
    <cellStyle name="Poznámka 4 2 2 10 3 3" xfId="49129"/>
    <cellStyle name="Poznámka 4 2 2 10 4" xfId="23591"/>
    <cellStyle name="Poznámka 4 2 2 10 4 2" xfId="42731"/>
    <cellStyle name="Poznámka 4 2 2 10 5" xfId="17269"/>
    <cellStyle name="Poznámka 4 2 2 10 6" xfId="36358"/>
    <cellStyle name="Poznámka 4 2 2 11" xfId="4555"/>
    <cellStyle name="Poznámka 4 2 2 11 2" xfId="5761"/>
    <cellStyle name="Poznámka 4 2 2 11 2 2" xfId="6676"/>
    <cellStyle name="Poznámka 4 2 2 11 2 2 2" xfId="13304"/>
    <cellStyle name="Poznámka 4 2 2 11 2 2 2 2" xfId="32204"/>
    <cellStyle name="Poznámka 4 2 2 11 2 2 2 3" xfId="51352"/>
    <cellStyle name="Poznámka 4 2 2 11 2 2 3" xfId="25814"/>
    <cellStyle name="Poznámka 4 2 2 11 2 2 3 2" xfId="44954"/>
    <cellStyle name="Poznámka 4 2 2 11 2 2 4" xfId="19492"/>
    <cellStyle name="Poznámka 4 2 2 11 2 2 5" xfId="38581"/>
    <cellStyle name="Poznámka 4 2 2 11 2 3" xfId="12429"/>
    <cellStyle name="Poznámka 4 2 2 11 2 3 2" xfId="31329"/>
    <cellStyle name="Poznámka 4 2 2 11 2 3 3" xfId="50477"/>
    <cellStyle name="Poznámka 4 2 2 11 2 4" xfId="24939"/>
    <cellStyle name="Poznámka 4 2 2 11 2 4 2" xfId="44079"/>
    <cellStyle name="Poznámka 4 2 2 11 2 5" xfId="18617"/>
    <cellStyle name="Poznámka 4 2 2 11 2 6" xfId="37706"/>
    <cellStyle name="Poznámka 4 2 2 11 3" xfId="11252"/>
    <cellStyle name="Poznámka 4 2 2 11 3 2" xfId="30152"/>
    <cellStyle name="Poznámka 4 2 2 11 3 3" xfId="49300"/>
    <cellStyle name="Poznámka 4 2 2 11 4" xfId="23762"/>
    <cellStyle name="Poznámka 4 2 2 11 4 2" xfId="42902"/>
    <cellStyle name="Poznámka 4 2 2 11 5" xfId="17440"/>
    <cellStyle name="Poznámka 4 2 2 11 6" xfId="36529"/>
    <cellStyle name="Poznámka 4 2 2 12" xfId="936"/>
    <cellStyle name="Poznámka 4 2 2 12 2" xfId="5269"/>
    <cellStyle name="Poznámka 4 2 2 12 2 2" xfId="6184"/>
    <cellStyle name="Poznámka 4 2 2 12 2 2 2" xfId="12815"/>
    <cellStyle name="Poznámka 4 2 2 12 2 2 2 2" xfId="31715"/>
    <cellStyle name="Poznámka 4 2 2 12 2 2 2 3" xfId="50863"/>
    <cellStyle name="Poznámka 4 2 2 12 2 2 3" xfId="25325"/>
    <cellStyle name="Poznámka 4 2 2 12 2 2 3 2" xfId="44465"/>
    <cellStyle name="Poznámka 4 2 2 12 2 2 4" xfId="19003"/>
    <cellStyle name="Poznámka 4 2 2 12 2 2 5" xfId="38092"/>
    <cellStyle name="Poznámka 4 2 2 12 2 3" xfId="11940"/>
    <cellStyle name="Poznámka 4 2 2 12 2 3 2" xfId="30840"/>
    <cellStyle name="Poznámka 4 2 2 12 2 3 3" xfId="49988"/>
    <cellStyle name="Poznámka 4 2 2 12 2 4" xfId="24450"/>
    <cellStyle name="Poznámka 4 2 2 12 2 4 2" xfId="43590"/>
    <cellStyle name="Poznámka 4 2 2 12 2 5" xfId="18128"/>
    <cellStyle name="Poznámka 4 2 2 12 2 6" xfId="37217"/>
    <cellStyle name="Poznámka 4 2 2 12 3" xfId="7843"/>
    <cellStyle name="Poznámka 4 2 2 12 3 2" xfId="26838"/>
    <cellStyle name="Poznámka 4 2 2 12 3 3" xfId="45986"/>
    <cellStyle name="Poznámka 4 2 2 12 4" xfId="20328"/>
    <cellStyle name="Poznámka 4 2 2 12 4 2" xfId="39468"/>
    <cellStyle name="Poznámka 4 2 2 12 5" xfId="14126"/>
    <cellStyle name="Poznámka 4 2 2 12 6" xfId="33215"/>
    <cellStyle name="Poznámka 4 2 2 13" xfId="5325"/>
    <cellStyle name="Poznámka 4 2 2 13 2" xfId="6240"/>
    <cellStyle name="Poznámka 4 2 2 13 2 2" xfId="12871"/>
    <cellStyle name="Poznámka 4 2 2 13 2 2 2" xfId="31771"/>
    <cellStyle name="Poznámka 4 2 2 13 2 2 3" xfId="50919"/>
    <cellStyle name="Poznámka 4 2 2 13 2 3" xfId="25381"/>
    <cellStyle name="Poznámka 4 2 2 13 2 3 2" xfId="44521"/>
    <cellStyle name="Poznámka 4 2 2 13 2 4" xfId="19059"/>
    <cellStyle name="Poznámka 4 2 2 13 2 5" xfId="38148"/>
    <cellStyle name="Poznámka 4 2 2 13 3" xfId="11996"/>
    <cellStyle name="Poznámka 4 2 2 13 3 2" xfId="30896"/>
    <cellStyle name="Poznámka 4 2 2 13 3 3" xfId="50044"/>
    <cellStyle name="Poznámka 4 2 2 13 4" xfId="24506"/>
    <cellStyle name="Poznámka 4 2 2 13 4 2" xfId="43646"/>
    <cellStyle name="Poznámka 4 2 2 13 5" xfId="18184"/>
    <cellStyle name="Poznámka 4 2 2 13 6" xfId="37273"/>
    <cellStyle name="Poznámka 4 2 2 14" xfId="19646"/>
    <cellStyle name="Poznámka 4 2 2 14 2" xfId="38786"/>
    <cellStyle name="Poznámka 4 2 2 2" xfId="313"/>
    <cellStyle name="Poznámka 4 2 2 2 10" xfId="7000"/>
    <cellStyle name="Poznámka 4 2 2 2 10 2" xfId="26000"/>
    <cellStyle name="Poznámka 4 2 2 2 10 3" xfId="45144"/>
    <cellStyle name="Poznámka 4 2 2 2 11" xfId="19710"/>
    <cellStyle name="Poznámka 4 2 2 2 11 2" xfId="38850"/>
    <cellStyle name="Poznámka 4 2 2 2 12" xfId="6879"/>
    <cellStyle name="Poznámka 4 2 2 2 13" xfId="32373"/>
    <cellStyle name="Poznámka 4 2 2 2 2" xfId="658"/>
    <cellStyle name="Poznámka 4 2 2 2 2 10" xfId="20054"/>
    <cellStyle name="Poznámka 4 2 2 2 2 10 2" xfId="39194"/>
    <cellStyle name="Poznámka 4 2 2 2 2 11" xfId="8041"/>
    <cellStyle name="Poznámka 4 2 2 2 2 12" xfId="32482"/>
    <cellStyle name="Poznámka 4 2 2 2 2 2" xfId="1578"/>
    <cellStyle name="Poznámka 4 2 2 2 2 2 2" xfId="5362"/>
    <cellStyle name="Poznámka 4 2 2 2 2 2 2 2" xfId="6277"/>
    <cellStyle name="Poznámka 4 2 2 2 2 2 2 2 2" xfId="12908"/>
    <cellStyle name="Poznámka 4 2 2 2 2 2 2 2 2 2" xfId="31808"/>
    <cellStyle name="Poznámka 4 2 2 2 2 2 2 2 2 3" xfId="50956"/>
    <cellStyle name="Poznámka 4 2 2 2 2 2 2 2 3" xfId="25418"/>
    <cellStyle name="Poznámka 4 2 2 2 2 2 2 2 3 2" xfId="44558"/>
    <cellStyle name="Poznámka 4 2 2 2 2 2 2 2 4" xfId="19096"/>
    <cellStyle name="Poznámka 4 2 2 2 2 2 2 2 5" xfId="38185"/>
    <cellStyle name="Poznámka 4 2 2 2 2 2 2 3" xfId="12033"/>
    <cellStyle name="Poznámka 4 2 2 2 2 2 2 3 2" xfId="30933"/>
    <cellStyle name="Poznámka 4 2 2 2 2 2 2 3 3" xfId="50081"/>
    <cellStyle name="Poznámka 4 2 2 2 2 2 2 4" xfId="24543"/>
    <cellStyle name="Poznámka 4 2 2 2 2 2 2 4 2" xfId="43683"/>
    <cellStyle name="Poznámka 4 2 2 2 2 2 2 5" xfId="18221"/>
    <cellStyle name="Poznámka 4 2 2 2 2 2 2 6" xfId="37310"/>
    <cellStyle name="Poznámka 4 2 2 2 2 2 3" xfId="8320"/>
    <cellStyle name="Poznámka 4 2 2 2 2 2 3 2" xfId="27221"/>
    <cellStyle name="Poznámka 4 2 2 2 2 2 3 3" xfId="46369"/>
    <cellStyle name="Poznámka 4 2 2 2 2 2 4" xfId="20831"/>
    <cellStyle name="Poznámka 4 2 2 2 2 2 4 2" xfId="39971"/>
    <cellStyle name="Poznámka 4 2 2 2 2 2 5" xfId="14509"/>
    <cellStyle name="Poznámka 4 2 2 2 2 2 6" xfId="33598"/>
    <cellStyle name="Poznámka 4 2 2 2 2 3" xfId="2839"/>
    <cellStyle name="Poznámka 4 2 2 2 2 3 2" xfId="5227"/>
    <cellStyle name="Poznámka 4 2 2 2 2 3 2 2" xfId="6142"/>
    <cellStyle name="Poznámka 4 2 2 2 2 3 2 2 2" xfId="12773"/>
    <cellStyle name="Poznámka 4 2 2 2 2 3 2 2 2 2" xfId="31673"/>
    <cellStyle name="Poznámka 4 2 2 2 2 3 2 2 2 3" xfId="50821"/>
    <cellStyle name="Poznámka 4 2 2 2 2 3 2 2 3" xfId="25283"/>
    <cellStyle name="Poznámka 4 2 2 2 2 3 2 2 3 2" xfId="44423"/>
    <cellStyle name="Poznámka 4 2 2 2 2 3 2 2 4" xfId="18961"/>
    <cellStyle name="Poznámka 4 2 2 2 2 3 2 2 5" xfId="38050"/>
    <cellStyle name="Poznámka 4 2 2 2 2 3 2 3" xfId="11898"/>
    <cellStyle name="Poznámka 4 2 2 2 2 3 2 3 2" xfId="30798"/>
    <cellStyle name="Poznámka 4 2 2 2 2 3 2 3 3" xfId="49946"/>
    <cellStyle name="Poznámka 4 2 2 2 2 3 2 4" xfId="24408"/>
    <cellStyle name="Poznámka 4 2 2 2 2 3 2 4 2" xfId="43548"/>
    <cellStyle name="Poznámka 4 2 2 2 2 3 2 5" xfId="18086"/>
    <cellStyle name="Poznámka 4 2 2 2 2 3 2 6" xfId="37175"/>
    <cellStyle name="Poznámka 4 2 2 2 2 3 3" xfId="9538"/>
    <cellStyle name="Poznámka 4 2 2 2 2 3 3 2" xfId="28438"/>
    <cellStyle name="Poznámka 4 2 2 2 2 3 3 3" xfId="47586"/>
    <cellStyle name="Poznámka 4 2 2 2 2 3 4" xfId="22048"/>
    <cellStyle name="Poznámka 4 2 2 2 2 3 4 2" xfId="41188"/>
    <cellStyle name="Poznámka 4 2 2 2 2 3 5" xfId="15726"/>
    <cellStyle name="Poznámka 4 2 2 2 2 3 6" xfId="34815"/>
    <cellStyle name="Poznámka 4 2 2 2 2 4" xfId="3581"/>
    <cellStyle name="Poznámka 4 2 2 2 2 4 2" xfId="5694"/>
    <cellStyle name="Poznámka 4 2 2 2 2 4 2 2" xfId="6609"/>
    <cellStyle name="Poznámka 4 2 2 2 2 4 2 2 2" xfId="13238"/>
    <cellStyle name="Poznámka 4 2 2 2 2 4 2 2 2 2" xfId="32138"/>
    <cellStyle name="Poznámka 4 2 2 2 2 4 2 2 2 3" xfId="51286"/>
    <cellStyle name="Poznámka 4 2 2 2 2 4 2 2 3" xfId="25748"/>
    <cellStyle name="Poznámka 4 2 2 2 2 4 2 2 3 2" xfId="44888"/>
    <cellStyle name="Poznámka 4 2 2 2 2 4 2 2 4" xfId="19426"/>
    <cellStyle name="Poznámka 4 2 2 2 2 4 2 2 5" xfId="38515"/>
    <cellStyle name="Poznámka 4 2 2 2 2 4 2 3" xfId="12363"/>
    <cellStyle name="Poznámka 4 2 2 2 2 4 2 3 2" xfId="31263"/>
    <cellStyle name="Poznámka 4 2 2 2 2 4 2 3 3" xfId="50411"/>
    <cellStyle name="Poznámka 4 2 2 2 2 4 2 4" xfId="24873"/>
    <cellStyle name="Poznámka 4 2 2 2 2 4 2 4 2" xfId="44013"/>
    <cellStyle name="Poznámka 4 2 2 2 2 4 2 5" xfId="18551"/>
    <cellStyle name="Poznámka 4 2 2 2 2 4 2 6" xfId="37640"/>
    <cellStyle name="Poznámka 4 2 2 2 2 4 3" xfId="10279"/>
    <cellStyle name="Poznámka 4 2 2 2 2 4 3 2" xfId="29179"/>
    <cellStyle name="Poznámka 4 2 2 2 2 4 3 3" xfId="48327"/>
    <cellStyle name="Poznámka 4 2 2 2 2 4 4" xfId="22789"/>
    <cellStyle name="Poznámka 4 2 2 2 2 4 4 2" xfId="41929"/>
    <cellStyle name="Poznámka 4 2 2 2 2 4 5" xfId="16467"/>
    <cellStyle name="Poznámka 4 2 2 2 2 4 6" xfId="35556"/>
    <cellStyle name="Poznámka 4 2 2 2 2 5" xfId="4151"/>
    <cellStyle name="Poznámka 4 2 2 2 2 5 2" xfId="4997"/>
    <cellStyle name="Poznámka 4 2 2 2 2 5 2 2" xfId="5912"/>
    <cellStyle name="Poznámka 4 2 2 2 2 5 2 2 2" xfId="12544"/>
    <cellStyle name="Poznámka 4 2 2 2 2 5 2 2 2 2" xfId="31444"/>
    <cellStyle name="Poznámka 4 2 2 2 2 5 2 2 2 3" xfId="50592"/>
    <cellStyle name="Poznámka 4 2 2 2 2 5 2 2 3" xfId="25054"/>
    <cellStyle name="Poznámka 4 2 2 2 2 5 2 2 3 2" xfId="44194"/>
    <cellStyle name="Poznámka 4 2 2 2 2 5 2 2 4" xfId="18732"/>
    <cellStyle name="Poznámka 4 2 2 2 2 5 2 2 5" xfId="37821"/>
    <cellStyle name="Poznámka 4 2 2 2 2 5 2 3" xfId="11669"/>
    <cellStyle name="Poznámka 4 2 2 2 2 5 2 3 2" xfId="30569"/>
    <cellStyle name="Poznámka 4 2 2 2 2 5 2 3 3" xfId="49717"/>
    <cellStyle name="Poznámka 4 2 2 2 2 5 2 4" xfId="24179"/>
    <cellStyle name="Poznámka 4 2 2 2 2 5 2 4 2" xfId="43319"/>
    <cellStyle name="Poznámka 4 2 2 2 2 5 2 5" xfId="17857"/>
    <cellStyle name="Poznámka 4 2 2 2 2 5 2 6" xfId="36946"/>
    <cellStyle name="Poznámka 4 2 2 2 2 5 3" xfId="10848"/>
    <cellStyle name="Poznámka 4 2 2 2 2 5 3 2" xfId="29748"/>
    <cellStyle name="Poznámka 4 2 2 2 2 5 3 3" xfId="48896"/>
    <cellStyle name="Poznámka 4 2 2 2 2 5 4" xfId="23358"/>
    <cellStyle name="Poznámka 4 2 2 2 2 5 4 2" xfId="42498"/>
    <cellStyle name="Poznámka 4 2 2 2 2 5 5" xfId="17036"/>
    <cellStyle name="Poznámka 4 2 2 2 2 5 6" xfId="36125"/>
    <cellStyle name="Poznámka 4 2 2 2 2 6" xfId="4791"/>
    <cellStyle name="Poznámka 4 2 2 2 2 6 2" xfId="5822"/>
    <cellStyle name="Poznámka 4 2 2 2 2 6 2 2" xfId="6737"/>
    <cellStyle name="Poznámka 4 2 2 2 2 6 2 2 2" xfId="13365"/>
    <cellStyle name="Poznámka 4 2 2 2 2 6 2 2 2 2" xfId="32265"/>
    <cellStyle name="Poznámka 4 2 2 2 2 6 2 2 2 3" xfId="51413"/>
    <cellStyle name="Poznámka 4 2 2 2 2 6 2 2 3" xfId="25875"/>
    <cellStyle name="Poznámka 4 2 2 2 2 6 2 2 3 2" xfId="45015"/>
    <cellStyle name="Poznámka 4 2 2 2 2 6 2 2 4" xfId="19553"/>
    <cellStyle name="Poznámka 4 2 2 2 2 6 2 2 5" xfId="38642"/>
    <cellStyle name="Poznámka 4 2 2 2 2 6 2 3" xfId="12490"/>
    <cellStyle name="Poznámka 4 2 2 2 2 6 2 3 2" xfId="31390"/>
    <cellStyle name="Poznámka 4 2 2 2 2 6 2 3 3" xfId="50538"/>
    <cellStyle name="Poznámka 4 2 2 2 2 6 2 4" xfId="25000"/>
    <cellStyle name="Poznámka 4 2 2 2 2 6 2 4 2" xfId="44140"/>
    <cellStyle name="Poznámka 4 2 2 2 2 6 2 5" xfId="18678"/>
    <cellStyle name="Poznámka 4 2 2 2 2 6 2 6" xfId="37767"/>
    <cellStyle name="Poznámka 4 2 2 2 2 6 3" xfId="11488"/>
    <cellStyle name="Poznámka 4 2 2 2 2 6 3 2" xfId="30388"/>
    <cellStyle name="Poznámka 4 2 2 2 2 6 3 3" xfId="49536"/>
    <cellStyle name="Poznámka 4 2 2 2 2 6 4" xfId="23998"/>
    <cellStyle name="Poznámka 4 2 2 2 2 6 4 2" xfId="43138"/>
    <cellStyle name="Poznámka 4 2 2 2 2 6 5" xfId="17676"/>
    <cellStyle name="Poznámka 4 2 2 2 2 6 6" xfId="36765"/>
    <cellStyle name="Poznámka 4 2 2 2 2 7" xfId="5389"/>
    <cellStyle name="Poznámka 4 2 2 2 2 7 2" xfId="6304"/>
    <cellStyle name="Poznámka 4 2 2 2 2 7 2 2" xfId="12935"/>
    <cellStyle name="Poznámka 4 2 2 2 2 7 2 2 2" xfId="31835"/>
    <cellStyle name="Poznámka 4 2 2 2 2 7 2 2 3" xfId="50983"/>
    <cellStyle name="Poznámka 4 2 2 2 2 7 2 3" xfId="25445"/>
    <cellStyle name="Poznámka 4 2 2 2 2 7 2 3 2" xfId="44585"/>
    <cellStyle name="Poznámka 4 2 2 2 2 7 2 4" xfId="19123"/>
    <cellStyle name="Poznámka 4 2 2 2 2 7 2 5" xfId="38212"/>
    <cellStyle name="Poznámka 4 2 2 2 2 7 3" xfId="12060"/>
    <cellStyle name="Poznámka 4 2 2 2 2 7 3 2" xfId="30960"/>
    <cellStyle name="Poznámka 4 2 2 2 2 7 3 3" xfId="50108"/>
    <cellStyle name="Poznámka 4 2 2 2 2 7 4" xfId="24570"/>
    <cellStyle name="Poznámka 4 2 2 2 2 7 4 2" xfId="43710"/>
    <cellStyle name="Poznámka 4 2 2 2 2 7 5" xfId="18248"/>
    <cellStyle name="Poznámka 4 2 2 2 2 7 6" xfId="37337"/>
    <cellStyle name="Poznámka 4 2 2 2 2 8" xfId="7762"/>
    <cellStyle name="Poznámka 4 2 2 2 2 8 2" xfId="26757"/>
    <cellStyle name="Poznámka 4 2 2 2 2 8 2 2" xfId="45905"/>
    <cellStyle name="Poznámka 4 2 2 2 2 8 3" xfId="14045"/>
    <cellStyle name="Poznámka 4 2 2 2 2 8 4" xfId="33134"/>
    <cellStyle name="Poznámka 4 2 2 2 2 9" xfId="7110"/>
    <cellStyle name="Poznámka 4 2 2 2 2 9 2" xfId="26109"/>
    <cellStyle name="Poznámka 4 2 2 2 2 9 3" xfId="45253"/>
    <cellStyle name="Poznámka 4 2 2 2 3" xfId="1225"/>
    <cellStyle name="Poznámka 4 2 2 2 3 2" xfId="1579"/>
    <cellStyle name="Poznámka 4 2 2 2 3 2 2" xfId="5404"/>
    <cellStyle name="Poznámka 4 2 2 2 3 2 2 2" xfId="6319"/>
    <cellStyle name="Poznámka 4 2 2 2 3 2 2 2 2" xfId="12950"/>
    <cellStyle name="Poznámka 4 2 2 2 3 2 2 2 2 2" xfId="31850"/>
    <cellStyle name="Poznámka 4 2 2 2 3 2 2 2 2 3" xfId="50998"/>
    <cellStyle name="Poznámka 4 2 2 2 3 2 2 2 3" xfId="25460"/>
    <cellStyle name="Poznámka 4 2 2 2 3 2 2 2 3 2" xfId="44600"/>
    <cellStyle name="Poznámka 4 2 2 2 3 2 2 2 4" xfId="19138"/>
    <cellStyle name="Poznámka 4 2 2 2 3 2 2 2 5" xfId="38227"/>
    <cellStyle name="Poznámka 4 2 2 2 3 2 2 3" xfId="12075"/>
    <cellStyle name="Poznámka 4 2 2 2 3 2 2 3 2" xfId="30975"/>
    <cellStyle name="Poznámka 4 2 2 2 3 2 2 3 3" xfId="50123"/>
    <cellStyle name="Poznámka 4 2 2 2 3 2 2 4" xfId="24585"/>
    <cellStyle name="Poznámka 4 2 2 2 3 2 2 4 2" xfId="43725"/>
    <cellStyle name="Poznámka 4 2 2 2 3 2 2 5" xfId="18263"/>
    <cellStyle name="Poznámka 4 2 2 2 3 2 2 6" xfId="37352"/>
    <cellStyle name="Poznámka 4 2 2 2 3 2 3" xfId="8321"/>
    <cellStyle name="Poznámka 4 2 2 2 3 2 3 2" xfId="27222"/>
    <cellStyle name="Poznámka 4 2 2 2 3 2 3 3" xfId="46370"/>
    <cellStyle name="Poznámka 4 2 2 2 3 2 4" xfId="20832"/>
    <cellStyle name="Poznámka 4 2 2 2 3 2 4 2" xfId="39972"/>
    <cellStyle name="Poznámka 4 2 2 2 3 2 5" xfId="14510"/>
    <cellStyle name="Poznámka 4 2 2 2 3 2 6" xfId="33599"/>
    <cellStyle name="Poznámka 4 2 2 2 3 3" xfId="5262"/>
    <cellStyle name="Poznámka 4 2 2 2 3 3 2" xfId="6177"/>
    <cellStyle name="Poznámka 4 2 2 2 3 3 2 2" xfId="12808"/>
    <cellStyle name="Poznámka 4 2 2 2 3 3 2 2 2" xfId="31708"/>
    <cellStyle name="Poznámka 4 2 2 2 3 3 2 2 3" xfId="50856"/>
    <cellStyle name="Poznámka 4 2 2 2 3 3 2 3" xfId="25318"/>
    <cellStyle name="Poznámka 4 2 2 2 3 3 2 3 2" xfId="44458"/>
    <cellStyle name="Poznámka 4 2 2 2 3 3 2 4" xfId="18996"/>
    <cellStyle name="Poznámka 4 2 2 2 3 3 2 5" xfId="38085"/>
    <cellStyle name="Poznámka 4 2 2 2 3 3 3" xfId="11933"/>
    <cellStyle name="Poznámka 4 2 2 2 3 3 3 2" xfId="30833"/>
    <cellStyle name="Poznámka 4 2 2 2 3 3 3 3" xfId="49981"/>
    <cellStyle name="Poznámka 4 2 2 2 3 3 4" xfId="24443"/>
    <cellStyle name="Poznámka 4 2 2 2 3 3 4 2" xfId="43583"/>
    <cellStyle name="Poznámka 4 2 2 2 3 3 5" xfId="18121"/>
    <cellStyle name="Poznámka 4 2 2 2 3 3 6" xfId="37210"/>
    <cellStyle name="Poznámka 4 2 2 2 3 4" xfId="7455"/>
    <cellStyle name="Poznámka 4 2 2 2 3 4 2" xfId="26454"/>
    <cellStyle name="Poznámka 4 2 2 2 3 4 3" xfId="45598"/>
    <cellStyle name="Poznámka 4 2 2 2 3 5" xfId="20605"/>
    <cellStyle name="Poznámka 4 2 2 2 3 5 2" xfId="39745"/>
    <cellStyle name="Poznámka 4 2 2 2 3 6" xfId="13742"/>
    <cellStyle name="Poznámka 4 2 2 2 3 7" xfId="32827"/>
    <cellStyle name="Poznámka 4 2 2 2 4" xfId="1577"/>
    <cellStyle name="Poznámka 4 2 2 2 4 2" xfId="5462"/>
    <cellStyle name="Poznámka 4 2 2 2 4 2 2" xfId="6377"/>
    <cellStyle name="Poznámka 4 2 2 2 4 2 2 2" xfId="13007"/>
    <cellStyle name="Poznámka 4 2 2 2 4 2 2 2 2" xfId="31907"/>
    <cellStyle name="Poznámka 4 2 2 2 4 2 2 2 3" xfId="51055"/>
    <cellStyle name="Poznámka 4 2 2 2 4 2 2 3" xfId="25517"/>
    <cellStyle name="Poznámka 4 2 2 2 4 2 2 3 2" xfId="44657"/>
    <cellStyle name="Poznámka 4 2 2 2 4 2 2 4" xfId="19195"/>
    <cellStyle name="Poznámka 4 2 2 2 4 2 2 5" xfId="38284"/>
    <cellStyle name="Poznámka 4 2 2 2 4 2 3" xfId="12132"/>
    <cellStyle name="Poznámka 4 2 2 2 4 2 3 2" xfId="31032"/>
    <cellStyle name="Poznámka 4 2 2 2 4 2 3 3" xfId="50180"/>
    <cellStyle name="Poznámka 4 2 2 2 4 2 4" xfId="24642"/>
    <cellStyle name="Poznámka 4 2 2 2 4 2 4 2" xfId="43782"/>
    <cellStyle name="Poznámka 4 2 2 2 4 2 5" xfId="18320"/>
    <cellStyle name="Poznámka 4 2 2 2 4 2 6" xfId="37409"/>
    <cellStyle name="Poznámka 4 2 2 2 4 3" xfId="8319"/>
    <cellStyle name="Poznámka 4 2 2 2 4 3 2" xfId="27220"/>
    <cellStyle name="Poznámka 4 2 2 2 4 3 3" xfId="46368"/>
    <cellStyle name="Poznámka 4 2 2 2 4 4" xfId="20830"/>
    <cellStyle name="Poznámka 4 2 2 2 4 4 2" xfId="39970"/>
    <cellStyle name="Poznámka 4 2 2 2 4 5" xfId="14508"/>
    <cellStyle name="Poznámka 4 2 2 2 4 6" xfId="33597"/>
    <cellStyle name="Poznámka 4 2 2 2 5" xfId="2492"/>
    <cellStyle name="Poznámka 4 2 2 2 5 2" xfId="5562"/>
    <cellStyle name="Poznámka 4 2 2 2 5 2 2" xfId="6477"/>
    <cellStyle name="Poznámka 4 2 2 2 5 2 2 2" xfId="13106"/>
    <cellStyle name="Poznámka 4 2 2 2 5 2 2 2 2" xfId="32006"/>
    <cellStyle name="Poznámka 4 2 2 2 5 2 2 2 3" xfId="51154"/>
    <cellStyle name="Poznámka 4 2 2 2 5 2 2 3" xfId="25616"/>
    <cellStyle name="Poznámka 4 2 2 2 5 2 2 3 2" xfId="44756"/>
    <cellStyle name="Poznámka 4 2 2 2 5 2 2 4" xfId="19294"/>
    <cellStyle name="Poznámka 4 2 2 2 5 2 2 5" xfId="38383"/>
    <cellStyle name="Poznámka 4 2 2 2 5 2 3" xfId="12231"/>
    <cellStyle name="Poznámka 4 2 2 2 5 2 3 2" xfId="31131"/>
    <cellStyle name="Poznámka 4 2 2 2 5 2 3 3" xfId="50279"/>
    <cellStyle name="Poznámka 4 2 2 2 5 2 4" xfId="24741"/>
    <cellStyle name="Poznámka 4 2 2 2 5 2 4 2" xfId="43881"/>
    <cellStyle name="Poznámka 4 2 2 2 5 2 5" xfId="18419"/>
    <cellStyle name="Poznámka 4 2 2 2 5 2 6" xfId="37508"/>
    <cellStyle name="Poznámka 4 2 2 2 5 3" xfId="9193"/>
    <cellStyle name="Poznámka 4 2 2 2 5 3 2" xfId="28093"/>
    <cellStyle name="Poznámka 4 2 2 2 5 3 3" xfId="47241"/>
    <cellStyle name="Poznámka 4 2 2 2 5 4" xfId="21703"/>
    <cellStyle name="Poznámka 4 2 2 2 5 4 2" xfId="40843"/>
    <cellStyle name="Poznámka 4 2 2 2 5 5" xfId="15381"/>
    <cellStyle name="Poznámka 4 2 2 2 5 6" xfId="34470"/>
    <cellStyle name="Poznámka 4 2 2 2 6" xfId="3234"/>
    <cellStyle name="Poznámka 4 2 2 2 6 2" xfId="5203"/>
    <cellStyle name="Poznámka 4 2 2 2 6 2 2" xfId="6118"/>
    <cellStyle name="Poznámka 4 2 2 2 6 2 2 2" xfId="12749"/>
    <cellStyle name="Poznámka 4 2 2 2 6 2 2 2 2" xfId="31649"/>
    <cellStyle name="Poznámka 4 2 2 2 6 2 2 2 3" xfId="50797"/>
    <cellStyle name="Poznámka 4 2 2 2 6 2 2 3" xfId="25259"/>
    <cellStyle name="Poznámka 4 2 2 2 6 2 2 3 2" xfId="44399"/>
    <cellStyle name="Poznámka 4 2 2 2 6 2 2 4" xfId="18937"/>
    <cellStyle name="Poznámka 4 2 2 2 6 2 2 5" xfId="38026"/>
    <cellStyle name="Poznámka 4 2 2 2 6 2 3" xfId="11874"/>
    <cellStyle name="Poznámka 4 2 2 2 6 2 3 2" xfId="30774"/>
    <cellStyle name="Poznámka 4 2 2 2 6 2 3 3" xfId="49922"/>
    <cellStyle name="Poznámka 4 2 2 2 6 2 4" xfId="24384"/>
    <cellStyle name="Poznámka 4 2 2 2 6 2 4 2" xfId="43524"/>
    <cellStyle name="Poznámka 4 2 2 2 6 2 5" xfId="18062"/>
    <cellStyle name="Poznámka 4 2 2 2 6 2 6" xfId="37151"/>
    <cellStyle name="Poznámka 4 2 2 2 6 3" xfId="9932"/>
    <cellStyle name="Poznámka 4 2 2 2 6 3 2" xfId="28832"/>
    <cellStyle name="Poznámka 4 2 2 2 6 3 3" xfId="47980"/>
    <cellStyle name="Poznámka 4 2 2 2 6 4" xfId="22442"/>
    <cellStyle name="Poznámka 4 2 2 2 6 4 2" xfId="41582"/>
    <cellStyle name="Poznámka 4 2 2 2 6 5" xfId="16120"/>
    <cellStyle name="Poznámka 4 2 2 2 6 6" xfId="35209"/>
    <cellStyle name="Poznámka 4 2 2 2 7" xfId="3060"/>
    <cellStyle name="Poznámka 4 2 2 2 7 2" xfId="5005"/>
    <cellStyle name="Poznámka 4 2 2 2 7 2 2" xfId="5920"/>
    <cellStyle name="Poznámka 4 2 2 2 7 2 2 2" xfId="12552"/>
    <cellStyle name="Poznámka 4 2 2 2 7 2 2 2 2" xfId="31452"/>
    <cellStyle name="Poznámka 4 2 2 2 7 2 2 2 3" xfId="50600"/>
    <cellStyle name="Poznámka 4 2 2 2 7 2 2 3" xfId="25062"/>
    <cellStyle name="Poznámka 4 2 2 2 7 2 2 3 2" xfId="44202"/>
    <cellStyle name="Poznámka 4 2 2 2 7 2 2 4" xfId="18740"/>
    <cellStyle name="Poznámka 4 2 2 2 7 2 2 5" xfId="37829"/>
    <cellStyle name="Poznámka 4 2 2 2 7 2 3" xfId="11677"/>
    <cellStyle name="Poznámka 4 2 2 2 7 2 3 2" xfId="30577"/>
    <cellStyle name="Poznámka 4 2 2 2 7 2 3 3" xfId="49725"/>
    <cellStyle name="Poznámka 4 2 2 2 7 2 4" xfId="24187"/>
    <cellStyle name="Poznámka 4 2 2 2 7 2 4 2" xfId="43327"/>
    <cellStyle name="Poznámka 4 2 2 2 7 2 5" xfId="17865"/>
    <cellStyle name="Poznámka 4 2 2 2 7 2 6" xfId="36954"/>
    <cellStyle name="Poznámka 4 2 2 2 7 3" xfId="9758"/>
    <cellStyle name="Poznámka 4 2 2 2 7 3 2" xfId="28658"/>
    <cellStyle name="Poznámka 4 2 2 2 7 3 3" xfId="47806"/>
    <cellStyle name="Poznámka 4 2 2 2 7 4" xfId="22268"/>
    <cellStyle name="Poznámka 4 2 2 2 7 4 2" xfId="41408"/>
    <cellStyle name="Poznámka 4 2 2 2 7 5" xfId="15946"/>
    <cellStyle name="Poznámka 4 2 2 2 7 6" xfId="35035"/>
    <cellStyle name="Poznámka 4 2 2 2 8" xfId="4559"/>
    <cellStyle name="Poznámka 4 2 2 2 8 2" xfId="5764"/>
    <cellStyle name="Poznámka 4 2 2 2 8 2 2" xfId="6679"/>
    <cellStyle name="Poznámka 4 2 2 2 8 2 2 2" xfId="13307"/>
    <cellStyle name="Poznámka 4 2 2 2 8 2 2 2 2" xfId="32207"/>
    <cellStyle name="Poznámka 4 2 2 2 8 2 2 2 3" xfId="51355"/>
    <cellStyle name="Poznámka 4 2 2 2 8 2 2 3" xfId="25817"/>
    <cellStyle name="Poznámka 4 2 2 2 8 2 2 3 2" xfId="44957"/>
    <cellStyle name="Poznámka 4 2 2 2 8 2 2 4" xfId="19495"/>
    <cellStyle name="Poznámka 4 2 2 2 8 2 2 5" xfId="38584"/>
    <cellStyle name="Poznámka 4 2 2 2 8 2 3" xfId="12432"/>
    <cellStyle name="Poznámka 4 2 2 2 8 2 3 2" xfId="31332"/>
    <cellStyle name="Poznámka 4 2 2 2 8 2 3 3" xfId="50480"/>
    <cellStyle name="Poznámka 4 2 2 2 8 2 4" xfId="24942"/>
    <cellStyle name="Poznámka 4 2 2 2 8 2 4 2" xfId="44082"/>
    <cellStyle name="Poznámka 4 2 2 2 8 2 5" xfId="18620"/>
    <cellStyle name="Poznámka 4 2 2 2 8 2 6" xfId="37709"/>
    <cellStyle name="Poznámka 4 2 2 2 8 3" xfId="11256"/>
    <cellStyle name="Poznámka 4 2 2 2 8 3 2" xfId="30156"/>
    <cellStyle name="Poznámka 4 2 2 2 8 3 3" xfId="49304"/>
    <cellStyle name="Poznámka 4 2 2 2 8 4" xfId="23766"/>
    <cellStyle name="Poznámka 4 2 2 2 8 4 2" xfId="42906"/>
    <cellStyle name="Poznámka 4 2 2 2 8 5" xfId="17444"/>
    <cellStyle name="Poznámka 4 2 2 2 8 6" xfId="36533"/>
    <cellStyle name="Poznámka 4 2 2 2 9" xfId="5354"/>
    <cellStyle name="Poznámka 4 2 2 2 9 2" xfId="6269"/>
    <cellStyle name="Poznámka 4 2 2 2 9 2 2" xfId="12900"/>
    <cellStyle name="Poznámka 4 2 2 2 9 2 2 2" xfId="31800"/>
    <cellStyle name="Poznámka 4 2 2 2 9 2 2 3" xfId="50948"/>
    <cellStyle name="Poznámka 4 2 2 2 9 2 3" xfId="25410"/>
    <cellStyle name="Poznámka 4 2 2 2 9 2 3 2" xfId="44550"/>
    <cellStyle name="Poznámka 4 2 2 2 9 2 4" xfId="19088"/>
    <cellStyle name="Poznámka 4 2 2 2 9 2 5" xfId="38177"/>
    <cellStyle name="Poznámka 4 2 2 2 9 3" xfId="12025"/>
    <cellStyle name="Poznámka 4 2 2 2 9 3 2" xfId="30925"/>
    <cellStyle name="Poznámka 4 2 2 2 9 3 3" xfId="50073"/>
    <cellStyle name="Poznámka 4 2 2 2 9 4" xfId="24535"/>
    <cellStyle name="Poznámka 4 2 2 2 9 4 2" xfId="43675"/>
    <cellStyle name="Poznámka 4 2 2 2 9 5" xfId="18213"/>
    <cellStyle name="Poznámka 4 2 2 2 9 6" xfId="37302"/>
    <cellStyle name="Poznámka 4 2 2 3" xfId="589"/>
    <cellStyle name="Poznámka 4 2 2 3 10" xfId="8075"/>
    <cellStyle name="Poznámka 4 2 2 3 11" xfId="32407"/>
    <cellStyle name="Poznámka 4 2 2 3 2" xfId="1580"/>
    <cellStyle name="Poznámka 4 2 2 3 2 2" xfId="5686"/>
    <cellStyle name="Poznámka 4 2 2 3 2 2 2" xfId="6601"/>
    <cellStyle name="Poznámka 4 2 2 3 2 2 2 2" xfId="13230"/>
    <cellStyle name="Poznámka 4 2 2 3 2 2 2 2 2" xfId="32130"/>
    <cellStyle name="Poznámka 4 2 2 3 2 2 2 2 3" xfId="51278"/>
    <cellStyle name="Poznámka 4 2 2 3 2 2 2 3" xfId="25740"/>
    <cellStyle name="Poznámka 4 2 2 3 2 2 2 3 2" xfId="44880"/>
    <cellStyle name="Poznámka 4 2 2 3 2 2 2 4" xfId="19418"/>
    <cellStyle name="Poznámka 4 2 2 3 2 2 2 5" xfId="38507"/>
    <cellStyle name="Poznámka 4 2 2 3 2 2 3" xfId="12355"/>
    <cellStyle name="Poznámka 4 2 2 3 2 2 3 2" xfId="31255"/>
    <cellStyle name="Poznámka 4 2 2 3 2 2 3 3" xfId="50403"/>
    <cellStyle name="Poznámka 4 2 2 3 2 2 4" xfId="24865"/>
    <cellStyle name="Poznámka 4 2 2 3 2 2 4 2" xfId="44005"/>
    <cellStyle name="Poznámka 4 2 2 3 2 2 5" xfId="18543"/>
    <cellStyle name="Poznámka 4 2 2 3 2 2 6" xfId="37632"/>
    <cellStyle name="Poznámka 4 2 2 3 2 3" xfId="8322"/>
    <cellStyle name="Poznámka 4 2 2 3 2 3 2" xfId="27223"/>
    <cellStyle name="Poznámka 4 2 2 3 2 3 2 2" xfId="46371"/>
    <cellStyle name="Poznámka 4 2 2 3 2 3 3" xfId="14511"/>
    <cellStyle name="Poznámka 4 2 2 3 2 3 4" xfId="33600"/>
    <cellStyle name="Poznámka 4 2 2 3 2 4" xfId="7731"/>
    <cellStyle name="Poznámka 4 2 2 3 2 4 2" xfId="26730"/>
    <cellStyle name="Poznámka 4 2 2 3 2 4 3" xfId="45874"/>
    <cellStyle name="Poznámka 4 2 2 3 2 5" xfId="20833"/>
    <cellStyle name="Poznámka 4 2 2 3 2 5 2" xfId="39973"/>
    <cellStyle name="Poznámka 4 2 2 3 2 6" xfId="14018"/>
    <cellStyle name="Poznámka 4 2 2 3 2 7" xfId="33103"/>
    <cellStyle name="Poznámka 4 2 2 3 3" xfId="2773"/>
    <cellStyle name="Poznámka 4 2 2 3 3 2" xfId="5129"/>
    <cellStyle name="Poznámka 4 2 2 3 3 2 2" xfId="6044"/>
    <cellStyle name="Poznámka 4 2 2 3 3 2 2 2" xfId="12675"/>
    <cellStyle name="Poznámka 4 2 2 3 3 2 2 2 2" xfId="31575"/>
    <cellStyle name="Poznámka 4 2 2 3 3 2 2 2 3" xfId="50723"/>
    <cellStyle name="Poznámka 4 2 2 3 3 2 2 3" xfId="25185"/>
    <cellStyle name="Poznámka 4 2 2 3 3 2 2 3 2" xfId="44325"/>
    <cellStyle name="Poznámka 4 2 2 3 3 2 2 4" xfId="18863"/>
    <cellStyle name="Poznámka 4 2 2 3 3 2 2 5" xfId="37952"/>
    <cellStyle name="Poznámka 4 2 2 3 3 2 3" xfId="11800"/>
    <cellStyle name="Poznámka 4 2 2 3 3 2 3 2" xfId="30700"/>
    <cellStyle name="Poznámka 4 2 2 3 3 2 3 3" xfId="49848"/>
    <cellStyle name="Poznámka 4 2 2 3 3 2 4" xfId="24310"/>
    <cellStyle name="Poznámka 4 2 2 3 3 2 4 2" xfId="43450"/>
    <cellStyle name="Poznámka 4 2 2 3 3 2 5" xfId="17988"/>
    <cellStyle name="Poznámka 4 2 2 3 3 2 6" xfId="37077"/>
    <cellStyle name="Poznámka 4 2 2 3 3 3" xfId="9474"/>
    <cellStyle name="Poznámka 4 2 2 3 3 3 2" xfId="28374"/>
    <cellStyle name="Poznámka 4 2 2 3 3 3 3" xfId="47522"/>
    <cellStyle name="Poznámka 4 2 2 3 3 4" xfId="21984"/>
    <cellStyle name="Poznámka 4 2 2 3 3 4 2" xfId="41124"/>
    <cellStyle name="Poznámka 4 2 2 3 3 5" xfId="15662"/>
    <cellStyle name="Poznámka 4 2 2 3 3 6" xfId="34751"/>
    <cellStyle name="Poznámka 4 2 2 3 4" xfId="3515"/>
    <cellStyle name="Poznámka 4 2 2 3 4 2" xfId="5483"/>
    <cellStyle name="Poznámka 4 2 2 3 4 2 2" xfId="6398"/>
    <cellStyle name="Poznámka 4 2 2 3 4 2 2 2" xfId="13028"/>
    <cellStyle name="Poznámka 4 2 2 3 4 2 2 2 2" xfId="31928"/>
    <cellStyle name="Poznámka 4 2 2 3 4 2 2 2 3" xfId="51076"/>
    <cellStyle name="Poznámka 4 2 2 3 4 2 2 3" xfId="25538"/>
    <cellStyle name="Poznámka 4 2 2 3 4 2 2 3 2" xfId="44678"/>
    <cellStyle name="Poznámka 4 2 2 3 4 2 2 4" xfId="19216"/>
    <cellStyle name="Poznámka 4 2 2 3 4 2 2 5" xfId="38305"/>
    <cellStyle name="Poznámka 4 2 2 3 4 2 3" xfId="12153"/>
    <cellStyle name="Poznámka 4 2 2 3 4 2 3 2" xfId="31053"/>
    <cellStyle name="Poznámka 4 2 2 3 4 2 3 3" xfId="50201"/>
    <cellStyle name="Poznámka 4 2 2 3 4 2 4" xfId="24663"/>
    <cellStyle name="Poznámka 4 2 2 3 4 2 4 2" xfId="43803"/>
    <cellStyle name="Poznámka 4 2 2 3 4 2 5" xfId="18341"/>
    <cellStyle name="Poznámka 4 2 2 3 4 2 6" xfId="37430"/>
    <cellStyle name="Poznámka 4 2 2 3 4 3" xfId="10213"/>
    <cellStyle name="Poznámka 4 2 2 3 4 3 2" xfId="29113"/>
    <cellStyle name="Poznámka 4 2 2 3 4 3 3" xfId="48261"/>
    <cellStyle name="Poznámka 4 2 2 3 4 4" xfId="22723"/>
    <cellStyle name="Poznámka 4 2 2 3 4 4 2" xfId="41863"/>
    <cellStyle name="Poznámka 4 2 2 3 4 5" xfId="16401"/>
    <cellStyle name="Poznámka 4 2 2 3 4 6" xfId="35490"/>
    <cellStyle name="Poznámka 4 2 2 3 5" xfId="4087"/>
    <cellStyle name="Poznámka 4 2 2 3 5 2" xfId="5450"/>
    <cellStyle name="Poznámka 4 2 2 3 5 2 2" xfId="6365"/>
    <cellStyle name="Poznámka 4 2 2 3 5 2 2 2" xfId="12995"/>
    <cellStyle name="Poznámka 4 2 2 3 5 2 2 2 2" xfId="31895"/>
    <cellStyle name="Poznámka 4 2 2 3 5 2 2 2 3" xfId="51043"/>
    <cellStyle name="Poznámka 4 2 2 3 5 2 2 3" xfId="25505"/>
    <cellStyle name="Poznámka 4 2 2 3 5 2 2 3 2" xfId="44645"/>
    <cellStyle name="Poznámka 4 2 2 3 5 2 2 4" xfId="19183"/>
    <cellStyle name="Poznámka 4 2 2 3 5 2 2 5" xfId="38272"/>
    <cellStyle name="Poznámka 4 2 2 3 5 2 3" xfId="12120"/>
    <cellStyle name="Poznámka 4 2 2 3 5 2 3 2" xfId="31020"/>
    <cellStyle name="Poznámka 4 2 2 3 5 2 3 3" xfId="50168"/>
    <cellStyle name="Poznámka 4 2 2 3 5 2 4" xfId="24630"/>
    <cellStyle name="Poznámka 4 2 2 3 5 2 4 2" xfId="43770"/>
    <cellStyle name="Poznámka 4 2 2 3 5 2 5" xfId="18308"/>
    <cellStyle name="Poznámka 4 2 2 3 5 2 6" xfId="37397"/>
    <cellStyle name="Poznámka 4 2 2 3 5 3" xfId="10784"/>
    <cellStyle name="Poznámka 4 2 2 3 5 3 2" xfId="29684"/>
    <cellStyle name="Poznámka 4 2 2 3 5 3 3" xfId="48832"/>
    <cellStyle name="Poznámka 4 2 2 3 5 4" xfId="23294"/>
    <cellStyle name="Poznámka 4 2 2 3 5 4 2" xfId="42434"/>
    <cellStyle name="Poznámka 4 2 2 3 5 5" xfId="16972"/>
    <cellStyle name="Poznámka 4 2 2 3 5 6" xfId="36061"/>
    <cellStyle name="Poznámka 4 2 2 3 6" xfId="4741"/>
    <cellStyle name="Poznámka 4 2 2 3 6 2" xfId="5809"/>
    <cellStyle name="Poznámka 4 2 2 3 6 2 2" xfId="6724"/>
    <cellStyle name="Poznámka 4 2 2 3 6 2 2 2" xfId="13352"/>
    <cellStyle name="Poznámka 4 2 2 3 6 2 2 2 2" xfId="32252"/>
    <cellStyle name="Poznámka 4 2 2 3 6 2 2 2 3" xfId="51400"/>
    <cellStyle name="Poznámka 4 2 2 3 6 2 2 3" xfId="25862"/>
    <cellStyle name="Poznámka 4 2 2 3 6 2 2 3 2" xfId="45002"/>
    <cellStyle name="Poznámka 4 2 2 3 6 2 2 4" xfId="19540"/>
    <cellStyle name="Poznámka 4 2 2 3 6 2 2 5" xfId="38629"/>
    <cellStyle name="Poznámka 4 2 2 3 6 2 3" xfId="12477"/>
    <cellStyle name="Poznámka 4 2 2 3 6 2 3 2" xfId="31377"/>
    <cellStyle name="Poznámka 4 2 2 3 6 2 3 3" xfId="50525"/>
    <cellStyle name="Poznámka 4 2 2 3 6 2 4" xfId="24987"/>
    <cellStyle name="Poznámka 4 2 2 3 6 2 4 2" xfId="44127"/>
    <cellStyle name="Poznámka 4 2 2 3 6 2 5" xfId="18665"/>
    <cellStyle name="Poznámka 4 2 2 3 6 2 6" xfId="37754"/>
    <cellStyle name="Poznámka 4 2 2 3 6 3" xfId="11438"/>
    <cellStyle name="Poznámka 4 2 2 3 6 3 2" xfId="30338"/>
    <cellStyle name="Poznámka 4 2 2 3 6 3 3" xfId="49486"/>
    <cellStyle name="Poznámka 4 2 2 3 6 4" xfId="23948"/>
    <cellStyle name="Poznámka 4 2 2 3 6 4 2" xfId="43088"/>
    <cellStyle name="Poznámka 4 2 2 3 6 5" xfId="17626"/>
    <cellStyle name="Poznámka 4 2 2 3 6 6" xfId="36715"/>
    <cellStyle name="Poznámka 4 2 2 3 7" xfId="5074"/>
    <cellStyle name="Poznámka 4 2 2 3 7 2" xfId="5989"/>
    <cellStyle name="Poznámka 4 2 2 3 7 2 2" xfId="12621"/>
    <cellStyle name="Poznámka 4 2 2 3 7 2 2 2" xfId="31521"/>
    <cellStyle name="Poznámka 4 2 2 3 7 2 2 3" xfId="50669"/>
    <cellStyle name="Poznámka 4 2 2 3 7 2 3" xfId="25131"/>
    <cellStyle name="Poznámka 4 2 2 3 7 2 3 2" xfId="44271"/>
    <cellStyle name="Poznámka 4 2 2 3 7 2 4" xfId="18809"/>
    <cellStyle name="Poznámka 4 2 2 3 7 2 5" xfId="37898"/>
    <cellStyle name="Poznámka 4 2 2 3 7 3" xfId="11746"/>
    <cellStyle name="Poznámka 4 2 2 3 7 3 2" xfId="30646"/>
    <cellStyle name="Poznámka 4 2 2 3 7 3 3" xfId="49794"/>
    <cellStyle name="Poznámka 4 2 2 3 7 4" xfId="24256"/>
    <cellStyle name="Poznámka 4 2 2 3 7 4 2" xfId="43396"/>
    <cellStyle name="Poznámka 4 2 2 3 7 5" xfId="17934"/>
    <cellStyle name="Poznámka 4 2 2 3 7 6" xfId="37023"/>
    <cellStyle name="Poznámka 4 2 2 3 8" xfId="7034"/>
    <cellStyle name="Poznámka 4 2 2 3 8 2" xfId="26034"/>
    <cellStyle name="Poznámka 4 2 2 3 8 3" xfId="45178"/>
    <cellStyle name="Poznámka 4 2 2 3 9" xfId="19986"/>
    <cellStyle name="Poznámka 4 2 2 3 9 2" xfId="39126"/>
    <cellStyle name="Poznámka 4 2 2 4" xfId="1040"/>
    <cellStyle name="Poznámka 4 2 2 4 2" xfId="1581"/>
    <cellStyle name="Poznámka 4 2 2 4 2 2" xfId="5582"/>
    <cellStyle name="Poznámka 4 2 2 4 2 2 2" xfId="6497"/>
    <cellStyle name="Poznámka 4 2 2 4 2 2 2 2" xfId="13126"/>
    <cellStyle name="Poznámka 4 2 2 4 2 2 2 2 2" xfId="32026"/>
    <cellStyle name="Poznámka 4 2 2 4 2 2 2 2 3" xfId="51174"/>
    <cellStyle name="Poznámka 4 2 2 4 2 2 2 3" xfId="25636"/>
    <cellStyle name="Poznámka 4 2 2 4 2 2 2 3 2" xfId="44776"/>
    <cellStyle name="Poznámka 4 2 2 4 2 2 2 4" xfId="19314"/>
    <cellStyle name="Poznámka 4 2 2 4 2 2 2 5" xfId="38403"/>
    <cellStyle name="Poznámka 4 2 2 4 2 2 3" xfId="12251"/>
    <cellStyle name="Poznámka 4 2 2 4 2 2 3 2" xfId="31151"/>
    <cellStyle name="Poznámka 4 2 2 4 2 2 3 3" xfId="50299"/>
    <cellStyle name="Poznámka 4 2 2 4 2 2 4" xfId="24761"/>
    <cellStyle name="Poznámka 4 2 2 4 2 2 4 2" xfId="43901"/>
    <cellStyle name="Poznámka 4 2 2 4 2 2 5" xfId="18439"/>
    <cellStyle name="Poznámka 4 2 2 4 2 2 6" xfId="37528"/>
    <cellStyle name="Poznámka 4 2 2 4 2 3" xfId="8323"/>
    <cellStyle name="Poznámka 4 2 2 4 2 3 2" xfId="27224"/>
    <cellStyle name="Poznámka 4 2 2 4 2 3 3" xfId="46372"/>
    <cellStyle name="Poznámka 4 2 2 4 2 4" xfId="20834"/>
    <cellStyle name="Poznámka 4 2 2 4 2 4 2" xfId="39974"/>
    <cellStyle name="Poznámka 4 2 2 4 2 5" xfId="14512"/>
    <cellStyle name="Poznámka 4 2 2 4 2 6" xfId="33601"/>
    <cellStyle name="Poznámka 4 2 2 4 3" xfId="5641"/>
    <cellStyle name="Poznámka 4 2 2 4 3 2" xfId="6556"/>
    <cellStyle name="Poznámka 4 2 2 4 3 2 2" xfId="13185"/>
    <cellStyle name="Poznámka 4 2 2 4 3 2 2 2" xfId="32085"/>
    <cellStyle name="Poznámka 4 2 2 4 3 2 2 3" xfId="51233"/>
    <cellStyle name="Poznámka 4 2 2 4 3 2 3" xfId="25695"/>
    <cellStyle name="Poznámka 4 2 2 4 3 2 3 2" xfId="44835"/>
    <cellStyle name="Poznámka 4 2 2 4 3 2 4" xfId="19373"/>
    <cellStyle name="Poznámka 4 2 2 4 3 2 5" xfId="38462"/>
    <cellStyle name="Poznámka 4 2 2 4 3 3" xfId="12310"/>
    <cellStyle name="Poznámka 4 2 2 4 3 3 2" xfId="31210"/>
    <cellStyle name="Poznámka 4 2 2 4 3 3 3" xfId="50358"/>
    <cellStyle name="Poznámka 4 2 2 4 3 4" xfId="24820"/>
    <cellStyle name="Poznámka 4 2 2 4 3 4 2" xfId="43960"/>
    <cellStyle name="Poznámka 4 2 2 4 3 5" xfId="18498"/>
    <cellStyle name="Poznámka 4 2 2 4 3 6" xfId="37587"/>
    <cellStyle name="Poznámka 4 2 2 4 4" xfId="7391"/>
    <cellStyle name="Poznámka 4 2 2 4 4 2" xfId="26390"/>
    <cellStyle name="Poznámka 4 2 2 4 4 3" xfId="45534"/>
    <cellStyle name="Poznámka 4 2 2 4 5" xfId="20429"/>
    <cellStyle name="Poznámka 4 2 2 4 5 2" xfId="39569"/>
    <cellStyle name="Poznámka 4 2 2 4 6" xfId="13678"/>
    <cellStyle name="Poznámka 4 2 2 4 7" xfId="32763"/>
    <cellStyle name="Poznámka 4 2 2 5" xfId="1153"/>
    <cellStyle name="Poznámka 4 2 2 5 2" xfId="1582"/>
    <cellStyle name="Poznámka 4 2 2 5 2 2" xfId="5506"/>
    <cellStyle name="Poznámka 4 2 2 5 2 2 2" xfId="6421"/>
    <cellStyle name="Poznámka 4 2 2 5 2 2 2 2" xfId="13051"/>
    <cellStyle name="Poznámka 4 2 2 5 2 2 2 2 2" xfId="31951"/>
    <cellStyle name="Poznámka 4 2 2 5 2 2 2 2 3" xfId="51099"/>
    <cellStyle name="Poznámka 4 2 2 5 2 2 2 3" xfId="25561"/>
    <cellStyle name="Poznámka 4 2 2 5 2 2 2 3 2" xfId="44701"/>
    <cellStyle name="Poznámka 4 2 2 5 2 2 2 4" xfId="19239"/>
    <cellStyle name="Poznámka 4 2 2 5 2 2 2 5" xfId="38328"/>
    <cellStyle name="Poznámka 4 2 2 5 2 2 3" xfId="12176"/>
    <cellStyle name="Poznámka 4 2 2 5 2 2 3 2" xfId="31076"/>
    <cellStyle name="Poznámka 4 2 2 5 2 2 3 3" xfId="50224"/>
    <cellStyle name="Poznámka 4 2 2 5 2 2 4" xfId="24686"/>
    <cellStyle name="Poznámka 4 2 2 5 2 2 4 2" xfId="43826"/>
    <cellStyle name="Poznámka 4 2 2 5 2 2 5" xfId="18364"/>
    <cellStyle name="Poznámka 4 2 2 5 2 2 6" xfId="37453"/>
    <cellStyle name="Poznámka 4 2 2 5 2 3" xfId="8324"/>
    <cellStyle name="Poznámka 4 2 2 5 2 3 2" xfId="27225"/>
    <cellStyle name="Poznámka 4 2 2 5 2 3 3" xfId="46373"/>
    <cellStyle name="Poznámka 4 2 2 5 2 4" xfId="20835"/>
    <cellStyle name="Poznámka 4 2 2 5 2 4 2" xfId="39975"/>
    <cellStyle name="Poznámka 4 2 2 5 2 5" xfId="14513"/>
    <cellStyle name="Poznámka 4 2 2 5 2 6" xfId="33602"/>
    <cellStyle name="Poznámka 4 2 2 5 3" xfId="5655"/>
    <cellStyle name="Poznámka 4 2 2 5 3 2" xfId="6570"/>
    <cellStyle name="Poznámka 4 2 2 5 3 2 2" xfId="13199"/>
    <cellStyle name="Poznámka 4 2 2 5 3 2 2 2" xfId="32099"/>
    <cellStyle name="Poznámka 4 2 2 5 3 2 2 3" xfId="51247"/>
    <cellStyle name="Poznámka 4 2 2 5 3 2 3" xfId="25709"/>
    <cellStyle name="Poznámka 4 2 2 5 3 2 3 2" xfId="44849"/>
    <cellStyle name="Poznámka 4 2 2 5 3 2 4" xfId="19387"/>
    <cellStyle name="Poznámka 4 2 2 5 3 2 5" xfId="38476"/>
    <cellStyle name="Poznámka 4 2 2 5 3 3" xfId="12324"/>
    <cellStyle name="Poznámka 4 2 2 5 3 3 2" xfId="31224"/>
    <cellStyle name="Poznámka 4 2 2 5 3 3 3" xfId="50372"/>
    <cellStyle name="Poznámka 4 2 2 5 3 4" xfId="24834"/>
    <cellStyle name="Poznámka 4 2 2 5 3 4 2" xfId="43974"/>
    <cellStyle name="Poznámka 4 2 2 5 3 5" xfId="18512"/>
    <cellStyle name="Poznámka 4 2 2 5 3 6" xfId="37601"/>
    <cellStyle name="Poznámka 4 2 2 5 4" xfId="7979"/>
    <cellStyle name="Poznámka 4 2 2 5 4 2" xfId="26974"/>
    <cellStyle name="Poznámka 4 2 2 5 4 3" xfId="46122"/>
    <cellStyle name="Poznámka 4 2 2 5 5" xfId="20537"/>
    <cellStyle name="Poznámka 4 2 2 5 5 2" xfId="39677"/>
    <cellStyle name="Poznámka 4 2 2 5 6" xfId="14262"/>
    <cellStyle name="Poznámka 4 2 2 5 7" xfId="33351"/>
    <cellStyle name="Poznámka 4 2 2 6" xfId="1576"/>
    <cellStyle name="Poznámka 4 2 2 6 2" xfId="5542"/>
    <cellStyle name="Poznámka 4 2 2 6 2 2" xfId="6457"/>
    <cellStyle name="Poznámka 4 2 2 6 2 2 2" xfId="13086"/>
    <cellStyle name="Poznámka 4 2 2 6 2 2 2 2" xfId="31986"/>
    <cellStyle name="Poznámka 4 2 2 6 2 2 2 3" xfId="51134"/>
    <cellStyle name="Poznámka 4 2 2 6 2 2 3" xfId="25596"/>
    <cellStyle name="Poznámka 4 2 2 6 2 2 3 2" xfId="44736"/>
    <cellStyle name="Poznámka 4 2 2 6 2 2 4" xfId="19274"/>
    <cellStyle name="Poznámka 4 2 2 6 2 2 5" xfId="38363"/>
    <cellStyle name="Poznámka 4 2 2 6 2 3" xfId="12211"/>
    <cellStyle name="Poznámka 4 2 2 6 2 3 2" xfId="31111"/>
    <cellStyle name="Poznámka 4 2 2 6 2 3 3" xfId="50259"/>
    <cellStyle name="Poznámka 4 2 2 6 2 4" xfId="24721"/>
    <cellStyle name="Poznámka 4 2 2 6 2 4 2" xfId="43861"/>
    <cellStyle name="Poznámka 4 2 2 6 2 5" xfId="18399"/>
    <cellStyle name="Poznámka 4 2 2 6 2 6" xfId="37488"/>
    <cellStyle name="Poznámka 4 2 2 6 3" xfId="8318"/>
    <cellStyle name="Poznámka 4 2 2 6 3 2" xfId="27219"/>
    <cellStyle name="Poznámka 4 2 2 6 3 3" xfId="46367"/>
    <cellStyle name="Poznámka 4 2 2 6 4" xfId="20829"/>
    <cellStyle name="Poznámka 4 2 2 6 4 2" xfId="39969"/>
    <cellStyle name="Poznámka 4 2 2 6 5" xfId="14507"/>
    <cellStyle name="Poznámka 4 2 2 6 6" xfId="33596"/>
    <cellStyle name="Poznámka 4 2 2 7" xfId="2466"/>
    <cellStyle name="Poznámka 4 2 2 7 2" xfId="5162"/>
    <cellStyle name="Poznámka 4 2 2 7 2 2" xfId="6077"/>
    <cellStyle name="Poznámka 4 2 2 7 2 2 2" xfId="12708"/>
    <cellStyle name="Poznámka 4 2 2 7 2 2 2 2" xfId="31608"/>
    <cellStyle name="Poznámka 4 2 2 7 2 2 2 3" xfId="50756"/>
    <cellStyle name="Poznámka 4 2 2 7 2 2 3" xfId="25218"/>
    <cellStyle name="Poznámka 4 2 2 7 2 2 3 2" xfId="44358"/>
    <cellStyle name="Poznámka 4 2 2 7 2 2 4" xfId="18896"/>
    <cellStyle name="Poznámka 4 2 2 7 2 2 5" xfId="37985"/>
    <cellStyle name="Poznámka 4 2 2 7 2 3" xfId="11833"/>
    <cellStyle name="Poznámka 4 2 2 7 2 3 2" xfId="30733"/>
    <cellStyle name="Poznámka 4 2 2 7 2 3 3" xfId="49881"/>
    <cellStyle name="Poznámka 4 2 2 7 2 4" xfId="24343"/>
    <cellStyle name="Poznámka 4 2 2 7 2 4 2" xfId="43483"/>
    <cellStyle name="Poznámka 4 2 2 7 2 5" xfId="18021"/>
    <cellStyle name="Poznámka 4 2 2 7 2 6" xfId="37110"/>
    <cellStyle name="Poznámka 4 2 2 7 3" xfId="9167"/>
    <cellStyle name="Poznámka 4 2 2 7 3 2" xfId="28067"/>
    <cellStyle name="Poznámka 4 2 2 7 3 3" xfId="47215"/>
    <cellStyle name="Poznámka 4 2 2 7 4" xfId="21677"/>
    <cellStyle name="Poznámka 4 2 2 7 4 2" xfId="40817"/>
    <cellStyle name="Poznámka 4 2 2 7 5" xfId="15355"/>
    <cellStyle name="Poznámka 4 2 2 7 6" xfId="34444"/>
    <cellStyle name="Poznámka 4 2 2 8" xfId="3208"/>
    <cellStyle name="Poznámka 4 2 2 8 2" xfId="5570"/>
    <cellStyle name="Poznámka 4 2 2 8 2 2" xfId="6485"/>
    <cellStyle name="Poznámka 4 2 2 8 2 2 2" xfId="13114"/>
    <cellStyle name="Poznámka 4 2 2 8 2 2 2 2" xfId="32014"/>
    <cellStyle name="Poznámka 4 2 2 8 2 2 2 3" xfId="51162"/>
    <cellStyle name="Poznámka 4 2 2 8 2 2 3" xfId="25624"/>
    <cellStyle name="Poznámka 4 2 2 8 2 2 3 2" xfId="44764"/>
    <cellStyle name="Poznámka 4 2 2 8 2 2 4" xfId="19302"/>
    <cellStyle name="Poznámka 4 2 2 8 2 2 5" xfId="38391"/>
    <cellStyle name="Poznámka 4 2 2 8 2 3" xfId="12239"/>
    <cellStyle name="Poznámka 4 2 2 8 2 3 2" xfId="31139"/>
    <cellStyle name="Poznámka 4 2 2 8 2 3 3" xfId="50287"/>
    <cellStyle name="Poznámka 4 2 2 8 2 4" xfId="24749"/>
    <cellStyle name="Poznámka 4 2 2 8 2 4 2" xfId="43889"/>
    <cellStyle name="Poznámka 4 2 2 8 2 5" xfId="18427"/>
    <cellStyle name="Poznámka 4 2 2 8 2 6" xfId="37516"/>
    <cellStyle name="Poznámka 4 2 2 8 3" xfId="9906"/>
    <cellStyle name="Poznámka 4 2 2 8 3 2" xfId="28806"/>
    <cellStyle name="Poznámka 4 2 2 8 3 3" xfId="47954"/>
    <cellStyle name="Poznámka 4 2 2 8 4" xfId="22416"/>
    <cellStyle name="Poznámka 4 2 2 8 4 2" xfId="41556"/>
    <cellStyle name="Poznámka 4 2 2 8 5" xfId="16094"/>
    <cellStyle name="Poznámka 4 2 2 8 6" xfId="35183"/>
    <cellStyle name="Poznámka 4 2 2 9" xfId="3082"/>
    <cellStyle name="Poznámka 4 2 2 9 2" xfId="5002"/>
    <cellStyle name="Poznámka 4 2 2 9 2 2" xfId="5917"/>
    <cellStyle name="Poznámka 4 2 2 9 2 2 2" xfId="12549"/>
    <cellStyle name="Poznámka 4 2 2 9 2 2 2 2" xfId="31449"/>
    <cellStyle name="Poznámka 4 2 2 9 2 2 2 3" xfId="50597"/>
    <cellStyle name="Poznámka 4 2 2 9 2 2 3" xfId="25059"/>
    <cellStyle name="Poznámka 4 2 2 9 2 2 3 2" xfId="44199"/>
    <cellStyle name="Poznámka 4 2 2 9 2 2 4" xfId="18737"/>
    <cellStyle name="Poznámka 4 2 2 9 2 2 5" xfId="37826"/>
    <cellStyle name="Poznámka 4 2 2 9 2 3" xfId="11674"/>
    <cellStyle name="Poznámka 4 2 2 9 2 3 2" xfId="30574"/>
    <cellStyle name="Poznámka 4 2 2 9 2 3 3" xfId="49722"/>
    <cellStyle name="Poznámka 4 2 2 9 2 4" xfId="24184"/>
    <cellStyle name="Poznámka 4 2 2 9 2 4 2" xfId="43324"/>
    <cellStyle name="Poznámka 4 2 2 9 2 5" xfId="17862"/>
    <cellStyle name="Poznámka 4 2 2 9 2 6" xfId="36951"/>
    <cellStyle name="Poznámka 4 2 2 9 3" xfId="9780"/>
    <cellStyle name="Poznámka 4 2 2 9 3 2" xfId="28680"/>
    <cellStyle name="Poznámka 4 2 2 9 3 3" xfId="47828"/>
    <cellStyle name="Poznámka 4 2 2 9 4" xfId="22290"/>
    <cellStyle name="Poznámka 4 2 2 9 4 2" xfId="41430"/>
    <cellStyle name="Poznámka 4 2 2 9 5" xfId="15968"/>
    <cellStyle name="Poznámka 4 2 2 9 6" xfId="35057"/>
    <cellStyle name="Poznámka 4 2 3" xfId="395"/>
    <cellStyle name="Poznámka 4 2 3 10" xfId="4603"/>
    <cellStyle name="Poznámka 4 2 3 10 2" xfId="5775"/>
    <cellStyle name="Poznámka 4 2 3 10 2 2" xfId="6690"/>
    <cellStyle name="Poznámka 4 2 3 10 2 2 2" xfId="13318"/>
    <cellStyle name="Poznámka 4 2 3 10 2 2 2 2" xfId="32218"/>
    <cellStyle name="Poznámka 4 2 3 10 2 2 2 3" xfId="51366"/>
    <cellStyle name="Poznámka 4 2 3 10 2 2 3" xfId="25828"/>
    <cellStyle name="Poznámka 4 2 3 10 2 2 3 2" xfId="44968"/>
    <cellStyle name="Poznámka 4 2 3 10 2 2 4" xfId="19506"/>
    <cellStyle name="Poznámka 4 2 3 10 2 2 5" xfId="38595"/>
    <cellStyle name="Poznámka 4 2 3 10 2 3" xfId="12443"/>
    <cellStyle name="Poznámka 4 2 3 10 2 3 2" xfId="31343"/>
    <cellStyle name="Poznámka 4 2 3 10 2 3 3" xfId="50491"/>
    <cellStyle name="Poznámka 4 2 3 10 2 4" xfId="24953"/>
    <cellStyle name="Poznámka 4 2 3 10 2 4 2" xfId="44093"/>
    <cellStyle name="Poznámka 4 2 3 10 2 5" xfId="18631"/>
    <cellStyle name="Poznámka 4 2 3 10 2 6" xfId="37720"/>
    <cellStyle name="Poznámka 4 2 3 10 3" xfId="11300"/>
    <cellStyle name="Poznámka 4 2 3 10 3 2" xfId="30200"/>
    <cellStyle name="Poznámka 4 2 3 10 3 3" xfId="49348"/>
    <cellStyle name="Poznámka 4 2 3 10 4" xfId="23810"/>
    <cellStyle name="Poznámka 4 2 3 10 4 2" xfId="42950"/>
    <cellStyle name="Poznámka 4 2 3 10 5" xfId="17488"/>
    <cellStyle name="Poznámka 4 2 3 10 6" xfId="36577"/>
    <cellStyle name="Poznámka 4 2 3 11" xfId="924"/>
    <cellStyle name="Poznámka 4 2 3 11 2" xfId="5270"/>
    <cellStyle name="Poznámka 4 2 3 11 2 2" xfId="6185"/>
    <cellStyle name="Poznámka 4 2 3 11 2 2 2" xfId="12816"/>
    <cellStyle name="Poznámka 4 2 3 11 2 2 2 2" xfId="31716"/>
    <cellStyle name="Poznámka 4 2 3 11 2 2 2 3" xfId="50864"/>
    <cellStyle name="Poznámka 4 2 3 11 2 2 3" xfId="25326"/>
    <cellStyle name="Poznámka 4 2 3 11 2 2 3 2" xfId="44466"/>
    <cellStyle name="Poznámka 4 2 3 11 2 2 4" xfId="19004"/>
    <cellStyle name="Poznámka 4 2 3 11 2 2 5" xfId="38093"/>
    <cellStyle name="Poznámka 4 2 3 11 2 3" xfId="11941"/>
    <cellStyle name="Poznámka 4 2 3 11 2 3 2" xfId="30841"/>
    <cellStyle name="Poznámka 4 2 3 11 2 3 3" xfId="49989"/>
    <cellStyle name="Poznámka 4 2 3 11 2 4" xfId="24451"/>
    <cellStyle name="Poznámka 4 2 3 11 2 4 2" xfId="43591"/>
    <cellStyle name="Poznámka 4 2 3 11 2 5" xfId="18129"/>
    <cellStyle name="Poznámka 4 2 3 11 2 6" xfId="37218"/>
    <cellStyle name="Poznámka 4 2 3 11 3" xfId="7832"/>
    <cellStyle name="Poznámka 4 2 3 11 3 2" xfId="26827"/>
    <cellStyle name="Poznámka 4 2 3 11 3 3" xfId="45975"/>
    <cellStyle name="Poznámka 4 2 3 11 4" xfId="20317"/>
    <cellStyle name="Poznámka 4 2 3 11 4 2" xfId="39457"/>
    <cellStyle name="Poznámka 4 2 3 11 5" xfId="14115"/>
    <cellStyle name="Poznámka 4 2 3 11 6" xfId="33204"/>
    <cellStyle name="Poznámka 4 2 3 12" xfId="5059"/>
    <cellStyle name="Poznámka 4 2 3 12 2" xfId="5974"/>
    <cellStyle name="Poznámka 4 2 3 12 2 2" xfId="12606"/>
    <cellStyle name="Poznámka 4 2 3 12 2 2 2" xfId="31506"/>
    <cellStyle name="Poznámka 4 2 3 12 2 2 3" xfId="50654"/>
    <cellStyle name="Poznámka 4 2 3 12 2 3" xfId="25116"/>
    <cellStyle name="Poznámka 4 2 3 12 2 3 2" xfId="44256"/>
    <cellStyle name="Poznámka 4 2 3 12 2 4" xfId="18794"/>
    <cellStyle name="Poznámka 4 2 3 12 2 5" xfId="37883"/>
    <cellStyle name="Poznámka 4 2 3 12 3" xfId="11731"/>
    <cellStyle name="Poznámka 4 2 3 12 3 2" xfId="30631"/>
    <cellStyle name="Poznámka 4 2 3 12 3 3" xfId="49779"/>
    <cellStyle name="Poznámka 4 2 3 12 4" xfId="24241"/>
    <cellStyle name="Poznámka 4 2 3 12 4 2" xfId="43381"/>
    <cellStyle name="Poznámka 4 2 3 12 5" xfId="17919"/>
    <cellStyle name="Poznámka 4 2 3 12 6" xfId="37008"/>
    <cellStyle name="Poznámka 4 2 3 13" xfId="6971"/>
    <cellStyle name="Poznámka 4 2 3 13 2" xfId="25971"/>
    <cellStyle name="Poznámka 4 2 3 13 3" xfId="45115"/>
    <cellStyle name="Poznámka 4 2 3 14" xfId="19792"/>
    <cellStyle name="Poznámka 4 2 3 14 2" xfId="38932"/>
    <cellStyle name="Poznámka 4 2 3 15" xfId="8231"/>
    <cellStyle name="Poznámka 4 2 3 16" xfId="32344"/>
    <cellStyle name="Poznámka 4 2 3 2" xfId="515"/>
    <cellStyle name="Poznámka 4 2 3 2 10" xfId="13579"/>
    <cellStyle name="Poznámka 4 2 3 2 11" xfId="32664"/>
    <cellStyle name="Poznámka 4 2 3 2 2" xfId="1584"/>
    <cellStyle name="Poznámka 4 2 3 2 2 2" xfId="5248"/>
    <cellStyle name="Poznámka 4 2 3 2 2 2 2" xfId="6163"/>
    <cellStyle name="Poznámka 4 2 3 2 2 2 2 2" xfId="12794"/>
    <cellStyle name="Poznámka 4 2 3 2 2 2 2 2 2" xfId="31694"/>
    <cellStyle name="Poznámka 4 2 3 2 2 2 2 2 3" xfId="50842"/>
    <cellStyle name="Poznámka 4 2 3 2 2 2 2 3" xfId="25304"/>
    <cellStyle name="Poznámka 4 2 3 2 2 2 2 3 2" xfId="44444"/>
    <cellStyle name="Poznámka 4 2 3 2 2 2 2 4" xfId="18982"/>
    <cellStyle name="Poznámka 4 2 3 2 2 2 2 5" xfId="38071"/>
    <cellStyle name="Poznámka 4 2 3 2 2 2 3" xfId="11919"/>
    <cellStyle name="Poznámka 4 2 3 2 2 2 3 2" xfId="30819"/>
    <cellStyle name="Poznámka 4 2 3 2 2 2 3 3" xfId="49967"/>
    <cellStyle name="Poznámka 4 2 3 2 2 2 4" xfId="24429"/>
    <cellStyle name="Poznámka 4 2 3 2 2 2 4 2" xfId="43569"/>
    <cellStyle name="Poznámka 4 2 3 2 2 2 5" xfId="18107"/>
    <cellStyle name="Poznámka 4 2 3 2 2 2 6" xfId="37196"/>
    <cellStyle name="Poznámka 4 2 3 2 2 3" xfId="8326"/>
    <cellStyle name="Poznámka 4 2 3 2 2 3 2" xfId="27227"/>
    <cellStyle name="Poznámka 4 2 3 2 2 3 2 2" xfId="46375"/>
    <cellStyle name="Poznámka 4 2 3 2 2 3 3" xfId="14515"/>
    <cellStyle name="Poznámka 4 2 3 2 2 3 4" xfId="33604"/>
    <cellStyle name="Poznámka 4 2 3 2 2 4" xfId="7657"/>
    <cellStyle name="Poznámka 4 2 3 2 2 4 2" xfId="26656"/>
    <cellStyle name="Poznámka 4 2 3 2 2 4 3" xfId="45800"/>
    <cellStyle name="Poznámka 4 2 3 2 2 5" xfId="20837"/>
    <cellStyle name="Poznámka 4 2 3 2 2 5 2" xfId="39977"/>
    <cellStyle name="Poznámka 4 2 3 2 2 6" xfId="13944"/>
    <cellStyle name="Poznámka 4 2 3 2 2 7" xfId="33029"/>
    <cellStyle name="Poznámka 4 2 3 2 3" xfId="2699"/>
    <cellStyle name="Poznámka 4 2 3 2 3 2" xfId="5676"/>
    <cellStyle name="Poznámka 4 2 3 2 3 2 2" xfId="6591"/>
    <cellStyle name="Poznámka 4 2 3 2 3 2 2 2" xfId="13220"/>
    <cellStyle name="Poznámka 4 2 3 2 3 2 2 2 2" xfId="32120"/>
    <cellStyle name="Poznámka 4 2 3 2 3 2 2 2 3" xfId="51268"/>
    <cellStyle name="Poznámka 4 2 3 2 3 2 2 3" xfId="25730"/>
    <cellStyle name="Poznámka 4 2 3 2 3 2 2 3 2" xfId="44870"/>
    <cellStyle name="Poznámka 4 2 3 2 3 2 2 4" xfId="19408"/>
    <cellStyle name="Poznámka 4 2 3 2 3 2 2 5" xfId="38497"/>
    <cellStyle name="Poznámka 4 2 3 2 3 2 3" xfId="12345"/>
    <cellStyle name="Poznámka 4 2 3 2 3 2 3 2" xfId="31245"/>
    <cellStyle name="Poznámka 4 2 3 2 3 2 3 3" xfId="50393"/>
    <cellStyle name="Poznámka 4 2 3 2 3 2 4" xfId="24855"/>
    <cellStyle name="Poznámka 4 2 3 2 3 2 4 2" xfId="43995"/>
    <cellStyle name="Poznámka 4 2 3 2 3 2 5" xfId="18533"/>
    <cellStyle name="Poznámka 4 2 3 2 3 2 6" xfId="37622"/>
    <cellStyle name="Poznámka 4 2 3 2 3 3" xfId="9400"/>
    <cellStyle name="Poznámka 4 2 3 2 3 3 2" xfId="28300"/>
    <cellStyle name="Poznámka 4 2 3 2 3 3 3" xfId="47448"/>
    <cellStyle name="Poznámka 4 2 3 2 3 4" xfId="21910"/>
    <cellStyle name="Poznámka 4 2 3 2 3 4 2" xfId="41050"/>
    <cellStyle name="Poznámka 4 2 3 2 3 5" xfId="15588"/>
    <cellStyle name="Poznámka 4 2 3 2 3 6" xfId="34677"/>
    <cellStyle name="Poznámka 4 2 3 2 4" xfId="3441"/>
    <cellStyle name="Poznámka 4 2 3 2 4 2" xfId="5481"/>
    <cellStyle name="Poznámka 4 2 3 2 4 2 2" xfId="6396"/>
    <cellStyle name="Poznámka 4 2 3 2 4 2 2 2" xfId="13026"/>
    <cellStyle name="Poznámka 4 2 3 2 4 2 2 2 2" xfId="31926"/>
    <cellStyle name="Poznámka 4 2 3 2 4 2 2 2 3" xfId="51074"/>
    <cellStyle name="Poznámka 4 2 3 2 4 2 2 3" xfId="25536"/>
    <cellStyle name="Poznámka 4 2 3 2 4 2 2 3 2" xfId="44676"/>
    <cellStyle name="Poznámka 4 2 3 2 4 2 2 4" xfId="19214"/>
    <cellStyle name="Poznámka 4 2 3 2 4 2 2 5" xfId="38303"/>
    <cellStyle name="Poznámka 4 2 3 2 4 2 3" xfId="12151"/>
    <cellStyle name="Poznámka 4 2 3 2 4 2 3 2" xfId="31051"/>
    <cellStyle name="Poznámka 4 2 3 2 4 2 3 3" xfId="50199"/>
    <cellStyle name="Poznámka 4 2 3 2 4 2 4" xfId="24661"/>
    <cellStyle name="Poznámka 4 2 3 2 4 2 4 2" xfId="43801"/>
    <cellStyle name="Poznámka 4 2 3 2 4 2 5" xfId="18339"/>
    <cellStyle name="Poznámka 4 2 3 2 4 2 6" xfId="37428"/>
    <cellStyle name="Poznámka 4 2 3 2 4 3" xfId="10139"/>
    <cellStyle name="Poznámka 4 2 3 2 4 3 2" xfId="29039"/>
    <cellStyle name="Poznámka 4 2 3 2 4 3 3" xfId="48187"/>
    <cellStyle name="Poznámka 4 2 3 2 4 4" xfId="22649"/>
    <cellStyle name="Poznámka 4 2 3 2 4 4 2" xfId="41789"/>
    <cellStyle name="Poznámka 4 2 3 2 4 5" xfId="16327"/>
    <cellStyle name="Poznámka 4 2 3 2 4 6" xfId="35416"/>
    <cellStyle name="Poznámka 4 2 3 2 5" xfId="4013"/>
    <cellStyle name="Poznámka 4 2 3 2 5 2" xfId="5598"/>
    <cellStyle name="Poznámka 4 2 3 2 5 2 2" xfId="6513"/>
    <cellStyle name="Poznámka 4 2 3 2 5 2 2 2" xfId="13142"/>
    <cellStyle name="Poznámka 4 2 3 2 5 2 2 2 2" xfId="32042"/>
    <cellStyle name="Poznámka 4 2 3 2 5 2 2 2 3" xfId="51190"/>
    <cellStyle name="Poznámka 4 2 3 2 5 2 2 3" xfId="25652"/>
    <cellStyle name="Poznámka 4 2 3 2 5 2 2 3 2" xfId="44792"/>
    <cellStyle name="Poznámka 4 2 3 2 5 2 2 4" xfId="19330"/>
    <cellStyle name="Poznámka 4 2 3 2 5 2 2 5" xfId="38419"/>
    <cellStyle name="Poznámka 4 2 3 2 5 2 3" xfId="12267"/>
    <cellStyle name="Poznámka 4 2 3 2 5 2 3 2" xfId="31167"/>
    <cellStyle name="Poznámka 4 2 3 2 5 2 3 3" xfId="50315"/>
    <cellStyle name="Poznámka 4 2 3 2 5 2 4" xfId="24777"/>
    <cellStyle name="Poznámka 4 2 3 2 5 2 4 2" xfId="43917"/>
    <cellStyle name="Poznámka 4 2 3 2 5 2 5" xfId="18455"/>
    <cellStyle name="Poznámka 4 2 3 2 5 2 6" xfId="37544"/>
    <cellStyle name="Poznámka 4 2 3 2 5 3" xfId="10710"/>
    <cellStyle name="Poznámka 4 2 3 2 5 3 2" xfId="29610"/>
    <cellStyle name="Poznámka 4 2 3 2 5 3 3" xfId="48758"/>
    <cellStyle name="Poznámka 4 2 3 2 5 4" xfId="23220"/>
    <cellStyle name="Poznámka 4 2 3 2 5 4 2" xfId="42360"/>
    <cellStyle name="Poznámka 4 2 3 2 5 5" xfId="16898"/>
    <cellStyle name="Poznámka 4 2 3 2 5 6" xfId="35987"/>
    <cellStyle name="Poznámka 4 2 3 2 6" xfId="4683"/>
    <cellStyle name="Poznámka 4 2 3 2 6 2" xfId="5795"/>
    <cellStyle name="Poznámka 4 2 3 2 6 2 2" xfId="6710"/>
    <cellStyle name="Poznámka 4 2 3 2 6 2 2 2" xfId="13338"/>
    <cellStyle name="Poznámka 4 2 3 2 6 2 2 2 2" xfId="32238"/>
    <cellStyle name="Poznámka 4 2 3 2 6 2 2 2 3" xfId="51386"/>
    <cellStyle name="Poznámka 4 2 3 2 6 2 2 3" xfId="25848"/>
    <cellStyle name="Poznámka 4 2 3 2 6 2 2 3 2" xfId="44988"/>
    <cellStyle name="Poznámka 4 2 3 2 6 2 2 4" xfId="19526"/>
    <cellStyle name="Poznámka 4 2 3 2 6 2 2 5" xfId="38615"/>
    <cellStyle name="Poznámka 4 2 3 2 6 2 3" xfId="12463"/>
    <cellStyle name="Poznámka 4 2 3 2 6 2 3 2" xfId="31363"/>
    <cellStyle name="Poznámka 4 2 3 2 6 2 3 3" xfId="50511"/>
    <cellStyle name="Poznámka 4 2 3 2 6 2 4" xfId="24973"/>
    <cellStyle name="Poznámka 4 2 3 2 6 2 4 2" xfId="44113"/>
    <cellStyle name="Poznámka 4 2 3 2 6 2 5" xfId="18651"/>
    <cellStyle name="Poznámka 4 2 3 2 6 2 6" xfId="37740"/>
    <cellStyle name="Poznámka 4 2 3 2 6 3" xfId="11380"/>
    <cellStyle name="Poznámka 4 2 3 2 6 3 2" xfId="30280"/>
    <cellStyle name="Poznámka 4 2 3 2 6 3 3" xfId="49428"/>
    <cellStyle name="Poznámka 4 2 3 2 6 4" xfId="23890"/>
    <cellStyle name="Poznámka 4 2 3 2 6 4 2" xfId="43030"/>
    <cellStyle name="Poznámka 4 2 3 2 6 5" xfId="17568"/>
    <cellStyle name="Poznámka 4 2 3 2 6 6" xfId="36657"/>
    <cellStyle name="Poznámka 4 2 3 2 7" xfId="5329"/>
    <cellStyle name="Poznámka 4 2 3 2 7 2" xfId="6244"/>
    <cellStyle name="Poznámka 4 2 3 2 7 2 2" xfId="12875"/>
    <cellStyle name="Poznámka 4 2 3 2 7 2 2 2" xfId="31775"/>
    <cellStyle name="Poznámka 4 2 3 2 7 2 2 3" xfId="50923"/>
    <cellStyle name="Poznámka 4 2 3 2 7 2 3" xfId="25385"/>
    <cellStyle name="Poznámka 4 2 3 2 7 2 3 2" xfId="44525"/>
    <cellStyle name="Poznámka 4 2 3 2 7 2 4" xfId="19063"/>
    <cellStyle name="Poznámka 4 2 3 2 7 2 5" xfId="38152"/>
    <cellStyle name="Poznámka 4 2 3 2 7 3" xfId="12000"/>
    <cellStyle name="Poznámka 4 2 3 2 7 3 2" xfId="30900"/>
    <cellStyle name="Poznámka 4 2 3 2 7 3 3" xfId="50048"/>
    <cellStyle name="Poznámka 4 2 3 2 7 4" xfId="24510"/>
    <cellStyle name="Poznámka 4 2 3 2 7 4 2" xfId="43650"/>
    <cellStyle name="Poznámka 4 2 3 2 7 5" xfId="18188"/>
    <cellStyle name="Poznámka 4 2 3 2 7 6" xfId="37277"/>
    <cellStyle name="Poznámka 4 2 3 2 8" xfId="7292"/>
    <cellStyle name="Poznámka 4 2 3 2 8 2" xfId="26291"/>
    <cellStyle name="Poznámka 4 2 3 2 8 3" xfId="45435"/>
    <cellStyle name="Poznámka 4 2 3 2 9" xfId="19912"/>
    <cellStyle name="Poznámka 4 2 3 2 9 2" xfId="39052"/>
    <cellStyle name="Poznámka 4 2 3 3" xfId="1030"/>
    <cellStyle name="Poznámka 4 2 3 3 2" xfId="1585"/>
    <cellStyle name="Poznámka 4 2 3 3 2 2" xfId="5661"/>
    <cellStyle name="Poznámka 4 2 3 3 2 2 2" xfId="6576"/>
    <cellStyle name="Poznámka 4 2 3 3 2 2 2 2" xfId="13205"/>
    <cellStyle name="Poznámka 4 2 3 3 2 2 2 2 2" xfId="32105"/>
    <cellStyle name="Poznámka 4 2 3 3 2 2 2 2 3" xfId="51253"/>
    <cellStyle name="Poznámka 4 2 3 3 2 2 2 3" xfId="25715"/>
    <cellStyle name="Poznámka 4 2 3 3 2 2 2 3 2" xfId="44855"/>
    <cellStyle name="Poznámka 4 2 3 3 2 2 2 4" xfId="19393"/>
    <cellStyle name="Poznámka 4 2 3 3 2 2 2 5" xfId="38482"/>
    <cellStyle name="Poznámka 4 2 3 3 2 2 3" xfId="12330"/>
    <cellStyle name="Poznámka 4 2 3 3 2 2 3 2" xfId="31230"/>
    <cellStyle name="Poznámka 4 2 3 3 2 2 3 3" xfId="50378"/>
    <cellStyle name="Poznámka 4 2 3 3 2 2 4" xfId="24840"/>
    <cellStyle name="Poznámka 4 2 3 3 2 2 4 2" xfId="43980"/>
    <cellStyle name="Poznámka 4 2 3 3 2 2 5" xfId="18518"/>
    <cellStyle name="Poznámka 4 2 3 3 2 2 6" xfId="37607"/>
    <cellStyle name="Poznámka 4 2 3 3 2 3" xfId="8327"/>
    <cellStyle name="Poznámka 4 2 3 3 2 3 2" xfId="27228"/>
    <cellStyle name="Poznámka 4 2 3 3 2 3 3" xfId="46376"/>
    <cellStyle name="Poznámka 4 2 3 3 2 4" xfId="20838"/>
    <cellStyle name="Poznámka 4 2 3 3 2 4 2" xfId="39978"/>
    <cellStyle name="Poznámka 4 2 3 3 2 5" xfId="14516"/>
    <cellStyle name="Poznámka 4 2 3 3 2 6" xfId="33605"/>
    <cellStyle name="Poznámka 4 2 3 3 3" xfId="5153"/>
    <cellStyle name="Poznámka 4 2 3 3 3 2" xfId="6068"/>
    <cellStyle name="Poznámka 4 2 3 3 3 2 2" xfId="12699"/>
    <cellStyle name="Poznámka 4 2 3 3 3 2 2 2" xfId="31599"/>
    <cellStyle name="Poznámka 4 2 3 3 3 2 2 3" xfId="50747"/>
    <cellStyle name="Poznámka 4 2 3 3 3 2 3" xfId="25209"/>
    <cellStyle name="Poznámka 4 2 3 3 3 2 3 2" xfId="44349"/>
    <cellStyle name="Poznámka 4 2 3 3 3 2 4" xfId="18887"/>
    <cellStyle name="Poznámka 4 2 3 3 3 2 5" xfId="37976"/>
    <cellStyle name="Poznámka 4 2 3 3 3 3" xfId="11824"/>
    <cellStyle name="Poznámka 4 2 3 3 3 3 2" xfId="30724"/>
    <cellStyle name="Poznámka 4 2 3 3 3 3 3" xfId="49872"/>
    <cellStyle name="Poznámka 4 2 3 3 3 4" xfId="24334"/>
    <cellStyle name="Poznámka 4 2 3 3 3 4 2" xfId="43474"/>
    <cellStyle name="Poznámka 4 2 3 3 3 5" xfId="18012"/>
    <cellStyle name="Poznámka 4 2 3 3 3 6" xfId="37101"/>
    <cellStyle name="Poznámka 4 2 3 3 4" xfId="7900"/>
    <cellStyle name="Poznámka 4 2 3 3 4 2" xfId="26895"/>
    <cellStyle name="Poznámka 4 2 3 3 4 2 2" xfId="46043"/>
    <cellStyle name="Poznámka 4 2 3 3 4 3" xfId="14183"/>
    <cellStyle name="Poznámka 4 2 3 3 4 4" xfId="33272"/>
    <cellStyle name="Poznámka 4 2 3 3 5" xfId="7182"/>
    <cellStyle name="Poznámka 4 2 3 3 5 2" xfId="26181"/>
    <cellStyle name="Poznámka 4 2 3 3 5 3" xfId="45325"/>
    <cellStyle name="Poznámka 4 2 3 3 6" xfId="20419"/>
    <cellStyle name="Poznámka 4 2 3 3 6 2" xfId="39559"/>
    <cellStyle name="Poznámka 4 2 3 3 7" xfId="13469"/>
    <cellStyle name="Poznámka 4 2 3 3 8" xfId="32554"/>
    <cellStyle name="Poznámka 4 2 3 4" xfId="1132"/>
    <cellStyle name="Poznámka 4 2 3 4 2" xfId="1586"/>
    <cellStyle name="Poznámka 4 2 3 4 2 2" xfId="5556"/>
    <cellStyle name="Poznámka 4 2 3 4 2 2 2" xfId="6471"/>
    <cellStyle name="Poznámka 4 2 3 4 2 2 2 2" xfId="13100"/>
    <cellStyle name="Poznámka 4 2 3 4 2 2 2 2 2" xfId="32000"/>
    <cellStyle name="Poznámka 4 2 3 4 2 2 2 2 3" xfId="51148"/>
    <cellStyle name="Poznámka 4 2 3 4 2 2 2 3" xfId="25610"/>
    <cellStyle name="Poznámka 4 2 3 4 2 2 2 3 2" xfId="44750"/>
    <cellStyle name="Poznámka 4 2 3 4 2 2 2 4" xfId="19288"/>
    <cellStyle name="Poznámka 4 2 3 4 2 2 2 5" xfId="38377"/>
    <cellStyle name="Poznámka 4 2 3 4 2 2 3" xfId="12225"/>
    <cellStyle name="Poznámka 4 2 3 4 2 2 3 2" xfId="31125"/>
    <cellStyle name="Poznámka 4 2 3 4 2 2 3 3" xfId="50273"/>
    <cellStyle name="Poznámka 4 2 3 4 2 2 4" xfId="24735"/>
    <cellStyle name="Poznámka 4 2 3 4 2 2 4 2" xfId="43875"/>
    <cellStyle name="Poznámka 4 2 3 4 2 2 5" xfId="18413"/>
    <cellStyle name="Poznámka 4 2 3 4 2 2 6" xfId="37502"/>
    <cellStyle name="Poznámka 4 2 3 4 2 3" xfId="8328"/>
    <cellStyle name="Poznámka 4 2 3 4 2 3 2" xfId="27229"/>
    <cellStyle name="Poznámka 4 2 3 4 2 3 3" xfId="46377"/>
    <cellStyle name="Poznámka 4 2 3 4 2 4" xfId="20839"/>
    <cellStyle name="Poznámka 4 2 3 4 2 4 2" xfId="39979"/>
    <cellStyle name="Poznámka 4 2 3 4 2 5" xfId="14517"/>
    <cellStyle name="Poznámka 4 2 3 4 2 6" xfId="33606"/>
    <cellStyle name="Poznámka 4 2 3 4 3" xfId="5476"/>
    <cellStyle name="Poznámka 4 2 3 4 3 2" xfId="6391"/>
    <cellStyle name="Poznámka 4 2 3 4 3 2 2" xfId="13021"/>
    <cellStyle name="Poznámka 4 2 3 4 3 2 2 2" xfId="31921"/>
    <cellStyle name="Poznámka 4 2 3 4 3 2 2 3" xfId="51069"/>
    <cellStyle name="Poznámka 4 2 3 4 3 2 3" xfId="25531"/>
    <cellStyle name="Poznámka 4 2 3 4 3 2 3 2" xfId="44671"/>
    <cellStyle name="Poznámka 4 2 3 4 3 2 4" xfId="19209"/>
    <cellStyle name="Poznámka 4 2 3 4 3 2 5" xfId="38298"/>
    <cellStyle name="Poznámka 4 2 3 4 3 3" xfId="12146"/>
    <cellStyle name="Poznámka 4 2 3 4 3 3 2" xfId="31046"/>
    <cellStyle name="Poznámka 4 2 3 4 3 3 3" xfId="50194"/>
    <cellStyle name="Poznámka 4 2 3 4 3 4" xfId="24656"/>
    <cellStyle name="Poznámka 4 2 3 4 3 4 2" xfId="43796"/>
    <cellStyle name="Poznámka 4 2 3 4 3 5" xfId="18334"/>
    <cellStyle name="Poznámka 4 2 3 4 3 6" xfId="37423"/>
    <cellStyle name="Poznámka 4 2 3 4 4" xfId="7537"/>
    <cellStyle name="Poznámka 4 2 3 4 4 2" xfId="26536"/>
    <cellStyle name="Poznámka 4 2 3 4 4 3" xfId="45680"/>
    <cellStyle name="Poznámka 4 2 3 4 5" xfId="20516"/>
    <cellStyle name="Poznámka 4 2 3 4 5 2" xfId="39656"/>
    <cellStyle name="Poznámka 4 2 3 4 6" xfId="13824"/>
    <cellStyle name="Poznámka 4 2 3 4 7" xfId="32909"/>
    <cellStyle name="Poznámka 4 2 3 5" xfId="1583"/>
    <cellStyle name="Poznámka 4 2 3 5 2" xfId="5097"/>
    <cellStyle name="Poznámka 4 2 3 5 2 2" xfId="6012"/>
    <cellStyle name="Poznámka 4 2 3 5 2 2 2" xfId="12644"/>
    <cellStyle name="Poznámka 4 2 3 5 2 2 2 2" xfId="31544"/>
    <cellStyle name="Poznámka 4 2 3 5 2 2 2 3" xfId="50692"/>
    <cellStyle name="Poznámka 4 2 3 5 2 2 3" xfId="25154"/>
    <cellStyle name="Poznámka 4 2 3 5 2 2 3 2" xfId="44294"/>
    <cellStyle name="Poznámka 4 2 3 5 2 2 4" xfId="18832"/>
    <cellStyle name="Poznámka 4 2 3 5 2 2 5" xfId="37921"/>
    <cellStyle name="Poznámka 4 2 3 5 2 3" xfId="11769"/>
    <cellStyle name="Poznámka 4 2 3 5 2 3 2" xfId="30669"/>
    <cellStyle name="Poznámka 4 2 3 5 2 3 3" xfId="49817"/>
    <cellStyle name="Poznámka 4 2 3 5 2 4" xfId="24279"/>
    <cellStyle name="Poznámka 4 2 3 5 2 4 2" xfId="43419"/>
    <cellStyle name="Poznámka 4 2 3 5 2 5" xfId="17957"/>
    <cellStyle name="Poznámka 4 2 3 5 2 6" xfId="37046"/>
    <cellStyle name="Poznámka 4 2 3 5 3" xfId="8325"/>
    <cellStyle name="Poznámka 4 2 3 5 3 2" xfId="27226"/>
    <cellStyle name="Poznámka 4 2 3 5 3 3" xfId="46374"/>
    <cellStyle name="Poznámka 4 2 3 5 4" xfId="20836"/>
    <cellStyle name="Poznámka 4 2 3 5 4 2" xfId="39976"/>
    <cellStyle name="Poznámka 4 2 3 5 5" xfId="14514"/>
    <cellStyle name="Poznámka 4 2 3 5 6" xfId="33603"/>
    <cellStyle name="Poznámka 4 2 3 6" xfId="2574"/>
    <cellStyle name="Poznámka 4 2 3 6 2" xfId="5548"/>
    <cellStyle name="Poznámka 4 2 3 6 2 2" xfId="6463"/>
    <cellStyle name="Poznámka 4 2 3 6 2 2 2" xfId="13092"/>
    <cellStyle name="Poznámka 4 2 3 6 2 2 2 2" xfId="31992"/>
    <cellStyle name="Poznámka 4 2 3 6 2 2 2 3" xfId="51140"/>
    <cellStyle name="Poznámka 4 2 3 6 2 2 3" xfId="25602"/>
    <cellStyle name="Poznámka 4 2 3 6 2 2 3 2" xfId="44742"/>
    <cellStyle name="Poznámka 4 2 3 6 2 2 4" xfId="19280"/>
    <cellStyle name="Poznámka 4 2 3 6 2 2 5" xfId="38369"/>
    <cellStyle name="Poznámka 4 2 3 6 2 3" xfId="12217"/>
    <cellStyle name="Poznámka 4 2 3 6 2 3 2" xfId="31117"/>
    <cellStyle name="Poznámka 4 2 3 6 2 3 3" xfId="50265"/>
    <cellStyle name="Poznámka 4 2 3 6 2 4" xfId="24727"/>
    <cellStyle name="Poznámka 4 2 3 6 2 4 2" xfId="43867"/>
    <cellStyle name="Poznámka 4 2 3 6 2 5" xfId="18405"/>
    <cellStyle name="Poznámka 4 2 3 6 2 6" xfId="37494"/>
    <cellStyle name="Poznámka 4 2 3 6 3" xfId="9275"/>
    <cellStyle name="Poznámka 4 2 3 6 3 2" xfId="28175"/>
    <cellStyle name="Poznámka 4 2 3 6 3 3" xfId="47323"/>
    <cellStyle name="Poznámka 4 2 3 6 4" xfId="21785"/>
    <cellStyle name="Poznámka 4 2 3 6 4 2" xfId="40925"/>
    <cellStyle name="Poznámka 4 2 3 6 5" xfId="15463"/>
    <cellStyle name="Poznámka 4 2 3 6 6" xfId="34552"/>
    <cellStyle name="Poznámka 4 2 3 7" xfId="3316"/>
    <cellStyle name="Poznámka 4 2 3 7 2" xfId="5035"/>
    <cellStyle name="Poznámka 4 2 3 7 2 2" xfId="5950"/>
    <cellStyle name="Poznámka 4 2 3 7 2 2 2" xfId="12582"/>
    <cellStyle name="Poznámka 4 2 3 7 2 2 2 2" xfId="31482"/>
    <cellStyle name="Poznámka 4 2 3 7 2 2 2 3" xfId="50630"/>
    <cellStyle name="Poznámka 4 2 3 7 2 2 3" xfId="25092"/>
    <cellStyle name="Poznámka 4 2 3 7 2 2 3 2" xfId="44232"/>
    <cellStyle name="Poznámka 4 2 3 7 2 2 4" xfId="18770"/>
    <cellStyle name="Poznámka 4 2 3 7 2 2 5" xfId="37859"/>
    <cellStyle name="Poznámka 4 2 3 7 2 3" xfId="11707"/>
    <cellStyle name="Poznámka 4 2 3 7 2 3 2" xfId="30607"/>
    <cellStyle name="Poznámka 4 2 3 7 2 3 3" xfId="49755"/>
    <cellStyle name="Poznámka 4 2 3 7 2 4" xfId="24217"/>
    <cellStyle name="Poznámka 4 2 3 7 2 4 2" xfId="43357"/>
    <cellStyle name="Poznámka 4 2 3 7 2 5" xfId="17895"/>
    <cellStyle name="Poznámka 4 2 3 7 2 6" xfId="36984"/>
    <cellStyle name="Poznámka 4 2 3 7 3" xfId="10014"/>
    <cellStyle name="Poznámka 4 2 3 7 3 2" xfId="28914"/>
    <cellStyle name="Poznámka 4 2 3 7 3 3" xfId="48062"/>
    <cellStyle name="Poznámka 4 2 3 7 4" xfId="22524"/>
    <cellStyle name="Poznámka 4 2 3 7 4 2" xfId="41664"/>
    <cellStyle name="Poznámka 4 2 3 7 5" xfId="16202"/>
    <cellStyle name="Poznámka 4 2 3 7 6" xfId="35291"/>
    <cellStyle name="Poznámka 4 2 3 8" xfId="3888"/>
    <cellStyle name="Poznámka 4 2 3 8 2" xfId="5670"/>
    <cellStyle name="Poznámka 4 2 3 8 2 2" xfId="6585"/>
    <cellStyle name="Poznámka 4 2 3 8 2 2 2" xfId="13214"/>
    <cellStyle name="Poznámka 4 2 3 8 2 2 2 2" xfId="32114"/>
    <cellStyle name="Poznámka 4 2 3 8 2 2 2 3" xfId="51262"/>
    <cellStyle name="Poznámka 4 2 3 8 2 2 3" xfId="25724"/>
    <cellStyle name="Poznámka 4 2 3 8 2 2 3 2" xfId="44864"/>
    <cellStyle name="Poznámka 4 2 3 8 2 2 4" xfId="19402"/>
    <cellStyle name="Poznámka 4 2 3 8 2 2 5" xfId="38491"/>
    <cellStyle name="Poznámka 4 2 3 8 2 3" xfId="12339"/>
    <cellStyle name="Poznámka 4 2 3 8 2 3 2" xfId="31239"/>
    <cellStyle name="Poznámka 4 2 3 8 2 3 3" xfId="50387"/>
    <cellStyle name="Poznámka 4 2 3 8 2 4" xfId="24849"/>
    <cellStyle name="Poznámka 4 2 3 8 2 4 2" xfId="43989"/>
    <cellStyle name="Poznámka 4 2 3 8 2 5" xfId="18527"/>
    <cellStyle name="Poznámka 4 2 3 8 2 6" xfId="37616"/>
    <cellStyle name="Poznámka 4 2 3 8 3" xfId="10585"/>
    <cellStyle name="Poznámka 4 2 3 8 3 2" xfId="29485"/>
    <cellStyle name="Poznámka 4 2 3 8 3 3" xfId="48633"/>
    <cellStyle name="Poznámka 4 2 3 8 4" xfId="23095"/>
    <cellStyle name="Poznámka 4 2 3 8 4 2" xfId="42235"/>
    <cellStyle name="Poznámka 4 2 3 8 5" xfId="16773"/>
    <cellStyle name="Poznámka 4 2 3 8 6" xfId="35862"/>
    <cellStyle name="Poznámka 4 2 3 9" xfId="4468"/>
    <cellStyle name="Poznámka 4 2 3 9 2" xfId="5742"/>
    <cellStyle name="Poznámka 4 2 3 9 2 2" xfId="6657"/>
    <cellStyle name="Poznámka 4 2 3 9 2 2 2" xfId="13285"/>
    <cellStyle name="Poznámka 4 2 3 9 2 2 2 2" xfId="32185"/>
    <cellStyle name="Poznámka 4 2 3 9 2 2 2 3" xfId="51333"/>
    <cellStyle name="Poznámka 4 2 3 9 2 2 3" xfId="25795"/>
    <cellStyle name="Poznámka 4 2 3 9 2 2 3 2" xfId="44935"/>
    <cellStyle name="Poznámka 4 2 3 9 2 2 4" xfId="19473"/>
    <cellStyle name="Poznámka 4 2 3 9 2 2 5" xfId="38562"/>
    <cellStyle name="Poznámka 4 2 3 9 2 3" xfId="12410"/>
    <cellStyle name="Poznámka 4 2 3 9 2 3 2" xfId="31310"/>
    <cellStyle name="Poznámka 4 2 3 9 2 3 3" xfId="50458"/>
    <cellStyle name="Poznámka 4 2 3 9 2 4" xfId="24920"/>
    <cellStyle name="Poznámka 4 2 3 9 2 4 2" xfId="44060"/>
    <cellStyle name="Poznámka 4 2 3 9 2 5" xfId="18598"/>
    <cellStyle name="Poznámka 4 2 3 9 2 6" xfId="37687"/>
    <cellStyle name="Poznámka 4 2 3 9 3" xfId="11165"/>
    <cellStyle name="Poznámka 4 2 3 9 3 2" xfId="30065"/>
    <cellStyle name="Poznámka 4 2 3 9 3 3" xfId="49213"/>
    <cellStyle name="Poznámka 4 2 3 9 4" xfId="23675"/>
    <cellStyle name="Poznámka 4 2 3 9 4 2" xfId="42815"/>
    <cellStyle name="Poznámka 4 2 3 9 5" xfId="17353"/>
    <cellStyle name="Poznámka 4 2 3 9 6" xfId="36442"/>
    <cellStyle name="Poznámka 4 2 4" xfId="421"/>
    <cellStyle name="Poznámka 4 2 4 10" xfId="4623"/>
    <cellStyle name="Poznámka 4 2 4 10 2" xfId="5780"/>
    <cellStyle name="Poznámka 4 2 4 10 2 2" xfId="6695"/>
    <cellStyle name="Poznámka 4 2 4 10 2 2 2" xfId="13323"/>
    <cellStyle name="Poznámka 4 2 4 10 2 2 2 2" xfId="32223"/>
    <cellStyle name="Poznámka 4 2 4 10 2 2 2 3" xfId="51371"/>
    <cellStyle name="Poznámka 4 2 4 10 2 2 3" xfId="25833"/>
    <cellStyle name="Poznámka 4 2 4 10 2 2 3 2" xfId="44973"/>
    <cellStyle name="Poznámka 4 2 4 10 2 2 4" xfId="19511"/>
    <cellStyle name="Poznámka 4 2 4 10 2 2 5" xfId="38600"/>
    <cellStyle name="Poznámka 4 2 4 10 2 3" xfId="12448"/>
    <cellStyle name="Poznámka 4 2 4 10 2 3 2" xfId="31348"/>
    <cellStyle name="Poznámka 4 2 4 10 2 3 3" xfId="50496"/>
    <cellStyle name="Poznámka 4 2 4 10 2 4" xfId="24958"/>
    <cellStyle name="Poznámka 4 2 4 10 2 4 2" xfId="44098"/>
    <cellStyle name="Poznámka 4 2 4 10 2 5" xfId="18636"/>
    <cellStyle name="Poznámka 4 2 4 10 2 6" xfId="37725"/>
    <cellStyle name="Poznámka 4 2 4 10 3" xfId="11320"/>
    <cellStyle name="Poznámka 4 2 4 10 3 2" xfId="30220"/>
    <cellStyle name="Poznámka 4 2 4 10 3 3" xfId="49368"/>
    <cellStyle name="Poznámka 4 2 4 10 4" xfId="23830"/>
    <cellStyle name="Poznámka 4 2 4 10 4 2" xfId="42970"/>
    <cellStyle name="Poznámka 4 2 4 10 5" xfId="17508"/>
    <cellStyle name="Poznámka 4 2 4 10 6" xfId="36597"/>
    <cellStyle name="Poznámka 4 2 4 11" xfId="951"/>
    <cellStyle name="Poznámka 4 2 4 11 2" xfId="5163"/>
    <cellStyle name="Poznámka 4 2 4 11 2 2" xfId="6078"/>
    <cellStyle name="Poznámka 4 2 4 11 2 2 2" xfId="12709"/>
    <cellStyle name="Poznámka 4 2 4 11 2 2 2 2" xfId="31609"/>
    <cellStyle name="Poznámka 4 2 4 11 2 2 2 3" xfId="50757"/>
    <cellStyle name="Poznámka 4 2 4 11 2 2 3" xfId="25219"/>
    <cellStyle name="Poznámka 4 2 4 11 2 2 3 2" xfId="44359"/>
    <cellStyle name="Poznámka 4 2 4 11 2 2 4" xfId="18897"/>
    <cellStyle name="Poznámka 4 2 4 11 2 2 5" xfId="37986"/>
    <cellStyle name="Poznámka 4 2 4 11 2 3" xfId="11834"/>
    <cellStyle name="Poznámka 4 2 4 11 2 3 2" xfId="30734"/>
    <cellStyle name="Poznámka 4 2 4 11 2 3 3" xfId="49882"/>
    <cellStyle name="Poznámka 4 2 4 11 2 4" xfId="24344"/>
    <cellStyle name="Poznámka 4 2 4 11 2 4 2" xfId="43484"/>
    <cellStyle name="Poznámka 4 2 4 11 2 5" xfId="18022"/>
    <cellStyle name="Poznámka 4 2 4 11 2 6" xfId="37111"/>
    <cellStyle name="Poznámka 4 2 4 11 3" xfId="7858"/>
    <cellStyle name="Poznámka 4 2 4 11 3 2" xfId="26853"/>
    <cellStyle name="Poznámka 4 2 4 11 3 3" xfId="46001"/>
    <cellStyle name="Poznámka 4 2 4 11 4" xfId="20343"/>
    <cellStyle name="Poznámka 4 2 4 11 4 2" xfId="39483"/>
    <cellStyle name="Poznámka 4 2 4 11 5" xfId="14141"/>
    <cellStyle name="Poznámka 4 2 4 11 6" xfId="33230"/>
    <cellStyle name="Poznámka 4 2 4 12" xfId="5101"/>
    <cellStyle name="Poznámka 4 2 4 12 2" xfId="6016"/>
    <cellStyle name="Poznámka 4 2 4 12 2 2" xfId="12648"/>
    <cellStyle name="Poznámka 4 2 4 12 2 2 2" xfId="31548"/>
    <cellStyle name="Poznámka 4 2 4 12 2 2 3" xfId="50696"/>
    <cellStyle name="Poznámka 4 2 4 12 2 3" xfId="25158"/>
    <cellStyle name="Poznámka 4 2 4 12 2 3 2" xfId="44298"/>
    <cellStyle name="Poznámka 4 2 4 12 2 4" xfId="18836"/>
    <cellStyle name="Poznámka 4 2 4 12 2 5" xfId="37925"/>
    <cellStyle name="Poznámka 4 2 4 12 3" xfId="11773"/>
    <cellStyle name="Poznámka 4 2 4 12 3 2" xfId="30673"/>
    <cellStyle name="Poznámka 4 2 4 12 3 3" xfId="49821"/>
    <cellStyle name="Poznámka 4 2 4 12 4" xfId="24283"/>
    <cellStyle name="Poznámka 4 2 4 12 4 2" xfId="43423"/>
    <cellStyle name="Poznámka 4 2 4 12 5" xfId="17961"/>
    <cellStyle name="Poznámka 4 2 4 12 6" xfId="37050"/>
    <cellStyle name="Poznámka 4 2 4 13" xfId="7045"/>
    <cellStyle name="Poznámka 4 2 4 13 2" xfId="26045"/>
    <cellStyle name="Poznámka 4 2 4 13 3" xfId="45189"/>
    <cellStyle name="Poznámka 4 2 4 14" xfId="19818"/>
    <cellStyle name="Poznámka 4 2 4 14 2" xfId="38958"/>
    <cellStyle name="Poznámka 4 2 4 15" xfId="6869"/>
    <cellStyle name="Poznámka 4 2 4 16" xfId="32418"/>
    <cellStyle name="Poznámka 4 2 4 2" xfId="546"/>
    <cellStyle name="Poznámka 4 2 4 2 10" xfId="13610"/>
    <cellStyle name="Poznámka 4 2 4 2 11" xfId="32695"/>
    <cellStyle name="Poznámka 4 2 4 2 2" xfId="846"/>
    <cellStyle name="Poznámka 4 2 4 2 2 10" xfId="13975"/>
    <cellStyle name="Poznámka 4 2 4 2 2 11" xfId="33060"/>
    <cellStyle name="Poznámka 4 2 4 2 2 2" xfId="3027"/>
    <cellStyle name="Poznámka 4 2 4 2 2 2 2" xfId="5214"/>
    <cellStyle name="Poznámka 4 2 4 2 2 2 2 2" xfId="6129"/>
    <cellStyle name="Poznámka 4 2 4 2 2 2 2 2 2" xfId="12760"/>
    <cellStyle name="Poznámka 4 2 4 2 2 2 2 2 2 2" xfId="31660"/>
    <cellStyle name="Poznámka 4 2 4 2 2 2 2 2 2 3" xfId="50808"/>
    <cellStyle name="Poznámka 4 2 4 2 2 2 2 2 3" xfId="25270"/>
    <cellStyle name="Poznámka 4 2 4 2 2 2 2 2 3 2" xfId="44410"/>
    <cellStyle name="Poznámka 4 2 4 2 2 2 2 2 4" xfId="18948"/>
    <cellStyle name="Poznámka 4 2 4 2 2 2 2 2 5" xfId="38037"/>
    <cellStyle name="Poznámka 4 2 4 2 2 2 2 3" xfId="11885"/>
    <cellStyle name="Poznámka 4 2 4 2 2 2 2 3 2" xfId="30785"/>
    <cellStyle name="Poznámka 4 2 4 2 2 2 2 3 3" xfId="49933"/>
    <cellStyle name="Poznámka 4 2 4 2 2 2 2 4" xfId="24395"/>
    <cellStyle name="Poznámka 4 2 4 2 2 2 2 4 2" xfId="43535"/>
    <cellStyle name="Poznámka 4 2 4 2 2 2 2 5" xfId="18073"/>
    <cellStyle name="Poznámka 4 2 4 2 2 2 2 6" xfId="37162"/>
    <cellStyle name="Poznámka 4 2 4 2 2 2 3" xfId="9726"/>
    <cellStyle name="Poznámka 4 2 4 2 2 2 3 2" xfId="28626"/>
    <cellStyle name="Poznámka 4 2 4 2 2 2 3 3" xfId="47774"/>
    <cellStyle name="Poznámka 4 2 4 2 2 2 4" xfId="22236"/>
    <cellStyle name="Poznámka 4 2 4 2 2 2 4 2" xfId="41376"/>
    <cellStyle name="Poznámka 4 2 4 2 2 2 5" xfId="15914"/>
    <cellStyle name="Poznámka 4 2 4 2 2 2 6" xfId="35003"/>
    <cellStyle name="Poznámka 4 2 4 2 2 3" xfId="3769"/>
    <cellStyle name="Poznámka 4 2 4 2 2 3 2" xfId="5190"/>
    <cellStyle name="Poznámka 4 2 4 2 2 3 2 2" xfId="6105"/>
    <cellStyle name="Poznámka 4 2 4 2 2 3 2 2 2" xfId="12736"/>
    <cellStyle name="Poznámka 4 2 4 2 2 3 2 2 2 2" xfId="31636"/>
    <cellStyle name="Poznámka 4 2 4 2 2 3 2 2 2 3" xfId="50784"/>
    <cellStyle name="Poznámka 4 2 4 2 2 3 2 2 3" xfId="25246"/>
    <cellStyle name="Poznámka 4 2 4 2 2 3 2 2 3 2" xfId="44386"/>
    <cellStyle name="Poznámka 4 2 4 2 2 3 2 2 4" xfId="18924"/>
    <cellStyle name="Poznámka 4 2 4 2 2 3 2 2 5" xfId="38013"/>
    <cellStyle name="Poznámka 4 2 4 2 2 3 2 3" xfId="11861"/>
    <cellStyle name="Poznámka 4 2 4 2 2 3 2 3 2" xfId="30761"/>
    <cellStyle name="Poznámka 4 2 4 2 2 3 2 3 3" xfId="49909"/>
    <cellStyle name="Poznámka 4 2 4 2 2 3 2 4" xfId="24371"/>
    <cellStyle name="Poznámka 4 2 4 2 2 3 2 4 2" xfId="43511"/>
    <cellStyle name="Poznámka 4 2 4 2 2 3 2 5" xfId="18049"/>
    <cellStyle name="Poznámka 4 2 4 2 2 3 2 6" xfId="37138"/>
    <cellStyle name="Poznámka 4 2 4 2 2 3 3" xfId="10467"/>
    <cellStyle name="Poznámka 4 2 4 2 2 3 3 2" xfId="29367"/>
    <cellStyle name="Poznámka 4 2 4 2 2 3 3 3" xfId="48515"/>
    <cellStyle name="Poznámka 4 2 4 2 2 3 4" xfId="22977"/>
    <cellStyle name="Poznámka 4 2 4 2 2 3 4 2" xfId="42117"/>
    <cellStyle name="Poznámka 4 2 4 2 2 3 5" xfId="16655"/>
    <cellStyle name="Poznámka 4 2 4 2 2 3 6" xfId="35744"/>
    <cellStyle name="Poznámka 4 2 4 2 2 4" xfId="4339"/>
    <cellStyle name="Poznámka 4 2 4 2 2 4 2" xfId="5713"/>
    <cellStyle name="Poznámka 4 2 4 2 2 4 2 2" xfId="6628"/>
    <cellStyle name="Poznámka 4 2 4 2 2 4 2 2 2" xfId="13256"/>
    <cellStyle name="Poznámka 4 2 4 2 2 4 2 2 2 2" xfId="32156"/>
    <cellStyle name="Poznámka 4 2 4 2 2 4 2 2 2 3" xfId="51304"/>
    <cellStyle name="Poznámka 4 2 4 2 2 4 2 2 3" xfId="25766"/>
    <cellStyle name="Poznámka 4 2 4 2 2 4 2 2 3 2" xfId="44906"/>
    <cellStyle name="Poznámka 4 2 4 2 2 4 2 2 4" xfId="19444"/>
    <cellStyle name="Poznámka 4 2 4 2 2 4 2 2 5" xfId="38533"/>
    <cellStyle name="Poznámka 4 2 4 2 2 4 2 3" xfId="12381"/>
    <cellStyle name="Poznámka 4 2 4 2 2 4 2 3 2" xfId="31281"/>
    <cellStyle name="Poznámka 4 2 4 2 2 4 2 3 3" xfId="50429"/>
    <cellStyle name="Poznámka 4 2 4 2 2 4 2 4" xfId="24891"/>
    <cellStyle name="Poznámka 4 2 4 2 2 4 2 4 2" xfId="44031"/>
    <cellStyle name="Poznámka 4 2 4 2 2 4 2 5" xfId="18569"/>
    <cellStyle name="Poznámka 4 2 4 2 2 4 2 6" xfId="37658"/>
    <cellStyle name="Poznámka 4 2 4 2 2 4 3" xfId="11036"/>
    <cellStyle name="Poznámka 4 2 4 2 2 4 3 2" xfId="29936"/>
    <cellStyle name="Poznámka 4 2 4 2 2 4 3 3" xfId="49084"/>
    <cellStyle name="Poznámka 4 2 4 2 2 4 4" xfId="23546"/>
    <cellStyle name="Poznámka 4 2 4 2 2 4 4 2" xfId="42686"/>
    <cellStyle name="Poznámka 4 2 4 2 2 4 5" xfId="17224"/>
    <cellStyle name="Poznámka 4 2 4 2 2 4 6" xfId="36313"/>
    <cellStyle name="Poznámka 4 2 4 2 2 5" xfId="4944"/>
    <cellStyle name="Poznámka 4 2 4 2 2 5 2" xfId="5860"/>
    <cellStyle name="Poznámka 4 2 4 2 2 5 2 2" xfId="6775"/>
    <cellStyle name="Poznámka 4 2 4 2 2 5 2 2 2" xfId="13403"/>
    <cellStyle name="Poznámka 4 2 4 2 2 5 2 2 2 2" xfId="32303"/>
    <cellStyle name="Poznámka 4 2 4 2 2 5 2 2 2 3" xfId="51451"/>
    <cellStyle name="Poznámka 4 2 4 2 2 5 2 2 3" xfId="25913"/>
    <cellStyle name="Poznámka 4 2 4 2 2 5 2 2 3 2" xfId="45053"/>
    <cellStyle name="Poznámka 4 2 4 2 2 5 2 2 4" xfId="19591"/>
    <cellStyle name="Poznámka 4 2 4 2 2 5 2 2 5" xfId="38680"/>
    <cellStyle name="Poznámka 4 2 4 2 2 5 2 3" xfId="12528"/>
    <cellStyle name="Poznámka 4 2 4 2 2 5 2 3 2" xfId="31428"/>
    <cellStyle name="Poznámka 4 2 4 2 2 5 2 3 3" xfId="50576"/>
    <cellStyle name="Poznámka 4 2 4 2 2 5 2 4" xfId="25038"/>
    <cellStyle name="Poznámka 4 2 4 2 2 5 2 4 2" xfId="44178"/>
    <cellStyle name="Poznámka 4 2 4 2 2 5 2 5" xfId="18716"/>
    <cellStyle name="Poznámka 4 2 4 2 2 5 2 6" xfId="37805"/>
    <cellStyle name="Poznámka 4 2 4 2 2 5 3" xfId="11641"/>
    <cellStyle name="Poznámka 4 2 4 2 2 5 3 2" xfId="30541"/>
    <cellStyle name="Poznámka 4 2 4 2 2 5 3 3" xfId="49689"/>
    <cellStyle name="Poznámka 4 2 4 2 2 5 4" xfId="24151"/>
    <cellStyle name="Poznámka 4 2 4 2 2 5 4 2" xfId="43291"/>
    <cellStyle name="Poznámka 4 2 4 2 2 5 5" xfId="17829"/>
    <cellStyle name="Poznámka 4 2 4 2 2 5 6" xfId="36918"/>
    <cellStyle name="Poznámka 4 2 4 2 2 6" xfId="1588"/>
    <cellStyle name="Poznámka 4 2 4 2 2 6 2" xfId="5383"/>
    <cellStyle name="Poznámka 4 2 4 2 2 6 2 2" xfId="6298"/>
    <cellStyle name="Poznámka 4 2 4 2 2 6 2 2 2" xfId="12929"/>
    <cellStyle name="Poznámka 4 2 4 2 2 6 2 2 2 2" xfId="31829"/>
    <cellStyle name="Poznámka 4 2 4 2 2 6 2 2 2 3" xfId="50977"/>
    <cellStyle name="Poznámka 4 2 4 2 2 6 2 2 3" xfId="25439"/>
    <cellStyle name="Poznámka 4 2 4 2 2 6 2 2 3 2" xfId="44579"/>
    <cellStyle name="Poznámka 4 2 4 2 2 6 2 2 4" xfId="19117"/>
    <cellStyle name="Poznámka 4 2 4 2 2 6 2 2 5" xfId="38206"/>
    <cellStyle name="Poznámka 4 2 4 2 2 6 2 3" xfId="12054"/>
    <cellStyle name="Poznámka 4 2 4 2 2 6 2 3 2" xfId="30954"/>
    <cellStyle name="Poznámka 4 2 4 2 2 6 2 3 3" xfId="50102"/>
    <cellStyle name="Poznámka 4 2 4 2 2 6 2 4" xfId="24564"/>
    <cellStyle name="Poznámka 4 2 4 2 2 6 2 4 2" xfId="43704"/>
    <cellStyle name="Poznámka 4 2 4 2 2 6 2 5" xfId="18242"/>
    <cellStyle name="Poznámka 4 2 4 2 2 6 2 6" xfId="37331"/>
    <cellStyle name="Poznámka 4 2 4 2 2 6 3" xfId="8330"/>
    <cellStyle name="Poznámka 4 2 4 2 2 6 3 2" xfId="27231"/>
    <cellStyle name="Poznámka 4 2 4 2 2 6 3 3" xfId="46379"/>
    <cellStyle name="Poznámka 4 2 4 2 2 6 4" xfId="20841"/>
    <cellStyle name="Poznámka 4 2 4 2 2 6 4 2" xfId="39981"/>
    <cellStyle name="Poznámka 4 2 4 2 2 6 5" xfId="14519"/>
    <cellStyle name="Poznámka 4 2 4 2 2 6 6" xfId="33608"/>
    <cellStyle name="Poznámka 4 2 4 2 2 7" xfId="5547"/>
    <cellStyle name="Poznámka 4 2 4 2 2 7 2" xfId="6462"/>
    <cellStyle name="Poznámka 4 2 4 2 2 7 2 2" xfId="13091"/>
    <cellStyle name="Poznámka 4 2 4 2 2 7 2 2 2" xfId="31991"/>
    <cellStyle name="Poznámka 4 2 4 2 2 7 2 2 3" xfId="51139"/>
    <cellStyle name="Poznámka 4 2 4 2 2 7 2 3" xfId="25601"/>
    <cellStyle name="Poznámka 4 2 4 2 2 7 2 3 2" xfId="44741"/>
    <cellStyle name="Poznámka 4 2 4 2 2 7 2 4" xfId="19279"/>
    <cellStyle name="Poznámka 4 2 4 2 2 7 2 5" xfId="38368"/>
    <cellStyle name="Poznámka 4 2 4 2 2 7 3" xfId="12216"/>
    <cellStyle name="Poznámka 4 2 4 2 2 7 3 2" xfId="31116"/>
    <cellStyle name="Poznámka 4 2 4 2 2 7 3 3" xfId="50264"/>
    <cellStyle name="Poznámka 4 2 4 2 2 7 4" xfId="24726"/>
    <cellStyle name="Poznámka 4 2 4 2 2 7 4 2" xfId="43866"/>
    <cellStyle name="Poznámka 4 2 4 2 2 7 5" xfId="18404"/>
    <cellStyle name="Poznámka 4 2 4 2 2 7 6" xfId="37493"/>
    <cellStyle name="Poznámka 4 2 4 2 2 8" xfId="7688"/>
    <cellStyle name="Poznámka 4 2 4 2 2 8 2" xfId="26687"/>
    <cellStyle name="Poznámka 4 2 4 2 2 8 3" xfId="45831"/>
    <cellStyle name="Poznámka 4 2 4 2 2 9" xfId="20242"/>
    <cellStyle name="Poznámka 4 2 4 2 2 9 2" xfId="39382"/>
    <cellStyle name="Poznámka 4 2 4 2 3" xfId="2730"/>
    <cellStyle name="Poznámka 4 2 4 2 3 2" xfId="5633"/>
    <cellStyle name="Poznámka 4 2 4 2 3 2 2" xfId="6548"/>
    <cellStyle name="Poznámka 4 2 4 2 3 2 2 2" xfId="13177"/>
    <cellStyle name="Poznámka 4 2 4 2 3 2 2 2 2" xfId="32077"/>
    <cellStyle name="Poznámka 4 2 4 2 3 2 2 2 3" xfId="51225"/>
    <cellStyle name="Poznámka 4 2 4 2 3 2 2 3" xfId="25687"/>
    <cellStyle name="Poznámka 4 2 4 2 3 2 2 3 2" xfId="44827"/>
    <cellStyle name="Poznámka 4 2 4 2 3 2 2 4" xfId="19365"/>
    <cellStyle name="Poznámka 4 2 4 2 3 2 2 5" xfId="38454"/>
    <cellStyle name="Poznámka 4 2 4 2 3 2 3" xfId="12302"/>
    <cellStyle name="Poznámka 4 2 4 2 3 2 3 2" xfId="31202"/>
    <cellStyle name="Poznámka 4 2 4 2 3 2 3 3" xfId="50350"/>
    <cellStyle name="Poznámka 4 2 4 2 3 2 4" xfId="24812"/>
    <cellStyle name="Poznámka 4 2 4 2 3 2 4 2" xfId="43952"/>
    <cellStyle name="Poznámka 4 2 4 2 3 2 5" xfId="18490"/>
    <cellStyle name="Poznámka 4 2 4 2 3 2 6" xfId="37579"/>
    <cellStyle name="Poznámka 4 2 4 2 3 3" xfId="9431"/>
    <cellStyle name="Poznámka 4 2 4 2 3 3 2" xfId="28331"/>
    <cellStyle name="Poznámka 4 2 4 2 3 3 3" xfId="47479"/>
    <cellStyle name="Poznámka 4 2 4 2 3 4" xfId="21941"/>
    <cellStyle name="Poznámka 4 2 4 2 3 4 2" xfId="41081"/>
    <cellStyle name="Poznámka 4 2 4 2 3 5" xfId="15619"/>
    <cellStyle name="Poznámka 4 2 4 2 3 6" xfId="34708"/>
    <cellStyle name="Poznámka 4 2 4 2 4" xfId="3472"/>
    <cellStyle name="Poznámka 4 2 4 2 4 2" xfId="5593"/>
    <cellStyle name="Poznámka 4 2 4 2 4 2 2" xfId="6508"/>
    <cellStyle name="Poznámka 4 2 4 2 4 2 2 2" xfId="13137"/>
    <cellStyle name="Poznámka 4 2 4 2 4 2 2 2 2" xfId="32037"/>
    <cellStyle name="Poznámka 4 2 4 2 4 2 2 2 3" xfId="51185"/>
    <cellStyle name="Poznámka 4 2 4 2 4 2 2 3" xfId="25647"/>
    <cellStyle name="Poznámka 4 2 4 2 4 2 2 3 2" xfId="44787"/>
    <cellStyle name="Poznámka 4 2 4 2 4 2 2 4" xfId="19325"/>
    <cellStyle name="Poznámka 4 2 4 2 4 2 2 5" xfId="38414"/>
    <cellStyle name="Poznámka 4 2 4 2 4 2 3" xfId="12262"/>
    <cellStyle name="Poznámka 4 2 4 2 4 2 3 2" xfId="31162"/>
    <cellStyle name="Poznámka 4 2 4 2 4 2 3 3" xfId="50310"/>
    <cellStyle name="Poznámka 4 2 4 2 4 2 4" xfId="24772"/>
    <cellStyle name="Poznámka 4 2 4 2 4 2 4 2" xfId="43912"/>
    <cellStyle name="Poznámka 4 2 4 2 4 2 5" xfId="18450"/>
    <cellStyle name="Poznámka 4 2 4 2 4 2 6" xfId="37539"/>
    <cellStyle name="Poznámka 4 2 4 2 4 3" xfId="10170"/>
    <cellStyle name="Poznámka 4 2 4 2 4 3 2" xfId="29070"/>
    <cellStyle name="Poznámka 4 2 4 2 4 3 3" xfId="48218"/>
    <cellStyle name="Poznámka 4 2 4 2 4 4" xfId="22680"/>
    <cellStyle name="Poznámka 4 2 4 2 4 4 2" xfId="41820"/>
    <cellStyle name="Poznámka 4 2 4 2 4 5" xfId="16358"/>
    <cellStyle name="Poznámka 4 2 4 2 4 6" xfId="35447"/>
    <cellStyle name="Poznámka 4 2 4 2 5" xfId="4044"/>
    <cellStyle name="Poznámka 4 2 4 2 5 2" xfId="5659"/>
    <cellStyle name="Poznámka 4 2 4 2 5 2 2" xfId="6574"/>
    <cellStyle name="Poznámka 4 2 4 2 5 2 2 2" xfId="13203"/>
    <cellStyle name="Poznámka 4 2 4 2 5 2 2 2 2" xfId="32103"/>
    <cellStyle name="Poznámka 4 2 4 2 5 2 2 2 3" xfId="51251"/>
    <cellStyle name="Poznámka 4 2 4 2 5 2 2 3" xfId="25713"/>
    <cellStyle name="Poznámka 4 2 4 2 5 2 2 3 2" xfId="44853"/>
    <cellStyle name="Poznámka 4 2 4 2 5 2 2 4" xfId="19391"/>
    <cellStyle name="Poznámka 4 2 4 2 5 2 2 5" xfId="38480"/>
    <cellStyle name="Poznámka 4 2 4 2 5 2 3" xfId="12328"/>
    <cellStyle name="Poznámka 4 2 4 2 5 2 3 2" xfId="31228"/>
    <cellStyle name="Poznámka 4 2 4 2 5 2 3 3" xfId="50376"/>
    <cellStyle name="Poznámka 4 2 4 2 5 2 4" xfId="24838"/>
    <cellStyle name="Poznámka 4 2 4 2 5 2 4 2" xfId="43978"/>
    <cellStyle name="Poznámka 4 2 4 2 5 2 5" xfId="18516"/>
    <cellStyle name="Poznámka 4 2 4 2 5 2 6" xfId="37605"/>
    <cellStyle name="Poznámka 4 2 4 2 5 3" xfId="10741"/>
    <cellStyle name="Poznámka 4 2 4 2 5 3 2" xfId="29641"/>
    <cellStyle name="Poznámka 4 2 4 2 5 3 3" xfId="48789"/>
    <cellStyle name="Poznámka 4 2 4 2 5 4" xfId="23251"/>
    <cellStyle name="Poznámka 4 2 4 2 5 4 2" xfId="42391"/>
    <cellStyle name="Poznámka 4 2 4 2 5 5" xfId="16929"/>
    <cellStyle name="Poznámka 4 2 4 2 5 6" xfId="36018"/>
    <cellStyle name="Poznámka 4 2 4 2 6" xfId="4708"/>
    <cellStyle name="Poznámka 4 2 4 2 6 2" xfId="5801"/>
    <cellStyle name="Poznámka 4 2 4 2 6 2 2" xfId="6716"/>
    <cellStyle name="Poznámka 4 2 4 2 6 2 2 2" xfId="13344"/>
    <cellStyle name="Poznámka 4 2 4 2 6 2 2 2 2" xfId="32244"/>
    <cellStyle name="Poznámka 4 2 4 2 6 2 2 2 3" xfId="51392"/>
    <cellStyle name="Poznámka 4 2 4 2 6 2 2 3" xfId="25854"/>
    <cellStyle name="Poznámka 4 2 4 2 6 2 2 3 2" xfId="44994"/>
    <cellStyle name="Poznámka 4 2 4 2 6 2 2 4" xfId="19532"/>
    <cellStyle name="Poznámka 4 2 4 2 6 2 2 5" xfId="38621"/>
    <cellStyle name="Poznámka 4 2 4 2 6 2 3" xfId="12469"/>
    <cellStyle name="Poznámka 4 2 4 2 6 2 3 2" xfId="31369"/>
    <cellStyle name="Poznámka 4 2 4 2 6 2 3 3" xfId="50517"/>
    <cellStyle name="Poznámka 4 2 4 2 6 2 4" xfId="24979"/>
    <cellStyle name="Poznámka 4 2 4 2 6 2 4 2" xfId="44119"/>
    <cellStyle name="Poznámka 4 2 4 2 6 2 5" xfId="18657"/>
    <cellStyle name="Poznámka 4 2 4 2 6 2 6" xfId="37746"/>
    <cellStyle name="Poznámka 4 2 4 2 6 3" xfId="11405"/>
    <cellStyle name="Poznámka 4 2 4 2 6 3 2" xfId="30305"/>
    <cellStyle name="Poznámka 4 2 4 2 6 3 3" xfId="49453"/>
    <cellStyle name="Poznámka 4 2 4 2 6 4" xfId="23915"/>
    <cellStyle name="Poznámka 4 2 4 2 6 4 2" xfId="43055"/>
    <cellStyle name="Poznámka 4 2 4 2 6 5" xfId="17593"/>
    <cellStyle name="Poznámka 4 2 4 2 6 6" xfId="36682"/>
    <cellStyle name="Poznámka 4 2 4 2 7" xfId="5488"/>
    <cellStyle name="Poznámka 4 2 4 2 7 2" xfId="6403"/>
    <cellStyle name="Poznámka 4 2 4 2 7 2 2" xfId="13033"/>
    <cellStyle name="Poznámka 4 2 4 2 7 2 2 2" xfId="31933"/>
    <cellStyle name="Poznámka 4 2 4 2 7 2 2 3" xfId="51081"/>
    <cellStyle name="Poznámka 4 2 4 2 7 2 3" xfId="25543"/>
    <cellStyle name="Poznámka 4 2 4 2 7 2 3 2" xfId="44683"/>
    <cellStyle name="Poznámka 4 2 4 2 7 2 4" xfId="19221"/>
    <cellStyle name="Poznámka 4 2 4 2 7 2 5" xfId="38310"/>
    <cellStyle name="Poznámka 4 2 4 2 7 3" xfId="12158"/>
    <cellStyle name="Poznámka 4 2 4 2 7 3 2" xfId="31058"/>
    <cellStyle name="Poznámka 4 2 4 2 7 3 3" xfId="50206"/>
    <cellStyle name="Poznámka 4 2 4 2 7 4" xfId="24668"/>
    <cellStyle name="Poznámka 4 2 4 2 7 4 2" xfId="43808"/>
    <cellStyle name="Poznámka 4 2 4 2 7 5" xfId="18346"/>
    <cellStyle name="Poznámka 4 2 4 2 7 6" xfId="37435"/>
    <cellStyle name="Poznámka 4 2 4 2 8" xfId="7323"/>
    <cellStyle name="Poznámka 4 2 4 2 8 2" xfId="26322"/>
    <cellStyle name="Poznámka 4 2 4 2 8 3" xfId="45466"/>
    <cellStyle name="Poznámka 4 2 4 2 9" xfId="19943"/>
    <cellStyle name="Poznámka 4 2 4 2 9 2" xfId="39083"/>
    <cellStyle name="Poznámka 4 2 4 3" xfId="746"/>
    <cellStyle name="Poznámka 4 2 4 3 10" xfId="13850"/>
    <cellStyle name="Poznámka 4 2 4 3 11" xfId="32935"/>
    <cellStyle name="Poznámka 4 2 4 3 2" xfId="1589"/>
    <cellStyle name="Poznámka 4 2 4 3 2 2" xfId="5417"/>
    <cellStyle name="Poznámka 4 2 4 3 2 2 2" xfId="6332"/>
    <cellStyle name="Poznámka 4 2 4 3 2 2 2 2" xfId="12963"/>
    <cellStyle name="Poznámka 4 2 4 3 2 2 2 2 2" xfId="31863"/>
    <cellStyle name="Poznámka 4 2 4 3 2 2 2 2 3" xfId="51011"/>
    <cellStyle name="Poznámka 4 2 4 3 2 2 2 3" xfId="25473"/>
    <cellStyle name="Poznámka 4 2 4 3 2 2 2 3 2" xfId="44613"/>
    <cellStyle name="Poznámka 4 2 4 3 2 2 2 4" xfId="19151"/>
    <cellStyle name="Poznámka 4 2 4 3 2 2 2 5" xfId="38240"/>
    <cellStyle name="Poznámka 4 2 4 3 2 2 3" xfId="12088"/>
    <cellStyle name="Poznámka 4 2 4 3 2 2 3 2" xfId="30988"/>
    <cellStyle name="Poznámka 4 2 4 3 2 2 3 3" xfId="50136"/>
    <cellStyle name="Poznámka 4 2 4 3 2 2 4" xfId="24598"/>
    <cellStyle name="Poznámka 4 2 4 3 2 2 4 2" xfId="43738"/>
    <cellStyle name="Poznámka 4 2 4 3 2 2 5" xfId="18276"/>
    <cellStyle name="Poznámka 4 2 4 3 2 2 6" xfId="37365"/>
    <cellStyle name="Poznámka 4 2 4 3 2 3" xfId="8331"/>
    <cellStyle name="Poznámka 4 2 4 3 2 3 2" xfId="27232"/>
    <cellStyle name="Poznámka 4 2 4 3 2 3 3" xfId="46380"/>
    <cellStyle name="Poznámka 4 2 4 3 2 4" xfId="20842"/>
    <cellStyle name="Poznámka 4 2 4 3 2 4 2" xfId="39982"/>
    <cellStyle name="Poznámka 4 2 4 3 2 5" xfId="14520"/>
    <cellStyle name="Poznámka 4 2 4 3 2 6" xfId="33609"/>
    <cellStyle name="Poznámka 4 2 4 3 3" xfId="2927"/>
    <cellStyle name="Poznámka 4 2 4 3 3 2" xfId="5457"/>
    <cellStyle name="Poznámka 4 2 4 3 3 2 2" xfId="6372"/>
    <cellStyle name="Poznámka 4 2 4 3 3 2 2 2" xfId="13002"/>
    <cellStyle name="Poznámka 4 2 4 3 3 2 2 2 2" xfId="31902"/>
    <cellStyle name="Poznámka 4 2 4 3 3 2 2 2 3" xfId="51050"/>
    <cellStyle name="Poznámka 4 2 4 3 3 2 2 3" xfId="25512"/>
    <cellStyle name="Poznámka 4 2 4 3 3 2 2 3 2" xfId="44652"/>
    <cellStyle name="Poznámka 4 2 4 3 3 2 2 4" xfId="19190"/>
    <cellStyle name="Poznámka 4 2 4 3 3 2 2 5" xfId="38279"/>
    <cellStyle name="Poznámka 4 2 4 3 3 2 3" xfId="12127"/>
    <cellStyle name="Poznámka 4 2 4 3 3 2 3 2" xfId="31027"/>
    <cellStyle name="Poznámka 4 2 4 3 3 2 3 3" xfId="50175"/>
    <cellStyle name="Poznámka 4 2 4 3 3 2 4" xfId="24637"/>
    <cellStyle name="Poznámka 4 2 4 3 3 2 4 2" xfId="43777"/>
    <cellStyle name="Poznámka 4 2 4 3 3 2 5" xfId="18315"/>
    <cellStyle name="Poznámka 4 2 4 3 3 2 6" xfId="37404"/>
    <cellStyle name="Poznámka 4 2 4 3 3 3" xfId="9626"/>
    <cellStyle name="Poznámka 4 2 4 3 3 3 2" xfId="28526"/>
    <cellStyle name="Poznámka 4 2 4 3 3 3 3" xfId="47674"/>
    <cellStyle name="Poznámka 4 2 4 3 3 4" xfId="22136"/>
    <cellStyle name="Poznámka 4 2 4 3 3 4 2" xfId="41276"/>
    <cellStyle name="Poznámka 4 2 4 3 3 5" xfId="15814"/>
    <cellStyle name="Poznámka 4 2 4 3 3 6" xfId="34903"/>
    <cellStyle name="Poznámka 4 2 4 3 4" xfId="3669"/>
    <cellStyle name="Poznámka 4 2 4 3 4 2" xfId="5194"/>
    <cellStyle name="Poznámka 4 2 4 3 4 2 2" xfId="6109"/>
    <cellStyle name="Poznámka 4 2 4 3 4 2 2 2" xfId="12740"/>
    <cellStyle name="Poznámka 4 2 4 3 4 2 2 2 2" xfId="31640"/>
    <cellStyle name="Poznámka 4 2 4 3 4 2 2 2 3" xfId="50788"/>
    <cellStyle name="Poznámka 4 2 4 3 4 2 2 3" xfId="25250"/>
    <cellStyle name="Poznámka 4 2 4 3 4 2 2 3 2" xfId="44390"/>
    <cellStyle name="Poznámka 4 2 4 3 4 2 2 4" xfId="18928"/>
    <cellStyle name="Poznámka 4 2 4 3 4 2 2 5" xfId="38017"/>
    <cellStyle name="Poznámka 4 2 4 3 4 2 3" xfId="11865"/>
    <cellStyle name="Poznámka 4 2 4 3 4 2 3 2" xfId="30765"/>
    <cellStyle name="Poznámka 4 2 4 3 4 2 3 3" xfId="49913"/>
    <cellStyle name="Poznámka 4 2 4 3 4 2 4" xfId="24375"/>
    <cellStyle name="Poznámka 4 2 4 3 4 2 4 2" xfId="43515"/>
    <cellStyle name="Poznámka 4 2 4 3 4 2 5" xfId="18053"/>
    <cellStyle name="Poznámka 4 2 4 3 4 2 6" xfId="37142"/>
    <cellStyle name="Poznámka 4 2 4 3 4 3" xfId="10367"/>
    <cellStyle name="Poznámka 4 2 4 3 4 3 2" xfId="29267"/>
    <cellStyle name="Poznámka 4 2 4 3 4 3 3" xfId="48415"/>
    <cellStyle name="Poznámka 4 2 4 3 4 4" xfId="22877"/>
    <cellStyle name="Poznámka 4 2 4 3 4 4 2" xfId="42017"/>
    <cellStyle name="Poznámka 4 2 4 3 4 5" xfId="16555"/>
    <cellStyle name="Poznámka 4 2 4 3 4 6" xfId="35644"/>
    <cellStyle name="Poznámka 4 2 4 3 5" xfId="4239"/>
    <cellStyle name="Poznámka 4 2 4 3 5 2" xfId="4994"/>
    <cellStyle name="Poznámka 4 2 4 3 5 2 2" xfId="5909"/>
    <cellStyle name="Poznámka 4 2 4 3 5 2 2 2" xfId="12541"/>
    <cellStyle name="Poznámka 4 2 4 3 5 2 2 2 2" xfId="31441"/>
    <cellStyle name="Poznámka 4 2 4 3 5 2 2 2 3" xfId="50589"/>
    <cellStyle name="Poznámka 4 2 4 3 5 2 2 3" xfId="25051"/>
    <cellStyle name="Poznámka 4 2 4 3 5 2 2 3 2" xfId="44191"/>
    <cellStyle name="Poznámka 4 2 4 3 5 2 2 4" xfId="18729"/>
    <cellStyle name="Poznámka 4 2 4 3 5 2 2 5" xfId="37818"/>
    <cellStyle name="Poznámka 4 2 4 3 5 2 3" xfId="11666"/>
    <cellStyle name="Poznámka 4 2 4 3 5 2 3 2" xfId="30566"/>
    <cellStyle name="Poznámka 4 2 4 3 5 2 3 3" xfId="49714"/>
    <cellStyle name="Poznámka 4 2 4 3 5 2 4" xfId="24176"/>
    <cellStyle name="Poznámka 4 2 4 3 5 2 4 2" xfId="43316"/>
    <cellStyle name="Poznámka 4 2 4 3 5 2 5" xfId="17854"/>
    <cellStyle name="Poznámka 4 2 4 3 5 2 6" xfId="36943"/>
    <cellStyle name="Poznámka 4 2 4 3 5 3" xfId="10936"/>
    <cellStyle name="Poznámka 4 2 4 3 5 3 2" xfId="29836"/>
    <cellStyle name="Poznámka 4 2 4 3 5 3 3" xfId="48984"/>
    <cellStyle name="Poznámka 4 2 4 3 5 4" xfId="23446"/>
    <cellStyle name="Poznámka 4 2 4 3 5 4 2" xfId="42586"/>
    <cellStyle name="Poznámka 4 2 4 3 5 5" xfId="17124"/>
    <cellStyle name="Poznámka 4 2 4 3 5 6" xfId="36213"/>
    <cellStyle name="Poznámka 4 2 4 3 6" xfId="4864"/>
    <cellStyle name="Poznámka 4 2 4 3 6 2" xfId="5840"/>
    <cellStyle name="Poznámka 4 2 4 3 6 2 2" xfId="6755"/>
    <cellStyle name="Poznámka 4 2 4 3 6 2 2 2" xfId="13383"/>
    <cellStyle name="Poznámka 4 2 4 3 6 2 2 2 2" xfId="32283"/>
    <cellStyle name="Poznámka 4 2 4 3 6 2 2 2 3" xfId="51431"/>
    <cellStyle name="Poznámka 4 2 4 3 6 2 2 3" xfId="25893"/>
    <cellStyle name="Poznámka 4 2 4 3 6 2 2 3 2" xfId="45033"/>
    <cellStyle name="Poznámka 4 2 4 3 6 2 2 4" xfId="19571"/>
    <cellStyle name="Poznámka 4 2 4 3 6 2 2 5" xfId="38660"/>
    <cellStyle name="Poznámka 4 2 4 3 6 2 3" xfId="12508"/>
    <cellStyle name="Poznámka 4 2 4 3 6 2 3 2" xfId="31408"/>
    <cellStyle name="Poznámka 4 2 4 3 6 2 3 3" xfId="50556"/>
    <cellStyle name="Poznámka 4 2 4 3 6 2 4" xfId="25018"/>
    <cellStyle name="Poznámka 4 2 4 3 6 2 4 2" xfId="44158"/>
    <cellStyle name="Poznámka 4 2 4 3 6 2 5" xfId="18696"/>
    <cellStyle name="Poznámka 4 2 4 3 6 2 6" xfId="37785"/>
    <cellStyle name="Poznámka 4 2 4 3 6 3" xfId="11561"/>
    <cellStyle name="Poznámka 4 2 4 3 6 3 2" xfId="30461"/>
    <cellStyle name="Poznámka 4 2 4 3 6 3 3" xfId="49609"/>
    <cellStyle name="Poznámka 4 2 4 3 6 4" xfId="24071"/>
    <cellStyle name="Poznámka 4 2 4 3 6 4 2" xfId="43211"/>
    <cellStyle name="Poznámka 4 2 4 3 6 5" xfId="17749"/>
    <cellStyle name="Poznámka 4 2 4 3 6 6" xfId="36838"/>
    <cellStyle name="Poznámka 4 2 4 3 7" xfId="5064"/>
    <cellStyle name="Poznámka 4 2 4 3 7 2" xfId="5979"/>
    <cellStyle name="Poznámka 4 2 4 3 7 2 2" xfId="12611"/>
    <cellStyle name="Poznámka 4 2 4 3 7 2 2 2" xfId="31511"/>
    <cellStyle name="Poznámka 4 2 4 3 7 2 2 3" xfId="50659"/>
    <cellStyle name="Poznámka 4 2 4 3 7 2 3" xfId="25121"/>
    <cellStyle name="Poznámka 4 2 4 3 7 2 3 2" xfId="44261"/>
    <cellStyle name="Poznámka 4 2 4 3 7 2 4" xfId="18799"/>
    <cellStyle name="Poznámka 4 2 4 3 7 2 5" xfId="37888"/>
    <cellStyle name="Poznámka 4 2 4 3 7 3" xfId="11736"/>
    <cellStyle name="Poznámka 4 2 4 3 7 3 2" xfId="30636"/>
    <cellStyle name="Poznámka 4 2 4 3 7 3 3" xfId="49784"/>
    <cellStyle name="Poznámka 4 2 4 3 7 4" xfId="24246"/>
    <cellStyle name="Poznámka 4 2 4 3 7 4 2" xfId="43386"/>
    <cellStyle name="Poznámka 4 2 4 3 7 5" xfId="17924"/>
    <cellStyle name="Poznámka 4 2 4 3 7 6" xfId="37013"/>
    <cellStyle name="Poznámka 4 2 4 3 8" xfId="7563"/>
    <cellStyle name="Poznámka 4 2 4 3 8 2" xfId="26562"/>
    <cellStyle name="Poznámka 4 2 4 3 8 3" xfId="45706"/>
    <cellStyle name="Poznámka 4 2 4 3 9" xfId="20142"/>
    <cellStyle name="Poznámka 4 2 4 3 9 2" xfId="39282"/>
    <cellStyle name="Poznámka 4 2 4 4" xfId="1195"/>
    <cellStyle name="Poznámka 4 2 4 4 2" xfId="1590"/>
    <cellStyle name="Poznámka 4 2 4 4 2 2" xfId="5699"/>
    <cellStyle name="Poznámka 4 2 4 4 2 2 2" xfId="6614"/>
    <cellStyle name="Poznámka 4 2 4 4 2 2 2 2" xfId="13243"/>
    <cellStyle name="Poznámka 4 2 4 4 2 2 2 2 2" xfId="32143"/>
    <cellStyle name="Poznámka 4 2 4 4 2 2 2 2 3" xfId="51291"/>
    <cellStyle name="Poznámka 4 2 4 4 2 2 2 3" xfId="25753"/>
    <cellStyle name="Poznámka 4 2 4 4 2 2 2 3 2" xfId="44893"/>
    <cellStyle name="Poznámka 4 2 4 4 2 2 2 4" xfId="19431"/>
    <cellStyle name="Poznámka 4 2 4 4 2 2 2 5" xfId="38520"/>
    <cellStyle name="Poznámka 4 2 4 4 2 2 3" xfId="12368"/>
    <cellStyle name="Poznámka 4 2 4 4 2 2 3 2" xfId="31268"/>
    <cellStyle name="Poznámka 4 2 4 4 2 2 3 3" xfId="50416"/>
    <cellStyle name="Poznámka 4 2 4 4 2 2 4" xfId="24878"/>
    <cellStyle name="Poznámka 4 2 4 4 2 2 4 2" xfId="44018"/>
    <cellStyle name="Poznámka 4 2 4 4 2 2 5" xfId="18556"/>
    <cellStyle name="Poznámka 4 2 4 4 2 2 6" xfId="37645"/>
    <cellStyle name="Poznámka 4 2 4 4 2 3" xfId="8332"/>
    <cellStyle name="Poznámka 4 2 4 4 2 3 2" xfId="27233"/>
    <cellStyle name="Poznámka 4 2 4 4 2 3 3" xfId="46381"/>
    <cellStyle name="Poznámka 4 2 4 4 2 4" xfId="20843"/>
    <cellStyle name="Poznámka 4 2 4 4 2 4 2" xfId="39983"/>
    <cellStyle name="Poznámka 4 2 4 4 2 5" xfId="14521"/>
    <cellStyle name="Poznámka 4 2 4 4 2 6" xfId="33610"/>
    <cellStyle name="Poznámka 4 2 4 4 3" xfId="5629"/>
    <cellStyle name="Poznámka 4 2 4 4 3 2" xfId="6544"/>
    <cellStyle name="Poznámka 4 2 4 4 3 2 2" xfId="13173"/>
    <cellStyle name="Poznámka 4 2 4 4 3 2 2 2" xfId="32073"/>
    <cellStyle name="Poznámka 4 2 4 4 3 2 2 3" xfId="51221"/>
    <cellStyle name="Poznámka 4 2 4 4 3 2 3" xfId="25683"/>
    <cellStyle name="Poznámka 4 2 4 4 3 2 3 2" xfId="44823"/>
    <cellStyle name="Poznámka 4 2 4 4 3 2 4" xfId="19361"/>
    <cellStyle name="Poznámka 4 2 4 4 3 2 5" xfId="38450"/>
    <cellStyle name="Poznámka 4 2 4 4 3 3" xfId="12298"/>
    <cellStyle name="Poznámka 4 2 4 4 3 3 2" xfId="31198"/>
    <cellStyle name="Poznámka 4 2 4 4 3 3 3" xfId="50346"/>
    <cellStyle name="Poznámka 4 2 4 4 3 4" xfId="24808"/>
    <cellStyle name="Poznámka 4 2 4 4 3 4 2" xfId="43948"/>
    <cellStyle name="Poznámka 4 2 4 4 3 5" xfId="18486"/>
    <cellStyle name="Poznámka 4 2 4 4 3 6" xfId="37575"/>
    <cellStyle name="Poznámka 4 2 4 4 4" xfId="8011"/>
    <cellStyle name="Poznámka 4 2 4 4 4 2" xfId="27006"/>
    <cellStyle name="Poznámka 4 2 4 4 4 3" xfId="46154"/>
    <cellStyle name="Poznámka 4 2 4 4 5" xfId="20576"/>
    <cellStyle name="Poznámka 4 2 4 4 5 2" xfId="39716"/>
    <cellStyle name="Poznámka 4 2 4 4 6" xfId="14294"/>
    <cellStyle name="Poznámka 4 2 4 4 7" xfId="33383"/>
    <cellStyle name="Poznámka 4 2 4 5" xfId="1587"/>
    <cellStyle name="Poznámka 4 2 4 5 2" xfId="5479"/>
    <cellStyle name="Poznámka 4 2 4 5 2 2" xfId="6394"/>
    <cellStyle name="Poznámka 4 2 4 5 2 2 2" xfId="13024"/>
    <cellStyle name="Poznámka 4 2 4 5 2 2 2 2" xfId="31924"/>
    <cellStyle name="Poznámka 4 2 4 5 2 2 2 3" xfId="51072"/>
    <cellStyle name="Poznámka 4 2 4 5 2 2 3" xfId="25534"/>
    <cellStyle name="Poznámka 4 2 4 5 2 2 3 2" xfId="44674"/>
    <cellStyle name="Poznámka 4 2 4 5 2 2 4" xfId="19212"/>
    <cellStyle name="Poznámka 4 2 4 5 2 2 5" xfId="38301"/>
    <cellStyle name="Poznámka 4 2 4 5 2 3" xfId="12149"/>
    <cellStyle name="Poznámka 4 2 4 5 2 3 2" xfId="31049"/>
    <cellStyle name="Poznámka 4 2 4 5 2 3 3" xfId="50197"/>
    <cellStyle name="Poznámka 4 2 4 5 2 4" xfId="24659"/>
    <cellStyle name="Poznámka 4 2 4 5 2 4 2" xfId="43799"/>
    <cellStyle name="Poznámka 4 2 4 5 2 5" xfId="18337"/>
    <cellStyle name="Poznámka 4 2 4 5 2 6" xfId="37426"/>
    <cellStyle name="Poznámka 4 2 4 5 3" xfId="8329"/>
    <cellStyle name="Poznámka 4 2 4 5 3 2" xfId="27230"/>
    <cellStyle name="Poznámka 4 2 4 5 3 3" xfId="46378"/>
    <cellStyle name="Poznámka 4 2 4 5 4" xfId="20840"/>
    <cellStyle name="Poznámka 4 2 4 5 4 2" xfId="39980"/>
    <cellStyle name="Poznámka 4 2 4 5 5" xfId="14518"/>
    <cellStyle name="Poznámka 4 2 4 5 6" xfId="33607"/>
    <cellStyle name="Poznámka 4 2 4 6" xfId="2605"/>
    <cellStyle name="Poznámka 4 2 4 6 2" xfId="5235"/>
    <cellStyle name="Poznámka 4 2 4 6 2 2" xfId="6150"/>
    <cellStyle name="Poznámka 4 2 4 6 2 2 2" xfId="12781"/>
    <cellStyle name="Poznámka 4 2 4 6 2 2 2 2" xfId="31681"/>
    <cellStyle name="Poznámka 4 2 4 6 2 2 2 3" xfId="50829"/>
    <cellStyle name="Poznámka 4 2 4 6 2 2 3" xfId="25291"/>
    <cellStyle name="Poznámka 4 2 4 6 2 2 3 2" xfId="44431"/>
    <cellStyle name="Poznámka 4 2 4 6 2 2 4" xfId="18969"/>
    <cellStyle name="Poznámka 4 2 4 6 2 2 5" xfId="38058"/>
    <cellStyle name="Poznámka 4 2 4 6 2 3" xfId="11906"/>
    <cellStyle name="Poznámka 4 2 4 6 2 3 2" xfId="30806"/>
    <cellStyle name="Poznámka 4 2 4 6 2 3 3" xfId="49954"/>
    <cellStyle name="Poznámka 4 2 4 6 2 4" xfId="24416"/>
    <cellStyle name="Poznámka 4 2 4 6 2 4 2" xfId="43556"/>
    <cellStyle name="Poznámka 4 2 4 6 2 5" xfId="18094"/>
    <cellStyle name="Poznámka 4 2 4 6 2 6" xfId="37183"/>
    <cellStyle name="Poznámka 4 2 4 6 3" xfId="9306"/>
    <cellStyle name="Poznámka 4 2 4 6 3 2" xfId="28206"/>
    <cellStyle name="Poznámka 4 2 4 6 3 3" xfId="47354"/>
    <cellStyle name="Poznámka 4 2 4 6 4" xfId="21816"/>
    <cellStyle name="Poznámka 4 2 4 6 4 2" xfId="40956"/>
    <cellStyle name="Poznámka 4 2 4 6 5" xfId="15494"/>
    <cellStyle name="Poznámka 4 2 4 6 6" xfId="34583"/>
    <cellStyle name="Poznámka 4 2 4 7" xfId="3347"/>
    <cellStyle name="Poznámka 4 2 4 7 2" xfId="5441"/>
    <cellStyle name="Poznámka 4 2 4 7 2 2" xfId="6356"/>
    <cellStyle name="Poznámka 4 2 4 7 2 2 2" xfId="12986"/>
    <cellStyle name="Poznámka 4 2 4 7 2 2 2 2" xfId="31886"/>
    <cellStyle name="Poznámka 4 2 4 7 2 2 2 3" xfId="51034"/>
    <cellStyle name="Poznámka 4 2 4 7 2 2 3" xfId="25496"/>
    <cellStyle name="Poznámka 4 2 4 7 2 2 3 2" xfId="44636"/>
    <cellStyle name="Poznámka 4 2 4 7 2 2 4" xfId="19174"/>
    <cellStyle name="Poznámka 4 2 4 7 2 2 5" xfId="38263"/>
    <cellStyle name="Poznámka 4 2 4 7 2 3" xfId="12111"/>
    <cellStyle name="Poznámka 4 2 4 7 2 3 2" xfId="31011"/>
    <cellStyle name="Poznámka 4 2 4 7 2 3 3" xfId="50159"/>
    <cellStyle name="Poznámka 4 2 4 7 2 4" xfId="24621"/>
    <cellStyle name="Poznámka 4 2 4 7 2 4 2" xfId="43761"/>
    <cellStyle name="Poznámka 4 2 4 7 2 5" xfId="18299"/>
    <cellStyle name="Poznámka 4 2 4 7 2 6" xfId="37388"/>
    <cellStyle name="Poznámka 4 2 4 7 3" xfId="10045"/>
    <cellStyle name="Poznámka 4 2 4 7 3 2" xfId="28945"/>
    <cellStyle name="Poznámka 4 2 4 7 3 3" xfId="48093"/>
    <cellStyle name="Poznámka 4 2 4 7 4" xfId="22555"/>
    <cellStyle name="Poznámka 4 2 4 7 4 2" xfId="41695"/>
    <cellStyle name="Poznámka 4 2 4 7 5" xfId="16233"/>
    <cellStyle name="Poznámka 4 2 4 7 6" xfId="35322"/>
    <cellStyle name="Poznámka 4 2 4 8" xfId="3919"/>
    <cellStyle name="Poznámka 4 2 4 8 2" xfId="5360"/>
    <cellStyle name="Poznámka 4 2 4 8 2 2" xfId="6275"/>
    <cellStyle name="Poznámka 4 2 4 8 2 2 2" xfId="12906"/>
    <cellStyle name="Poznámka 4 2 4 8 2 2 2 2" xfId="31806"/>
    <cellStyle name="Poznámka 4 2 4 8 2 2 2 3" xfId="50954"/>
    <cellStyle name="Poznámka 4 2 4 8 2 2 3" xfId="25416"/>
    <cellStyle name="Poznámka 4 2 4 8 2 2 3 2" xfId="44556"/>
    <cellStyle name="Poznámka 4 2 4 8 2 2 4" xfId="19094"/>
    <cellStyle name="Poznámka 4 2 4 8 2 2 5" xfId="38183"/>
    <cellStyle name="Poznámka 4 2 4 8 2 3" xfId="12031"/>
    <cellStyle name="Poznámka 4 2 4 8 2 3 2" xfId="30931"/>
    <cellStyle name="Poznámka 4 2 4 8 2 3 3" xfId="50079"/>
    <cellStyle name="Poznámka 4 2 4 8 2 4" xfId="24541"/>
    <cellStyle name="Poznámka 4 2 4 8 2 4 2" xfId="43681"/>
    <cellStyle name="Poznámka 4 2 4 8 2 5" xfId="18219"/>
    <cellStyle name="Poznámka 4 2 4 8 2 6" xfId="37308"/>
    <cellStyle name="Poznámka 4 2 4 8 3" xfId="10616"/>
    <cellStyle name="Poznámka 4 2 4 8 3 2" xfId="29516"/>
    <cellStyle name="Poznámka 4 2 4 8 3 3" xfId="48664"/>
    <cellStyle name="Poznámka 4 2 4 8 4" xfId="23126"/>
    <cellStyle name="Poznámka 4 2 4 8 4 2" xfId="42266"/>
    <cellStyle name="Poznámka 4 2 4 8 5" xfId="16804"/>
    <cellStyle name="Poznámka 4 2 4 8 6" xfId="35893"/>
    <cellStyle name="Poznámka 4 2 4 9" xfId="4498"/>
    <cellStyle name="Poznámka 4 2 4 9 2" xfId="5748"/>
    <cellStyle name="Poznámka 4 2 4 9 2 2" xfId="6663"/>
    <cellStyle name="Poznámka 4 2 4 9 2 2 2" xfId="13291"/>
    <cellStyle name="Poznámka 4 2 4 9 2 2 2 2" xfId="32191"/>
    <cellStyle name="Poznámka 4 2 4 9 2 2 2 3" xfId="51339"/>
    <cellStyle name="Poznámka 4 2 4 9 2 2 3" xfId="25801"/>
    <cellStyle name="Poznámka 4 2 4 9 2 2 3 2" xfId="44941"/>
    <cellStyle name="Poznámka 4 2 4 9 2 2 4" xfId="19479"/>
    <cellStyle name="Poznámka 4 2 4 9 2 2 5" xfId="38568"/>
    <cellStyle name="Poznámka 4 2 4 9 2 3" xfId="12416"/>
    <cellStyle name="Poznámka 4 2 4 9 2 3 2" xfId="31316"/>
    <cellStyle name="Poznámka 4 2 4 9 2 3 3" xfId="50464"/>
    <cellStyle name="Poznámka 4 2 4 9 2 4" xfId="24926"/>
    <cellStyle name="Poznámka 4 2 4 9 2 4 2" xfId="44066"/>
    <cellStyle name="Poznámka 4 2 4 9 2 5" xfId="18604"/>
    <cellStyle name="Poznámka 4 2 4 9 2 6" xfId="37693"/>
    <cellStyle name="Poznámka 4 2 4 9 3" xfId="11195"/>
    <cellStyle name="Poznámka 4 2 4 9 3 2" xfId="30095"/>
    <cellStyle name="Poznámka 4 2 4 9 3 3" xfId="49243"/>
    <cellStyle name="Poznámka 4 2 4 9 4" xfId="23705"/>
    <cellStyle name="Poznámka 4 2 4 9 4 2" xfId="42845"/>
    <cellStyle name="Poznámka 4 2 4 9 5" xfId="17383"/>
    <cellStyle name="Poznámka 4 2 4 9 6" xfId="36472"/>
    <cellStyle name="Poznámka 4 2 5" xfId="440"/>
    <cellStyle name="Poznámka 4 2 5 10" xfId="7217"/>
    <cellStyle name="Poznámka 4 2 5 10 2" xfId="26216"/>
    <cellStyle name="Poznámka 4 2 5 10 3" xfId="45360"/>
    <cellStyle name="Poznámka 4 2 5 11" xfId="19837"/>
    <cellStyle name="Poznámka 4 2 5 11 2" xfId="38977"/>
    <cellStyle name="Poznámka 4 2 5 12" xfId="13504"/>
    <cellStyle name="Poznámka 4 2 5 13" xfId="32589"/>
    <cellStyle name="Poznámka 4 2 5 2" xfId="565"/>
    <cellStyle name="Poznámka 4 2 5 2 10" xfId="19962"/>
    <cellStyle name="Poznámka 4 2 5 2 10 2" xfId="39102"/>
    <cellStyle name="Poznámka 4 2 5 2 11" xfId="13629"/>
    <cellStyle name="Poznámka 4 2 5 2 12" xfId="32714"/>
    <cellStyle name="Poznámka 4 2 5 2 2" xfId="865"/>
    <cellStyle name="Poznámka 4 2 5 2 2 10" xfId="33079"/>
    <cellStyle name="Poznámka 4 2 5 2 2 2" xfId="3788"/>
    <cellStyle name="Poznámka 4 2 5 2 2 2 2" xfId="5304"/>
    <cellStyle name="Poznámka 4 2 5 2 2 2 2 2" xfId="6219"/>
    <cellStyle name="Poznámka 4 2 5 2 2 2 2 2 2" xfId="12850"/>
    <cellStyle name="Poznámka 4 2 5 2 2 2 2 2 2 2" xfId="31750"/>
    <cellStyle name="Poznámka 4 2 5 2 2 2 2 2 2 3" xfId="50898"/>
    <cellStyle name="Poznámka 4 2 5 2 2 2 2 2 3" xfId="25360"/>
    <cellStyle name="Poznámka 4 2 5 2 2 2 2 2 3 2" xfId="44500"/>
    <cellStyle name="Poznámka 4 2 5 2 2 2 2 2 4" xfId="19038"/>
    <cellStyle name="Poznámka 4 2 5 2 2 2 2 2 5" xfId="38127"/>
    <cellStyle name="Poznámka 4 2 5 2 2 2 2 3" xfId="11975"/>
    <cellStyle name="Poznámka 4 2 5 2 2 2 2 3 2" xfId="30875"/>
    <cellStyle name="Poznámka 4 2 5 2 2 2 2 3 3" xfId="50023"/>
    <cellStyle name="Poznámka 4 2 5 2 2 2 2 4" xfId="24485"/>
    <cellStyle name="Poznámka 4 2 5 2 2 2 2 4 2" xfId="43625"/>
    <cellStyle name="Poznámka 4 2 5 2 2 2 2 5" xfId="18163"/>
    <cellStyle name="Poznámka 4 2 5 2 2 2 2 6" xfId="37252"/>
    <cellStyle name="Poznámka 4 2 5 2 2 2 3" xfId="10486"/>
    <cellStyle name="Poznámka 4 2 5 2 2 2 3 2" xfId="29386"/>
    <cellStyle name="Poznámka 4 2 5 2 2 2 3 3" xfId="48534"/>
    <cellStyle name="Poznámka 4 2 5 2 2 2 4" xfId="22996"/>
    <cellStyle name="Poznámka 4 2 5 2 2 2 4 2" xfId="42136"/>
    <cellStyle name="Poznámka 4 2 5 2 2 2 5" xfId="16674"/>
    <cellStyle name="Poznámka 4 2 5 2 2 2 6" xfId="35763"/>
    <cellStyle name="Poznámka 4 2 5 2 2 3" xfId="4358"/>
    <cellStyle name="Poznámka 4 2 5 2 2 3 2" xfId="5717"/>
    <cellStyle name="Poznámka 4 2 5 2 2 3 2 2" xfId="6632"/>
    <cellStyle name="Poznámka 4 2 5 2 2 3 2 2 2" xfId="13260"/>
    <cellStyle name="Poznámka 4 2 5 2 2 3 2 2 2 2" xfId="32160"/>
    <cellStyle name="Poznámka 4 2 5 2 2 3 2 2 2 3" xfId="51308"/>
    <cellStyle name="Poznámka 4 2 5 2 2 3 2 2 3" xfId="25770"/>
    <cellStyle name="Poznámka 4 2 5 2 2 3 2 2 3 2" xfId="44910"/>
    <cellStyle name="Poznámka 4 2 5 2 2 3 2 2 4" xfId="19448"/>
    <cellStyle name="Poznámka 4 2 5 2 2 3 2 2 5" xfId="38537"/>
    <cellStyle name="Poznámka 4 2 5 2 2 3 2 3" xfId="12385"/>
    <cellStyle name="Poznámka 4 2 5 2 2 3 2 3 2" xfId="31285"/>
    <cellStyle name="Poznámka 4 2 5 2 2 3 2 3 3" xfId="50433"/>
    <cellStyle name="Poznámka 4 2 5 2 2 3 2 4" xfId="24895"/>
    <cellStyle name="Poznámka 4 2 5 2 2 3 2 4 2" xfId="44035"/>
    <cellStyle name="Poznámka 4 2 5 2 2 3 2 5" xfId="18573"/>
    <cellStyle name="Poznámka 4 2 5 2 2 3 2 6" xfId="37662"/>
    <cellStyle name="Poznámka 4 2 5 2 2 3 3" xfId="11055"/>
    <cellStyle name="Poznámka 4 2 5 2 2 3 3 2" xfId="29955"/>
    <cellStyle name="Poznámka 4 2 5 2 2 3 3 3" xfId="49103"/>
    <cellStyle name="Poznámka 4 2 5 2 2 3 4" xfId="23565"/>
    <cellStyle name="Poznámka 4 2 5 2 2 3 4 2" xfId="42705"/>
    <cellStyle name="Poznámka 4 2 5 2 2 3 5" xfId="17243"/>
    <cellStyle name="Poznámka 4 2 5 2 2 3 6" xfId="36332"/>
    <cellStyle name="Poznámka 4 2 5 2 2 4" xfId="4959"/>
    <cellStyle name="Poznámka 4 2 5 2 2 4 2" xfId="5864"/>
    <cellStyle name="Poznámka 4 2 5 2 2 4 2 2" xfId="6779"/>
    <cellStyle name="Poznámka 4 2 5 2 2 4 2 2 2" xfId="13407"/>
    <cellStyle name="Poznámka 4 2 5 2 2 4 2 2 2 2" xfId="32307"/>
    <cellStyle name="Poznámka 4 2 5 2 2 4 2 2 2 3" xfId="51455"/>
    <cellStyle name="Poznámka 4 2 5 2 2 4 2 2 3" xfId="25917"/>
    <cellStyle name="Poznámka 4 2 5 2 2 4 2 2 3 2" xfId="45057"/>
    <cellStyle name="Poznámka 4 2 5 2 2 4 2 2 4" xfId="19595"/>
    <cellStyle name="Poznámka 4 2 5 2 2 4 2 2 5" xfId="38684"/>
    <cellStyle name="Poznámka 4 2 5 2 2 4 2 3" xfId="12532"/>
    <cellStyle name="Poznámka 4 2 5 2 2 4 2 3 2" xfId="31432"/>
    <cellStyle name="Poznámka 4 2 5 2 2 4 2 3 3" xfId="50580"/>
    <cellStyle name="Poznámka 4 2 5 2 2 4 2 4" xfId="25042"/>
    <cellStyle name="Poznámka 4 2 5 2 2 4 2 4 2" xfId="44182"/>
    <cellStyle name="Poznámka 4 2 5 2 2 4 2 5" xfId="18720"/>
    <cellStyle name="Poznámka 4 2 5 2 2 4 2 6" xfId="37809"/>
    <cellStyle name="Poznámka 4 2 5 2 2 4 3" xfId="11656"/>
    <cellStyle name="Poznámka 4 2 5 2 2 4 3 2" xfId="30556"/>
    <cellStyle name="Poznámka 4 2 5 2 2 4 3 3" xfId="49704"/>
    <cellStyle name="Poznámka 4 2 5 2 2 4 4" xfId="24166"/>
    <cellStyle name="Poznámka 4 2 5 2 2 4 4 2" xfId="43306"/>
    <cellStyle name="Poznámka 4 2 5 2 2 4 5" xfId="17844"/>
    <cellStyle name="Poznámka 4 2 5 2 2 4 6" xfId="36933"/>
    <cellStyle name="Poznámka 4 2 5 2 2 5" xfId="3046"/>
    <cellStyle name="Poznámka 4 2 5 2 2 5 2" xfId="5212"/>
    <cellStyle name="Poznámka 4 2 5 2 2 5 2 2" xfId="6127"/>
    <cellStyle name="Poznámka 4 2 5 2 2 5 2 2 2" xfId="12758"/>
    <cellStyle name="Poznámka 4 2 5 2 2 5 2 2 2 2" xfId="31658"/>
    <cellStyle name="Poznámka 4 2 5 2 2 5 2 2 2 3" xfId="50806"/>
    <cellStyle name="Poznámka 4 2 5 2 2 5 2 2 3" xfId="25268"/>
    <cellStyle name="Poznámka 4 2 5 2 2 5 2 2 3 2" xfId="44408"/>
    <cellStyle name="Poznámka 4 2 5 2 2 5 2 2 4" xfId="18946"/>
    <cellStyle name="Poznámka 4 2 5 2 2 5 2 2 5" xfId="38035"/>
    <cellStyle name="Poznámka 4 2 5 2 2 5 2 3" xfId="11883"/>
    <cellStyle name="Poznámka 4 2 5 2 2 5 2 3 2" xfId="30783"/>
    <cellStyle name="Poznámka 4 2 5 2 2 5 2 3 3" xfId="49931"/>
    <cellStyle name="Poznámka 4 2 5 2 2 5 2 4" xfId="24393"/>
    <cellStyle name="Poznámka 4 2 5 2 2 5 2 4 2" xfId="43533"/>
    <cellStyle name="Poznámka 4 2 5 2 2 5 2 5" xfId="18071"/>
    <cellStyle name="Poznámka 4 2 5 2 2 5 2 6" xfId="37160"/>
    <cellStyle name="Poznámka 4 2 5 2 2 5 3" xfId="9745"/>
    <cellStyle name="Poznámka 4 2 5 2 2 5 3 2" xfId="28645"/>
    <cellStyle name="Poznámka 4 2 5 2 2 5 3 3" xfId="47793"/>
    <cellStyle name="Poznámka 4 2 5 2 2 5 4" xfId="22255"/>
    <cellStyle name="Poznámka 4 2 5 2 2 5 4 2" xfId="41395"/>
    <cellStyle name="Poznámka 4 2 5 2 2 5 5" xfId="15933"/>
    <cellStyle name="Poznámka 4 2 5 2 2 5 6" xfId="35022"/>
    <cellStyle name="Poznámka 4 2 5 2 2 6" xfId="5568"/>
    <cellStyle name="Poznámka 4 2 5 2 2 6 2" xfId="6483"/>
    <cellStyle name="Poznámka 4 2 5 2 2 6 2 2" xfId="13112"/>
    <cellStyle name="Poznámka 4 2 5 2 2 6 2 2 2" xfId="32012"/>
    <cellStyle name="Poznámka 4 2 5 2 2 6 2 2 3" xfId="51160"/>
    <cellStyle name="Poznámka 4 2 5 2 2 6 2 3" xfId="25622"/>
    <cellStyle name="Poznámka 4 2 5 2 2 6 2 3 2" xfId="44762"/>
    <cellStyle name="Poznámka 4 2 5 2 2 6 2 4" xfId="19300"/>
    <cellStyle name="Poznámka 4 2 5 2 2 6 2 5" xfId="38389"/>
    <cellStyle name="Poznámka 4 2 5 2 2 6 3" xfId="12237"/>
    <cellStyle name="Poznámka 4 2 5 2 2 6 3 2" xfId="31137"/>
    <cellStyle name="Poznámka 4 2 5 2 2 6 3 3" xfId="50285"/>
    <cellStyle name="Poznámka 4 2 5 2 2 6 4" xfId="24747"/>
    <cellStyle name="Poznámka 4 2 5 2 2 6 4 2" xfId="43887"/>
    <cellStyle name="Poznámka 4 2 5 2 2 6 5" xfId="18425"/>
    <cellStyle name="Poznámka 4 2 5 2 2 6 6" xfId="37514"/>
    <cellStyle name="Poznámka 4 2 5 2 2 7" xfId="7707"/>
    <cellStyle name="Poznámka 4 2 5 2 2 7 2" xfId="26706"/>
    <cellStyle name="Poznámka 4 2 5 2 2 7 3" xfId="45850"/>
    <cellStyle name="Poznámka 4 2 5 2 2 8" xfId="20261"/>
    <cellStyle name="Poznámka 4 2 5 2 2 8 2" xfId="39401"/>
    <cellStyle name="Poznámka 4 2 5 2 2 9" xfId="13994"/>
    <cellStyle name="Poznámka 4 2 5 2 3" xfId="2749"/>
    <cellStyle name="Poznámka 4 2 5 2 3 2" xfId="5666"/>
    <cellStyle name="Poznámka 4 2 5 2 3 2 2" xfId="6581"/>
    <cellStyle name="Poznámka 4 2 5 2 3 2 2 2" xfId="13210"/>
    <cellStyle name="Poznámka 4 2 5 2 3 2 2 2 2" xfId="32110"/>
    <cellStyle name="Poznámka 4 2 5 2 3 2 2 2 3" xfId="51258"/>
    <cellStyle name="Poznámka 4 2 5 2 3 2 2 3" xfId="25720"/>
    <cellStyle name="Poznámka 4 2 5 2 3 2 2 3 2" xfId="44860"/>
    <cellStyle name="Poznámka 4 2 5 2 3 2 2 4" xfId="19398"/>
    <cellStyle name="Poznámka 4 2 5 2 3 2 2 5" xfId="38487"/>
    <cellStyle name="Poznámka 4 2 5 2 3 2 3" xfId="12335"/>
    <cellStyle name="Poznámka 4 2 5 2 3 2 3 2" xfId="31235"/>
    <cellStyle name="Poznámka 4 2 5 2 3 2 3 3" xfId="50383"/>
    <cellStyle name="Poznámka 4 2 5 2 3 2 4" xfId="24845"/>
    <cellStyle name="Poznámka 4 2 5 2 3 2 4 2" xfId="43985"/>
    <cellStyle name="Poznámka 4 2 5 2 3 2 5" xfId="18523"/>
    <cellStyle name="Poznámka 4 2 5 2 3 2 6" xfId="37612"/>
    <cellStyle name="Poznámka 4 2 5 2 3 3" xfId="9450"/>
    <cellStyle name="Poznámka 4 2 5 2 3 3 2" xfId="28350"/>
    <cellStyle name="Poznámka 4 2 5 2 3 3 3" xfId="47498"/>
    <cellStyle name="Poznámka 4 2 5 2 3 4" xfId="21960"/>
    <cellStyle name="Poznámka 4 2 5 2 3 4 2" xfId="41100"/>
    <cellStyle name="Poznámka 4 2 5 2 3 5" xfId="15638"/>
    <cellStyle name="Poznámka 4 2 5 2 3 6" xfId="34727"/>
    <cellStyle name="Poznámka 4 2 5 2 4" xfId="3491"/>
    <cellStyle name="Poznámka 4 2 5 2 4 2" xfId="5136"/>
    <cellStyle name="Poznámka 4 2 5 2 4 2 2" xfId="6051"/>
    <cellStyle name="Poznámka 4 2 5 2 4 2 2 2" xfId="12682"/>
    <cellStyle name="Poznámka 4 2 5 2 4 2 2 2 2" xfId="31582"/>
    <cellStyle name="Poznámka 4 2 5 2 4 2 2 2 3" xfId="50730"/>
    <cellStyle name="Poznámka 4 2 5 2 4 2 2 3" xfId="25192"/>
    <cellStyle name="Poznámka 4 2 5 2 4 2 2 3 2" xfId="44332"/>
    <cellStyle name="Poznámka 4 2 5 2 4 2 2 4" xfId="18870"/>
    <cellStyle name="Poznámka 4 2 5 2 4 2 2 5" xfId="37959"/>
    <cellStyle name="Poznámka 4 2 5 2 4 2 3" xfId="11807"/>
    <cellStyle name="Poznámka 4 2 5 2 4 2 3 2" xfId="30707"/>
    <cellStyle name="Poznámka 4 2 5 2 4 2 3 3" xfId="49855"/>
    <cellStyle name="Poznámka 4 2 5 2 4 2 4" xfId="24317"/>
    <cellStyle name="Poznámka 4 2 5 2 4 2 4 2" xfId="43457"/>
    <cellStyle name="Poznámka 4 2 5 2 4 2 5" xfId="17995"/>
    <cellStyle name="Poznámka 4 2 5 2 4 2 6" xfId="37084"/>
    <cellStyle name="Poznámka 4 2 5 2 4 3" xfId="10189"/>
    <cellStyle name="Poznámka 4 2 5 2 4 3 2" xfId="29089"/>
    <cellStyle name="Poznámka 4 2 5 2 4 3 3" xfId="48237"/>
    <cellStyle name="Poznámka 4 2 5 2 4 4" xfId="22699"/>
    <cellStyle name="Poznámka 4 2 5 2 4 4 2" xfId="41839"/>
    <cellStyle name="Poznámka 4 2 5 2 4 5" xfId="16377"/>
    <cellStyle name="Poznámka 4 2 5 2 4 6" xfId="35466"/>
    <cellStyle name="Poznámka 4 2 5 2 5" xfId="4063"/>
    <cellStyle name="Poznámka 4 2 5 2 5 2" xfId="5682"/>
    <cellStyle name="Poznámka 4 2 5 2 5 2 2" xfId="6597"/>
    <cellStyle name="Poznámka 4 2 5 2 5 2 2 2" xfId="13226"/>
    <cellStyle name="Poznámka 4 2 5 2 5 2 2 2 2" xfId="32126"/>
    <cellStyle name="Poznámka 4 2 5 2 5 2 2 2 3" xfId="51274"/>
    <cellStyle name="Poznámka 4 2 5 2 5 2 2 3" xfId="25736"/>
    <cellStyle name="Poznámka 4 2 5 2 5 2 2 3 2" xfId="44876"/>
    <cellStyle name="Poznámka 4 2 5 2 5 2 2 4" xfId="19414"/>
    <cellStyle name="Poznámka 4 2 5 2 5 2 2 5" xfId="38503"/>
    <cellStyle name="Poznámka 4 2 5 2 5 2 3" xfId="12351"/>
    <cellStyle name="Poznámka 4 2 5 2 5 2 3 2" xfId="31251"/>
    <cellStyle name="Poznámka 4 2 5 2 5 2 3 3" xfId="50399"/>
    <cellStyle name="Poznámka 4 2 5 2 5 2 4" xfId="24861"/>
    <cellStyle name="Poznámka 4 2 5 2 5 2 4 2" xfId="44001"/>
    <cellStyle name="Poznámka 4 2 5 2 5 2 5" xfId="18539"/>
    <cellStyle name="Poznámka 4 2 5 2 5 2 6" xfId="37628"/>
    <cellStyle name="Poznámka 4 2 5 2 5 3" xfId="10760"/>
    <cellStyle name="Poznámka 4 2 5 2 5 3 2" xfId="29660"/>
    <cellStyle name="Poznámka 4 2 5 2 5 3 3" xfId="48808"/>
    <cellStyle name="Poznámka 4 2 5 2 5 4" xfId="23270"/>
    <cellStyle name="Poznámka 4 2 5 2 5 4 2" xfId="42410"/>
    <cellStyle name="Poznámka 4 2 5 2 5 5" xfId="16948"/>
    <cellStyle name="Poznámka 4 2 5 2 5 6" xfId="36037"/>
    <cellStyle name="Poznámka 4 2 5 2 6" xfId="4723"/>
    <cellStyle name="Poznámka 4 2 5 2 6 2" xfId="5805"/>
    <cellStyle name="Poznámka 4 2 5 2 6 2 2" xfId="6720"/>
    <cellStyle name="Poznámka 4 2 5 2 6 2 2 2" xfId="13348"/>
    <cellStyle name="Poznámka 4 2 5 2 6 2 2 2 2" xfId="32248"/>
    <cellStyle name="Poznámka 4 2 5 2 6 2 2 2 3" xfId="51396"/>
    <cellStyle name="Poznámka 4 2 5 2 6 2 2 3" xfId="25858"/>
    <cellStyle name="Poznámka 4 2 5 2 6 2 2 3 2" xfId="44998"/>
    <cellStyle name="Poznámka 4 2 5 2 6 2 2 4" xfId="19536"/>
    <cellStyle name="Poznámka 4 2 5 2 6 2 2 5" xfId="38625"/>
    <cellStyle name="Poznámka 4 2 5 2 6 2 3" xfId="12473"/>
    <cellStyle name="Poznámka 4 2 5 2 6 2 3 2" xfId="31373"/>
    <cellStyle name="Poznámka 4 2 5 2 6 2 3 3" xfId="50521"/>
    <cellStyle name="Poznámka 4 2 5 2 6 2 4" xfId="24983"/>
    <cellStyle name="Poznámka 4 2 5 2 6 2 4 2" xfId="44123"/>
    <cellStyle name="Poznámka 4 2 5 2 6 2 5" xfId="18661"/>
    <cellStyle name="Poznámka 4 2 5 2 6 2 6" xfId="37750"/>
    <cellStyle name="Poznámka 4 2 5 2 6 3" xfId="11420"/>
    <cellStyle name="Poznámka 4 2 5 2 6 3 2" xfId="30320"/>
    <cellStyle name="Poznámka 4 2 5 2 6 3 3" xfId="49468"/>
    <cellStyle name="Poznámka 4 2 5 2 6 4" xfId="23930"/>
    <cellStyle name="Poznámka 4 2 5 2 6 4 2" xfId="43070"/>
    <cellStyle name="Poznámka 4 2 5 2 6 5" xfId="17608"/>
    <cellStyle name="Poznámka 4 2 5 2 6 6" xfId="36697"/>
    <cellStyle name="Poznámka 4 2 5 2 7" xfId="1591"/>
    <cellStyle name="Poznámka 4 2 5 2 7 2" xfId="5595"/>
    <cellStyle name="Poznámka 4 2 5 2 7 2 2" xfId="6510"/>
    <cellStyle name="Poznámka 4 2 5 2 7 2 2 2" xfId="13139"/>
    <cellStyle name="Poznámka 4 2 5 2 7 2 2 2 2" xfId="32039"/>
    <cellStyle name="Poznámka 4 2 5 2 7 2 2 2 3" xfId="51187"/>
    <cellStyle name="Poznámka 4 2 5 2 7 2 2 3" xfId="25649"/>
    <cellStyle name="Poznámka 4 2 5 2 7 2 2 3 2" xfId="44789"/>
    <cellStyle name="Poznámka 4 2 5 2 7 2 2 4" xfId="19327"/>
    <cellStyle name="Poznámka 4 2 5 2 7 2 2 5" xfId="38416"/>
    <cellStyle name="Poznámka 4 2 5 2 7 2 3" xfId="12264"/>
    <cellStyle name="Poznámka 4 2 5 2 7 2 3 2" xfId="31164"/>
    <cellStyle name="Poznámka 4 2 5 2 7 2 3 3" xfId="50312"/>
    <cellStyle name="Poznámka 4 2 5 2 7 2 4" xfId="24774"/>
    <cellStyle name="Poznámka 4 2 5 2 7 2 4 2" xfId="43914"/>
    <cellStyle name="Poznámka 4 2 5 2 7 2 5" xfId="18452"/>
    <cellStyle name="Poznámka 4 2 5 2 7 2 6" xfId="37541"/>
    <cellStyle name="Poznámka 4 2 5 2 7 3" xfId="8333"/>
    <cellStyle name="Poznámka 4 2 5 2 7 3 2" xfId="27234"/>
    <cellStyle name="Poznámka 4 2 5 2 7 3 3" xfId="46382"/>
    <cellStyle name="Poznámka 4 2 5 2 7 4" xfId="20844"/>
    <cellStyle name="Poznámka 4 2 5 2 7 4 2" xfId="39984"/>
    <cellStyle name="Poznámka 4 2 5 2 7 5" xfId="14522"/>
    <cellStyle name="Poznámka 4 2 5 2 7 6" xfId="33611"/>
    <cellStyle name="Poznámka 4 2 5 2 8" xfId="5493"/>
    <cellStyle name="Poznámka 4 2 5 2 8 2" xfId="6408"/>
    <cellStyle name="Poznámka 4 2 5 2 8 2 2" xfId="13038"/>
    <cellStyle name="Poznámka 4 2 5 2 8 2 2 2" xfId="31938"/>
    <cellStyle name="Poznámka 4 2 5 2 8 2 2 3" xfId="51086"/>
    <cellStyle name="Poznámka 4 2 5 2 8 2 3" xfId="25548"/>
    <cellStyle name="Poznámka 4 2 5 2 8 2 3 2" xfId="44688"/>
    <cellStyle name="Poznámka 4 2 5 2 8 2 4" xfId="19226"/>
    <cellStyle name="Poznámka 4 2 5 2 8 2 5" xfId="38315"/>
    <cellStyle name="Poznámka 4 2 5 2 8 3" xfId="12163"/>
    <cellStyle name="Poznámka 4 2 5 2 8 3 2" xfId="31063"/>
    <cellStyle name="Poznámka 4 2 5 2 8 3 3" xfId="50211"/>
    <cellStyle name="Poznámka 4 2 5 2 8 4" xfId="24673"/>
    <cellStyle name="Poznámka 4 2 5 2 8 4 2" xfId="43813"/>
    <cellStyle name="Poznámka 4 2 5 2 8 5" xfId="18351"/>
    <cellStyle name="Poznámka 4 2 5 2 8 6" xfId="37440"/>
    <cellStyle name="Poznámka 4 2 5 2 9" xfId="7342"/>
    <cellStyle name="Poznámka 4 2 5 2 9 2" xfId="26341"/>
    <cellStyle name="Poznámka 4 2 5 2 9 3" xfId="45485"/>
    <cellStyle name="Poznámka 4 2 5 3" xfId="765"/>
    <cellStyle name="Poznámka 4 2 5 3 10" xfId="32954"/>
    <cellStyle name="Poznámka 4 2 5 3 2" xfId="3688"/>
    <cellStyle name="Poznámka 4 2 5 3 2 2" xfId="5511"/>
    <cellStyle name="Poznámka 4 2 5 3 2 2 2" xfId="6426"/>
    <cellStyle name="Poznámka 4 2 5 3 2 2 2 2" xfId="13056"/>
    <cellStyle name="Poznámka 4 2 5 3 2 2 2 2 2" xfId="31956"/>
    <cellStyle name="Poznámka 4 2 5 3 2 2 2 2 3" xfId="51104"/>
    <cellStyle name="Poznámka 4 2 5 3 2 2 2 3" xfId="25566"/>
    <cellStyle name="Poznámka 4 2 5 3 2 2 2 3 2" xfId="44706"/>
    <cellStyle name="Poznámka 4 2 5 3 2 2 2 4" xfId="19244"/>
    <cellStyle name="Poznámka 4 2 5 3 2 2 2 5" xfId="38333"/>
    <cellStyle name="Poznámka 4 2 5 3 2 2 3" xfId="12181"/>
    <cellStyle name="Poznámka 4 2 5 3 2 2 3 2" xfId="31081"/>
    <cellStyle name="Poznámka 4 2 5 3 2 2 3 3" xfId="50229"/>
    <cellStyle name="Poznámka 4 2 5 3 2 2 4" xfId="24691"/>
    <cellStyle name="Poznámka 4 2 5 3 2 2 4 2" xfId="43831"/>
    <cellStyle name="Poznámka 4 2 5 3 2 2 5" xfId="18369"/>
    <cellStyle name="Poznámka 4 2 5 3 2 2 6" xfId="37458"/>
    <cellStyle name="Poznámka 4 2 5 3 2 3" xfId="10386"/>
    <cellStyle name="Poznámka 4 2 5 3 2 3 2" xfId="29286"/>
    <cellStyle name="Poznámka 4 2 5 3 2 3 3" xfId="48434"/>
    <cellStyle name="Poznámka 4 2 5 3 2 4" xfId="22896"/>
    <cellStyle name="Poznámka 4 2 5 3 2 4 2" xfId="42036"/>
    <cellStyle name="Poznámka 4 2 5 3 2 5" xfId="16574"/>
    <cellStyle name="Poznámka 4 2 5 3 2 6" xfId="35663"/>
    <cellStyle name="Poznámka 4 2 5 3 3" xfId="4258"/>
    <cellStyle name="Poznámka 4 2 5 3 3 2" xfId="5164"/>
    <cellStyle name="Poznámka 4 2 5 3 3 2 2" xfId="6079"/>
    <cellStyle name="Poznámka 4 2 5 3 3 2 2 2" xfId="12710"/>
    <cellStyle name="Poznámka 4 2 5 3 3 2 2 2 2" xfId="31610"/>
    <cellStyle name="Poznámka 4 2 5 3 3 2 2 2 3" xfId="50758"/>
    <cellStyle name="Poznámka 4 2 5 3 3 2 2 3" xfId="25220"/>
    <cellStyle name="Poznámka 4 2 5 3 3 2 2 3 2" xfId="44360"/>
    <cellStyle name="Poznámka 4 2 5 3 3 2 2 4" xfId="18898"/>
    <cellStyle name="Poznámka 4 2 5 3 3 2 2 5" xfId="37987"/>
    <cellStyle name="Poznámka 4 2 5 3 3 2 3" xfId="11835"/>
    <cellStyle name="Poznámka 4 2 5 3 3 2 3 2" xfId="30735"/>
    <cellStyle name="Poznámka 4 2 5 3 3 2 3 3" xfId="49883"/>
    <cellStyle name="Poznámka 4 2 5 3 3 2 4" xfId="24345"/>
    <cellStyle name="Poznámka 4 2 5 3 3 2 4 2" xfId="43485"/>
    <cellStyle name="Poznámka 4 2 5 3 3 2 5" xfId="18023"/>
    <cellStyle name="Poznámka 4 2 5 3 3 2 6" xfId="37112"/>
    <cellStyle name="Poznámka 4 2 5 3 3 3" xfId="10955"/>
    <cellStyle name="Poznámka 4 2 5 3 3 3 2" xfId="29855"/>
    <cellStyle name="Poznámka 4 2 5 3 3 3 3" xfId="49003"/>
    <cellStyle name="Poznámka 4 2 5 3 3 4" xfId="23465"/>
    <cellStyle name="Poznámka 4 2 5 3 3 4 2" xfId="42605"/>
    <cellStyle name="Poznámka 4 2 5 3 3 5" xfId="17143"/>
    <cellStyle name="Poznámka 4 2 5 3 3 6" xfId="36232"/>
    <cellStyle name="Poznámka 4 2 5 3 4" xfId="4879"/>
    <cellStyle name="Poznámka 4 2 5 3 4 2" xfId="5844"/>
    <cellStyle name="Poznámka 4 2 5 3 4 2 2" xfId="6759"/>
    <cellStyle name="Poznámka 4 2 5 3 4 2 2 2" xfId="13387"/>
    <cellStyle name="Poznámka 4 2 5 3 4 2 2 2 2" xfId="32287"/>
    <cellStyle name="Poznámka 4 2 5 3 4 2 2 2 3" xfId="51435"/>
    <cellStyle name="Poznámka 4 2 5 3 4 2 2 3" xfId="25897"/>
    <cellStyle name="Poznámka 4 2 5 3 4 2 2 3 2" xfId="45037"/>
    <cellStyle name="Poznámka 4 2 5 3 4 2 2 4" xfId="19575"/>
    <cellStyle name="Poznámka 4 2 5 3 4 2 2 5" xfId="38664"/>
    <cellStyle name="Poznámka 4 2 5 3 4 2 3" xfId="12512"/>
    <cellStyle name="Poznámka 4 2 5 3 4 2 3 2" xfId="31412"/>
    <cellStyle name="Poznámka 4 2 5 3 4 2 3 3" xfId="50560"/>
    <cellStyle name="Poznámka 4 2 5 3 4 2 4" xfId="25022"/>
    <cellStyle name="Poznámka 4 2 5 3 4 2 4 2" xfId="44162"/>
    <cellStyle name="Poznámka 4 2 5 3 4 2 5" xfId="18700"/>
    <cellStyle name="Poznámka 4 2 5 3 4 2 6" xfId="37789"/>
    <cellStyle name="Poznámka 4 2 5 3 4 3" xfId="11576"/>
    <cellStyle name="Poznámka 4 2 5 3 4 3 2" xfId="30476"/>
    <cellStyle name="Poznámka 4 2 5 3 4 3 3" xfId="49624"/>
    <cellStyle name="Poznámka 4 2 5 3 4 4" xfId="24086"/>
    <cellStyle name="Poznámka 4 2 5 3 4 4 2" xfId="43226"/>
    <cellStyle name="Poznámka 4 2 5 3 4 5" xfId="17764"/>
    <cellStyle name="Poznámka 4 2 5 3 4 6" xfId="36853"/>
    <cellStyle name="Poznámka 4 2 5 3 5" xfId="2946"/>
    <cellStyle name="Poznámka 4 2 5 3 5 2" xfId="5413"/>
    <cellStyle name="Poznámka 4 2 5 3 5 2 2" xfId="6328"/>
    <cellStyle name="Poznámka 4 2 5 3 5 2 2 2" xfId="12959"/>
    <cellStyle name="Poznámka 4 2 5 3 5 2 2 2 2" xfId="31859"/>
    <cellStyle name="Poznámka 4 2 5 3 5 2 2 2 3" xfId="51007"/>
    <cellStyle name="Poznámka 4 2 5 3 5 2 2 3" xfId="25469"/>
    <cellStyle name="Poznámka 4 2 5 3 5 2 2 3 2" xfId="44609"/>
    <cellStyle name="Poznámka 4 2 5 3 5 2 2 4" xfId="19147"/>
    <cellStyle name="Poznámka 4 2 5 3 5 2 2 5" xfId="38236"/>
    <cellStyle name="Poznámka 4 2 5 3 5 2 3" xfId="12084"/>
    <cellStyle name="Poznámka 4 2 5 3 5 2 3 2" xfId="30984"/>
    <cellStyle name="Poznámka 4 2 5 3 5 2 3 3" xfId="50132"/>
    <cellStyle name="Poznámka 4 2 5 3 5 2 4" xfId="24594"/>
    <cellStyle name="Poznámka 4 2 5 3 5 2 4 2" xfId="43734"/>
    <cellStyle name="Poznámka 4 2 5 3 5 2 5" xfId="18272"/>
    <cellStyle name="Poznámka 4 2 5 3 5 2 6" xfId="37361"/>
    <cellStyle name="Poznámka 4 2 5 3 5 3" xfId="9645"/>
    <cellStyle name="Poznámka 4 2 5 3 5 3 2" xfId="28545"/>
    <cellStyle name="Poznámka 4 2 5 3 5 3 3" xfId="47693"/>
    <cellStyle name="Poznámka 4 2 5 3 5 4" xfId="22155"/>
    <cellStyle name="Poznámka 4 2 5 3 5 4 2" xfId="41295"/>
    <cellStyle name="Poznámka 4 2 5 3 5 5" xfId="15833"/>
    <cellStyle name="Poznámka 4 2 5 3 5 6" xfId="34922"/>
    <cellStyle name="Poznámka 4 2 5 3 6" xfId="5468"/>
    <cellStyle name="Poznámka 4 2 5 3 6 2" xfId="6383"/>
    <cellStyle name="Poznámka 4 2 5 3 6 2 2" xfId="13013"/>
    <cellStyle name="Poznámka 4 2 5 3 6 2 2 2" xfId="31913"/>
    <cellStyle name="Poznámka 4 2 5 3 6 2 2 3" xfId="51061"/>
    <cellStyle name="Poznámka 4 2 5 3 6 2 3" xfId="25523"/>
    <cellStyle name="Poznámka 4 2 5 3 6 2 3 2" xfId="44663"/>
    <cellStyle name="Poznámka 4 2 5 3 6 2 4" xfId="19201"/>
    <cellStyle name="Poznámka 4 2 5 3 6 2 5" xfId="38290"/>
    <cellStyle name="Poznámka 4 2 5 3 6 3" xfId="12138"/>
    <cellStyle name="Poznámka 4 2 5 3 6 3 2" xfId="31038"/>
    <cellStyle name="Poznámka 4 2 5 3 6 3 3" xfId="50186"/>
    <cellStyle name="Poznámka 4 2 5 3 6 4" xfId="24648"/>
    <cellStyle name="Poznámka 4 2 5 3 6 4 2" xfId="43788"/>
    <cellStyle name="Poznámka 4 2 5 3 6 5" xfId="18326"/>
    <cellStyle name="Poznámka 4 2 5 3 6 6" xfId="37415"/>
    <cellStyle name="Poznámka 4 2 5 3 7" xfId="7582"/>
    <cellStyle name="Poznámka 4 2 5 3 7 2" xfId="26581"/>
    <cellStyle name="Poznámka 4 2 5 3 7 3" xfId="45725"/>
    <cellStyle name="Poznámka 4 2 5 3 8" xfId="20161"/>
    <cellStyle name="Poznámka 4 2 5 3 8 2" xfId="39301"/>
    <cellStyle name="Poznámka 4 2 5 3 9" xfId="13869"/>
    <cellStyle name="Poznámka 4 2 5 4" xfId="2624"/>
    <cellStyle name="Poznámka 4 2 5 4 2" xfId="5499"/>
    <cellStyle name="Poznámka 4 2 5 4 2 2" xfId="6414"/>
    <cellStyle name="Poznámka 4 2 5 4 2 2 2" xfId="13044"/>
    <cellStyle name="Poznámka 4 2 5 4 2 2 2 2" xfId="31944"/>
    <cellStyle name="Poznámka 4 2 5 4 2 2 2 3" xfId="51092"/>
    <cellStyle name="Poznámka 4 2 5 4 2 2 3" xfId="25554"/>
    <cellStyle name="Poznámka 4 2 5 4 2 2 3 2" xfId="44694"/>
    <cellStyle name="Poznámka 4 2 5 4 2 2 4" xfId="19232"/>
    <cellStyle name="Poznámka 4 2 5 4 2 2 5" xfId="38321"/>
    <cellStyle name="Poznámka 4 2 5 4 2 3" xfId="12169"/>
    <cellStyle name="Poznámka 4 2 5 4 2 3 2" xfId="31069"/>
    <cellStyle name="Poznámka 4 2 5 4 2 3 3" xfId="50217"/>
    <cellStyle name="Poznámka 4 2 5 4 2 4" xfId="24679"/>
    <cellStyle name="Poznámka 4 2 5 4 2 4 2" xfId="43819"/>
    <cellStyle name="Poznámka 4 2 5 4 2 5" xfId="18357"/>
    <cellStyle name="Poznámka 4 2 5 4 2 6" xfId="37446"/>
    <cellStyle name="Poznámka 4 2 5 4 3" xfId="9325"/>
    <cellStyle name="Poznámka 4 2 5 4 3 2" xfId="28225"/>
    <cellStyle name="Poznámka 4 2 5 4 3 3" xfId="47373"/>
    <cellStyle name="Poznámka 4 2 5 4 4" xfId="21835"/>
    <cellStyle name="Poznámka 4 2 5 4 4 2" xfId="40975"/>
    <cellStyle name="Poznámka 4 2 5 4 5" xfId="15513"/>
    <cellStyle name="Poznámka 4 2 5 4 6" xfId="34602"/>
    <cellStyle name="Poznámka 4 2 5 5" xfId="3366"/>
    <cellStyle name="Poznámka 4 2 5 5 2" xfId="5201"/>
    <cellStyle name="Poznámka 4 2 5 5 2 2" xfId="6116"/>
    <cellStyle name="Poznámka 4 2 5 5 2 2 2" xfId="12747"/>
    <cellStyle name="Poznámka 4 2 5 5 2 2 2 2" xfId="31647"/>
    <cellStyle name="Poznámka 4 2 5 5 2 2 2 3" xfId="50795"/>
    <cellStyle name="Poznámka 4 2 5 5 2 2 3" xfId="25257"/>
    <cellStyle name="Poznámka 4 2 5 5 2 2 3 2" xfId="44397"/>
    <cellStyle name="Poznámka 4 2 5 5 2 2 4" xfId="18935"/>
    <cellStyle name="Poznámka 4 2 5 5 2 2 5" xfId="38024"/>
    <cellStyle name="Poznámka 4 2 5 5 2 3" xfId="11872"/>
    <cellStyle name="Poznámka 4 2 5 5 2 3 2" xfId="30772"/>
    <cellStyle name="Poznámka 4 2 5 5 2 3 3" xfId="49920"/>
    <cellStyle name="Poznámka 4 2 5 5 2 4" xfId="24382"/>
    <cellStyle name="Poznámka 4 2 5 5 2 4 2" xfId="43522"/>
    <cellStyle name="Poznámka 4 2 5 5 2 5" xfId="18060"/>
    <cellStyle name="Poznámka 4 2 5 5 2 6" xfId="37149"/>
    <cellStyle name="Poznámka 4 2 5 5 3" xfId="10064"/>
    <cellStyle name="Poznámka 4 2 5 5 3 2" xfId="28964"/>
    <cellStyle name="Poznámka 4 2 5 5 3 3" xfId="48112"/>
    <cellStyle name="Poznámka 4 2 5 5 4" xfId="22574"/>
    <cellStyle name="Poznámka 4 2 5 5 4 2" xfId="41714"/>
    <cellStyle name="Poznámka 4 2 5 5 5" xfId="16252"/>
    <cellStyle name="Poznámka 4 2 5 5 6" xfId="35341"/>
    <cellStyle name="Poznámka 4 2 5 6" xfId="3938"/>
    <cellStyle name="Poznámka 4 2 5 6 2" xfId="5697"/>
    <cellStyle name="Poznámka 4 2 5 6 2 2" xfId="6612"/>
    <cellStyle name="Poznámka 4 2 5 6 2 2 2" xfId="13241"/>
    <cellStyle name="Poznámka 4 2 5 6 2 2 2 2" xfId="32141"/>
    <cellStyle name="Poznámka 4 2 5 6 2 2 2 3" xfId="51289"/>
    <cellStyle name="Poznámka 4 2 5 6 2 2 3" xfId="25751"/>
    <cellStyle name="Poznámka 4 2 5 6 2 2 3 2" xfId="44891"/>
    <cellStyle name="Poznámka 4 2 5 6 2 2 4" xfId="19429"/>
    <cellStyle name="Poznámka 4 2 5 6 2 2 5" xfId="38518"/>
    <cellStyle name="Poznámka 4 2 5 6 2 3" xfId="12366"/>
    <cellStyle name="Poznámka 4 2 5 6 2 3 2" xfId="31266"/>
    <cellStyle name="Poznámka 4 2 5 6 2 3 3" xfId="50414"/>
    <cellStyle name="Poznámka 4 2 5 6 2 4" xfId="24876"/>
    <cellStyle name="Poznámka 4 2 5 6 2 4 2" xfId="44016"/>
    <cellStyle name="Poznámka 4 2 5 6 2 5" xfId="18554"/>
    <cellStyle name="Poznámka 4 2 5 6 2 6" xfId="37643"/>
    <cellStyle name="Poznámka 4 2 5 6 3" xfId="10635"/>
    <cellStyle name="Poznámka 4 2 5 6 3 2" xfId="29535"/>
    <cellStyle name="Poznámka 4 2 5 6 3 3" xfId="48683"/>
    <cellStyle name="Poznámka 4 2 5 6 4" xfId="23145"/>
    <cellStyle name="Poznámka 4 2 5 6 4 2" xfId="42285"/>
    <cellStyle name="Poznámka 4 2 5 6 5" xfId="16823"/>
    <cellStyle name="Poznámka 4 2 5 6 6" xfId="35912"/>
    <cellStyle name="Poznámka 4 2 5 7" xfId="4514"/>
    <cellStyle name="Poznámka 4 2 5 7 2" xfId="5752"/>
    <cellStyle name="Poznámka 4 2 5 7 2 2" xfId="6667"/>
    <cellStyle name="Poznámka 4 2 5 7 2 2 2" xfId="13295"/>
    <cellStyle name="Poznámka 4 2 5 7 2 2 2 2" xfId="32195"/>
    <cellStyle name="Poznámka 4 2 5 7 2 2 2 3" xfId="51343"/>
    <cellStyle name="Poznámka 4 2 5 7 2 2 3" xfId="25805"/>
    <cellStyle name="Poznámka 4 2 5 7 2 2 3 2" xfId="44945"/>
    <cellStyle name="Poznámka 4 2 5 7 2 2 4" xfId="19483"/>
    <cellStyle name="Poznámka 4 2 5 7 2 2 5" xfId="38572"/>
    <cellStyle name="Poznámka 4 2 5 7 2 3" xfId="12420"/>
    <cellStyle name="Poznámka 4 2 5 7 2 3 2" xfId="31320"/>
    <cellStyle name="Poznámka 4 2 5 7 2 3 3" xfId="50468"/>
    <cellStyle name="Poznámka 4 2 5 7 2 4" xfId="24930"/>
    <cellStyle name="Poznámka 4 2 5 7 2 4 2" xfId="44070"/>
    <cellStyle name="Poznámka 4 2 5 7 2 5" xfId="18608"/>
    <cellStyle name="Poznámka 4 2 5 7 2 6" xfId="37697"/>
    <cellStyle name="Poznámka 4 2 5 7 3" xfId="11211"/>
    <cellStyle name="Poznámka 4 2 5 7 3 2" xfId="30111"/>
    <cellStyle name="Poznámka 4 2 5 7 3 3" xfId="49259"/>
    <cellStyle name="Poznámka 4 2 5 7 4" xfId="23721"/>
    <cellStyle name="Poznámka 4 2 5 7 4 2" xfId="42861"/>
    <cellStyle name="Poznámka 4 2 5 7 5" xfId="17399"/>
    <cellStyle name="Poznámka 4 2 5 7 6" xfId="36488"/>
    <cellStyle name="Poznámka 4 2 5 8" xfId="876"/>
    <cellStyle name="Poznámka 4 2 5 8 2" xfId="5585"/>
    <cellStyle name="Poznámka 4 2 5 8 2 2" xfId="6500"/>
    <cellStyle name="Poznámka 4 2 5 8 2 2 2" xfId="13129"/>
    <cellStyle name="Poznámka 4 2 5 8 2 2 2 2" xfId="32029"/>
    <cellStyle name="Poznámka 4 2 5 8 2 2 2 3" xfId="51177"/>
    <cellStyle name="Poznámka 4 2 5 8 2 2 3" xfId="25639"/>
    <cellStyle name="Poznámka 4 2 5 8 2 2 3 2" xfId="44779"/>
    <cellStyle name="Poznámka 4 2 5 8 2 2 4" xfId="19317"/>
    <cellStyle name="Poznámka 4 2 5 8 2 2 5" xfId="38406"/>
    <cellStyle name="Poznámka 4 2 5 8 2 3" xfId="12254"/>
    <cellStyle name="Poznámka 4 2 5 8 2 3 2" xfId="31154"/>
    <cellStyle name="Poznámka 4 2 5 8 2 3 3" xfId="50302"/>
    <cellStyle name="Poznámka 4 2 5 8 2 4" xfId="24764"/>
    <cellStyle name="Poznámka 4 2 5 8 2 4 2" xfId="43904"/>
    <cellStyle name="Poznámka 4 2 5 8 2 5" xfId="18442"/>
    <cellStyle name="Poznámka 4 2 5 8 2 6" xfId="37531"/>
    <cellStyle name="Poznámka 4 2 5 8 3" xfId="7785"/>
    <cellStyle name="Poznámka 4 2 5 8 3 2" xfId="26780"/>
    <cellStyle name="Poznámka 4 2 5 8 3 3" xfId="45928"/>
    <cellStyle name="Poznámka 4 2 5 8 4" xfId="20270"/>
    <cellStyle name="Poznámka 4 2 5 8 4 2" xfId="39410"/>
    <cellStyle name="Poznámka 4 2 5 8 5" xfId="14068"/>
    <cellStyle name="Poznámka 4 2 5 8 6" xfId="33157"/>
    <cellStyle name="Poznámka 4 2 5 9" xfId="5368"/>
    <cellStyle name="Poznámka 4 2 5 9 2" xfId="6283"/>
    <cellStyle name="Poznámka 4 2 5 9 2 2" xfId="12914"/>
    <cellStyle name="Poznámka 4 2 5 9 2 2 2" xfId="31814"/>
    <cellStyle name="Poznámka 4 2 5 9 2 2 3" xfId="50962"/>
    <cellStyle name="Poznámka 4 2 5 9 2 3" xfId="25424"/>
    <cellStyle name="Poznámka 4 2 5 9 2 3 2" xfId="44564"/>
    <cellStyle name="Poznámka 4 2 5 9 2 4" xfId="19102"/>
    <cellStyle name="Poznámka 4 2 5 9 2 5" xfId="38191"/>
    <cellStyle name="Poznámka 4 2 5 9 3" xfId="12039"/>
    <cellStyle name="Poznámka 4 2 5 9 3 2" xfId="30939"/>
    <cellStyle name="Poznámka 4 2 5 9 3 3" xfId="50087"/>
    <cellStyle name="Poznámka 4 2 5 9 4" xfId="24549"/>
    <cellStyle name="Poznámka 4 2 5 9 4 2" xfId="43689"/>
    <cellStyle name="Poznámka 4 2 5 9 5" xfId="18227"/>
    <cellStyle name="Poznámka 4 2 5 9 6" xfId="37316"/>
    <cellStyle name="Poznámka 4 2 6" xfId="291"/>
    <cellStyle name="Poznámka 4 2 6 10" xfId="8050"/>
    <cellStyle name="Poznámka 4 2 6 11" xfId="32466"/>
    <cellStyle name="Poznámka 4 2 6 2" xfId="637"/>
    <cellStyle name="Poznámka 4 2 6 2 10" xfId="13721"/>
    <cellStyle name="Poznámka 4 2 6 2 11" xfId="32806"/>
    <cellStyle name="Poznámka 4 2 6 2 2" xfId="2818"/>
    <cellStyle name="Poznámka 4 2 6 2 2 2" xfId="5228"/>
    <cellStyle name="Poznámka 4 2 6 2 2 2 2" xfId="6143"/>
    <cellStyle name="Poznámka 4 2 6 2 2 2 2 2" xfId="12774"/>
    <cellStyle name="Poznámka 4 2 6 2 2 2 2 2 2" xfId="31674"/>
    <cellStyle name="Poznámka 4 2 6 2 2 2 2 2 3" xfId="50822"/>
    <cellStyle name="Poznámka 4 2 6 2 2 2 2 3" xfId="25284"/>
    <cellStyle name="Poznámka 4 2 6 2 2 2 2 3 2" xfId="44424"/>
    <cellStyle name="Poznámka 4 2 6 2 2 2 2 4" xfId="18962"/>
    <cellStyle name="Poznámka 4 2 6 2 2 2 2 5" xfId="38051"/>
    <cellStyle name="Poznámka 4 2 6 2 2 2 3" xfId="11899"/>
    <cellStyle name="Poznámka 4 2 6 2 2 2 3 2" xfId="30799"/>
    <cellStyle name="Poznámka 4 2 6 2 2 2 3 3" xfId="49947"/>
    <cellStyle name="Poznámka 4 2 6 2 2 2 4" xfId="24409"/>
    <cellStyle name="Poznámka 4 2 6 2 2 2 4 2" xfId="43549"/>
    <cellStyle name="Poznámka 4 2 6 2 2 2 5" xfId="18087"/>
    <cellStyle name="Poznámka 4 2 6 2 2 2 6" xfId="37176"/>
    <cellStyle name="Poznámka 4 2 6 2 2 3" xfId="9517"/>
    <cellStyle name="Poznámka 4 2 6 2 2 3 2" xfId="28417"/>
    <cellStyle name="Poznámka 4 2 6 2 2 3 3" xfId="47565"/>
    <cellStyle name="Poznámka 4 2 6 2 2 4" xfId="22027"/>
    <cellStyle name="Poznámka 4 2 6 2 2 4 2" xfId="41167"/>
    <cellStyle name="Poznámka 4 2 6 2 2 5" xfId="15705"/>
    <cellStyle name="Poznámka 4 2 6 2 2 6" xfId="34794"/>
    <cellStyle name="Poznámka 4 2 6 2 3" xfId="3560"/>
    <cellStyle name="Poznámka 4 2 6 2 3 2" xfId="5492"/>
    <cellStyle name="Poznámka 4 2 6 2 3 2 2" xfId="6407"/>
    <cellStyle name="Poznámka 4 2 6 2 3 2 2 2" xfId="13037"/>
    <cellStyle name="Poznámka 4 2 6 2 3 2 2 2 2" xfId="31937"/>
    <cellStyle name="Poznámka 4 2 6 2 3 2 2 2 3" xfId="51085"/>
    <cellStyle name="Poznámka 4 2 6 2 3 2 2 3" xfId="25547"/>
    <cellStyle name="Poznámka 4 2 6 2 3 2 2 3 2" xfId="44687"/>
    <cellStyle name="Poznámka 4 2 6 2 3 2 2 4" xfId="19225"/>
    <cellStyle name="Poznámka 4 2 6 2 3 2 2 5" xfId="38314"/>
    <cellStyle name="Poznámka 4 2 6 2 3 2 3" xfId="12162"/>
    <cellStyle name="Poznámka 4 2 6 2 3 2 3 2" xfId="31062"/>
    <cellStyle name="Poznámka 4 2 6 2 3 2 3 3" xfId="50210"/>
    <cellStyle name="Poznámka 4 2 6 2 3 2 4" xfId="24672"/>
    <cellStyle name="Poznámka 4 2 6 2 3 2 4 2" xfId="43812"/>
    <cellStyle name="Poznámka 4 2 6 2 3 2 5" xfId="18350"/>
    <cellStyle name="Poznámka 4 2 6 2 3 2 6" xfId="37439"/>
    <cellStyle name="Poznámka 4 2 6 2 3 3" xfId="10258"/>
    <cellStyle name="Poznámka 4 2 6 2 3 3 2" xfId="29158"/>
    <cellStyle name="Poznámka 4 2 6 2 3 3 3" xfId="48306"/>
    <cellStyle name="Poznámka 4 2 6 2 3 4" xfId="22768"/>
    <cellStyle name="Poznámka 4 2 6 2 3 4 2" xfId="41908"/>
    <cellStyle name="Poznámka 4 2 6 2 3 5" xfId="16446"/>
    <cellStyle name="Poznámka 4 2 6 2 3 6" xfId="35535"/>
    <cellStyle name="Poznámka 4 2 6 2 4" xfId="4130"/>
    <cellStyle name="Poznámka 4 2 6 2 4 2" xfId="4988"/>
    <cellStyle name="Poznámka 4 2 6 2 4 2 2" xfId="5903"/>
    <cellStyle name="Poznámka 4 2 6 2 4 2 2 2" xfId="12535"/>
    <cellStyle name="Poznámka 4 2 6 2 4 2 2 2 2" xfId="31435"/>
    <cellStyle name="Poznámka 4 2 6 2 4 2 2 2 3" xfId="50583"/>
    <cellStyle name="Poznámka 4 2 6 2 4 2 2 3" xfId="25045"/>
    <cellStyle name="Poznámka 4 2 6 2 4 2 2 3 2" xfId="44185"/>
    <cellStyle name="Poznámka 4 2 6 2 4 2 2 4" xfId="18723"/>
    <cellStyle name="Poznámka 4 2 6 2 4 2 2 5" xfId="37812"/>
    <cellStyle name="Poznámka 4 2 6 2 4 2 3" xfId="11660"/>
    <cellStyle name="Poznámka 4 2 6 2 4 2 3 2" xfId="30560"/>
    <cellStyle name="Poznámka 4 2 6 2 4 2 3 3" xfId="49708"/>
    <cellStyle name="Poznámka 4 2 6 2 4 2 4" xfId="24170"/>
    <cellStyle name="Poznámka 4 2 6 2 4 2 4 2" xfId="43310"/>
    <cellStyle name="Poznámka 4 2 6 2 4 2 5" xfId="17848"/>
    <cellStyle name="Poznámka 4 2 6 2 4 2 6" xfId="36937"/>
    <cellStyle name="Poznámka 4 2 6 2 4 3" xfId="10827"/>
    <cellStyle name="Poznámka 4 2 6 2 4 3 2" xfId="29727"/>
    <cellStyle name="Poznámka 4 2 6 2 4 3 3" xfId="48875"/>
    <cellStyle name="Poznámka 4 2 6 2 4 4" xfId="23337"/>
    <cellStyle name="Poznámka 4 2 6 2 4 4 2" xfId="42477"/>
    <cellStyle name="Poznámka 4 2 6 2 4 5" xfId="17015"/>
    <cellStyle name="Poznámka 4 2 6 2 4 6" xfId="36104"/>
    <cellStyle name="Poznámka 4 2 6 2 5" xfId="4774"/>
    <cellStyle name="Poznámka 4 2 6 2 5 2" xfId="5816"/>
    <cellStyle name="Poznámka 4 2 6 2 5 2 2" xfId="6731"/>
    <cellStyle name="Poznámka 4 2 6 2 5 2 2 2" xfId="13359"/>
    <cellStyle name="Poznámka 4 2 6 2 5 2 2 2 2" xfId="32259"/>
    <cellStyle name="Poznámka 4 2 6 2 5 2 2 2 3" xfId="51407"/>
    <cellStyle name="Poznámka 4 2 6 2 5 2 2 3" xfId="25869"/>
    <cellStyle name="Poznámka 4 2 6 2 5 2 2 3 2" xfId="45009"/>
    <cellStyle name="Poznámka 4 2 6 2 5 2 2 4" xfId="19547"/>
    <cellStyle name="Poznámka 4 2 6 2 5 2 2 5" xfId="38636"/>
    <cellStyle name="Poznámka 4 2 6 2 5 2 3" xfId="12484"/>
    <cellStyle name="Poznámka 4 2 6 2 5 2 3 2" xfId="31384"/>
    <cellStyle name="Poznámka 4 2 6 2 5 2 3 3" xfId="50532"/>
    <cellStyle name="Poznámka 4 2 6 2 5 2 4" xfId="24994"/>
    <cellStyle name="Poznámka 4 2 6 2 5 2 4 2" xfId="44134"/>
    <cellStyle name="Poznámka 4 2 6 2 5 2 5" xfId="18672"/>
    <cellStyle name="Poznámka 4 2 6 2 5 2 6" xfId="37761"/>
    <cellStyle name="Poznámka 4 2 6 2 5 3" xfId="11471"/>
    <cellStyle name="Poznámka 4 2 6 2 5 3 2" xfId="30371"/>
    <cellStyle name="Poznámka 4 2 6 2 5 3 3" xfId="49519"/>
    <cellStyle name="Poznámka 4 2 6 2 5 4" xfId="23981"/>
    <cellStyle name="Poznámka 4 2 6 2 5 4 2" xfId="43121"/>
    <cellStyle name="Poznámka 4 2 6 2 5 5" xfId="17659"/>
    <cellStyle name="Poznámka 4 2 6 2 5 6" xfId="36748"/>
    <cellStyle name="Poznámka 4 2 6 2 6" xfId="1592"/>
    <cellStyle name="Poznámka 4 2 6 2 6 2" xfId="5517"/>
    <cellStyle name="Poznámka 4 2 6 2 6 2 2" xfId="6432"/>
    <cellStyle name="Poznámka 4 2 6 2 6 2 2 2" xfId="13062"/>
    <cellStyle name="Poznámka 4 2 6 2 6 2 2 2 2" xfId="31962"/>
    <cellStyle name="Poznámka 4 2 6 2 6 2 2 2 3" xfId="51110"/>
    <cellStyle name="Poznámka 4 2 6 2 6 2 2 3" xfId="25572"/>
    <cellStyle name="Poznámka 4 2 6 2 6 2 2 3 2" xfId="44712"/>
    <cellStyle name="Poznámka 4 2 6 2 6 2 2 4" xfId="19250"/>
    <cellStyle name="Poznámka 4 2 6 2 6 2 2 5" xfId="38339"/>
    <cellStyle name="Poznámka 4 2 6 2 6 2 3" xfId="12187"/>
    <cellStyle name="Poznámka 4 2 6 2 6 2 3 2" xfId="31087"/>
    <cellStyle name="Poznámka 4 2 6 2 6 2 3 3" xfId="50235"/>
    <cellStyle name="Poznámka 4 2 6 2 6 2 4" xfId="24697"/>
    <cellStyle name="Poznámka 4 2 6 2 6 2 4 2" xfId="43837"/>
    <cellStyle name="Poznámka 4 2 6 2 6 2 5" xfId="18375"/>
    <cellStyle name="Poznámka 4 2 6 2 6 2 6" xfId="37464"/>
    <cellStyle name="Poznámka 4 2 6 2 6 3" xfId="8334"/>
    <cellStyle name="Poznámka 4 2 6 2 6 3 2" xfId="27235"/>
    <cellStyle name="Poznámka 4 2 6 2 6 3 3" xfId="46383"/>
    <cellStyle name="Poznámka 4 2 6 2 6 4" xfId="20845"/>
    <cellStyle name="Poznámka 4 2 6 2 6 4 2" xfId="39985"/>
    <cellStyle name="Poznámka 4 2 6 2 6 5" xfId="14523"/>
    <cellStyle name="Poznámka 4 2 6 2 6 6" xfId="33612"/>
    <cellStyle name="Poznámka 4 2 6 2 7" xfId="5276"/>
    <cellStyle name="Poznámka 4 2 6 2 7 2" xfId="6191"/>
    <cellStyle name="Poznámka 4 2 6 2 7 2 2" xfId="12822"/>
    <cellStyle name="Poznámka 4 2 6 2 7 2 2 2" xfId="31722"/>
    <cellStyle name="Poznámka 4 2 6 2 7 2 2 3" xfId="50870"/>
    <cellStyle name="Poznámka 4 2 6 2 7 2 3" xfId="25332"/>
    <cellStyle name="Poznámka 4 2 6 2 7 2 3 2" xfId="44472"/>
    <cellStyle name="Poznámka 4 2 6 2 7 2 4" xfId="19010"/>
    <cellStyle name="Poznámka 4 2 6 2 7 2 5" xfId="38099"/>
    <cellStyle name="Poznámka 4 2 6 2 7 3" xfId="11947"/>
    <cellStyle name="Poznámka 4 2 6 2 7 3 2" xfId="30847"/>
    <cellStyle name="Poznámka 4 2 6 2 7 3 3" xfId="49995"/>
    <cellStyle name="Poznámka 4 2 6 2 7 4" xfId="24457"/>
    <cellStyle name="Poznámka 4 2 6 2 7 4 2" xfId="43597"/>
    <cellStyle name="Poznámka 4 2 6 2 7 5" xfId="18135"/>
    <cellStyle name="Poznámka 4 2 6 2 7 6" xfId="37224"/>
    <cellStyle name="Poznámka 4 2 6 2 8" xfId="7434"/>
    <cellStyle name="Poznámka 4 2 6 2 8 2" xfId="26433"/>
    <cellStyle name="Poznámka 4 2 6 2 8 3" xfId="45577"/>
    <cellStyle name="Poznámka 4 2 6 2 9" xfId="20033"/>
    <cellStyle name="Poznámka 4 2 6 2 9 2" xfId="39173"/>
    <cellStyle name="Poznámka 4 2 6 3" xfId="2451"/>
    <cellStyle name="Poznámka 4 2 6 3 2" xfId="5151"/>
    <cellStyle name="Poznámka 4 2 6 3 2 2" xfId="6066"/>
    <cellStyle name="Poznámka 4 2 6 3 2 2 2" xfId="12697"/>
    <cellStyle name="Poznámka 4 2 6 3 2 2 2 2" xfId="31597"/>
    <cellStyle name="Poznámka 4 2 6 3 2 2 2 3" xfId="50745"/>
    <cellStyle name="Poznámka 4 2 6 3 2 2 3" xfId="25207"/>
    <cellStyle name="Poznámka 4 2 6 3 2 2 3 2" xfId="44347"/>
    <cellStyle name="Poznámka 4 2 6 3 2 2 4" xfId="18885"/>
    <cellStyle name="Poznámka 4 2 6 3 2 2 5" xfId="37974"/>
    <cellStyle name="Poznámka 4 2 6 3 2 3" xfId="11822"/>
    <cellStyle name="Poznámka 4 2 6 3 2 3 2" xfId="30722"/>
    <cellStyle name="Poznámka 4 2 6 3 2 3 3" xfId="49870"/>
    <cellStyle name="Poznámka 4 2 6 3 2 4" xfId="24332"/>
    <cellStyle name="Poznámka 4 2 6 3 2 4 2" xfId="43472"/>
    <cellStyle name="Poznámka 4 2 6 3 2 5" xfId="18010"/>
    <cellStyle name="Poznámka 4 2 6 3 2 6" xfId="37099"/>
    <cellStyle name="Poznámka 4 2 6 3 3" xfId="9152"/>
    <cellStyle name="Poznámka 4 2 6 3 3 2" xfId="28052"/>
    <cellStyle name="Poznámka 4 2 6 3 3 3" xfId="47200"/>
    <cellStyle name="Poznámka 4 2 6 3 4" xfId="21662"/>
    <cellStyle name="Poznámka 4 2 6 3 4 2" xfId="40802"/>
    <cellStyle name="Poznámka 4 2 6 3 5" xfId="15340"/>
    <cellStyle name="Poznámka 4 2 6 3 6" xfId="34429"/>
    <cellStyle name="Poznámka 4 2 6 4" xfId="3193"/>
    <cellStyle name="Poznámka 4 2 6 4 2" xfId="5539"/>
    <cellStyle name="Poznámka 4 2 6 4 2 2" xfId="6454"/>
    <cellStyle name="Poznámka 4 2 6 4 2 2 2" xfId="13083"/>
    <cellStyle name="Poznámka 4 2 6 4 2 2 2 2" xfId="31983"/>
    <cellStyle name="Poznámka 4 2 6 4 2 2 2 3" xfId="51131"/>
    <cellStyle name="Poznámka 4 2 6 4 2 2 3" xfId="25593"/>
    <cellStyle name="Poznámka 4 2 6 4 2 2 3 2" xfId="44733"/>
    <cellStyle name="Poznámka 4 2 6 4 2 2 4" xfId="19271"/>
    <cellStyle name="Poznámka 4 2 6 4 2 2 5" xfId="38360"/>
    <cellStyle name="Poznámka 4 2 6 4 2 3" xfId="12208"/>
    <cellStyle name="Poznámka 4 2 6 4 2 3 2" xfId="31108"/>
    <cellStyle name="Poznámka 4 2 6 4 2 3 3" xfId="50256"/>
    <cellStyle name="Poznámka 4 2 6 4 2 4" xfId="24718"/>
    <cellStyle name="Poznámka 4 2 6 4 2 4 2" xfId="43858"/>
    <cellStyle name="Poznámka 4 2 6 4 2 5" xfId="18396"/>
    <cellStyle name="Poznámka 4 2 6 4 2 6" xfId="37485"/>
    <cellStyle name="Poznámka 4 2 6 4 3" xfId="9891"/>
    <cellStyle name="Poznámka 4 2 6 4 3 2" xfId="28791"/>
    <cellStyle name="Poznámka 4 2 6 4 3 3" xfId="47939"/>
    <cellStyle name="Poznámka 4 2 6 4 4" xfId="22401"/>
    <cellStyle name="Poznámka 4 2 6 4 4 2" xfId="41541"/>
    <cellStyle name="Poznámka 4 2 6 4 5" xfId="16079"/>
    <cellStyle name="Poznámka 4 2 6 4 6" xfId="35168"/>
    <cellStyle name="Poznámka 4 2 6 5" xfId="3053"/>
    <cellStyle name="Poznámka 4 2 6 5 2" xfId="5007"/>
    <cellStyle name="Poznámka 4 2 6 5 2 2" xfId="5922"/>
    <cellStyle name="Poznámka 4 2 6 5 2 2 2" xfId="12554"/>
    <cellStyle name="Poznámka 4 2 6 5 2 2 2 2" xfId="31454"/>
    <cellStyle name="Poznámka 4 2 6 5 2 2 2 3" xfId="50602"/>
    <cellStyle name="Poznámka 4 2 6 5 2 2 3" xfId="25064"/>
    <cellStyle name="Poznámka 4 2 6 5 2 2 3 2" xfId="44204"/>
    <cellStyle name="Poznámka 4 2 6 5 2 2 4" xfId="18742"/>
    <cellStyle name="Poznámka 4 2 6 5 2 2 5" xfId="37831"/>
    <cellStyle name="Poznámka 4 2 6 5 2 3" xfId="11679"/>
    <cellStyle name="Poznámka 4 2 6 5 2 3 2" xfId="30579"/>
    <cellStyle name="Poznámka 4 2 6 5 2 3 3" xfId="49727"/>
    <cellStyle name="Poznámka 4 2 6 5 2 4" xfId="24189"/>
    <cellStyle name="Poznámka 4 2 6 5 2 4 2" xfId="43329"/>
    <cellStyle name="Poznámka 4 2 6 5 2 5" xfId="17867"/>
    <cellStyle name="Poznámka 4 2 6 5 2 6" xfId="36956"/>
    <cellStyle name="Poznámka 4 2 6 5 3" xfId="9751"/>
    <cellStyle name="Poznámka 4 2 6 5 3 2" xfId="28651"/>
    <cellStyle name="Poznámka 4 2 6 5 3 3" xfId="47799"/>
    <cellStyle name="Poznámka 4 2 6 5 4" xfId="22261"/>
    <cellStyle name="Poznámka 4 2 6 5 4 2" xfId="41401"/>
    <cellStyle name="Poznámka 4 2 6 5 5" xfId="15939"/>
    <cellStyle name="Poznámka 4 2 6 5 6" xfId="35028"/>
    <cellStyle name="Poznámka 4 2 6 6" xfId="4545"/>
    <cellStyle name="Poznámka 4 2 6 6 2" xfId="5758"/>
    <cellStyle name="Poznámka 4 2 6 6 2 2" xfId="6673"/>
    <cellStyle name="Poznámka 4 2 6 6 2 2 2" xfId="13301"/>
    <cellStyle name="Poznámka 4 2 6 6 2 2 2 2" xfId="32201"/>
    <cellStyle name="Poznámka 4 2 6 6 2 2 2 3" xfId="51349"/>
    <cellStyle name="Poznámka 4 2 6 6 2 2 3" xfId="25811"/>
    <cellStyle name="Poznámka 4 2 6 6 2 2 3 2" xfId="44951"/>
    <cellStyle name="Poznámka 4 2 6 6 2 2 4" xfId="19489"/>
    <cellStyle name="Poznámka 4 2 6 6 2 2 5" xfId="38578"/>
    <cellStyle name="Poznámka 4 2 6 6 2 3" xfId="12426"/>
    <cellStyle name="Poznámka 4 2 6 6 2 3 2" xfId="31326"/>
    <cellStyle name="Poznámka 4 2 6 6 2 3 3" xfId="50474"/>
    <cellStyle name="Poznámka 4 2 6 6 2 4" xfId="24936"/>
    <cellStyle name="Poznámka 4 2 6 6 2 4 2" xfId="44076"/>
    <cellStyle name="Poznámka 4 2 6 6 2 5" xfId="18614"/>
    <cellStyle name="Poznámka 4 2 6 6 2 6" xfId="37703"/>
    <cellStyle name="Poznámka 4 2 6 6 3" xfId="11242"/>
    <cellStyle name="Poznámka 4 2 6 6 3 2" xfId="30142"/>
    <cellStyle name="Poznámka 4 2 6 6 3 3" xfId="49290"/>
    <cellStyle name="Poznámka 4 2 6 6 4" xfId="23752"/>
    <cellStyle name="Poznámka 4 2 6 6 4 2" xfId="42892"/>
    <cellStyle name="Poznámka 4 2 6 6 5" xfId="17430"/>
    <cellStyle name="Poznámka 4 2 6 6 6" xfId="36519"/>
    <cellStyle name="Poznámka 4 2 6 7" xfId="5292"/>
    <cellStyle name="Poznámka 4 2 6 7 2" xfId="6207"/>
    <cellStyle name="Poznámka 4 2 6 7 2 2" xfId="12838"/>
    <cellStyle name="Poznámka 4 2 6 7 2 2 2" xfId="31738"/>
    <cellStyle name="Poznámka 4 2 6 7 2 2 3" xfId="50886"/>
    <cellStyle name="Poznámka 4 2 6 7 2 3" xfId="25348"/>
    <cellStyle name="Poznámka 4 2 6 7 2 3 2" xfId="44488"/>
    <cellStyle name="Poznámka 4 2 6 7 2 4" xfId="19026"/>
    <cellStyle name="Poznámka 4 2 6 7 2 5" xfId="38115"/>
    <cellStyle name="Poznámka 4 2 6 7 3" xfId="11963"/>
    <cellStyle name="Poznámka 4 2 6 7 3 2" xfId="30863"/>
    <cellStyle name="Poznámka 4 2 6 7 3 3" xfId="50011"/>
    <cellStyle name="Poznámka 4 2 6 7 4" xfId="24473"/>
    <cellStyle name="Poznámka 4 2 6 7 4 2" xfId="43613"/>
    <cellStyle name="Poznámka 4 2 6 7 5" xfId="18151"/>
    <cellStyle name="Poznámka 4 2 6 7 6" xfId="37240"/>
    <cellStyle name="Poznámka 4 2 6 8" xfId="7093"/>
    <cellStyle name="Poznámka 4 2 6 8 2" xfId="26093"/>
    <cellStyle name="Poznámka 4 2 6 8 3" xfId="45237"/>
    <cellStyle name="Poznámka 4 2 6 9" xfId="19689"/>
    <cellStyle name="Poznámka 4 2 6 9 2" xfId="38829"/>
    <cellStyle name="Poznámka 4 2 7" xfId="1005"/>
    <cellStyle name="Poznámka 4 2 7 2" xfId="1593"/>
    <cellStyle name="Poznámka 4 2 7 2 2" xfId="5111"/>
    <cellStyle name="Poznámka 4 2 7 2 2 2" xfId="6026"/>
    <cellStyle name="Poznámka 4 2 7 2 2 2 2" xfId="12658"/>
    <cellStyle name="Poznámka 4 2 7 2 2 2 2 2" xfId="31558"/>
    <cellStyle name="Poznámka 4 2 7 2 2 2 2 3" xfId="50706"/>
    <cellStyle name="Poznámka 4 2 7 2 2 2 3" xfId="25168"/>
    <cellStyle name="Poznámka 4 2 7 2 2 2 3 2" xfId="44308"/>
    <cellStyle name="Poznámka 4 2 7 2 2 2 4" xfId="18846"/>
    <cellStyle name="Poznámka 4 2 7 2 2 2 5" xfId="37935"/>
    <cellStyle name="Poznámka 4 2 7 2 2 3" xfId="11783"/>
    <cellStyle name="Poznámka 4 2 7 2 2 3 2" xfId="30683"/>
    <cellStyle name="Poznámka 4 2 7 2 2 3 3" xfId="49831"/>
    <cellStyle name="Poznámka 4 2 7 2 2 4" xfId="24293"/>
    <cellStyle name="Poznámka 4 2 7 2 2 4 2" xfId="43433"/>
    <cellStyle name="Poznámka 4 2 7 2 2 5" xfId="17971"/>
    <cellStyle name="Poznámka 4 2 7 2 2 6" xfId="37060"/>
    <cellStyle name="Poznámka 4 2 7 2 3" xfId="8335"/>
    <cellStyle name="Poznámka 4 2 7 2 3 2" xfId="27236"/>
    <cellStyle name="Poznámka 4 2 7 2 3 3" xfId="46384"/>
    <cellStyle name="Poznámka 4 2 7 2 4" xfId="20846"/>
    <cellStyle name="Poznámka 4 2 7 2 4 2" xfId="39986"/>
    <cellStyle name="Poznámka 4 2 7 2 5" xfId="14524"/>
    <cellStyle name="Poznámka 4 2 7 2 6" xfId="33613"/>
    <cellStyle name="Poznámka 4 2 7 3" xfId="5578"/>
    <cellStyle name="Poznámka 4 2 7 3 2" xfId="6493"/>
    <cellStyle name="Poznámka 4 2 7 3 2 2" xfId="13122"/>
    <cellStyle name="Poznámka 4 2 7 3 2 2 2" xfId="32022"/>
    <cellStyle name="Poznámka 4 2 7 3 2 2 3" xfId="51170"/>
    <cellStyle name="Poznámka 4 2 7 3 2 3" xfId="25632"/>
    <cellStyle name="Poznámka 4 2 7 3 2 3 2" xfId="44772"/>
    <cellStyle name="Poznámka 4 2 7 3 2 4" xfId="19310"/>
    <cellStyle name="Poznámka 4 2 7 3 2 5" xfId="38399"/>
    <cellStyle name="Poznámka 4 2 7 3 3" xfId="12247"/>
    <cellStyle name="Poznámka 4 2 7 3 3 2" xfId="31147"/>
    <cellStyle name="Poznámka 4 2 7 3 3 3" xfId="50295"/>
    <cellStyle name="Poznámka 4 2 7 3 4" xfId="24757"/>
    <cellStyle name="Poznámka 4 2 7 3 4 2" xfId="43897"/>
    <cellStyle name="Poznámka 4 2 7 3 5" xfId="18435"/>
    <cellStyle name="Poznámka 4 2 7 3 6" xfId="37524"/>
    <cellStyle name="Poznámka 4 2 7 4" xfId="7362"/>
    <cellStyle name="Poznámka 4 2 7 4 2" xfId="26361"/>
    <cellStyle name="Poznámka 4 2 7 4 3" xfId="45505"/>
    <cellStyle name="Poznámka 4 2 7 5" xfId="20395"/>
    <cellStyle name="Poznámka 4 2 7 5 2" xfId="39535"/>
    <cellStyle name="Poznámka 4 2 7 6" xfId="13649"/>
    <cellStyle name="Poznámka 4 2 7 7" xfId="32734"/>
    <cellStyle name="Poznámka 4 2 8" xfId="1575"/>
    <cellStyle name="Poznámka 4 2 8 2" xfId="5628"/>
    <cellStyle name="Poznámka 4 2 8 2 2" xfId="6543"/>
    <cellStyle name="Poznámka 4 2 8 2 2 2" xfId="13172"/>
    <cellStyle name="Poznámka 4 2 8 2 2 2 2" xfId="32072"/>
    <cellStyle name="Poznámka 4 2 8 2 2 2 3" xfId="51220"/>
    <cellStyle name="Poznámka 4 2 8 2 2 3" xfId="25682"/>
    <cellStyle name="Poznámka 4 2 8 2 2 3 2" xfId="44822"/>
    <cellStyle name="Poznámka 4 2 8 2 2 4" xfId="19360"/>
    <cellStyle name="Poznámka 4 2 8 2 2 5" xfId="38449"/>
    <cellStyle name="Poznámka 4 2 8 2 3" xfId="12297"/>
    <cellStyle name="Poznámka 4 2 8 2 3 2" xfId="31197"/>
    <cellStyle name="Poznámka 4 2 8 2 3 3" xfId="50345"/>
    <cellStyle name="Poznámka 4 2 8 2 4" xfId="24807"/>
    <cellStyle name="Poznámka 4 2 8 2 4 2" xfId="43947"/>
    <cellStyle name="Poznámka 4 2 8 2 5" xfId="18485"/>
    <cellStyle name="Poznámka 4 2 8 2 6" xfId="37574"/>
    <cellStyle name="Poznámka 4 2 8 3" xfId="8317"/>
    <cellStyle name="Poznámka 4 2 8 3 2" xfId="27218"/>
    <cellStyle name="Poznámka 4 2 8 3 3" xfId="46366"/>
    <cellStyle name="Poznámka 4 2 8 4" xfId="20828"/>
    <cellStyle name="Poznámka 4 2 8 4 2" xfId="39968"/>
    <cellStyle name="Poznámka 4 2 8 5" xfId="14506"/>
    <cellStyle name="Poznámka 4 2 8 6" xfId="33595"/>
    <cellStyle name="Poznámka 4 2 9" xfId="3149"/>
    <cellStyle name="Poznámka 4 2 9 2" xfId="5518"/>
    <cellStyle name="Poznámka 4 2 9 2 2" xfId="6433"/>
    <cellStyle name="Poznámka 4 2 9 2 2 2" xfId="13063"/>
    <cellStyle name="Poznámka 4 2 9 2 2 2 2" xfId="31963"/>
    <cellStyle name="Poznámka 4 2 9 2 2 2 3" xfId="51111"/>
    <cellStyle name="Poznámka 4 2 9 2 2 3" xfId="25573"/>
    <cellStyle name="Poznámka 4 2 9 2 2 3 2" xfId="44713"/>
    <cellStyle name="Poznámka 4 2 9 2 2 4" xfId="19251"/>
    <cellStyle name="Poznámka 4 2 9 2 2 5" xfId="38340"/>
    <cellStyle name="Poznámka 4 2 9 2 3" xfId="12188"/>
    <cellStyle name="Poznámka 4 2 9 2 3 2" xfId="31088"/>
    <cellStyle name="Poznámka 4 2 9 2 3 3" xfId="50236"/>
    <cellStyle name="Poznámka 4 2 9 2 4" xfId="24698"/>
    <cellStyle name="Poznámka 4 2 9 2 4 2" xfId="43838"/>
    <cellStyle name="Poznámka 4 2 9 2 5" xfId="18376"/>
    <cellStyle name="Poznámka 4 2 9 2 6" xfId="37465"/>
    <cellStyle name="Poznámka 4 2 9 3" xfId="9847"/>
    <cellStyle name="Poznámka 4 2 9 3 2" xfId="28747"/>
    <cellStyle name="Poznámka 4 2 9 3 3" xfId="47895"/>
    <cellStyle name="Poznámka 4 2 9 4" xfId="22357"/>
    <cellStyle name="Poznámka 4 2 9 4 2" xfId="41497"/>
    <cellStyle name="Poznámka 4 2 9 5" xfId="16035"/>
    <cellStyle name="Poznámka 4 2 9 6" xfId="35124"/>
    <cellStyle name="Poznámka 4 3" xfId="228"/>
    <cellStyle name="Poznámka 4 3 10" xfId="4549"/>
    <cellStyle name="Poznámka 4 3 10 2" xfId="5759"/>
    <cellStyle name="Poznámka 4 3 10 2 2" xfId="6674"/>
    <cellStyle name="Poznámka 4 3 10 2 2 2" xfId="13302"/>
    <cellStyle name="Poznámka 4 3 10 2 2 2 2" xfId="32202"/>
    <cellStyle name="Poznámka 4 3 10 2 2 2 3" xfId="51350"/>
    <cellStyle name="Poznámka 4 3 10 2 2 3" xfId="25812"/>
    <cellStyle name="Poznámka 4 3 10 2 2 3 2" xfId="44952"/>
    <cellStyle name="Poznámka 4 3 10 2 2 4" xfId="19490"/>
    <cellStyle name="Poznámka 4 3 10 2 2 5" xfId="38579"/>
    <cellStyle name="Poznámka 4 3 10 2 3" xfId="12427"/>
    <cellStyle name="Poznámka 4 3 10 2 3 2" xfId="31327"/>
    <cellStyle name="Poznámka 4 3 10 2 3 3" xfId="50475"/>
    <cellStyle name="Poznámka 4 3 10 2 4" xfId="24937"/>
    <cellStyle name="Poznámka 4 3 10 2 4 2" xfId="44077"/>
    <cellStyle name="Poznámka 4 3 10 2 5" xfId="18615"/>
    <cellStyle name="Poznámka 4 3 10 2 6" xfId="37704"/>
    <cellStyle name="Poznámka 4 3 10 3" xfId="11246"/>
    <cellStyle name="Poznámka 4 3 10 3 2" xfId="30146"/>
    <cellStyle name="Poznámka 4 3 10 3 3" xfId="49294"/>
    <cellStyle name="Poznámka 4 3 10 4" xfId="23756"/>
    <cellStyle name="Poznámka 4 3 10 4 2" xfId="42896"/>
    <cellStyle name="Poznámka 4 3 10 5" xfId="17434"/>
    <cellStyle name="Poznámka 4 3 10 6" xfId="36523"/>
    <cellStyle name="Poznámka 4 3 11" xfId="944"/>
    <cellStyle name="Poznámka 4 3 11 2" xfId="5079"/>
    <cellStyle name="Poznámka 4 3 11 2 2" xfId="5994"/>
    <cellStyle name="Poznámka 4 3 11 2 2 2" xfId="12626"/>
    <cellStyle name="Poznámka 4 3 11 2 2 2 2" xfId="31526"/>
    <cellStyle name="Poznámka 4 3 11 2 2 2 3" xfId="50674"/>
    <cellStyle name="Poznámka 4 3 11 2 2 3" xfId="25136"/>
    <cellStyle name="Poznámka 4 3 11 2 2 3 2" xfId="44276"/>
    <cellStyle name="Poznámka 4 3 11 2 2 4" xfId="18814"/>
    <cellStyle name="Poznámka 4 3 11 2 2 5" xfId="37903"/>
    <cellStyle name="Poznámka 4 3 11 2 3" xfId="11751"/>
    <cellStyle name="Poznámka 4 3 11 2 3 2" xfId="30651"/>
    <cellStyle name="Poznámka 4 3 11 2 3 3" xfId="49799"/>
    <cellStyle name="Poznámka 4 3 11 2 4" xfId="24261"/>
    <cellStyle name="Poznámka 4 3 11 2 4 2" xfId="43401"/>
    <cellStyle name="Poznámka 4 3 11 2 5" xfId="17939"/>
    <cellStyle name="Poznámka 4 3 11 2 6" xfId="37028"/>
    <cellStyle name="Poznámka 4 3 11 3" xfId="7851"/>
    <cellStyle name="Poznámka 4 3 11 3 2" xfId="26846"/>
    <cellStyle name="Poznámka 4 3 11 3 3" xfId="45994"/>
    <cellStyle name="Poznámka 4 3 11 4" xfId="20336"/>
    <cellStyle name="Poznámka 4 3 11 4 2" xfId="39476"/>
    <cellStyle name="Poznámka 4 3 11 5" xfId="14134"/>
    <cellStyle name="Poznámka 4 3 11 6" xfId="33223"/>
    <cellStyle name="Poznámka 4 3 12" xfId="5294"/>
    <cellStyle name="Poznámka 4 3 12 2" xfId="6209"/>
    <cellStyle name="Poznámka 4 3 12 2 2" xfId="12840"/>
    <cellStyle name="Poznámka 4 3 12 2 2 2" xfId="31740"/>
    <cellStyle name="Poznámka 4 3 12 2 2 3" xfId="50888"/>
    <cellStyle name="Poznámka 4 3 12 2 3" xfId="25350"/>
    <cellStyle name="Poznámka 4 3 12 2 3 2" xfId="44490"/>
    <cellStyle name="Poznámka 4 3 12 2 4" xfId="19028"/>
    <cellStyle name="Poznámka 4 3 12 2 5" xfId="38117"/>
    <cellStyle name="Poznámka 4 3 12 3" xfId="11965"/>
    <cellStyle name="Poznámka 4 3 12 3 2" xfId="30865"/>
    <cellStyle name="Poznámka 4 3 12 3 3" xfId="50013"/>
    <cellStyle name="Poznámka 4 3 12 4" xfId="24475"/>
    <cellStyle name="Poznámka 4 3 12 4 2" xfId="43615"/>
    <cellStyle name="Poznámka 4 3 12 5" xfId="18153"/>
    <cellStyle name="Poznámka 4 3 12 6" xfId="37242"/>
    <cellStyle name="Poznámka 4 3 13" xfId="19635"/>
    <cellStyle name="Poznámka 4 3 13 2" xfId="38775"/>
    <cellStyle name="Poznámka 4 3 2" xfId="315"/>
    <cellStyle name="Poznámka 4 3 2 10" xfId="6964"/>
    <cellStyle name="Poznámka 4 3 2 10 2" xfId="25964"/>
    <cellStyle name="Poznámka 4 3 2 10 3" xfId="45108"/>
    <cellStyle name="Poznámka 4 3 2 11" xfId="19712"/>
    <cellStyle name="Poznámka 4 3 2 11 2" xfId="38852"/>
    <cellStyle name="Poznámka 4 3 2 12" xfId="6910"/>
    <cellStyle name="Poznámka 4 3 2 13" xfId="32337"/>
    <cellStyle name="Poznámka 4 3 2 2" xfId="660"/>
    <cellStyle name="Poznámka 4 3 2 2 10" xfId="20056"/>
    <cellStyle name="Poznámka 4 3 2 2 10 2" xfId="39196"/>
    <cellStyle name="Poznámka 4 3 2 2 11" xfId="6922"/>
    <cellStyle name="Poznámka 4 3 2 2 12" xfId="32484"/>
    <cellStyle name="Poznámka 4 3 2 2 2" xfId="1596"/>
    <cellStyle name="Poznámka 4 3 2 2 2 2" xfId="5115"/>
    <cellStyle name="Poznámka 4 3 2 2 2 2 2" xfId="6030"/>
    <cellStyle name="Poznámka 4 3 2 2 2 2 2 2" xfId="12661"/>
    <cellStyle name="Poznámka 4 3 2 2 2 2 2 2 2" xfId="31561"/>
    <cellStyle name="Poznámka 4 3 2 2 2 2 2 2 3" xfId="50709"/>
    <cellStyle name="Poznámka 4 3 2 2 2 2 2 3" xfId="25171"/>
    <cellStyle name="Poznámka 4 3 2 2 2 2 2 3 2" xfId="44311"/>
    <cellStyle name="Poznámka 4 3 2 2 2 2 2 4" xfId="18849"/>
    <cellStyle name="Poznámka 4 3 2 2 2 2 2 5" xfId="37938"/>
    <cellStyle name="Poznámka 4 3 2 2 2 2 3" xfId="11786"/>
    <cellStyle name="Poznámka 4 3 2 2 2 2 3 2" xfId="30686"/>
    <cellStyle name="Poznámka 4 3 2 2 2 2 3 3" xfId="49834"/>
    <cellStyle name="Poznámka 4 3 2 2 2 2 4" xfId="24296"/>
    <cellStyle name="Poznámka 4 3 2 2 2 2 4 2" xfId="43436"/>
    <cellStyle name="Poznámka 4 3 2 2 2 2 5" xfId="17974"/>
    <cellStyle name="Poznámka 4 3 2 2 2 2 6" xfId="37063"/>
    <cellStyle name="Poznámka 4 3 2 2 2 3" xfId="8338"/>
    <cellStyle name="Poznámka 4 3 2 2 2 3 2" xfId="27239"/>
    <cellStyle name="Poznámka 4 3 2 2 2 3 3" xfId="46387"/>
    <cellStyle name="Poznámka 4 3 2 2 2 4" xfId="20849"/>
    <cellStyle name="Poznámka 4 3 2 2 2 4 2" xfId="39989"/>
    <cellStyle name="Poznámka 4 3 2 2 2 5" xfId="14527"/>
    <cellStyle name="Poznámka 4 3 2 2 2 6" xfId="33616"/>
    <cellStyle name="Poznámka 4 3 2 2 3" xfId="2841"/>
    <cellStyle name="Poznámka 4 3 2 2 3 2" xfId="5226"/>
    <cellStyle name="Poznámka 4 3 2 2 3 2 2" xfId="6141"/>
    <cellStyle name="Poznámka 4 3 2 2 3 2 2 2" xfId="12772"/>
    <cellStyle name="Poznámka 4 3 2 2 3 2 2 2 2" xfId="31672"/>
    <cellStyle name="Poznámka 4 3 2 2 3 2 2 2 3" xfId="50820"/>
    <cellStyle name="Poznámka 4 3 2 2 3 2 2 3" xfId="25282"/>
    <cellStyle name="Poznámka 4 3 2 2 3 2 2 3 2" xfId="44422"/>
    <cellStyle name="Poznámka 4 3 2 2 3 2 2 4" xfId="18960"/>
    <cellStyle name="Poznámka 4 3 2 2 3 2 2 5" xfId="38049"/>
    <cellStyle name="Poznámka 4 3 2 2 3 2 3" xfId="11897"/>
    <cellStyle name="Poznámka 4 3 2 2 3 2 3 2" xfId="30797"/>
    <cellStyle name="Poznámka 4 3 2 2 3 2 3 3" xfId="49945"/>
    <cellStyle name="Poznámka 4 3 2 2 3 2 4" xfId="24407"/>
    <cellStyle name="Poznámka 4 3 2 2 3 2 4 2" xfId="43547"/>
    <cellStyle name="Poznámka 4 3 2 2 3 2 5" xfId="18085"/>
    <cellStyle name="Poznámka 4 3 2 2 3 2 6" xfId="37174"/>
    <cellStyle name="Poznámka 4 3 2 2 3 3" xfId="9540"/>
    <cellStyle name="Poznámka 4 3 2 2 3 3 2" xfId="28440"/>
    <cellStyle name="Poznámka 4 3 2 2 3 3 3" xfId="47588"/>
    <cellStyle name="Poznámka 4 3 2 2 3 4" xfId="22050"/>
    <cellStyle name="Poznámka 4 3 2 2 3 4 2" xfId="41190"/>
    <cellStyle name="Poznámka 4 3 2 2 3 5" xfId="15728"/>
    <cellStyle name="Poznámka 4 3 2 2 3 6" xfId="34817"/>
    <cellStyle name="Poznámka 4 3 2 2 4" xfId="3583"/>
    <cellStyle name="Poznámka 4 3 2 2 4 2" xfId="5512"/>
    <cellStyle name="Poznámka 4 3 2 2 4 2 2" xfId="6427"/>
    <cellStyle name="Poznámka 4 3 2 2 4 2 2 2" xfId="13057"/>
    <cellStyle name="Poznámka 4 3 2 2 4 2 2 2 2" xfId="31957"/>
    <cellStyle name="Poznámka 4 3 2 2 4 2 2 2 3" xfId="51105"/>
    <cellStyle name="Poznámka 4 3 2 2 4 2 2 3" xfId="25567"/>
    <cellStyle name="Poznámka 4 3 2 2 4 2 2 3 2" xfId="44707"/>
    <cellStyle name="Poznámka 4 3 2 2 4 2 2 4" xfId="19245"/>
    <cellStyle name="Poznámka 4 3 2 2 4 2 2 5" xfId="38334"/>
    <cellStyle name="Poznámka 4 3 2 2 4 2 3" xfId="12182"/>
    <cellStyle name="Poznámka 4 3 2 2 4 2 3 2" xfId="31082"/>
    <cellStyle name="Poznámka 4 3 2 2 4 2 3 3" xfId="50230"/>
    <cellStyle name="Poznámka 4 3 2 2 4 2 4" xfId="24692"/>
    <cellStyle name="Poznámka 4 3 2 2 4 2 4 2" xfId="43832"/>
    <cellStyle name="Poznámka 4 3 2 2 4 2 5" xfId="18370"/>
    <cellStyle name="Poznámka 4 3 2 2 4 2 6" xfId="37459"/>
    <cellStyle name="Poznámka 4 3 2 2 4 3" xfId="10281"/>
    <cellStyle name="Poznámka 4 3 2 2 4 3 2" xfId="29181"/>
    <cellStyle name="Poznámka 4 3 2 2 4 3 3" xfId="48329"/>
    <cellStyle name="Poznámka 4 3 2 2 4 4" xfId="22791"/>
    <cellStyle name="Poznámka 4 3 2 2 4 4 2" xfId="41931"/>
    <cellStyle name="Poznámka 4 3 2 2 4 5" xfId="16469"/>
    <cellStyle name="Poznámka 4 3 2 2 4 6" xfId="35558"/>
    <cellStyle name="Poznámka 4 3 2 2 5" xfId="4153"/>
    <cellStyle name="Poznámka 4 3 2 2 5 2" xfId="5177"/>
    <cellStyle name="Poznámka 4 3 2 2 5 2 2" xfId="6092"/>
    <cellStyle name="Poznámka 4 3 2 2 5 2 2 2" xfId="12723"/>
    <cellStyle name="Poznámka 4 3 2 2 5 2 2 2 2" xfId="31623"/>
    <cellStyle name="Poznámka 4 3 2 2 5 2 2 2 3" xfId="50771"/>
    <cellStyle name="Poznámka 4 3 2 2 5 2 2 3" xfId="25233"/>
    <cellStyle name="Poznámka 4 3 2 2 5 2 2 3 2" xfId="44373"/>
    <cellStyle name="Poznámka 4 3 2 2 5 2 2 4" xfId="18911"/>
    <cellStyle name="Poznámka 4 3 2 2 5 2 2 5" xfId="38000"/>
    <cellStyle name="Poznámka 4 3 2 2 5 2 3" xfId="11848"/>
    <cellStyle name="Poznámka 4 3 2 2 5 2 3 2" xfId="30748"/>
    <cellStyle name="Poznámka 4 3 2 2 5 2 3 3" xfId="49896"/>
    <cellStyle name="Poznámka 4 3 2 2 5 2 4" xfId="24358"/>
    <cellStyle name="Poznámka 4 3 2 2 5 2 4 2" xfId="43498"/>
    <cellStyle name="Poznámka 4 3 2 2 5 2 5" xfId="18036"/>
    <cellStyle name="Poznámka 4 3 2 2 5 2 6" xfId="37125"/>
    <cellStyle name="Poznámka 4 3 2 2 5 3" xfId="10850"/>
    <cellStyle name="Poznámka 4 3 2 2 5 3 2" xfId="29750"/>
    <cellStyle name="Poznámka 4 3 2 2 5 3 3" xfId="48898"/>
    <cellStyle name="Poznámka 4 3 2 2 5 4" xfId="23360"/>
    <cellStyle name="Poznámka 4 3 2 2 5 4 2" xfId="42500"/>
    <cellStyle name="Poznámka 4 3 2 2 5 5" xfId="17038"/>
    <cellStyle name="Poznámka 4 3 2 2 5 6" xfId="36127"/>
    <cellStyle name="Poznámka 4 3 2 2 6" xfId="4793"/>
    <cellStyle name="Poznámka 4 3 2 2 6 2" xfId="5824"/>
    <cellStyle name="Poznámka 4 3 2 2 6 2 2" xfId="6739"/>
    <cellStyle name="Poznámka 4 3 2 2 6 2 2 2" xfId="13367"/>
    <cellStyle name="Poznámka 4 3 2 2 6 2 2 2 2" xfId="32267"/>
    <cellStyle name="Poznámka 4 3 2 2 6 2 2 2 3" xfId="51415"/>
    <cellStyle name="Poznámka 4 3 2 2 6 2 2 3" xfId="25877"/>
    <cellStyle name="Poznámka 4 3 2 2 6 2 2 3 2" xfId="45017"/>
    <cellStyle name="Poznámka 4 3 2 2 6 2 2 4" xfId="19555"/>
    <cellStyle name="Poznámka 4 3 2 2 6 2 2 5" xfId="38644"/>
    <cellStyle name="Poznámka 4 3 2 2 6 2 3" xfId="12492"/>
    <cellStyle name="Poznámka 4 3 2 2 6 2 3 2" xfId="31392"/>
    <cellStyle name="Poznámka 4 3 2 2 6 2 3 3" xfId="50540"/>
    <cellStyle name="Poznámka 4 3 2 2 6 2 4" xfId="25002"/>
    <cellStyle name="Poznámka 4 3 2 2 6 2 4 2" xfId="44142"/>
    <cellStyle name="Poznámka 4 3 2 2 6 2 5" xfId="18680"/>
    <cellStyle name="Poznámka 4 3 2 2 6 2 6" xfId="37769"/>
    <cellStyle name="Poznámka 4 3 2 2 6 3" xfId="11490"/>
    <cellStyle name="Poznámka 4 3 2 2 6 3 2" xfId="30390"/>
    <cellStyle name="Poznámka 4 3 2 2 6 3 3" xfId="49538"/>
    <cellStyle name="Poznámka 4 3 2 2 6 4" xfId="24000"/>
    <cellStyle name="Poznámka 4 3 2 2 6 4 2" xfId="43140"/>
    <cellStyle name="Poznámka 4 3 2 2 6 5" xfId="17678"/>
    <cellStyle name="Poznámka 4 3 2 2 6 6" xfId="36767"/>
    <cellStyle name="Poznámka 4 3 2 2 7" xfId="5080"/>
    <cellStyle name="Poznámka 4 3 2 2 7 2" xfId="5995"/>
    <cellStyle name="Poznámka 4 3 2 2 7 2 2" xfId="12627"/>
    <cellStyle name="Poznámka 4 3 2 2 7 2 2 2" xfId="31527"/>
    <cellStyle name="Poznámka 4 3 2 2 7 2 2 3" xfId="50675"/>
    <cellStyle name="Poznámka 4 3 2 2 7 2 3" xfId="25137"/>
    <cellStyle name="Poznámka 4 3 2 2 7 2 3 2" xfId="44277"/>
    <cellStyle name="Poznámka 4 3 2 2 7 2 4" xfId="18815"/>
    <cellStyle name="Poznámka 4 3 2 2 7 2 5" xfId="37904"/>
    <cellStyle name="Poznámka 4 3 2 2 7 3" xfId="11752"/>
    <cellStyle name="Poznámka 4 3 2 2 7 3 2" xfId="30652"/>
    <cellStyle name="Poznámka 4 3 2 2 7 3 3" xfId="49800"/>
    <cellStyle name="Poznámka 4 3 2 2 7 4" xfId="24262"/>
    <cellStyle name="Poznámka 4 3 2 2 7 4 2" xfId="43402"/>
    <cellStyle name="Poznámka 4 3 2 2 7 5" xfId="17940"/>
    <cellStyle name="Poznámka 4 3 2 2 7 6" xfId="37029"/>
    <cellStyle name="Poznámka 4 3 2 2 8" xfId="7764"/>
    <cellStyle name="Poznámka 4 3 2 2 8 2" xfId="26759"/>
    <cellStyle name="Poznámka 4 3 2 2 8 2 2" xfId="45907"/>
    <cellStyle name="Poznámka 4 3 2 2 8 3" xfId="14047"/>
    <cellStyle name="Poznámka 4 3 2 2 8 4" xfId="33136"/>
    <cellStyle name="Poznámka 4 3 2 2 9" xfId="7112"/>
    <cellStyle name="Poznámka 4 3 2 2 9 2" xfId="26111"/>
    <cellStyle name="Poznámka 4 3 2 2 9 3" xfId="45255"/>
    <cellStyle name="Poznámka 4 3 2 3" xfId="1214"/>
    <cellStyle name="Poznámka 4 3 2 3 2" xfId="1597"/>
    <cellStyle name="Poznámka 4 3 2 3 2 2" xfId="5646"/>
    <cellStyle name="Poznámka 4 3 2 3 2 2 2" xfId="6561"/>
    <cellStyle name="Poznámka 4 3 2 3 2 2 2 2" xfId="13190"/>
    <cellStyle name="Poznámka 4 3 2 3 2 2 2 2 2" xfId="32090"/>
    <cellStyle name="Poznámka 4 3 2 3 2 2 2 2 3" xfId="51238"/>
    <cellStyle name="Poznámka 4 3 2 3 2 2 2 3" xfId="25700"/>
    <cellStyle name="Poznámka 4 3 2 3 2 2 2 3 2" xfId="44840"/>
    <cellStyle name="Poznámka 4 3 2 3 2 2 2 4" xfId="19378"/>
    <cellStyle name="Poznámka 4 3 2 3 2 2 2 5" xfId="38467"/>
    <cellStyle name="Poznámka 4 3 2 3 2 2 3" xfId="12315"/>
    <cellStyle name="Poznámka 4 3 2 3 2 2 3 2" xfId="31215"/>
    <cellStyle name="Poznámka 4 3 2 3 2 2 3 3" xfId="50363"/>
    <cellStyle name="Poznámka 4 3 2 3 2 2 4" xfId="24825"/>
    <cellStyle name="Poznámka 4 3 2 3 2 2 4 2" xfId="43965"/>
    <cellStyle name="Poznámka 4 3 2 3 2 2 5" xfId="18503"/>
    <cellStyle name="Poznámka 4 3 2 3 2 2 6" xfId="37592"/>
    <cellStyle name="Poznámka 4 3 2 3 2 3" xfId="8339"/>
    <cellStyle name="Poznámka 4 3 2 3 2 3 2" xfId="27240"/>
    <cellStyle name="Poznámka 4 3 2 3 2 3 3" xfId="46388"/>
    <cellStyle name="Poznámka 4 3 2 3 2 4" xfId="20850"/>
    <cellStyle name="Poznámka 4 3 2 3 2 4 2" xfId="39990"/>
    <cellStyle name="Poznámka 4 3 2 3 2 5" xfId="14528"/>
    <cellStyle name="Poznámka 4 3 2 3 2 6" xfId="33617"/>
    <cellStyle name="Poznámka 4 3 2 3 3" xfId="5596"/>
    <cellStyle name="Poznámka 4 3 2 3 3 2" xfId="6511"/>
    <cellStyle name="Poznámka 4 3 2 3 3 2 2" xfId="13140"/>
    <cellStyle name="Poznámka 4 3 2 3 3 2 2 2" xfId="32040"/>
    <cellStyle name="Poznámka 4 3 2 3 3 2 2 3" xfId="51188"/>
    <cellStyle name="Poznámka 4 3 2 3 3 2 3" xfId="25650"/>
    <cellStyle name="Poznámka 4 3 2 3 3 2 3 2" xfId="44790"/>
    <cellStyle name="Poznámka 4 3 2 3 3 2 4" xfId="19328"/>
    <cellStyle name="Poznámka 4 3 2 3 3 2 5" xfId="38417"/>
    <cellStyle name="Poznámka 4 3 2 3 3 3" xfId="12265"/>
    <cellStyle name="Poznámka 4 3 2 3 3 3 2" xfId="31165"/>
    <cellStyle name="Poznámka 4 3 2 3 3 3 3" xfId="50313"/>
    <cellStyle name="Poznámka 4 3 2 3 3 4" xfId="24775"/>
    <cellStyle name="Poznámka 4 3 2 3 3 4 2" xfId="43915"/>
    <cellStyle name="Poznámka 4 3 2 3 3 5" xfId="18453"/>
    <cellStyle name="Poznámka 4 3 2 3 3 6" xfId="37542"/>
    <cellStyle name="Poznámka 4 3 2 3 4" xfId="7457"/>
    <cellStyle name="Poznámka 4 3 2 3 4 2" xfId="26456"/>
    <cellStyle name="Poznámka 4 3 2 3 4 3" xfId="45600"/>
    <cellStyle name="Poznámka 4 3 2 3 5" xfId="20594"/>
    <cellStyle name="Poznámka 4 3 2 3 5 2" xfId="39734"/>
    <cellStyle name="Poznámka 4 3 2 3 6" xfId="13744"/>
    <cellStyle name="Poznámka 4 3 2 3 7" xfId="32829"/>
    <cellStyle name="Poznámka 4 3 2 4" xfId="1595"/>
    <cellStyle name="Poznámka 4 3 2 4 2" xfId="5054"/>
    <cellStyle name="Poznámka 4 3 2 4 2 2" xfId="5969"/>
    <cellStyle name="Poznámka 4 3 2 4 2 2 2" xfId="12601"/>
    <cellStyle name="Poznámka 4 3 2 4 2 2 2 2" xfId="31501"/>
    <cellStyle name="Poznámka 4 3 2 4 2 2 2 3" xfId="50649"/>
    <cellStyle name="Poznámka 4 3 2 4 2 2 3" xfId="25111"/>
    <cellStyle name="Poznámka 4 3 2 4 2 2 3 2" xfId="44251"/>
    <cellStyle name="Poznámka 4 3 2 4 2 2 4" xfId="18789"/>
    <cellStyle name="Poznámka 4 3 2 4 2 2 5" xfId="37878"/>
    <cellStyle name="Poznámka 4 3 2 4 2 3" xfId="11726"/>
    <cellStyle name="Poznámka 4 3 2 4 2 3 2" xfId="30626"/>
    <cellStyle name="Poznámka 4 3 2 4 2 3 3" xfId="49774"/>
    <cellStyle name="Poznámka 4 3 2 4 2 4" xfId="24236"/>
    <cellStyle name="Poznámka 4 3 2 4 2 4 2" xfId="43376"/>
    <cellStyle name="Poznámka 4 3 2 4 2 5" xfId="17914"/>
    <cellStyle name="Poznámka 4 3 2 4 2 6" xfId="37003"/>
    <cellStyle name="Poznámka 4 3 2 4 3" xfId="8337"/>
    <cellStyle name="Poznámka 4 3 2 4 3 2" xfId="27238"/>
    <cellStyle name="Poznámka 4 3 2 4 3 3" xfId="46386"/>
    <cellStyle name="Poznámka 4 3 2 4 4" xfId="20848"/>
    <cellStyle name="Poznámka 4 3 2 4 4 2" xfId="39988"/>
    <cellStyle name="Poznámka 4 3 2 4 5" xfId="14526"/>
    <cellStyle name="Poznámka 4 3 2 4 6" xfId="33615"/>
    <cellStyle name="Poznámka 4 3 2 5" xfId="2494"/>
    <cellStyle name="Poznámka 4 3 2 5 2" xfId="5394"/>
    <cellStyle name="Poznámka 4 3 2 5 2 2" xfId="6309"/>
    <cellStyle name="Poznámka 4 3 2 5 2 2 2" xfId="12940"/>
    <cellStyle name="Poznámka 4 3 2 5 2 2 2 2" xfId="31840"/>
    <cellStyle name="Poznámka 4 3 2 5 2 2 2 3" xfId="50988"/>
    <cellStyle name="Poznámka 4 3 2 5 2 2 3" xfId="25450"/>
    <cellStyle name="Poznámka 4 3 2 5 2 2 3 2" xfId="44590"/>
    <cellStyle name="Poznámka 4 3 2 5 2 2 4" xfId="19128"/>
    <cellStyle name="Poznámka 4 3 2 5 2 2 5" xfId="38217"/>
    <cellStyle name="Poznámka 4 3 2 5 2 3" xfId="12065"/>
    <cellStyle name="Poznámka 4 3 2 5 2 3 2" xfId="30965"/>
    <cellStyle name="Poznámka 4 3 2 5 2 3 3" xfId="50113"/>
    <cellStyle name="Poznámka 4 3 2 5 2 4" xfId="24575"/>
    <cellStyle name="Poznámka 4 3 2 5 2 4 2" xfId="43715"/>
    <cellStyle name="Poznámka 4 3 2 5 2 5" xfId="18253"/>
    <cellStyle name="Poznámka 4 3 2 5 2 6" xfId="37342"/>
    <cellStyle name="Poznámka 4 3 2 5 3" xfId="9195"/>
    <cellStyle name="Poznámka 4 3 2 5 3 2" xfId="28095"/>
    <cellStyle name="Poznámka 4 3 2 5 3 3" xfId="47243"/>
    <cellStyle name="Poznámka 4 3 2 5 4" xfId="21705"/>
    <cellStyle name="Poznámka 4 3 2 5 4 2" xfId="40845"/>
    <cellStyle name="Poznámka 4 3 2 5 5" xfId="15383"/>
    <cellStyle name="Poznámka 4 3 2 5 6" xfId="34472"/>
    <cellStyle name="Poznámka 4 3 2 6" xfId="3236"/>
    <cellStyle name="Poznámka 4 3 2 6 2" xfId="5204"/>
    <cellStyle name="Poznámka 4 3 2 6 2 2" xfId="6119"/>
    <cellStyle name="Poznámka 4 3 2 6 2 2 2" xfId="12750"/>
    <cellStyle name="Poznámka 4 3 2 6 2 2 2 2" xfId="31650"/>
    <cellStyle name="Poznámka 4 3 2 6 2 2 2 3" xfId="50798"/>
    <cellStyle name="Poznámka 4 3 2 6 2 2 3" xfId="25260"/>
    <cellStyle name="Poznámka 4 3 2 6 2 2 3 2" xfId="44400"/>
    <cellStyle name="Poznámka 4 3 2 6 2 2 4" xfId="18938"/>
    <cellStyle name="Poznámka 4 3 2 6 2 2 5" xfId="38027"/>
    <cellStyle name="Poznámka 4 3 2 6 2 3" xfId="11875"/>
    <cellStyle name="Poznámka 4 3 2 6 2 3 2" xfId="30775"/>
    <cellStyle name="Poznámka 4 3 2 6 2 3 3" xfId="49923"/>
    <cellStyle name="Poznámka 4 3 2 6 2 4" xfId="24385"/>
    <cellStyle name="Poznámka 4 3 2 6 2 4 2" xfId="43525"/>
    <cellStyle name="Poznámka 4 3 2 6 2 5" xfId="18063"/>
    <cellStyle name="Poznámka 4 3 2 6 2 6" xfId="37152"/>
    <cellStyle name="Poznámka 4 3 2 6 3" xfId="9934"/>
    <cellStyle name="Poznámka 4 3 2 6 3 2" xfId="28834"/>
    <cellStyle name="Poznámka 4 3 2 6 3 3" xfId="47982"/>
    <cellStyle name="Poznámka 4 3 2 6 4" xfId="22444"/>
    <cellStyle name="Poznámka 4 3 2 6 4 2" xfId="41584"/>
    <cellStyle name="Poznámka 4 3 2 6 5" xfId="16122"/>
    <cellStyle name="Poznámka 4 3 2 6 6" xfId="35211"/>
    <cellStyle name="Poznámka 4 3 2 7" xfId="3101"/>
    <cellStyle name="Poznámka 4 3 2 7 2" xfId="5427"/>
    <cellStyle name="Poznámka 4 3 2 7 2 2" xfId="6342"/>
    <cellStyle name="Poznámka 4 3 2 7 2 2 2" xfId="12972"/>
    <cellStyle name="Poznámka 4 3 2 7 2 2 2 2" xfId="31872"/>
    <cellStyle name="Poznámka 4 3 2 7 2 2 2 3" xfId="51020"/>
    <cellStyle name="Poznámka 4 3 2 7 2 2 3" xfId="25482"/>
    <cellStyle name="Poznámka 4 3 2 7 2 2 3 2" xfId="44622"/>
    <cellStyle name="Poznámka 4 3 2 7 2 2 4" xfId="19160"/>
    <cellStyle name="Poznámka 4 3 2 7 2 2 5" xfId="38249"/>
    <cellStyle name="Poznámka 4 3 2 7 2 3" xfId="12097"/>
    <cellStyle name="Poznámka 4 3 2 7 2 3 2" xfId="30997"/>
    <cellStyle name="Poznámka 4 3 2 7 2 3 3" xfId="50145"/>
    <cellStyle name="Poznámka 4 3 2 7 2 4" xfId="24607"/>
    <cellStyle name="Poznámka 4 3 2 7 2 4 2" xfId="43747"/>
    <cellStyle name="Poznámka 4 3 2 7 2 5" xfId="18285"/>
    <cellStyle name="Poznámka 4 3 2 7 2 6" xfId="37374"/>
    <cellStyle name="Poznámka 4 3 2 7 3" xfId="9799"/>
    <cellStyle name="Poznámka 4 3 2 7 3 2" xfId="28699"/>
    <cellStyle name="Poznámka 4 3 2 7 3 3" xfId="47847"/>
    <cellStyle name="Poznámka 4 3 2 7 4" xfId="22309"/>
    <cellStyle name="Poznámka 4 3 2 7 4 2" xfId="41449"/>
    <cellStyle name="Poznámka 4 3 2 7 5" xfId="15987"/>
    <cellStyle name="Poznámka 4 3 2 7 6" xfId="35076"/>
    <cellStyle name="Poznámka 4 3 2 8" xfId="4561"/>
    <cellStyle name="Poznámka 4 3 2 8 2" xfId="5766"/>
    <cellStyle name="Poznámka 4 3 2 8 2 2" xfId="6681"/>
    <cellStyle name="Poznámka 4 3 2 8 2 2 2" xfId="13309"/>
    <cellStyle name="Poznámka 4 3 2 8 2 2 2 2" xfId="32209"/>
    <cellStyle name="Poznámka 4 3 2 8 2 2 2 3" xfId="51357"/>
    <cellStyle name="Poznámka 4 3 2 8 2 2 3" xfId="25819"/>
    <cellStyle name="Poznámka 4 3 2 8 2 2 3 2" xfId="44959"/>
    <cellStyle name="Poznámka 4 3 2 8 2 2 4" xfId="19497"/>
    <cellStyle name="Poznámka 4 3 2 8 2 2 5" xfId="38586"/>
    <cellStyle name="Poznámka 4 3 2 8 2 3" xfId="12434"/>
    <cellStyle name="Poznámka 4 3 2 8 2 3 2" xfId="31334"/>
    <cellStyle name="Poznámka 4 3 2 8 2 3 3" xfId="50482"/>
    <cellStyle name="Poznámka 4 3 2 8 2 4" xfId="24944"/>
    <cellStyle name="Poznámka 4 3 2 8 2 4 2" xfId="44084"/>
    <cellStyle name="Poznámka 4 3 2 8 2 5" xfId="18622"/>
    <cellStyle name="Poznámka 4 3 2 8 2 6" xfId="37711"/>
    <cellStyle name="Poznámka 4 3 2 8 3" xfId="11258"/>
    <cellStyle name="Poznámka 4 3 2 8 3 2" xfId="30158"/>
    <cellStyle name="Poznámka 4 3 2 8 3 3" xfId="49306"/>
    <cellStyle name="Poznámka 4 3 2 8 4" xfId="23768"/>
    <cellStyle name="Poznámka 4 3 2 8 4 2" xfId="42908"/>
    <cellStyle name="Poznámka 4 3 2 8 5" xfId="17446"/>
    <cellStyle name="Poznámka 4 3 2 8 6" xfId="36535"/>
    <cellStyle name="Poznámka 4 3 2 9" xfId="5290"/>
    <cellStyle name="Poznámka 4 3 2 9 2" xfId="6205"/>
    <cellStyle name="Poznámka 4 3 2 9 2 2" xfId="12836"/>
    <cellStyle name="Poznámka 4 3 2 9 2 2 2" xfId="31736"/>
    <cellStyle name="Poznámka 4 3 2 9 2 2 3" xfId="50884"/>
    <cellStyle name="Poznámka 4 3 2 9 2 3" xfId="25346"/>
    <cellStyle name="Poznámka 4 3 2 9 2 3 2" xfId="44486"/>
    <cellStyle name="Poznámka 4 3 2 9 2 4" xfId="19024"/>
    <cellStyle name="Poznámka 4 3 2 9 2 5" xfId="38113"/>
    <cellStyle name="Poznámka 4 3 2 9 3" xfId="11961"/>
    <cellStyle name="Poznámka 4 3 2 9 3 2" xfId="30861"/>
    <cellStyle name="Poznámka 4 3 2 9 3 3" xfId="50009"/>
    <cellStyle name="Poznámka 4 3 2 9 4" xfId="24471"/>
    <cellStyle name="Poznámka 4 3 2 9 4 2" xfId="43611"/>
    <cellStyle name="Poznámka 4 3 2 9 5" xfId="18149"/>
    <cellStyle name="Poznámka 4 3 2 9 6" xfId="37238"/>
    <cellStyle name="Poznámka 4 3 3" xfId="578"/>
    <cellStyle name="Poznámka 4 3 3 10" xfId="6870"/>
    <cellStyle name="Poznámka 4 3 3 11" xfId="32410"/>
    <cellStyle name="Poznámka 4 3 3 2" xfId="1598"/>
    <cellStyle name="Poznámka 4 3 3 2 2" xfId="5626"/>
    <cellStyle name="Poznámka 4 3 3 2 2 2" xfId="6541"/>
    <cellStyle name="Poznámka 4 3 3 2 2 2 2" xfId="13170"/>
    <cellStyle name="Poznámka 4 3 3 2 2 2 2 2" xfId="32070"/>
    <cellStyle name="Poznámka 4 3 3 2 2 2 2 3" xfId="51218"/>
    <cellStyle name="Poznámka 4 3 3 2 2 2 3" xfId="25680"/>
    <cellStyle name="Poznámka 4 3 3 2 2 2 3 2" xfId="44820"/>
    <cellStyle name="Poznámka 4 3 3 2 2 2 4" xfId="19358"/>
    <cellStyle name="Poznámka 4 3 3 2 2 2 5" xfId="38447"/>
    <cellStyle name="Poznámka 4 3 3 2 2 3" xfId="12295"/>
    <cellStyle name="Poznámka 4 3 3 2 2 3 2" xfId="31195"/>
    <cellStyle name="Poznámka 4 3 3 2 2 3 3" xfId="50343"/>
    <cellStyle name="Poznámka 4 3 3 2 2 4" xfId="24805"/>
    <cellStyle name="Poznámka 4 3 3 2 2 4 2" xfId="43945"/>
    <cellStyle name="Poznámka 4 3 3 2 2 5" xfId="18483"/>
    <cellStyle name="Poznámka 4 3 3 2 2 6" xfId="37572"/>
    <cellStyle name="Poznámka 4 3 3 2 3" xfId="8340"/>
    <cellStyle name="Poznámka 4 3 3 2 3 2" xfId="27241"/>
    <cellStyle name="Poznámka 4 3 3 2 3 2 2" xfId="46389"/>
    <cellStyle name="Poznámka 4 3 3 2 3 3" xfId="14529"/>
    <cellStyle name="Poznámka 4 3 3 2 3 4" xfId="33618"/>
    <cellStyle name="Poznámka 4 3 3 2 4" xfId="7720"/>
    <cellStyle name="Poznámka 4 3 3 2 4 2" xfId="26719"/>
    <cellStyle name="Poznámka 4 3 3 2 4 3" xfId="45863"/>
    <cellStyle name="Poznámka 4 3 3 2 5" xfId="20851"/>
    <cellStyle name="Poznámka 4 3 3 2 5 2" xfId="39991"/>
    <cellStyle name="Poznámka 4 3 3 2 6" xfId="14007"/>
    <cellStyle name="Poznámka 4 3 3 2 7" xfId="33092"/>
    <cellStyle name="Poznámka 4 3 3 3" xfId="2762"/>
    <cellStyle name="Poznámka 4 3 3 3 2" xfId="5674"/>
    <cellStyle name="Poznámka 4 3 3 3 2 2" xfId="6589"/>
    <cellStyle name="Poznámka 4 3 3 3 2 2 2" xfId="13218"/>
    <cellStyle name="Poznámka 4 3 3 3 2 2 2 2" xfId="32118"/>
    <cellStyle name="Poznámka 4 3 3 3 2 2 2 3" xfId="51266"/>
    <cellStyle name="Poznámka 4 3 3 3 2 2 3" xfId="25728"/>
    <cellStyle name="Poznámka 4 3 3 3 2 2 3 2" xfId="44868"/>
    <cellStyle name="Poznámka 4 3 3 3 2 2 4" xfId="19406"/>
    <cellStyle name="Poznámka 4 3 3 3 2 2 5" xfId="38495"/>
    <cellStyle name="Poznámka 4 3 3 3 2 3" xfId="12343"/>
    <cellStyle name="Poznámka 4 3 3 3 2 3 2" xfId="31243"/>
    <cellStyle name="Poznámka 4 3 3 3 2 3 3" xfId="50391"/>
    <cellStyle name="Poznámka 4 3 3 3 2 4" xfId="24853"/>
    <cellStyle name="Poznámka 4 3 3 3 2 4 2" xfId="43993"/>
    <cellStyle name="Poznámka 4 3 3 3 2 5" xfId="18531"/>
    <cellStyle name="Poznámka 4 3 3 3 2 6" xfId="37620"/>
    <cellStyle name="Poznámka 4 3 3 3 3" xfId="9463"/>
    <cellStyle name="Poznámka 4 3 3 3 3 2" xfId="28363"/>
    <cellStyle name="Poznámka 4 3 3 3 3 3" xfId="47511"/>
    <cellStyle name="Poznámka 4 3 3 3 4" xfId="21973"/>
    <cellStyle name="Poznámka 4 3 3 3 4 2" xfId="41113"/>
    <cellStyle name="Poznámka 4 3 3 3 5" xfId="15651"/>
    <cellStyle name="Poznámka 4 3 3 3 6" xfId="34740"/>
    <cellStyle name="Poznámka 4 3 3 4" xfId="3504"/>
    <cellStyle name="Poznámka 4 3 3 4 2" xfId="5337"/>
    <cellStyle name="Poznámka 4 3 3 4 2 2" xfId="6252"/>
    <cellStyle name="Poznámka 4 3 3 4 2 2 2" xfId="12883"/>
    <cellStyle name="Poznámka 4 3 3 4 2 2 2 2" xfId="31783"/>
    <cellStyle name="Poznámka 4 3 3 4 2 2 2 3" xfId="50931"/>
    <cellStyle name="Poznámka 4 3 3 4 2 2 3" xfId="25393"/>
    <cellStyle name="Poznámka 4 3 3 4 2 2 3 2" xfId="44533"/>
    <cellStyle name="Poznámka 4 3 3 4 2 2 4" xfId="19071"/>
    <cellStyle name="Poznámka 4 3 3 4 2 2 5" xfId="38160"/>
    <cellStyle name="Poznámka 4 3 3 4 2 3" xfId="12008"/>
    <cellStyle name="Poznámka 4 3 3 4 2 3 2" xfId="30908"/>
    <cellStyle name="Poznámka 4 3 3 4 2 3 3" xfId="50056"/>
    <cellStyle name="Poznámka 4 3 3 4 2 4" xfId="24518"/>
    <cellStyle name="Poznámka 4 3 3 4 2 4 2" xfId="43658"/>
    <cellStyle name="Poznámka 4 3 3 4 2 5" xfId="18196"/>
    <cellStyle name="Poznámka 4 3 3 4 2 6" xfId="37285"/>
    <cellStyle name="Poznámka 4 3 3 4 3" xfId="10202"/>
    <cellStyle name="Poznámka 4 3 3 4 3 2" xfId="29102"/>
    <cellStyle name="Poznámka 4 3 3 4 3 3" xfId="48250"/>
    <cellStyle name="Poznámka 4 3 3 4 4" xfId="22712"/>
    <cellStyle name="Poznámka 4 3 3 4 4 2" xfId="41852"/>
    <cellStyle name="Poznámka 4 3 3 4 5" xfId="16390"/>
    <cellStyle name="Poznámka 4 3 3 4 6" xfId="35479"/>
    <cellStyle name="Poznámka 4 3 3 5" xfId="4076"/>
    <cellStyle name="Poznámka 4 3 3 5 2" xfId="5695"/>
    <cellStyle name="Poznámka 4 3 3 5 2 2" xfId="6610"/>
    <cellStyle name="Poznámka 4 3 3 5 2 2 2" xfId="13239"/>
    <cellStyle name="Poznámka 4 3 3 5 2 2 2 2" xfId="32139"/>
    <cellStyle name="Poznámka 4 3 3 5 2 2 2 3" xfId="51287"/>
    <cellStyle name="Poznámka 4 3 3 5 2 2 3" xfId="25749"/>
    <cellStyle name="Poznámka 4 3 3 5 2 2 3 2" xfId="44889"/>
    <cellStyle name="Poznámka 4 3 3 5 2 2 4" xfId="19427"/>
    <cellStyle name="Poznámka 4 3 3 5 2 2 5" xfId="38516"/>
    <cellStyle name="Poznámka 4 3 3 5 2 3" xfId="12364"/>
    <cellStyle name="Poznámka 4 3 3 5 2 3 2" xfId="31264"/>
    <cellStyle name="Poznámka 4 3 3 5 2 3 3" xfId="50412"/>
    <cellStyle name="Poznámka 4 3 3 5 2 4" xfId="24874"/>
    <cellStyle name="Poznámka 4 3 3 5 2 4 2" xfId="44014"/>
    <cellStyle name="Poznámka 4 3 3 5 2 5" xfId="18552"/>
    <cellStyle name="Poznámka 4 3 3 5 2 6" xfId="37641"/>
    <cellStyle name="Poznámka 4 3 3 5 3" xfId="10773"/>
    <cellStyle name="Poznámka 4 3 3 5 3 2" xfId="29673"/>
    <cellStyle name="Poznámka 4 3 3 5 3 3" xfId="48821"/>
    <cellStyle name="Poznámka 4 3 3 5 4" xfId="23283"/>
    <cellStyle name="Poznámka 4 3 3 5 4 2" xfId="42423"/>
    <cellStyle name="Poznámka 4 3 3 5 5" xfId="16961"/>
    <cellStyle name="Poznámka 4 3 3 5 6" xfId="36050"/>
    <cellStyle name="Poznámka 4 3 3 6" xfId="4734"/>
    <cellStyle name="Poznámka 4 3 3 6 2" xfId="5806"/>
    <cellStyle name="Poznámka 4 3 3 6 2 2" xfId="6721"/>
    <cellStyle name="Poznámka 4 3 3 6 2 2 2" xfId="13349"/>
    <cellStyle name="Poznámka 4 3 3 6 2 2 2 2" xfId="32249"/>
    <cellStyle name="Poznámka 4 3 3 6 2 2 2 3" xfId="51397"/>
    <cellStyle name="Poznámka 4 3 3 6 2 2 3" xfId="25859"/>
    <cellStyle name="Poznámka 4 3 3 6 2 2 3 2" xfId="44999"/>
    <cellStyle name="Poznámka 4 3 3 6 2 2 4" xfId="19537"/>
    <cellStyle name="Poznámka 4 3 3 6 2 2 5" xfId="38626"/>
    <cellStyle name="Poznámka 4 3 3 6 2 3" xfId="12474"/>
    <cellStyle name="Poznámka 4 3 3 6 2 3 2" xfId="31374"/>
    <cellStyle name="Poznámka 4 3 3 6 2 3 3" xfId="50522"/>
    <cellStyle name="Poznámka 4 3 3 6 2 4" xfId="24984"/>
    <cellStyle name="Poznámka 4 3 3 6 2 4 2" xfId="44124"/>
    <cellStyle name="Poznámka 4 3 3 6 2 5" xfId="18662"/>
    <cellStyle name="Poznámka 4 3 3 6 2 6" xfId="37751"/>
    <cellStyle name="Poznámka 4 3 3 6 3" xfId="11431"/>
    <cellStyle name="Poznámka 4 3 3 6 3 2" xfId="30331"/>
    <cellStyle name="Poznámka 4 3 3 6 3 3" xfId="49479"/>
    <cellStyle name="Poznámka 4 3 3 6 4" xfId="23941"/>
    <cellStyle name="Poznámka 4 3 3 6 4 2" xfId="43081"/>
    <cellStyle name="Poznámka 4 3 3 6 5" xfId="17619"/>
    <cellStyle name="Poznámka 4 3 3 6 6" xfId="36708"/>
    <cellStyle name="Poznámka 4 3 3 7" xfId="5099"/>
    <cellStyle name="Poznámka 4 3 3 7 2" xfId="6014"/>
    <cellStyle name="Poznámka 4 3 3 7 2 2" xfId="12646"/>
    <cellStyle name="Poznámka 4 3 3 7 2 2 2" xfId="31546"/>
    <cellStyle name="Poznámka 4 3 3 7 2 2 3" xfId="50694"/>
    <cellStyle name="Poznámka 4 3 3 7 2 3" xfId="25156"/>
    <cellStyle name="Poznámka 4 3 3 7 2 3 2" xfId="44296"/>
    <cellStyle name="Poznámka 4 3 3 7 2 4" xfId="18834"/>
    <cellStyle name="Poznámka 4 3 3 7 2 5" xfId="37923"/>
    <cellStyle name="Poznámka 4 3 3 7 3" xfId="11771"/>
    <cellStyle name="Poznámka 4 3 3 7 3 2" xfId="30671"/>
    <cellStyle name="Poznámka 4 3 3 7 3 3" xfId="49819"/>
    <cellStyle name="Poznámka 4 3 3 7 4" xfId="24281"/>
    <cellStyle name="Poznámka 4 3 3 7 4 2" xfId="43421"/>
    <cellStyle name="Poznámka 4 3 3 7 5" xfId="17959"/>
    <cellStyle name="Poznámka 4 3 3 7 6" xfId="37048"/>
    <cellStyle name="Poznámka 4 3 3 8" xfId="7037"/>
    <cellStyle name="Poznámka 4 3 3 8 2" xfId="26037"/>
    <cellStyle name="Poznámka 4 3 3 8 3" xfId="45181"/>
    <cellStyle name="Poznámka 4 3 3 9" xfId="19975"/>
    <cellStyle name="Poznámka 4 3 3 9 2" xfId="39115"/>
    <cellStyle name="Poznámka 4 3 4" xfId="1021"/>
    <cellStyle name="Poznámka 4 3 4 2" xfId="1599"/>
    <cellStyle name="Poznámka 4 3 4 2 2" xfId="5538"/>
    <cellStyle name="Poznámka 4 3 4 2 2 2" xfId="6453"/>
    <cellStyle name="Poznámka 4 3 4 2 2 2 2" xfId="13082"/>
    <cellStyle name="Poznámka 4 3 4 2 2 2 2 2" xfId="31982"/>
    <cellStyle name="Poznámka 4 3 4 2 2 2 2 3" xfId="51130"/>
    <cellStyle name="Poznámka 4 3 4 2 2 2 3" xfId="25592"/>
    <cellStyle name="Poznámka 4 3 4 2 2 2 3 2" xfId="44732"/>
    <cellStyle name="Poznámka 4 3 4 2 2 2 4" xfId="19270"/>
    <cellStyle name="Poznámka 4 3 4 2 2 2 5" xfId="38359"/>
    <cellStyle name="Poznámka 4 3 4 2 2 3" xfId="12207"/>
    <cellStyle name="Poznámka 4 3 4 2 2 3 2" xfId="31107"/>
    <cellStyle name="Poznámka 4 3 4 2 2 3 3" xfId="50255"/>
    <cellStyle name="Poznámka 4 3 4 2 2 4" xfId="24717"/>
    <cellStyle name="Poznámka 4 3 4 2 2 4 2" xfId="43857"/>
    <cellStyle name="Poznámka 4 3 4 2 2 5" xfId="18395"/>
    <cellStyle name="Poznámka 4 3 4 2 2 6" xfId="37484"/>
    <cellStyle name="Poznámka 4 3 4 2 3" xfId="8341"/>
    <cellStyle name="Poznámka 4 3 4 2 3 2" xfId="27242"/>
    <cellStyle name="Poznámka 4 3 4 2 3 3" xfId="46390"/>
    <cellStyle name="Poznámka 4 3 4 2 4" xfId="20852"/>
    <cellStyle name="Poznámka 4 3 4 2 4 2" xfId="39992"/>
    <cellStyle name="Poznámka 4 3 4 2 5" xfId="14530"/>
    <cellStyle name="Poznámka 4 3 4 2 6" xfId="33619"/>
    <cellStyle name="Poznámka 4 3 4 3" xfId="5126"/>
    <cellStyle name="Poznámka 4 3 4 3 2" xfId="6041"/>
    <cellStyle name="Poznámka 4 3 4 3 2 2" xfId="12672"/>
    <cellStyle name="Poznámka 4 3 4 3 2 2 2" xfId="31572"/>
    <cellStyle name="Poznámka 4 3 4 3 2 2 3" xfId="50720"/>
    <cellStyle name="Poznámka 4 3 4 3 2 3" xfId="25182"/>
    <cellStyle name="Poznámka 4 3 4 3 2 3 2" xfId="44322"/>
    <cellStyle name="Poznámka 4 3 4 3 2 4" xfId="18860"/>
    <cellStyle name="Poznámka 4 3 4 3 2 5" xfId="37949"/>
    <cellStyle name="Poznámka 4 3 4 3 3" xfId="11797"/>
    <cellStyle name="Poznámka 4 3 4 3 3 2" xfId="30697"/>
    <cellStyle name="Poznámka 4 3 4 3 3 3" xfId="49845"/>
    <cellStyle name="Poznámka 4 3 4 3 4" xfId="24307"/>
    <cellStyle name="Poznámka 4 3 4 3 4 2" xfId="43447"/>
    <cellStyle name="Poznámka 4 3 4 3 5" xfId="17985"/>
    <cellStyle name="Poznámka 4 3 4 3 6" xfId="37074"/>
    <cellStyle name="Poznámka 4 3 4 4" xfId="7380"/>
    <cellStyle name="Poznámka 4 3 4 4 2" xfId="26379"/>
    <cellStyle name="Poznámka 4 3 4 4 3" xfId="45523"/>
    <cellStyle name="Poznámka 4 3 4 5" xfId="20411"/>
    <cellStyle name="Poznámka 4 3 4 5 2" xfId="39551"/>
    <cellStyle name="Poznámka 4 3 4 6" xfId="13667"/>
    <cellStyle name="Poznámka 4 3 4 7" xfId="32752"/>
    <cellStyle name="Poznámka 4 3 5" xfId="1594"/>
    <cellStyle name="Poznámka 4 3 5 2" xfId="5072"/>
    <cellStyle name="Poznámka 4 3 5 2 2" xfId="5987"/>
    <cellStyle name="Poznámka 4 3 5 2 2 2" xfId="12619"/>
    <cellStyle name="Poznámka 4 3 5 2 2 2 2" xfId="31519"/>
    <cellStyle name="Poznámka 4 3 5 2 2 2 3" xfId="50667"/>
    <cellStyle name="Poznámka 4 3 5 2 2 3" xfId="25129"/>
    <cellStyle name="Poznámka 4 3 5 2 2 3 2" xfId="44269"/>
    <cellStyle name="Poznámka 4 3 5 2 2 4" xfId="18807"/>
    <cellStyle name="Poznámka 4 3 5 2 2 5" xfId="37896"/>
    <cellStyle name="Poznámka 4 3 5 2 3" xfId="11744"/>
    <cellStyle name="Poznámka 4 3 5 2 3 2" xfId="30644"/>
    <cellStyle name="Poznámka 4 3 5 2 3 3" xfId="49792"/>
    <cellStyle name="Poznámka 4 3 5 2 4" xfId="24254"/>
    <cellStyle name="Poznámka 4 3 5 2 4 2" xfId="43394"/>
    <cellStyle name="Poznámka 4 3 5 2 5" xfId="17932"/>
    <cellStyle name="Poznámka 4 3 5 2 6" xfId="37021"/>
    <cellStyle name="Poznámka 4 3 5 3" xfId="8336"/>
    <cellStyle name="Poznámka 4 3 5 3 2" xfId="27237"/>
    <cellStyle name="Poznámka 4 3 5 3 3" xfId="46385"/>
    <cellStyle name="Poznámka 4 3 5 4" xfId="20847"/>
    <cellStyle name="Poznámka 4 3 5 4 2" xfId="39987"/>
    <cellStyle name="Poznámka 4 3 5 5" xfId="14525"/>
    <cellStyle name="Poznámka 4 3 5 6" xfId="33614"/>
    <cellStyle name="Poznámka 4 3 6" xfId="2456"/>
    <cellStyle name="Poznámka 4 3 6 2" xfId="5484"/>
    <cellStyle name="Poznámka 4 3 6 2 2" xfId="6399"/>
    <cellStyle name="Poznámka 4 3 6 2 2 2" xfId="13029"/>
    <cellStyle name="Poznámka 4 3 6 2 2 2 2" xfId="31929"/>
    <cellStyle name="Poznámka 4 3 6 2 2 2 3" xfId="51077"/>
    <cellStyle name="Poznámka 4 3 6 2 2 3" xfId="25539"/>
    <cellStyle name="Poznámka 4 3 6 2 2 3 2" xfId="44679"/>
    <cellStyle name="Poznámka 4 3 6 2 2 4" xfId="19217"/>
    <cellStyle name="Poznámka 4 3 6 2 2 5" xfId="38306"/>
    <cellStyle name="Poznámka 4 3 6 2 3" xfId="12154"/>
    <cellStyle name="Poznámka 4 3 6 2 3 2" xfId="31054"/>
    <cellStyle name="Poznámka 4 3 6 2 3 3" xfId="50202"/>
    <cellStyle name="Poznámka 4 3 6 2 4" xfId="24664"/>
    <cellStyle name="Poznámka 4 3 6 2 4 2" xfId="43804"/>
    <cellStyle name="Poznámka 4 3 6 2 5" xfId="18342"/>
    <cellStyle name="Poznámka 4 3 6 2 6" xfId="37431"/>
    <cellStyle name="Poznámka 4 3 6 3" xfId="9157"/>
    <cellStyle name="Poznámka 4 3 6 3 2" xfId="28057"/>
    <cellStyle name="Poznámka 4 3 6 3 3" xfId="47205"/>
    <cellStyle name="Poznámka 4 3 6 4" xfId="21667"/>
    <cellStyle name="Poznámka 4 3 6 4 2" xfId="40807"/>
    <cellStyle name="Poznámka 4 3 6 5" xfId="15345"/>
    <cellStyle name="Poznámka 4 3 6 6" xfId="34434"/>
    <cellStyle name="Poznámka 4 3 7" xfId="3198"/>
    <cellStyle name="Poznámka 4 3 7 2" xfId="4991"/>
    <cellStyle name="Poznámka 4 3 7 2 2" xfId="5906"/>
    <cellStyle name="Poznámka 4 3 7 2 2 2" xfId="12538"/>
    <cellStyle name="Poznámka 4 3 7 2 2 2 2" xfId="31438"/>
    <cellStyle name="Poznámka 4 3 7 2 2 2 3" xfId="50586"/>
    <cellStyle name="Poznámka 4 3 7 2 2 3" xfId="25048"/>
    <cellStyle name="Poznámka 4 3 7 2 2 3 2" xfId="44188"/>
    <cellStyle name="Poznámka 4 3 7 2 2 4" xfId="18726"/>
    <cellStyle name="Poznámka 4 3 7 2 2 5" xfId="37815"/>
    <cellStyle name="Poznámka 4 3 7 2 3" xfId="11663"/>
    <cellStyle name="Poznámka 4 3 7 2 3 2" xfId="30563"/>
    <cellStyle name="Poznámka 4 3 7 2 3 3" xfId="49711"/>
    <cellStyle name="Poznámka 4 3 7 2 4" xfId="24173"/>
    <cellStyle name="Poznámka 4 3 7 2 4 2" xfId="43313"/>
    <cellStyle name="Poznámka 4 3 7 2 5" xfId="17851"/>
    <cellStyle name="Poznámka 4 3 7 2 6" xfId="36940"/>
    <cellStyle name="Poznámka 4 3 7 3" xfId="9896"/>
    <cellStyle name="Poznámka 4 3 7 3 2" xfId="28796"/>
    <cellStyle name="Poznámka 4 3 7 3 3" xfId="47944"/>
    <cellStyle name="Poznámka 4 3 7 4" xfId="22406"/>
    <cellStyle name="Poznámka 4 3 7 4 2" xfId="41546"/>
    <cellStyle name="Poznámka 4 3 7 5" xfId="16084"/>
    <cellStyle name="Poznámka 4 3 7 6" xfId="35173"/>
    <cellStyle name="Poznámka 4 3 8" xfId="3075"/>
    <cellStyle name="Poznámka 4 3 8 2" xfId="5210"/>
    <cellStyle name="Poznámka 4 3 8 2 2" xfId="6125"/>
    <cellStyle name="Poznámka 4 3 8 2 2 2" xfId="12756"/>
    <cellStyle name="Poznámka 4 3 8 2 2 2 2" xfId="31656"/>
    <cellStyle name="Poznámka 4 3 8 2 2 2 3" xfId="50804"/>
    <cellStyle name="Poznámka 4 3 8 2 2 3" xfId="25266"/>
    <cellStyle name="Poznámka 4 3 8 2 2 3 2" xfId="44406"/>
    <cellStyle name="Poznámka 4 3 8 2 2 4" xfId="18944"/>
    <cellStyle name="Poznámka 4 3 8 2 2 5" xfId="38033"/>
    <cellStyle name="Poznámka 4 3 8 2 3" xfId="11881"/>
    <cellStyle name="Poznámka 4 3 8 2 3 2" xfId="30781"/>
    <cellStyle name="Poznámka 4 3 8 2 3 3" xfId="49929"/>
    <cellStyle name="Poznámka 4 3 8 2 4" xfId="24391"/>
    <cellStyle name="Poznámka 4 3 8 2 4 2" xfId="43531"/>
    <cellStyle name="Poznámka 4 3 8 2 5" xfId="18069"/>
    <cellStyle name="Poznámka 4 3 8 2 6" xfId="37158"/>
    <cellStyle name="Poznámka 4 3 8 3" xfId="9773"/>
    <cellStyle name="Poznámka 4 3 8 3 2" xfId="28673"/>
    <cellStyle name="Poznámka 4 3 8 3 3" xfId="47821"/>
    <cellStyle name="Poznámka 4 3 8 4" xfId="22283"/>
    <cellStyle name="Poznámka 4 3 8 4 2" xfId="41423"/>
    <cellStyle name="Poznámka 4 3 8 5" xfId="15961"/>
    <cellStyle name="Poznámka 4 3 8 6" xfId="35050"/>
    <cellStyle name="Poznámka 4 3 9" xfId="4376"/>
    <cellStyle name="Poznámka 4 3 9 2" xfId="5721"/>
    <cellStyle name="Poznámka 4 3 9 2 2" xfId="6636"/>
    <cellStyle name="Poznámka 4 3 9 2 2 2" xfId="13264"/>
    <cellStyle name="Poznámka 4 3 9 2 2 2 2" xfId="32164"/>
    <cellStyle name="Poznámka 4 3 9 2 2 2 3" xfId="51312"/>
    <cellStyle name="Poznámka 4 3 9 2 2 3" xfId="25774"/>
    <cellStyle name="Poznámka 4 3 9 2 2 3 2" xfId="44914"/>
    <cellStyle name="Poznámka 4 3 9 2 2 4" xfId="19452"/>
    <cellStyle name="Poznámka 4 3 9 2 2 5" xfId="38541"/>
    <cellStyle name="Poznámka 4 3 9 2 3" xfId="12389"/>
    <cellStyle name="Poznámka 4 3 9 2 3 2" xfId="31289"/>
    <cellStyle name="Poznámka 4 3 9 2 3 3" xfId="50437"/>
    <cellStyle name="Poznámka 4 3 9 2 4" xfId="24899"/>
    <cellStyle name="Poznámka 4 3 9 2 4 2" xfId="44039"/>
    <cellStyle name="Poznámka 4 3 9 2 5" xfId="18577"/>
    <cellStyle name="Poznámka 4 3 9 2 6" xfId="37666"/>
    <cellStyle name="Poznámka 4 3 9 3" xfId="11073"/>
    <cellStyle name="Poznámka 4 3 9 3 2" xfId="29973"/>
    <cellStyle name="Poznámka 4 3 9 3 3" xfId="49121"/>
    <cellStyle name="Poznámka 4 3 9 4" xfId="23583"/>
    <cellStyle name="Poznámka 4 3 9 4 2" xfId="42723"/>
    <cellStyle name="Poznámka 4 3 9 5" xfId="17261"/>
    <cellStyle name="Poznámka 4 3 9 6" xfId="36350"/>
    <cellStyle name="Poznámka 4 4" xfId="296"/>
    <cellStyle name="Poznámka 4 4 10" xfId="5375"/>
    <cellStyle name="Poznámka 4 4 10 2" xfId="6290"/>
    <cellStyle name="Poznámka 4 4 10 2 2" xfId="12921"/>
    <cellStyle name="Poznámka 4 4 10 2 2 2" xfId="31821"/>
    <cellStyle name="Poznámka 4 4 10 2 2 3" xfId="50969"/>
    <cellStyle name="Poznámka 4 4 10 2 3" xfId="25431"/>
    <cellStyle name="Poznámka 4 4 10 2 3 2" xfId="44571"/>
    <cellStyle name="Poznámka 4 4 10 2 4" xfId="19109"/>
    <cellStyle name="Poznámka 4 4 10 2 5" xfId="38198"/>
    <cellStyle name="Poznámka 4 4 10 3" xfId="12046"/>
    <cellStyle name="Poznámka 4 4 10 3 2" xfId="30946"/>
    <cellStyle name="Poznámka 4 4 10 3 3" xfId="50094"/>
    <cellStyle name="Poznámka 4 4 10 4" xfId="24556"/>
    <cellStyle name="Poznámka 4 4 10 4 2" xfId="43696"/>
    <cellStyle name="Poznámka 4 4 10 5" xfId="18234"/>
    <cellStyle name="Poznámka 4 4 10 6" xfId="37323"/>
    <cellStyle name="Poznámka 4 4 11" xfId="6984"/>
    <cellStyle name="Poznámka 4 4 11 2" xfId="25984"/>
    <cellStyle name="Poznámka 4 4 11 3" xfId="45128"/>
    <cellStyle name="Poznámka 4 4 12" xfId="19694"/>
    <cellStyle name="Poznámka 4 4 12 2" xfId="38834"/>
    <cellStyle name="Poznámka 4 4 13" xfId="6951"/>
    <cellStyle name="Poznámka 4 4 14" xfId="32357"/>
    <cellStyle name="Poznámka 4 4 2" xfId="311"/>
    <cellStyle name="Poznámka 4 4 2 10" xfId="8043"/>
    <cellStyle name="Poznámka 4 4 2 11" xfId="32480"/>
    <cellStyle name="Poznámka 4 4 2 2" xfId="656"/>
    <cellStyle name="Poznámka 4 4 2 2 10" xfId="13740"/>
    <cellStyle name="Poznámka 4 4 2 2 11" xfId="32825"/>
    <cellStyle name="Poznámka 4 4 2 2 2" xfId="2837"/>
    <cellStyle name="Poznámka 4 4 2 2 2 2" xfId="5351"/>
    <cellStyle name="Poznámka 4 4 2 2 2 2 2" xfId="6266"/>
    <cellStyle name="Poznámka 4 4 2 2 2 2 2 2" xfId="12897"/>
    <cellStyle name="Poznámka 4 4 2 2 2 2 2 2 2" xfId="31797"/>
    <cellStyle name="Poznámka 4 4 2 2 2 2 2 2 3" xfId="50945"/>
    <cellStyle name="Poznámka 4 4 2 2 2 2 2 3" xfId="25407"/>
    <cellStyle name="Poznámka 4 4 2 2 2 2 2 3 2" xfId="44547"/>
    <cellStyle name="Poznámka 4 4 2 2 2 2 2 4" xfId="19085"/>
    <cellStyle name="Poznámka 4 4 2 2 2 2 2 5" xfId="38174"/>
    <cellStyle name="Poznámka 4 4 2 2 2 2 3" xfId="12022"/>
    <cellStyle name="Poznámka 4 4 2 2 2 2 3 2" xfId="30922"/>
    <cellStyle name="Poznámka 4 4 2 2 2 2 3 3" xfId="50070"/>
    <cellStyle name="Poznámka 4 4 2 2 2 2 4" xfId="24532"/>
    <cellStyle name="Poznámka 4 4 2 2 2 2 4 2" xfId="43672"/>
    <cellStyle name="Poznámka 4 4 2 2 2 2 5" xfId="18210"/>
    <cellStyle name="Poznámka 4 4 2 2 2 2 6" xfId="37299"/>
    <cellStyle name="Poznámka 4 4 2 2 2 3" xfId="9536"/>
    <cellStyle name="Poznámka 4 4 2 2 2 3 2" xfId="28436"/>
    <cellStyle name="Poznámka 4 4 2 2 2 3 3" xfId="47584"/>
    <cellStyle name="Poznámka 4 4 2 2 2 4" xfId="22046"/>
    <cellStyle name="Poznámka 4 4 2 2 2 4 2" xfId="41186"/>
    <cellStyle name="Poznámka 4 4 2 2 2 5" xfId="15724"/>
    <cellStyle name="Poznámka 4 4 2 2 2 6" xfId="34813"/>
    <cellStyle name="Poznámka 4 4 2 2 3" xfId="3579"/>
    <cellStyle name="Poznámka 4 4 2 2 3 2" xfId="5378"/>
    <cellStyle name="Poznámka 4 4 2 2 3 2 2" xfId="6293"/>
    <cellStyle name="Poznámka 4 4 2 2 3 2 2 2" xfId="12924"/>
    <cellStyle name="Poznámka 4 4 2 2 3 2 2 2 2" xfId="31824"/>
    <cellStyle name="Poznámka 4 4 2 2 3 2 2 2 3" xfId="50972"/>
    <cellStyle name="Poznámka 4 4 2 2 3 2 2 3" xfId="25434"/>
    <cellStyle name="Poznámka 4 4 2 2 3 2 2 3 2" xfId="44574"/>
    <cellStyle name="Poznámka 4 4 2 2 3 2 2 4" xfId="19112"/>
    <cellStyle name="Poznámka 4 4 2 2 3 2 2 5" xfId="38201"/>
    <cellStyle name="Poznámka 4 4 2 2 3 2 3" xfId="12049"/>
    <cellStyle name="Poznámka 4 4 2 2 3 2 3 2" xfId="30949"/>
    <cellStyle name="Poznámka 4 4 2 2 3 2 3 3" xfId="50097"/>
    <cellStyle name="Poznámka 4 4 2 2 3 2 4" xfId="24559"/>
    <cellStyle name="Poznámka 4 4 2 2 3 2 4 2" xfId="43699"/>
    <cellStyle name="Poznámka 4 4 2 2 3 2 5" xfId="18237"/>
    <cellStyle name="Poznámka 4 4 2 2 3 2 6" xfId="37326"/>
    <cellStyle name="Poznámka 4 4 2 2 3 3" xfId="10277"/>
    <cellStyle name="Poznámka 4 4 2 2 3 3 2" xfId="29177"/>
    <cellStyle name="Poznámka 4 4 2 2 3 3 3" xfId="48325"/>
    <cellStyle name="Poznámka 4 4 2 2 3 4" xfId="22787"/>
    <cellStyle name="Poznámka 4 4 2 2 3 4 2" xfId="41927"/>
    <cellStyle name="Poznámka 4 4 2 2 3 5" xfId="16465"/>
    <cellStyle name="Poznámka 4 4 2 2 3 6" xfId="35554"/>
    <cellStyle name="Poznámka 4 4 2 2 4" xfId="4149"/>
    <cellStyle name="Poznámka 4 4 2 2 4 2" xfId="5178"/>
    <cellStyle name="Poznámka 4 4 2 2 4 2 2" xfId="6093"/>
    <cellStyle name="Poznámka 4 4 2 2 4 2 2 2" xfId="12724"/>
    <cellStyle name="Poznámka 4 4 2 2 4 2 2 2 2" xfId="31624"/>
    <cellStyle name="Poznámka 4 4 2 2 4 2 2 2 3" xfId="50772"/>
    <cellStyle name="Poznámka 4 4 2 2 4 2 2 3" xfId="25234"/>
    <cellStyle name="Poznámka 4 4 2 2 4 2 2 3 2" xfId="44374"/>
    <cellStyle name="Poznámka 4 4 2 2 4 2 2 4" xfId="18912"/>
    <cellStyle name="Poznámka 4 4 2 2 4 2 2 5" xfId="38001"/>
    <cellStyle name="Poznámka 4 4 2 2 4 2 3" xfId="11849"/>
    <cellStyle name="Poznámka 4 4 2 2 4 2 3 2" xfId="30749"/>
    <cellStyle name="Poznámka 4 4 2 2 4 2 3 3" xfId="49897"/>
    <cellStyle name="Poznámka 4 4 2 2 4 2 4" xfId="24359"/>
    <cellStyle name="Poznámka 4 4 2 2 4 2 4 2" xfId="43499"/>
    <cellStyle name="Poznámka 4 4 2 2 4 2 5" xfId="18037"/>
    <cellStyle name="Poznámka 4 4 2 2 4 2 6" xfId="37126"/>
    <cellStyle name="Poznámka 4 4 2 2 4 3" xfId="10846"/>
    <cellStyle name="Poznámka 4 4 2 2 4 3 2" xfId="29746"/>
    <cellStyle name="Poznámka 4 4 2 2 4 3 3" xfId="48894"/>
    <cellStyle name="Poznámka 4 4 2 2 4 4" xfId="23356"/>
    <cellStyle name="Poznámka 4 4 2 2 4 4 2" xfId="42496"/>
    <cellStyle name="Poznámka 4 4 2 2 4 5" xfId="17034"/>
    <cellStyle name="Poznámka 4 4 2 2 4 6" xfId="36123"/>
    <cellStyle name="Poznámka 4 4 2 2 5" xfId="4789"/>
    <cellStyle name="Poznámka 4 4 2 2 5 2" xfId="5820"/>
    <cellStyle name="Poznámka 4 4 2 2 5 2 2" xfId="6735"/>
    <cellStyle name="Poznámka 4 4 2 2 5 2 2 2" xfId="13363"/>
    <cellStyle name="Poznámka 4 4 2 2 5 2 2 2 2" xfId="32263"/>
    <cellStyle name="Poznámka 4 4 2 2 5 2 2 2 3" xfId="51411"/>
    <cellStyle name="Poznámka 4 4 2 2 5 2 2 3" xfId="25873"/>
    <cellStyle name="Poznámka 4 4 2 2 5 2 2 3 2" xfId="45013"/>
    <cellStyle name="Poznámka 4 4 2 2 5 2 2 4" xfId="19551"/>
    <cellStyle name="Poznámka 4 4 2 2 5 2 2 5" xfId="38640"/>
    <cellStyle name="Poznámka 4 4 2 2 5 2 3" xfId="12488"/>
    <cellStyle name="Poznámka 4 4 2 2 5 2 3 2" xfId="31388"/>
    <cellStyle name="Poznámka 4 4 2 2 5 2 3 3" xfId="50536"/>
    <cellStyle name="Poznámka 4 4 2 2 5 2 4" xfId="24998"/>
    <cellStyle name="Poznámka 4 4 2 2 5 2 4 2" xfId="44138"/>
    <cellStyle name="Poznámka 4 4 2 2 5 2 5" xfId="18676"/>
    <cellStyle name="Poznámka 4 4 2 2 5 2 6" xfId="37765"/>
    <cellStyle name="Poznámka 4 4 2 2 5 3" xfId="11486"/>
    <cellStyle name="Poznámka 4 4 2 2 5 3 2" xfId="30386"/>
    <cellStyle name="Poznámka 4 4 2 2 5 3 3" xfId="49534"/>
    <cellStyle name="Poznámka 4 4 2 2 5 4" xfId="23996"/>
    <cellStyle name="Poznámka 4 4 2 2 5 4 2" xfId="43136"/>
    <cellStyle name="Poznámka 4 4 2 2 5 5" xfId="17674"/>
    <cellStyle name="Poznámka 4 4 2 2 5 6" xfId="36763"/>
    <cellStyle name="Poznámka 4 4 2 2 6" xfId="1601"/>
    <cellStyle name="Poznámka 4 4 2 2 6 2" xfId="5356"/>
    <cellStyle name="Poznámka 4 4 2 2 6 2 2" xfId="6271"/>
    <cellStyle name="Poznámka 4 4 2 2 6 2 2 2" xfId="12902"/>
    <cellStyle name="Poznámka 4 4 2 2 6 2 2 2 2" xfId="31802"/>
    <cellStyle name="Poznámka 4 4 2 2 6 2 2 2 3" xfId="50950"/>
    <cellStyle name="Poznámka 4 4 2 2 6 2 2 3" xfId="25412"/>
    <cellStyle name="Poznámka 4 4 2 2 6 2 2 3 2" xfId="44552"/>
    <cellStyle name="Poznámka 4 4 2 2 6 2 2 4" xfId="19090"/>
    <cellStyle name="Poznámka 4 4 2 2 6 2 2 5" xfId="38179"/>
    <cellStyle name="Poznámka 4 4 2 2 6 2 3" xfId="12027"/>
    <cellStyle name="Poznámka 4 4 2 2 6 2 3 2" xfId="30927"/>
    <cellStyle name="Poznámka 4 4 2 2 6 2 3 3" xfId="50075"/>
    <cellStyle name="Poznámka 4 4 2 2 6 2 4" xfId="24537"/>
    <cellStyle name="Poznámka 4 4 2 2 6 2 4 2" xfId="43677"/>
    <cellStyle name="Poznámka 4 4 2 2 6 2 5" xfId="18215"/>
    <cellStyle name="Poznámka 4 4 2 2 6 2 6" xfId="37304"/>
    <cellStyle name="Poznámka 4 4 2 2 6 3" xfId="8343"/>
    <cellStyle name="Poznámka 4 4 2 2 6 3 2" xfId="27244"/>
    <cellStyle name="Poznámka 4 4 2 2 6 3 3" xfId="46392"/>
    <cellStyle name="Poznámka 4 4 2 2 6 4" xfId="20854"/>
    <cellStyle name="Poznámka 4 4 2 2 6 4 2" xfId="39994"/>
    <cellStyle name="Poznámka 4 4 2 2 6 5" xfId="14532"/>
    <cellStyle name="Poznámka 4 4 2 2 6 6" xfId="33621"/>
    <cellStyle name="Poznámka 4 4 2 2 7" xfId="5560"/>
    <cellStyle name="Poznámka 4 4 2 2 7 2" xfId="6475"/>
    <cellStyle name="Poznámka 4 4 2 2 7 2 2" xfId="13104"/>
    <cellStyle name="Poznámka 4 4 2 2 7 2 2 2" xfId="32004"/>
    <cellStyle name="Poznámka 4 4 2 2 7 2 2 3" xfId="51152"/>
    <cellStyle name="Poznámka 4 4 2 2 7 2 3" xfId="25614"/>
    <cellStyle name="Poznámka 4 4 2 2 7 2 3 2" xfId="44754"/>
    <cellStyle name="Poznámka 4 4 2 2 7 2 4" xfId="19292"/>
    <cellStyle name="Poznámka 4 4 2 2 7 2 5" xfId="38381"/>
    <cellStyle name="Poznámka 4 4 2 2 7 3" xfId="12229"/>
    <cellStyle name="Poznámka 4 4 2 2 7 3 2" xfId="31129"/>
    <cellStyle name="Poznámka 4 4 2 2 7 3 3" xfId="50277"/>
    <cellStyle name="Poznámka 4 4 2 2 7 4" xfId="24739"/>
    <cellStyle name="Poznámka 4 4 2 2 7 4 2" xfId="43879"/>
    <cellStyle name="Poznámka 4 4 2 2 7 5" xfId="18417"/>
    <cellStyle name="Poznámka 4 4 2 2 7 6" xfId="37506"/>
    <cellStyle name="Poznámka 4 4 2 2 8" xfId="7453"/>
    <cellStyle name="Poznámka 4 4 2 2 8 2" xfId="26452"/>
    <cellStyle name="Poznámka 4 4 2 2 8 3" xfId="45596"/>
    <cellStyle name="Poznámka 4 4 2 2 9" xfId="20052"/>
    <cellStyle name="Poznámka 4 4 2 2 9 2" xfId="39192"/>
    <cellStyle name="Poznámka 4 4 2 3" xfId="2490"/>
    <cellStyle name="Poznámka 4 4 2 3 2" xfId="5238"/>
    <cellStyle name="Poznámka 4 4 2 3 2 2" xfId="6153"/>
    <cellStyle name="Poznámka 4 4 2 3 2 2 2" xfId="12784"/>
    <cellStyle name="Poznámka 4 4 2 3 2 2 2 2" xfId="31684"/>
    <cellStyle name="Poznámka 4 4 2 3 2 2 2 3" xfId="50832"/>
    <cellStyle name="Poznámka 4 4 2 3 2 2 3" xfId="25294"/>
    <cellStyle name="Poznámka 4 4 2 3 2 2 3 2" xfId="44434"/>
    <cellStyle name="Poznámka 4 4 2 3 2 2 4" xfId="18972"/>
    <cellStyle name="Poznámka 4 4 2 3 2 2 5" xfId="38061"/>
    <cellStyle name="Poznámka 4 4 2 3 2 3" xfId="11909"/>
    <cellStyle name="Poznámka 4 4 2 3 2 3 2" xfId="30809"/>
    <cellStyle name="Poznámka 4 4 2 3 2 3 3" xfId="49957"/>
    <cellStyle name="Poznámka 4 4 2 3 2 4" xfId="24419"/>
    <cellStyle name="Poznámka 4 4 2 3 2 4 2" xfId="43559"/>
    <cellStyle name="Poznámka 4 4 2 3 2 5" xfId="18097"/>
    <cellStyle name="Poznámka 4 4 2 3 2 6" xfId="37186"/>
    <cellStyle name="Poznámka 4 4 2 3 3" xfId="9191"/>
    <cellStyle name="Poznámka 4 4 2 3 3 2" xfId="28091"/>
    <cellStyle name="Poznámka 4 4 2 3 3 3" xfId="47239"/>
    <cellStyle name="Poznámka 4 4 2 3 4" xfId="21701"/>
    <cellStyle name="Poznámka 4 4 2 3 4 2" xfId="40841"/>
    <cellStyle name="Poznámka 4 4 2 3 5" xfId="15379"/>
    <cellStyle name="Poznámka 4 4 2 3 6" xfId="34468"/>
    <cellStyle name="Poznámka 4 4 2 4" xfId="3232"/>
    <cellStyle name="Poznámka 4 4 2 4 2" xfId="5343"/>
    <cellStyle name="Poznámka 4 4 2 4 2 2" xfId="6258"/>
    <cellStyle name="Poznámka 4 4 2 4 2 2 2" xfId="12889"/>
    <cellStyle name="Poznámka 4 4 2 4 2 2 2 2" xfId="31789"/>
    <cellStyle name="Poznámka 4 4 2 4 2 2 2 3" xfId="50937"/>
    <cellStyle name="Poznámka 4 4 2 4 2 2 3" xfId="25399"/>
    <cellStyle name="Poznámka 4 4 2 4 2 2 3 2" xfId="44539"/>
    <cellStyle name="Poznámka 4 4 2 4 2 2 4" xfId="19077"/>
    <cellStyle name="Poznámka 4 4 2 4 2 2 5" xfId="38166"/>
    <cellStyle name="Poznámka 4 4 2 4 2 3" xfId="12014"/>
    <cellStyle name="Poznámka 4 4 2 4 2 3 2" xfId="30914"/>
    <cellStyle name="Poznámka 4 4 2 4 2 3 3" xfId="50062"/>
    <cellStyle name="Poznámka 4 4 2 4 2 4" xfId="24524"/>
    <cellStyle name="Poznámka 4 4 2 4 2 4 2" xfId="43664"/>
    <cellStyle name="Poznámka 4 4 2 4 2 5" xfId="18202"/>
    <cellStyle name="Poznámka 4 4 2 4 2 6" xfId="37291"/>
    <cellStyle name="Poznámka 4 4 2 4 3" xfId="9930"/>
    <cellStyle name="Poznámka 4 4 2 4 3 2" xfId="28830"/>
    <cellStyle name="Poznámka 4 4 2 4 3 3" xfId="47978"/>
    <cellStyle name="Poznámka 4 4 2 4 4" xfId="22440"/>
    <cellStyle name="Poznámka 4 4 2 4 4 2" xfId="41580"/>
    <cellStyle name="Poznámka 4 4 2 4 5" xfId="16118"/>
    <cellStyle name="Poznámka 4 4 2 4 6" xfId="35207"/>
    <cellStyle name="Poznámka 4 4 2 5" xfId="3099"/>
    <cellStyle name="Poznámka 4 4 2 5 2" xfId="5138"/>
    <cellStyle name="Poznámka 4 4 2 5 2 2" xfId="6053"/>
    <cellStyle name="Poznámka 4 4 2 5 2 2 2" xfId="12684"/>
    <cellStyle name="Poznámka 4 4 2 5 2 2 2 2" xfId="31584"/>
    <cellStyle name="Poznámka 4 4 2 5 2 2 2 3" xfId="50732"/>
    <cellStyle name="Poznámka 4 4 2 5 2 2 3" xfId="25194"/>
    <cellStyle name="Poznámka 4 4 2 5 2 2 3 2" xfId="44334"/>
    <cellStyle name="Poznámka 4 4 2 5 2 2 4" xfId="18872"/>
    <cellStyle name="Poznámka 4 4 2 5 2 2 5" xfId="37961"/>
    <cellStyle name="Poznámka 4 4 2 5 2 3" xfId="11809"/>
    <cellStyle name="Poznámka 4 4 2 5 2 3 2" xfId="30709"/>
    <cellStyle name="Poznámka 4 4 2 5 2 3 3" xfId="49857"/>
    <cellStyle name="Poznámka 4 4 2 5 2 4" xfId="24319"/>
    <cellStyle name="Poznámka 4 4 2 5 2 4 2" xfId="43459"/>
    <cellStyle name="Poznámka 4 4 2 5 2 5" xfId="17997"/>
    <cellStyle name="Poznámka 4 4 2 5 2 6" xfId="37086"/>
    <cellStyle name="Poznámka 4 4 2 5 3" xfId="9797"/>
    <cellStyle name="Poznámka 4 4 2 5 3 2" xfId="28697"/>
    <cellStyle name="Poznámka 4 4 2 5 3 3" xfId="47845"/>
    <cellStyle name="Poznámka 4 4 2 5 4" xfId="22307"/>
    <cellStyle name="Poznámka 4 4 2 5 4 2" xfId="41447"/>
    <cellStyle name="Poznámka 4 4 2 5 5" xfId="15985"/>
    <cellStyle name="Poznámka 4 4 2 5 6" xfId="35074"/>
    <cellStyle name="Poznámka 4 4 2 6" xfId="4557"/>
    <cellStyle name="Poznámka 4 4 2 6 2" xfId="5762"/>
    <cellStyle name="Poznámka 4 4 2 6 2 2" xfId="6677"/>
    <cellStyle name="Poznámka 4 4 2 6 2 2 2" xfId="13305"/>
    <cellStyle name="Poznámka 4 4 2 6 2 2 2 2" xfId="32205"/>
    <cellStyle name="Poznámka 4 4 2 6 2 2 2 3" xfId="51353"/>
    <cellStyle name="Poznámka 4 4 2 6 2 2 3" xfId="25815"/>
    <cellStyle name="Poznámka 4 4 2 6 2 2 3 2" xfId="44955"/>
    <cellStyle name="Poznámka 4 4 2 6 2 2 4" xfId="19493"/>
    <cellStyle name="Poznámka 4 4 2 6 2 2 5" xfId="38582"/>
    <cellStyle name="Poznámka 4 4 2 6 2 3" xfId="12430"/>
    <cellStyle name="Poznámka 4 4 2 6 2 3 2" xfId="31330"/>
    <cellStyle name="Poznámka 4 4 2 6 2 3 3" xfId="50478"/>
    <cellStyle name="Poznámka 4 4 2 6 2 4" xfId="24940"/>
    <cellStyle name="Poznámka 4 4 2 6 2 4 2" xfId="44080"/>
    <cellStyle name="Poznámka 4 4 2 6 2 5" xfId="18618"/>
    <cellStyle name="Poznámka 4 4 2 6 2 6" xfId="37707"/>
    <cellStyle name="Poznámka 4 4 2 6 3" xfId="11254"/>
    <cellStyle name="Poznámka 4 4 2 6 3 2" xfId="30154"/>
    <cellStyle name="Poznámka 4 4 2 6 3 3" xfId="49302"/>
    <cellStyle name="Poznámka 4 4 2 6 4" xfId="23764"/>
    <cellStyle name="Poznámka 4 4 2 6 4 2" xfId="42904"/>
    <cellStyle name="Poznámka 4 4 2 6 5" xfId="17442"/>
    <cellStyle name="Poznámka 4 4 2 6 6" xfId="36531"/>
    <cellStyle name="Poznámka 4 4 2 7" xfId="5536"/>
    <cellStyle name="Poznámka 4 4 2 7 2" xfId="6451"/>
    <cellStyle name="Poznámka 4 4 2 7 2 2" xfId="13080"/>
    <cellStyle name="Poznámka 4 4 2 7 2 2 2" xfId="31980"/>
    <cellStyle name="Poznámka 4 4 2 7 2 2 3" xfId="51128"/>
    <cellStyle name="Poznámka 4 4 2 7 2 3" xfId="25590"/>
    <cellStyle name="Poznámka 4 4 2 7 2 3 2" xfId="44730"/>
    <cellStyle name="Poznámka 4 4 2 7 2 4" xfId="19268"/>
    <cellStyle name="Poznámka 4 4 2 7 2 5" xfId="38357"/>
    <cellStyle name="Poznámka 4 4 2 7 3" xfId="12205"/>
    <cellStyle name="Poznámka 4 4 2 7 3 2" xfId="31105"/>
    <cellStyle name="Poznámka 4 4 2 7 3 3" xfId="50253"/>
    <cellStyle name="Poznámka 4 4 2 7 4" xfId="24715"/>
    <cellStyle name="Poznámka 4 4 2 7 4 2" xfId="43855"/>
    <cellStyle name="Poznámka 4 4 2 7 5" xfId="18393"/>
    <cellStyle name="Poznámka 4 4 2 7 6" xfId="37482"/>
    <cellStyle name="Poznámka 4 4 2 8" xfId="7108"/>
    <cellStyle name="Poznámka 4 4 2 8 2" xfId="26107"/>
    <cellStyle name="Poznámka 4 4 2 8 3" xfId="45251"/>
    <cellStyle name="Poznámka 4 4 2 9" xfId="19708"/>
    <cellStyle name="Poznámka 4 4 2 9 2" xfId="38848"/>
    <cellStyle name="Poznámka 4 4 3" xfId="642"/>
    <cellStyle name="Poznámka 4 4 3 10" xfId="20038"/>
    <cellStyle name="Poznámka 4 4 3 10 2" xfId="39178"/>
    <cellStyle name="Poznámka 4 4 3 11" xfId="6935"/>
    <cellStyle name="Poznámka 4 4 3 12" xfId="32471"/>
    <cellStyle name="Poznámka 4 4 3 2" xfId="1602"/>
    <cellStyle name="Poznámka 4 4 3 2 2" xfId="5401"/>
    <cellStyle name="Poznámka 4 4 3 2 2 2" xfId="6316"/>
    <cellStyle name="Poznámka 4 4 3 2 2 2 2" xfId="12947"/>
    <cellStyle name="Poznámka 4 4 3 2 2 2 2 2" xfId="31847"/>
    <cellStyle name="Poznámka 4 4 3 2 2 2 2 3" xfId="50995"/>
    <cellStyle name="Poznámka 4 4 3 2 2 2 3" xfId="25457"/>
    <cellStyle name="Poznámka 4 4 3 2 2 2 3 2" xfId="44597"/>
    <cellStyle name="Poznámka 4 4 3 2 2 2 4" xfId="19135"/>
    <cellStyle name="Poznámka 4 4 3 2 2 2 5" xfId="38224"/>
    <cellStyle name="Poznámka 4 4 3 2 2 3" xfId="12072"/>
    <cellStyle name="Poznámka 4 4 3 2 2 3 2" xfId="30972"/>
    <cellStyle name="Poznámka 4 4 3 2 2 3 3" xfId="50120"/>
    <cellStyle name="Poznámka 4 4 3 2 2 4" xfId="24582"/>
    <cellStyle name="Poznámka 4 4 3 2 2 4 2" xfId="43722"/>
    <cellStyle name="Poznámka 4 4 3 2 2 5" xfId="18260"/>
    <cellStyle name="Poznámka 4 4 3 2 2 6" xfId="37349"/>
    <cellStyle name="Poznámka 4 4 3 2 3" xfId="8344"/>
    <cellStyle name="Poznámka 4 4 3 2 3 2" xfId="27245"/>
    <cellStyle name="Poznámka 4 4 3 2 3 3" xfId="46393"/>
    <cellStyle name="Poznámka 4 4 3 2 4" xfId="20855"/>
    <cellStyle name="Poznámka 4 4 3 2 4 2" xfId="39995"/>
    <cellStyle name="Poznámka 4 4 3 2 5" xfId="14533"/>
    <cellStyle name="Poznámka 4 4 3 2 6" xfId="33622"/>
    <cellStyle name="Poznámka 4 4 3 3" xfId="2823"/>
    <cellStyle name="Poznámka 4 4 3 3 2" xfId="5381"/>
    <cellStyle name="Poznámka 4 4 3 3 2 2" xfId="6296"/>
    <cellStyle name="Poznámka 4 4 3 3 2 2 2" xfId="12927"/>
    <cellStyle name="Poznámka 4 4 3 3 2 2 2 2" xfId="31827"/>
    <cellStyle name="Poznámka 4 4 3 3 2 2 2 3" xfId="50975"/>
    <cellStyle name="Poznámka 4 4 3 3 2 2 3" xfId="25437"/>
    <cellStyle name="Poznámka 4 4 3 3 2 2 3 2" xfId="44577"/>
    <cellStyle name="Poznámka 4 4 3 3 2 2 4" xfId="19115"/>
    <cellStyle name="Poznámka 4 4 3 3 2 2 5" xfId="38204"/>
    <cellStyle name="Poznámka 4 4 3 3 2 3" xfId="12052"/>
    <cellStyle name="Poznámka 4 4 3 3 2 3 2" xfId="30952"/>
    <cellStyle name="Poznámka 4 4 3 3 2 3 3" xfId="50100"/>
    <cellStyle name="Poznámka 4 4 3 3 2 4" xfId="24562"/>
    <cellStyle name="Poznámka 4 4 3 3 2 4 2" xfId="43702"/>
    <cellStyle name="Poznámka 4 4 3 3 2 5" xfId="18240"/>
    <cellStyle name="Poznámka 4 4 3 3 2 6" xfId="37329"/>
    <cellStyle name="Poznámka 4 4 3 3 3" xfId="9522"/>
    <cellStyle name="Poznámka 4 4 3 3 3 2" xfId="28422"/>
    <cellStyle name="Poznámka 4 4 3 3 3 3" xfId="47570"/>
    <cellStyle name="Poznámka 4 4 3 3 4" xfId="22032"/>
    <cellStyle name="Poznámka 4 4 3 3 4 2" xfId="41172"/>
    <cellStyle name="Poznámka 4 4 3 3 5" xfId="15710"/>
    <cellStyle name="Poznámka 4 4 3 3 6" xfId="34799"/>
    <cellStyle name="Poznámka 4 4 3 4" xfId="3565"/>
    <cellStyle name="Poznámka 4 4 3 4 2" xfId="5622"/>
    <cellStyle name="Poznámka 4 4 3 4 2 2" xfId="6537"/>
    <cellStyle name="Poznámka 4 4 3 4 2 2 2" xfId="13166"/>
    <cellStyle name="Poznámka 4 4 3 4 2 2 2 2" xfId="32066"/>
    <cellStyle name="Poznámka 4 4 3 4 2 2 2 3" xfId="51214"/>
    <cellStyle name="Poznámka 4 4 3 4 2 2 3" xfId="25676"/>
    <cellStyle name="Poznámka 4 4 3 4 2 2 3 2" xfId="44816"/>
    <cellStyle name="Poznámka 4 4 3 4 2 2 4" xfId="19354"/>
    <cellStyle name="Poznámka 4 4 3 4 2 2 5" xfId="38443"/>
    <cellStyle name="Poznámka 4 4 3 4 2 3" xfId="12291"/>
    <cellStyle name="Poznámka 4 4 3 4 2 3 2" xfId="31191"/>
    <cellStyle name="Poznámka 4 4 3 4 2 3 3" xfId="50339"/>
    <cellStyle name="Poznámka 4 4 3 4 2 4" xfId="24801"/>
    <cellStyle name="Poznámka 4 4 3 4 2 4 2" xfId="43941"/>
    <cellStyle name="Poznámka 4 4 3 4 2 5" xfId="18479"/>
    <cellStyle name="Poznámka 4 4 3 4 2 6" xfId="37568"/>
    <cellStyle name="Poznámka 4 4 3 4 3" xfId="10263"/>
    <cellStyle name="Poznámka 4 4 3 4 3 2" xfId="29163"/>
    <cellStyle name="Poznámka 4 4 3 4 3 3" xfId="48311"/>
    <cellStyle name="Poznámka 4 4 3 4 4" xfId="22773"/>
    <cellStyle name="Poznámka 4 4 3 4 4 2" xfId="41913"/>
    <cellStyle name="Poznámka 4 4 3 4 5" xfId="16451"/>
    <cellStyle name="Poznámka 4 4 3 4 6" xfId="35540"/>
    <cellStyle name="Poznámka 4 4 3 5" xfId="4135"/>
    <cellStyle name="Poznámka 4 4 3 5 2" xfId="4998"/>
    <cellStyle name="Poznámka 4 4 3 5 2 2" xfId="5913"/>
    <cellStyle name="Poznámka 4 4 3 5 2 2 2" xfId="12545"/>
    <cellStyle name="Poznámka 4 4 3 5 2 2 2 2" xfId="31445"/>
    <cellStyle name="Poznámka 4 4 3 5 2 2 2 3" xfId="50593"/>
    <cellStyle name="Poznámka 4 4 3 5 2 2 3" xfId="25055"/>
    <cellStyle name="Poznámka 4 4 3 5 2 2 3 2" xfId="44195"/>
    <cellStyle name="Poznámka 4 4 3 5 2 2 4" xfId="18733"/>
    <cellStyle name="Poznámka 4 4 3 5 2 2 5" xfId="37822"/>
    <cellStyle name="Poznámka 4 4 3 5 2 3" xfId="11670"/>
    <cellStyle name="Poznámka 4 4 3 5 2 3 2" xfId="30570"/>
    <cellStyle name="Poznámka 4 4 3 5 2 3 3" xfId="49718"/>
    <cellStyle name="Poznámka 4 4 3 5 2 4" xfId="24180"/>
    <cellStyle name="Poznámka 4 4 3 5 2 4 2" xfId="43320"/>
    <cellStyle name="Poznámka 4 4 3 5 2 5" xfId="17858"/>
    <cellStyle name="Poznámka 4 4 3 5 2 6" xfId="36947"/>
    <cellStyle name="Poznámka 4 4 3 5 3" xfId="10832"/>
    <cellStyle name="Poznámka 4 4 3 5 3 2" xfId="29732"/>
    <cellStyle name="Poznámka 4 4 3 5 3 3" xfId="48880"/>
    <cellStyle name="Poznámka 4 4 3 5 4" xfId="23342"/>
    <cellStyle name="Poznámka 4 4 3 5 4 2" xfId="42482"/>
    <cellStyle name="Poznámka 4 4 3 5 5" xfId="17020"/>
    <cellStyle name="Poznámka 4 4 3 5 6" xfId="36109"/>
    <cellStyle name="Poznámka 4 4 3 6" xfId="4778"/>
    <cellStyle name="Poznámka 4 4 3 6 2" xfId="5817"/>
    <cellStyle name="Poznámka 4 4 3 6 2 2" xfId="6732"/>
    <cellStyle name="Poznámka 4 4 3 6 2 2 2" xfId="13360"/>
    <cellStyle name="Poznámka 4 4 3 6 2 2 2 2" xfId="32260"/>
    <cellStyle name="Poznámka 4 4 3 6 2 2 2 3" xfId="51408"/>
    <cellStyle name="Poznámka 4 4 3 6 2 2 3" xfId="25870"/>
    <cellStyle name="Poznámka 4 4 3 6 2 2 3 2" xfId="45010"/>
    <cellStyle name="Poznámka 4 4 3 6 2 2 4" xfId="19548"/>
    <cellStyle name="Poznámka 4 4 3 6 2 2 5" xfId="38637"/>
    <cellStyle name="Poznámka 4 4 3 6 2 3" xfId="12485"/>
    <cellStyle name="Poznámka 4 4 3 6 2 3 2" xfId="31385"/>
    <cellStyle name="Poznámka 4 4 3 6 2 3 3" xfId="50533"/>
    <cellStyle name="Poznámka 4 4 3 6 2 4" xfId="24995"/>
    <cellStyle name="Poznámka 4 4 3 6 2 4 2" xfId="44135"/>
    <cellStyle name="Poznámka 4 4 3 6 2 5" xfId="18673"/>
    <cellStyle name="Poznámka 4 4 3 6 2 6" xfId="37762"/>
    <cellStyle name="Poznámka 4 4 3 6 3" xfId="11475"/>
    <cellStyle name="Poznámka 4 4 3 6 3 2" xfId="30375"/>
    <cellStyle name="Poznámka 4 4 3 6 3 3" xfId="49523"/>
    <cellStyle name="Poznámka 4 4 3 6 4" xfId="23985"/>
    <cellStyle name="Poznámka 4 4 3 6 4 2" xfId="43125"/>
    <cellStyle name="Poznámka 4 4 3 6 5" xfId="17663"/>
    <cellStyle name="Poznámka 4 4 3 6 6" xfId="36752"/>
    <cellStyle name="Poznámka 4 4 3 7" xfId="5665"/>
    <cellStyle name="Poznámka 4 4 3 7 2" xfId="6580"/>
    <cellStyle name="Poznámka 4 4 3 7 2 2" xfId="13209"/>
    <cellStyle name="Poznámka 4 4 3 7 2 2 2" xfId="32109"/>
    <cellStyle name="Poznámka 4 4 3 7 2 2 3" xfId="51257"/>
    <cellStyle name="Poznámka 4 4 3 7 2 3" xfId="25719"/>
    <cellStyle name="Poznámka 4 4 3 7 2 3 2" xfId="44859"/>
    <cellStyle name="Poznámka 4 4 3 7 2 4" xfId="19397"/>
    <cellStyle name="Poznámka 4 4 3 7 2 5" xfId="38486"/>
    <cellStyle name="Poznámka 4 4 3 7 3" xfId="12334"/>
    <cellStyle name="Poznámka 4 4 3 7 3 2" xfId="31234"/>
    <cellStyle name="Poznámka 4 4 3 7 3 3" xfId="50382"/>
    <cellStyle name="Poznámka 4 4 3 7 4" xfId="24844"/>
    <cellStyle name="Poznámka 4 4 3 7 4 2" xfId="43984"/>
    <cellStyle name="Poznámka 4 4 3 7 5" xfId="18522"/>
    <cellStyle name="Poznámka 4 4 3 7 6" xfId="37611"/>
    <cellStyle name="Poznámka 4 4 3 8" xfId="7753"/>
    <cellStyle name="Poznámka 4 4 3 8 2" xfId="26748"/>
    <cellStyle name="Poznámka 4 4 3 8 2 2" xfId="45896"/>
    <cellStyle name="Poznámka 4 4 3 8 3" xfId="14036"/>
    <cellStyle name="Poznámka 4 4 3 8 4" xfId="33125"/>
    <cellStyle name="Poznámka 4 4 3 9" xfId="7098"/>
    <cellStyle name="Poznámka 4 4 3 9 2" xfId="26098"/>
    <cellStyle name="Poznámka 4 4 3 9 3" xfId="45242"/>
    <cellStyle name="Poznámka 4 4 4" xfId="1088"/>
    <cellStyle name="Poznámka 4 4 4 2" xfId="1603"/>
    <cellStyle name="Poznámka 4 4 4 2 2" xfId="5684"/>
    <cellStyle name="Poznámka 4 4 4 2 2 2" xfId="6599"/>
    <cellStyle name="Poznámka 4 4 4 2 2 2 2" xfId="13228"/>
    <cellStyle name="Poznámka 4 4 4 2 2 2 2 2" xfId="32128"/>
    <cellStyle name="Poznámka 4 4 4 2 2 2 2 3" xfId="51276"/>
    <cellStyle name="Poznámka 4 4 4 2 2 2 3" xfId="25738"/>
    <cellStyle name="Poznámka 4 4 4 2 2 2 3 2" xfId="44878"/>
    <cellStyle name="Poznámka 4 4 4 2 2 2 4" xfId="19416"/>
    <cellStyle name="Poznámka 4 4 4 2 2 2 5" xfId="38505"/>
    <cellStyle name="Poznámka 4 4 4 2 2 3" xfId="12353"/>
    <cellStyle name="Poznámka 4 4 4 2 2 3 2" xfId="31253"/>
    <cellStyle name="Poznámka 4 4 4 2 2 3 3" xfId="50401"/>
    <cellStyle name="Poznámka 4 4 4 2 2 4" xfId="24863"/>
    <cellStyle name="Poznámka 4 4 4 2 2 4 2" xfId="44003"/>
    <cellStyle name="Poznámka 4 4 4 2 2 5" xfId="18541"/>
    <cellStyle name="Poznámka 4 4 4 2 2 6" xfId="37630"/>
    <cellStyle name="Poznámka 4 4 4 2 3" xfId="8345"/>
    <cellStyle name="Poznámka 4 4 4 2 3 2" xfId="27246"/>
    <cellStyle name="Poznámka 4 4 4 2 3 3" xfId="46394"/>
    <cellStyle name="Poznámka 4 4 4 2 4" xfId="20856"/>
    <cellStyle name="Poznámka 4 4 4 2 4 2" xfId="39996"/>
    <cellStyle name="Poznámka 4 4 4 2 5" xfId="14534"/>
    <cellStyle name="Poznámka 4 4 4 2 6" xfId="33623"/>
    <cellStyle name="Poznámka 4 4 4 3" xfId="5266"/>
    <cellStyle name="Poznámka 4 4 4 3 2" xfId="6181"/>
    <cellStyle name="Poznámka 4 4 4 3 2 2" xfId="12812"/>
    <cellStyle name="Poznámka 4 4 4 3 2 2 2" xfId="31712"/>
    <cellStyle name="Poznámka 4 4 4 3 2 2 3" xfId="50860"/>
    <cellStyle name="Poznámka 4 4 4 3 2 3" xfId="25322"/>
    <cellStyle name="Poznámka 4 4 4 3 2 3 2" xfId="44462"/>
    <cellStyle name="Poznámka 4 4 4 3 2 4" xfId="19000"/>
    <cellStyle name="Poznámka 4 4 4 3 2 5" xfId="38089"/>
    <cellStyle name="Poznámka 4 4 4 3 3" xfId="11937"/>
    <cellStyle name="Poznámka 4 4 4 3 3 2" xfId="30837"/>
    <cellStyle name="Poznámka 4 4 4 3 3 3" xfId="49985"/>
    <cellStyle name="Poznámka 4 4 4 3 4" xfId="24447"/>
    <cellStyle name="Poznámka 4 4 4 3 4 2" xfId="43587"/>
    <cellStyle name="Poznámka 4 4 4 3 5" xfId="18125"/>
    <cellStyle name="Poznámka 4 4 4 3 6" xfId="37214"/>
    <cellStyle name="Poznámka 4 4 4 4" xfId="7439"/>
    <cellStyle name="Poznámka 4 4 4 4 2" xfId="26438"/>
    <cellStyle name="Poznámka 4 4 4 4 3" xfId="45582"/>
    <cellStyle name="Poznámka 4 4 4 5" xfId="20473"/>
    <cellStyle name="Poznámka 4 4 4 5 2" xfId="39613"/>
    <cellStyle name="Poznámka 4 4 4 6" xfId="13726"/>
    <cellStyle name="Poznámka 4 4 4 7" xfId="32811"/>
    <cellStyle name="Poznámka 4 4 5" xfId="1600"/>
    <cellStyle name="Poznámka 4 4 5 2" xfId="5459"/>
    <cellStyle name="Poznámka 4 4 5 2 2" xfId="6374"/>
    <cellStyle name="Poznámka 4 4 5 2 2 2" xfId="13004"/>
    <cellStyle name="Poznámka 4 4 5 2 2 2 2" xfId="31904"/>
    <cellStyle name="Poznámka 4 4 5 2 2 2 3" xfId="51052"/>
    <cellStyle name="Poznámka 4 4 5 2 2 3" xfId="25514"/>
    <cellStyle name="Poznámka 4 4 5 2 2 3 2" xfId="44654"/>
    <cellStyle name="Poznámka 4 4 5 2 2 4" xfId="19192"/>
    <cellStyle name="Poznámka 4 4 5 2 2 5" xfId="38281"/>
    <cellStyle name="Poznámka 4 4 5 2 3" xfId="12129"/>
    <cellStyle name="Poznámka 4 4 5 2 3 2" xfId="31029"/>
    <cellStyle name="Poznámka 4 4 5 2 3 3" xfId="50177"/>
    <cellStyle name="Poznámka 4 4 5 2 4" xfId="24639"/>
    <cellStyle name="Poznámka 4 4 5 2 4 2" xfId="43779"/>
    <cellStyle name="Poznámka 4 4 5 2 5" xfId="18317"/>
    <cellStyle name="Poznámka 4 4 5 2 6" xfId="37406"/>
    <cellStyle name="Poznámka 4 4 5 3" xfId="8342"/>
    <cellStyle name="Poznámka 4 4 5 3 2" xfId="27243"/>
    <cellStyle name="Poznámka 4 4 5 3 3" xfId="46391"/>
    <cellStyle name="Poznámka 4 4 5 4" xfId="20853"/>
    <cellStyle name="Poznámka 4 4 5 4 2" xfId="39993"/>
    <cellStyle name="Poznámka 4 4 5 5" xfId="14531"/>
    <cellStyle name="Poznámka 4 4 5 6" xfId="33620"/>
    <cellStyle name="Poznámka 4 4 6" xfId="2476"/>
    <cellStyle name="Poznámka 4 4 6 2" xfId="5610"/>
    <cellStyle name="Poznámka 4 4 6 2 2" xfId="6525"/>
    <cellStyle name="Poznámka 4 4 6 2 2 2" xfId="13154"/>
    <cellStyle name="Poznámka 4 4 6 2 2 2 2" xfId="32054"/>
    <cellStyle name="Poznámka 4 4 6 2 2 2 3" xfId="51202"/>
    <cellStyle name="Poznámka 4 4 6 2 2 3" xfId="25664"/>
    <cellStyle name="Poznámka 4 4 6 2 2 3 2" xfId="44804"/>
    <cellStyle name="Poznámka 4 4 6 2 2 4" xfId="19342"/>
    <cellStyle name="Poznámka 4 4 6 2 2 5" xfId="38431"/>
    <cellStyle name="Poznámka 4 4 6 2 3" xfId="12279"/>
    <cellStyle name="Poznámka 4 4 6 2 3 2" xfId="31179"/>
    <cellStyle name="Poznámka 4 4 6 2 3 3" xfId="50327"/>
    <cellStyle name="Poznámka 4 4 6 2 4" xfId="24789"/>
    <cellStyle name="Poznámka 4 4 6 2 4 2" xfId="43929"/>
    <cellStyle name="Poznámka 4 4 6 2 5" xfId="18467"/>
    <cellStyle name="Poznámka 4 4 6 2 6" xfId="37556"/>
    <cellStyle name="Poznámka 4 4 6 3" xfId="9177"/>
    <cellStyle name="Poznámka 4 4 6 3 2" xfId="28077"/>
    <cellStyle name="Poznámka 4 4 6 3 3" xfId="47225"/>
    <cellStyle name="Poznámka 4 4 6 4" xfId="21687"/>
    <cellStyle name="Poznámka 4 4 6 4 2" xfId="40827"/>
    <cellStyle name="Poznámka 4 4 6 5" xfId="15365"/>
    <cellStyle name="Poznámka 4 4 6 6" xfId="34454"/>
    <cellStyle name="Poznámka 4 4 7" xfId="3218"/>
    <cellStyle name="Poznámka 4 4 7 2" xfId="5319"/>
    <cellStyle name="Poznámka 4 4 7 2 2" xfId="6234"/>
    <cellStyle name="Poznámka 4 4 7 2 2 2" xfId="12865"/>
    <cellStyle name="Poznámka 4 4 7 2 2 2 2" xfId="31765"/>
    <cellStyle name="Poznámka 4 4 7 2 2 2 3" xfId="50913"/>
    <cellStyle name="Poznámka 4 4 7 2 2 3" xfId="25375"/>
    <cellStyle name="Poznámka 4 4 7 2 2 3 2" xfId="44515"/>
    <cellStyle name="Poznámka 4 4 7 2 2 4" xfId="19053"/>
    <cellStyle name="Poznámka 4 4 7 2 2 5" xfId="38142"/>
    <cellStyle name="Poznámka 4 4 7 2 3" xfId="11990"/>
    <cellStyle name="Poznámka 4 4 7 2 3 2" xfId="30890"/>
    <cellStyle name="Poznámka 4 4 7 2 3 3" xfId="50038"/>
    <cellStyle name="Poznámka 4 4 7 2 4" xfId="24500"/>
    <cellStyle name="Poznámka 4 4 7 2 4 2" xfId="43640"/>
    <cellStyle name="Poznámka 4 4 7 2 5" xfId="18178"/>
    <cellStyle name="Poznámka 4 4 7 2 6" xfId="37267"/>
    <cellStyle name="Poznámka 4 4 7 3" xfId="9916"/>
    <cellStyle name="Poznámka 4 4 7 3 2" xfId="28816"/>
    <cellStyle name="Poznámka 4 4 7 3 3" xfId="47964"/>
    <cellStyle name="Poznámka 4 4 7 4" xfId="22426"/>
    <cellStyle name="Poznámka 4 4 7 4 2" xfId="41566"/>
    <cellStyle name="Poznámka 4 4 7 5" xfId="16104"/>
    <cellStyle name="Poznámka 4 4 7 6" xfId="35193"/>
    <cellStyle name="Poznámka 4 4 8" xfId="3088"/>
    <cellStyle name="Poznámka 4 4 8 2" xfId="5000"/>
    <cellStyle name="Poznámka 4 4 8 2 2" xfId="5915"/>
    <cellStyle name="Poznámka 4 4 8 2 2 2" xfId="12547"/>
    <cellStyle name="Poznámka 4 4 8 2 2 2 2" xfId="31447"/>
    <cellStyle name="Poznámka 4 4 8 2 2 2 3" xfId="50595"/>
    <cellStyle name="Poznámka 4 4 8 2 2 3" xfId="25057"/>
    <cellStyle name="Poznámka 4 4 8 2 2 3 2" xfId="44197"/>
    <cellStyle name="Poznámka 4 4 8 2 2 4" xfId="18735"/>
    <cellStyle name="Poznámka 4 4 8 2 2 5" xfId="37824"/>
    <cellStyle name="Poznámka 4 4 8 2 3" xfId="11672"/>
    <cellStyle name="Poznámka 4 4 8 2 3 2" xfId="30572"/>
    <cellStyle name="Poznámka 4 4 8 2 3 3" xfId="49720"/>
    <cellStyle name="Poznámka 4 4 8 2 4" xfId="24182"/>
    <cellStyle name="Poznámka 4 4 8 2 4 2" xfId="43322"/>
    <cellStyle name="Poznámka 4 4 8 2 5" xfId="17860"/>
    <cellStyle name="Poznámka 4 4 8 2 6" xfId="36949"/>
    <cellStyle name="Poznámka 4 4 8 3" xfId="9786"/>
    <cellStyle name="Poznámka 4 4 8 3 2" xfId="28686"/>
    <cellStyle name="Poznámka 4 4 8 3 3" xfId="47834"/>
    <cellStyle name="Poznámka 4 4 8 4" xfId="22296"/>
    <cellStyle name="Poznámka 4 4 8 4 2" xfId="41436"/>
    <cellStyle name="Poznámka 4 4 8 5" xfId="15974"/>
    <cellStyle name="Poznámka 4 4 8 6" xfId="35063"/>
    <cellStyle name="Poznámka 4 4 9" xfId="4392"/>
    <cellStyle name="Poznámka 4 4 9 2" xfId="5725"/>
    <cellStyle name="Poznámka 4 4 9 2 2" xfId="6640"/>
    <cellStyle name="Poznámka 4 4 9 2 2 2" xfId="13268"/>
    <cellStyle name="Poznámka 4 4 9 2 2 2 2" xfId="32168"/>
    <cellStyle name="Poznámka 4 4 9 2 2 2 3" xfId="51316"/>
    <cellStyle name="Poznámka 4 4 9 2 2 3" xfId="25778"/>
    <cellStyle name="Poznámka 4 4 9 2 2 3 2" xfId="44918"/>
    <cellStyle name="Poznámka 4 4 9 2 2 4" xfId="19456"/>
    <cellStyle name="Poznámka 4 4 9 2 2 5" xfId="38545"/>
    <cellStyle name="Poznámka 4 4 9 2 3" xfId="12393"/>
    <cellStyle name="Poznámka 4 4 9 2 3 2" xfId="31293"/>
    <cellStyle name="Poznámka 4 4 9 2 3 3" xfId="50441"/>
    <cellStyle name="Poznámka 4 4 9 2 4" xfId="24903"/>
    <cellStyle name="Poznámka 4 4 9 2 4 2" xfId="44043"/>
    <cellStyle name="Poznámka 4 4 9 2 5" xfId="18581"/>
    <cellStyle name="Poznámka 4 4 9 2 6" xfId="37670"/>
    <cellStyle name="Poznámka 4 4 9 3" xfId="11089"/>
    <cellStyle name="Poznámka 4 4 9 3 2" xfId="29989"/>
    <cellStyle name="Poznámka 4 4 9 3 3" xfId="49137"/>
    <cellStyle name="Poznámka 4 4 9 4" xfId="23599"/>
    <cellStyle name="Poznámka 4 4 9 4 2" xfId="42739"/>
    <cellStyle name="Poznámka 4 4 9 5" xfId="17277"/>
    <cellStyle name="Poznámka 4 4 9 6" xfId="36366"/>
    <cellStyle name="Poznámka 4 5" xfId="303"/>
    <cellStyle name="Poznámka 4 5 10" xfId="5291"/>
    <cellStyle name="Poznámka 4 5 10 2" xfId="6206"/>
    <cellStyle name="Poznámka 4 5 10 2 2" xfId="12837"/>
    <cellStyle name="Poznámka 4 5 10 2 2 2" xfId="31737"/>
    <cellStyle name="Poznámka 4 5 10 2 2 3" xfId="50885"/>
    <cellStyle name="Poznámka 4 5 10 2 3" xfId="25347"/>
    <cellStyle name="Poznámka 4 5 10 2 3 2" xfId="44487"/>
    <cellStyle name="Poznámka 4 5 10 2 4" xfId="19025"/>
    <cellStyle name="Poznámka 4 5 10 2 5" xfId="38114"/>
    <cellStyle name="Poznámka 4 5 10 3" xfId="11962"/>
    <cellStyle name="Poznámka 4 5 10 3 2" xfId="30862"/>
    <cellStyle name="Poznámka 4 5 10 3 3" xfId="50010"/>
    <cellStyle name="Poznámka 4 5 10 4" xfId="24472"/>
    <cellStyle name="Poznámka 4 5 10 4 2" xfId="43612"/>
    <cellStyle name="Poznámka 4 5 10 5" xfId="18150"/>
    <cellStyle name="Poznámka 4 5 10 6" xfId="37239"/>
    <cellStyle name="Poznámka 4 5 11" xfId="7015"/>
    <cellStyle name="Poznámka 4 5 11 2" xfId="26015"/>
    <cellStyle name="Poznámka 4 5 11 3" xfId="45159"/>
    <cellStyle name="Poznámka 4 5 12" xfId="19700"/>
    <cellStyle name="Poznámka 4 5 12 2" xfId="38840"/>
    <cellStyle name="Poznámka 4 5 13" xfId="6907"/>
    <cellStyle name="Poznámka 4 5 14" xfId="32388"/>
    <cellStyle name="Poznámka 4 5 2" xfId="255"/>
    <cellStyle name="Poznámka 4 5 2 10" xfId="6927"/>
    <cellStyle name="Poznámka 4 5 2 11" xfId="32430"/>
    <cellStyle name="Poznámka 4 5 2 2" xfId="601"/>
    <cellStyle name="Poznámka 4 5 2 2 10" xfId="13685"/>
    <cellStyle name="Poznámka 4 5 2 2 11" xfId="32770"/>
    <cellStyle name="Poznámka 4 5 2 2 2" xfId="2782"/>
    <cellStyle name="Poznámka 4 5 2 2 2 2" xfId="5395"/>
    <cellStyle name="Poznámka 4 5 2 2 2 2 2" xfId="6310"/>
    <cellStyle name="Poznámka 4 5 2 2 2 2 2 2" xfId="12941"/>
    <cellStyle name="Poznámka 4 5 2 2 2 2 2 2 2" xfId="31841"/>
    <cellStyle name="Poznámka 4 5 2 2 2 2 2 2 3" xfId="50989"/>
    <cellStyle name="Poznámka 4 5 2 2 2 2 2 3" xfId="25451"/>
    <cellStyle name="Poznámka 4 5 2 2 2 2 2 3 2" xfId="44591"/>
    <cellStyle name="Poznámka 4 5 2 2 2 2 2 4" xfId="19129"/>
    <cellStyle name="Poznámka 4 5 2 2 2 2 2 5" xfId="38218"/>
    <cellStyle name="Poznámka 4 5 2 2 2 2 3" xfId="12066"/>
    <cellStyle name="Poznámka 4 5 2 2 2 2 3 2" xfId="30966"/>
    <cellStyle name="Poznámka 4 5 2 2 2 2 3 3" xfId="50114"/>
    <cellStyle name="Poznámka 4 5 2 2 2 2 4" xfId="24576"/>
    <cellStyle name="Poznámka 4 5 2 2 2 2 4 2" xfId="43716"/>
    <cellStyle name="Poznámka 4 5 2 2 2 2 5" xfId="18254"/>
    <cellStyle name="Poznámka 4 5 2 2 2 2 6" xfId="37343"/>
    <cellStyle name="Poznámka 4 5 2 2 2 3" xfId="9481"/>
    <cellStyle name="Poznámka 4 5 2 2 2 3 2" xfId="28381"/>
    <cellStyle name="Poznámka 4 5 2 2 2 3 3" xfId="47529"/>
    <cellStyle name="Poznámka 4 5 2 2 2 4" xfId="21991"/>
    <cellStyle name="Poznámka 4 5 2 2 2 4 2" xfId="41131"/>
    <cellStyle name="Poznámka 4 5 2 2 2 5" xfId="15669"/>
    <cellStyle name="Poznámka 4 5 2 2 2 6" xfId="34758"/>
    <cellStyle name="Poznámka 4 5 2 2 3" xfId="3524"/>
    <cellStyle name="Poznámka 4 5 2 2 3 2" xfId="5310"/>
    <cellStyle name="Poznámka 4 5 2 2 3 2 2" xfId="6225"/>
    <cellStyle name="Poznámka 4 5 2 2 3 2 2 2" xfId="12856"/>
    <cellStyle name="Poznámka 4 5 2 2 3 2 2 2 2" xfId="31756"/>
    <cellStyle name="Poznámka 4 5 2 2 3 2 2 2 3" xfId="50904"/>
    <cellStyle name="Poznámka 4 5 2 2 3 2 2 3" xfId="25366"/>
    <cellStyle name="Poznámka 4 5 2 2 3 2 2 3 2" xfId="44506"/>
    <cellStyle name="Poznámka 4 5 2 2 3 2 2 4" xfId="19044"/>
    <cellStyle name="Poznámka 4 5 2 2 3 2 2 5" xfId="38133"/>
    <cellStyle name="Poznámka 4 5 2 2 3 2 3" xfId="11981"/>
    <cellStyle name="Poznámka 4 5 2 2 3 2 3 2" xfId="30881"/>
    <cellStyle name="Poznámka 4 5 2 2 3 2 3 3" xfId="50029"/>
    <cellStyle name="Poznámka 4 5 2 2 3 2 4" xfId="24491"/>
    <cellStyle name="Poznámka 4 5 2 2 3 2 4 2" xfId="43631"/>
    <cellStyle name="Poznámka 4 5 2 2 3 2 5" xfId="18169"/>
    <cellStyle name="Poznámka 4 5 2 2 3 2 6" xfId="37258"/>
    <cellStyle name="Poznámka 4 5 2 2 3 3" xfId="10222"/>
    <cellStyle name="Poznámka 4 5 2 2 3 3 2" xfId="29122"/>
    <cellStyle name="Poznámka 4 5 2 2 3 3 3" xfId="48270"/>
    <cellStyle name="Poznámka 4 5 2 2 3 4" xfId="22732"/>
    <cellStyle name="Poznámka 4 5 2 2 3 4 2" xfId="41872"/>
    <cellStyle name="Poznámka 4 5 2 2 3 5" xfId="16410"/>
    <cellStyle name="Poznámka 4 5 2 2 3 6" xfId="35499"/>
    <cellStyle name="Poznámka 4 5 2 2 4" xfId="4094"/>
    <cellStyle name="Poznámka 4 5 2 2 4 2" xfId="5295"/>
    <cellStyle name="Poznámka 4 5 2 2 4 2 2" xfId="6210"/>
    <cellStyle name="Poznámka 4 5 2 2 4 2 2 2" xfId="12841"/>
    <cellStyle name="Poznámka 4 5 2 2 4 2 2 2 2" xfId="31741"/>
    <cellStyle name="Poznámka 4 5 2 2 4 2 2 2 3" xfId="50889"/>
    <cellStyle name="Poznámka 4 5 2 2 4 2 2 3" xfId="25351"/>
    <cellStyle name="Poznámka 4 5 2 2 4 2 2 3 2" xfId="44491"/>
    <cellStyle name="Poznámka 4 5 2 2 4 2 2 4" xfId="19029"/>
    <cellStyle name="Poznámka 4 5 2 2 4 2 2 5" xfId="38118"/>
    <cellStyle name="Poznámka 4 5 2 2 4 2 3" xfId="11966"/>
    <cellStyle name="Poznámka 4 5 2 2 4 2 3 2" xfId="30866"/>
    <cellStyle name="Poznámka 4 5 2 2 4 2 3 3" xfId="50014"/>
    <cellStyle name="Poznámka 4 5 2 2 4 2 4" xfId="24476"/>
    <cellStyle name="Poznámka 4 5 2 2 4 2 4 2" xfId="43616"/>
    <cellStyle name="Poznámka 4 5 2 2 4 2 5" xfId="18154"/>
    <cellStyle name="Poznámka 4 5 2 2 4 2 6" xfId="37243"/>
    <cellStyle name="Poznámka 4 5 2 2 4 3" xfId="10791"/>
    <cellStyle name="Poznámka 4 5 2 2 4 3 2" xfId="29691"/>
    <cellStyle name="Poznámka 4 5 2 2 4 3 3" xfId="48839"/>
    <cellStyle name="Poznámka 4 5 2 2 4 4" xfId="23301"/>
    <cellStyle name="Poznámka 4 5 2 2 4 4 2" xfId="42441"/>
    <cellStyle name="Poznámka 4 5 2 2 4 5" xfId="16979"/>
    <cellStyle name="Poznámka 4 5 2 2 4 6" xfId="36068"/>
    <cellStyle name="Poznámka 4 5 2 2 5" xfId="4746"/>
    <cellStyle name="Poznámka 4 5 2 2 5 2" xfId="5811"/>
    <cellStyle name="Poznámka 4 5 2 2 5 2 2" xfId="6726"/>
    <cellStyle name="Poznámka 4 5 2 2 5 2 2 2" xfId="13354"/>
    <cellStyle name="Poznámka 4 5 2 2 5 2 2 2 2" xfId="32254"/>
    <cellStyle name="Poznámka 4 5 2 2 5 2 2 2 3" xfId="51402"/>
    <cellStyle name="Poznámka 4 5 2 2 5 2 2 3" xfId="25864"/>
    <cellStyle name="Poznámka 4 5 2 2 5 2 2 3 2" xfId="45004"/>
    <cellStyle name="Poznámka 4 5 2 2 5 2 2 4" xfId="19542"/>
    <cellStyle name="Poznámka 4 5 2 2 5 2 2 5" xfId="38631"/>
    <cellStyle name="Poznámka 4 5 2 2 5 2 3" xfId="12479"/>
    <cellStyle name="Poznámka 4 5 2 2 5 2 3 2" xfId="31379"/>
    <cellStyle name="Poznámka 4 5 2 2 5 2 3 3" xfId="50527"/>
    <cellStyle name="Poznámka 4 5 2 2 5 2 4" xfId="24989"/>
    <cellStyle name="Poznámka 4 5 2 2 5 2 4 2" xfId="44129"/>
    <cellStyle name="Poznámka 4 5 2 2 5 2 5" xfId="18667"/>
    <cellStyle name="Poznámka 4 5 2 2 5 2 6" xfId="37756"/>
    <cellStyle name="Poznámka 4 5 2 2 5 3" xfId="11443"/>
    <cellStyle name="Poznámka 4 5 2 2 5 3 2" xfId="30343"/>
    <cellStyle name="Poznámka 4 5 2 2 5 3 3" xfId="49491"/>
    <cellStyle name="Poznámka 4 5 2 2 5 4" xfId="23953"/>
    <cellStyle name="Poznámka 4 5 2 2 5 4 2" xfId="43093"/>
    <cellStyle name="Poznámka 4 5 2 2 5 5" xfId="17631"/>
    <cellStyle name="Poznámka 4 5 2 2 5 6" xfId="36720"/>
    <cellStyle name="Poznámka 4 5 2 2 6" xfId="1605"/>
    <cellStyle name="Poznámka 4 5 2 2 6 2" xfId="5504"/>
    <cellStyle name="Poznámka 4 5 2 2 6 2 2" xfId="6419"/>
    <cellStyle name="Poznámka 4 5 2 2 6 2 2 2" xfId="13049"/>
    <cellStyle name="Poznámka 4 5 2 2 6 2 2 2 2" xfId="31949"/>
    <cellStyle name="Poznámka 4 5 2 2 6 2 2 2 3" xfId="51097"/>
    <cellStyle name="Poznámka 4 5 2 2 6 2 2 3" xfId="25559"/>
    <cellStyle name="Poznámka 4 5 2 2 6 2 2 3 2" xfId="44699"/>
    <cellStyle name="Poznámka 4 5 2 2 6 2 2 4" xfId="19237"/>
    <cellStyle name="Poznámka 4 5 2 2 6 2 2 5" xfId="38326"/>
    <cellStyle name="Poznámka 4 5 2 2 6 2 3" xfId="12174"/>
    <cellStyle name="Poznámka 4 5 2 2 6 2 3 2" xfId="31074"/>
    <cellStyle name="Poznámka 4 5 2 2 6 2 3 3" xfId="50222"/>
    <cellStyle name="Poznámka 4 5 2 2 6 2 4" xfId="24684"/>
    <cellStyle name="Poznámka 4 5 2 2 6 2 4 2" xfId="43824"/>
    <cellStyle name="Poznámka 4 5 2 2 6 2 5" xfId="18362"/>
    <cellStyle name="Poznámka 4 5 2 2 6 2 6" xfId="37451"/>
    <cellStyle name="Poznámka 4 5 2 2 6 3" xfId="8347"/>
    <cellStyle name="Poznámka 4 5 2 2 6 3 2" xfId="27248"/>
    <cellStyle name="Poznámka 4 5 2 2 6 3 3" xfId="46396"/>
    <cellStyle name="Poznámka 4 5 2 2 6 4" xfId="20858"/>
    <cellStyle name="Poznámka 4 5 2 2 6 4 2" xfId="39998"/>
    <cellStyle name="Poznámka 4 5 2 2 6 5" xfId="14536"/>
    <cellStyle name="Poznámka 4 5 2 2 6 6" xfId="33625"/>
    <cellStyle name="Poznámka 4 5 2 2 7" xfId="5095"/>
    <cellStyle name="Poznámka 4 5 2 2 7 2" xfId="6010"/>
    <cellStyle name="Poznámka 4 5 2 2 7 2 2" xfId="12642"/>
    <cellStyle name="Poznámka 4 5 2 2 7 2 2 2" xfId="31542"/>
    <cellStyle name="Poznámka 4 5 2 2 7 2 2 3" xfId="50690"/>
    <cellStyle name="Poznámka 4 5 2 2 7 2 3" xfId="25152"/>
    <cellStyle name="Poznámka 4 5 2 2 7 2 3 2" xfId="44292"/>
    <cellStyle name="Poznámka 4 5 2 2 7 2 4" xfId="18830"/>
    <cellStyle name="Poznámka 4 5 2 2 7 2 5" xfId="37919"/>
    <cellStyle name="Poznámka 4 5 2 2 7 3" xfId="11767"/>
    <cellStyle name="Poznámka 4 5 2 2 7 3 2" xfId="30667"/>
    <cellStyle name="Poznámka 4 5 2 2 7 3 3" xfId="49815"/>
    <cellStyle name="Poznámka 4 5 2 2 7 4" xfId="24277"/>
    <cellStyle name="Poznámka 4 5 2 2 7 4 2" xfId="43417"/>
    <cellStyle name="Poznámka 4 5 2 2 7 5" xfId="17955"/>
    <cellStyle name="Poznámka 4 5 2 2 7 6" xfId="37044"/>
    <cellStyle name="Poznámka 4 5 2 2 8" xfId="7398"/>
    <cellStyle name="Poznámka 4 5 2 2 8 2" xfId="26397"/>
    <cellStyle name="Poznámka 4 5 2 2 8 3" xfId="45541"/>
    <cellStyle name="Poznámka 4 5 2 2 9" xfId="19997"/>
    <cellStyle name="Poznámka 4 5 2 2 9 2" xfId="39137"/>
    <cellStyle name="Poznámka 4 5 2 3" xfId="2415"/>
    <cellStyle name="Poznámka 4 5 2 3 2" xfId="5555"/>
    <cellStyle name="Poznámka 4 5 2 3 2 2" xfId="6470"/>
    <cellStyle name="Poznámka 4 5 2 3 2 2 2" xfId="13099"/>
    <cellStyle name="Poznámka 4 5 2 3 2 2 2 2" xfId="31999"/>
    <cellStyle name="Poznámka 4 5 2 3 2 2 2 3" xfId="51147"/>
    <cellStyle name="Poznámka 4 5 2 3 2 2 3" xfId="25609"/>
    <cellStyle name="Poznámka 4 5 2 3 2 2 3 2" xfId="44749"/>
    <cellStyle name="Poznámka 4 5 2 3 2 2 4" xfId="19287"/>
    <cellStyle name="Poznámka 4 5 2 3 2 2 5" xfId="38376"/>
    <cellStyle name="Poznámka 4 5 2 3 2 3" xfId="12224"/>
    <cellStyle name="Poznámka 4 5 2 3 2 3 2" xfId="31124"/>
    <cellStyle name="Poznámka 4 5 2 3 2 3 3" xfId="50272"/>
    <cellStyle name="Poznámka 4 5 2 3 2 4" xfId="24734"/>
    <cellStyle name="Poznámka 4 5 2 3 2 4 2" xfId="43874"/>
    <cellStyle name="Poznámka 4 5 2 3 2 5" xfId="18412"/>
    <cellStyle name="Poznámka 4 5 2 3 2 6" xfId="37501"/>
    <cellStyle name="Poznámka 4 5 2 3 3" xfId="9116"/>
    <cellStyle name="Poznámka 4 5 2 3 3 2" xfId="28016"/>
    <cellStyle name="Poznámka 4 5 2 3 3 3" xfId="47164"/>
    <cellStyle name="Poznámka 4 5 2 3 4" xfId="21626"/>
    <cellStyle name="Poznámka 4 5 2 3 4 2" xfId="40766"/>
    <cellStyle name="Poznámka 4 5 2 3 5" xfId="15304"/>
    <cellStyle name="Poznámka 4 5 2 3 6" xfId="34393"/>
    <cellStyle name="Poznámka 4 5 2 4" xfId="3157"/>
    <cellStyle name="Poznámka 4 5 2 4 2" xfId="5359"/>
    <cellStyle name="Poznámka 4 5 2 4 2 2" xfId="6274"/>
    <cellStyle name="Poznámka 4 5 2 4 2 2 2" xfId="12905"/>
    <cellStyle name="Poznámka 4 5 2 4 2 2 2 2" xfId="31805"/>
    <cellStyle name="Poznámka 4 5 2 4 2 2 2 3" xfId="50953"/>
    <cellStyle name="Poznámka 4 5 2 4 2 2 3" xfId="25415"/>
    <cellStyle name="Poznámka 4 5 2 4 2 2 3 2" xfId="44555"/>
    <cellStyle name="Poznámka 4 5 2 4 2 2 4" xfId="19093"/>
    <cellStyle name="Poznámka 4 5 2 4 2 2 5" xfId="38182"/>
    <cellStyle name="Poznámka 4 5 2 4 2 3" xfId="12030"/>
    <cellStyle name="Poznámka 4 5 2 4 2 3 2" xfId="30930"/>
    <cellStyle name="Poznámka 4 5 2 4 2 3 3" xfId="50078"/>
    <cellStyle name="Poznámka 4 5 2 4 2 4" xfId="24540"/>
    <cellStyle name="Poznámka 4 5 2 4 2 4 2" xfId="43680"/>
    <cellStyle name="Poznámka 4 5 2 4 2 5" xfId="18218"/>
    <cellStyle name="Poznámka 4 5 2 4 2 6" xfId="37307"/>
    <cellStyle name="Poznámka 4 5 2 4 3" xfId="9855"/>
    <cellStyle name="Poznámka 4 5 2 4 3 2" xfId="28755"/>
    <cellStyle name="Poznámka 4 5 2 4 3 3" xfId="47903"/>
    <cellStyle name="Poznámka 4 5 2 4 4" xfId="22365"/>
    <cellStyle name="Poznámka 4 5 2 4 4 2" xfId="41505"/>
    <cellStyle name="Poznámka 4 5 2 4 5" xfId="16043"/>
    <cellStyle name="Poznámka 4 5 2 4 6" xfId="35132"/>
    <cellStyle name="Poznámka 4 5 2 5" xfId="3818"/>
    <cellStyle name="Poznámka 4 5 2 5 2" xfId="5188"/>
    <cellStyle name="Poznámka 4 5 2 5 2 2" xfId="6103"/>
    <cellStyle name="Poznámka 4 5 2 5 2 2 2" xfId="12734"/>
    <cellStyle name="Poznámka 4 5 2 5 2 2 2 2" xfId="31634"/>
    <cellStyle name="Poznámka 4 5 2 5 2 2 2 3" xfId="50782"/>
    <cellStyle name="Poznámka 4 5 2 5 2 2 3" xfId="25244"/>
    <cellStyle name="Poznámka 4 5 2 5 2 2 3 2" xfId="44384"/>
    <cellStyle name="Poznámka 4 5 2 5 2 2 4" xfId="18922"/>
    <cellStyle name="Poznámka 4 5 2 5 2 2 5" xfId="38011"/>
    <cellStyle name="Poznámka 4 5 2 5 2 3" xfId="11859"/>
    <cellStyle name="Poznámka 4 5 2 5 2 3 2" xfId="30759"/>
    <cellStyle name="Poznámka 4 5 2 5 2 3 3" xfId="49907"/>
    <cellStyle name="Poznámka 4 5 2 5 2 4" xfId="24369"/>
    <cellStyle name="Poznámka 4 5 2 5 2 4 2" xfId="43509"/>
    <cellStyle name="Poznámka 4 5 2 5 2 5" xfId="18047"/>
    <cellStyle name="Poznámka 4 5 2 5 2 6" xfId="37136"/>
    <cellStyle name="Poznámka 4 5 2 5 3" xfId="10515"/>
    <cellStyle name="Poznámka 4 5 2 5 3 2" xfId="29415"/>
    <cellStyle name="Poznámka 4 5 2 5 3 3" xfId="48563"/>
    <cellStyle name="Poznámka 4 5 2 5 4" xfId="23025"/>
    <cellStyle name="Poznámka 4 5 2 5 4 2" xfId="42165"/>
    <cellStyle name="Poznámka 4 5 2 5 5" xfId="16703"/>
    <cellStyle name="Poznámka 4 5 2 5 6" xfId="35792"/>
    <cellStyle name="Poznámka 4 5 2 6" xfId="4517"/>
    <cellStyle name="Poznámka 4 5 2 6 2" xfId="5753"/>
    <cellStyle name="Poznámka 4 5 2 6 2 2" xfId="6668"/>
    <cellStyle name="Poznámka 4 5 2 6 2 2 2" xfId="13296"/>
    <cellStyle name="Poznámka 4 5 2 6 2 2 2 2" xfId="32196"/>
    <cellStyle name="Poznámka 4 5 2 6 2 2 2 3" xfId="51344"/>
    <cellStyle name="Poznámka 4 5 2 6 2 2 3" xfId="25806"/>
    <cellStyle name="Poznámka 4 5 2 6 2 2 3 2" xfId="44946"/>
    <cellStyle name="Poznámka 4 5 2 6 2 2 4" xfId="19484"/>
    <cellStyle name="Poznámka 4 5 2 6 2 2 5" xfId="38573"/>
    <cellStyle name="Poznámka 4 5 2 6 2 3" xfId="12421"/>
    <cellStyle name="Poznámka 4 5 2 6 2 3 2" xfId="31321"/>
    <cellStyle name="Poznámka 4 5 2 6 2 3 3" xfId="50469"/>
    <cellStyle name="Poznámka 4 5 2 6 2 4" xfId="24931"/>
    <cellStyle name="Poznámka 4 5 2 6 2 4 2" xfId="44071"/>
    <cellStyle name="Poznámka 4 5 2 6 2 5" xfId="18609"/>
    <cellStyle name="Poznámka 4 5 2 6 2 6" xfId="37698"/>
    <cellStyle name="Poznámka 4 5 2 6 3" xfId="11214"/>
    <cellStyle name="Poznámka 4 5 2 6 3 2" xfId="30114"/>
    <cellStyle name="Poznámka 4 5 2 6 3 3" xfId="49262"/>
    <cellStyle name="Poznámka 4 5 2 6 4" xfId="23724"/>
    <cellStyle name="Poznámka 4 5 2 6 4 2" xfId="42864"/>
    <cellStyle name="Poznámka 4 5 2 6 5" xfId="17402"/>
    <cellStyle name="Poznámka 4 5 2 6 6" xfId="36491"/>
    <cellStyle name="Poznámka 4 5 2 7" xfId="5531"/>
    <cellStyle name="Poznámka 4 5 2 7 2" xfId="6446"/>
    <cellStyle name="Poznámka 4 5 2 7 2 2" xfId="13075"/>
    <cellStyle name="Poznámka 4 5 2 7 2 2 2" xfId="31975"/>
    <cellStyle name="Poznámka 4 5 2 7 2 2 3" xfId="51123"/>
    <cellStyle name="Poznámka 4 5 2 7 2 3" xfId="25585"/>
    <cellStyle name="Poznámka 4 5 2 7 2 3 2" xfId="44725"/>
    <cellStyle name="Poznámka 4 5 2 7 2 4" xfId="19263"/>
    <cellStyle name="Poznámka 4 5 2 7 2 5" xfId="38352"/>
    <cellStyle name="Poznámka 4 5 2 7 3" xfId="12200"/>
    <cellStyle name="Poznámka 4 5 2 7 3 2" xfId="31100"/>
    <cellStyle name="Poznámka 4 5 2 7 3 3" xfId="50248"/>
    <cellStyle name="Poznámka 4 5 2 7 4" xfId="24710"/>
    <cellStyle name="Poznámka 4 5 2 7 4 2" xfId="43850"/>
    <cellStyle name="Poznámka 4 5 2 7 5" xfId="18388"/>
    <cellStyle name="Poznámka 4 5 2 7 6" xfId="37477"/>
    <cellStyle name="Poznámka 4 5 2 8" xfId="7057"/>
    <cellStyle name="Poznámka 4 5 2 8 2" xfId="26057"/>
    <cellStyle name="Poznámka 4 5 2 8 3" xfId="45201"/>
    <cellStyle name="Poznámka 4 5 2 9" xfId="19653"/>
    <cellStyle name="Poznámka 4 5 2 9 2" xfId="38793"/>
    <cellStyle name="Poznámka 4 5 3" xfId="648"/>
    <cellStyle name="Poznámka 4 5 3 10" xfId="13732"/>
    <cellStyle name="Poznámka 4 5 3 11" xfId="32817"/>
    <cellStyle name="Poznámka 4 5 3 2" xfId="1606"/>
    <cellStyle name="Poznámka 4 5 3 2 2" xfId="5093"/>
    <cellStyle name="Poznámka 4 5 3 2 2 2" xfId="6008"/>
    <cellStyle name="Poznámka 4 5 3 2 2 2 2" xfId="12640"/>
    <cellStyle name="Poznámka 4 5 3 2 2 2 2 2" xfId="31540"/>
    <cellStyle name="Poznámka 4 5 3 2 2 2 2 3" xfId="50688"/>
    <cellStyle name="Poznámka 4 5 3 2 2 2 3" xfId="25150"/>
    <cellStyle name="Poznámka 4 5 3 2 2 2 3 2" xfId="44290"/>
    <cellStyle name="Poznámka 4 5 3 2 2 2 4" xfId="18828"/>
    <cellStyle name="Poznámka 4 5 3 2 2 2 5" xfId="37917"/>
    <cellStyle name="Poznámka 4 5 3 2 2 3" xfId="11765"/>
    <cellStyle name="Poznámka 4 5 3 2 2 3 2" xfId="30665"/>
    <cellStyle name="Poznámka 4 5 3 2 2 3 3" xfId="49813"/>
    <cellStyle name="Poznámka 4 5 3 2 2 4" xfId="24275"/>
    <cellStyle name="Poznámka 4 5 3 2 2 4 2" xfId="43415"/>
    <cellStyle name="Poznámka 4 5 3 2 2 5" xfId="17953"/>
    <cellStyle name="Poznámka 4 5 3 2 2 6" xfId="37042"/>
    <cellStyle name="Poznámka 4 5 3 2 3" xfId="8348"/>
    <cellStyle name="Poznámka 4 5 3 2 3 2" xfId="27249"/>
    <cellStyle name="Poznámka 4 5 3 2 3 3" xfId="46397"/>
    <cellStyle name="Poznámka 4 5 3 2 4" xfId="20859"/>
    <cellStyle name="Poznámka 4 5 3 2 4 2" xfId="39999"/>
    <cellStyle name="Poznámka 4 5 3 2 5" xfId="14537"/>
    <cellStyle name="Poznámka 4 5 3 2 6" xfId="33626"/>
    <cellStyle name="Poznámka 4 5 3 3" xfId="2829"/>
    <cellStyle name="Poznámka 4 5 3 3 2" xfId="5109"/>
    <cellStyle name="Poznámka 4 5 3 3 2 2" xfId="6024"/>
    <cellStyle name="Poznámka 4 5 3 3 2 2 2" xfId="12656"/>
    <cellStyle name="Poznámka 4 5 3 3 2 2 2 2" xfId="31556"/>
    <cellStyle name="Poznámka 4 5 3 3 2 2 2 3" xfId="50704"/>
    <cellStyle name="Poznámka 4 5 3 3 2 2 3" xfId="25166"/>
    <cellStyle name="Poznámka 4 5 3 3 2 2 3 2" xfId="44306"/>
    <cellStyle name="Poznámka 4 5 3 3 2 2 4" xfId="18844"/>
    <cellStyle name="Poznámka 4 5 3 3 2 2 5" xfId="37933"/>
    <cellStyle name="Poznámka 4 5 3 3 2 3" xfId="11781"/>
    <cellStyle name="Poznámka 4 5 3 3 2 3 2" xfId="30681"/>
    <cellStyle name="Poznámka 4 5 3 3 2 3 3" xfId="49829"/>
    <cellStyle name="Poznámka 4 5 3 3 2 4" xfId="24291"/>
    <cellStyle name="Poznámka 4 5 3 3 2 4 2" xfId="43431"/>
    <cellStyle name="Poznámka 4 5 3 3 2 5" xfId="17969"/>
    <cellStyle name="Poznámka 4 5 3 3 2 6" xfId="37058"/>
    <cellStyle name="Poznámka 4 5 3 3 3" xfId="9528"/>
    <cellStyle name="Poznámka 4 5 3 3 3 2" xfId="28428"/>
    <cellStyle name="Poznámka 4 5 3 3 3 3" xfId="47576"/>
    <cellStyle name="Poznámka 4 5 3 3 4" xfId="22038"/>
    <cellStyle name="Poznámka 4 5 3 3 4 2" xfId="41178"/>
    <cellStyle name="Poznámka 4 5 3 3 5" xfId="15716"/>
    <cellStyle name="Poznámka 4 5 3 3 6" xfId="34805"/>
    <cellStyle name="Poznámka 4 5 3 4" xfId="3571"/>
    <cellStyle name="Poznámka 4 5 3 4 2" xfId="5573"/>
    <cellStyle name="Poznámka 4 5 3 4 2 2" xfId="6488"/>
    <cellStyle name="Poznámka 4 5 3 4 2 2 2" xfId="13117"/>
    <cellStyle name="Poznámka 4 5 3 4 2 2 2 2" xfId="32017"/>
    <cellStyle name="Poznámka 4 5 3 4 2 2 2 3" xfId="51165"/>
    <cellStyle name="Poznámka 4 5 3 4 2 2 3" xfId="25627"/>
    <cellStyle name="Poznámka 4 5 3 4 2 2 3 2" xfId="44767"/>
    <cellStyle name="Poznámka 4 5 3 4 2 2 4" xfId="19305"/>
    <cellStyle name="Poznámka 4 5 3 4 2 2 5" xfId="38394"/>
    <cellStyle name="Poznámka 4 5 3 4 2 3" xfId="12242"/>
    <cellStyle name="Poznámka 4 5 3 4 2 3 2" xfId="31142"/>
    <cellStyle name="Poznámka 4 5 3 4 2 3 3" xfId="50290"/>
    <cellStyle name="Poznámka 4 5 3 4 2 4" xfId="24752"/>
    <cellStyle name="Poznámka 4 5 3 4 2 4 2" xfId="43892"/>
    <cellStyle name="Poznámka 4 5 3 4 2 5" xfId="18430"/>
    <cellStyle name="Poznámka 4 5 3 4 2 6" xfId="37519"/>
    <cellStyle name="Poznámka 4 5 3 4 3" xfId="10269"/>
    <cellStyle name="Poznámka 4 5 3 4 3 2" xfId="29169"/>
    <cellStyle name="Poznámka 4 5 3 4 3 3" xfId="48317"/>
    <cellStyle name="Poznámka 4 5 3 4 4" xfId="22779"/>
    <cellStyle name="Poznámka 4 5 3 4 4 2" xfId="41919"/>
    <cellStyle name="Poznámka 4 5 3 4 5" xfId="16457"/>
    <cellStyle name="Poznámka 4 5 3 4 6" xfId="35546"/>
    <cellStyle name="Poznámka 4 5 3 5" xfId="4141"/>
    <cellStyle name="Poznámka 4 5 3 5 2" xfId="5180"/>
    <cellStyle name="Poznámka 4 5 3 5 2 2" xfId="6095"/>
    <cellStyle name="Poznámka 4 5 3 5 2 2 2" xfId="12726"/>
    <cellStyle name="Poznámka 4 5 3 5 2 2 2 2" xfId="31626"/>
    <cellStyle name="Poznámka 4 5 3 5 2 2 2 3" xfId="50774"/>
    <cellStyle name="Poznámka 4 5 3 5 2 2 3" xfId="25236"/>
    <cellStyle name="Poznámka 4 5 3 5 2 2 3 2" xfId="44376"/>
    <cellStyle name="Poznámka 4 5 3 5 2 2 4" xfId="18914"/>
    <cellStyle name="Poznámka 4 5 3 5 2 2 5" xfId="38003"/>
    <cellStyle name="Poznámka 4 5 3 5 2 3" xfId="11851"/>
    <cellStyle name="Poznámka 4 5 3 5 2 3 2" xfId="30751"/>
    <cellStyle name="Poznámka 4 5 3 5 2 3 3" xfId="49899"/>
    <cellStyle name="Poznámka 4 5 3 5 2 4" xfId="24361"/>
    <cellStyle name="Poznámka 4 5 3 5 2 4 2" xfId="43501"/>
    <cellStyle name="Poznámka 4 5 3 5 2 5" xfId="18039"/>
    <cellStyle name="Poznámka 4 5 3 5 2 6" xfId="37128"/>
    <cellStyle name="Poznámka 4 5 3 5 3" xfId="10838"/>
    <cellStyle name="Poznámka 4 5 3 5 3 2" xfId="29738"/>
    <cellStyle name="Poznámka 4 5 3 5 3 3" xfId="48886"/>
    <cellStyle name="Poznámka 4 5 3 5 4" xfId="23348"/>
    <cellStyle name="Poznámka 4 5 3 5 4 2" xfId="42488"/>
    <cellStyle name="Poznámka 4 5 3 5 5" xfId="17026"/>
    <cellStyle name="Poznámka 4 5 3 5 6" xfId="36115"/>
    <cellStyle name="Poznámka 4 5 3 6" xfId="4783"/>
    <cellStyle name="Poznámka 4 5 3 6 2" xfId="5819"/>
    <cellStyle name="Poznámka 4 5 3 6 2 2" xfId="6734"/>
    <cellStyle name="Poznámka 4 5 3 6 2 2 2" xfId="13362"/>
    <cellStyle name="Poznámka 4 5 3 6 2 2 2 2" xfId="32262"/>
    <cellStyle name="Poznámka 4 5 3 6 2 2 2 3" xfId="51410"/>
    <cellStyle name="Poznámka 4 5 3 6 2 2 3" xfId="25872"/>
    <cellStyle name="Poznámka 4 5 3 6 2 2 3 2" xfId="45012"/>
    <cellStyle name="Poznámka 4 5 3 6 2 2 4" xfId="19550"/>
    <cellStyle name="Poznámka 4 5 3 6 2 2 5" xfId="38639"/>
    <cellStyle name="Poznámka 4 5 3 6 2 3" xfId="12487"/>
    <cellStyle name="Poznámka 4 5 3 6 2 3 2" xfId="31387"/>
    <cellStyle name="Poznámka 4 5 3 6 2 3 3" xfId="50535"/>
    <cellStyle name="Poznámka 4 5 3 6 2 4" xfId="24997"/>
    <cellStyle name="Poznámka 4 5 3 6 2 4 2" xfId="44137"/>
    <cellStyle name="Poznámka 4 5 3 6 2 5" xfId="18675"/>
    <cellStyle name="Poznámka 4 5 3 6 2 6" xfId="37764"/>
    <cellStyle name="Poznámka 4 5 3 6 3" xfId="11480"/>
    <cellStyle name="Poznámka 4 5 3 6 3 2" xfId="30380"/>
    <cellStyle name="Poznámka 4 5 3 6 3 3" xfId="49528"/>
    <cellStyle name="Poznámka 4 5 3 6 4" xfId="23990"/>
    <cellStyle name="Poznámka 4 5 3 6 4 2" xfId="43130"/>
    <cellStyle name="Poznámka 4 5 3 6 5" xfId="17668"/>
    <cellStyle name="Poznámka 4 5 3 6 6" xfId="36757"/>
    <cellStyle name="Poznámka 4 5 3 7" xfId="5632"/>
    <cellStyle name="Poznámka 4 5 3 7 2" xfId="6547"/>
    <cellStyle name="Poznámka 4 5 3 7 2 2" xfId="13176"/>
    <cellStyle name="Poznámka 4 5 3 7 2 2 2" xfId="32076"/>
    <cellStyle name="Poznámka 4 5 3 7 2 2 3" xfId="51224"/>
    <cellStyle name="Poznámka 4 5 3 7 2 3" xfId="25686"/>
    <cellStyle name="Poznámka 4 5 3 7 2 3 2" xfId="44826"/>
    <cellStyle name="Poznámka 4 5 3 7 2 4" xfId="19364"/>
    <cellStyle name="Poznámka 4 5 3 7 2 5" xfId="38453"/>
    <cellStyle name="Poznámka 4 5 3 7 3" xfId="12301"/>
    <cellStyle name="Poznámka 4 5 3 7 3 2" xfId="31201"/>
    <cellStyle name="Poznámka 4 5 3 7 3 3" xfId="50349"/>
    <cellStyle name="Poznámka 4 5 3 7 4" xfId="24811"/>
    <cellStyle name="Poznámka 4 5 3 7 4 2" xfId="43951"/>
    <cellStyle name="Poznámka 4 5 3 7 5" xfId="18489"/>
    <cellStyle name="Poznámka 4 5 3 7 6" xfId="37578"/>
    <cellStyle name="Poznámka 4 5 3 8" xfId="7445"/>
    <cellStyle name="Poznámka 4 5 3 8 2" xfId="26444"/>
    <cellStyle name="Poznámka 4 5 3 8 3" xfId="45588"/>
    <cellStyle name="Poznámka 4 5 3 9" xfId="20044"/>
    <cellStyle name="Poznámka 4 5 3 9 2" xfId="39184"/>
    <cellStyle name="Poznámka 4 5 4" xfId="1095"/>
    <cellStyle name="Poznámka 4 5 4 2" xfId="1607"/>
    <cellStyle name="Poznámka 4 5 4 2 2" xfId="5247"/>
    <cellStyle name="Poznámka 4 5 4 2 2 2" xfId="6162"/>
    <cellStyle name="Poznámka 4 5 4 2 2 2 2" xfId="12793"/>
    <cellStyle name="Poznámka 4 5 4 2 2 2 2 2" xfId="31693"/>
    <cellStyle name="Poznámka 4 5 4 2 2 2 2 3" xfId="50841"/>
    <cellStyle name="Poznámka 4 5 4 2 2 2 3" xfId="25303"/>
    <cellStyle name="Poznámka 4 5 4 2 2 2 3 2" xfId="44443"/>
    <cellStyle name="Poznámka 4 5 4 2 2 2 4" xfId="18981"/>
    <cellStyle name="Poznámka 4 5 4 2 2 2 5" xfId="38070"/>
    <cellStyle name="Poznámka 4 5 4 2 2 3" xfId="11918"/>
    <cellStyle name="Poznámka 4 5 4 2 2 3 2" xfId="30818"/>
    <cellStyle name="Poznámka 4 5 4 2 2 3 3" xfId="49966"/>
    <cellStyle name="Poznámka 4 5 4 2 2 4" xfId="24428"/>
    <cellStyle name="Poznámka 4 5 4 2 2 4 2" xfId="43568"/>
    <cellStyle name="Poznámka 4 5 4 2 2 5" xfId="18106"/>
    <cellStyle name="Poznámka 4 5 4 2 2 6" xfId="37195"/>
    <cellStyle name="Poznámka 4 5 4 2 3" xfId="8349"/>
    <cellStyle name="Poznámka 4 5 4 2 3 2" xfId="27250"/>
    <cellStyle name="Poznámka 4 5 4 2 3 3" xfId="46398"/>
    <cellStyle name="Poznámka 4 5 4 2 4" xfId="20860"/>
    <cellStyle name="Poznámka 4 5 4 2 4 2" xfId="40000"/>
    <cellStyle name="Poznámka 4 5 4 2 5" xfId="14538"/>
    <cellStyle name="Poznámka 4 5 4 2 6" xfId="33627"/>
    <cellStyle name="Poznámka 4 5 4 3" xfId="5114"/>
    <cellStyle name="Poznámka 4 5 4 3 2" xfId="6029"/>
    <cellStyle name="Poznámka 4 5 4 3 2 2" xfId="12660"/>
    <cellStyle name="Poznámka 4 5 4 3 2 2 2" xfId="31560"/>
    <cellStyle name="Poznámka 4 5 4 3 2 2 3" xfId="50708"/>
    <cellStyle name="Poznámka 4 5 4 3 2 3" xfId="25170"/>
    <cellStyle name="Poznámka 4 5 4 3 2 3 2" xfId="44310"/>
    <cellStyle name="Poznámka 4 5 4 3 2 4" xfId="18848"/>
    <cellStyle name="Poznámka 4 5 4 3 2 5" xfId="37937"/>
    <cellStyle name="Poznámka 4 5 4 3 3" xfId="11785"/>
    <cellStyle name="Poznámka 4 5 4 3 3 2" xfId="30685"/>
    <cellStyle name="Poznámka 4 5 4 3 3 3" xfId="49833"/>
    <cellStyle name="Poznámka 4 5 4 3 4" xfId="24295"/>
    <cellStyle name="Poznámka 4 5 4 3 4 2" xfId="43435"/>
    <cellStyle name="Poznámka 4 5 4 3 5" xfId="17973"/>
    <cellStyle name="Poznámka 4 5 4 3 6" xfId="37062"/>
    <cellStyle name="Poznámka 4 5 4 4" xfId="7930"/>
    <cellStyle name="Poznámka 4 5 4 4 2" xfId="26925"/>
    <cellStyle name="Poznámka 4 5 4 4 3" xfId="46073"/>
    <cellStyle name="Poznámka 4 5 4 5" xfId="20480"/>
    <cellStyle name="Poznámka 4 5 4 5 2" xfId="39620"/>
    <cellStyle name="Poznámka 4 5 4 6" xfId="14213"/>
    <cellStyle name="Poznámka 4 5 4 7" xfId="33302"/>
    <cellStyle name="Poznámka 4 5 5" xfId="1604"/>
    <cellStyle name="Poznámka 4 5 5 2" xfId="5577"/>
    <cellStyle name="Poznámka 4 5 5 2 2" xfId="6492"/>
    <cellStyle name="Poznámka 4 5 5 2 2 2" xfId="13121"/>
    <cellStyle name="Poznámka 4 5 5 2 2 2 2" xfId="32021"/>
    <cellStyle name="Poznámka 4 5 5 2 2 2 3" xfId="51169"/>
    <cellStyle name="Poznámka 4 5 5 2 2 3" xfId="25631"/>
    <cellStyle name="Poznámka 4 5 5 2 2 3 2" xfId="44771"/>
    <cellStyle name="Poznámka 4 5 5 2 2 4" xfId="19309"/>
    <cellStyle name="Poznámka 4 5 5 2 2 5" xfId="38398"/>
    <cellStyle name="Poznámka 4 5 5 2 3" xfId="12246"/>
    <cellStyle name="Poznámka 4 5 5 2 3 2" xfId="31146"/>
    <cellStyle name="Poznámka 4 5 5 2 3 3" xfId="50294"/>
    <cellStyle name="Poznámka 4 5 5 2 4" xfId="24756"/>
    <cellStyle name="Poznámka 4 5 5 2 4 2" xfId="43896"/>
    <cellStyle name="Poznámka 4 5 5 2 5" xfId="18434"/>
    <cellStyle name="Poznámka 4 5 5 2 6" xfId="37523"/>
    <cellStyle name="Poznámka 4 5 5 3" xfId="8346"/>
    <cellStyle name="Poznámka 4 5 5 3 2" xfId="27247"/>
    <cellStyle name="Poznámka 4 5 5 3 3" xfId="46395"/>
    <cellStyle name="Poznámka 4 5 5 4" xfId="20857"/>
    <cellStyle name="Poznámka 4 5 5 4 2" xfId="39997"/>
    <cellStyle name="Poznámka 4 5 5 5" xfId="14535"/>
    <cellStyle name="Poznámka 4 5 5 6" xfId="33624"/>
    <cellStyle name="Poznámka 4 5 6" xfId="2482"/>
    <cellStyle name="Poznámka 4 5 6 2" xfId="5431"/>
    <cellStyle name="Poznámka 4 5 6 2 2" xfId="6346"/>
    <cellStyle name="Poznámka 4 5 6 2 2 2" xfId="12976"/>
    <cellStyle name="Poznámka 4 5 6 2 2 2 2" xfId="31876"/>
    <cellStyle name="Poznámka 4 5 6 2 2 2 3" xfId="51024"/>
    <cellStyle name="Poznámka 4 5 6 2 2 3" xfId="25486"/>
    <cellStyle name="Poznámka 4 5 6 2 2 3 2" xfId="44626"/>
    <cellStyle name="Poznámka 4 5 6 2 2 4" xfId="19164"/>
    <cellStyle name="Poznámka 4 5 6 2 2 5" xfId="38253"/>
    <cellStyle name="Poznámka 4 5 6 2 3" xfId="12101"/>
    <cellStyle name="Poznámka 4 5 6 2 3 2" xfId="31001"/>
    <cellStyle name="Poznámka 4 5 6 2 3 3" xfId="50149"/>
    <cellStyle name="Poznámka 4 5 6 2 4" xfId="24611"/>
    <cellStyle name="Poznámka 4 5 6 2 4 2" xfId="43751"/>
    <cellStyle name="Poznámka 4 5 6 2 5" xfId="18289"/>
    <cellStyle name="Poznámka 4 5 6 2 6" xfId="37378"/>
    <cellStyle name="Poznámka 4 5 6 3" xfId="9183"/>
    <cellStyle name="Poznámka 4 5 6 3 2" xfId="28083"/>
    <cellStyle name="Poznámka 4 5 6 3 3" xfId="47231"/>
    <cellStyle name="Poznámka 4 5 6 4" xfId="21693"/>
    <cellStyle name="Poznámka 4 5 6 4 2" xfId="40833"/>
    <cellStyle name="Poznámka 4 5 6 5" xfId="15371"/>
    <cellStyle name="Poznámka 4 5 6 6" xfId="34460"/>
    <cellStyle name="Poznámka 4 5 7" xfId="3224"/>
    <cellStyle name="Poznámka 4 5 7 2" xfId="5102"/>
    <cellStyle name="Poznámka 4 5 7 2 2" xfId="6017"/>
    <cellStyle name="Poznámka 4 5 7 2 2 2" xfId="12649"/>
    <cellStyle name="Poznámka 4 5 7 2 2 2 2" xfId="31549"/>
    <cellStyle name="Poznámka 4 5 7 2 2 2 3" xfId="50697"/>
    <cellStyle name="Poznámka 4 5 7 2 2 3" xfId="25159"/>
    <cellStyle name="Poznámka 4 5 7 2 2 3 2" xfId="44299"/>
    <cellStyle name="Poznámka 4 5 7 2 2 4" xfId="18837"/>
    <cellStyle name="Poznámka 4 5 7 2 2 5" xfId="37926"/>
    <cellStyle name="Poznámka 4 5 7 2 3" xfId="11774"/>
    <cellStyle name="Poznámka 4 5 7 2 3 2" xfId="30674"/>
    <cellStyle name="Poznámka 4 5 7 2 3 3" xfId="49822"/>
    <cellStyle name="Poznámka 4 5 7 2 4" xfId="24284"/>
    <cellStyle name="Poznámka 4 5 7 2 4 2" xfId="43424"/>
    <cellStyle name="Poznámka 4 5 7 2 5" xfId="17962"/>
    <cellStyle name="Poznámka 4 5 7 2 6" xfId="37051"/>
    <cellStyle name="Poznámka 4 5 7 3" xfId="9922"/>
    <cellStyle name="Poznámka 4 5 7 3 2" xfId="28822"/>
    <cellStyle name="Poznámka 4 5 7 3 3" xfId="47970"/>
    <cellStyle name="Poznámka 4 5 7 4" xfId="22432"/>
    <cellStyle name="Poznámka 4 5 7 4 2" xfId="41572"/>
    <cellStyle name="Poznámka 4 5 7 5" xfId="16110"/>
    <cellStyle name="Poznámka 4 5 7 6" xfId="35199"/>
    <cellStyle name="Poznámka 4 5 8" xfId="3059"/>
    <cellStyle name="Poznámka 4 5 8 2" xfId="5006"/>
    <cellStyle name="Poznámka 4 5 8 2 2" xfId="5921"/>
    <cellStyle name="Poznámka 4 5 8 2 2 2" xfId="12553"/>
    <cellStyle name="Poznámka 4 5 8 2 2 2 2" xfId="31453"/>
    <cellStyle name="Poznámka 4 5 8 2 2 2 3" xfId="50601"/>
    <cellStyle name="Poznámka 4 5 8 2 2 3" xfId="25063"/>
    <cellStyle name="Poznámka 4 5 8 2 2 3 2" xfId="44203"/>
    <cellStyle name="Poznámka 4 5 8 2 2 4" xfId="18741"/>
    <cellStyle name="Poznámka 4 5 8 2 2 5" xfId="37830"/>
    <cellStyle name="Poznámka 4 5 8 2 3" xfId="11678"/>
    <cellStyle name="Poznámka 4 5 8 2 3 2" xfId="30578"/>
    <cellStyle name="Poznámka 4 5 8 2 3 3" xfId="49726"/>
    <cellStyle name="Poznámka 4 5 8 2 4" xfId="24188"/>
    <cellStyle name="Poznámka 4 5 8 2 4 2" xfId="43328"/>
    <cellStyle name="Poznámka 4 5 8 2 5" xfId="17866"/>
    <cellStyle name="Poznámka 4 5 8 2 6" xfId="36955"/>
    <cellStyle name="Poznámka 4 5 8 3" xfId="9757"/>
    <cellStyle name="Poznámka 4 5 8 3 2" xfId="28657"/>
    <cellStyle name="Poznámka 4 5 8 3 3" xfId="47805"/>
    <cellStyle name="Poznámka 4 5 8 4" xfId="22267"/>
    <cellStyle name="Poznámka 4 5 8 4 2" xfId="41407"/>
    <cellStyle name="Poznámka 4 5 8 5" xfId="15945"/>
    <cellStyle name="Poznámka 4 5 8 6" xfId="35034"/>
    <cellStyle name="Poznámka 4 5 9" xfId="4397"/>
    <cellStyle name="Poznámka 4 5 9 2" xfId="5727"/>
    <cellStyle name="Poznámka 4 5 9 2 2" xfId="6642"/>
    <cellStyle name="Poznámka 4 5 9 2 2 2" xfId="13270"/>
    <cellStyle name="Poznámka 4 5 9 2 2 2 2" xfId="32170"/>
    <cellStyle name="Poznámka 4 5 9 2 2 2 3" xfId="51318"/>
    <cellStyle name="Poznámka 4 5 9 2 2 3" xfId="25780"/>
    <cellStyle name="Poznámka 4 5 9 2 2 3 2" xfId="44920"/>
    <cellStyle name="Poznámka 4 5 9 2 2 4" xfId="19458"/>
    <cellStyle name="Poznámka 4 5 9 2 2 5" xfId="38547"/>
    <cellStyle name="Poznámka 4 5 9 2 3" xfId="12395"/>
    <cellStyle name="Poznámka 4 5 9 2 3 2" xfId="31295"/>
    <cellStyle name="Poznámka 4 5 9 2 3 3" xfId="50443"/>
    <cellStyle name="Poznámka 4 5 9 2 4" xfId="24905"/>
    <cellStyle name="Poznámka 4 5 9 2 4 2" xfId="44045"/>
    <cellStyle name="Poznámka 4 5 9 2 5" xfId="18583"/>
    <cellStyle name="Poznámka 4 5 9 2 6" xfId="37672"/>
    <cellStyle name="Poznámka 4 5 9 3" xfId="11094"/>
    <cellStyle name="Poznámka 4 5 9 3 2" xfId="29994"/>
    <cellStyle name="Poznámka 4 5 9 3 3" xfId="49142"/>
    <cellStyle name="Poznámka 4 5 9 4" xfId="23604"/>
    <cellStyle name="Poznámka 4 5 9 4 2" xfId="42744"/>
    <cellStyle name="Poznámka 4 5 9 5" xfId="17282"/>
    <cellStyle name="Poznámka 4 5 9 6" xfId="36371"/>
    <cellStyle name="Poznámka 4 6" xfId="321"/>
    <cellStyle name="Poznámka 4 6 10" xfId="5289"/>
    <cellStyle name="Poznámka 4 6 10 2" xfId="6204"/>
    <cellStyle name="Poznámka 4 6 10 2 2" xfId="12835"/>
    <cellStyle name="Poznámka 4 6 10 2 2 2" xfId="31735"/>
    <cellStyle name="Poznámka 4 6 10 2 2 3" xfId="50883"/>
    <cellStyle name="Poznámka 4 6 10 2 3" xfId="25345"/>
    <cellStyle name="Poznámka 4 6 10 2 3 2" xfId="44485"/>
    <cellStyle name="Poznámka 4 6 10 2 4" xfId="19023"/>
    <cellStyle name="Poznámka 4 6 10 2 5" xfId="38112"/>
    <cellStyle name="Poznámka 4 6 10 3" xfId="11960"/>
    <cellStyle name="Poznámka 4 6 10 3 2" xfId="30860"/>
    <cellStyle name="Poznámka 4 6 10 3 3" xfId="50008"/>
    <cellStyle name="Poznámka 4 6 10 4" xfId="24470"/>
    <cellStyle name="Poznámka 4 6 10 4 2" xfId="43610"/>
    <cellStyle name="Poznámka 4 6 10 5" xfId="18148"/>
    <cellStyle name="Poznámka 4 6 10 6" xfId="37237"/>
    <cellStyle name="Poznámka 4 6 11" xfId="7116"/>
    <cellStyle name="Poznámka 4 6 11 2" xfId="26115"/>
    <cellStyle name="Poznámka 4 6 11 3" xfId="45259"/>
    <cellStyle name="Poznámka 4 6 12" xfId="19718"/>
    <cellStyle name="Poznámka 4 6 12 2" xfId="38858"/>
    <cellStyle name="Poznámka 4 6 13" xfId="6857"/>
    <cellStyle name="Poznámka 4 6 14" xfId="32488"/>
    <cellStyle name="Poznámka 4 6 2" xfId="448"/>
    <cellStyle name="Poznámka 4 6 2 10" xfId="13512"/>
    <cellStyle name="Poznámka 4 6 2 11" xfId="32597"/>
    <cellStyle name="Poznámka 4 6 2 2" xfId="773"/>
    <cellStyle name="Poznámka 4 6 2 2 10" xfId="13877"/>
    <cellStyle name="Poznámka 4 6 2 2 11" xfId="32962"/>
    <cellStyle name="Poznámka 4 6 2 2 2" xfId="2954"/>
    <cellStyle name="Poznámka 4 6 2 2 2 2" xfId="5451"/>
    <cellStyle name="Poznámka 4 6 2 2 2 2 2" xfId="6366"/>
    <cellStyle name="Poznámka 4 6 2 2 2 2 2 2" xfId="12996"/>
    <cellStyle name="Poznámka 4 6 2 2 2 2 2 2 2" xfId="31896"/>
    <cellStyle name="Poznámka 4 6 2 2 2 2 2 2 3" xfId="51044"/>
    <cellStyle name="Poznámka 4 6 2 2 2 2 2 3" xfId="25506"/>
    <cellStyle name="Poznámka 4 6 2 2 2 2 2 3 2" xfId="44646"/>
    <cellStyle name="Poznámka 4 6 2 2 2 2 2 4" xfId="19184"/>
    <cellStyle name="Poznámka 4 6 2 2 2 2 2 5" xfId="38273"/>
    <cellStyle name="Poznámka 4 6 2 2 2 2 3" xfId="12121"/>
    <cellStyle name="Poznámka 4 6 2 2 2 2 3 2" xfId="31021"/>
    <cellStyle name="Poznámka 4 6 2 2 2 2 3 3" xfId="50169"/>
    <cellStyle name="Poznámka 4 6 2 2 2 2 4" xfId="24631"/>
    <cellStyle name="Poznámka 4 6 2 2 2 2 4 2" xfId="43771"/>
    <cellStyle name="Poznámka 4 6 2 2 2 2 5" xfId="18309"/>
    <cellStyle name="Poznámka 4 6 2 2 2 2 6" xfId="37398"/>
    <cellStyle name="Poznámka 4 6 2 2 2 3" xfId="9653"/>
    <cellStyle name="Poznámka 4 6 2 2 2 3 2" xfId="28553"/>
    <cellStyle name="Poznámka 4 6 2 2 2 3 3" xfId="47701"/>
    <cellStyle name="Poznámka 4 6 2 2 2 4" xfId="22163"/>
    <cellStyle name="Poznámka 4 6 2 2 2 4 2" xfId="41303"/>
    <cellStyle name="Poznámka 4 6 2 2 2 5" xfId="15841"/>
    <cellStyle name="Poznámka 4 6 2 2 2 6" xfId="34930"/>
    <cellStyle name="Poznámka 4 6 2 2 3" xfId="3696"/>
    <cellStyle name="Poznámka 4 6 2 2 3 2" xfId="5527"/>
    <cellStyle name="Poznámka 4 6 2 2 3 2 2" xfId="6442"/>
    <cellStyle name="Poznámka 4 6 2 2 3 2 2 2" xfId="13071"/>
    <cellStyle name="Poznámka 4 6 2 2 3 2 2 2 2" xfId="31971"/>
    <cellStyle name="Poznámka 4 6 2 2 3 2 2 2 3" xfId="51119"/>
    <cellStyle name="Poznámka 4 6 2 2 3 2 2 3" xfId="25581"/>
    <cellStyle name="Poznámka 4 6 2 2 3 2 2 3 2" xfId="44721"/>
    <cellStyle name="Poznámka 4 6 2 2 3 2 2 4" xfId="19259"/>
    <cellStyle name="Poznámka 4 6 2 2 3 2 2 5" xfId="38348"/>
    <cellStyle name="Poznámka 4 6 2 2 3 2 3" xfId="12196"/>
    <cellStyle name="Poznámka 4 6 2 2 3 2 3 2" xfId="31096"/>
    <cellStyle name="Poznámka 4 6 2 2 3 2 3 3" xfId="50244"/>
    <cellStyle name="Poznámka 4 6 2 2 3 2 4" xfId="24706"/>
    <cellStyle name="Poznámka 4 6 2 2 3 2 4 2" xfId="43846"/>
    <cellStyle name="Poznámka 4 6 2 2 3 2 5" xfId="18384"/>
    <cellStyle name="Poznámka 4 6 2 2 3 2 6" xfId="37473"/>
    <cellStyle name="Poznámka 4 6 2 2 3 3" xfId="10394"/>
    <cellStyle name="Poznámka 4 6 2 2 3 3 2" xfId="29294"/>
    <cellStyle name="Poznámka 4 6 2 2 3 3 3" xfId="48442"/>
    <cellStyle name="Poznámka 4 6 2 2 3 4" xfId="22904"/>
    <cellStyle name="Poznámka 4 6 2 2 3 4 2" xfId="42044"/>
    <cellStyle name="Poznámka 4 6 2 2 3 5" xfId="16582"/>
    <cellStyle name="Poznámka 4 6 2 2 3 6" xfId="35671"/>
    <cellStyle name="Poznámka 4 6 2 2 4" xfId="4266"/>
    <cellStyle name="Poznámka 4 6 2 2 4 2" xfId="5012"/>
    <cellStyle name="Poznámka 4 6 2 2 4 2 2" xfId="5927"/>
    <cellStyle name="Poznámka 4 6 2 2 4 2 2 2" xfId="12559"/>
    <cellStyle name="Poznámka 4 6 2 2 4 2 2 2 2" xfId="31459"/>
    <cellStyle name="Poznámka 4 6 2 2 4 2 2 2 3" xfId="50607"/>
    <cellStyle name="Poznámka 4 6 2 2 4 2 2 3" xfId="25069"/>
    <cellStyle name="Poznámka 4 6 2 2 4 2 2 3 2" xfId="44209"/>
    <cellStyle name="Poznámka 4 6 2 2 4 2 2 4" xfId="18747"/>
    <cellStyle name="Poznámka 4 6 2 2 4 2 2 5" xfId="37836"/>
    <cellStyle name="Poznámka 4 6 2 2 4 2 3" xfId="11684"/>
    <cellStyle name="Poznámka 4 6 2 2 4 2 3 2" xfId="30584"/>
    <cellStyle name="Poznámka 4 6 2 2 4 2 3 3" xfId="49732"/>
    <cellStyle name="Poznámka 4 6 2 2 4 2 4" xfId="24194"/>
    <cellStyle name="Poznámka 4 6 2 2 4 2 4 2" xfId="43334"/>
    <cellStyle name="Poznámka 4 6 2 2 4 2 5" xfId="17872"/>
    <cellStyle name="Poznámka 4 6 2 2 4 2 6" xfId="36961"/>
    <cellStyle name="Poznámka 4 6 2 2 4 3" xfId="10963"/>
    <cellStyle name="Poznámka 4 6 2 2 4 3 2" xfId="29863"/>
    <cellStyle name="Poznámka 4 6 2 2 4 3 3" xfId="49011"/>
    <cellStyle name="Poznámka 4 6 2 2 4 4" xfId="23473"/>
    <cellStyle name="Poznámka 4 6 2 2 4 4 2" xfId="42613"/>
    <cellStyle name="Poznámka 4 6 2 2 4 5" xfId="17151"/>
    <cellStyle name="Poznámka 4 6 2 2 4 6" xfId="36240"/>
    <cellStyle name="Poznámka 4 6 2 2 5" xfId="4886"/>
    <cellStyle name="Poznámka 4 6 2 2 5 2" xfId="5846"/>
    <cellStyle name="Poznámka 4 6 2 2 5 2 2" xfId="6761"/>
    <cellStyle name="Poznámka 4 6 2 2 5 2 2 2" xfId="13389"/>
    <cellStyle name="Poznámka 4 6 2 2 5 2 2 2 2" xfId="32289"/>
    <cellStyle name="Poznámka 4 6 2 2 5 2 2 2 3" xfId="51437"/>
    <cellStyle name="Poznámka 4 6 2 2 5 2 2 3" xfId="25899"/>
    <cellStyle name="Poznámka 4 6 2 2 5 2 2 3 2" xfId="45039"/>
    <cellStyle name="Poznámka 4 6 2 2 5 2 2 4" xfId="19577"/>
    <cellStyle name="Poznámka 4 6 2 2 5 2 2 5" xfId="38666"/>
    <cellStyle name="Poznámka 4 6 2 2 5 2 3" xfId="12514"/>
    <cellStyle name="Poznámka 4 6 2 2 5 2 3 2" xfId="31414"/>
    <cellStyle name="Poznámka 4 6 2 2 5 2 3 3" xfId="50562"/>
    <cellStyle name="Poznámka 4 6 2 2 5 2 4" xfId="25024"/>
    <cellStyle name="Poznámka 4 6 2 2 5 2 4 2" xfId="44164"/>
    <cellStyle name="Poznámka 4 6 2 2 5 2 5" xfId="18702"/>
    <cellStyle name="Poznámka 4 6 2 2 5 2 6" xfId="37791"/>
    <cellStyle name="Poznámka 4 6 2 2 5 3" xfId="11583"/>
    <cellStyle name="Poznámka 4 6 2 2 5 3 2" xfId="30483"/>
    <cellStyle name="Poznámka 4 6 2 2 5 3 3" xfId="49631"/>
    <cellStyle name="Poznámka 4 6 2 2 5 4" xfId="24093"/>
    <cellStyle name="Poznámka 4 6 2 2 5 4 2" xfId="43233"/>
    <cellStyle name="Poznámka 4 6 2 2 5 5" xfId="17771"/>
    <cellStyle name="Poznámka 4 6 2 2 5 6" xfId="36860"/>
    <cellStyle name="Poznámka 4 6 2 2 6" xfId="1609"/>
    <cellStyle name="Poznámka 4 6 2 2 6 2" xfId="5552"/>
    <cellStyle name="Poznámka 4 6 2 2 6 2 2" xfId="6467"/>
    <cellStyle name="Poznámka 4 6 2 2 6 2 2 2" xfId="13096"/>
    <cellStyle name="Poznámka 4 6 2 2 6 2 2 2 2" xfId="31996"/>
    <cellStyle name="Poznámka 4 6 2 2 6 2 2 2 3" xfId="51144"/>
    <cellStyle name="Poznámka 4 6 2 2 6 2 2 3" xfId="25606"/>
    <cellStyle name="Poznámka 4 6 2 2 6 2 2 3 2" xfId="44746"/>
    <cellStyle name="Poznámka 4 6 2 2 6 2 2 4" xfId="19284"/>
    <cellStyle name="Poznámka 4 6 2 2 6 2 2 5" xfId="38373"/>
    <cellStyle name="Poznámka 4 6 2 2 6 2 3" xfId="12221"/>
    <cellStyle name="Poznámka 4 6 2 2 6 2 3 2" xfId="31121"/>
    <cellStyle name="Poznámka 4 6 2 2 6 2 3 3" xfId="50269"/>
    <cellStyle name="Poznámka 4 6 2 2 6 2 4" xfId="24731"/>
    <cellStyle name="Poznámka 4 6 2 2 6 2 4 2" xfId="43871"/>
    <cellStyle name="Poznámka 4 6 2 2 6 2 5" xfId="18409"/>
    <cellStyle name="Poznámka 4 6 2 2 6 2 6" xfId="37498"/>
    <cellStyle name="Poznámka 4 6 2 2 6 3" xfId="8351"/>
    <cellStyle name="Poznámka 4 6 2 2 6 3 2" xfId="27252"/>
    <cellStyle name="Poznámka 4 6 2 2 6 3 3" xfId="46400"/>
    <cellStyle name="Poznámka 4 6 2 2 6 4" xfId="20862"/>
    <cellStyle name="Poznámka 4 6 2 2 6 4 2" xfId="40002"/>
    <cellStyle name="Poznámka 4 6 2 2 6 5" xfId="14540"/>
    <cellStyle name="Poznámka 4 6 2 2 6 6" xfId="33629"/>
    <cellStyle name="Poznámka 4 6 2 2 7" xfId="5062"/>
    <cellStyle name="Poznámka 4 6 2 2 7 2" xfId="5977"/>
    <cellStyle name="Poznámka 4 6 2 2 7 2 2" xfId="12609"/>
    <cellStyle name="Poznámka 4 6 2 2 7 2 2 2" xfId="31509"/>
    <cellStyle name="Poznámka 4 6 2 2 7 2 2 3" xfId="50657"/>
    <cellStyle name="Poznámka 4 6 2 2 7 2 3" xfId="25119"/>
    <cellStyle name="Poznámka 4 6 2 2 7 2 3 2" xfId="44259"/>
    <cellStyle name="Poznámka 4 6 2 2 7 2 4" xfId="18797"/>
    <cellStyle name="Poznámka 4 6 2 2 7 2 5" xfId="37886"/>
    <cellStyle name="Poznámka 4 6 2 2 7 3" xfId="11734"/>
    <cellStyle name="Poznámka 4 6 2 2 7 3 2" xfId="30634"/>
    <cellStyle name="Poznámka 4 6 2 2 7 3 3" xfId="49782"/>
    <cellStyle name="Poznámka 4 6 2 2 7 4" xfId="24244"/>
    <cellStyle name="Poznámka 4 6 2 2 7 4 2" xfId="43384"/>
    <cellStyle name="Poznámka 4 6 2 2 7 5" xfId="17922"/>
    <cellStyle name="Poznámka 4 6 2 2 7 6" xfId="37011"/>
    <cellStyle name="Poznámka 4 6 2 2 8" xfId="7590"/>
    <cellStyle name="Poznámka 4 6 2 2 8 2" xfId="26589"/>
    <cellStyle name="Poznámka 4 6 2 2 8 3" xfId="45733"/>
    <cellStyle name="Poznámka 4 6 2 2 9" xfId="20169"/>
    <cellStyle name="Poznámka 4 6 2 2 9 2" xfId="39309"/>
    <cellStyle name="Poznámka 4 6 2 3" xfId="2632"/>
    <cellStyle name="Poznámka 4 6 2 3 2" xfId="5234"/>
    <cellStyle name="Poznámka 4 6 2 3 2 2" xfId="6149"/>
    <cellStyle name="Poznámka 4 6 2 3 2 2 2" xfId="12780"/>
    <cellStyle name="Poznámka 4 6 2 3 2 2 2 2" xfId="31680"/>
    <cellStyle name="Poznámka 4 6 2 3 2 2 2 3" xfId="50828"/>
    <cellStyle name="Poznámka 4 6 2 3 2 2 3" xfId="25290"/>
    <cellStyle name="Poznámka 4 6 2 3 2 2 3 2" xfId="44430"/>
    <cellStyle name="Poznámka 4 6 2 3 2 2 4" xfId="18968"/>
    <cellStyle name="Poznámka 4 6 2 3 2 2 5" xfId="38057"/>
    <cellStyle name="Poznámka 4 6 2 3 2 3" xfId="11905"/>
    <cellStyle name="Poznámka 4 6 2 3 2 3 2" xfId="30805"/>
    <cellStyle name="Poznámka 4 6 2 3 2 3 3" xfId="49953"/>
    <cellStyle name="Poznámka 4 6 2 3 2 4" xfId="24415"/>
    <cellStyle name="Poznámka 4 6 2 3 2 4 2" xfId="43555"/>
    <cellStyle name="Poznámka 4 6 2 3 2 5" xfId="18093"/>
    <cellStyle name="Poznámka 4 6 2 3 2 6" xfId="37182"/>
    <cellStyle name="Poznámka 4 6 2 3 3" xfId="9333"/>
    <cellStyle name="Poznámka 4 6 2 3 3 2" xfId="28233"/>
    <cellStyle name="Poznámka 4 6 2 3 3 3" xfId="47381"/>
    <cellStyle name="Poznámka 4 6 2 3 4" xfId="21843"/>
    <cellStyle name="Poznámka 4 6 2 3 4 2" xfId="40983"/>
    <cellStyle name="Poznámka 4 6 2 3 5" xfId="15521"/>
    <cellStyle name="Poznámka 4 6 2 3 6" xfId="34610"/>
    <cellStyle name="Poznámka 4 6 2 4" xfId="3374"/>
    <cellStyle name="Poznámka 4 6 2 4 2" xfId="5033"/>
    <cellStyle name="Poznámka 4 6 2 4 2 2" xfId="5948"/>
    <cellStyle name="Poznámka 4 6 2 4 2 2 2" xfId="12580"/>
    <cellStyle name="Poznámka 4 6 2 4 2 2 2 2" xfId="31480"/>
    <cellStyle name="Poznámka 4 6 2 4 2 2 2 3" xfId="50628"/>
    <cellStyle name="Poznámka 4 6 2 4 2 2 3" xfId="25090"/>
    <cellStyle name="Poznámka 4 6 2 4 2 2 3 2" xfId="44230"/>
    <cellStyle name="Poznámka 4 6 2 4 2 2 4" xfId="18768"/>
    <cellStyle name="Poznámka 4 6 2 4 2 2 5" xfId="37857"/>
    <cellStyle name="Poznámka 4 6 2 4 2 3" xfId="11705"/>
    <cellStyle name="Poznámka 4 6 2 4 2 3 2" xfId="30605"/>
    <cellStyle name="Poznámka 4 6 2 4 2 3 3" xfId="49753"/>
    <cellStyle name="Poznámka 4 6 2 4 2 4" xfId="24215"/>
    <cellStyle name="Poznámka 4 6 2 4 2 4 2" xfId="43355"/>
    <cellStyle name="Poznámka 4 6 2 4 2 5" xfId="17893"/>
    <cellStyle name="Poznámka 4 6 2 4 2 6" xfId="36982"/>
    <cellStyle name="Poznámka 4 6 2 4 3" xfId="10072"/>
    <cellStyle name="Poznámka 4 6 2 4 3 2" xfId="28972"/>
    <cellStyle name="Poznámka 4 6 2 4 3 3" xfId="48120"/>
    <cellStyle name="Poznámka 4 6 2 4 4" xfId="22582"/>
    <cellStyle name="Poznámka 4 6 2 4 4 2" xfId="41722"/>
    <cellStyle name="Poznámka 4 6 2 4 5" xfId="16260"/>
    <cellStyle name="Poznámka 4 6 2 4 6" xfId="35349"/>
    <cellStyle name="Poznámka 4 6 2 5" xfId="3946"/>
    <cellStyle name="Poznámka 4 6 2 5 2" xfId="5627"/>
    <cellStyle name="Poznámka 4 6 2 5 2 2" xfId="6542"/>
    <cellStyle name="Poznámka 4 6 2 5 2 2 2" xfId="13171"/>
    <cellStyle name="Poznámka 4 6 2 5 2 2 2 2" xfId="32071"/>
    <cellStyle name="Poznámka 4 6 2 5 2 2 2 3" xfId="51219"/>
    <cellStyle name="Poznámka 4 6 2 5 2 2 3" xfId="25681"/>
    <cellStyle name="Poznámka 4 6 2 5 2 2 3 2" xfId="44821"/>
    <cellStyle name="Poznámka 4 6 2 5 2 2 4" xfId="19359"/>
    <cellStyle name="Poznámka 4 6 2 5 2 2 5" xfId="38448"/>
    <cellStyle name="Poznámka 4 6 2 5 2 3" xfId="12296"/>
    <cellStyle name="Poznámka 4 6 2 5 2 3 2" xfId="31196"/>
    <cellStyle name="Poznámka 4 6 2 5 2 3 3" xfId="50344"/>
    <cellStyle name="Poznámka 4 6 2 5 2 4" xfId="24806"/>
    <cellStyle name="Poznámka 4 6 2 5 2 4 2" xfId="43946"/>
    <cellStyle name="Poznámka 4 6 2 5 2 5" xfId="18484"/>
    <cellStyle name="Poznámka 4 6 2 5 2 6" xfId="37573"/>
    <cellStyle name="Poznámka 4 6 2 5 3" xfId="10643"/>
    <cellStyle name="Poznámka 4 6 2 5 3 2" xfId="29543"/>
    <cellStyle name="Poznámka 4 6 2 5 3 3" xfId="48691"/>
    <cellStyle name="Poznámka 4 6 2 5 4" xfId="23153"/>
    <cellStyle name="Poznámka 4 6 2 5 4 2" xfId="42293"/>
    <cellStyle name="Poznámka 4 6 2 5 5" xfId="16831"/>
    <cellStyle name="Poznámka 4 6 2 5 6" xfId="35920"/>
    <cellStyle name="Poznámka 4 6 2 6" xfId="4630"/>
    <cellStyle name="Poznámka 4 6 2 6 2" xfId="5782"/>
    <cellStyle name="Poznámka 4 6 2 6 2 2" xfId="6697"/>
    <cellStyle name="Poznámka 4 6 2 6 2 2 2" xfId="13325"/>
    <cellStyle name="Poznámka 4 6 2 6 2 2 2 2" xfId="32225"/>
    <cellStyle name="Poznámka 4 6 2 6 2 2 2 3" xfId="51373"/>
    <cellStyle name="Poznámka 4 6 2 6 2 2 3" xfId="25835"/>
    <cellStyle name="Poznámka 4 6 2 6 2 2 3 2" xfId="44975"/>
    <cellStyle name="Poznámka 4 6 2 6 2 2 4" xfId="19513"/>
    <cellStyle name="Poznámka 4 6 2 6 2 2 5" xfId="38602"/>
    <cellStyle name="Poznámka 4 6 2 6 2 3" xfId="12450"/>
    <cellStyle name="Poznámka 4 6 2 6 2 3 2" xfId="31350"/>
    <cellStyle name="Poznámka 4 6 2 6 2 3 3" xfId="50498"/>
    <cellStyle name="Poznámka 4 6 2 6 2 4" xfId="24960"/>
    <cellStyle name="Poznámka 4 6 2 6 2 4 2" xfId="44100"/>
    <cellStyle name="Poznámka 4 6 2 6 2 5" xfId="18638"/>
    <cellStyle name="Poznámka 4 6 2 6 2 6" xfId="37727"/>
    <cellStyle name="Poznámka 4 6 2 6 3" xfId="11327"/>
    <cellStyle name="Poznámka 4 6 2 6 3 2" xfId="30227"/>
    <cellStyle name="Poznámka 4 6 2 6 3 3" xfId="49375"/>
    <cellStyle name="Poznámka 4 6 2 6 4" xfId="23837"/>
    <cellStyle name="Poznámka 4 6 2 6 4 2" xfId="42977"/>
    <cellStyle name="Poznámka 4 6 2 6 5" xfId="17515"/>
    <cellStyle name="Poznámka 4 6 2 6 6" xfId="36604"/>
    <cellStyle name="Poznámka 4 6 2 7" xfId="5037"/>
    <cellStyle name="Poznámka 4 6 2 7 2" xfId="5952"/>
    <cellStyle name="Poznámka 4 6 2 7 2 2" xfId="12584"/>
    <cellStyle name="Poznámka 4 6 2 7 2 2 2" xfId="31484"/>
    <cellStyle name="Poznámka 4 6 2 7 2 2 3" xfId="50632"/>
    <cellStyle name="Poznámka 4 6 2 7 2 3" xfId="25094"/>
    <cellStyle name="Poznámka 4 6 2 7 2 3 2" xfId="44234"/>
    <cellStyle name="Poznámka 4 6 2 7 2 4" xfId="18772"/>
    <cellStyle name="Poznámka 4 6 2 7 2 5" xfId="37861"/>
    <cellStyle name="Poznámka 4 6 2 7 3" xfId="11709"/>
    <cellStyle name="Poznámka 4 6 2 7 3 2" xfId="30609"/>
    <cellStyle name="Poznámka 4 6 2 7 3 3" xfId="49757"/>
    <cellStyle name="Poznámka 4 6 2 7 4" xfId="24219"/>
    <cellStyle name="Poznámka 4 6 2 7 4 2" xfId="43359"/>
    <cellStyle name="Poznámka 4 6 2 7 5" xfId="17897"/>
    <cellStyle name="Poznámka 4 6 2 7 6" xfId="36986"/>
    <cellStyle name="Poznámka 4 6 2 8" xfId="7225"/>
    <cellStyle name="Poznámka 4 6 2 8 2" xfId="26224"/>
    <cellStyle name="Poznámka 4 6 2 8 3" xfId="45368"/>
    <cellStyle name="Poznámka 4 6 2 9" xfId="19845"/>
    <cellStyle name="Poznámka 4 6 2 9 2" xfId="38985"/>
    <cellStyle name="Poznámka 4 6 3" xfId="666"/>
    <cellStyle name="Poznámka 4 6 3 10" xfId="13750"/>
    <cellStyle name="Poznámka 4 6 3 11" xfId="32835"/>
    <cellStyle name="Poznámka 4 6 3 2" xfId="1610"/>
    <cellStyle name="Poznámka 4 6 3 2 2" xfId="5475"/>
    <cellStyle name="Poznámka 4 6 3 2 2 2" xfId="6390"/>
    <cellStyle name="Poznámka 4 6 3 2 2 2 2" xfId="13020"/>
    <cellStyle name="Poznámka 4 6 3 2 2 2 2 2" xfId="31920"/>
    <cellStyle name="Poznámka 4 6 3 2 2 2 2 3" xfId="51068"/>
    <cellStyle name="Poznámka 4 6 3 2 2 2 3" xfId="25530"/>
    <cellStyle name="Poznámka 4 6 3 2 2 2 3 2" xfId="44670"/>
    <cellStyle name="Poznámka 4 6 3 2 2 2 4" xfId="19208"/>
    <cellStyle name="Poznámka 4 6 3 2 2 2 5" xfId="38297"/>
    <cellStyle name="Poznámka 4 6 3 2 2 3" xfId="12145"/>
    <cellStyle name="Poznámka 4 6 3 2 2 3 2" xfId="31045"/>
    <cellStyle name="Poznámka 4 6 3 2 2 3 3" xfId="50193"/>
    <cellStyle name="Poznámka 4 6 3 2 2 4" xfId="24655"/>
    <cellStyle name="Poznámka 4 6 3 2 2 4 2" xfId="43795"/>
    <cellStyle name="Poznámka 4 6 3 2 2 5" xfId="18333"/>
    <cellStyle name="Poznámka 4 6 3 2 2 6" xfId="37422"/>
    <cellStyle name="Poznámka 4 6 3 2 3" xfId="8352"/>
    <cellStyle name="Poznámka 4 6 3 2 3 2" xfId="27253"/>
    <cellStyle name="Poznámka 4 6 3 2 3 3" xfId="46401"/>
    <cellStyle name="Poznámka 4 6 3 2 4" xfId="20863"/>
    <cellStyle name="Poznámka 4 6 3 2 4 2" xfId="40003"/>
    <cellStyle name="Poznámka 4 6 3 2 5" xfId="14541"/>
    <cellStyle name="Poznámka 4 6 3 2 6" xfId="33630"/>
    <cellStyle name="Poznámka 4 6 3 3" xfId="2847"/>
    <cellStyle name="Poznámka 4 6 3 3 2" xfId="5225"/>
    <cellStyle name="Poznámka 4 6 3 3 2 2" xfId="6140"/>
    <cellStyle name="Poznámka 4 6 3 3 2 2 2" xfId="12771"/>
    <cellStyle name="Poznámka 4 6 3 3 2 2 2 2" xfId="31671"/>
    <cellStyle name="Poznámka 4 6 3 3 2 2 2 3" xfId="50819"/>
    <cellStyle name="Poznámka 4 6 3 3 2 2 3" xfId="25281"/>
    <cellStyle name="Poznámka 4 6 3 3 2 2 3 2" xfId="44421"/>
    <cellStyle name="Poznámka 4 6 3 3 2 2 4" xfId="18959"/>
    <cellStyle name="Poznámka 4 6 3 3 2 2 5" xfId="38048"/>
    <cellStyle name="Poznámka 4 6 3 3 2 3" xfId="11896"/>
    <cellStyle name="Poznámka 4 6 3 3 2 3 2" xfId="30796"/>
    <cellStyle name="Poznámka 4 6 3 3 2 3 3" xfId="49944"/>
    <cellStyle name="Poznámka 4 6 3 3 2 4" xfId="24406"/>
    <cellStyle name="Poznámka 4 6 3 3 2 4 2" xfId="43546"/>
    <cellStyle name="Poznámka 4 6 3 3 2 5" xfId="18084"/>
    <cellStyle name="Poznámka 4 6 3 3 2 6" xfId="37173"/>
    <cellStyle name="Poznámka 4 6 3 3 3" xfId="9546"/>
    <cellStyle name="Poznámka 4 6 3 3 3 2" xfId="28446"/>
    <cellStyle name="Poznámka 4 6 3 3 3 3" xfId="47594"/>
    <cellStyle name="Poznámka 4 6 3 3 4" xfId="22056"/>
    <cellStyle name="Poznámka 4 6 3 3 4 2" xfId="41196"/>
    <cellStyle name="Poznámka 4 6 3 3 5" xfId="15734"/>
    <cellStyle name="Poznámka 4 6 3 3 6" xfId="34823"/>
    <cellStyle name="Poznámka 4 6 3 4" xfId="3589"/>
    <cellStyle name="Poznámka 4 6 3 4 2" xfId="5625"/>
    <cellStyle name="Poznámka 4 6 3 4 2 2" xfId="6540"/>
    <cellStyle name="Poznámka 4 6 3 4 2 2 2" xfId="13169"/>
    <cellStyle name="Poznámka 4 6 3 4 2 2 2 2" xfId="32069"/>
    <cellStyle name="Poznámka 4 6 3 4 2 2 2 3" xfId="51217"/>
    <cellStyle name="Poznámka 4 6 3 4 2 2 3" xfId="25679"/>
    <cellStyle name="Poznámka 4 6 3 4 2 2 3 2" xfId="44819"/>
    <cellStyle name="Poznámka 4 6 3 4 2 2 4" xfId="19357"/>
    <cellStyle name="Poznámka 4 6 3 4 2 2 5" xfId="38446"/>
    <cellStyle name="Poznámka 4 6 3 4 2 3" xfId="12294"/>
    <cellStyle name="Poznámka 4 6 3 4 2 3 2" xfId="31194"/>
    <cellStyle name="Poznámka 4 6 3 4 2 3 3" xfId="50342"/>
    <cellStyle name="Poznámka 4 6 3 4 2 4" xfId="24804"/>
    <cellStyle name="Poznámka 4 6 3 4 2 4 2" xfId="43944"/>
    <cellStyle name="Poznámka 4 6 3 4 2 5" xfId="18482"/>
    <cellStyle name="Poznámka 4 6 3 4 2 6" xfId="37571"/>
    <cellStyle name="Poznámka 4 6 3 4 3" xfId="10287"/>
    <cellStyle name="Poznámka 4 6 3 4 3 2" xfId="29187"/>
    <cellStyle name="Poznámka 4 6 3 4 3 3" xfId="48335"/>
    <cellStyle name="Poznámka 4 6 3 4 4" xfId="22797"/>
    <cellStyle name="Poznámka 4 6 3 4 4 2" xfId="41937"/>
    <cellStyle name="Poznámka 4 6 3 4 5" xfId="16475"/>
    <cellStyle name="Poznámka 4 6 3 4 6" xfId="35564"/>
    <cellStyle name="Poznámka 4 6 3 5" xfId="4159"/>
    <cellStyle name="Poznámka 4 6 3 5 2" xfId="4995"/>
    <cellStyle name="Poznámka 4 6 3 5 2 2" xfId="5910"/>
    <cellStyle name="Poznámka 4 6 3 5 2 2 2" xfId="12542"/>
    <cellStyle name="Poznámka 4 6 3 5 2 2 2 2" xfId="31442"/>
    <cellStyle name="Poznámka 4 6 3 5 2 2 2 3" xfId="50590"/>
    <cellStyle name="Poznámka 4 6 3 5 2 2 3" xfId="25052"/>
    <cellStyle name="Poznámka 4 6 3 5 2 2 3 2" xfId="44192"/>
    <cellStyle name="Poznámka 4 6 3 5 2 2 4" xfId="18730"/>
    <cellStyle name="Poznámka 4 6 3 5 2 2 5" xfId="37819"/>
    <cellStyle name="Poznámka 4 6 3 5 2 3" xfId="11667"/>
    <cellStyle name="Poznámka 4 6 3 5 2 3 2" xfId="30567"/>
    <cellStyle name="Poznámka 4 6 3 5 2 3 3" xfId="49715"/>
    <cellStyle name="Poznámka 4 6 3 5 2 4" xfId="24177"/>
    <cellStyle name="Poznámka 4 6 3 5 2 4 2" xfId="43317"/>
    <cellStyle name="Poznámka 4 6 3 5 2 5" xfId="17855"/>
    <cellStyle name="Poznámka 4 6 3 5 2 6" xfId="36944"/>
    <cellStyle name="Poznámka 4 6 3 5 3" xfId="10856"/>
    <cellStyle name="Poznámka 4 6 3 5 3 2" xfId="29756"/>
    <cellStyle name="Poznámka 4 6 3 5 3 3" xfId="48904"/>
    <cellStyle name="Poznámka 4 6 3 5 4" xfId="23366"/>
    <cellStyle name="Poznámka 4 6 3 5 4 2" xfId="42506"/>
    <cellStyle name="Poznámka 4 6 3 5 5" xfId="17044"/>
    <cellStyle name="Poznámka 4 6 3 5 6" xfId="36133"/>
    <cellStyle name="Poznámka 4 6 3 6" xfId="4799"/>
    <cellStyle name="Poznámka 4 6 3 6 2" xfId="5826"/>
    <cellStyle name="Poznámka 4 6 3 6 2 2" xfId="6741"/>
    <cellStyle name="Poznámka 4 6 3 6 2 2 2" xfId="13369"/>
    <cellStyle name="Poznámka 4 6 3 6 2 2 2 2" xfId="32269"/>
    <cellStyle name="Poznámka 4 6 3 6 2 2 2 3" xfId="51417"/>
    <cellStyle name="Poznámka 4 6 3 6 2 2 3" xfId="25879"/>
    <cellStyle name="Poznámka 4 6 3 6 2 2 3 2" xfId="45019"/>
    <cellStyle name="Poznámka 4 6 3 6 2 2 4" xfId="19557"/>
    <cellStyle name="Poznámka 4 6 3 6 2 2 5" xfId="38646"/>
    <cellStyle name="Poznámka 4 6 3 6 2 3" xfId="12494"/>
    <cellStyle name="Poznámka 4 6 3 6 2 3 2" xfId="31394"/>
    <cellStyle name="Poznámka 4 6 3 6 2 3 3" xfId="50542"/>
    <cellStyle name="Poznámka 4 6 3 6 2 4" xfId="25004"/>
    <cellStyle name="Poznámka 4 6 3 6 2 4 2" xfId="44144"/>
    <cellStyle name="Poznámka 4 6 3 6 2 5" xfId="18682"/>
    <cellStyle name="Poznámka 4 6 3 6 2 6" xfId="37771"/>
    <cellStyle name="Poznámka 4 6 3 6 3" xfId="11496"/>
    <cellStyle name="Poznámka 4 6 3 6 3 2" xfId="30396"/>
    <cellStyle name="Poznámka 4 6 3 6 3 3" xfId="49544"/>
    <cellStyle name="Poznámka 4 6 3 6 4" xfId="24006"/>
    <cellStyle name="Poznámka 4 6 3 6 4 2" xfId="43146"/>
    <cellStyle name="Poznámka 4 6 3 6 5" xfId="17684"/>
    <cellStyle name="Poznámka 4 6 3 6 6" xfId="36773"/>
    <cellStyle name="Poznámka 4 6 3 7" xfId="5605"/>
    <cellStyle name="Poznámka 4 6 3 7 2" xfId="6520"/>
    <cellStyle name="Poznámka 4 6 3 7 2 2" xfId="13149"/>
    <cellStyle name="Poznámka 4 6 3 7 2 2 2" xfId="32049"/>
    <cellStyle name="Poznámka 4 6 3 7 2 2 3" xfId="51197"/>
    <cellStyle name="Poznámka 4 6 3 7 2 3" xfId="25659"/>
    <cellStyle name="Poznámka 4 6 3 7 2 3 2" xfId="44799"/>
    <cellStyle name="Poznámka 4 6 3 7 2 4" xfId="19337"/>
    <cellStyle name="Poznámka 4 6 3 7 2 5" xfId="38426"/>
    <cellStyle name="Poznámka 4 6 3 7 3" xfId="12274"/>
    <cellStyle name="Poznámka 4 6 3 7 3 2" xfId="31174"/>
    <cellStyle name="Poznámka 4 6 3 7 3 3" xfId="50322"/>
    <cellStyle name="Poznámka 4 6 3 7 4" xfId="24784"/>
    <cellStyle name="Poznámka 4 6 3 7 4 2" xfId="43924"/>
    <cellStyle name="Poznámka 4 6 3 7 5" xfId="18462"/>
    <cellStyle name="Poznámka 4 6 3 7 6" xfId="37551"/>
    <cellStyle name="Poznámka 4 6 3 8" xfId="7463"/>
    <cellStyle name="Poznámka 4 6 3 8 2" xfId="26462"/>
    <cellStyle name="Poznámka 4 6 3 8 3" xfId="45606"/>
    <cellStyle name="Poznámka 4 6 3 9" xfId="20062"/>
    <cellStyle name="Poznámka 4 6 3 9 2" xfId="39202"/>
    <cellStyle name="Poznámka 4 6 4" xfId="1102"/>
    <cellStyle name="Poznámka 4 6 4 2" xfId="1611"/>
    <cellStyle name="Poznámka 4 6 4 2 2" xfId="5380"/>
    <cellStyle name="Poznámka 4 6 4 2 2 2" xfId="6295"/>
    <cellStyle name="Poznámka 4 6 4 2 2 2 2" xfId="12926"/>
    <cellStyle name="Poznámka 4 6 4 2 2 2 2 2" xfId="31826"/>
    <cellStyle name="Poznámka 4 6 4 2 2 2 2 3" xfId="50974"/>
    <cellStyle name="Poznámka 4 6 4 2 2 2 3" xfId="25436"/>
    <cellStyle name="Poznámka 4 6 4 2 2 2 3 2" xfId="44576"/>
    <cellStyle name="Poznámka 4 6 4 2 2 2 4" xfId="19114"/>
    <cellStyle name="Poznámka 4 6 4 2 2 2 5" xfId="38203"/>
    <cellStyle name="Poznámka 4 6 4 2 2 3" xfId="12051"/>
    <cellStyle name="Poznámka 4 6 4 2 2 3 2" xfId="30951"/>
    <cellStyle name="Poznámka 4 6 4 2 2 3 3" xfId="50099"/>
    <cellStyle name="Poznámka 4 6 4 2 2 4" xfId="24561"/>
    <cellStyle name="Poznámka 4 6 4 2 2 4 2" xfId="43701"/>
    <cellStyle name="Poznámka 4 6 4 2 2 5" xfId="18239"/>
    <cellStyle name="Poznámka 4 6 4 2 2 6" xfId="37328"/>
    <cellStyle name="Poznámka 4 6 4 2 3" xfId="8353"/>
    <cellStyle name="Poznámka 4 6 4 2 3 2" xfId="27254"/>
    <cellStyle name="Poznámka 4 6 4 2 3 3" xfId="46402"/>
    <cellStyle name="Poznámka 4 6 4 2 4" xfId="20864"/>
    <cellStyle name="Poznámka 4 6 4 2 4 2" xfId="40004"/>
    <cellStyle name="Poznámka 4 6 4 2 5" xfId="14542"/>
    <cellStyle name="Poznámka 4 6 4 2 6" xfId="33631"/>
    <cellStyle name="Poznámka 4 6 4 3" xfId="5579"/>
    <cellStyle name="Poznámka 4 6 4 3 2" xfId="6494"/>
    <cellStyle name="Poznámka 4 6 4 3 2 2" xfId="13123"/>
    <cellStyle name="Poznámka 4 6 4 3 2 2 2" xfId="32023"/>
    <cellStyle name="Poznámka 4 6 4 3 2 2 3" xfId="51171"/>
    <cellStyle name="Poznámka 4 6 4 3 2 3" xfId="25633"/>
    <cellStyle name="Poznámka 4 6 4 3 2 3 2" xfId="44773"/>
    <cellStyle name="Poznámka 4 6 4 3 2 4" xfId="19311"/>
    <cellStyle name="Poznámka 4 6 4 3 2 5" xfId="38400"/>
    <cellStyle name="Poznámka 4 6 4 3 3" xfId="12248"/>
    <cellStyle name="Poznámka 4 6 4 3 3 2" xfId="31148"/>
    <cellStyle name="Poznámka 4 6 4 3 3 3" xfId="50296"/>
    <cellStyle name="Poznámka 4 6 4 3 4" xfId="24758"/>
    <cellStyle name="Poznámka 4 6 4 3 4 2" xfId="43898"/>
    <cellStyle name="Poznámka 4 6 4 3 5" xfId="18436"/>
    <cellStyle name="Poznámka 4 6 4 3 6" xfId="37525"/>
    <cellStyle name="Poznámka 4 6 4 4" xfId="7937"/>
    <cellStyle name="Poznámka 4 6 4 4 2" xfId="26932"/>
    <cellStyle name="Poznámka 4 6 4 4 3" xfId="46080"/>
    <cellStyle name="Poznámka 4 6 4 5" xfId="20487"/>
    <cellStyle name="Poznámka 4 6 4 5 2" xfId="39627"/>
    <cellStyle name="Poznámka 4 6 4 6" xfId="14220"/>
    <cellStyle name="Poznámka 4 6 4 7" xfId="33309"/>
    <cellStyle name="Poznámka 4 6 5" xfId="1608"/>
    <cellStyle name="Poznámka 4 6 5 2" xfId="5660"/>
    <cellStyle name="Poznámka 4 6 5 2 2" xfId="6575"/>
    <cellStyle name="Poznámka 4 6 5 2 2 2" xfId="13204"/>
    <cellStyle name="Poznámka 4 6 5 2 2 2 2" xfId="32104"/>
    <cellStyle name="Poznámka 4 6 5 2 2 2 3" xfId="51252"/>
    <cellStyle name="Poznámka 4 6 5 2 2 3" xfId="25714"/>
    <cellStyle name="Poznámka 4 6 5 2 2 3 2" xfId="44854"/>
    <cellStyle name="Poznámka 4 6 5 2 2 4" xfId="19392"/>
    <cellStyle name="Poznámka 4 6 5 2 2 5" xfId="38481"/>
    <cellStyle name="Poznámka 4 6 5 2 3" xfId="12329"/>
    <cellStyle name="Poznámka 4 6 5 2 3 2" xfId="31229"/>
    <cellStyle name="Poznámka 4 6 5 2 3 3" xfId="50377"/>
    <cellStyle name="Poznámka 4 6 5 2 4" xfId="24839"/>
    <cellStyle name="Poznámka 4 6 5 2 4 2" xfId="43979"/>
    <cellStyle name="Poznámka 4 6 5 2 5" xfId="18517"/>
    <cellStyle name="Poznámka 4 6 5 2 6" xfId="37606"/>
    <cellStyle name="Poznámka 4 6 5 3" xfId="8350"/>
    <cellStyle name="Poznámka 4 6 5 3 2" xfId="27251"/>
    <cellStyle name="Poznámka 4 6 5 3 3" xfId="46399"/>
    <cellStyle name="Poznámka 4 6 5 4" xfId="20861"/>
    <cellStyle name="Poznámka 4 6 5 4 2" xfId="40001"/>
    <cellStyle name="Poznámka 4 6 5 5" xfId="14539"/>
    <cellStyle name="Poznámka 4 6 5 6" xfId="33628"/>
    <cellStyle name="Poznámka 4 6 6" xfId="2500"/>
    <cellStyle name="Poznámka 4 6 6 2" xfId="5458"/>
    <cellStyle name="Poznámka 4 6 6 2 2" xfId="6373"/>
    <cellStyle name="Poznámka 4 6 6 2 2 2" xfId="13003"/>
    <cellStyle name="Poznámka 4 6 6 2 2 2 2" xfId="31903"/>
    <cellStyle name="Poznámka 4 6 6 2 2 2 3" xfId="51051"/>
    <cellStyle name="Poznámka 4 6 6 2 2 3" xfId="25513"/>
    <cellStyle name="Poznámka 4 6 6 2 2 3 2" xfId="44653"/>
    <cellStyle name="Poznámka 4 6 6 2 2 4" xfId="19191"/>
    <cellStyle name="Poznámka 4 6 6 2 2 5" xfId="38280"/>
    <cellStyle name="Poznámka 4 6 6 2 3" xfId="12128"/>
    <cellStyle name="Poznámka 4 6 6 2 3 2" xfId="31028"/>
    <cellStyle name="Poznámka 4 6 6 2 3 3" xfId="50176"/>
    <cellStyle name="Poznámka 4 6 6 2 4" xfId="24638"/>
    <cellStyle name="Poznámka 4 6 6 2 4 2" xfId="43778"/>
    <cellStyle name="Poznámka 4 6 6 2 5" xfId="18316"/>
    <cellStyle name="Poznámka 4 6 6 2 6" xfId="37405"/>
    <cellStyle name="Poznámka 4 6 6 3" xfId="9201"/>
    <cellStyle name="Poznámka 4 6 6 3 2" xfId="28101"/>
    <cellStyle name="Poznámka 4 6 6 3 3" xfId="47249"/>
    <cellStyle name="Poznámka 4 6 6 4" xfId="21711"/>
    <cellStyle name="Poznámka 4 6 6 4 2" xfId="40851"/>
    <cellStyle name="Poznámka 4 6 6 5" xfId="15389"/>
    <cellStyle name="Poznámka 4 6 6 6" xfId="34478"/>
    <cellStyle name="Poznámka 4 6 7" xfId="3242"/>
    <cellStyle name="Poznámka 4 6 7 2" xfId="5317"/>
    <cellStyle name="Poznámka 4 6 7 2 2" xfId="6232"/>
    <cellStyle name="Poznámka 4 6 7 2 2 2" xfId="12863"/>
    <cellStyle name="Poznámka 4 6 7 2 2 2 2" xfId="31763"/>
    <cellStyle name="Poznámka 4 6 7 2 2 2 3" xfId="50911"/>
    <cellStyle name="Poznámka 4 6 7 2 2 3" xfId="25373"/>
    <cellStyle name="Poznámka 4 6 7 2 2 3 2" xfId="44513"/>
    <cellStyle name="Poznámka 4 6 7 2 2 4" xfId="19051"/>
    <cellStyle name="Poznámka 4 6 7 2 2 5" xfId="38140"/>
    <cellStyle name="Poznámka 4 6 7 2 3" xfId="11988"/>
    <cellStyle name="Poznámka 4 6 7 2 3 2" xfId="30888"/>
    <cellStyle name="Poznámka 4 6 7 2 3 3" xfId="50036"/>
    <cellStyle name="Poznámka 4 6 7 2 4" xfId="24498"/>
    <cellStyle name="Poznámka 4 6 7 2 4 2" xfId="43638"/>
    <cellStyle name="Poznámka 4 6 7 2 5" xfId="18176"/>
    <cellStyle name="Poznámka 4 6 7 2 6" xfId="37265"/>
    <cellStyle name="Poznámka 4 6 7 3" xfId="9940"/>
    <cellStyle name="Poznámka 4 6 7 3 2" xfId="28840"/>
    <cellStyle name="Poznámka 4 6 7 3 3" xfId="47988"/>
    <cellStyle name="Poznámka 4 6 7 4" xfId="22450"/>
    <cellStyle name="Poznámka 4 6 7 4 2" xfId="41590"/>
    <cellStyle name="Poznámka 4 6 7 5" xfId="16128"/>
    <cellStyle name="Poznámka 4 6 7 6" xfId="35217"/>
    <cellStyle name="Poznámka 4 6 8" xfId="3105"/>
    <cellStyle name="Poznámka 4 6 8 2" xfId="5209"/>
    <cellStyle name="Poznámka 4 6 8 2 2" xfId="6124"/>
    <cellStyle name="Poznámka 4 6 8 2 2 2" xfId="12755"/>
    <cellStyle name="Poznámka 4 6 8 2 2 2 2" xfId="31655"/>
    <cellStyle name="Poznámka 4 6 8 2 2 2 3" xfId="50803"/>
    <cellStyle name="Poznámka 4 6 8 2 2 3" xfId="25265"/>
    <cellStyle name="Poznámka 4 6 8 2 2 3 2" xfId="44405"/>
    <cellStyle name="Poznámka 4 6 8 2 2 4" xfId="18943"/>
    <cellStyle name="Poznámka 4 6 8 2 2 5" xfId="38032"/>
    <cellStyle name="Poznámka 4 6 8 2 3" xfId="11880"/>
    <cellStyle name="Poznámka 4 6 8 2 3 2" xfId="30780"/>
    <cellStyle name="Poznámka 4 6 8 2 3 3" xfId="49928"/>
    <cellStyle name="Poznámka 4 6 8 2 4" xfId="24390"/>
    <cellStyle name="Poznámka 4 6 8 2 4 2" xfId="43530"/>
    <cellStyle name="Poznámka 4 6 8 2 5" xfId="18068"/>
    <cellStyle name="Poznámka 4 6 8 2 6" xfId="37157"/>
    <cellStyle name="Poznámka 4 6 8 3" xfId="9803"/>
    <cellStyle name="Poznámka 4 6 8 3 2" xfId="28703"/>
    <cellStyle name="Poznámka 4 6 8 3 3" xfId="47851"/>
    <cellStyle name="Poznámka 4 6 8 4" xfId="22313"/>
    <cellStyle name="Poznámka 4 6 8 4 2" xfId="41453"/>
    <cellStyle name="Poznámka 4 6 8 5" xfId="15991"/>
    <cellStyle name="Poznámka 4 6 8 6" xfId="35080"/>
    <cellStyle name="Poznámka 4 6 9" xfId="4407"/>
    <cellStyle name="Poznámka 4 6 9 2" xfId="5729"/>
    <cellStyle name="Poznámka 4 6 9 2 2" xfId="6644"/>
    <cellStyle name="Poznámka 4 6 9 2 2 2" xfId="13272"/>
    <cellStyle name="Poznámka 4 6 9 2 2 2 2" xfId="32172"/>
    <cellStyle name="Poznámka 4 6 9 2 2 2 3" xfId="51320"/>
    <cellStyle name="Poznámka 4 6 9 2 2 3" xfId="25782"/>
    <cellStyle name="Poznámka 4 6 9 2 2 3 2" xfId="44922"/>
    <cellStyle name="Poznámka 4 6 9 2 2 4" xfId="19460"/>
    <cellStyle name="Poznámka 4 6 9 2 2 5" xfId="38549"/>
    <cellStyle name="Poznámka 4 6 9 2 3" xfId="12397"/>
    <cellStyle name="Poznámka 4 6 9 2 3 2" xfId="31297"/>
    <cellStyle name="Poznámka 4 6 9 2 3 3" xfId="50445"/>
    <cellStyle name="Poznámka 4 6 9 2 4" xfId="24907"/>
    <cellStyle name="Poznámka 4 6 9 2 4 2" xfId="44047"/>
    <cellStyle name="Poznámka 4 6 9 2 5" xfId="18585"/>
    <cellStyle name="Poznámka 4 6 9 2 6" xfId="37674"/>
    <cellStyle name="Poznámka 4 6 9 3" xfId="11104"/>
    <cellStyle name="Poznámka 4 6 9 3 2" xfId="30004"/>
    <cellStyle name="Poznámka 4 6 9 3 3" xfId="49152"/>
    <cellStyle name="Poznámka 4 6 9 4" xfId="23614"/>
    <cellStyle name="Poznámka 4 6 9 4 2" xfId="42754"/>
    <cellStyle name="Poznámka 4 6 9 5" xfId="17292"/>
    <cellStyle name="Poznámka 4 6 9 6" xfId="36381"/>
    <cellStyle name="Poznámka 4 7" xfId="325"/>
    <cellStyle name="Poznámka 4 7 10" xfId="5474"/>
    <cellStyle name="Poznámka 4 7 10 2" xfId="6389"/>
    <cellStyle name="Poznámka 4 7 10 2 2" xfId="13019"/>
    <cellStyle name="Poznámka 4 7 10 2 2 2" xfId="31919"/>
    <cellStyle name="Poznámka 4 7 10 2 2 3" xfId="51067"/>
    <cellStyle name="Poznámka 4 7 10 2 3" xfId="25529"/>
    <cellStyle name="Poznámka 4 7 10 2 3 2" xfId="44669"/>
    <cellStyle name="Poznámka 4 7 10 2 4" xfId="19207"/>
    <cellStyle name="Poznámka 4 7 10 2 5" xfId="38296"/>
    <cellStyle name="Poznámka 4 7 10 3" xfId="12144"/>
    <cellStyle name="Poznámka 4 7 10 3 2" xfId="31044"/>
    <cellStyle name="Poznámka 4 7 10 3 3" xfId="50192"/>
    <cellStyle name="Poznámka 4 7 10 4" xfId="24654"/>
    <cellStyle name="Poznámka 4 7 10 4 2" xfId="43794"/>
    <cellStyle name="Poznámka 4 7 10 5" xfId="18332"/>
    <cellStyle name="Poznámka 4 7 10 6" xfId="37421"/>
    <cellStyle name="Poznámka 4 7 11" xfId="7119"/>
    <cellStyle name="Poznámka 4 7 11 2" xfId="26118"/>
    <cellStyle name="Poznámka 4 7 11 3" xfId="45262"/>
    <cellStyle name="Poznámka 4 7 12" xfId="19722"/>
    <cellStyle name="Poznámka 4 7 12 2" xfId="38862"/>
    <cellStyle name="Poznámka 4 7 13" xfId="8038"/>
    <cellStyle name="Poznámka 4 7 14" xfId="32491"/>
    <cellStyle name="Poznámka 4 7 2" xfId="452"/>
    <cellStyle name="Poznámka 4 7 2 10" xfId="13516"/>
    <cellStyle name="Poznámka 4 7 2 11" xfId="32601"/>
    <cellStyle name="Poznámka 4 7 2 2" xfId="777"/>
    <cellStyle name="Poznámka 4 7 2 2 10" xfId="13881"/>
    <cellStyle name="Poznámka 4 7 2 2 11" xfId="32966"/>
    <cellStyle name="Poznámka 4 7 2 2 2" xfId="2958"/>
    <cellStyle name="Poznámka 4 7 2 2 2 2" xfId="5152"/>
    <cellStyle name="Poznámka 4 7 2 2 2 2 2" xfId="6067"/>
    <cellStyle name="Poznámka 4 7 2 2 2 2 2 2" xfId="12698"/>
    <cellStyle name="Poznámka 4 7 2 2 2 2 2 2 2" xfId="31598"/>
    <cellStyle name="Poznámka 4 7 2 2 2 2 2 2 3" xfId="50746"/>
    <cellStyle name="Poznámka 4 7 2 2 2 2 2 3" xfId="25208"/>
    <cellStyle name="Poznámka 4 7 2 2 2 2 2 3 2" xfId="44348"/>
    <cellStyle name="Poznámka 4 7 2 2 2 2 2 4" xfId="18886"/>
    <cellStyle name="Poznámka 4 7 2 2 2 2 2 5" xfId="37975"/>
    <cellStyle name="Poznámka 4 7 2 2 2 2 3" xfId="11823"/>
    <cellStyle name="Poznámka 4 7 2 2 2 2 3 2" xfId="30723"/>
    <cellStyle name="Poznámka 4 7 2 2 2 2 3 3" xfId="49871"/>
    <cellStyle name="Poznámka 4 7 2 2 2 2 4" xfId="24333"/>
    <cellStyle name="Poznámka 4 7 2 2 2 2 4 2" xfId="43473"/>
    <cellStyle name="Poznámka 4 7 2 2 2 2 5" xfId="18011"/>
    <cellStyle name="Poznámka 4 7 2 2 2 2 6" xfId="37100"/>
    <cellStyle name="Poznámka 4 7 2 2 2 3" xfId="9657"/>
    <cellStyle name="Poznámka 4 7 2 2 2 3 2" xfId="28557"/>
    <cellStyle name="Poznámka 4 7 2 2 2 3 3" xfId="47705"/>
    <cellStyle name="Poznámka 4 7 2 2 2 4" xfId="22167"/>
    <cellStyle name="Poznámka 4 7 2 2 2 4 2" xfId="41307"/>
    <cellStyle name="Poznámka 4 7 2 2 2 5" xfId="15845"/>
    <cellStyle name="Poznámka 4 7 2 2 2 6" xfId="34934"/>
    <cellStyle name="Poznámka 4 7 2 2 3" xfId="3700"/>
    <cellStyle name="Poznámka 4 7 2 2 3 2" xfId="5193"/>
    <cellStyle name="Poznámka 4 7 2 2 3 2 2" xfId="6108"/>
    <cellStyle name="Poznámka 4 7 2 2 3 2 2 2" xfId="12739"/>
    <cellStyle name="Poznámka 4 7 2 2 3 2 2 2 2" xfId="31639"/>
    <cellStyle name="Poznámka 4 7 2 2 3 2 2 2 3" xfId="50787"/>
    <cellStyle name="Poznámka 4 7 2 2 3 2 2 3" xfId="25249"/>
    <cellStyle name="Poznámka 4 7 2 2 3 2 2 3 2" xfId="44389"/>
    <cellStyle name="Poznámka 4 7 2 2 3 2 2 4" xfId="18927"/>
    <cellStyle name="Poznámka 4 7 2 2 3 2 2 5" xfId="38016"/>
    <cellStyle name="Poznámka 4 7 2 2 3 2 3" xfId="11864"/>
    <cellStyle name="Poznámka 4 7 2 2 3 2 3 2" xfId="30764"/>
    <cellStyle name="Poznámka 4 7 2 2 3 2 3 3" xfId="49912"/>
    <cellStyle name="Poznámka 4 7 2 2 3 2 4" xfId="24374"/>
    <cellStyle name="Poznámka 4 7 2 2 3 2 4 2" xfId="43514"/>
    <cellStyle name="Poznámka 4 7 2 2 3 2 5" xfId="18052"/>
    <cellStyle name="Poznámka 4 7 2 2 3 2 6" xfId="37141"/>
    <cellStyle name="Poznámka 4 7 2 2 3 3" xfId="10398"/>
    <cellStyle name="Poznámka 4 7 2 2 3 3 2" xfId="29298"/>
    <cellStyle name="Poznámka 4 7 2 2 3 3 3" xfId="48446"/>
    <cellStyle name="Poznámka 4 7 2 2 3 4" xfId="22908"/>
    <cellStyle name="Poznámka 4 7 2 2 3 4 2" xfId="42048"/>
    <cellStyle name="Poznámka 4 7 2 2 3 5" xfId="16586"/>
    <cellStyle name="Poznámka 4 7 2 2 3 6" xfId="35675"/>
    <cellStyle name="Poznámka 4 7 2 2 4" xfId="4270"/>
    <cellStyle name="Poznámka 4 7 2 2 4 2" xfId="4992"/>
    <cellStyle name="Poznámka 4 7 2 2 4 2 2" xfId="5907"/>
    <cellStyle name="Poznámka 4 7 2 2 4 2 2 2" xfId="12539"/>
    <cellStyle name="Poznámka 4 7 2 2 4 2 2 2 2" xfId="31439"/>
    <cellStyle name="Poznámka 4 7 2 2 4 2 2 2 3" xfId="50587"/>
    <cellStyle name="Poznámka 4 7 2 2 4 2 2 3" xfId="25049"/>
    <cellStyle name="Poznámka 4 7 2 2 4 2 2 3 2" xfId="44189"/>
    <cellStyle name="Poznámka 4 7 2 2 4 2 2 4" xfId="18727"/>
    <cellStyle name="Poznámka 4 7 2 2 4 2 2 5" xfId="37816"/>
    <cellStyle name="Poznámka 4 7 2 2 4 2 3" xfId="11664"/>
    <cellStyle name="Poznámka 4 7 2 2 4 2 3 2" xfId="30564"/>
    <cellStyle name="Poznámka 4 7 2 2 4 2 3 3" xfId="49712"/>
    <cellStyle name="Poznámka 4 7 2 2 4 2 4" xfId="24174"/>
    <cellStyle name="Poznámka 4 7 2 2 4 2 4 2" xfId="43314"/>
    <cellStyle name="Poznámka 4 7 2 2 4 2 5" xfId="17852"/>
    <cellStyle name="Poznámka 4 7 2 2 4 2 6" xfId="36941"/>
    <cellStyle name="Poznámka 4 7 2 2 4 3" xfId="10967"/>
    <cellStyle name="Poznámka 4 7 2 2 4 3 2" xfId="29867"/>
    <cellStyle name="Poznámka 4 7 2 2 4 3 3" xfId="49015"/>
    <cellStyle name="Poznámka 4 7 2 2 4 4" xfId="23477"/>
    <cellStyle name="Poznámka 4 7 2 2 4 4 2" xfId="42617"/>
    <cellStyle name="Poznámka 4 7 2 2 4 5" xfId="17155"/>
    <cellStyle name="Poznámka 4 7 2 2 4 6" xfId="36244"/>
    <cellStyle name="Poznámka 4 7 2 2 5" xfId="4890"/>
    <cellStyle name="Poznámka 4 7 2 2 5 2" xfId="5848"/>
    <cellStyle name="Poznámka 4 7 2 2 5 2 2" xfId="6763"/>
    <cellStyle name="Poznámka 4 7 2 2 5 2 2 2" xfId="13391"/>
    <cellStyle name="Poznámka 4 7 2 2 5 2 2 2 2" xfId="32291"/>
    <cellStyle name="Poznámka 4 7 2 2 5 2 2 2 3" xfId="51439"/>
    <cellStyle name="Poznámka 4 7 2 2 5 2 2 3" xfId="25901"/>
    <cellStyle name="Poznámka 4 7 2 2 5 2 2 3 2" xfId="45041"/>
    <cellStyle name="Poznámka 4 7 2 2 5 2 2 4" xfId="19579"/>
    <cellStyle name="Poznámka 4 7 2 2 5 2 2 5" xfId="38668"/>
    <cellStyle name="Poznámka 4 7 2 2 5 2 3" xfId="12516"/>
    <cellStyle name="Poznámka 4 7 2 2 5 2 3 2" xfId="31416"/>
    <cellStyle name="Poznámka 4 7 2 2 5 2 3 3" xfId="50564"/>
    <cellStyle name="Poznámka 4 7 2 2 5 2 4" xfId="25026"/>
    <cellStyle name="Poznámka 4 7 2 2 5 2 4 2" xfId="44166"/>
    <cellStyle name="Poznámka 4 7 2 2 5 2 5" xfId="18704"/>
    <cellStyle name="Poznámka 4 7 2 2 5 2 6" xfId="37793"/>
    <cellStyle name="Poznámka 4 7 2 2 5 3" xfId="11587"/>
    <cellStyle name="Poznámka 4 7 2 2 5 3 2" xfId="30487"/>
    <cellStyle name="Poznámka 4 7 2 2 5 3 3" xfId="49635"/>
    <cellStyle name="Poznámka 4 7 2 2 5 4" xfId="24097"/>
    <cellStyle name="Poznámka 4 7 2 2 5 4 2" xfId="43237"/>
    <cellStyle name="Poznámka 4 7 2 2 5 5" xfId="17775"/>
    <cellStyle name="Poznámka 4 7 2 2 5 6" xfId="36864"/>
    <cellStyle name="Poznámka 4 7 2 2 6" xfId="1613"/>
    <cellStyle name="Poznámka 4 7 2 2 6 2" xfId="5696"/>
    <cellStyle name="Poznámka 4 7 2 2 6 2 2" xfId="6611"/>
    <cellStyle name="Poznámka 4 7 2 2 6 2 2 2" xfId="13240"/>
    <cellStyle name="Poznámka 4 7 2 2 6 2 2 2 2" xfId="32140"/>
    <cellStyle name="Poznámka 4 7 2 2 6 2 2 2 3" xfId="51288"/>
    <cellStyle name="Poznámka 4 7 2 2 6 2 2 3" xfId="25750"/>
    <cellStyle name="Poznámka 4 7 2 2 6 2 2 3 2" xfId="44890"/>
    <cellStyle name="Poznámka 4 7 2 2 6 2 2 4" xfId="19428"/>
    <cellStyle name="Poznámka 4 7 2 2 6 2 2 5" xfId="38517"/>
    <cellStyle name="Poznámka 4 7 2 2 6 2 3" xfId="12365"/>
    <cellStyle name="Poznámka 4 7 2 2 6 2 3 2" xfId="31265"/>
    <cellStyle name="Poznámka 4 7 2 2 6 2 3 3" xfId="50413"/>
    <cellStyle name="Poznámka 4 7 2 2 6 2 4" xfId="24875"/>
    <cellStyle name="Poznámka 4 7 2 2 6 2 4 2" xfId="44015"/>
    <cellStyle name="Poznámka 4 7 2 2 6 2 5" xfId="18553"/>
    <cellStyle name="Poznámka 4 7 2 2 6 2 6" xfId="37642"/>
    <cellStyle name="Poznámka 4 7 2 2 6 3" xfId="8355"/>
    <cellStyle name="Poznámka 4 7 2 2 6 3 2" xfId="27256"/>
    <cellStyle name="Poznámka 4 7 2 2 6 3 3" xfId="46404"/>
    <cellStyle name="Poznámka 4 7 2 2 6 4" xfId="20866"/>
    <cellStyle name="Poznámka 4 7 2 2 6 4 2" xfId="40006"/>
    <cellStyle name="Poznámka 4 7 2 2 6 5" xfId="14544"/>
    <cellStyle name="Poznámka 4 7 2 2 6 6" xfId="33633"/>
    <cellStyle name="Poznámka 4 7 2 2 7" xfId="5018"/>
    <cellStyle name="Poznámka 4 7 2 2 7 2" xfId="5933"/>
    <cellStyle name="Poznámka 4 7 2 2 7 2 2" xfId="12565"/>
    <cellStyle name="Poznámka 4 7 2 2 7 2 2 2" xfId="31465"/>
    <cellStyle name="Poznámka 4 7 2 2 7 2 2 3" xfId="50613"/>
    <cellStyle name="Poznámka 4 7 2 2 7 2 3" xfId="25075"/>
    <cellStyle name="Poznámka 4 7 2 2 7 2 3 2" xfId="44215"/>
    <cellStyle name="Poznámka 4 7 2 2 7 2 4" xfId="18753"/>
    <cellStyle name="Poznámka 4 7 2 2 7 2 5" xfId="37842"/>
    <cellStyle name="Poznámka 4 7 2 2 7 3" xfId="11690"/>
    <cellStyle name="Poznámka 4 7 2 2 7 3 2" xfId="30590"/>
    <cellStyle name="Poznámka 4 7 2 2 7 3 3" xfId="49738"/>
    <cellStyle name="Poznámka 4 7 2 2 7 4" xfId="24200"/>
    <cellStyle name="Poznámka 4 7 2 2 7 4 2" xfId="43340"/>
    <cellStyle name="Poznámka 4 7 2 2 7 5" xfId="17878"/>
    <cellStyle name="Poznámka 4 7 2 2 7 6" xfId="36967"/>
    <cellStyle name="Poznámka 4 7 2 2 8" xfId="7594"/>
    <cellStyle name="Poznámka 4 7 2 2 8 2" xfId="26593"/>
    <cellStyle name="Poznámka 4 7 2 2 8 3" xfId="45737"/>
    <cellStyle name="Poznámka 4 7 2 2 9" xfId="20173"/>
    <cellStyle name="Poznámka 4 7 2 2 9 2" xfId="39313"/>
    <cellStyle name="Poznámka 4 7 2 3" xfId="2636"/>
    <cellStyle name="Poznámka 4 7 2 3 2" xfId="5408"/>
    <cellStyle name="Poznámka 4 7 2 3 2 2" xfId="6323"/>
    <cellStyle name="Poznámka 4 7 2 3 2 2 2" xfId="12954"/>
    <cellStyle name="Poznámka 4 7 2 3 2 2 2 2" xfId="31854"/>
    <cellStyle name="Poznámka 4 7 2 3 2 2 2 3" xfId="51002"/>
    <cellStyle name="Poznámka 4 7 2 3 2 2 3" xfId="25464"/>
    <cellStyle name="Poznámka 4 7 2 3 2 2 3 2" xfId="44604"/>
    <cellStyle name="Poznámka 4 7 2 3 2 2 4" xfId="19142"/>
    <cellStyle name="Poznámka 4 7 2 3 2 2 5" xfId="38231"/>
    <cellStyle name="Poznámka 4 7 2 3 2 3" xfId="12079"/>
    <cellStyle name="Poznámka 4 7 2 3 2 3 2" xfId="30979"/>
    <cellStyle name="Poznámka 4 7 2 3 2 3 3" xfId="50127"/>
    <cellStyle name="Poznámka 4 7 2 3 2 4" xfId="24589"/>
    <cellStyle name="Poznámka 4 7 2 3 2 4 2" xfId="43729"/>
    <cellStyle name="Poznámka 4 7 2 3 2 5" xfId="18267"/>
    <cellStyle name="Poznámka 4 7 2 3 2 6" xfId="37356"/>
    <cellStyle name="Poznámka 4 7 2 3 3" xfId="9337"/>
    <cellStyle name="Poznámka 4 7 2 3 3 2" xfId="28237"/>
    <cellStyle name="Poznámka 4 7 2 3 3 3" xfId="47385"/>
    <cellStyle name="Poznámka 4 7 2 3 4" xfId="21847"/>
    <cellStyle name="Poznámka 4 7 2 3 4 2" xfId="40987"/>
    <cellStyle name="Poznámka 4 7 2 3 5" xfId="15525"/>
    <cellStyle name="Poznámka 4 7 2 3 6" xfId="34614"/>
    <cellStyle name="Poznámka 4 7 2 4" xfId="3378"/>
    <cellStyle name="Poznámka 4 7 2 4 2" xfId="5313"/>
    <cellStyle name="Poznámka 4 7 2 4 2 2" xfId="6228"/>
    <cellStyle name="Poznámka 4 7 2 4 2 2 2" xfId="12859"/>
    <cellStyle name="Poznámka 4 7 2 4 2 2 2 2" xfId="31759"/>
    <cellStyle name="Poznámka 4 7 2 4 2 2 2 3" xfId="50907"/>
    <cellStyle name="Poznámka 4 7 2 4 2 2 3" xfId="25369"/>
    <cellStyle name="Poznámka 4 7 2 4 2 2 3 2" xfId="44509"/>
    <cellStyle name="Poznámka 4 7 2 4 2 2 4" xfId="19047"/>
    <cellStyle name="Poznámka 4 7 2 4 2 2 5" xfId="38136"/>
    <cellStyle name="Poznámka 4 7 2 4 2 3" xfId="11984"/>
    <cellStyle name="Poznámka 4 7 2 4 2 3 2" xfId="30884"/>
    <cellStyle name="Poznámka 4 7 2 4 2 3 3" xfId="50032"/>
    <cellStyle name="Poznámka 4 7 2 4 2 4" xfId="24494"/>
    <cellStyle name="Poznámka 4 7 2 4 2 4 2" xfId="43634"/>
    <cellStyle name="Poznámka 4 7 2 4 2 5" xfId="18172"/>
    <cellStyle name="Poznámka 4 7 2 4 2 6" xfId="37261"/>
    <cellStyle name="Poznámka 4 7 2 4 3" xfId="10076"/>
    <cellStyle name="Poznámka 4 7 2 4 3 2" xfId="28976"/>
    <cellStyle name="Poznámka 4 7 2 4 3 3" xfId="48124"/>
    <cellStyle name="Poznámka 4 7 2 4 4" xfId="22586"/>
    <cellStyle name="Poznámka 4 7 2 4 4 2" xfId="41726"/>
    <cellStyle name="Poznámka 4 7 2 4 5" xfId="16264"/>
    <cellStyle name="Poznámka 4 7 2 4 6" xfId="35353"/>
    <cellStyle name="Poznámka 4 7 2 5" xfId="3950"/>
    <cellStyle name="Poznámka 4 7 2 5 2" xfId="5352"/>
    <cellStyle name="Poznámka 4 7 2 5 2 2" xfId="6267"/>
    <cellStyle name="Poznámka 4 7 2 5 2 2 2" xfId="12898"/>
    <cellStyle name="Poznámka 4 7 2 5 2 2 2 2" xfId="31798"/>
    <cellStyle name="Poznámka 4 7 2 5 2 2 2 3" xfId="50946"/>
    <cellStyle name="Poznámka 4 7 2 5 2 2 3" xfId="25408"/>
    <cellStyle name="Poznámka 4 7 2 5 2 2 3 2" xfId="44548"/>
    <cellStyle name="Poznámka 4 7 2 5 2 2 4" xfId="19086"/>
    <cellStyle name="Poznámka 4 7 2 5 2 2 5" xfId="38175"/>
    <cellStyle name="Poznámka 4 7 2 5 2 3" xfId="12023"/>
    <cellStyle name="Poznámka 4 7 2 5 2 3 2" xfId="30923"/>
    <cellStyle name="Poznámka 4 7 2 5 2 3 3" xfId="50071"/>
    <cellStyle name="Poznámka 4 7 2 5 2 4" xfId="24533"/>
    <cellStyle name="Poznámka 4 7 2 5 2 4 2" xfId="43673"/>
    <cellStyle name="Poznámka 4 7 2 5 2 5" xfId="18211"/>
    <cellStyle name="Poznámka 4 7 2 5 2 6" xfId="37300"/>
    <cellStyle name="Poznámka 4 7 2 5 3" xfId="10647"/>
    <cellStyle name="Poznámka 4 7 2 5 3 2" xfId="29547"/>
    <cellStyle name="Poznámka 4 7 2 5 3 3" xfId="48695"/>
    <cellStyle name="Poznámka 4 7 2 5 4" xfId="23157"/>
    <cellStyle name="Poznámka 4 7 2 5 4 2" xfId="42297"/>
    <cellStyle name="Poznámka 4 7 2 5 5" xfId="16835"/>
    <cellStyle name="Poznámka 4 7 2 5 6" xfId="35924"/>
    <cellStyle name="Poznámka 4 7 2 6" xfId="4634"/>
    <cellStyle name="Poznámka 4 7 2 6 2" xfId="5784"/>
    <cellStyle name="Poznámka 4 7 2 6 2 2" xfId="6699"/>
    <cellStyle name="Poznámka 4 7 2 6 2 2 2" xfId="13327"/>
    <cellStyle name="Poznámka 4 7 2 6 2 2 2 2" xfId="32227"/>
    <cellStyle name="Poznámka 4 7 2 6 2 2 2 3" xfId="51375"/>
    <cellStyle name="Poznámka 4 7 2 6 2 2 3" xfId="25837"/>
    <cellStyle name="Poznámka 4 7 2 6 2 2 3 2" xfId="44977"/>
    <cellStyle name="Poznámka 4 7 2 6 2 2 4" xfId="19515"/>
    <cellStyle name="Poznámka 4 7 2 6 2 2 5" xfId="38604"/>
    <cellStyle name="Poznámka 4 7 2 6 2 3" xfId="12452"/>
    <cellStyle name="Poznámka 4 7 2 6 2 3 2" xfId="31352"/>
    <cellStyle name="Poznámka 4 7 2 6 2 3 3" xfId="50500"/>
    <cellStyle name="Poznámka 4 7 2 6 2 4" xfId="24962"/>
    <cellStyle name="Poznámka 4 7 2 6 2 4 2" xfId="44102"/>
    <cellStyle name="Poznámka 4 7 2 6 2 5" xfId="18640"/>
    <cellStyle name="Poznámka 4 7 2 6 2 6" xfId="37729"/>
    <cellStyle name="Poznámka 4 7 2 6 3" xfId="11331"/>
    <cellStyle name="Poznámka 4 7 2 6 3 2" xfId="30231"/>
    <cellStyle name="Poznámka 4 7 2 6 3 3" xfId="49379"/>
    <cellStyle name="Poznámka 4 7 2 6 4" xfId="23841"/>
    <cellStyle name="Poznámka 4 7 2 6 4 2" xfId="42981"/>
    <cellStyle name="Poznámka 4 7 2 6 5" xfId="17519"/>
    <cellStyle name="Poznámka 4 7 2 6 6" xfId="36608"/>
    <cellStyle name="Poznámka 4 7 2 7" xfId="5342"/>
    <cellStyle name="Poznámka 4 7 2 7 2" xfId="6257"/>
    <cellStyle name="Poznámka 4 7 2 7 2 2" xfId="12888"/>
    <cellStyle name="Poznámka 4 7 2 7 2 2 2" xfId="31788"/>
    <cellStyle name="Poznámka 4 7 2 7 2 2 3" xfId="50936"/>
    <cellStyle name="Poznámka 4 7 2 7 2 3" xfId="25398"/>
    <cellStyle name="Poznámka 4 7 2 7 2 3 2" xfId="44538"/>
    <cellStyle name="Poznámka 4 7 2 7 2 4" xfId="19076"/>
    <cellStyle name="Poznámka 4 7 2 7 2 5" xfId="38165"/>
    <cellStyle name="Poznámka 4 7 2 7 3" xfId="12013"/>
    <cellStyle name="Poznámka 4 7 2 7 3 2" xfId="30913"/>
    <cellStyle name="Poznámka 4 7 2 7 3 3" xfId="50061"/>
    <cellStyle name="Poznámka 4 7 2 7 4" xfId="24523"/>
    <cellStyle name="Poznámka 4 7 2 7 4 2" xfId="43663"/>
    <cellStyle name="Poznámka 4 7 2 7 5" xfId="18201"/>
    <cellStyle name="Poznámka 4 7 2 7 6" xfId="37290"/>
    <cellStyle name="Poznámka 4 7 2 8" xfId="7229"/>
    <cellStyle name="Poznámka 4 7 2 8 2" xfId="26228"/>
    <cellStyle name="Poznámka 4 7 2 8 3" xfId="45372"/>
    <cellStyle name="Poznámka 4 7 2 9" xfId="19849"/>
    <cellStyle name="Poznámka 4 7 2 9 2" xfId="38989"/>
    <cellStyle name="Poznámka 4 7 3" xfId="670"/>
    <cellStyle name="Poznámka 4 7 3 10" xfId="13754"/>
    <cellStyle name="Poznámka 4 7 3 11" xfId="32839"/>
    <cellStyle name="Poznámka 4 7 3 2" xfId="1614"/>
    <cellStyle name="Poznámka 4 7 3 2 2" xfId="5590"/>
    <cellStyle name="Poznámka 4 7 3 2 2 2" xfId="6505"/>
    <cellStyle name="Poznámka 4 7 3 2 2 2 2" xfId="13134"/>
    <cellStyle name="Poznámka 4 7 3 2 2 2 2 2" xfId="32034"/>
    <cellStyle name="Poznámka 4 7 3 2 2 2 2 3" xfId="51182"/>
    <cellStyle name="Poznámka 4 7 3 2 2 2 3" xfId="25644"/>
    <cellStyle name="Poznámka 4 7 3 2 2 2 3 2" xfId="44784"/>
    <cellStyle name="Poznámka 4 7 3 2 2 2 4" xfId="19322"/>
    <cellStyle name="Poznámka 4 7 3 2 2 2 5" xfId="38411"/>
    <cellStyle name="Poznámka 4 7 3 2 2 3" xfId="12259"/>
    <cellStyle name="Poznámka 4 7 3 2 2 3 2" xfId="31159"/>
    <cellStyle name="Poznámka 4 7 3 2 2 3 3" xfId="50307"/>
    <cellStyle name="Poznámka 4 7 3 2 2 4" xfId="24769"/>
    <cellStyle name="Poznámka 4 7 3 2 2 4 2" xfId="43909"/>
    <cellStyle name="Poznámka 4 7 3 2 2 5" xfId="18447"/>
    <cellStyle name="Poznámka 4 7 3 2 2 6" xfId="37536"/>
    <cellStyle name="Poznámka 4 7 3 2 3" xfId="8356"/>
    <cellStyle name="Poznámka 4 7 3 2 3 2" xfId="27257"/>
    <cellStyle name="Poznámka 4 7 3 2 3 3" xfId="46405"/>
    <cellStyle name="Poznámka 4 7 3 2 4" xfId="20867"/>
    <cellStyle name="Poznámka 4 7 3 2 4 2" xfId="40007"/>
    <cellStyle name="Poznámka 4 7 3 2 5" xfId="14545"/>
    <cellStyle name="Poznámka 4 7 3 2 6" xfId="33634"/>
    <cellStyle name="Poznámka 4 7 3 3" xfId="2851"/>
    <cellStyle name="Poznámka 4 7 3 3 2" xfId="5045"/>
    <cellStyle name="Poznámka 4 7 3 3 2 2" xfId="5960"/>
    <cellStyle name="Poznámka 4 7 3 3 2 2 2" xfId="12592"/>
    <cellStyle name="Poznámka 4 7 3 3 2 2 2 2" xfId="31492"/>
    <cellStyle name="Poznámka 4 7 3 3 2 2 2 3" xfId="50640"/>
    <cellStyle name="Poznámka 4 7 3 3 2 2 3" xfId="25102"/>
    <cellStyle name="Poznámka 4 7 3 3 2 2 3 2" xfId="44242"/>
    <cellStyle name="Poznámka 4 7 3 3 2 2 4" xfId="18780"/>
    <cellStyle name="Poznámka 4 7 3 3 2 2 5" xfId="37869"/>
    <cellStyle name="Poznámka 4 7 3 3 2 3" xfId="11717"/>
    <cellStyle name="Poznámka 4 7 3 3 2 3 2" xfId="30617"/>
    <cellStyle name="Poznámka 4 7 3 3 2 3 3" xfId="49765"/>
    <cellStyle name="Poznámka 4 7 3 3 2 4" xfId="24227"/>
    <cellStyle name="Poznámka 4 7 3 3 2 4 2" xfId="43367"/>
    <cellStyle name="Poznámka 4 7 3 3 2 5" xfId="17905"/>
    <cellStyle name="Poznámka 4 7 3 3 2 6" xfId="36994"/>
    <cellStyle name="Poznámka 4 7 3 3 3" xfId="9550"/>
    <cellStyle name="Poznámka 4 7 3 3 3 2" xfId="28450"/>
    <cellStyle name="Poznámka 4 7 3 3 3 3" xfId="47598"/>
    <cellStyle name="Poznámka 4 7 3 3 4" xfId="22060"/>
    <cellStyle name="Poznámka 4 7 3 3 4 2" xfId="41200"/>
    <cellStyle name="Poznámka 4 7 3 3 5" xfId="15738"/>
    <cellStyle name="Poznámka 4 7 3 3 6" xfId="34827"/>
    <cellStyle name="Poznámka 4 7 3 4" xfId="3593"/>
    <cellStyle name="Poznámka 4 7 3 4 2" xfId="5309"/>
    <cellStyle name="Poznámka 4 7 3 4 2 2" xfId="6224"/>
    <cellStyle name="Poznámka 4 7 3 4 2 2 2" xfId="12855"/>
    <cellStyle name="Poznámka 4 7 3 4 2 2 2 2" xfId="31755"/>
    <cellStyle name="Poznámka 4 7 3 4 2 2 2 3" xfId="50903"/>
    <cellStyle name="Poznámka 4 7 3 4 2 2 3" xfId="25365"/>
    <cellStyle name="Poznámka 4 7 3 4 2 2 3 2" xfId="44505"/>
    <cellStyle name="Poznámka 4 7 3 4 2 2 4" xfId="19043"/>
    <cellStyle name="Poznámka 4 7 3 4 2 2 5" xfId="38132"/>
    <cellStyle name="Poznámka 4 7 3 4 2 3" xfId="11980"/>
    <cellStyle name="Poznámka 4 7 3 4 2 3 2" xfId="30880"/>
    <cellStyle name="Poznámka 4 7 3 4 2 3 3" xfId="50028"/>
    <cellStyle name="Poznámka 4 7 3 4 2 4" xfId="24490"/>
    <cellStyle name="Poznámka 4 7 3 4 2 4 2" xfId="43630"/>
    <cellStyle name="Poznámka 4 7 3 4 2 5" xfId="18168"/>
    <cellStyle name="Poznámka 4 7 3 4 2 6" xfId="37257"/>
    <cellStyle name="Poznámka 4 7 3 4 3" xfId="10291"/>
    <cellStyle name="Poznámka 4 7 3 4 3 2" xfId="29191"/>
    <cellStyle name="Poznámka 4 7 3 4 3 3" xfId="48339"/>
    <cellStyle name="Poznámka 4 7 3 4 4" xfId="22801"/>
    <cellStyle name="Poznámka 4 7 3 4 4 2" xfId="41941"/>
    <cellStyle name="Poznámka 4 7 3 4 5" xfId="16479"/>
    <cellStyle name="Poznámka 4 7 3 4 6" xfId="35568"/>
    <cellStyle name="Poznámka 4 7 3 5" xfId="4163"/>
    <cellStyle name="Poznámka 4 7 3 5 2" xfId="5175"/>
    <cellStyle name="Poznámka 4 7 3 5 2 2" xfId="6090"/>
    <cellStyle name="Poznámka 4 7 3 5 2 2 2" xfId="12721"/>
    <cellStyle name="Poznámka 4 7 3 5 2 2 2 2" xfId="31621"/>
    <cellStyle name="Poznámka 4 7 3 5 2 2 2 3" xfId="50769"/>
    <cellStyle name="Poznámka 4 7 3 5 2 2 3" xfId="25231"/>
    <cellStyle name="Poznámka 4 7 3 5 2 2 3 2" xfId="44371"/>
    <cellStyle name="Poznámka 4 7 3 5 2 2 4" xfId="18909"/>
    <cellStyle name="Poznámka 4 7 3 5 2 2 5" xfId="37998"/>
    <cellStyle name="Poznámka 4 7 3 5 2 3" xfId="11846"/>
    <cellStyle name="Poznámka 4 7 3 5 2 3 2" xfId="30746"/>
    <cellStyle name="Poznámka 4 7 3 5 2 3 3" xfId="49894"/>
    <cellStyle name="Poznámka 4 7 3 5 2 4" xfId="24356"/>
    <cellStyle name="Poznámka 4 7 3 5 2 4 2" xfId="43496"/>
    <cellStyle name="Poznámka 4 7 3 5 2 5" xfId="18034"/>
    <cellStyle name="Poznámka 4 7 3 5 2 6" xfId="37123"/>
    <cellStyle name="Poznámka 4 7 3 5 3" xfId="10860"/>
    <cellStyle name="Poznámka 4 7 3 5 3 2" xfId="29760"/>
    <cellStyle name="Poznámka 4 7 3 5 3 3" xfId="48908"/>
    <cellStyle name="Poznámka 4 7 3 5 4" xfId="23370"/>
    <cellStyle name="Poznámka 4 7 3 5 4 2" xfId="42510"/>
    <cellStyle name="Poznámka 4 7 3 5 5" xfId="17048"/>
    <cellStyle name="Poznámka 4 7 3 5 6" xfId="36137"/>
    <cellStyle name="Poznámka 4 7 3 6" xfId="4803"/>
    <cellStyle name="Poznámka 4 7 3 6 2" xfId="5828"/>
    <cellStyle name="Poznámka 4 7 3 6 2 2" xfId="6743"/>
    <cellStyle name="Poznámka 4 7 3 6 2 2 2" xfId="13371"/>
    <cellStyle name="Poznámka 4 7 3 6 2 2 2 2" xfId="32271"/>
    <cellStyle name="Poznámka 4 7 3 6 2 2 2 3" xfId="51419"/>
    <cellStyle name="Poznámka 4 7 3 6 2 2 3" xfId="25881"/>
    <cellStyle name="Poznámka 4 7 3 6 2 2 3 2" xfId="45021"/>
    <cellStyle name="Poznámka 4 7 3 6 2 2 4" xfId="19559"/>
    <cellStyle name="Poznámka 4 7 3 6 2 2 5" xfId="38648"/>
    <cellStyle name="Poznámka 4 7 3 6 2 3" xfId="12496"/>
    <cellStyle name="Poznámka 4 7 3 6 2 3 2" xfId="31396"/>
    <cellStyle name="Poznámka 4 7 3 6 2 3 3" xfId="50544"/>
    <cellStyle name="Poznámka 4 7 3 6 2 4" xfId="25006"/>
    <cellStyle name="Poznámka 4 7 3 6 2 4 2" xfId="44146"/>
    <cellStyle name="Poznámka 4 7 3 6 2 5" xfId="18684"/>
    <cellStyle name="Poznámka 4 7 3 6 2 6" xfId="37773"/>
    <cellStyle name="Poznámka 4 7 3 6 3" xfId="11500"/>
    <cellStyle name="Poznámka 4 7 3 6 3 2" xfId="30400"/>
    <cellStyle name="Poznámka 4 7 3 6 3 3" xfId="49548"/>
    <cellStyle name="Poznámka 4 7 3 6 4" xfId="24010"/>
    <cellStyle name="Poznámka 4 7 3 6 4 2" xfId="43150"/>
    <cellStyle name="Poznámka 4 7 3 6 5" xfId="17688"/>
    <cellStyle name="Poznámka 4 7 3 6 6" xfId="36777"/>
    <cellStyle name="Poznámka 4 7 3 7" xfId="5599"/>
    <cellStyle name="Poznámka 4 7 3 7 2" xfId="6514"/>
    <cellStyle name="Poznámka 4 7 3 7 2 2" xfId="13143"/>
    <cellStyle name="Poznámka 4 7 3 7 2 2 2" xfId="32043"/>
    <cellStyle name="Poznámka 4 7 3 7 2 2 3" xfId="51191"/>
    <cellStyle name="Poznámka 4 7 3 7 2 3" xfId="25653"/>
    <cellStyle name="Poznámka 4 7 3 7 2 3 2" xfId="44793"/>
    <cellStyle name="Poznámka 4 7 3 7 2 4" xfId="19331"/>
    <cellStyle name="Poznámka 4 7 3 7 2 5" xfId="38420"/>
    <cellStyle name="Poznámka 4 7 3 7 3" xfId="12268"/>
    <cellStyle name="Poznámka 4 7 3 7 3 2" xfId="31168"/>
    <cellStyle name="Poznámka 4 7 3 7 3 3" xfId="50316"/>
    <cellStyle name="Poznámka 4 7 3 7 4" xfId="24778"/>
    <cellStyle name="Poznámka 4 7 3 7 4 2" xfId="43918"/>
    <cellStyle name="Poznámka 4 7 3 7 5" xfId="18456"/>
    <cellStyle name="Poznámka 4 7 3 7 6" xfId="37545"/>
    <cellStyle name="Poznámka 4 7 3 8" xfId="7467"/>
    <cellStyle name="Poznámka 4 7 3 8 2" xfId="26466"/>
    <cellStyle name="Poznámka 4 7 3 8 3" xfId="45610"/>
    <cellStyle name="Poznámka 4 7 3 9" xfId="20066"/>
    <cellStyle name="Poznámka 4 7 3 9 2" xfId="39206"/>
    <cellStyle name="Poznámka 4 7 4" xfId="1109"/>
    <cellStyle name="Poznámka 4 7 4 2" xfId="1615"/>
    <cellStyle name="Poznámka 4 7 4 2 2" xfId="5515"/>
    <cellStyle name="Poznámka 4 7 4 2 2 2" xfId="6430"/>
    <cellStyle name="Poznámka 4 7 4 2 2 2 2" xfId="13060"/>
    <cellStyle name="Poznámka 4 7 4 2 2 2 2 2" xfId="31960"/>
    <cellStyle name="Poznámka 4 7 4 2 2 2 2 3" xfId="51108"/>
    <cellStyle name="Poznámka 4 7 4 2 2 2 3" xfId="25570"/>
    <cellStyle name="Poznámka 4 7 4 2 2 2 3 2" xfId="44710"/>
    <cellStyle name="Poznámka 4 7 4 2 2 2 4" xfId="19248"/>
    <cellStyle name="Poznámka 4 7 4 2 2 2 5" xfId="38337"/>
    <cellStyle name="Poznámka 4 7 4 2 2 3" xfId="12185"/>
    <cellStyle name="Poznámka 4 7 4 2 2 3 2" xfId="31085"/>
    <cellStyle name="Poznámka 4 7 4 2 2 3 3" xfId="50233"/>
    <cellStyle name="Poznámka 4 7 4 2 2 4" xfId="24695"/>
    <cellStyle name="Poznámka 4 7 4 2 2 4 2" xfId="43835"/>
    <cellStyle name="Poznámka 4 7 4 2 2 5" xfId="18373"/>
    <cellStyle name="Poznámka 4 7 4 2 2 6" xfId="37462"/>
    <cellStyle name="Poznámka 4 7 4 2 3" xfId="8357"/>
    <cellStyle name="Poznámka 4 7 4 2 3 2" xfId="27258"/>
    <cellStyle name="Poznámka 4 7 4 2 3 3" xfId="46406"/>
    <cellStyle name="Poznámka 4 7 4 2 4" xfId="20868"/>
    <cellStyle name="Poznámka 4 7 4 2 4 2" xfId="40008"/>
    <cellStyle name="Poznámka 4 7 4 2 5" xfId="14546"/>
    <cellStyle name="Poznámka 4 7 4 2 6" xfId="33635"/>
    <cellStyle name="Poznámka 4 7 4 3" xfId="5382"/>
    <cellStyle name="Poznámka 4 7 4 3 2" xfId="6297"/>
    <cellStyle name="Poznámka 4 7 4 3 2 2" xfId="12928"/>
    <cellStyle name="Poznámka 4 7 4 3 2 2 2" xfId="31828"/>
    <cellStyle name="Poznámka 4 7 4 3 2 2 3" xfId="50976"/>
    <cellStyle name="Poznámka 4 7 4 3 2 3" xfId="25438"/>
    <cellStyle name="Poznámka 4 7 4 3 2 3 2" xfId="44578"/>
    <cellStyle name="Poznámka 4 7 4 3 2 4" xfId="19116"/>
    <cellStyle name="Poznámka 4 7 4 3 2 5" xfId="38205"/>
    <cellStyle name="Poznámka 4 7 4 3 3" xfId="12053"/>
    <cellStyle name="Poznámka 4 7 4 3 3 2" xfId="30953"/>
    <cellStyle name="Poznámka 4 7 4 3 3 3" xfId="50101"/>
    <cellStyle name="Poznámka 4 7 4 3 4" xfId="24563"/>
    <cellStyle name="Poznámka 4 7 4 3 4 2" xfId="43703"/>
    <cellStyle name="Poznámka 4 7 4 3 5" xfId="18241"/>
    <cellStyle name="Poznámka 4 7 4 3 6" xfId="37330"/>
    <cellStyle name="Poznámka 4 7 4 4" xfId="7944"/>
    <cellStyle name="Poznámka 4 7 4 4 2" xfId="26939"/>
    <cellStyle name="Poznámka 4 7 4 4 3" xfId="46087"/>
    <cellStyle name="Poznámka 4 7 4 5" xfId="20494"/>
    <cellStyle name="Poznámka 4 7 4 5 2" xfId="39634"/>
    <cellStyle name="Poznámka 4 7 4 6" xfId="14227"/>
    <cellStyle name="Poznámka 4 7 4 7" xfId="33316"/>
    <cellStyle name="Poznámka 4 7 5" xfId="1612"/>
    <cellStyle name="Poznámka 4 7 5 2" xfId="5414"/>
    <cellStyle name="Poznámka 4 7 5 2 2" xfId="6329"/>
    <cellStyle name="Poznámka 4 7 5 2 2 2" xfId="12960"/>
    <cellStyle name="Poznámka 4 7 5 2 2 2 2" xfId="31860"/>
    <cellStyle name="Poznámka 4 7 5 2 2 2 3" xfId="51008"/>
    <cellStyle name="Poznámka 4 7 5 2 2 3" xfId="25470"/>
    <cellStyle name="Poznámka 4 7 5 2 2 3 2" xfId="44610"/>
    <cellStyle name="Poznámka 4 7 5 2 2 4" xfId="19148"/>
    <cellStyle name="Poznámka 4 7 5 2 2 5" xfId="38237"/>
    <cellStyle name="Poznámka 4 7 5 2 3" xfId="12085"/>
    <cellStyle name="Poznámka 4 7 5 2 3 2" xfId="30985"/>
    <cellStyle name="Poznámka 4 7 5 2 3 3" xfId="50133"/>
    <cellStyle name="Poznámka 4 7 5 2 4" xfId="24595"/>
    <cellStyle name="Poznámka 4 7 5 2 4 2" xfId="43735"/>
    <cellStyle name="Poznámka 4 7 5 2 5" xfId="18273"/>
    <cellStyle name="Poznámka 4 7 5 2 6" xfId="37362"/>
    <cellStyle name="Poznámka 4 7 5 3" xfId="8354"/>
    <cellStyle name="Poznámka 4 7 5 3 2" xfId="27255"/>
    <cellStyle name="Poznámka 4 7 5 3 3" xfId="46403"/>
    <cellStyle name="Poznámka 4 7 5 4" xfId="20865"/>
    <cellStyle name="Poznámka 4 7 5 4 2" xfId="40005"/>
    <cellStyle name="Poznámka 4 7 5 5" xfId="14543"/>
    <cellStyle name="Poznámka 4 7 5 6" xfId="33632"/>
    <cellStyle name="Poznámka 4 7 6" xfId="2504"/>
    <cellStyle name="Poznámka 4 7 6 2" xfId="5576"/>
    <cellStyle name="Poznámka 4 7 6 2 2" xfId="6491"/>
    <cellStyle name="Poznámka 4 7 6 2 2 2" xfId="13120"/>
    <cellStyle name="Poznámka 4 7 6 2 2 2 2" xfId="32020"/>
    <cellStyle name="Poznámka 4 7 6 2 2 2 3" xfId="51168"/>
    <cellStyle name="Poznámka 4 7 6 2 2 3" xfId="25630"/>
    <cellStyle name="Poznámka 4 7 6 2 2 3 2" xfId="44770"/>
    <cellStyle name="Poznámka 4 7 6 2 2 4" xfId="19308"/>
    <cellStyle name="Poznámka 4 7 6 2 2 5" xfId="38397"/>
    <cellStyle name="Poznámka 4 7 6 2 3" xfId="12245"/>
    <cellStyle name="Poznámka 4 7 6 2 3 2" xfId="31145"/>
    <cellStyle name="Poznámka 4 7 6 2 3 3" xfId="50293"/>
    <cellStyle name="Poznámka 4 7 6 2 4" xfId="24755"/>
    <cellStyle name="Poznámka 4 7 6 2 4 2" xfId="43895"/>
    <cellStyle name="Poznámka 4 7 6 2 5" xfId="18433"/>
    <cellStyle name="Poznámka 4 7 6 2 6" xfId="37522"/>
    <cellStyle name="Poznámka 4 7 6 3" xfId="9205"/>
    <cellStyle name="Poznámka 4 7 6 3 2" xfId="28105"/>
    <cellStyle name="Poznámka 4 7 6 3 3" xfId="47253"/>
    <cellStyle name="Poznámka 4 7 6 4" xfId="21715"/>
    <cellStyle name="Poznámka 4 7 6 4 2" xfId="40855"/>
    <cellStyle name="Poznámka 4 7 6 5" xfId="15393"/>
    <cellStyle name="Poznámka 4 7 6 6" xfId="34482"/>
    <cellStyle name="Poznámka 4 7 7" xfId="3246"/>
    <cellStyle name="Poznámka 4 7 7 2" xfId="5546"/>
    <cellStyle name="Poznámka 4 7 7 2 2" xfId="6461"/>
    <cellStyle name="Poznámka 4 7 7 2 2 2" xfId="13090"/>
    <cellStyle name="Poznámka 4 7 7 2 2 2 2" xfId="31990"/>
    <cellStyle name="Poznámka 4 7 7 2 2 2 3" xfId="51138"/>
    <cellStyle name="Poznámka 4 7 7 2 2 3" xfId="25600"/>
    <cellStyle name="Poznámka 4 7 7 2 2 3 2" xfId="44740"/>
    <cellStyle name="Poznámka 4 7 7 2 2 4" xfId="19278"/>
    <cellStyle name="Poznámka 4 7 7 2 2 5" xfId="38367"/>
    <cellStyle name="Poznámka 4 7 7 2 3" xfId="12215"/>
    <cellStyle name="Poznámka 4 7 7 2 3 2" xfId="31115"/>
    <cellStyle name="Poznámka 4 7 7 2 3 3" xfId="50263"/>
    <cellStyle name="Poznámka 4 7 7 2 4" xfId="24725"/>
    <cellStyle name="Poznámka 4 7 7 2 4 2" xfId="43865"/>
    <cellStyle name="Poznámka 4 7 7 2 5" xfId="18403"/>
    <cellStyle name="Poznámka 4 7 7 2 6" xfId="37492"/>
    <cellStyle name="Poznámka 4 7 7 3" xfId="9944"/>
    <cellStyle name="Poznámka 4 7 7 3 2" xfId="28844"/>
    <cellStyle name="Poznámka 4 7 7 3 3" xfId="47992"/>
    <cellStyle name="Poznámka 4 7 7 4" xfId="22454"/>
    <cellStyle name="Poznámka 4 7 7 4 2" xfId="41594"/>
    <cellStyle name="Poznámka 4 7 7 5" xfId="16132"/>
    <cellStyle name="Poznámka 4 7 7 6" xfId="35221"/>
    <cellStyle name="Poznámka 4 7 8" xfId="3107"/>
    <cellStyle name="Poznámka 4 7 8 2" xfId="5657"/>
    <cellStyle name="Poznámka 4 7 8 2 2" xfId="6572"/>
    <cellStyle name="Poznámka 4 7 8 2 2 2" xfId="13201"/>
    <cellStyle name="Poznámka 4 7 8 2 2 2 2" xfId="32101"/>
    <cellStyle name="Poznámka 4 7 8 2 2 2 3" xfId="51249"/>
    <cellStyle name="Poznámka 4 7 8 2 2 3" xfId="25711"/>
    <cellStyle name="Poznámka 4 7 8 2 2 3 2" xfId="44851"/>
    <cellStyle name="Poznámka 4 7 8 2 2 4" xfId="19389"/>
    <cellStyle name="Poznámka 4 7 8 2 2 5" xfId="38478"/>
    <cellStyle name="Poznámka 4 7 8 2 3" xfId="12326"/>
    <cellStyle name="Poznámka 4 7 8 2 3 2" xfId="31226"/>
    <cellStyle name="Poznámka 4 7 8 2 3 3" xfId="50374"/>
    <cellStyle name="Poznámka 4 7 8 2 4" xfId="24836"/>
    <cellStyle name="Poznámka 4 7 8 2 4 2" xfId="43976"/>
    <cellStyle name="Poznámka 4 7 8 2 5" xfId="18514"/>
    <cellStyle name="Poznámka 4 7 8 2 6" xfId="37603"/>
    <cellStyle name="Poznámka 4 7 8 3" xfId="9805"/>
    <cellStyle name="Poznámka 4 7 8 3 2" xfId="28705"/>
    <cellStyle name="Poznámka 4 7 8 3 3" xfId="47853"/>
    <cellStyle name="Poznámka 4 7 8 4" xfId="22315"/>
    <cellStyle name="Poznámka 4 7 8 4 2" xfId="41455"/>
    <cellStyle name="Poznámka 4 7 8 5" xfId="15993"/>
    <cellStyle name="Poznámka 4 7 8 6" xfId="35082"/>
    <cellStyle name="Poznámka 4 7 9" xfId="4411"/>
    <cellStyle name="Poznámka 4 7 9 2" xfId="5731"/>
    <cellStyle name="Poznámka 4 7 9 2 2" xfId="6646"/>
    <cellStyle name="Poznámka 4 7 9 2 2 2" xfId="13274"/>
    <cellStyle name="Poznámka 4 7 9 2 2 2 2" xfId="32174"/>
    <cellStyle name="Poznámka 4 7 9 2 2 2 3" xfId="51322"/>
    <cellStyle name="Poznámka 4 7 9 2 2 3" xfId="25784"/>
    <cellStyle name="Poznámka 4 7 9 2 2 3 2" xfId="44924"/>
    <cellStyle name="Poznámka 4 7 9 2 2 4" xfId="19462"/>
    <cellStyle name="Poznámka 4 7 9 2 2 5" xfId="38551"/>
    <cellStyle name="Poznámka 4 7 9 2 3" xfId="12399"/>
    <cellStyle name="Poznámka 4 7 9 2 3 2" xfId="31299"/>
    <cellStyle name="Poznámka 4 7 9 2 3 3" xfId="50447"/>
    <cellStyle name="Poznámka 4 7 9 2 4" xfId="24909"/>
    <cellStyle name="Poznámka 4 7 9 2 4 2" xfId="44049"/>
    <cellStyle name="Poznámka 4 7 9 2 5" xfId="18587"/>
    <cellStyle name="Poznámka 4 7 9 2 6" xfId="37676"/>
    <cellStyle name="Poznámka 4 7 9 3" xfId="11108"/>
    <cellStyle name="Poznámka 4 7 9 3 2" xfId="30008"/>
    <cellStyle name="Poznámka 4 7 9 3 3" xfId="49156"/>
    <cellStyle name="Poznámka 4 7 9 4" xfId="23618"/>
    <cellStyle name="Poznámka 4 7 9 4 2" xfId="42758"/>
    <cellStyle name="Poznámka 4 7 9 5" xfId="17296"/>
    <cellStyle name="Poznámka 4 7 9 6" xfId="36385"/>
    <cellStyle name="Poznámka 4 8" xfId="339"/>
    <cellStyle name="Poznámka 4 8 10" xfId="5286"/>
    <cellStyle name="Poznámka 4 8 10 2" xfId="6201"/>
    <cellStyle name="Poznámka 4 8 10 2 2" xfId="12832"/>
    <cellStyle name="Poznámka 4 8 10 2 2 2" xfId="31732"/>
    <cellStyle name="Poznámka 4 8 10 2 2 3" xfId="50880"/>
    <cellStyle name="Poznámka 4 8 10 2 3" xfId="25342"/>
    <cellStyle name="Poznámka 4 8 10 2 3 2" xfId="44482"/>
    <cellStyle name="Poznámka 4 8 10 2 4" xfId="19020"/>
    <cellStyle name="Poznámka 4 8 10 2 5" xfId="38109"/>
    <cellStyle name="Poznámka 4 8 10 3" xfId="11957"/>
    <cellStyle name="Poznámka 4 8 10 3 2" xfId="30857"/>
    <cellStyle name="Poznámka 4 8 10 3 3" xfId="50005"/>
    <cellStyle name="Poznámka 4 8 10 4" xfId="24467"/>
    <cellStyle name="Poznámka 4 8 10 4 2" xfId="43607"/>
    <cellStyle name="Poznámka 4 8 10 5" xfId="18145"/>
    <cellStyle name="Poznámka 4 8 10 6" xfId="37234"/>
    <cellStyle name="Poznámka 4 8 11" xfId="7131"/>
    <cellStyle name="Poznámka 4 8 11 2" xfId="26130"/>
    <cellStyle name="Poznámka 4 8 11 3" xfId="45274"/>
    <cellStyle name="Poznámka 4 8 12" xfId="19736"/>
    <cellStyle name="Poznámka 4 8 12 2" xfId="38876"/>
    <cellStyle name="Poznámka 4 8 13" xfId="6932"/>
    <cellStyle name="Poznámka 4 8 14" xfId="32503"/>
    <cellStyle name="Poznámka 4 8 2" xfId="466"/>
    <cellStyle name="Poznámka 4 8 2 10" xfId="13530"/>
    <cellStyle name="Poznámka 4 8 2 11" xfId="32615"/>
    <cellStyle name="Poznámka 4 8 2 2" xfId="791"/>
    <cellStyle name="Poznámka 4 8 2 2 10" xfId="13895"/>
    <cellStyle name="Poznámka 4 8 2 2 11" xfId="32980"/>
    <cellStyle name="Poznámka 4 8 2 2 2" xfId="2972"/>
    <cellStyle name="Poznámka 4 8 2 2 2 2" xfId="5219"/>
    <cellStyle name="Poznámka 4 8 2 2 2 2 2" xfId="6134"/>
    <cellStyle name="Poznámka 4 8 2 2 2 2 2 2" xfId="12765"/>
    <cellStyle name="Poznámka 4 8 2 2 2 2 2 2 2" xfId="31665"/>
    <cellStyle name="Poznámka 4 8 2 2 2 2 2 2 3" xfId="50813"/>
    <cellStyle name="Poznámka 4 8 2 2 2 2 2 3" xfId="25275"/>
    <cellStyle name="Poznámka 4 8 2 2 2 2 2 3 2" xfId="44415"/>
    <cellStyle name="Poznámka 4 8 2 2 2 2 2 4" xfId="18953"/>
    <cellStyle name="Poznámka 4 8 2 2 2 2 2 5" xfId="38042"/>
    <cellStyle name="Poznámka 4 8 2 2 2 2 3" xfId="11890"/>
    <cellStyle name="Poznámka 4 8 2 2 2 2 3 2" xfId="30790"/>
    <cellStyle name="Poznámka 4 8 2 2 2 2 3 3" xfId="49938"/>
    <cellStyle name="Poznámka 4 8 2 2 2 2 4" xfId="24400"/>
    <cellStyle name="Poznámka 4 8 2 2 2 2 4 2" xfId="43540"/>
    <cellStyle name="Poznámka 4 8 2 2 2 2 5" xfId="18078"/>
    <cellStyle name="Poznámka 4 8 2 2 2 2 6" xfId="37167"/>
    <cellStyle name="Poznámka 4 8 2 2 2 3" xfId="9671"/>
    <cellStyle name="Poznámka 4 8 2 2 2 3 2" xfId="28571"/>
    <cellStyle name="Poznámka 4 8 2 2 2 3 3" xfId="47719"/>
    <cellStyle name="Poznámka 4 8 2 2 2 4" xfId="22181"/>
    <cellStyle name="Poznámka 4 8 2 2 2 4 2" xfId="41321"/>
    <cellStyle name="Poznámka 4 8 2 2 2 5" xfId="15859"/>
    <cellStyle name="Poznámka 4 8 2 2 2 6" xfId="34948"/>
    <cellStyle name="Poznámka 4 8 2 2 3" xfId="3714"/>
    <cellStyle name="Poznámka 4 8 2 2 3 2" xfId="5369"/>
    <cellStyle name="Poznámka 4 8 2 2 3 2 2" xfId="6284"/>
    <cellStyle name="Poznámka 4 8 2 2 3 2 2 2" xfId="12915"/>
    <cellStyle name="Poznámka 4 8 2 2 3 2 2 2 2" xfId="31815"/>
    <cellStyle name="Poznámka 4 8 2 2 3 2 2 2 3" xfId="50963"/>
    <cellStyle name="Poznámka 4 8 2 2 3 2 2 3" xfId="25425"/>
    <cellStyle name="Poznámka 4 8 2 2 3 2 2 3 2" xfId="44565"/>
    <cellStyle name="Poznámka 4 8 2 2 3 2 2 4" xfId="19103"/>
    <cellStyle name="Poznámka 4 8 2 2 3 2 2 5" xfId="38192"/>
    <cellStyle name="Poznámka 4 8 2 2 3 2 3" xfId="12040"/>
    <cellStyle name="Poznámka 4 8 2 2 3 2 3 2" xfId="30940"/>
    <cellStyle name="Poznámka 4 8 2 2 3 2 3 3" xfId="50088"/>
    <cellStyle name="Poznámka 4 8 2 2 3 2 4" xfId="24550"/>
    <cellStyle name="Poznámka 4 8 2 2 3 2 4 2" xfId="43690"/>
    <cellStyle name="Poznámka 4 8 2 2 3 2 5" xfId="18228"/>
    <cellStyle name="Poznámka 4 8 2 2 3 2 6" xfId="37317"/>
    <cellStyle name="Poznámka 4 8 2 2 3 3" xfId="10412"/>
    <cellStyle name="Poznámka 4 8 2 2 3 3 2" xfId="29312"/>
    <cellStyle name="Poznámka 4 8 2 2 3 3 3" xfId="48460"/>
    <cellStyle name="Poznámka 4 8 2 2 3 4" xfId="22922"/>
    <cellStyle name="Poznámka 4 8 2 2 3 4 2" xfId="42062"/>
    <cellStyle name="Poznámka 4 8 2 2 3 5" xfId="16600"/>
    <cellStyle name="Poznámka 4 8 2 2 3 6" xfId="35689"/>
    <cellStyle name="Poznámka 4 8 2 2 4" xfId="4284"/>
    <cellStyle name="Poznámka 4 8 2 2 4 2" xfId="5703"/>
    <cellStyle name="Poznámka 4 8 2 2 4 2 2" xfId="6618"/>
    <cellStyle name="Poznámka 4 8 2 2 4 2 2 2" xfId="13246"/>
    <cellStyle name="Poznámka 4 8 2 2 4 2 2 2 2" xfId="32146"/>
    <cellStyle name="Poznámka 4 8 2 2 4 2 2 2 3" xfId="51294"/>
    <cellStyle name="Poznámka 4 8 2 2 4 2 2 3" xfId="25756"/>
    <cellStyle name="Poznámka 4 8 2 2 4 2 2 3 2" xfId="44896"/>
    <cellStyle name="Poznámka 4 8 2 2 4 2 2 4" xfId="19434"/>
    <cellStyle name="Poznámka 4 8 2 2 4 2 2 5" xfId="38523"/>
    <cellStyle name="Poznámka 4 8 2 2 4 2 3" xfId="12371"/>
    <cellStyle name="Poznámka 4 8 2 2 4 2 3 2" xfId="31271"/>
    <cellStyle name="Poznámka 4 8 2 2 4 2 3 3" xfId="50419"/>
    <cellStyle name="Poznámka 4 8 2 2 4 2 4" xfId="24881"/>
    <cellStyle name="Poznámka 4 8 2 2 4 2 4 2" xfId="44021"/>
    <cellStyle name="Poznámka 4 8 2 2 4 2 5" xfId="18559"/>
    <cellStyle name="Poznámka 4 8 2 2 4 2 6" xfId="37648"/>
    <cellStyle name="Poznámka 4 8 2 2 4 3" xfId="10981"/>
    <cellStyle name="Poznámka 4 8 2 2 4 3 2" xfId="29881"/>
    <cellStyle name="Poznámka 4 8 2 2 4 3 3" xfId="49029"/>
    <cellStyle name="Poznámka 4 8 2 2 4 4" xfId="23491"/>
    <cellStyle name="Poznámka 4 8 2 2 4 4 2" xfId="42631"/>
    <cellStyle name="Poznámka 4 8 2 2 4 5" xfId="17169"/>
    <cellStyle name="Poznámka 4 8 2 2 4 6" xfId="36258"/>
    <cellStyle name="Poznámka 4 8 2 2 5" xfId="4900"/>
    <cellStyle name="Poznámka 4 8 2 2 5 2" xfId="5850"/>
    <cellStyle name="Poznámka 4 8 2 2 5 2 2" xfId="6765"/>
    <cellStyle name="Poznámka 4 8 2 2 5 2 2 2" xfId="13393"/>
    <cellStyle name="Poznámka 4 8 2 2 5 2 2 2 2" xfId="32293"/>
    <cellStyle name="Poznámka 4 8 2 2 5 2 2 2 3" xfId="51441"/>
    <cellStyle name="Poznámka 4 8 2 2 5 2 2 3" xfId="25903"/>
    <cellStyle name="Poznámka 4 8 2 2 5 2 2 3 2" xfId="45043"/>
    <cellStyle name="Poznámka 4 8 2 2 5 2 2 4" xfId="19581"/>
    <cellStyle name="Poznámka 4 8 2 2 5 2 2 5" xfId="38670"/>
    <cellStyle name="Poznámka 4 8 2 2 5 2 3" xfId="12518"/>
    <cellStyle name="Poznámka 4 8 2 2 5 2 3 2" xfId="31418"/>
    <cellStyle name="Poznámka 4 8 2 2 5 2 3 3" xfId="50566"/>
    <cellStyle name="Poznámka 4 8 2 2 5 2 4" xfId="25028"/>
    <cellStyle name="Poznámka 4 8 2 2 5 2 4 2" xfId="44168"/>
    <cellStyle name="Poznámka 4 8 2 2 5 2 5" xfId="18706"/>
    <cellStyle name="Poznámka 4 8 2 2 5 2 6" xfId="37795"/>
    <cellStyle name="Poznámka 4 8 2 2 5 3" xfId="11597"/>
    <cellStyle name="Poznámka 4 8 2 2 5 3 2" xfId="30497"/>
    <cellStyle name="Poznámka 4 8 2 2 5 3 3" xfId="49645"/>
    <cellStyle name="Poznámka 4 8 2 2 5 4" xfId="24107"/>
    <cellStyle name="Poznámka 4 8 2 2 5 4 2" xfId="43247"/>
    <cellStyle name="Poznámka 4 8 2 2 5 5" xfId="17785"/>
    <cellStyle name="Poznámka 4 8 2 2 5 6" xfId="36874"/>
    <cellStyle name="Poznámka 4 8 2 2 6" xfId="1617"/>
    <cellStyle name="Poznámka 4 8 2 2 6 2" xfId="5068"/>
    <cellStyle name="Poznámka 4 8 2 2 6 2 2" xfId="5983"/>
    <cellStyle name="Poznámka 4 8 2 2 6 2 2 2" xfId="12615"/>
    <cellStyle name="Poznámka 4 8 2 2 6 2 2 2 2" xfId="31515"/>
    <cellStyle name="Poznámka 4 8 2 2 6 2 2 2 3" xfId="50663"/>
    <cellStyle name="Poznámka 4 8 2 2 6 2 2 3" xfId="25125"/>
    <cellStyle name="Poznámka 4 8 2 2 6 2 2 3 2" xfId="44265"/>
    <cellStyle name="Poznámka 4 8 2 2 6 2 2 4" xfId="18803"/>
    <cellStyle name="Poznámka 4 8 2 2 6 2 2 5" xfId="37892"/>
    <cellStyle name="Poznámka 4 8 2 2 6 2 3" xfId="11740"/>
    <cellStyle name="Poznámka 4 8 2 2 6 2 3 2" xfId="30640"/>
    <cellStyle name="Poznámka 4 8 2 2 6 2 3 3" xfId="49788"/>
    <cellStyle name="Poznámka 4 8 2 2 6 2 4" xfId="24250"/>
    <cellStyle name="Poznámka 4 8 2 2 6 2 4 2" xfId="43390"/>
    <cellStyle name="Poznámka 4 8 2 2 6 2 5" xfId="17928"/>
    <cellStyle name="Poznámka 4 8 2 2 6 2 6" xfId="37017"/>
    <cellStyle name="Poznámka 4 8 2 2 6 3" xfId="8359"/>
    <cellStyle name="Poznámka 4 8 2 2 6 3 2" xfId="27260"/>
    <cellStyle name="Poznámka 4 8 2 2 6 3 3" xfId="46408"/>
    <cellStyle name="Poznámka 4 8 2 2 6 4" xfId="20870"/>
    <cellStyle name="Poznámka 4 8 2 2 6 4 2" xfId="40010"/>
    <cellStyle name="Poznámka 4 8 2 2 6 5" xfId="14548"/>
    <cellStyle name="Poznámka 4 8 2 2 6 6" xfId="33637"/>
    <cellStyle name="Poznámka 4 8 2 2 7" xfId="5653"/>
    <cellStyle name="Poznámka 4 8 2 2 7 2" xfId="6568"/>
    <cellStyle name="Poznámka 4 8 2 2 7 2 2" xfId="13197"/>
    <cellStyle name="Poznámka 4 8 2 2 7 2 2 2" xfId="32097"/>
    <cellStyle name="Poznámka 4 8 2 2 7 2 2 3" xfId="51245"/>
    <cellStyle name="Poznámka 4 8 2 2 7 2 3" xfId="25707"/>
    <cellStyle name="Poznámka 4 8 2 2 7 2 3 2" xfId="44847"/>
    <cellStyle name="Poznámka 4 8 2 2 7 2 4" xfId="19385"/>
    <cellStyle name="Poznámka 4 8 2 2 7 2 5" xfId="38474"/>
    <cellStyle name="Poznámka 4 8 2 2 7 3" xfId="12322"/>
    <cellStyle name="Poznámka 4 8 2 2 7 3 2" xfId="31222"/>
    <cellStyle name="Poznámka 4 8 2 2 7 3 3" xfId="50370"/>
    <cellStyle name="Poznámka 4 8 2 2 7 4" xfId="24832"/>
    <cellStyle name="Poznámka 4 8 2 2 7 4 2" xfId="43972"/>
    <cellStyle name="Poznámka 4 8 2 2 7 5" xfId="18510"/>
    <cellStyle name="Poznámka 4 8 2 2 7 6" xfId="37599"/>
    <cellStyle name="Poznámka 4 8 2 2 8" xfId="7608"/>
    <cellStyle name="Poznámka 4 8 2 2 8 2" xfId="26607"/>
    <cellStyle name="Poznámka 4 8 2 2 8 3" xfId="45751"/>
    <cellStyle name="Poznámka 4 8 2 2 9" xfId="20187"/>
    <cellStyle name="Poznámka 4 8 2 2 9 2" xfId="39327"/>
    <cellStyle name="Poznámka 4 8 2 3" xfId="2650"/>
    <cellStyle name="Poznámka 4 8 2 3 2" xfId="5569"/>
    <cellStyle name="Poznámka 4 8 2 3 2 2" xfId="6484"/>
    <cellStyle name="Poznámka 4 8 2 3 2 2 2" xfId="13113"/>
    <cellStyle name="Poznámka 4 8 2 3 2 2 2 2" xfId="32013"/>
    <cellStyle name="Poznámka 4 8 2 3 2 2 2 3" xfId="51161"/>
    <cellStyle name="Poznámka 4 8 2 3 2 2 3" xfId="25623"/>
    <cellStyle name="Poznámka 4 8 2 3 2 2 3 2" xfId="44763"/>
    <cellStyle name="Poznámka 4 8 2 3 2 2 4" xfId="19301"/>
    <cellStyle name="Poznámka 4 8 2 3 2 2 5" xfId="38390"/>
    <cellStyle name="Poznámka 4 8 2 3 2 3" xfId="12238"/>
    <cellStyle name="Poznámka 4 8 2 3 2 3 2" xfId="31138"/>
    <cellStyle name="Poznámka 4 8 2 3 2 3 3" xfId="50286"/>
    <cellStyle name="Poznámka 4 8 2 3 2 4" xfId="24748"/>
    <cellStyle name="Poznámka 4 8 2 3 2 4 2" xfId="43888"/>
    <cellStyle name="Poznámka 4 8 2 3 2 5" xfId="18426"/>
    <cellStyle name="Poznámka 4 8 2 3 2 6" xfId="37515"/>
    <cellStyle name="Poznámka 4 8 2 3 3" xfId="9351"/>
    <cellStyle name="Poznámka 4 8 2 3 3 2" xfId="28251"/>
    <cellStyle name="Poznámka 4 8 2 3 3 3" xfId="47399"/>
    <cellStyle name="Poznámka 4 8 2 3 4" xfId="21861"/>
    <cellStyle name="Poznámka 4 8 2 3 4 2" xfId="41001"/>
    <cellStyle name="Poznámka 4 8 2 3 5" xfId="15539"/>
    <cellStyle name="Poznámka 4 8 2 3 6" xfId="34628"/>
    <cellStyle name="Poznámka 4 8 2 4" xfId="3392"/>
    <cellStyle name="Poznámka 4 8 2 4 2" xfId="5433"/>
    <cellStyle name="Poznámka 4 8 2 4 2 2" xfId="6348"/>
    <cellStyle name="Poznámka 4 8 2 4 2 2 2" xfId="12978"/>
    <cellStyle name="Poznámka 4 8 2 4 2 2 2 2" xfId="31878"/>
    <cellStyle name="Poznámka 4 8 2 4 2 2 2 3" xfId="51026"/>
    <cellStyle name="Poznámka 4 8 2 4 2 2 3" xfId="25488"/>
    <cellStyle name="Poznámka 4 8 2 4 2 2 3 2" xfId="44628"/>
    <cellStyle name="Poznámka 4 8 2 4 2 2 4" xfId="19166"/>
    <cellStyle name="Poznámka 4 8 2 4 2 2 5" xfId="38255"/>
    <cellStyle name="Poznámka 4 8 2 4 2 3" xfId="12103"/>
    <cellStyle name="Poznámka 4 8 2 4 2 3 2" xfId="31003"/>
    <cellStyle name="Poznámka 4 8 2 4 2 3 3" xfId="50151"/>
    <cellStyle name="Poznámka 4 8 2 4 2 4" xfId="24613"/>
    <cellStyle name="Poznámka 4 8 2 4 2 4 2" xfId="43753"/>
    <cellStyle name="Poznámka 4 8 2 4 2 5" xfId="18291"/>
    <cellStyle name="Poznámka 4 8 2 4 2 6" xfId="37380"/>
    <cellStyle name="Poznámka 4 8 2 4 3" xfId="10090"/>
    <cellStyle name="Poznámka 4 8 2 4 3 2" xfId="28990"/>
    <cellStyle name="Poznámka 4 8 2 4 3 3" xfId="48138"/>
    <cellStyle name="Poznámka 4 8 2 4 4" xfId="22600"/>
    <cellStyle name="Poznámka 4 8 2 4 4 2" xfId="41740"/>
    <cellStyle name="Poznámka 4 8 2 4 5" xfId="16278"/>
    <cellStyle name="Poznámka 4 8 2 4 6" xfId="35367"/>
    <cellStyle name="Poznámka 4 8 2 5" xfId="3964"/>
    <cellStyle name="Poznámka 4 8 2 5 2" xfId="5186"/>
    <cellStyle name="Poznámka 4 8 2 5 2 2" xfId="6101"/>
    <cellStyle name="Poznámka 4 8 2 5 2 2 2" xfId="12732"/>
    <cellStyle name="Poznámka 4 8 2 5 2 2 2 2" xfId="31632"/>
    <cellStyle name="Poznámka 4 8 2 5 2 2 2 3" xfId="50780"/>
    <cellStyle name="Poznámka 4 8 2 5 2 2 3" xfId="25242"/>
    <cellStyle name="Poznámka 4 8 2 5 2 2 3 2" xfId="44382"/>
    <cellStyle name="Poznámka 4 8 2 5 2 2 4" xfId="18920"/>
    <cellStyle name="Poznámka 4 8 2 5 2 2 5" xfId="38009"/>
    <cellStyle name="Poznámka 4 8 2 5 2 3" xfId="11857"/>
    <cellStyle name="Poznámka 4 8 2 5 2 3 2" xfId="30757"/>
    <cellStyle name="Poznámka 4 8 2 5 2 3 3" xfId="49905"/>
    <cellStyle name="Poznámka 4 8 2 5 2 4" xfId="24367"/>
    <cellStyle name="Poznámka 4 8 2 5 2 4 2" xfId="43507"/>
    <cellStyle name="Poznámka 4 8 2 5 2 5" xfId="18045"/>
    <cellStyle name="Poznámka 4 8 2 5 2 6" xfId="37134"/>
    <cellStyle name="Poznámka 4 8 2 5 3" xfId="10661"/>
    <cellStyle name="Poznámka 4 8 2 5 3 2" xfId="29561"/>
    <cellStyle name="Poznámka 4 8 2 5 3 3" xfId="48709"/>
    <cellStyle name="Poznámka 4 8 2 5 4" xfId="23171"/>
    <cellStyle name="Poznámka 4 8 2 5 4 2" xfId="42311"/>
    <cellStyle name="Poznámka 4 8 2 5 5" xfId="16849"/>
    <cellStyle name="Poznámka 4 8 2 5 6" xfId="35938"/>
    <cellStyle name="Poznámka 4 8 2 6" xfId="4644"/>
    <cellStyle name="Poznámka 4 8 2 6 2" xfId="5786"/>
    <cellStyle name="Poznámka 4 8 2 6 2 2" xfId="6701"/>
    <cellStyle name="Poznámka 4 8 2 6 2 2 2" xfId="13329"/>
    <cellStyle name="Poznámka 4 8 2 6 2 2 2 2" xfId="32229"/>
    <cellStyle name="Poznámka 4 8 2 6 2 2 2 3" xfId="51377"/>
    <cellStyle name="Poznámka 4 8 2 6 2 2 3" xfId="25839"/>
    <cellStyle name="Poznámka 4 8 2 6 2 2 3 2" xfId="44979"/>
    <cellStyle name="Poznámka 4 8 2 6 2 2 4" xfId="19517"/>
    <cellStyle name="Poznámka 4 8 2 6 2 2 5" xfId="38606"/>
    <cellStyle name="Poznámka 4 8 2 6 2 3" xfId="12454"/>
    <cellStyle name="Poznámka 4 8 2 6 2 3 2" xfId="31354"/>
    <cellStyle name="Poznámka 4 8 2 6 2 3 3" xfId="50502"/>
    <cellStyle name="Poznámka 4 8 2 6 2 4" xfId="24964"/>
    <cellStyle name="Poznámka 4 8 2 6 2 4 2" xfId="44104"/>
    <cellStyle name="Poznámka 4 8 2 6 2 5" xfId="18642"/>
    <cellStyle name="Poznámka 4 8 2 6 2 6" xfId="37731"/>
    <cellStyle name="Poznámka 4 8 2 6 3" xfId="11341"/>
    <cellStyle name="Poznámka 4 8 2 6 3 2" xfId="30241"/>
    <cellStyle name="Poznámka 4 8 2 6 3 3" xfId="49389"/>
    <cellStyle name="Poznámka 4 8 2 6 4" xfId="23851"/>
    <cellStyle name="Poznámka 4 8 2 6 4 2" xfId="42991"/>
    <cellStyle name="Poznámka 4 8 2 6 5" xfId="17529"/>
    <cellStyle name="Poznámka 4 8 2 6 6" xfId="36618"/>
    <cellStyle name="Poznámka 4 8 2 7" xfId="5282"/>
    <cellStyle name="Poznámka 4 8 2 7 2" xfId="6197"/>
    <cellStyle name="Poznámka 4 8 2 7 2 2" xfId="12828"/>
    <cellStyle name="Poznámka 4 8 2 7 2 2 2" xfId="31728"/>
    <cellStyle name="Poznámka 4 8 2 7 2 2 3" xfId="50876"/>
    <cellStyle name="Poznámka 4 8 2 7 2 3" xfId="25338"/>
    <cellStyle name="Poznámka 4 8 2 7 2 3 2" xfId="44478"/>
    <cellStyle name="Poznámka 4 8 2 7 2 4" xfId="19016"/>
    <cellStyle name="Poznámka 4 8 2 7 2 5" xfId="38105"/>
    <cellStyle name="Poznámka 4 8 2 7 3" xfId="11953"/>
    <cellStyle name="Poznámka 4 8 2 7 3 2" xfId="30853"/>
    <cellStyle name="Poznámka 4 8 2 7 3 3" xfId="50001"/>
    <cellStyle name="Poznámka 4 8 2 7 4" xfId="24463"/>
    <cellStyle name="Poznámka 4 8 2 7 4 2" xfId="43603"/>
    <cellStyle name="Poznámka 4 8 2 7 5" xfId="18141"/>
    <cellStyle name="Poznámka 4 8 2 7 6" xfId="37230"/>
    <cellStyle name="Poznámka 4 8 2 8" xfId="7243"/>
    <cellStyle name="Poznámka 4 8 2 8 2" xfId="26242"/>
    <cellStyle name="Poznámka 4 8 2 8 3" xfId="45386"/>
    <cellStyle name="Poznámka 4 8 2 9" xfId="19863"/>
    <cellStyle name="Poznámka 4 8 2 9 2" xfId="39003"/>
    <cellStyle name="Poznámka 4 8 3" xfId="684"/>
    <cellStyle name="Poznámka 4 8 3 10" xfId="13768"/>
    <cellStyle name="Poznámka 4 8 3 11" xfId="32853"/>
    <cellStyle name="Poznámka 4 8 3 2" xfId="1618"/>
    <cellStyle name="Poznámka 4 8 3 2 2" xfId="5049"/>
    <cellStyle name="Poznámka 4 8 3 2 2 2" xfId="5964"/>
    <cellStyle name="Poznámka 4 8 3 2 2 2 2" xfId="12596"/>
    <cellStyle name="Poznámka 4 8 3 2 2 2 2 2" xfId="31496"/>
    <cellStyle name="Poznámka 4 8 3 2 2 2 2 3" xfId="50644"/>
    <cellStyle name="Poznámka 4 8 3 2 2 2 3" xfId="25106"/>
    <cellStyle name="Poznámka 4 8 3 2 2 2 3 2" xfId="44246"/>
    <cellStyle name="Poznámka 4 8 3 2 2 2 4" xfId="18784"/>
    <cellStyle name="Poznámka 4 8 3 2 2 2 5" xfId="37873"/>
    <cellStyle name="Poznámka 4 8 3 2 2 3" xfId="11721"/>
    <cellStyle name="Poznámka 4 8 3 2 2 3 2" xfId="30621"/>
    <cellStyle name="Poznámka 4 8 3 2 2 3 3" xfId="49769"/>
    <cellStyle name="Poznámka 4 8 3 2 2 4" xfId="24231"/>
    <cellStyle name="Poznámka 4 8 3 2 2 4 2" xfId="43371"/>
    <cellStyle name="Poznámka 4 8 3 2 2 5" xfId="17909"/>
    <cellStyle name="Poznámka 4 8 3 2 2 6" xfId="36998"/>
    <cellStyle name="Poznámka 4 8 3 2 3" xfId="8360"/>
    <cellStyle name="Poznámka 4 8 3 2 3 2" xfId="27261"/>
    <cellStyle name="Poznámka 4 8 3 2 3 3" xfId="46409"/>
    <cellStyle name="Poznámka 4 8 3 2 4" xfId="20871"/>
    <cellStyle name="Poznámka 4 8 3 2 4 2" xfId="40011"/>
    <cellStyle name="Poznámka 4 8 3 2 5" xfId="14549"/>
    <cellStyle name="Poznámka 4 8 3 2 6" xfId="33638"/>
    <cellStyle name="Poznámka 4 8 3 3" xfId="2865"/>
    <cellStyle name="Poznámka 4 8 3 3 2" xfId="5078"/>
    <cellStyle name="Poznámka 4 8 3 3 2 2" xfId="5993"/>
    <cellStyle name="Poznámka 4 8 3 3 2 2 2" xfId="12625"/>
    <cellStyle name="Poznámka 4 8 3 3 2 2 2 2" xfId="31525"/>
    <cellStyle name="Poznámka 4 8 3 3 2 2 2 3" xfId="50673"/>
    <cellStyle name="Poznámka 4 8 3 3 2 2 3" xfId="25135"/>
    <cellStyle name="Poznámka 4 8 3 3 2 2 3 2" xfId="44275"/>
    <cellStyle name="Poznámka 4 8 3 3 2 2 4" xfId="18813"/>
    <cellStyle name="Poznámka 4 8 3 3 2 2 5" xfId="37902"/>
    <cellStyle name="Poznámka 4 8 3 3 2 3" xfId="11750"/>
    <cellStyle name="Poznámka 4 8 3 3 2 3 2" xfId="30650"/>
    <cellStyle name="Poznámka 4 8 3 3 2 3 3" xfId="49798"/>
    <cellStyle name="Poznámka 4 8 3 3 2 4" xfId="24260"/>
    <cellStyle name="Poznámka 4 8 3 3 2 4 2" xfId="43400"/>
    <cellStyle name="Poznámka 4 8 3 3 2 5" xfId="17938"/>
    <cellStyle name="Poznámka 4 8 3 3 2 6" xfId="37027"/>
    <cellStyle name="Poznámka 4 8 3 3 3" xfId="9564"/>
    <cellStyle name="Poznámka 4 8 3 3 3 2" xfId="28464"/>
    <cellStyle name="Poznámka 4 8 3 3 3 3" xfId="47612"/>
    <cellStyle name="Poznámka 4 8 3 3 4" xfId="22074"/>
    <cellStyle name="Poznámka 4 8 3 3 4 2" xfId="41214"/>
    <cellStyle name="Poznámka 4 8 3 3 5" xfId="15752"/>
    <cellStyle name="Poznámka 4 8 3 3 6" xfId="34841"/>
    <cellStyle name="Poznámka 4 8 3 4" xfId="3607"/>
    <cellStyle name="Poznámka 4 8 3 4 2" xfId="5513"/>
    <cellStyle name="Poznámka 4 8 3 4 2 2" xfId="6428"/>
    <cellStyle name="Poznámka 4 8 3 4 2 2 2" xfId="13058"/>
    <cellStyle name="Poznámka 4 8 3 4 2 2 2 2" xfId="31958"/>
    <cellStyle name="Poznámka 4 8 3 4 2 2 2 3" xfId="51106"/>
    <cellStyle name="Poznámka 4 8 3 4 2 2 3" xfId="25568"/>
    <cellStyle name="Poznámka 4 8 3 4 2 2 3 2" xfId="44708"/>
    <cellStyle name="Poznámka 4 8 3 4 2 2 4" xfId="19246"/>
    <cellStyle name="Poznámka 4 8 3 4 2 2 5" xfId="38335"/>
    <cellStyle name="Poznámka 4 8 3 4 2 3" xfId="12183"/>
    <cellStyle name="Poznámka 4 8 3 4 2 3 2" xfId="31083"/>
    <cellStyle name="Poznámka 4 8 3 4 2 3 3" xfId="50231"/>
    <cellStyle name="Poznámka 4 8 3 4 2 4" xfId="24693"/>
    <cellStyle name="Poznámka 4 8 3 4 2 4 2" xfId="43833"/>
    <cellStyle name="Poznámka 4 8 3 4 2 5" xfId="18371"/>
    <cellStyle name="Poznámka 4 8 3 4 2 6" xfId="37460"/>
    <cellStyle name="Poznámka 4 8 3 4 3" xfId="10305"/>
    <cellStyle name="Poznámka 4 8 3 4 3 2" xfId="29205"/>
    <cellStyle name="Poznámka 4 8 3 4 3 3" xfId="48353"/>
    <cellStyle name="Poznámka 4 8 3 4 4" xfId="22815"/>
    <cellStyle name="Poznámka 4 8 3 4 4 2" xfId="41955"/>
    <cellStyle name="Poznámka 4 8 3 4 5" xfId="16493"/>
    <cellStyle name="Poznámka 4 8 3 4 6" xfId="35582"/>
    <cellStyle name="Poznámka 4 8 3 5" xfId="4177"/>
    <cellStyle name="Poznámka 4 8 3 5 2" xfId="5174"/>
    <cellStyle name="Poznámka 4 8 3 5 2 2" xfId="6089"/>
    <cellStyle name="Poznámka 4 8 3 5 2 2 2" xfId="12720"/>
    <cellStyle name="Poznámka 4 8 3 5 2 2 2 2" xfId="31620"/>
    <cellStyle name="Poznámka 4 8 3 5 2 2 2 3" xfId="50768"/>
    <cellStyle name="Poznámka 4 8 3 5 2 2 3" xfId="25230"/>
    <cellStyle name="Poznámka 4 8 3 5 2 2 3 2" xfId="44370"/>
    <cellStyle name="Poznámka 4 8 3 5 2 2 4" xfId="18908"/>
    <cellStyle name="Poznámka 4 8 3 5 2 2 5" xfId="37997"/>
    <cellStyle name="Poznámka 4 8 3 5 2 3" xfId="11845"/>
    <cellStyle name="Poznámka 4 8 3 5 2 3 2" xfId="30745"/>
    <cellStyle name="Poznámka 4 8 3 5 2 3 3" xfId="49893"/>
    <cellStyle name="Poznámka 4 8 3 5 2 4" xfId="24355"/>
    <cellStyle name="Poznámka 4 8 3 5 2 4 2" xfId="43495"/>
    <cellStyle name="Poznámka 4 8 3 5 2 5" xfId="18033"/>
    <cellStyle name="Poznámka 4 8 3 5 2 6" xfId="37122"/>
    <cellStyle name="Poznámka 4 8 3 5 3" xfId="10874"/>
    <cellStyle name="Poznámka 4 8 3 5 3 2" xfId="29774"/>
    <cellStyle name="Poznámka 4 8 3 5 3 3" xfId="48922"/>
    <cellStyle name="Poznámka 4 8 3 5 4" xfId="23384"/>
    <cellStyle name="Poznámka 4 8 3 5 4 2" xfId="42524"/>
    <cellStyle name="Poznámka 4 8 3 5 5" xfId="17062"/>
    <cellStyle name="Poznámka 4 8 3 5 6" xfId="36151"/>
    <cellStyle name="Poznámka 4 8 3 6" xfId="4813"/>
    <cellStyle name="Poznámka 4 8 3 6 2" xfId="5830"/>
    <cellStyle name="Poznámka 4 8 3 6 2 2" xfId="6745"/>
    <cellStyle name="Poznámka 4 8 3 6 2 2 2" xfId="13373"/>
    <cellStyle name="Poznámka 4 8 3 6 2 2 2 2" xfId="32273"/>
    <cellStyle name="Poznámka 4 8 3 6 2 2 2 3" xfId="51421"/>
    <cellStyle name="Poznámka 4 8 3 6 2 2 3" xfId="25883"/>
    <cellStyle name="Poznámka 4 8 3 6 2 2 3 2" xfId="45023"/>
    <cellStyle name="Poznámka 4 8 3 6 2 2 4" xfId="19561"/>
    <cellStyle name="Poznámka 4 8 3 6 2 2 5" xfId="38650"/>
    <cellStyle name="Poznámka 4 8 3 6 2 3" xfId="12498"/>
    <cellStyle name="Poznámka 4 8 3 6 2 3 2" xfId="31398"/>
    <cellStyle name="Poznámka 4 8 3 6 2 3 3" xfId="50546"/>
    <cellStyle name="Poznámka 4 8 3 6 2 4" xfId="25008"/>
    <cellStyle name="Poznámka 4 8 3 6 2 4 2" xfId="44148"/>
    <cellStyle name="Poznámka 4 8 3 6 2 5" xfId="18686"/>
    <cellStyle name="Poznámka 4 8 3 6 2 6" xfId="37775"/>
    <cellStyle name="Poznámka 4 8 3 6 3" xfId="11510"/>
    <cellStyle name="Poznámka 4 8 3 6 3 2" xfId="30410"/>
    <cellStyle name="Poznámka 4 8 3 6 3 3" xfId="49558"/>
    <cellStyle name="Poznámka 4 8 3 6 4" xfId="24020"/>
    <cellStyle name="Poznámka 4 8 3 6 4 2" xfId="43160"/>
    <cellStyle name="Poznámka 4 8 3 6 5" xfId="17698"/>
    <cellStyle name="Poznámka 4 8 3 6 6" xfId="36787"/>
    <cellStyle name="Poznámka 4 8 3 7" xfId="5392"/>
    <cellStyle name="Poznámka 4 8 3 7 2" xfId="6307"/>
    <cellStyle name="Poznámka 4 8 3 7 2 2" xfId="12938"/>
    <cellStyle name="Poznámka 4 8 3 7 2 2 2" xfId="31838"/>
    <cellStyle name="Poznámka 4 8 3 7 2 2 3" xfId="50986"/>
    <cellStyle name="Poznámka 4 8 3 7 2 3" xfId="25448"/>
    <cellStyle name="Poznámka 4 8 3 7 2 3 2" xfId="44588"/>
    <cellStyle name="Poznámka 4 8 3 7 2 4" xfId="19126"/>
    <cellStyle name="Poznámka 4 8 3 7 2 5" xfId="38215"/>
    <cellStyle name="Poznámka 4 8 3 7 3" xfId="12063"/>
    <cellStyle name="Poznámka 4 8 3 7 3 2" xfId="30963"/>
    <cellStyle name="Poznámka 4 8 3 7 3 3" xfId="50111"/>
    <cellStyle name="Poznámka 4 8 3 7 4" xfId="24573"/>
    <cellStyle name="Poznámka 4 8 3 7 4 2" xfId="43713"/>
    <cellStyle name="Poznámka 4 8 3 7 5" xfId="18251"/>
    <cellStyle name="Poznámka 4 8 3 7 6" xfId="37340"/>
    <cellStyle name="Poznámka 4 8 3 8" xfId="7481"/>
    <cellStyle name="Poznámka 4 8 3 8 2" xfId="26480"/>
    <cellStyle name="Poznámka 4 8 3 8 3" xfId="45624"/>
    <cellStyle name="Poznámka 4 8 3 9" xfId="20080"/>
    <cellStyle name="Poznámka 4 8 3 9 2" xfId="39220"/>
    <cellStyle name="Poznámka 4 8 4" xfId="1116"/>
    <cellStyle name="Poznámka 4 8 4 2" xfId="1619"/>
    <cellStyle name="Poznámka 4 8 4 2 2" xfId="5618"/>
    <cellStyle name="Poznámka 4 8 4 2 2 2" xfId="6533"/>
    <cellStyle name="Poznámka 4 8 4 2 2 2 2" xfId="13162"/>
    <cellStyle name="Poznámka 4 8 4 2 2 2 2 2" xfId="32062"/>
    <cellStyle name="Poznámka 4 8 4 2 2 2 2 3" xfId="51210"/>
    <cellStyle name="Poznámka 4 8 4 2 2 2 3" xfId="25672"/>
    <cellStyle name="Poznámka 4 8 4 2 2 2 3 2" xfId="44812"/>
    <cellStyle name="Poznámka 4 8 4 2 2 2 4" xfId="19350"/>
    <cellStyle name="Poznámka 4 8 4 2 2 2 5" xfId="38439"/>
    <cellStyle name="Poznámka 4 8 4 2 2 3" xfId="12287"/>
    <cellStyle name="Poznámka 4 8 4 2 2 3 2" xfId="31187"/>
    <cellStyle name="Poznámka 4 8 4 2 2 3 3" xfId="50335"/>
    <cellStyle name="Poznámka 4 8 4 2 2 4" xfId="24797"/>
    <cellStyle name="Poznámka 4 8 4 2 2 4 2" xfId="43937"/>
    <cellStyle name="Poznámka 4 8 4 2 2 5" xfId="18475"/>
    <cellStyle name="Poznámka 4 8 4 2 2 6" xfId="37564"/>
    <cellStyle name="Poznámka 4 8 4 2 3" xfId="8361"/>
    <cellStyle name="Poznámka 4 8 4 2 3 2" xfId="27262"/>
    <cellStyle name="Poznámka 4 8 4 2 3 3" xfId="46410"/>
    <cellStyle name="Poznámka 4 8 4 2 4" xfId="20872"/>
    <cellStyle name="Poznámka 4 8 4 2 4 2" xfId="40012"/>
    <cellStyle name="Poznámka 4 8 4 2 5" xfId="14550"/>
    <cellStyle name="Poznámka 4 8 4 2 6" xfId="33639"/>
    <cellStyle name="Poznámka 4 8 4 3" xfId="5053"/>
    <cellStyle name="Poznámka 4 8 4 3 2" xfId="5968"/>
    <cellStyle name="Poznámka 4 8 4 3 2 2" xfId="12600"/>
    <cellStyle name="Poznámka 4 8 4 3 2 2 2" xfId="31500"/>
    <cellStyle name="Poznámka 4 8 4 3 2 2 3" xfId="50648"/>
    <cellStyle name="Poznámka 4 8 4 3 2 3" xfId="25110"/>
    <cellStyle name="Poznámka 4 8 4 3 2 3 2" xfId="44250"/>
    <cellStyle name="Poznámka 4 8 4 3 2 4" xfId="18788"/>
    <cellStyle name="Poznámka 4 8 4 3 2 5" xfId="37877"/>
    <cellStyle name="Poznámka 4 8 4 3 3" xfId="11725"/>
    <cellStyle name="Poznámka 4 8 4 3 3 2" xfId="30625"/>
    <cellStyle name="Poznámka 4 8 4 3 3 3" xfId="49773"/>
    <cellStyle name="Poznámka 4 8 4 3 4" xfId="24235"/>
    <cellStyle name="Poznámka 4 8 4 3 4 2" xfId="43375"/>
    <cellStyle name="Poznámka 4 8 4 3 5" xfId="17913"/>
    <cellStyle name="Poznámka 4 8 4 3 6" xfId="37002"/>
    <cellStyle name="Poznámka 4 8 4 4" xfId="7951"/>
    <cellStyle name="Poznámka 4 8 4 4 2" xfId="26946"/>
    <cellStyle name="Poznámka 4 8 4 4 3" xfId="46094"/>
    <cellStyle name="Poznámka 4 8 4 5" xfId="20501"/>
    <cellStyle name="Poznámka 4 8 4 5 2" xfId="39641"/>
    <cellStyle name="Poznámka 4 8 4 6" xfId="14234"/>
    <cellStyle name="Poznámka 4 8 4 7" xfId="33323"/>
    <cellStyle name="Poznámka 4 8 5" xfId="1616"/>
    <cellStyle name="Poznámka 4 8 5 2" xfId="5105"/>
    <cellStyle name="Poznámka 4 8 5 2 2" xfId="6020"/>
    <cellStyle name="Poznámka 4 8 5 2 2 2" xfId="12652"/>
    <cellStyle name="Poznámka 4 8 5 2 2 2 2" xfId="31552"/>
    <cellStyle name="Poznámka 4 8 5 2 2 2 3" xfId="50700"/>
    <cellStyle name="Poznámka 4 8 5 2 2 3" xfId="25162"/>
    <cellStyle name="Poznámka 4 8 5 2 2 3 2" xfId="44302"/>
    <cellStyle name="Poznámka 4 8 5 2 2 4" xfId="18840"/>
    <cellStyle name="Poznámka 4 8 5 2 2 5" xfId="37929"/>
    <cellStyle name="Poznámka 4 8 5 2 3" xfId="11777"/>
    <cellStyle name="Poznámka 4 8 5 2 3 2" xfId="30677"/>
    <cellStyle name="Poznámka 4 8 5 2 3 3" xfId="49825"/>
    <cellStyle name="Poznámka 4 8 5 2 4" xfId="24287"/>
    <cellStyle name="Poznámka 4 8 5 2 4 2" xfId="43427"/>
    <cellStyle name="Poznámka 4 8 5 2 5" xfId="17965"/>
    <cellStyle name="Poznámka 4 8 5 2 6" xfId="37054"/>
    <cellStyle name="Poznámka 4 8 5 3" xfId="8358"/>
    <cellStyle name="Poznámka 4 8 5 3 2" xfId="27259"/>
    <cellStyle name="Poznámka 4 8 5 3 3" xfId="46407"/>
    <cellStyle name="Poznámka 4 8 5 4" xfId="20869"/>
    <cellStyle name="Poznámka 4 8 5 4 2" xfId="40009"/>
    <cellStyle name="Poznámka 4 8 5 5" xfId="14547"/>
    <cellStyle name="Poznámka 4 8 5 6" xfId="33636"/>
    <cellStyle name="Poznámka 4 8 6" xfId="2518"/>
    <cellStyle name="Poznámka 4 8 6 2" xfId="5048"/>
    <cellStyle name="Poznámka 4 8 6 2 2" xfId="5963"/>
    <cellStyle name="Poznámka 4 8 6 2 2 2" xfId="12595"/>
    <cellStyle name="Poznámka 4 8 6 2 2 2 2" xfId="31495"/>
    <cellStyle name="Poznámka 4 8 6 2 2 2 3" xfId="50643"/>
    <cellStyle name="Poznámka 4 8 6 2 2 3" xfId="25105"/>
    <cellStyle name="Poznámka 4 8 6 2 2 3 2" xfId="44245"/>
    <cellStyle name="Poznámka 4 8 6 2 2 4" xfId="18783"/>
    <cellStyle name="Poznámka 4 8 6 2 2 5" xfId="37872"/>
    <cellStyle name="Poznámka 4 8 6 2 3" xfId="11720"/>
    <cellStyle name="Poznámka 4 8 6 2 3 2" xfId="30620"/>
    <cellStyle name="Poznámka 4 8 6 2 3 3" xfId="49768"/>
    <cellStyle name="Poznámka 4 8 6 2 4" xfId="24230"/>
    <cellStyle name="Poznámka 4 8 6 2 4 2" xfId="43370"/>
    <cellStyle name="Poznámka 4 8 6 2 5" xfId="17908"/>
    <cellStyle name="Poznámka 4 8 6 2 6" xfId="36997"/>
    <cellStyle name="Poznámka 4 8 6 3" xfId="9219"/>
    <cellStyle name="Poznámka 4 8 6 3 2" xfId="28119"/>
    <cellStyle name="Poznámka 4 8 6 3 3" xfId="47267"/>
    <cellStyle name="Poznámka 4 8 6 4" xfId="21729"/>
    <cellStyle name="Poznámka 4 8 6 4 2" xfId="40869"/>
    <cellStyle name="Poznámka 4 8 6 5" xfId="15407"/>
    <cellStyle name="Poznámka 4 8 6 6" xfId="34496"/>
    <cellStyle name="Poznámka 4 8 7" xfId="3260"/>
    <cellStyle name="Poznámka 4 8 7 2" xfId="5445"/>
    <cellStyle name="Poznámka 4 8 7 2 2" xfId="6360"/>
    <cellStyle name="Poznámka 4 8 7 2 2 2" xfId="12990"/>
    <cellStyle name="Poznámka 4 8 7 2 2 2 2" xfId="31890"/>
    <cellStyle name="Poznámka 4 8 7 2 2 2 3" xfId="51038"/>
    <cellStyle name="Poznámka 4 8 7 2 2 3" xfId="25500"/>
    <cellStyle name="Poznámka 4 8 7 2 2 3 2" xfId="44640"/>
    <cellStyle name="Poznámka 4 8 7 2 2 4" xfId="19178"/>
    <cellStyle name="Poznámka 4 8 7 2 2 5" xfId="38267"/>
    <cellStyle name="Poznámka 4 8 7 2 3" xfId="12115"/>
    <cellStyle name="Poznámka 4 8 7 2 3 2" xfId="31015"/>
    <cellStyle name="Poznámka 4 8 7 2 3 3" xfId="50163"/>
    <cellStyle name="Poznámka 4 8 7 2 4" xfId="24625"/>
    <cellStyle name="Poznámka 4 8 7 2 4 2" xfId="43765"/>
    <cellStyle name="Poznámka 4 8 7 2 5" xfId="18303"/>
    <cellStyle name="Poznámka 4 8 7 2 6" xfId="37392"/>
    <cellStyle name="Poznámka 4 8 7 3" xfId="9958"/>
    <cellStyle name="Poznámka 4 8 7 3 2" xfId="28858"/>
    <cellStyle name="Poznámka 4 8 7 3 3" xfId="48006"/>
    <cellStyle name="Poznámka 4 8 7 4" xfId="22468"/>
    <cellStyle name="Poznámka 4 8 7 4 2" xfId="41608"/>
    <cellStyle name="Poznámka 4 8 7 5" xfId="16146"/>
    <cellStyle name="Poznámka 4 8 7 6" xfId="35235"/>
    <cellStyle name="Poznámka 4 8 8" xfId="3129"/>
    <cellStyle name="Poznámka 4 8 8 2" xfId="5321"/>
    <cellStyle name="Poznámka 4 8 8 2 2" xfId="6236"/>
    <cellStyle name="Poznámka 4 8 8 2 2 2" xfId="12867"/>
    <cellStyle name="Poznámka 4 8 8 2 2 2 2" xfId="31767"/>
    <cellStyle name="Poznámka 4 8 8 2 2 2 3" xfId="50915"/>
    <cellStyle name="Poznámka 4 8 8 2 2 3" xfId="25377"/>
    <cellStyle name="Poznámka 4 8 8 2 2 3 2" xfId="44517"/>
    <cellStyle name="Poznámka 4 8 8 2 2 4" xfId="19055"/>
    <cellStyle name="Poznámka 4 8 8 2 2 5" xfId="38144"/>
    <cellStyle name="Poznámka 4 8 8 2 3" xfId="11992"/>
    <cellStyle name="Poznámka 4 8 8 2 3 2" xfId="30892"/>
    <cellStyle name="Poznámka 4 8 8 2 3 3" xfId="50040"/>
    <cellStyle name="Poznámka 4 8 8 2 4" xfId="24502"/>
    <cellStyle name="Poznámka 4 8 8 2 4 2" xfId="43642"/>
    <cellStyle name="Poznámka 4 8 8 2 5" xfId="18180"/>
    <cellStyle name="Poznámka 4 8 8 2 6" xfId="37269"/>
    <cellStyle name="Poznámka 4 8 8 3" xfId="9827"/>
    <cellStyle name="Poznámka 4 8 8 3 2" xfId="28727"/>
    <cellStyle name="Poznámka 4 8 8 3 3" xfId="47875"/>
    <cellStyle name="Poznámka 4 8 8 4" xfId="22337"/>
    <cellStyle name="Poznámka 4 8 8 4 2" xfId="41477"/>
    <cellStyle name="Poznámka 4 8 8 5" xfId="16015"/>
    <cellStyle name="Poznámka 4 8 8 6" xfId="35104"/>
    <cellStyle name="Poznámka 4 8 9" xfId="4421"/>
    <cellStyle name="Poznámka 4 8 9 2" xfId="5733"/>
    <cellStyle name="Poznámka 4 8 9 2 2" xfId="6648"/>
    <cellStyle name="Poznámka 4 8 9 2 2 2" xfId="13276"/>
    <cellStyle name="Poznámka 4 8 9 2 2 2 2" xfId="32176"/>
    <cellStyle name="Poznámka 4 8 9 2 2 2 3" xfId="51324"/>
    <cellStyle name="Poznámka 4 8 9 2 2 3" xfId="25786"/>
    <cellStyle name="Poznámka 4 8 9 2 2 3 2" xfId="44926"/>
    <cellStyle name="Poznámka 4 8 9 2 2 4" xfId="19464"/>
    <cellStyle name="Poznámka 4 8 9 2 2 5" xfId="38553"/>
    <cellStyle name="Poznámka 4 8 9 2 3" xfId="12401"/>
    <cellStyle name="Poznámka 4 8 9 2 3 2" xfId="31301"/>
    <cellStyle name="Poznámka 4 8 9 2 3 3" xfId="50449"/>
    <cellStyle name="Poznámka 4 8 9 2 4" xfId="24911"/>
    <cellStyle name="Poznámka 4 8 9 2 4 2" xfId="44051"/>
    <cellStyle name="Poznámka 4 8 9 2 5" xfId="18589"/>
    <cellStyle name="Poznámka 4 8 9 2 6" xfId="37678"/>
    <cellStyle name="Poznámka 4 8 9 3" xfId="11118"/>
    <cellStyle name="Poznámka 4 8 9 3 2" xfId="30018"/>
    <cellStyle name="Poznámka 4 8 9 3 3" xfId="49166"/>
    <cellStyle name="Poznámka 4 8 9 4" xfId="23628"/>
    <cellStyle name="Poznámka 4 8 9 4 2" xfId="42768"/>
    <cellStyle name="Poznámka 4 8 9 5" xfId="17306"/>
    <cellStyle name="Poznámka 4 8 9 6" xfId="36395"/>
    <cellStyle name="Poznámka 4 9" xfId="349"/>
    <cellStyle name="Poznámka 4 9 10" xfId="4565"/>
    <cellStyle name="Poznámka 4 9 10 2" xfId="5768"/>
    <cellStyle name="Poznámka 4 9 10 2 2" xfId="6683"/>
    <cellStyle name="Poznámka 4 9 10 2 2 2" xfId="13311"/>
    <cellStyle name="Poznámka 4 9 10 2 2 2 2" xfId="32211"/>
    <cellStyle name="Poznámka 4 9 10 2 2 2 3" xfId="51359"/>
    <cellStyle name="Poznámka 4 9 10 2 2 3" xfId="25821"/>
    <cellStyle name="Poznámka 4 9 10 2 2 3 2" xfId="44961"/>
    <cellStyle name="Poznámka 4 9 10 2 2 4" xfId="19499"/>
    <cellStyle name="Poznámka 4 9 10 2 2 5" xfId="38588"/>
    <cellStyle name="Poznámka 4 9 10 2 3" xfId="12436"/>
    <cellStyle name="Poznámka 4 9 10 2 3 2" xfId="31336"/>
    <cellStyle name="Poznámka 4 9 10 2 3 3" xfId="50484"/>
    <cellStyle name="Poznámka 4 9 10 2 4" xfId="24946"/>
    <cellStyle name="Poznámka 4 9 10 2 4 2" xfId="44086"/>
    <cellStyle name="Poznámka 4 9 10 2 5" xfId="18624"/>
    <cellStyle name="Poznámka 4 9 10 2 6" xfId="37713"/>
    <cellStyle name="Poznámka 4 9 10 3" xfId="11262"/>
    <cellStyle name="Poznámka 4 9 10 3 2" xfId="30162"/>
    <cellStyle name="Poznámka 4 9 10 3 3" xfId="49310"/>
    <cellStyle name="Poznámka 4 9 10 4" xfId="23772"/>
    <cellStyle name="Poznámka 4 9 10 4 2" xfId="42912"/>
    <cellStyle name="Poznámka 4 9 10 5" xfId="17450"/>
    <cellStyle name="Poznámka 4 9 10 6" xfId="36539"/>
    <cellStyle name="Poznámka 4 9 11" xfId="991"/>
    <cellStyle name="Poznámka 4 9 11 2" xfId="5700"/>
    <cellStyle name="Poznámka 4 9 11 2 2" xfId="6615"/>
    <cellStyle name="Poznámka 4 9 11 2 2 2" xfId="13244"/>
    <cellStyle name="Poznámka 4 9 11 2 2 2 2" xfId="32144"/>
    <cellStyle name="Poznámka 4 9 11 2 2 2 3" xfId="51292"/>
    <cellStyle name="Poznámka 4 9 11 2 2 3" xfId="25754"/>
    <cellStyle name="Poznámka 4 9 11 2 2 3 2" xfId="44894"/>
    <cellStyle name="Poznámka 4 9 11 2 2 4" xfId="19432"/>
    <cellStyle name="Poznámka 4 9 11 2 2 5" xfId="38521"/>
    <cellStyle name="Poznámka 4 9 11 2 3" xfId="12369"/>
    <cellStyle name="Poznámka 4 9 11 2 3 2" xfId="31269"/>
    <cellStyle name="Poznámka 4 9 11 2 3 3" xfId="50417"/>
    <cellStyle name="Poznámka 4 9 11 2 4" xfId="24879"/>
    <cellStyle name="Poznámka 4 9 11 2 4 2" xfId="44019"/>
    <cellStyle name="Poznámka 4 9 11 2 5" xfId="18557"/>
    <cellStyle name="Poznámka 4 9 11 2 6" xfId="37646"/>
    <cellStyle name="Poznámka 4 9 11 3" xfId="7896"/>
    <cellStyle name="Poznámka 4 9 11 3 2" xfId="26891"/>
    <cellStyle name="Poznámka 4 9 11 3 3" xfId="46039"/>
    <cellStyle name="Poznámka 4 9 11 4" xfId="20381"/>
    <cellStyle name="Poznámka 4 9 11 4 2" xfId="39521"/>
    <cellStyle name="Poznámka 4 9 11 5" xfId="14179"/>
    <cellStyle name="Poznámka 4 9 11 6" xfId="33268"/>
    <cellStyle name="Poznámka 4 9 12" xfId="5076"/>
    <cellStyle name="Poznámka 4 9 12 2" xfId="5991"/>
    <cellStyle name="Poznámka 4 9 12 2 2" xfId="12623"/>
    <cellStyle name="Poznámka 4 9 12 2 2 2" xfId="31523"/>
    <cellStyle name="Poznámka 4 9 12 2 2 3" xfId="50671"/>
    <cellStyle name="Poznámka 4 9 12 2 3" xfId="25133"/>
    <cellStyle name="Poznámka 4 9 12 2 3 2" xfId="44273"/>
    <cellStyle name="Poznámka 4 9 12 2 4" xfId="18811"/>
    <cellStyle name="Poznámka 4 9 12 2 5" xfId="37900"/>
    <cellStyle name="Poznámka 4 9 12 3" xfId="11748"/>
    <cellStyle name="Poznámka 4 9 12 3 2" xfId="30648"/>
    <cellStyle name="Poznámka 4 9 12 3 3" xfId="49796"/>
    <cellStyle name="Poznámka 4 9 12 4" xfId="24258"/>
    <cellStyle name="Poznámka 4 9 12 4 2" xfId="43398"/>
    <cellStyle name="Poznámka 4 9 12 5" xfId="17936"/>
    <cellStyle name="Poznámka 4 9 12 6" xfId="37025"/>
    <cellStyle name="Poznámka 4 9 13" xfId="7141"/>
    <cellStyle name="Poznámka 4 9 13 2" xfId="26140"/>
    <cellStyle name="Poznámka 4 9 13 3" xfId="45284"/>
    <cellStyle name="Poznámka 4 9 14" xfId="19746"/>
    <cellStyle name="Poznámka 4 9 14 2" xfId="38886"/>
    <cellStyle name="Poznámka 4 9 15" xfId="8028"/>
    <cellStyle name="Poznámka 4 9 16" xfId="32513"/>
    <cellStyle name="Poznámka 4 9 2" xfId="476"/>
    <cellStyle name="Poznámka 4 9 2 10" xfId="13540"/>
    <cellStyle name="Poznámka 4 9 2 11" xfId="32625"/>
    <cellStyle name="Poznámka 4 9 2 2" xfId="801"/>
    <cellStyle name="Poznámka 4 9 2 2 10" xfId="13905"/>
    <cellStyle name="Poznámka 4 9 2 2 11" xfId="32990"/>
    <cellStyle name="Poznámka 4 9 2 2 2" xfId="2982"/>
    <cellStyle name="Poznámka 4 9 2 2 2 2" xfId="5217"/>
    <cellStyle name="Poznámka 4 9 2 2 2 2 2" xfId="6132"/>
    <cellStyle name="Poznámka 4 9 2 2 2 2 2 2" xfId="12763"/>
    <cellStyle name="Poznámka 4 9 2 2 2 2 2 2 2" xfId="31663"/>
    <cellStyle name="Poznámka 4 9 2 2 2 2 2 2 3" xfId="50811"/>
    <cellStyle name="Poznámka 4 9 2 2 2 2 2 3" xfId="25273"/>
    <cellStyle name="Poznámka 4 9 2 2 2 2 2 3 2" xfId="44413"/>
    <cellStyle name="Poznámka 4 9 2 2 2 2 2 4" xfId="18951"/>
    <cellStyle name="Poznámka 4 9 2 2 2 2 2 5" xfId="38040"/>
    <cellStyle name="Poznámka 4 9 2 2 2 2 3" xfId="11888"/>
    <cellStyle name="Poznámka 4 9 2 2 2 2 3 2" xfId="30788"/>
    <cellStyle name="Poznámka 4 9 2 2 2 2 3 3" xfId="49936"/>
    <cellStyle name="Poznámka 4 9 2 2 2 2 4" xfId="24398"/>
    <cellStyle name="Poznámka 4 9 2 2 2 2 4 2" xfId="43538"/>
    <cellStyle name="Poznámka 4 9 2 2 2 2 5" xfId="18076"/>
    <cellStyle name="Poznámka 4 9 2 2 2 2 6" xfId="37165"/>
    <cellStyle name="Poznámka 4 9 2 2 2 3" xfId="9681"/>
    <cellStyle name="Poznámka 4 9 2 2 2 3 2" xfId="28581"/>
    <cellStyle name="Poznámka 4 9 2 2 2 3 3" xfId="47729"/>
    <cellStyle name="Poznámka 4 9 2 2 2 4" xfId="22191"/>
    <cellStyle name="Poznámka 4 9 2 2 2 4 2" xfId="41331"/>
    <cellStyle name="Poznámka 4 9 2 2 2 5" xfId="15869"/>
    <cellStyle name="Poznámka 4 9 2 2 2 6" xfId="34958"/>
    <cellStyle name="Poznámka 4 9 2 2 3" xfId="3724"/>
    <cellStyle name="Poznámka 4 9 2 2 3 2" xfId="5637"/>
    <cellStyle name="Poznámka 4 9 2 2 3 2 2" xfId="6552"/>
    <cellStyle name="Poznámka 4 9 2 2 3 2 2 2" xfId="13181"/>
    <cellStyle name="Poznámka 4 9 2 2 3 2 2 2 2" xfId="32081"/>
    <cellStyle name="Poznámka 4 9 2 2 3 2 2 2 3" xfId="51229"/>
    <cellStyle name="Poznámka 4 9 2 2 3 2 2 3" xfId="25691"/>
    <cellStyle name="Poznámka 4 9 2 2 3 2 2 3 2" xfId="44831"/>
    <cellStyle name="Poznámka 4 9 2 2 3 2 2 4" xfId="19369"/>
    <cellStyle name="Poznámka 4 9 2 2 3 2 2 5" xfId="38458"/>
    <cellStyle name="Poznámka 4 9 2 2 3 2 3" xfId="12306"/>
    <cellStyle name="Poznámka 4 9 2 2 3 2 3 2" xfId="31206"/>
    <cellStyle name="Poznámka 4 9 2 2 3 2 3 3" xfId="50354"/>
    <cellStyle name="Poznámka 4 9 2 2 3 2 4" xfId="24816"/>
    <cellStyle name="Poznámka 4 9 2 2 3 2 4 2" xfId="43956"/>
    <cellStyle name="Poznámka 4 9 2 2 3 2 5" xfId="18494"/>
    <cellStyle name="Poznámka 4 9 2 2 3 2 6" xfId="37583"/>
    <cellStyle name="Poznámka 4 9 2 2 3 3" xfId="10422"/>
    <cellStyle name="Poznámka 4 9 2 2 3 3 2" xfId="29322"/>
    <cellStyle name="Poznámka 4 9 2 2 3 3 3" xfId="48470"/>
    <cellStyle name="Poznámka 4 9 2 2 3 4" xfId="22932"/>
    <cellStyle name="Poznámka 4 9 2 2 3 4 2" xfId="42072"/>
    <cellStyle name="Poznámka 4 9 2 2 3 5" xfId="16610"/>
    <cellStyle name="Poznámka 4 9 2 2 3 6" xfId="35699"/>
    <cellStyle name="Poznámka 4 9 2 2 4" xfId="4294"/>
    <cellStyle name="Poznámka 4 9 2 2 4 2" xfId="5705"/>
    <cellStyle name="Poznámka 4 9 2 2 4 2 2" xfId="6620"/>
    <cellStyle name="Poznámka 4 9 2 2 4 2 2 2" xfId="13248"/>
    <cellStyle name="Poznámka 4 9 2 2 4 2 2 2 2" xfId="32148"/>
    <cellStyle name="Poznámka 4 9 2 2 4 2 2 2 3" xfId="51296"/>
    <cellStyle name="Poznámka 4 9 2 2 4 2 2 3" xfId="25758"/>
    <cellStyle name="Poznámka 4 9 2 2 4 2 2 3 2" xfId="44898"/>
    <cellStyle name="Poznámka 4 9 2 2 4 2 2 4" xfId="19436"/>
    <cellStyle name="Poznámka 4 9 2 2 4 2 2 5" xfId="38525"/>
    <cellStyle name="Poznámka 4 9 2 2 4 2 3" xfId="12373"/>
    <cellStyle name="Poznámka 4 9 2 2 4 2 3 2" xfId="31273"/>
    <cellStyle name="Poznámka 4 9 2 2 4 2 3 3" xfId="50421"/>
    <cellStyle name="Poznámka 4 9 2 2 4 2 4" xfId="24883"/>
    <cellStyle name="Poznámka 4 9 2 2 4 2 4 2" xfId="44023"/>
    <cellStyle name="Poznámka 4 9 2 2 4 2 5" xfId="18561"/>
    <cellStyle name="Poznámka 4 9 2 2 4 2 6" xfId="37650"/>
    <cellStyle name="Poznámka 4 9 2 2 4 3" xfId="10991"/>
    <cellStyle name="Poznámka 4 9 2 2 4 3 2" xfId="29891"/>
    <cellStyle name="Poznámka 4 9 2 2 4 3 3" xfId="49039"/>
    <cellStyle name="Poznámka 4 9 2 2 4 4" xfId="23501"/>
    <cellStyle name="Poznámka 4 9 2 2 4 4 2" xfId="42641"/>
    <cellStyle name="Poznámka 4 9 2 2 4 5" xfId="17179"/>
    <cellStyle name="Poznámka 4 9 2 2 4 6" xfId="36268"/>
    <cellStyle name="Poznámka 4 9 2 2 5" xfId="4908"/>
    <cellStyle name="Poznámka 4 9 2 2 5 2" xfId="5852"/>
    <cellStyle name="Poznámka 4 9 2 2 5 2 2" xfId="6767"/>
    <cellStyle name="Poznámka 4 9 2 2 5 2 2 2" xfId="13395"/>
    <cellStyle name="Poznámka 4 9 2 2 5 2 2 2 2" xfId="32295"/>
    <cellStyle name="Poznámka 4 9 2 2 5 2 2 2 3" xfId="51443"/>
    <cellStyle name="Poznámka 4 9 2 2 5 2 2 3" xfId="25905"/>
    <cellStyle name="Poznámka 4 9 2 2 5 2 2 3 2" xfId="45045"/>
    <cellStyle name="Poznámka 4 9 2 2 5 2 2 4" xfId="19583"/>
    <cellStyle name="Poznámka 4 9 2 2 5 2 2 5" xfId="38672"/>
    <cellStyle name="Poznámka 4 9 2 2 5 2 3" xfId="12520"/>
    <cellStyle name="Poznámka 4 9 2 2 5 2 3 2" xfId="31420"/>
    <cellStyle name="Poznámka 4 9 2 2 5 2 3 3" xfId="50568"/>
    <cellStyle name="Poznámka 4 9 2 2 5 2 4" xfId="25030"/>
    <cellStyle name="Poznámka 4 9 2 2 5 2 4 2" xfId="44170"/>
    <cellStyle name="Poznámka 4 9 2 2 5 2 5" xfId="18708"/>
    <cellStyle name="Poznámka 4 9 2 2 5 2 6" xfId="37797"/>
    <cellStyle name="Poznámka 4 9 2 2 5 3" xfId="11605"/>
    <cellStyle name="Poznámka 4 9 2 2 5 3 2" xfId="30505"/>
    <cellStyle name="Poznámka 4 9 2 2 5 3 3" xfId="49653"/>
    <cellStyle name="Poznámka 4 9 2 2 5 4" xfId="24115"/>
    <cellStyle name="Poznámka 4 9 2 2 5 4 2" xfId="43255"/>
    <cellStyle name="Poznámka 4 9 2 2 5 5" xfId="17793"/>
    <cellStyle name="Poznámka 4 9 2 2 5 6" xfId="36882"/>
    <cellStyle name="Poznámka 4 9 2 2 6" xfId="1621"/>
    <cellStyle name="Poznámka 4 9 2 2 6 2" xfId="5452"/>
    <cellStyle name="Poznámka 4 9 2 2 6 2 2" xfId="6367"/>
    <cellStyle name="Poznámka 4 9 2 2 6 2 2 2" xfId="12997"/>
    <cellStyle name="Poznámka 4 9 2 2 6 2 2 2 2" xfId="31897"/>
    <cellStyle name="Poznámka 4 9 2 2 6 2 2 2 3" xfId="51045"/>
    <cellStyle name="Poznámka 4 9 2 2 6 2 2 3" xfId="25507"/>
    <cellStyle name="Poznámka 4 9 2 2 6 2 2 3 2" xfId="44647"/>
    <cellStyle name="Poznámka 4 9 2 2 6 2 2 4" xfId="19185"/>
    <cellStyle name="Poznámka 4 9 2 2 6 2 2 5" xfId="38274"/>
    <cellStyle name="Poznámka 4 9 2 2 6 2 3" xfId="12122"/>
    <cellStyle name="Poznámka 4 9 2 2 6 2 3 2" xfId="31022"/>
    <cellStyle name="Poznámka 4 9 2 2 6 2 3 3" xfId="50170"/>
    <cellStyle name="Poznámka 4 9 2 2 6 2 4" xfId="24632"/>
    <cellStyle name="Poznámka 4 9 2 2 6 2 4 2" xfId="43772"/>
    <cellStyle name="Poznámka 4 9 2 2 6 2 5" xfId="18310"/>
    <cellStyle name="Poznámka 4 9 2 2 6 2 6" xfId="37399"/>
    <cellStyle name="Poznámka 4 9 2 2 6 3" xfId="8363"/>
    <cellStyle name="Poznámka 4 9 2 2 6 3 2" xfId="27264"/>
    <cellStyle name="Poznámka 4 9 2 2 6 3 3" xfId="46412"/>
    <cellStyle name="Poznámka 4 9 2 2 6 4" xfId="20874"/>
    <cellStyle name="Poznámka 4 9 2 2 6 4 2" xfId="40014"/>
    <cellStyle name="Poznámka 4 9 2 2 6 5" xfId="14552"/>
    <cellStyle name="Poznámka 4 9 2 2 6 6" xfId="33641"/>
    <cellStyle name="Poznámka 4 9 2 2 7" xfId="5061"/>
    <cellStyle name="Poznámka 4 9 2 2 7 2" xfId="5976"/>
    <cellStyle name="Poznámka 4 9 2 2 7 2 2" xfId="12608"/>
    <cellStyle name="Poznámka 4 9 2 2 7 2 2 2" xfId="31508"/>
    <cellStyle name="Poznámka 4 9 2 2 7 2 2 3" xfId="50656"/>
    <cellStyle name="Poznámka 4 9 2 2 7 2 3" xfId="25118"/>
    <cellStyle name="Poznámka 4 9 2 2 7 2 3 2" xfId="44258"/>
    <cellStyle name="Poznámka 4 9 2 2 7 2 4" xfId="18796"/>
    <cellStyle name="Poznámka 4 9 2 2 7 2 5" xfId="37885"/>
    <cellStyle name="Poznámka 4 9 2 2 7 3" xfId="11733"/>
    <cellStyle name="Poznámka 4 9 2 2 7 3 2" xfId="30633"/>
    <cellStyle name="Poznámka 4 9 2 2 7 3 3" xfId="49781"/>
    <cellStyle name="Poznámka 4 9 2 2 7 4" xfId="24243"/>
    <cellStyle name="Poznámka 4 9 2 2 7 4 2" xfId="43383"/>
    <cellStyle name="Poznámka 4 9 2 2 7 5" xfId="17921"/>
    <cellStyle name="Poznámka 4 9 2 2 7 6" xfId="37010"/>
    <cellStyle name="Poznámka 4 9 2 2 8" xfId="7618"/>
    <cellStyle name="Poznámka 4 9 2 2 8 2" xfId="26617"/>
    <cellStyle name="Poznámka 4 9 2 2 8 3" xfId="45761"/>
    <cellStyle name="Poznámka 4 9 2 2 9" xfId="20197"/>
    <cellStyle name="Poznámka 4 9 2 2 9 2" xfId="39337"/>
    <cellStyle name="Poznámka 4 9 2 3" xfId="2660"/>
    <cellStyle name="Poznámka 4 9 2 3 2" xfId="5690"/>
    <cellStyle name="Poznámka 4 9 2 3 2 2" xfId="6605"/>
    <cellStyle name="Poznámka 4 9 2 3 2 2 2" xfId="13234"/>
    <cellStyle name="Poznámka 4 9 2 3 2 2 2 2" xfId="32134"/>
    <cellStyle name="Poznámka 4 9 2 3 2 2 2 3" xfId="51282"/>
    <cellStyle name="Poznámka 4 9 2 3 2 2 3" xfId="25744"/>
    <cellStyle name="Poznámka 4 9 2 3 2 2 3 2" xfId="44884"/>
    <cellStyle name="Poznámka 4 9 2 3 2 2 4" xfId="19422"/>
    <cellStyle name="Poznámka 4 9 2 3 2 2 5" xfId="38511"/>
    <cellStyle name="Poznámka 4 9 2 3 2 3" xfId="12359"/>
    <cellStyle name="Poznámka 4 9 2 3 2 3 2" xfId="31259"/>
    <cellStyle name="Poznámka 4 9 2 3 2 3 3" xfId="50407"/>
    <cellStyle name="Poznámka 4 9 2 3 2 4" xfId="24869"/>
    <cellStyle name="Poznámka 4 9 2 3 2 4 2" xfId="44009"/>
    <cellStyle name="Poznámka 4 9 2 3 2 5" xfId="18547"/>
    <cellStyle name="Poznámka 4 9 2 3 2 6" xfId="37636"/>
    <cellStyle name="Poznámka 4 9 2 3 3" xfId="9361"/>
    <cellStyle name="Poznámka 4 9 2 3 3 2" xfId="28261"/>
    <cellStyle name="Poznámka 4 9 2 3 3 3" xfId="47409"/>
    <cellStyle name="Poznámka 4 9 2 3 4" xfId="21871"/>
    <cellStyle name="Poznámka 4 9 2 3 4 2" xfId="41011"/>
    <cellStyle name="Poznámka 4 9 2 3 5" xfId="15549"/>
    <cellStyle name="Poznámka 4 9 2 3 6" xfId="34638"/>
    <cellStyle name="Poznámka 4 9 2 4" xfId="3402"/>
    <cellStyle name="Poznámka 4 9 2 4 2" xfId="5390"/>
    <cellStyle name="Poznámka 4 9 2 4 2 2" xfId="6305"/>
    <cellStyle name="Poznámka 4 9 2 4 2 2 2" xfId="12936"/>
    <cellStyle name="Poznámka 4 9 2 4 2 2 2 2" xfId="31836"/>
    <cellStyle name="Poznámka 4 9 2 4 2 2 2 3" xfId="50984"/>
    <cellStyle name="Poznámka 4 9 2 4 2 2 3" xfId="25446"/>
    <cellStyle name="Poznámka 4 9 2 4 2 2 3 2" xfId="44586"/>
    <cellStyle name="Poznámka 4 9 2 4 2 2 4" xfId="19124"/>
    <cellStyle name="Poznámka 4 9 2 4 2 2 5" xfId="38213"/>
    <cellStyle name="Poznámka 4 9 2 4 2 3" xfId="12061"/>
    <cellStyle name="Poznámka 4 9 2 4 2 3 2" xfId="30961"/>
    <cellStyle name="Poznámka 4 9 2 4 2 3 3" xfId="50109"/>
    <cellStyle name="Poznámka 4 9 2 4 2 4" xfId="24571"/>
    <cellStyle name="Poznámka 4 9 2 4 2 4 2" xfId="43711"/>
    <cellStyle name="Poznámka 4 9 2 4 2 5" xfId="18249"/>
    <cellStyle name="Poznámka 4 9 2 4 2 6" xfId="37338"/>
    <cellStyle name="Poznámka 4 9 2 4 3" xfId="10100"/>
    <cellStyle name="Poznámka 4 9 2 4 3 2" xfId="29000"/>
    <cellStyle name="Poznámka 4 9 2 4 3 3" xfId="48148"/>
    <cellStyle name="Poznámka 4 9 2 4 4" xfId="22610"/>
    <cellStyle name="Poznámka 4 9 2 4 4 2" xfId="41750"/>
    <cellStyle name="Poznámka 4 9 2 4 5" xfId="16288"/>
    <cellStyle name="Poznámka 4 9 2 4 6" xfId="35377"/>
    <cellStyle name="Poznámka 4 9 2 5" xfId="3974"/>
    <cellStyle name="Poznámka 4 9 2 5 2" xfId="5300"/>
    <cellStyle name="Poznámka 4 9 2 5 2 2" xfId="6215"/>
    <cellStyle name="Poznámka 4 9 2 5 2 2 2" xfId="12846"/>
    <cellStyle name="Poznámka 4 9 2 5 2 2 2 2" xfId="31746"/>
    <cellStyle name="Poznámka 4 9 2 5 2 2 2 3" xfId="50894"/>
    <cellStyle name="Poznámka 4 9 2 5 2 2 3" xfId="25356"/>
    <cellStyle name="Poznámka 4 9 2 5 2 2 3 2" xfId="44496"/>
    <cellStyle name="Poznámka 4 9 2 5 2 2 4" xfId="19034"/>
    <cellStyle name="Poznámka 4 9 2 5 2 2 5" xfId="38123"/>
    <cellStyle name="Poznámka 4 9 2 5 2 3" xfId="11971"/>
    <cellStyle name="Poznámka 4 9 2 5 2 3 2" xfId="30871"/>
    <cellStyle name="Poznámka 4 9 2 5 2 3 3" xfId="50019"/>
    <cellStyle name="Poznámka 4 9 2 5 2 4" xfId="24481"/>
    <cellStyle name="Poznámka 4 9 2 5 2 4 2" xfId="43621"/>
    <cellStyle name="Poznámka 4 9 2 5 2 5" xfId="18159"/>
    <cellStyle name="Poznámka 4 9 2 5 2 6" xfId="37248"/>
    <cellStyle name="Poznámka 4 9 2 5 3" xfId="10671"/>
    <cellStyle name="Poznámka 4 9 2 5 3 2" xfId="29571"/>
    <cellStyle name="Poznámka 4 9 2 5 3 3" xfId="48719"/>
    <cellStyle name="Poznámka 4 9 2 5 4" xfId="23181"/>
    <cellStyle name="Poznámka 4 9 2 5 4 2" xfId="42321"/>
    <cellStyle name="Poznámka 4 9 2 5 5" xfId="16859"/>
    <cellStyle name="Poznámka 4 9 2 5 6" xfId="35948"/>
    <cellStyle name="Poznámka 4 9 2 6" xfId="4652"/>
    <cellStyle name="Poznámka 4 9 2 6 2" xfId="5788"/>
    <cellStyle name="Poznámka 4 9 2 6 2 2" xfId="6703"/>
    <cellStyle name="Poznámka 4 9 2 6 2 2 2" xfId="13331"/>
    <cellStyle name="Poznámka 4 9 2 6 2 2 2 2" xfId="32231"/>
    <cellStyle name="Poznámka 4 9 2 6 2 2 2 3" xfId="51379"/>
    <cellStyle name="Poznámka 4 9 2 6 2 2 3" xfId="25841"/>
    <cellStyle name="Poznámka 4 9 2 6 2 2 3 2" xfId="44981"/>
    <cellStyle name="Poznámka 4 9 2 6 2 2 4" xfId="19519"/>
    <cellStyle name="Poznámka 4 9 2 6 2 2 5" xfId="38608"/>
    <cellStyle name="Poznámka 4 9 2 6 2 3" xfId="12456"/>
    <cellStyle name="Poznámka 4 9 2 6 2 3 2" xfId="31356"/>
    <cellStyle name="Poznámka 4 9 2 6 2 3 3" xfId="50504"/>
    <cellStyle name="Poznámka 4 9 2 6 2 4" xfId="24966"/>
    <cellStyle name="Poznámka 4 9 2 6 2 4 2" xfId="44106"/>
    <cellStyle name="Poznámka 4 9 2 6 2 5" xfId="18644"/>
    <cellStyle name="Poznámka 4 9 2 6 2 6" xfId="37733"/>
    <cellStyle name="Poznámka 4 9 2 6 3" xfId="11349"/>
    <cellStyle name="Poznámka 4 9 2 6 3 2" xfId="30249"/>
    <cellStyle name="Poznámka 4 9 2 6 3 3" xfId="49397"/>
    <cellStyle name="Poznámka 4 9 2 6 4" xfId="23859"/>
    <cellStyle name="Poznámka 4 9 2 6 4 2" xfId="42999"/>
    <cellStyle name="Poznámka 4 9 2 6 5" xfId="17537"/>
    <cellStyle name="Poznámka 4 9 2 6 6" xfId="36626"/>
    <cellStyle name="Poznámka 4 9 2 7" xfId="5443"/>
    <cellStyle name="Poznámka 4 9 2 7 2" xfId="6358"/>
    <cellStyle name="Poznámka 4 9 2 7 2 2" xfId="12988"/>
    <cellStyle name="Poznámka 4 9 2 7 2 2 2" xfId="31888"/>
    <cellStyle name="Poznámka 4 9 2 7 2 2 3" xfId="51036"/>
    <cellStyle name="Poznámka 4 9 2 7 2 3" xfId="25498"/>
    <cellStyle name="Poznámka 4 9 2 7 2 3 2" xfId="44638"/>
    <cellStyle name="Poznámka 4 9 2 7 2 4" xfId="19176"/>
    <cellStyle name="Poznámka 4 9 2 7 2 5" xfId="38265"/>
    <cellStyle name="Poznámka 4 9 2 7 3" xfId="12113"/>
    <cellStyle name="Poznámka 4 9 2 7 3 2" xfId="31013"/>
    <cellStyle name="Poznámka 4 9 2 7 3 3" xfId="50161"/>
    <cellStyle name="Poznámka 4 9 2 7 4" xfId="24623"/>
    <cellStyle name="Poznámka 4 9 2 7 4 2" xfId="43763"/>
    <cellStyle name="Poznámka 4 9 2 7 5" xfId="18301"/>
    <cellStyle name="Poznámka 4 9 2 7 6" xfId="37390"/>
    <cellStyle name="Poznámka 4 9 2 8" xfId="7253"/>
    <cellStyle name="Poznámka 4 9 2 8 2" xfId="26252"/>
    <cellStyle name="Poznámka 4 9 2 8 3" xfId="45396"/>
    <cellStyle name="Poznámka 4 9 2 9" xfId="19873"/>
    <cellStyle name="Poznámka 4 9 2 9 2" xfId="39013"/>
    <cellStyle name="Poznámka 4 9 3" xfId="694"/>
    <cellStyle name="Poznámka 4 9 3 10" xfId="13778"/>
    <cellStyle name="Poznámka 4 9 3 11" xfId="32863"/>
    <cellStyle name="Poznámka 4 9 3 2" xfId="1622"/>
    <cellStyle name="Poznámka 4 9 3 2 2" xfId="5348"/>
    <cellStyle name="Poznámka 4 9 3 2 2 2" xfId="6263"/>
    <cellStyle name="Poznámka 4 9 3 2 2 2 2" xfId="12894"/>
    <cellStyle name="Poznámka 4 9 3 2 2 2 2 2" xfId="31794"/>
    <cellStyle name="Poznámka 4 9 3 2 2 2 2 3" xfId="50942"/>
    <cellStyle name="Poznámka 4 9 3 2 2 2 3" xfId="25404"/>
    <cellStyle name="Poznámka 4 9 3 2 2 2 3 2" xfId="44544"/>
    <cellStyle name="Poznámka 4 9 3 2 2 2 4" xfId="19082"/>
    <cellStyle name="Poznámka 4 9 3 2 2 2 5" xfId="38171"/>
    <cellStyle name="Poznámka 4 9 3 2 2 3" xfId="12019"/>
    <cellStyle name="Poznámka 4 9 3 2 2 3 2" xfId="30919"/>
    <cellStyle name="Poznámka 4 9 3 2 2 3 3" xfId="50067"/>
    <cellStyle name="Poznámka 4 9 3 2 2 4" xfId="24529"/>
    <cellStyle name="Poznámka 4 9 3 2 2 4 2" xfId="43669"/>
    <cellStyle name="Poznámka 4 9 3 2 2 5" xfId="18207"/>
    <cellStyle name="Poznámka 4 9 3 2 2 6" xfId="37296"/>
    <cellStyle name="Poznámka 4 9 3 2 3" xfId="8364"/>
    <cellStyle name="Poznámka 4 9 3 2 3 2" xfId="27265"/>
    <cellStyle name="Poznámka 4 9 3 2 3 3" xfId="46413"/>
    <cellStyle name="Poznámka 4 9 3 2 4" xfId="20875"/>
    <cellStyle name="Poznámka 4 9 3 2 4 2" xfId="40015"/>
    <cellStyle name="Poznámka 4 9 3 2 5" xfId="14553"/>
    <cellStyle name="Poznámka 4 9 3 2 6" xfId="33642"/>
    <cellStyle name="Poznámka 4 9 3 3" xfId="2875"/>
    <cellStyle name="Poznámka 4 9 3 3 2" xfId="5496"/>
    <cellStyle name="Poznámka 4 9 3 3 2 2" xfId="6411"/>
    <cellStyle name="Poznámka 4 9 3 3 2 2 2" xfId="13041"/>
    <cellStyle name="Poznámka 4 9 3 3 2 2 2 2" xfId="31941"/>
    <cellStyle name="Poznámka 4 9 3 3 2 2 2 3" xfId="51089"/>
    <cellStyle name="Poznámka 4 9 3 3 2 2 3" xfId="25551"/>
    <cellStyle name="Poznámka 4 9 3 3 2 2 3 2" xfId="44691"/>
    <cellStyle name="Poznámka 4 9 3 3 2 2 4" xfId="19229"/>
    <cellStyle name="Poznámka 4 9 3 3 2 2 5" xfId="38318"/>
    <cellStyle name="Poznámka 4 9 3 3 2 3" xfId="12166"/>
    <cellStyle name="Poznámka 4 9 3 3 2 3 2" xfId="31066"/>
    <cellStyle name="Poznámka 4 9 3 3 2 3 3" xfId="50214"/>
    <cellStyle name="Poznámka 4 9 3 3 2 4" xfId="24676"/>
    <cellStyle name="Poznámka 4 9 3 3 2 4 2" xfId="43816"/>
    <cellStyle name="Poznámka 4 9 3 3 2 5" xfId="18354"/>
    <cellStyle name="Poznámka 4 9 3 3 2 6" xfId="37443"/>
    <cellStyle name="Poznámka 4 9 3 3 3" xfId="9574"/>
    <cellStyle name="Poznámka 4 9 3 3 3 2" xfId="28474"/>
    <cellStyle name="Poznámka 4 9 3 3 3 3" xfId="47622"/>
    <cellStyle name="Poznámka 4 9 3 3 4" xfId="22084"/>
    <cellStyle name="Poznámka 4 9 3 3 4 2" xfId="41224"/>
    <cellStyle name="Poznámka 4 9 3 3 5" xfId="15762"/>
    <cellStyle name="Poznámka 4 9 3 3 6" xfId="34851"/>
    <cellStyle name="Poznámka 4 9 3 4" xfId="3617"/>
    <cellStyle name="Poznámka 4 9 3 4 2" xfId="5198"/>
    <cellStyle name="Poznámka 4 9 3 4 2 2" xfId="6113"/>
    <cellStyle name="Poznámka 4 9 3 4 2 2 2" xfId="12744"/>
    <cellStyle name="Poznámka 4 9 3 4 2 2 2 2" xfId="31644"/>
    <cellStyle name="Poznámka 4 9 3 4 2 2 2 3" xfId="50792"/>
    <cellStyle name="Poznámka 4 9 3 4 2 2 3" xfId="25254"/>
    <cellStyle name="Poznámka 4 9 3 4 2 2 3 2" xfId="44394"/>
    <cellStyle name="Poznámka 4 9 3 4 2 2 4" xfId="18932"/>
    <cellStyle name="Poznámka 4 9 3 4 2 2 5" xfId="38021"/>
    <cellStyle name="Poznámka 4 9 3 4 2 3" xfId="11869"/>
    <cellStyle name="Poznámka 4 9 3 4 2 3 2" xfId="30769"/>
    <cellStyle name="Poznámka 4 9 3 4 2 3 3" xfId="49917"/>
    <cellStyle name="Poznámka 4 9 3 4 2 4" xfId="24379"/>
    <cellStyle name="Poznámka 4 9 3 4 2 4 2" xfId="43519"/>
    <cellStyle name="Poznámka 4 9 3 4 2 5" xfId="18057"/>
    <cellStyle name="Poznámka 4 9 3 4 2 6" xfId="37146"/>
    <cellStyle name="Poznámka 4 9 3 4 3" xfId="10315"/>
    <cellStyle name="Poznámka 4 9 3 4 3 2" xfId="29215"/>
    <cellStyle name="Poznámka 4 9 3 4 3 3" xfId="48363"/>
    <cellStyle name="Poznámka 4 9 3 4 4" xfId="22825"/>
    <cellStyle name="Poznámka 4 9 3 4 4 2" xfId="41965"/>
    <cellStyle name="Poznámka 4 9 3 4 5" xfId="16503"/>
    <cellStyle name="Poznámka 4 9 3 4 6" xfId="35592"/>
    <cellStyle name="Poznámka 4 9 3 5" xfId="4187"/>
    <cellStyle name="Poznámka 4 9 3 5 2" xfId="5173"/>
    <cellStyle name="Poznámka 4 9 3 5 2 2" xfId="6088"/>
    <cellStyle name="Poznámka 4 9 3 5 2 2 2" xfId="12719"/>
    <cellStyle name="Poznámka 4 9 3 5 2 2 2 2" xfId="31619"/>
    <cellStyle name="Poznámka 4 9 3 5 2 2 2 3" xfId="50767"/>
    <cellStyle name="Poznámka 4 9 3 5 2 2 3" xfId="25229"/>
    <cellStyle name="Poznámka 4 9 3 5 2 2 3 2" xfId="44369"/>
    <cellStyle name="Poznámka 4 9 3 5 2 2 4" xfId="18907"/>
    <cellStyle name="Poznámka 4 9 3 5 2 2 5" xfId="37996"/>
    <cellStyle name="Poznámka 4 9 3 5 2 3" xfId="11844"/>
    <cellStyle name="Poznámka 4 9 3 5 2 3 2" xfId="30744"/>
    <cellStyle name="Poznámka 4 9 3 5 2 3 3" xfId="49892"/>
    <cellStyle name="Poznámka 4 9 3 5 2 4" xfId="24354"/>
    <cellStyle name="Poznámka 4 9 3 5 2 4 2" xfId="43494"/>
    <cellStyle name="Poznámka 4 9 3 5 2 5" xfId="18032"/>
    <cellStyle name="Poznámka 4 9 3 5 2 6" xfId="37121"/>
    <cellStyle name="Poznámka 4 9 3 5 3" xfId="10884"/>
    <cellStyle name="Poznámka 4 9 3 5 3 2" xfId="29784"/>
    <cellStyle name="Poznámka 4 9 3 5 3 3" xfId="48932"/>
    <cellStyle name="Poznámka 4 9 3 5 4" xfId="23394"/>
    <cellStyle name="Poznámka 4 9 3 5 4 2" xfId="42534"/>
    <cellStyle name="Poznámka 4 9 3 5 5" xfId="17072"/>
    <cellStyle name="Poznámka 4 9 3 5 6" xfId="36161"/>
    <cellStyle name="Poznámka 4 9 3 6" xfId="4821"/>
    <cellStyle name="Poznámka 4 9 3 6 2" xfId="5832"/>
    <cellStyle name="Poznámka 4 9 3 6 2 2" xfId="6747"/>
    <cellStyle name="Poznámka 4 9 3 6 2 2 2" xfId="13375"/>
    <cellStyle name="Poznámka 4 9 3 6 2 2 2 2" xfId="32275"/>
    <cellStyle name="Poznámka 4 9 3 6 2 2 2 3" xfId="51423"/>
    <cellStyle name="Poznámka 4 9 3 6 2 2 3" xfId="25885"/>
    <cellStyle name="Poznámka 4 9 3 6 2 2 3 2" xfId="45025"/>
    <cellStyle name="Poznámka 4 9 3 6 2 2 4" xfId="19563"/>
    <cellStyle name="Poznámka 4 9 3 6 2 2 5" xfId="38652"/>
    <cellStyle name="Poznámka 4 9 3 6 2 3" xfId="12500"/>
    <cellStyle name="Poznámka 4 9 3 6 2 3 2" xfId="31400"/>
    <cellStyle name="Poznámka 4 9 3 6 2 3 3" xfId="50548"/>
    <cellStyle name="Poznámka 4 9 3 6 2 4" xfId="25010"/>
    <cellStyle name="Poznámka 4 9 3 6 2 4 2" xfId="44150"/>
    <cellStyle name="Poznámka 4 9 3 6 2 5" xfId="18688"/>
    <cellStyle name="Poznámka 4 9 3 6 2 6" xfId="37777"/>
    <cellStyle name="Poznámka 4 9 3 6 3" xfId="11518"/>
    <cellStyle name="Poznámka 4 9 3 6 3 2" xfId="30418"/>
    <cellStyle name="Poznámka 4 9 3 6 3 3" xfId="49566"/>
    <cellStyle name="Poznámka 4 9 3 6 4" xfId="24028"/>
    <cellStyle name="Poznámka 4 9 3 6 4 2" xfId="43168"/>
    <cellStyle name="Poznámka 4 9 3 6 5" xfId="17706"/>
    <cellStyle name="Poznámka 4 9 3 6 6" xfId="36795"/>
    <cellStyle name="Poznámka 4 9 3 7" xfId="5581"/>
    <cellStyle name="Poznámka 4 9 3 7 2" xfId="6496"/>
    <cellStyle name="Poznámka 4 9 3 7 2 2" xfId="13125"/>
    <cellStyle name="Poznámka 4 9 3 7 2 2 2" xfId="32025"/>
    <cellStyle name="Poznámka 4 9 3 7 2 2 3" xfId="51173"/>
    <cellStyle name="Poznámka 4 9 3 7 2 3" xfId="25635"/>
    <cellStyle name="Poznámka 4 9 3 7 2 3 2" xfId="44775"/>
    <cellStyle name="Poznámka 4 9 3 7 2 4" xfId="19313"/>
    <cellStyle name="Poznámka 4 9 3 7 2 5" xfId="38402"/>
    <cellStyle name="Poznámka 4 9 3 7 3" xfId="12250"/>
    <cellStyle name="Poznámka 4 9 3 7 3 2" xfId="31150"/>
    <cellStyle name="Poznámka 4 9 3 7 3 3" xfId="50298"/>
    <cellStyle name="Poznámka 4 9 3 7 4" xfId="24760"/>
    <cellStyle name="Poznámka 4 9 3 7 4 2" xfId="43900"/>
    <cellStyle name="Poznámka 4 9 3 7 5" xfId="18438"/>
    <cellStyle name="Poznámka 4 9 3 7 6" xfId="37527"/>
    <cellStyle name="Poznámka 4 9 3 8" xfId="7491"/>
    <cellStyle name="Poznámka 4 9 3 8 2" xfId="26490"/>
    <cellStyle name="Poznámka 4 9 3 8 3" xfId="45634"/>
    <cellStyle name="Poznámka 4 9 3 9" xfId="20090"/>
    <cellStyle name="Poznámka 4 9 3 9 2" xfId="39230"/>
    <cellStyle name="Poznámka 4 9 4" xfId="1143"/>
    <cellStyle name="Poznámka 4 9 4 2" xfId="1623"/>
    <cellStyle name="Poznámka 4 9 4 2 2" xfId="5243"/>
    <cellStyle name="Poznámka 4 9 4 2 2 2" xfId="6158"/>
    <cellStyle name="Poznámka 4 9 4 2 2 2 2" xfId="12789"/>
    <cellStyle name="Poznámka 4 9 4 2 2 2 2 2" xfId="31689"/>
    <cellStyle name="Poznámka 4 9 4 2 2 2 2 3" xfId="50837"/>
    <cellStyle name="Poznámka 4 9 4 2 2 2 3" xfId="25299"/>
    <cellStyle name="Poznámka 4 9 4 2 2 2 3 2" xfId="44439"/>
    <cellStyle name="Poznámka 4 9 4 2 2 2 4" xfId="18977"/>
    <cellStyle name="Poznámka 4 9 4 2 2 2 5" xfId="38066"/>
    <cellStyle name="Poznámka 4 9 4 2 2 3" xfId="11914"/>
    <cellStyle name="Poznámka 4 9 4 2 2 3 2" xfId="30814"/>
    <cellStyle name="Poznámka 4 9 4 2 2 3 3" xfId="49962"/>
    <cellStyle name="Poznámka 4 9 4 2 2 4" xfId="24424"/>
    <cellStyle name="Poznámka 4 9 4 2 2 4 2" xfId="43564"/>
    <cellStyle name="Poznámka 4 9 4 2 2 5" xfId="18102"/>
    <cellStyle name="Poznámka 4 9 4 2 2 6" xfId="37191"/>
    <cellStyle name="Poznámka 4 9 4 2 3" xfId="8365"/>
    <cellStyle name="Poznámka 4 9 4 2 3 2" xfId="27266"/>
    <cellStyle name="Poznámka 4 9 4 2 3 3" xfId="46414"/>
    <cellStyle name="Poznámka 4 9 4 2 4" xfId="20876"/>
    <cellStyle name="Poznámka 4 9 4 2 4 2" xfId="40016"/>
    <cellStyle name="Poznámka 4 9 4 2 5" xfId="14554"/>
    <cellStyle name="Poznámka 4 9 4 2 6" xfId="33643"/>
    <cellStyle name="Poznámka 4 9 4 3" xfId="5050"/>
    <cellStyle name="Poznámka 4 9 4 3 2" xfId="5965"/>
    <cellStyle name="Poznámka 4 9 4 3 2 2" xfId="12597"/>
    <cellStyle name="Poznámka 4 9 4 3 2 2 2" xfId="31497"/>
    <cellStyle name="Poznámka 4 9 4 3 2 2 3" xfId="50645"/>
    <cellStyle name="Poznámka 4 9 4 3 2 3" xfId="25107"/>
    <cellStyle name="Poznámka 4 9 4 3 2 3 2" xfId="44247"/>
    <cellStyle name="Poznámka 4 9 4 3 2 4" xfId="18785"/>
    <cellStyle name="Poznámka 4 9 4 3 2 5" xfId="37874"/>
    <cellStyle name="Poznámka 4 9 4 3 3" xfId="11722"/>
    <cellStyle name="Poznámka 4 9 4 3 3 2" xfId="30622"/>
    <cellStyle name="Poznámka 4 9 4 3 3 3" xfId="49770"/>
    <cellStyle name="Poznámka 4 9 4 3 4" xfId="24232"/>
    <cellStyle name="Poznámka 4 9 4 3 4 2" xfId="43372"/>
    <cellStyle name="Poznámka 4 9 4 3 5" xfId="17910"/>
    <cellStyle name="Poznámka 4 9 4 3 6" xfId="36999"/>
    <cellStyle name="Poznámka 4 9 4 4" xfId="7969"/>
    <cellStyle name="Poznámka 4 9 4 4 2" xfId="26964"/>
    <cellStyle name="Poznámka 4 9 4 4 3" xfId="46112"/>
    <cellStyle name="Poznámka 4 9 4 5" xfId="20527"/>
    <cellStyle name="Poznámka 4 9 4 5 2" xfId="39667"/>
    <cellStyle name="Poznámka 4 9 4 6" xfId="14252"/>
    <cellStyle name="Poznámka 4 9 4 7" xfId="33341"/>
    <cellStyle name="Poznámka 4 9 5" xfId="1620"/>
    <cellStyle name="Poznámka 4 9 5 2" xfId="5530"/>
    <cellStyle name="Poznámka 4 9 5 2 2" xfId="6445"/>
    <cellStyle name="Poznámka 4 9 5 2 2 2" xfId="13074"/>
    <cellStyle name="Poznámka 4 9 5 2 2 2 2" xfId="31974"/>
    <cellStyle name="Poznámka 4 9 5 2 2 2 3" xfId="51122"/>
    <cellStyle name="Poznámka 4 9 5 2 2 3" xfId="25584"/>
    <cellStyle name="Poznámka 4 9 5 2 2 3 2" xfId="44724"/>
    <cellStyle name="Poznámka 4 9 5 2 2 4" xfId="19262"/>
    <cellStyle name="Poznámka 4 9 5 2 2 5" xfId="38351"/>
    <cellStyle name="Poznámka 4 9 5 2 3" xfId="12199"/>
    <cellStyle name="Poznámka 4 9 5 2 3 2" xfId="31099"/>
    <cellStyle name="Poznámka 4 9 5 2 3 3" xfId="50247"/>
    <cellStyle name="Poznámka 4 9 5 2 4" xfId="24709"/>
    <cellStyle name="Poznámka 4 9 5 2 4 2" xfId="43849"/>
    <cellStyle name="Poznámka 4 9 5 2 5" xfId="18387"/>
    <cellStyle name="Poznámka 4 9 5 2 6" xfId="37476"/>
    <cellStyle name="Poznámka 4 9 5 3" xfId="8362"/>
    <cellStyle name="Poznámka 4 9 5 3 2" xfId="27263"/>
    <cellStyle name="Poznámka 4 9 5 3 3" xfId="46411"/>
    <cellStyle name="Poznámka 4 9 5 4" xfId="20873"/>
    <cellStyle name="Poznámka 4 9 5 4 2" xfId="40013"/>
    <cellStyle name="Poznámka 4 9 5 5" xfId="14551"/>
    <cellStyle name="Poznámka 4 9 5 6" xfId="33640"/>
    <cellStyle name="Poznámka 4 9 6" xfId="2528"/>
    <cellStyle name="Poznámka 4 9 6 2" xfId="5503"/>
    <cellStyle name="Poznámka 4 9 6 2 2" xfId="6418"/>
    <cellStyle name="Poznámka 4 9 6 2 2 2" xfId="13048"/>
    <cellStyle name="Poznámka 4 9 6 2 2 2 2" xfId="31948"/>
    <cellStyle name="Poznámka 4 9 6 2 2 2 3" xfId="51096"/>
    <cellStyle name="Poznámka 4 9 6 2 2 3" xfId="25558"/>
    <cellStyle name="Poznámka 4 9 6 2 2 3 2" xfId="44698"/>
    <cellStyle name="Poznámka 4 9 6 2 2 4" xfId="19236"/>
    <cellStyle name="Poznámka 4 9 6 2 2 5" xfId="38325"/>
    <cellStyle name="Poznámka 4 9 6 2 3" xfId="12173"/>
    <cellStyle name="Poznámka 4 9 6 2 3 2" xfId="31073"/>
    <cellStyle name="Poznámka 4 9 6 2 3 3" xfId="50221"/>
    <cellStyle name="Poznámka 4 9 6 2 4" xfId="24683"/>
    <cellStyle name="Poznámka 4 9 6 2 4 2" xfId="43823"/>
    <cellStyle name="Poznámka 4 9 6 2 5" xfId="18361"/>
    <cellStyle name="Poznámka 4 9 6 2 6" xfId="37450"/>
    <cellStyle name="Poznámka 4 9 6 3" xfId="9229"/>
    <cellStyle name="Poznámka 4 9 6 3 2" xfId="28129"/>
    <cellStyle name="Poznámka 4 9 6 3 3" xfId="47277"/>
    <cellStyle name="Poznámka 4 9 6 4" xfId="21739"/>
    <cellStyle name="Poznámka 4 9 6 4 2" xfId="40879"/>
    <cellStyle name="Poznámka 4 9 6 5" xfId="15417"/>
    <cellStyle name="Poznámka 4 9 6 6" xfId="34506"/>
    <cellStyle name="Poznámka 4 9 7" xfId="3270"/>
    <cellStyle name="Poznámka 4 9 7 2" xfId="5396"/>
    <cellStyle name="Poznámka 4 9 7 2 2" xfId="6311"/>
    <cellStyle name="Poznámka 4 9 7 2 2 2" xfId="12942"/>
    <cellStyle name="Poznámka 4 9 7 2 2 2 2" xfId="31842"/>
    <cellStyle name="Poznámka 4 9 7 2 2 2 3" xfId="50990"/>
    <cellStyle name="Poznámka 4 9 7 2 2 3" xfId="25452"/>
    <cellStyle name="Poznámka 4 9 7 2 2 3 2" xfId="44592"/>
    <cellStyle name="Poznámka 4 9 7 2 2 4" xfId="19130"/>
    <cellStyle name="Poznámka 4 9 7 2 2 5" xfId="38219"/>
    <cellStyle name="Poznámka 4 9 7 2 3" xfId="12067"/>
    <cellStyle name="Poznámka 4 9 7 2 3 2" xfId="30967"/>
    <cellStyle name="Poznámka 4 9 7 2 3 3" xfId="50115"/>
    <cellStyle name="Poznámka 4 9 7 2 4" xfId="24577"/>
    <cellStyle name="Poznámka 4 9 7 2 4 2" xfId="43717"/>
    <cellStyle name="Poznámka 4 9 7 2 5" xfId="18255"/>
    <cellStyle name="Poznámka 4 9 7 2 6" xfId="37344"/>
    <cellStyle name="Poznámka 4 9 7 3" xfId="9968"/>
    <cellStyle name="Poznámka 4 9 7 3 2" xfId="28868"/>
    <cellStyle name="Poznámka 4 9 7 3 3" xfId="48016"/>
    <cellStyle name="Poznámka 4 9 7 4" xfId="22478"/>
    <cellStyle name="Poznámka 4 9 7 4 2" xfId="41618"/>
    <cellStyle name="Poznámka 4 9 7 5" xfId="16156"/>
    <cellStyle name="Poznámka 4 9 7 6" xfId="35245"/>
    <cellStyle name="Poznámka 4 9 8" xfId="3842"/>
    <cellStyle name="Poznámka 4 9 8 2" xfId="5034"/>
    <cellStyle name="Poznámka 4 9 8 2 2" xfId="5949"/>
    <cellStyle name="Poznámka 4 9 8 2 2 2" xfId="12581"/>
    <cellStyle name="Poznámka 4 9 8 2 2 2 2" xfId="31481"/>
    <cellStyle name="Poznámka 4 9 8 2 2 2 3" xfId="50629"/>
    <cellStyle name="Poznámka 4 9 8 2 2 3" xfId="25091"/>
    <cellStyle name="Poznámka 4 9 8 2 2 3 2" xfId="44231"/>
    <cellStyle name="Poznámka 4 9 8 2 2 4" xfId="18769"/>
    <cellStyle name="Poznámka 4 9 8 2 2 5" xfId="37858"/>
    <cellStyle name="Poznámka 4 9 8 2 3" xfId="11706"/>
    <cellStyle name="Poznámka 4 9 8 2 3 2" xfId="30606"/>
    <cellStyle name="Poznámka 4 9 8 2 3 3" xfId="49754"/>
    <cellStyle name="Poznámka 4 9 8 2 4" xfId="24216"/>
    <cellStyle name="Poznámka 4 9 8 2 4 2" xfId="43356"/>
    <cellStyle name="Poznámka 4 9 8 2 5" xfId="17894"/>
    <cellStyle name="Poznámka 4 9 8 2 6" xfId="36983"/>
    <cellStyle name="Poznámka 4 9 8 3" xfId="10539"/>
    <cellStyle name="Poznámka 4 9 8 3 2" xfId="29439"/>
    <cellStyle name="Poznámka 4 9 8 3 3" xfId="48587"/>
    <cellStyle name="Poznámka 4 9 8 4" xfId="23049"/>
    <cellStyle name="Poznámka 4 9 8 4 2" xfId="42189"/>
    <cellStyle name="Poznámka 4 9 8 5" xfId="16727"/>
    <cellStyle name="Poznámka 4 9 8 6" xfId="35816"/>
    <cellStyle name="Poznámka 4 9 9" xfId="4429"/>
    <cellStyle name="Poznámka 4 9 9 2" xfId="5735"/>
    <cellStyle name="Poznámka 4 9 9 2 2" xfId="6650"/>
    <cellStyle name="Poznámka 4 9 9 2 2 2" xfId="13278"/>
    <cellStyle name="Poznámka 4 9 9 2 2 2 2" xfId="32178"/>
    <cellStyle name="Poznámka 4 9 9 2 2 2 3" xfId="51326"/>
    <cellStyle name="Poznámka 4 9 9 2 2 3" xfId="25788"/>
    <cellStyle name="Poznámka 4 9 9 2 2 3 2" xfId="44928"/>
    <cellStyle name="Poznámka 4 9 9 2 2 4" xfId="19466"/>
    <cellStyle name="Poznámka 4 9 9 2 2 5" xfId="38555"/>
    <cellStyle name="Poznámka 4 9 9 2 3" xfId="12403"/>
    <cellStyle name="Poznámka 4 9 9 2 3 2" xfId="31303"/>
    <cellStyle name="Poznámka 4 9 9 2 3 3" xfId="50451"/>
    <cellStyle name="Poznámka 4 9 9 2 4" xfId="24913"/>
    <cellStyle name="Poznámka 4 9 9 2 4 2" xfId="44053"/>
    <cellStyle name="Poznámka 4 9 9 2 5" xfId="18591"/>
    <cellStyle name="Poznámka 4 9 9 2 6" xfId="37680"/>
    <cellStyle name="Poznámka 4 9 9 3" xfId="11126"/>
    <cellStyle name="Poznámka 4 9 9 3 2" xfId="30026"/>
    <cellStyle name="Poznámka 4 9 9 3 3" xfId="49174"/>
    <cellStyle name="Poznámka 4 9 9 4" xfId="23636"/>
    <cellStyle name="Poznámka 4 9 9 4 2" xfId="42776"/>
    <cellStyle name="Poznámka 4 9 9 5" xfId="17314"/>
    <cellStyle name="Poznámka 4 9 9 6" xfId="36403"/>
    <cellStyle name="Poznámka 5" xfId="209"/>
    <cellStyle name="Poznámka 5 10" xfId="4458"/>
    <cellStyle name="Poznámka 5 10 2" xfId="5740"/>
    <cellStyle name="Poznámka 5 10 2 2" xfId="6655"/>
    <cellStyle name="Poznámka 5 10 2 2 2" xfId="13283"/>
    <cellStyle name="Poznámka 5 10 2 2 2 2" xfId="32183"/>
    <cellStyle name="Poznámka 5 10 2 2 2 3" xfId="51331"/>
    <cellStyle name="Poznámka 5 10 2 2 3" xfId="25793"/>
    <cellStyle name="Poznámka 5 10 2 2 3 2" xfId="44933"/>
    <cellStyle name="Poznámka 5 10 2 2 4" xfId="19471"/>
    <cellStyle name="Poznámka 5 10 2 2 5" xfId="38560"/>
    <cellStyle name="Poznámka 5 10 2 3" xfId="12408"/>
    <cellStyle name="Poznámka 5 10 2 3 2" xfId="31308"/>
    <cellStyle name="Poznámka 5 10 2 3 3" xfId="50456"/>
    <cellStyle name="Poznámka 5 10 2 4" xfId="24918"/>
    <cellStyle name="Poznámka 5 10 2 4 2" xfId="44058"/>
    <cellStyle name="Poznámka 5 10 2 5" xfId="18596"/>
    <cellStyle name="Poznámka 5 10 2 6" xfId="37685"/>
    <cellStyle name="Poznámka 5 10 3" xfId="11155"/>
    <cellStyle name="Poznámka 5 10 3 2" xfId="30055"/>
    <cellStyle name="Poznámka 5 10 3 3" xfId="49203"/>
    <cellStyle name="Poznámka 5 10 4" xfId="23665"/>
    <cellStyle name="Poznámka 5 10 4 2" xfId="42805"/>
    <cellStyle name="Poznámka 5 10 5" xfId="17343"/>
    <cellStyle name="Poznámka 5 10 6" xfId="36432"/>
    <cellStyle name="Poznámka 5 11" xfId="882"/>
    <cellStyle name="Poznámka 5 11 2" xfId="5615"/>
    <cellStyle name="Poznámka 5 11 2 2" xfId="6530"/>
    <cellStyle name="Poznámka 5 11 2 2 2" xfId="13159"/>
    <cellStyle name="Poznámka 5 11 2 2 2 2" xfId="32059"/>
    <cellStyle name="Poznámka 5 11 2 2 2 3" xfId="51207"/>
    <cellStyle name="Poznámka 5 11 2 2 3" xfId="25669"/>
    <cellStyle name="Poznámka 5 11 2 2 3 2" xfId="44809"/>
    <cellStyle name="Poznámka 5 11 2 2 4" xfId="19347"/>
    <cellStyle name="Poznámka 5 11 2 2 5" xfId="38436"/>
    <cellStyle name="Poznámka 5 11 2 3" xfId="12284"/>
    <cellStyle name="Poznámka 5 11 2 3 2" xfId="31184"/>
    <cellStyle name="Poznámka 5 11 2 3 3" xfId="50332"/>
    <cellStyle name="Poznámka 5 11 2 4" xfId="24794"/>
    <cellStyle name="Poznámka 5 11 2 4 2" xfId="43934"/>
    <cellStyle name="Poznámka 5 11 2 5" xfId="18472"/>
    <cellStyle name="Poznámka 5 11 2 6" xfId="37561"/>
    <cellStyle name="Poznámka 5 11 3" xfId="7791"/>
    <cellStyle name="Poznámka 5 11 3 2" xfId="26786"/>
    <cellStyle name="Poznámka 5 11 3 3" xfId="45934"/>
    <cellStyle name="Poznámka 5 11 4" xfId="20276"/>
    <cellStyle name="Poznámka 5 11 4 2" xfId="39416"/>
    <cellStyle name="Poznámka 5 11 5" xfId="14074"/>
    <cellStyle name="Poznámka 5 11 6" xfId="33163"/>
    <cellStyle name="Poznámka 5 12" xfId="19622"/>
    <cellStyle name="Poznámka 5 12 2" xfId="38762"/>
    <cellStyle name="Poznámka 5 2" xfId="237"/>
    <cellStyle name="Poznámka 5 2 10" xfId="4487"/>
    <cellStyle name="Poznámka 5 2 10 2" xfId="5746"/>
    <cellStyle name="Poznámka 5 2 10 2 2" xfId="6661"/>
    <cellStyle name="Poznámka 5 2 10 2 2 2" xfId="13289"/>
    <cellStyle name="Poznámka 5 2 10 2 2 2 2" xfId="32189"/>
    <cellStyle name="Poznámka 5 2 10 2 2 2 3" xfId="51337"/>
    <cellStyle name="Poznámka 5 2 10 2 2 3" xfId="25799"/>
    <cellStyle name="Poznámka 5 2 10 2 2 3 2" xfId="44939"/>
    <cellStyle name="Poznámka 5 2 10 2 2 4" xfId="19477"/>
    <cellStyle name="Poznámka 5 2 10 2 2 5" xfId="38566"/>
    <cellStyle name="Poznámka 5 2 10 2 3" xfId="12414"/>
    <cellStyle name="Poznámka 5 2 10 2 3 2" xfId="31314"/>
    <cellStyle name="Poznámka 5 2 10 2 3 3" xfId="50462"/>
    <cellStyle name="Poznámka 5 2 10 2 4" xfId="24924"/>
    <cellStyle name="Poznámka 5 2 10 2 4 2" xfId="44064"/>
    <cellStyle name="Poznámka 5 2 10 2 5" xfId="18602"/>
    <cellStyle name="Poznámka 5 2 10 2 6" xfId="37691"/>
    <cellStyle name="Poznámka 5 2 10 3" xfId="11184"/>
    <cellStyle name="Poznámka 5 2 10 3 2" xfId="30084"/>
    <cellStyle name="Poznámka 5 2 10 3 3" xfId="49232"/>
    <cellStyle name="Poznámka 5 2 10 4" xfId="23694"/>
    <cellStyle name="Poznámka 5 2 10 4 2" xfId="42834"/>
    <cellStyle name="Poznámka 5 2 10 5" xfId="17372"/>
    <cellStyle name="Poznámka 5 2 10 6" xfId="36461"/>
    <cellStyle name="Poznámka 5 2 11" xfId="4615"/>
    <cellStyle name="Poznámka 5 2 11 2" xfId="5778"/>
    <cellStyle name="Poznámka 5 2 11 2 2" xfId="6693"/>
    <cellStyle name="Poznámka 5 2 11 2 2 2" xfId="13321"/>
    <cellStyle name="Poznámka 5 2 11 2 2 2 2" xfId="32221"/>
    <cellStyle name="Poznámka 5 2 11 2 2 2 3" xfId="51369"/>
    <cellStyle name="Poznámka 5 2 11 2 2 3" xfId="25831"/>
    <cellStyle name="Poznámka 5 2 11 2 2 3 2" xfId="44971"/>
    <cellStyle name="Poznámka 5 2 11 2 2 4" xfId="19509"/>
    <cellStyle name="Poznámka 5 2 11 2 2 5" xfId="38598"/>
    <cellStyle name="Poznámka 5 2 11 2 3" xfId="12446"/>
    <cellStyle name="Poznámka 5 2 11 2 3 2" xfId="31346"/>
    <cellStyle name="Poznámka 5 2 11 2 3 3" xfId="50494"/>
    <cellStyle name="Poznámka 5 2 11 2 4" xfId="24956"/>
    <cellStyle name="Poznámka 5 2 11 2 4 2" xfId="44096"/>
    <cellStyle name="Poznámka 5 2 11 2 5" xfId="18634"/>
    <cellStyle name="Poznámka 5 2 11 2 6" xfId="37723"/>
    <cellStyle name="Poznámka 5 2 11 3" xfId="11312"/>
    <cellStyle name="Poznámka 5 2 11 3 2" xfId="30212"/>
    <cellStyle name="Poznámka 5 2 11 3 3" xfId="49360"/>
    <cellStyle name="Poznámka 5 2 11 4" xfId="23822"/>
    <cellStyle name="Poznámka 5 2 11 4 2" xfId="42962"/>
    <cellStyle name="Poznámka 5 2 11 5" xfId="17500"/>
    <cellStyle name="Poznámka 5 2 11 6" xfId="36589"/>
    <cellStyle name="Poznámka 5 2 12" xfId="896"/>
    <cellStyle name="Poznámka 5 2 12 2" xfId="5545"/>
    <cellStyle name="Poznámka 5 2 12 2 2" xfId="6460"/>
    <cellStyle name="Poznámka 5 2 12 2 2 2" xfId="13089"/>
    <cellStyle name="Poznámka 5 2 12 2 2 2 2" xfId="31989"/>
    <cellStyle name="Poznámka 5 2 12 2 2 2 3" xfId="51137"/>
    <cellStyle name="Poznámka 5 2 12 2 2 3" xfId="25599"/>
    <cellStyle name="Poznámka 5 2 12 2 2 3 2" xfId="44739"/>
    <cellStyle name="Poznámka 5 2 12 2 2 4" xfId="19277"/>
    <cellStyle name="Poznámka 5 2 12 2 2 5" xfId="38366"/>
    <cellStyle name="Poznámka 5 2 12 2 3" xfId="12214"/>
    <cellStyle name="Poznámka 5 2 12 2 3 2" xfId="31114"/>
    <cellStyle name="Poznámka 5 2 12 2 3 3" xfId="50262"/>
    <cellStyle name="Poznámka 5 2 12 2 4" xfId="24724"/>
    <cellStyle name="Poznámka 5 2 12 2 4 2" xfId="43864"/>
    <cellStyle name="Poznámka 5 2 12 2 5" xfId="18402"/>
    <cellStyle name="Poznámka 5 2 12 2 6" xfId="37491"/>
    <cellStyle name="Poznámka 5 2 12 3" xfId="7805"/>
    <cellStyle name="Poznámka 5 2 12 3 2" xfId="26800"/>
    <cellStyle name="Poznámka 5 2 12 3 3" xfId="45948"/>
    <cellStyle name="Poznámka 5 2 12 4" xfId="20290"/>
    <cellStyle name="Poznámka 5 2 12 4 2" xfId="39430"/>
    <cellStyle name="Poznámka 5 2 12 5" xfId="14088"/>
    <cellStyle name="Poznámka 5 2 12 6" xfId="33177"/>
    <cellStyle name="Poznámka 5 2 13" xfId="5477"/>
    <cellStyle name="Poznámka 5 2 13 2" xfId="6392"/>
    <cellStyle name="Poznámka 5 2 13 2 2" xfId="13022"/>
    <cellStyle name="Poznámka 5 2 13 2 2 2" xfId="31922"/>
    <cellStyle name="Poznámka 5 2 13 2 2 3" xfId="51070"/>
    <cellStyle name="Poznámka 5 2 13 2 3" xfId="25532"/>
    <cellStyle name="Poznámka 5 2 13 2 3 2" xfId="44672"/>
    <cellStyle name="Poznámka 5 2 13 2 4" xfId="19210"/>
    <cellStyle name="Poznámka 5 2 13 2 5" xfId="38299"/>
    <cellStyle name="Poznámka 5 2 13 3" xfId="12147"/>
    <cellStyle name="Poznámka 5 2 13 3 2" xfId="31047"/>
    <cellStyle name="Poznámka 5 2 13 3 3" xfId="50195"/>
    <cellStyle name="Poznámka 5 2 13 4" xfId="24657"/>
    <cellStyle name="Poznámka 5 2 13 4 2" xfId="43797"/>
    <cellStyle name="Poznámka 5 2 13 5" xfId="18335"/>
    <cellStyle name="Poznámka 5 2 13 6" xfId="37424"/>
    <cellStyle name="Poznámka 5 2 14" xfId="19644"/>
    <cellStyle name="Poznámka 5 2 14 2" xfId="38784"/>
    <cellStyle name="Poznámka 5 2 2" xfId="535"/>
    <cellStyle name="Poznámka 5 2 2 10" xfId="6998"/>
    <cellStyle name="Poznámka 5 2 2 10 2" xfId="25998"/>
    <cellStyle name="Poznámka 5 2 2 10 3" xfId="45142"/>
    <cellStyle name="Poznámka 5 2 2 11" xfId="19932"/>
    <cellStyle name="Poznámka 5 2 2 11 2" xfId="39072"/>
    <cellStyle name="Poznámka 5 2 2 12" xfId="8091"/>
    <cellStyle name="Poznámka 5 2 2 13" xfId="32371"/>
    <cellStyle name="Poznámka 5 2 2 2" xfId="835"/>
    <cellStyle name="Poznámka 5 2 2 2 10" xfId="20231"/>
    <cellStyle name="Poznámka 5 2 2 2 10 2" xfId="39371"/>
    <cellStyle name="Poznámka 5 2 2 2 11" xfId="13599"/>
    <cellStyle name="Poznámka 5 2 2 2 12" xfId="32684"/>
    <cellStyle name="Poznámka 5 2 2 2 2" xfId="1627"/>
    <cellStyle name="Poznámka 5 2 2 2 2 2" xfId="5140"/>
    <cellStyle name="Poznámka 5 2 2 2 2 2 2" xfId="6055"/>
    <cellStyle name="Poznámka 5 2 2 2 2 2 2 2" xfId="12686"/>
    <cellStyle name="Poznámka 5 2 2 2 2 2 2 2 2" xfId="31586"/>
    <cellStyle name="Poznámka 5 2 2 2 2 2 2 2 3" xfId="50734"/>
    <cellStyle name="Poznámka 5 2 2 2 2 2 2 3" xfId="25196"/>
    <cellStyle name="Poznámka 5 2 2 2 2 2 2 3 2" xfId="44336"/>
    <cellStyle name="Poznámka 5 2 2 2 2 2 2 4" xfId="18874"/>
    <cellStyle name="Poznámka 5 2 2 2 2 2 2 5" xfId="37963"/>
    <cellStyle name="Poznámka 5 2 2 2 2 2 3" xfId="11811"/>
    <cellStyle name="Poznámka 5 2 2 2 2 2 3 2" xfId="30711"/>
    <cellStyle name="Poznámka 5 2 2 2 2 2 3 3" xfId="49859"/>
    <cellStyle name="Poznámka 5 2 2 2 2 2 4" xfId="24321"/>
    <cellStyle name="Poznámka 5 2 2 2 2 2 4 2" xfId="43461"/>
    <cellStyle name="Poznámka 5 2 2 2 2 2 5" xfId="17999"/>
    <cellStyle name="Poznámka 5 2 2 2 2 2 6" xfId="37088"/>
    <cellStyle name="Poznámka 5 2 2 2 2 3" xfId="8369"/>
    <cellStyle name="Poznámka 5 2 2 2 2 3 2" xfId="27270"/>
    <cellStyle name="Poznámka 5 2 2 2 2 3 3" xfId="46418"/>
    <cellStyle name="Poznámka 5 2 2 2 2 4" xfId="20880"/>
    <cellStyle name="Poznámka 5 2 2 2 2 4 2" xfId="40020"/>
    <cellStyle name="Poznámka 5 2 2 2 2 5" xfId="14558"/>
    <cellStyle name="Poznámka 5 2 2 2 2 6" xfId="33647"/>
    <cellStyle name="Poznámka 5 2 2 2 3" xfId="3016"/>
    <cellStyle name="Poznámka 5 2 2 2 3 2" xfId="5215"/>
    <cellStyle name="Poznámka 5 2 2 2 3 2 2" xfId="6130"/>
    <cellStyle name="Poznámka 5 2 2 2 3 2 2 2" xfId="12761"/>
    <cellStyle name="Poznámka 5 2 2 2 3 2 2 2 2" xfId="31661"/>
    <cellStyle name="Poznámka 5 2 2 2 3 2 2 2 3" xfId="50809"/>
    <cellStyle name="Poznámka 5 2 2 2 3 2 2 3" xfId="25271"/>
    <cellStyle name="Poznámka 5 2 2 2 3 2 2 3 2" xfId="44411"/>
    <cellStyle name="Poznámka 5 2 2 2 3 2 2 4" xfId="18949"/>
    <cellStyle name="Poznámka 5 2 2 2 3 2 2 5" xfId="38038"/>
    <cellStyle name="Poznámka 5 2 2 2 3 2 3" xfId="11886"/>
    <cellStyle name="Poznámka 5 2 2 2 3 2 3 2" xfId="30786"/>
    <cellStyle name="Poznámka 5 2 2 2 3 2 3 3" xfId="49934"/>
    <cellStyle name="Poznámka 5 2 2 2 3 2 4" xfId="24396"/>
    <cellStyle name="Poznámka 5 2 2 2 3 2 4 2" xfId="43536"/>
    <cellStyle name="Poznámka 5 2 2 2 3 2 5" xfId="18074"/>
    <cellStyle name="Poznámka 5 2 2 2 3 2 6" xfId="37163"/>
    <cellStyle name="Poznámka 5 2 2 2 3 3" xfId="9715"/>
    <cellStyle name="Poznámka 5 2 2 2 3 3 2" xfId="28615"/>
    <cellStyle name="Poznámka 5 2 2 2 3 3 3" xfId="47763"/>
    <cellStyle name="Poznámka 5 2 2 2 3 4" xfId="22225"/>
    <cellStyle name="Poznámka 5 2 2 2 3 4 2" xfId="41365"/>
    <cellStyle name="Poznámka 5 2 2 2 3 5" xfId="15903"/>
    <cellStyle name="Poznámka 5 2 2 2 3 6" xfId="34992"/>
    <cellStyle name="Poznámka 5 2 2 2 4" xfId="3758"/>
    <cellStyle name="Poznámka 5 2 2 2 4 2" xfId="5340"/>
    <cellStyle name="Poznámka 5 2 2 2 4 2 2" xfId="6255"/>
    <cellStyle name="Poznámka 5 2 2 2 4 2 2 2" xfId="12886"/>
    <cellStyle name="Poznámka 5 2 2 2 4 2 2 2 2" xfId="31786"/>
    <cellStyle name="Poznámka 5 2 2 2 4 2 2 2 3" xfId="50934"/>
    <cellStyle name="Poznámka 5 2 2 2 4 2 2 3" xfId="25396"/>
    <cellStyle name="Poznámka 5 2 2 2 4 2 2 3 2" xfId="44536"/>
    <cellStyle name="Poznámka 5 2 2 2 4 2 2 4" xfId="19074"/>
    <cellStyle name="Poznámka 5 2 2 2 4 2 2 5" xfId="38163"/>
    <cellStyle name="Poznámka 5 2 2 2 4 2 3" xfId="12011"/>
    <cellStyle name="Poznámka 5 2 2 2 4 2 3 2" xfId="30911"/>
    <cellStyle name="Poznámka 5 2 2 2 4 2 3 3" xfId="50059"/>
    <cellStyle name="Poznámka 5 2 2 2 4 2 4" xfId="24521"/>
    <cellStyle name="Poznámka 5 2 2 2 4 2 4 2" xfId="43661"/>
    <cellStyle name="Poznámka 5 2 2 2 4 2 5" xfId="18199"/>
    <cellStyle name="Poznámka 5 2 2 2 4 2 6" xfId="37288"/>
    <cellStyle name="Poznámka 5 2 2 2 4 3" xfId="10456"/>
    <cellStyle name="Poznámka 5 2 2 2 4 3 2" xfId="29356"/>
    <cellStyle name="Poznámka 5 2 2 2 4 3 3" xfId="48504"/>
    <cellStyle name="Poznámka 5 2 2 2 4 4" xfId="22966"/>
    <cellStyle name="Poznámka 5 2 2 2 4 4 2" xfId="42106"/>
    <cellStyle name="Poznámka 5 2 2 2 4 5" xfId="16644"/>
    <cellStyle name="Poznámka 5 2 2 2 4 6" xfId="35733"/>
    <cellStyle name="Poznámka 5 2 2 2 5" xfId="4328"/>
    <cellStyle name="Poznámka 5 2 2 2 5 2" xfId="5711"/>
    <cellStyle name="Poznámka 5 2 2 2 5 2 2" xfId="6626"/>
    <cellStyle name="Poznámka 5 2 2 2 5 2 2 2" xfId="13254"/>
    <cellStyle name="Poznámka 5 2 2 2 5 2 2 2 2" xfId="32154"/>
    <cellStyle name="Poznámka 5 2 2 2 5 2 2 2 3" xfId="51302"/>
    <cellStyle name="Poznámka 5 2 2 2 5 2 2 3" xfId="25764"/>
    <cellStyle name="Poznámka 5 2 2 2 5 2 2 3 2" xfId="44904"/>
    <cellStyle name="Poznámka 5 2 2 2 5 2 2 4" xfId="19442"/>
    <cellStyle name="Poznámka 5 2 2 2 5 2 2 5" xfId="38531"/>
    <cellStyle name="Poznámka 5 2 2 2 5 2 3" xfId="12379"/>
    <cellStyle name="Poznámka 5 2 2 2 5 2 3 2" xfId="31279"/>
    <cellStyle name="Poznámka 5 2 2 2 5 2 3 3" xfId="50427"/>
    <cellStyle name="Poznámka 5 2 2 2 5 2 4" xfId="24889"/>
    <cellStyle name="Poznámka 5 2 2 2 5 2 4 2" xfId="44029"/>
    <cellStyle name="Poznámka 5 2 2 2 5 2 5" xfId="18567"/>
    <cellStyle name="Poznámka 5 2 2 2 5 2 6" xfId="37656"/>
    <cellStyle name="Poznámka 5 2 2 2 5 3" xfId="11025"/>
    <cellStyle name="Poznámka 5 2 2 2 5 3 2" xfId="29925"/>
    <cellStyle name="Poznámka 5 2 2 2 5 3 3" xfId="49073"/>
    <cellStyle name="Poznámka 5 2 2 2 5 4" xfId="23535"/>
    <cellStyle name="Poznámka 5 2 2 2 5 4 2" xfId="42675"/>
    <cellStyle name="Poznámka 5 2 2 2 5 5" xfId="17213"/>
    <cellStyle name="Poznámka 5 2 2 2 5 6" xfId="36302"/>
    <cellStyle name="Poznámka 5 2 2 2 6" xfId="4935"/>
    <cellStyle name="Poznámka 5 2 2 2 6 2" xfId="5858"/>
    <cellStyle name="Poznámka 5 2 2 2 6 2 2" xfId="6773"/>
    <cellStyle name="Poznámka 5 2 2 2 6 2 2 2" xfId="13401"/>
    <cellStyle name="Poznámka 5 2 2 2 6 2 2 2 2" xfId="32301"/>
    <cellStyle name="Poznámka 5 2 2 2 6 2 2 2 3" xfId="51449"/>
    <cellStyle name="Poznámka 5 2 2 2 6 2 2 3" xfId="25911"/>
    <cellStyle name="Poznámka 5 2 2 2 6 2 2 3 2" xfId="45051"/>
    <cellStyle name="Poznámka 5 2 2 2 6 2 2 4" xfId="19589"/>
    <cellStyle name="Poznámka 5 2 2 2 6 2 2 5" xfId="38678"/>
    <cellStyle name="Poznámka 5 2 2 2 6 2 3" xfId="12526"/>
    <cellStyle name="Poznámka 5 2 2 2 6 2 3 2" xfId="31426"/>
    <cellStyle name="Poznámka 5 2 2 2 6 2 3 3" xfId="50574"/>
    <cellStyle name="Poznámka 5 2 2 2 6 2 4" xfId="25036"/>
    <cellStyle name="Poznámka 5 2 2 2 6 2 4 2" xfId="44176"/>
    <cellStyle name="Poznámka 5 2 2 2 6 2 5" xfId="18714"/>
    <cellStyle name="Poznámka 5 2 2 2 6 2 6" xfId="37803"/>
    <cellStyle name="Poznámka 5 2 2 2 6 3" xfId="11632"/>
    <cellStyle name="Poznámka 5 2 2 2 6 3 2" xfId="30532"/>
    <cellStyle name="Poznámka 5 2 2 2 6 3 3" xfId="49680"/>
    <cellStyle name="Poznámka 5 2 2 2 6 4" xfId="24142"/>
    <cellStyle name="Poznámka 5 2 2 2 6 4 2" xfId="43282"/>
    <cellStyle name="Poznámka 5 2 2 2 6 5" xfId="17820"/>
    <cellStyle name="Poznámka 5 2 2 2 6 6" xfId="36909"/>
    <cellStyle name="Poznámka 5 2 2 2 7" xfId="5345"/>
    <cellStyle name="Poznámka 5 2 2 2 7 2" xfId="6260"/>
    <cellStyle name="Poznámka 5 2 2 2 7 2 2" xfId="12891"/>
    <cellStyle name="Poznámka 5 2 2 2 7 2 2 2" xfId="31791"/>
    <cellStyle name="Poznámka 5 2 2 2 7 2 2 3" xfId="50939"/>
    <cellStyle name="Poznámka 5 2 2 2 7 2 3" xfId="25401"/>
    <cellStyle name="Poznámka 5 2 2 2 7 2 3 2" xfId="44541"/>
    <cellStyle name="Poznámka 5 2 2 2 7 2 4" xfId="19079"/>
    <cellStyle name="Poznámka 5 2 2 2 7 2 5" xfId="38168"/>
    <cellStyle name="Poznámka 5 2 2 2 7 3" xfId="12016"/>
    <cellStyle name="Poznámka 5 2 2 2 7 3 2" xfId="30916"/>
    <cellStyle name="Poznámka 5 2 2 2 7 3 3" xfId="50064"/>
    <cellStyle name="Poznámka 5 2 2 2 7 4" xfId="24526"/>
    <cellStyle name="Poznámka 5 2 2 2 7 4 2" xfId="43666"/>
    <cellStyle name="Poznámka 5 2 2 2 7 5" xfId="18204"/>
    <cellStyle name="Poznámka 5 2 2 2 7 6" xfId="37293"/>
    <cellStyle name="Poznámka 5 2 2 2 8" xfId="7776"/>
    <cellStyle name="Poznámka 5 2 2 2 8 2" xfId="26771"/>
    <cellStyle name="Poznámka 5 2 2 2 8 2 2" xfId="45919"/>
    <cellStyle name="Poznámka 5 2 2 2 8 3" xfId="14059"/>
    <cellStyle name="Poznámka 5 2 2 2 8 4" xfId="33148"/>
    <cellStyle name="Poznámka 5 2 2 2 9" xfId="7312"/>
    <cellStyle name="Poznámka 5 2 2 2 9 2" xfId="26311"/>
    <cellStyle name="Poznámka 5 2 2 2 9 3" xfId="45455"/>
    <cellStyle name="Poznámka 5 2 2 3" xfId="1223"/>
    <cellStyle name="Poznámka 5 2 2 3 2" xfId="1628"/>
    <cellStyle name="Poznámka 5 2 2 3 2 2" xfId="5654"/>
    <cellStyle name="Poznámka 5 2 2 3 2 2 2" xfId="6569"/>
    <cellStyle name="Poznámka 5 2 2 3 2 2 2 2" xfId="13198"/>
    <cellStyle name="Poznámka 5 2 2 3 2 2 2 2 2" xfId="32098"/>
    <cellStyle name="Poznámka 5 2 2 3 2 2 2 2 3" xfId="51246"/>
    <cellStyle name="Poznámka 5 2 2 3 2 2 2 3" xfId="25708"/>
    <cellStyle name="Poznámka 5 2 2 3 2 2 2 3 2" xfId="44848"/>
    <cellStyle name="Poznámka 5 2 2 3 2 2 2 4" xfId="19386"/>
    <cellStyle name="Poznámka 5 2 2 3 2 2 2 5" xfId="38475"/>
    <cellStyle name="Poznámka 5 2 2 3 2 2 3" xfId="12323"/>
    <cellStyle name="Poznámka 5 2 2 3 2 2 3 2" xfId="31223"/>
    <cellStyle name="Poznámka 5 2 2 3 2 2 3 3" xfId="50371"/>
    <cellStyle name="Poznámka 5 2 2 3 2 2 4" xfId="24833"/>
    <cellStyle name="Poznámka 5 2 2 3 2 2 4 2" xfId="43973"/>
    <cellStyle name="Poznámka 5 2 2 3 2 2 5" xfId="18511"/>
    <cellStyle name="Poznámka 5 2 2 3 2 2 6" xfId="37600"/>
    <cellStyle name="Poznámka 5 2 2 3 2 3" xfId="8370"/>
    <cellStyle name="Poznámka 5 2 2 3 2 3 2" xfId="27271"/>
    <cellStyle name="Poznámka 5 2 2 3 2 3 3" xfId="46419"/>
    <cellStyle name="Poznámka 5 2 2 3 2 4" xfId="20881"/>
    <cellStyle name="Poznámka 5 2 2 3 2 4 2" xfId="40021"/>
    <cellStyle name="Poznámka 5 2 2 3 2 5" xfId="14559"/>
    <cellStyle name="Poznámka 5 2 2 3 2 6" xfId="33648"/>
    <cellStyle name="Poznámka 5 2 2 3 3" xfId="5358"/>
    <cellStyle name="Poznámka 5 2 2 3 3 2" xfId="6273"/>
    <cellStyle name="Poznámka 5 2 2 3 3 2 2" xfId="12904"/>
    <cellStyle name="Poznámka 5 2 2 3 3 2 2 2" xfId="31804"/>
    <cellStyle name="Poznámka 5 2 2 3 3 2 2 3" xfId="50952"/>
    <cellStyle name="Poznámka 5 2 2 3 3 2 3" xfId="25414"/>
    <cellStyle name="Poznámka 5 2 2 3 3 2 3 2" xfId="44554"/>
    <cellStyle name="Poznámka 5 2 2 3 3 2 4" xfId="19092"/>
    <cellStyle name="Poznámka 5 2 2 3 3 2 5" xfId="38181"/>
    <cellStyle name="Poznámka 5 2 2 3 3 3" xfId="12029"/>
    <cellStyle name="Poznámka 5 2 2 3 3 3 2" xfId="30929"/>
    <cellStyle name="Poznámka 5 2 2 3 3 3 3" xfId="50077"/>
    <cellStyle name="Poznámka 5 2 2 3 3 4" xfId="24539"/>
    <cellStyle name="Poznámka 5 2 2 3 3 4 2" xfId="43679"/>
    <cellStyle name="Poznámka 5 2 2 3 3 5" xfId="18217"/>
    <cellStyle name="Poznámka 5 2 2 3 3 6" xfId="37306"/>
    <cellStyle name="Poznámka 5 2 2 3 4" xfId="7677"/>
    <cellStyle name="Poznámka 5 2 2 3 4 2" xfId="26676"/>
    <cellStyle name="Poznámka 5 2 2 3 4 3" xfId="45820"/>
    <cellStyle name="Poznámka 5 2 2 3 5" xfId="20603"/>
    <cellStyle name="Poznámka 5 2 2 3 5 2" xfId="39743"/>
    <cellStyle name="Poznámka 5 2 2 3 6" xfId="13964"/>
    <cellStyle name="Poznámka 5 2 2 3 7" xfId="33049"/>
    <cellStyle name="Poznámka 5 2 2 4" xfId="1626"/>
    <cellStyle name="Poznámka 5 2 2 4 2" xfId="5245"/>
    <cellStyle name="Poznámka 5 2 2 4 2 2" xfId="6160"/>
    <cellStyle name="Poznámka 5 2 2 4 2 2 2" xfId="12791"/>
    <cellStyle name="Poznámka 5 2 2 4 2 2 2 2" xfId="31691"/>
    <cellStyle name="Poznámka 5 2 2 4 2 2 2 3" xfId="50839"/>
    <cellStyle name="Poznámka 5 2 2 4 2 2 3" xfId="25301"/>
    <cellStyle name="Poznámka 5 2 2 4 2 2 3 2" xfId="44441"/>
    <cellStyle name="Poznámka 5 2 2 4 2 2 4" xfId="18979"/>
    <cellStyle name="Poznámka 5 2 2 4 2 2 5" xfId="38068"/>
    <cellStyle name="Poznámka 5 2 2 4 2 3" xfId="11916"/>
    <cellStyle name="Poznámka 5 2 2 4 2 3 2" xfId="30816"/>
    <cellStyle name="Poznámka 5 2 2 4 2 3 3" xfId="49964"/>
    <cellStyle name="Poznámka 5 2 2 4 2 4" xfId="24426"/>
    <cellStyle name="Poznámka 5 2 2 4 2 4 2" xfId="43566"/>
    <cellStyle name="Poznámka 5 2 2 4 2 5" xfId="18104"/>
    <cellStyle name="Poznámka 5 2 2 4 2 6" xfId="37193"/>
    <cellStyle name="Poznámka 5 2 2 4 3" xfId="8368"/>
    <cellStyle name="Poznámka 5 2 2 4 3 2" xfId="27269"/>
    <cellStyle name="Poznámka 5 2 2 4 3 3" xfId="46417"/>
    <cellStyle name="Poznámka 5 2 2 4 4" xfId="20879"/>
    <cellStyle name="Poznámka 5 2 2 4 4 2" xfId="40019"/>
    <cellStyle name="Poznámka 5 2 2 4 5" xfId="14557"/>
    <cellStyle name="Poznámka 5 2 2 4 6" xfId="33646"/>
    <cellStyle name="Poznámka 5 2 2 5" xfId="2719"/>
    <cellStyle name="Poznámka 5 2 2 5 2" xfId="5442"/>
    <cellStyle name="Poznámka 5 2 2 5 2 2" xfId="6357"/>
    <cellStyle name="Poznámka 5 2 2 5 2 2 2" xfId="12987"/>
    <cellStyle name="Poznámka 5 2 2 5 2 2 2 2" xfId="31887"/>
    <cellStyle name="Poznámka 5 2 2 5 2 2 2 3" xfId="51035"/>
    <cellStyle name="Poznámka 5 2 2 5 2 2 3" xfId="25497"/>
    <cellStyle name="Poznámka 5 2 2 5 2 2 3 2" xfId="44637"/>
    <cellStyle name="Poznámka 5 2 2 5 2 2 4" xfId="19175"/>
    <cellStyle name="Poznámka 5 2 2 5 2 2 5" xfId="38264"/>
    <cellStyle name="Poznámka 5 2 2 5 2 3" xfId="12112"/>
    <cellStyle name="Poznámka 5 2 2 5 2 3 2" xfId="31012"/>
    <cellStyle name="Poznámka 5 2 2 5 2 3 3" xfId="50160"/>
    <cellStyle name="Poznámka 5 2 2 5 2 4" xfId="24622"/>
    <cellStyle name="Poznámka 5 2 2 5 2 4 2" xfId="43762"/>
    <cellStyle name="Poznámka 5 2 2 5 2 5" xfId="18300"/>
    <cellStyle name="Poznámka 5 2 2 5 2 6" xfId="37389"/>
    <cellStyle name="Poznámka 5 2 2 5 3" xfId="9420"/>
    <cellStyle name="Poznámka 5 2 2 5 3 2" xfId="28320"/>
    <cellStyle name="Poznámka 5 2 2 5 3 3" xfId="47468"/>
    <cellStyle name="Poznámka 5 2 2 5 4" xfId="21930"/>
    <cellStyle name="Poznámka 5 2 2 5 4 2" xfId="41070"/>
    <cellStyle name="Poznámka 5 2 2 5 5" xfId="15608"/>
    <cellStyle name="Poznámka 5 2 2 5 6" xfId="34697"/>
    <cellStyle name="Poznámka 5 2 2 6" xfId="3461"/>
    <cellStyle name="Poznámka 5 2 2 6 2" xfId="5403"/>
    <cellStyle name="Poznámka 5 2 2 6 2 2" xfId="6318"/>
    <cellStyle name="Poznámka 5 2 2 6 2 2 2" xfId="12949"/>
    <cellStyle name="Poznámka 5 2 2 6 2 2 2 2" xfId="31849"/>
    <cellStyle name="Poznámka 5 2 2 6 2 2 2 3" xfId="50997"/>
    <cellStyle name="Poznámka 5 2 2 6 2 2 3" xfId="25459"/>
    <cellStyle name="Poznámka 5 2 2 6 2 2 3 2" xfId="44599"/>
    <cellStyle name="Poznámka 5 2 2 6 2 2 4" xfId="19137"/>
    <cellStyle name="Poznámka 5 2 2 6 2 2 5" xfId="38226"/>
    <cellStyle name="Poznámka 5 2 2 6 2 3" xfId="12074"/>
    <cellStyle name="Poznámka 5 2 2 6 2 3 2" xfId="30974"/>
    <cellStyle name="Poznámka 5 2 2 6 2 3 3" xfId="50122"/>
    <cellStyle name="Poznámka 5 2 2 6 2 4" xfId="24584"/>
    <cellStyle name="Poznámka 5 2 2 6 2 4 2" xfId="43724"/>
    <cellStyle name="Poznámka 5 2 2 6 2 5" xfId="18262"/>
    <cellStyle name="Poznámka 5 2 2 6 2 6" xfId="37351"/>
    <cellStyle name="Poznámka 5 2 2 6 3" xfId="10159"/>
    <cellStyle name="Poznámka 5 2 2 6 3 2" xfId="29059"/>
    <cellStyle name="Poznámka 5 2 2 6 3 3" xfId="48207"/>
    <cellStyle name="Poznámka 5 2 2 6 4" xfId="22669"/>
    <cellStyle name="Poznámka 5 2 2 6 4 2" xfId="41809"/>
    <cellStyle name="Poznámka 5 2 2 6 5" xfId="16347"/>
    <cellStyle name="Poznámka 5 2 2 6 6" xfId="35436"/>
    <cellStyle name="Poznámka 5 2 2 7" xfId="4033"/>
    <cellStyle name="Poznámka 5 2 2 7 2" xfId="5623"/>
    <cellStyle name="Poznámka 5 2 2 7 2 2" xfId="6538"/>
    <cellStyle name="Poznámka 5 2 2 7 2 2 2" xfId="13167"/>
    <cellStyle name="Poznámka 5 2 2 7 2 2 2 2" xfId="32067"/>
    <cellStyle name="Poznámka 5 2 2 7 2 2 2 3" xfId="51215"/>
    <cellStyle name="Poznámka 5 2 2 7 2 2 3" xfId="25677"/>
    <cellStyle name="Poznámka 5 2 2 7 2 2 3 2" xfId="44817"/>
    <cellStyle name="Poznámka 5 2 2 7 2 2 4" xfId="19355"/>
    <cellStyle name="Poznámka 5 2 2 7 2 2 5" xfId="38444"/>
    <cellStyle name="Poznámka 5 2 2 7 2 3" xfId="12292"/>
    <cellStyle name="Poznámka 5 2 2 7 2 3 2" xfId="31192"/>
    <cellStyle name="Poznámka 5 2 2 7 2 3 3" xfId="50340"/>
    <cellStyle name="Poznámka 5 2 2 7 2 4" xfId="24802"/>
    <cellStyle name="Poznámka 5 2 2 7 2 4 2" xfId="43942"/>
    <cellStyle name="Poznámka 5 2 2 7 2 5" xfId="18480"/>
    <cellStyle name="Poznámka 5 2 2 7 2 6" xfId="37569"/>
    <cellStyle name="Poznámka 5 2 2 7 3" xfId="10730"/>
    <cellStyle name="Poznámka 5 2 2 7 3 2" xfId="29630"/>
    <cellStyle name="Poznámka 5 2 2 7 3 3" xfId="48778"/>
    <cellStyle name="Poznámka 5 2 2 7 4" xfId="23240"/>
    <cellStyle name="Poznámka 5 2 2 7 4 2" xfId="42380"/>
    <cellStyle name="Poznámka 5 2 2 7 5" xfId="16918"/>
    <cellStyle name="Poznámka 5 2 2 7 6" xfId="36007"/>
    <cellStyle name="Poznámka 5 2 2 8" xfId="4699"/>
    <cellStyle name="Poznámka 5 2 2 8 2" xfId="5799"/>
    <cellStyle name="Poznámka 5 2 2 8 2 2" xfId="6714"/>
    <cellStyle name="Poznámka 5 2 2 8 2 2 2" xfId="13342"/>
    <cellStyle name="Poznámka 5 2 2 8 2 2 2 2" xfId="32242"/>
    <cellStyle name="Poznámka 5 2 2 8 2 2 2 3" xfId="51390"/>
    <cellStyle name="Poznámka 5 2 2 8 2 2 3" xfId="25852"/>
    <cellStyle name="Poznámka 5 2 2 8 2 2 3 2" xfId="44992"/>
    <cellStyle name="Poznámka 5 2 2 8 2 2 4" xfId="19530"/>
    <cellStyle name="Poznámka 5 2 2 8 2 2 5" xfId="38619"/>
    <cellStyle name="Poznámka 5 2 2 8 2 3" xfId="12467"/>
    <cellStyle name="Poznámka 5 2 2 8 2 3 2" xfId="31367"/>
    <cellStyle name="Poznámka 5 2 2 8 2 3 3" xfId="50515"/>
    <cellStyle name="Poznámka 5 2 2 8 2 4" xfId="24977"/>
    <cellStyle name="Poznámka 5 2 2 8 2 4 2" xfId="44117"/>
    <cellStyle name="Poznámka 5 2 2 8 2 5" xfId="18655"/>
    <cellStyle name="Poznámka 5 2 2 8 2 6" xfId="37744"/>
    <cellStyle name="Poznámka 5 2 2 8 3" xfId="11396"/>
    <cellStyle name="Poznámka 5 2 2 8 3 2" xfId="30296"/>
    <cellStyle name="Poznámka 5 2 2 8 3 3" xfId="49444"/>
    <cellStyle name="Poznámka 5 2 2 8 4" xfId="23906"/>
    <cellStyle name="Poznámka 5 2 2 8 4 2" xfId="43046"/>
    <cellStyle name="Poznámka 5 2 2 8 5" xfId="17584"/>
    <cellStyle name="Poznámka 5 2 2 8 6" xfId="36673"/>
    <cellStyle name="Poznámka 5 2 2 9" xfId="5279"/>
    <cellStyle name="Poznámka 5 2 2 9 2" xfId="6194"/>
    <cellStyle name="Poznámka 5 2 2 9 2 2" xfId="12825"/>
    <cellStyle name="Poznámka 5 2 2 9 2 2 2" xfId="31725"/>
    <cellStyle name="Poznámka 5 2 2 9 2 2 3" xfId="50873"/>
    <cellStyle name="Poznámka 5 2 2 9 2 3" xfId="25335"/>
    <cellStyle name="Poznámka 5 2 2 9 2 3 2" xfId="44475"/>
    <cellStyle name="Poznámka 5 2 2 9 2 4" xfId="19013"/>
    <cellStyle name="Poznámka 5 2 2 9 2 5" xfId="38102"/>
    <cellStyle name="Poznámka 5 2 2 9 3" xfId="11950"/>
    <cellStyle name="Poznámka 5 2 2 9 3 2" xfId="30850"/>
    <cellStyle name="Poznámka 5 2 2 9 3 3" xfId="49998"/>
    <cellStyle name="Poznámka 5 2 2 9 4" xfId="24460"/>
    <cellStyle name="Poznámka 5 2 2 9 4 2" xfId="43600"/>
    <cellStyle name="Poznámka 5 2 2 9 5" xfId="18138"/>
    <cellStyle name="Poznámka 5 2 2 9 6" xfId="37227"/>
    <cellStyle name="Poznámka 5 2 3" xfId="587"/>
    <cellStyle name="Poznámka 5 2 3 10" xfId="8071"/>
    <cellStyle name="Poznámka 5 2 3 11" xfId="32416"/>
    <cellStyle name="Poznámka 5 2 3 2" xfId="1629"/>
    <cellStyle name="Poznámka 5 2 3 2 2" xfId="5549"/>
    <cellStyle name="Poznámka 5 2 3 2 2 2" xfId="6464"/>
    <cellStyle name="Poznámka 5 2 3 2 2 2 2" xfId="13093"/>
    <cellStyle name="Poznámka 5 2 3 2 2 2 2 2" xfId="31993"/>
    <cellStyle name="Poznámka 5 2 3 2 2 2 2 3" xfId="51141"/>
    <cellStyle name="Poznámka 5 2 3 2 2 2 3" xfId="25603"/>
    <cellStyle name="Poznámka 5 2 3 2 2 2 3 2" xfId="44743"/>
    <cellStyle name="Poznámka 5 2 3 2 2 2 4" xfId="19281"/>
    <cellStyle name="Poznámka 5 2 3 2 2 2 5" xfId="38370"/>
    <cellStyle name="Poznámka 5 2 3 2 2 3" xfId="12218"/>
    <cellStyle name="Poznámka 5 2 3 2 2 3 2" xfId="31118"/>
    <cellStyle name="Poznámka 5 2 3 2 2 3 3" xfId="50266"/>
    <cellStyle name="Poznámka 5 2 3 2 2 4" xfId="24728"/>
    <cellStyle name="Poznámka 5 2 3 2 2 4 2" xfId="43868"/>
    <cellStyle name="Poznámka 5 2 3 2 2 5" xfId="18406"/>
    <cellStyle name="Poznámka 5 2 3 2 2 6" xfId="37495"/>
    <cellStyle name="Poznámka 5 2 3 2 3" xfId="8371"/>
    <cellStyle name="Poznámka 5 2 3 2 3 2" xfId="27272"/>
    <cellStyle name="Poznámka 5 2 3 2 3 2 2" xfId="46420"/>
    <cellStyle name="Poznámka 5 2 3 2 3 3" xfId="14560"/>
    <cellStyle name="Poznámka 5 2 3 2 3 4" xfId="33649"/>
    <cellStyle name="Poznámka 5 2 3 2 4" xfId="7729"/>
    <cellStyle name="Poznámka 5 2 3 2 4 2" xfId="26728"/>
    <cellStyle name="Poznámka 5 2 3 2 4 3" xfId="45872"/>
    <cellStyle name="Poznámka 5 2 3 2 5" xfId="20882"/>
    <cellStyle name="Poznámka 5 2 3 2 5 2" xfId="40022"/>
    <cellStyle name="Poznámka 5 2 3 2 6" xfId="14016"/>
    <cellStyle name="Poznámka 5 2 3 2 7" xfId="33101"/>
    <cellStyle name="Poznámka 5 2 3 3" xfId="2771"/>
    <cellStyle name="Poznámka 5 2 3 3 2" xfId="5222"/>
    <cellStyle name="Poznámka 5 2 3 3 2 2" xfId="6137"/>
    <cellStyle name="Poznámka 5 2 3 3 2 2 2" xfId="12768"/>
    <cellStyle name="Poznámka 5 2 3 3 2 2 2 2" xfId="31668"/>
    <cellStyle name="Poznámka 5 2 3 3 2 2 2 3" xfId="50816"/>
    <cellStyle name="Poznámka 5 2 3 3 2 2 3" xfId="25278"/>
    <cellStyle name="Poznámka 5 2 3 3 2 2 3 2" xfId="44418"/>
    <cellStyle name="Poznámka 5 2 3 3 2 2 4" xfId="18956"/>
    <cellStyle name="Poznámka 5 2 3 3 2 2 5" xfId="38045"/>
    <cellStyle name="Poznámka 5 2 3 3 2 3" xfId="11893"/>
    <cellStyle name="Poznámka 5 2 3 3 2 3 2" xfId="30793"/>
    <cellStyle name="Poznámka 5 2 3 3 2 3 3" xfId="49941"/>
    <cellStyle name="Poznámka 5 2 3 3 2 4" xfId="24403"/>
    <cellStyle name="Poznámka 5 2 3 3 2 4 2" xfId="43543"/>
    <cellStyle name="Poznámka 5 2 3 3 2 5" xfId="18081"/>
    <cellStyle name="Poznámka 5 2 3 3 2 6" xfId="37170"/>
    <cellStyle name="Poznámka 5 2 3 3 3" xfId="9472"/>
    <cellStyle name="Poznámka 5 2 3 3 3 2" xfId="28372"/>
    <cellStyle name="Poznámka 5 2 3 3 3 3" xfId="47520"/>
    <cellStyle name="Poznámka 5 2 3 3 4" xfId="21982"/>
    <cellStyle name="Poznámka 5 2 3 3 4 2" xfId="41122"/>
    <cellStyle name="Poznámka 5 2 3 3 5" xfId="15660"/>
    <cellStyle name="Poznámka 5 2 3 3 6" xfId="34749"/>
    <cellStyle name="Poznámka 5 2 3 4" xfId="3513"/>
    <cellStyle name="Poznámka 5 2 3 4 2" xfId="5664"/>
    <cellStyle name="Poznámka 5 2 3 4 2 2" xfId="6579"/>
    <cellStyle name="Poznámka 5 2 3 4 2 2 2" xfId="13208"/>
    <cellStyle name="Poznámka 5 2 3 4 2 2 2 2" xfId="32108"/>
    <cellStyle name="Poznámka 5 2 3 4 2 2 2 3" xfId="51256"/>
    <cellStyle name="Poznámka 5 2 3 4 2 2 3" xfId="25718"/>
    <cellStyle name="Poznámka 5 2 3 4 2 2 3 2" xfId="44858"/>
    <cellStyle name="Poznámka 5 2 3 4 2 2 4" xfId="19396"/>
    <cellStyle name="Poznámka 5 2 3 4 2 2 5" xfId="38485"/>
    <cellStyle name="Poznámka 5 2 3 4 2 3" xfId="12333"/>
    <cellStyle name="Poznámka 5 2 3 4 2 3 2" xfId="31233"/>
    <cellStyle name="Poznámka 5 2 3 4 2 3 3" xfId="50381"/>
    <cellStyle name="Poznámka 5 2 3 4 2 4" xfId="24843"/>
    <cellStyle name="Poznámka 5 2 3 4 2 4 2" xfId="43983"/>
    <cellStyle name="Poznámka 5 2 3 4 2 5" xfId="18521"/>
    <cellStyle name="Poznámka 5 2 3 4 2 6" xfId="37610"/>
    <cellStyle name="Poznámka 5 2 3 4 3" xfId="10211"/>
    <cellStyle name="Poznámka 5 2 3 4 3 2" xfId="29111"/>
    <cellStyle name="Poznámka 5 2 3 4 3 3" xfId="48259"/>
    <cellStyle name="Poznámka 5 2 3 4 4" xfId="22721"/>
    <cellStyle name="Poznámka 5 2 3 4 4 2" xfId="41861"/>
    <cellStyle name="Poznámka 5 2 3 4 5" xfId="16399"/>
    <cellStyle name="Poznámka 5 2 3 4 6" xfId="35488"/>
    <cellStyle name="Poznámka 5 2 3 5" xfId="4085"/>
    <cellStyle name="Poznámka 5 2 3 5 2" xfId="5047"/>
    <cellStyle name="Poznámka 5 2 3 5 2 2" xfId="5962"/>
    <cellStyle name="Poznámka 5 2 3 5 2 2 2" xfId="12594"/>
    <cellStyle name="Poznámka 5 2 3 5 2 2 2 2" xfId="31494"/>
    <cellStyle name="Poznámka 5 2 3 5 2 2 2 3" xfId="50642"/>
    <cellStyle name="Poznámka 5 2 3 5 2 2 3" xfId="25104"/>
    <cellStyle name="Poznámka 5 2 3 5 2 2 3 2" xfId="44244"/>
    <cellStyle name="Poznámka 5 2 3 5 2 2 4" xfId="18782"/>
    <cellStyle name="Poznámka 5 2 3 5 2 2 5" xfId="37871"/>
    <cellStyle name="Poznámka 5 2 3 5 2 3" xfId="11719"/>
    <cellStyle name="Poznámka 5 2 3 5 2 3 2" xfId="30619"/>
    <cellStyle name="Poznámka 5 2 3 5 2 3 3" xfId="49767"/>
    <cellStyle name="Poznámka 5 2 3 5 2 4" xfId="24229"/>
    <cellStyle name="Poznámka 5 2 3 5 2 4 2" xfId="43369"/>
    <cellStyle name="Poznámka 5 2 3 5 2 5" xfId="17907"/>
    <cellStyle name="Poznámka 5 2 3 5 2 6" xfId="36996"/>
    <cellStyle name="Poznámka 5 2 3 5 3" xfId="10782"/>
    <cellStyle name="Poznámka 5 2 3 5 3 2" xfId="29682"/>
    <cellStyle name="Poznámka 5 2 3 5 3 3" xfId="48830"/>
    <cellStyle name="Poznámka 5 2 3 5 4" xfId="23292"/>
    <cellStyle name="Poznámka 5 2 3 5 4 2" xfId="42432"/>
    <cellStyle name="Poznámka 5 2 3 5 5" xfId="16970"/>
    <cellStyle name="Poznámka 5 2 3 5 6" xfId="36059"/>
    <cellStyle name="Poznámka 5 2 3 6" xfId="4739"/>
    <cellStyle name="Poznámka 5 2 3 6 2" xfId="5808"/>
    <cellStyle name="Poznámka 5 2 3 6 2 2" xfId="6723"/>
    <cellStyle name="Poznámka 5 2 3 6 2 2 2" xfId="13351"/>
    <cellStyle name="Poznámka 5 2 3 6 2 2 2 2" xfId="32251"/>
    <cellStyle name="Poznámka 5 2 3 6 2 2 2 3" xfId="51399"/>
    <cellStyle name="Poznámka 5 2 3 6 2 2 3" xfId="25861"/>
    <cellStyle name="Poznámka 5 2 3 6 2 2 3 2" xfId="45001"/>
    <cellStyle name="Poznámka 5 2 3 6 2 2 4" xfId="19539"/>
    <cellStyle name="Poznámka 5 2 3 6 2 2 5" xfId="38628"/>
    <cellStyle name="Poznámka 5 2 3 6 2 3" xfId="12476"/>
    <cellStyle name="Poznámka 5 2 3 6 2 3 2" xfId="31376"/>
    <cellStyle name="Poznámka 5 2 3 6 2 3 3" xfId="50524"/>
    <cellStyle name="Poznámka 5 2 3 6 2 4" xfId="24986"/>
    <cellStyle name="Poznámka 5 2 3 6 2 4 2" xfId="44126"/>
    <cellStyle name="Poznámka 5 2 3 6 2 5" xfId="18664"/>
    <cellStyle name="Poznámka 5 2 3 6 2 6" xfId="37753"/>
    <cellStyle name="Poznámka 5 2 3 6 3" xfId="11436"/>
    <cellStyle name="Poznámka 5 2 3 6 3 2" xfId="30336"/>
    <cellStyle name="Poznámka 5 2 3 6 3 3" xfId="49484"/>
    <cellStyle name="Poznámka 5 2 3 6 4" xfId="23946"/>
    <cellStyle name="Poznámka 5 2 3 6 4 2" xfId="43086"/>
    <cellStyle name="Poznámka 5 2 3 6 5" xfId="17624"/>
    <cellStyle name="Poznámka 5 2 3 6 6" xfId="36713"/>
    <cellStyle name="Poznámka 5 2 3 7" xfId="5520"/>
    <cellStyle name="Poznámka 5 2 3 7 2" xfId="6435"/>
    <cellStyle name="Poznámka 5 2 3 7 2 2" xfId="13065"/>
    <cellStyle name="Poznámka 5 2 3 7 2 2 2" xfId="31965"/>
    <cellStyle name="Poznámka 5 2 3 7 2 2 3" xfId="51113"/>
    <cellStyle name="Poznámka 5 2 3 7 2 3" xfId="25575"/>
    <cellStyle name="Poznámka 5 2 3 7 2 3 2" xfId="44715"/>
    <cellStyle name="Poznámka 5 2 3 7 2 4" xfId="19253"/>
    <cellStyle name="Poznámka 5 2 3 7 2 5" xfId="38342"/>
    <cellStyle name="Poznámka 5 2 3 7 3" xfId="12190"/>
    <cellStyle name="Poznámka 5 2 3 7 3 2" xfId="31090"/>
    <cellStyle name="Poznámka 5 2 3 7 3 3" xfId="50238"/>
    <cellStyle name="Poznámka 5 2 3 7 4" xfId="24700"/>
    <cellStyle name="Poznámka 5 2 3 7 4 2" xfId="43840"/>
    <cellStyle name="Poznámka 5 2 3 7 5" xfId="18378"/>
    <cellStyle name="Poznámka 5 2 3 7 6" xfId="37467"/>
    <cellStyle name="Poznámka 5 2 3 8" xfId="7043"/>
    <cellStyle name="Poznámka 5 2 3 8 2" xfId="26043"/>
    <cellStyle name="Poznámka 5 2 3 8 3" xfId="45187"/>
    <cellStyle name="Poznámka 5 2 3 9" xfId="19984"/>
    <cellStyle name="Poznámka 5 2 3 9 2" xfId="39124"/>
    <cellStyle name="Poznámka 5 2 4" xfId="1051"/>
    <cellStyle name="Poznámka 5 2 4 2" xfId="1630"/>
    <cellStyle name="Poznámka 5 2 4 2 2" xfId="5469"/>
    <cellStyle name="Poznámka 5 2 4 2 2 2" xfId="6384"/>
    <cellStyle name="Poznámka 5 2 4 2 2 2 2" xfId="13014"/>
    <cellStyle name="Poznámka 5 2 4 2 2 2 2 2" xfId="31914"/>
    <cellStyle name="Poznámka 5 2 4 2 2 2 2 3" xfId="51062"/>
    <cellStyle name="Poznámka 5 2 4 2 2 2 3" xfId="25524"/>
    <cellStyle name="Poznámka 5 2 4 2 2 2 3 2" xfId="44664"/>
    <cellStyle name="Poznámka 5 2 4 2 2 2 4" xfId="19202"/>
    <cellStyle name="Poznámka 5 2 4 2 2 2 5" xfId="38291"/>
    <cellStyle name="Poznámka 5 2 4 2 2 3" xfId="12139"/>
    <cellStyle name="Poznámka 5 2 4 2 2 3 2" xfId="31039"/>
    <cellStyle name="Poznámka 5 2 4 2 2 3 3" xfId="50187"/>
    <cellStyle name="Poznámka 5 2 4 2 2 4" xfId="24649"/>
    <cellStyle name="Poznámka 5 2 4 2 2 4 2" xfId="43789"/>
    <cellStyle name="Poznámka 5 2 4 2 2 5" xfId="18327"/>
    <cellStyle name="Poznámka 5 2 4 2 2 6" xfId="37416"/>
    <cellStyle name="Poznámka 5 2 4 2 3" xfId="8372"/>
    <cellStyle name="Poznámka 5 2 4 2 3 2" xfId="27273"/>
    <cellStyle name="Poznámka 5 2 4 2 3 3" xfId="46421"/>
    <cellStyle name="Poznámka 5 2 4 2 4" xfId="20883"/>
    <cellStyle name="Poznámka 5 2 4 2 4 2" xfId="40023"/>
    <cellStyle name="Poznámka 5 2 4 2 5" xfId="14561"/>
    <cellStyle name="Poznámka 5 2 4 2 6" xfId="33650"/>
    <cellStyle name="Poznámka 5 2 4 3" xfId="5559"/>
    <cellStyle name="Poznámka 5 2 4 3 2" xfId="6474"/>
    <cellStyle name="Poznámka 5 2 4 3 2 2" xfId="13103"/>
    <cellStyle name="Poznámka 5 2 4 3 2 2 2" xfId="32003"/>
    <cellStyle name="Poznámka 5 2 4 3 2 2 3" xfId="51151"/>
    <cellStyle name="Poznámka 5 2 4 3 2 3" xfId="25613"/>
    <cellStyle name="Poznámka 5 2 4 3 2 3 2" xfId="44753"/>
    <cellStyle name="Poznámka 5 2 4 3 2 4" xfId="19291"/>
    <cellStyle name="Poznámka 5 2 4 3 2 5" xfId="38380"/>
    <cellStyle name="Poznámka 5 2 4 3 3" xfId="12228"/>
    <cellStyle name="Poznámka 5 2 4 3 3 2" xfId="31128"/>
    <cellStyle name="Poznámka 5 2 4 3 3 3" xfId="50276"/>
    <cellStyle name="Poznámka 5 2 4 3 4" xfId="24738"/>
    <cellStyle name="Poznámka 5 2 4 3 4 2" xfId="43878"/>
    <cellStyle name="Poznámka 5 2 4 3 5" xfId="18416"/>
    <cellStyle name="Poznámka 5 2 4 3 6" xfId="37505"/>
    <cellStyle name="Poznámka 5 2 4 4" xfId="7389"/>
    <cellStyle name="Poznámka 5 2 4 4 2" xfId="26388"/>
    <cellStyle name="Poznámka 5 2 4 4 3" xfId="45532"/>
    <cellStyle name="Poznámka 5 2 4 5" xfId="20440"/>
    <cellStyle name="Poznámka 5 2 4 5 2" xfId="39580"/>
    <cellStyle name="Poznámka 5 2 4 6" xfId="13676"/>
    <cellStyle name="Poznámka 5 2 4 7" xfId="32761"/>
    <cellStyle name="Poznámka 5 2 5" xfId="1166"/>
    <cellStyle name="Poznámka 5 2 5 2" xfId="1631"/>
    <cellStyle name="Poznámka 5 2 5 2 2" xfId="5372"/>
    <cellStyle name="Poznámka 5 2 5 2 2 2" xfId="6287"/>
    <cellStyle name="Poznámka 5 2 5 2 2 2 2" xfId="12918"/>
    <cellStyle name="Poznámka 5 2 5 2 2 2 2 2" xfId="31818"/>
    <cellStyle name="Poznámka 5 2 5 2 2 2 2 3" xfId="50966"/>
    <cellStyle name="Poznámka 5 2 5 2 2 2 3" xfId="25428"/>
    <cellStyle name="Poznámka 5 2 5 2 2 2 3 2" xfId="44568"/>
    <cellStyle name="Poznámka 5 2 5 2 2 2 4" xfId="19106"/>
    <cellStyle name="Poznámka 5 2 5 2 2 2 5" xfId="38195"/>
    <cellStyle name="Poznámka 5 2 5 2 2 3" xfId="12043"/>
    <cellStyle name="Poznámka 5 2 5 2 2 3 2" xfId="30943"/>
    <cellStyle name="Poznámka 5 2 5 2 2 3 3" xfId="50091"/>
    <cellStyle name="Poznámka 5 2 5 2 2 4" xfId="24553"/>
    <cellStyle name="Poznámka 5 2 5 2 2 4 2" xfId="43693"/>
    <cellStyle name="Poznámka 5 2 5 2 2 5" xfId="18231"/>
    <cellStyle name="Poznámka 5 2 5 2 2 6" xfId="37320"/>
    <cellStyle name="Poznámka 5 2 5 2 3" xfId="8373"/>
    <cellStyle name="Poznámka 5 2 5 2 3 2" xfId="27274"/>
    <cellStyle name="Poznámka 5 2 5 2 3 3" xfId="46422"/>
    <cellStyle name="Poznámka 5 2 5 2 4" xfId="20884"/>
    <cellStyle name="Poznámka 5 2 5 2 4 2" xfId="40024"/>
    <cellStyle name="Poznámka 5 2 5 2 5" xfId="14562"/>
    <cellStyle name="Poznámka 5 2 5 2 6" xfId="33651"/>
    <cellStyle name="Poznámka 5 2 5 3" xfId="5010"/>
    <cellStyle name="Poznámka 5 2 5 3 2" xfId="5925"/>
    <cellStyle name="Poznámka 5 2 5 3 2 2" xfId="12557"/>
    <cellStyle name="Poznámka 5 2 5 3 2 2 2" xfId="31457"/>
    <cellStyle name="Poznámka 5 2 5 3 2 2 3" xfId="50605"/>
    <cellStyle name="Poznámka 5 2 5 3 2 3" xfId="25067"/>
    <cellStyle name="Poznámka 5 2 5 3 2 3 2" xfId="44207"/>
    <cellStyle name="Poznámka 5 2 5 3 2 4" xfId="18745"/>
    <cellStyle name="Poznámka 5 2 5 3 2 5" xfId="37834"/>
    <cellStyle name="Poznámka 5 2 5 3 3" xfId="11682"/>
    <cellStyle name="Poznámka 5 2 5 3 3 2" xfId="30582"/>
    <cellStyle name="Poznámka 5 2 5 3 3 3" xfId="49730"/>
    <cellStyle name="Poznámka 5 2 5 3 4" xfId="24192"/>
    <cellStyle name="Poznámka 5 2 5 3 4 2" xfId="43332"/>
    <cellStyle name="Poznámka 5 2 5 3 5" xfId="17870"/>
    <cellStyle name="Poznámka 5 2 5 3 6" xfId="36959"/>
    <cellStyle name="Poznámka 5 2 5 4" xfId="7986"/>
    <cellStyle name="Poznámka 5 2 5 4 2" xfId="26981"/>
    <cellStyle name="Poznámka 5 2 5 4 3" xfId="46129"/>
    <cellStyle name="Poznámka 5 2 5 5" xfId="20550"/>
    <cellStyle name="Poznámka 5 2 5 5 2" xfId="39690"/>
    <cellStyle name="Poznámka 5 2 5 6" xfId="14269"/>
    <cellStyle name="Poznámka 5 2 5 7" xfId="33358"/>
    <cellStyle name="Poznámka 5 2 6" xfId="1625"/>
    <cellStyle name="Poznámka 5 2 6 2" xfId="5157"/>
    <cellStyle name="Poznámka 5 2 6 2 2" xfId="6072"/>
    <cellStyle name="Poznámka 5 2 6 2 2 2" xfId="12703"/>
    <cellStyle name="Poznámka 5 2 6 2 2 2 2" xfId="31603"/>
    <cellStyle name="Poznámka 5 2 6 2 2 2 3" xfId="50751"/>
    <cellStyle name="Poznámka 5 2 6 2 2 3" xfId="25213"/>
    <cellStyle name="Poznámka 5 2 6 2 2 3 2" xfId="44353"/>
    <cellStyle name="Poznámka 5 2 6 2 2 4" xfId="18891"/>
    <cellStyle name="Poznámka 5 2 6 2 2 5" xfId="37980"/>
    <cellStyle name="Poznámka 5 2 6 2 3" xfId="11828"/>
    <cellStyle name="Poznámka 5 2 6 2 3 2" xfId="30728"/>
    <cellStyle name="Poznámka 5 2 6 2 3 3" xfId="49876"/>
    <cellStyle name="Poznámka 5 2 6 2 4" xfId="24338"/>
    <cellStyle name="Poznámka 5 2 6 2 4 2" xfId="43478"/>
    <cellStyle name="Poznámka 5 2 6 2 5" xfId="18016"/>
    <cellStyle name="Poznámka 5 2 6 2 6" xfId="37105"/>
    <cellStyle name="Poznámka 5 2 6 3" xfId="8367"/>
    <cellStyle name="Poznámka 5 2 6 3 2" xfId="27268"/>
    <cellStyle name="Poznámka 5 2 6 3 3" xfId="46416"/>
    <cellStyle name="Poznámka 5 2 6 4" xfId="20878"/>
    <cellStyle name="Poznámka 5 2 6 4 2" xfId="40018"/>
    <cellStyle name="Poznámka 5 2 6 5" xfId="14556"/>
    <cellStyle name="Poznámka 5 2 6 6" xfId="33645"/>
    <cellStyle name="Poznámka 5 2 7" xfId="2594"/>
    <cellStyle name="Poznámka 5 2 7 2" xfId="5149"/>
    <cellStyle name="Poznámka 5 2 7 2 2" xfId="6064"/>
    <cellStyle name="Poznámka 5 2 7 2 2 2" xfId="12695"/>
    <cellStyle name="Poznámka 5 2 7 2 2 2 2" xfId="31595"/>
    <cellStyle name="Poznámka 5 2 7 2 2 2 3" xfId="50743"/>
    <cellStyle name="Poznámka 5 2 7 2 2 3" xfId="25205"/>
    <cellStyle name="Poznámka 5 2 7 2 2 3 2" xfId="44345"/>
    <cellStyle name="Poznámka 5 2 7 2 2 4" xfId="18883"/>
    <cellStyle name="Poznámka 5 2 7 2 2 5" xfId="37972"/>
    <cellStyle name="Poznámka 5 2 7 2 3" xfId="11820"/>
    <cellStyle name="Poznámka 5 2 7 2 3 2" xfId="30720"/>
    <cellStyle name="Poznámka 5 2 7 2 3 3" xfId="49868"/>
    <cellStyle name="Poznámka 5 2 7 2 4" xfId="24330"/>
    <cellStyle name="Poznámka 5 2 7 2 4 2" xfId="43470"/>
    <cellStyle name="Poznámka 5 2 7 2 5" xfId="18008"/>
    <cellStyle name="Poznámka 5 2 7 2 6" xfId="37097"/>
    <cellStyle name="Poznámka 5 2 7 3" xfId="9295"/>
    <cellStyle name="Poznámka 5 2 7 3 2" xfId="28195"/>
    <cellStyle name="Poznámka 5 2 7 3 3" xfId="47343"/>
    <cellStyle name="Poznámka 5 2 7 4" xfId="21805"/>
    <cellStyle name="Poznámka 5 2 7 4 2" xfId="40945"/>
    <cellStyle name="Poznámka 5 2 7 5" xfId="15483"/>
    <cellStyle name="Poznámka 5 2 7 6" xfId="34572"/>
    <cellStyle name="Poznámka 5 2 8" xfId="3336"/>
    <cellStyle name="Poznámka 5 2 8 2" xfId="5315"/>
    <cellStyle name="Poznámka 5 2 8 2 2" xfId="6230"/>
    <cellStyle name="Poznámka 5 2 8 2 2 2" xfId="12861"/>
    <cellStyle name="Poznámka 5 2 8 2 2 2 2" xfId="31761"/>
    <cellStyle name="Poznámka 5 2 8 2 2 2 3" xfId="50909"/>
    <cellStyle name="Poznámka 5 2 8 2 2 3" xfId="25371"/>
    <cellStyle name="Poznámka 5 2 8 2 2 3 2" xfId="44511"/>
    <cellStyle name="Poznámka 5 2 8 2 2 4" xfId="19049"/>
    <cellStyle name="Poznámka 5 2 8 2 2 5" xfId="38138"/>
    <cellStyle name="Poznámka 5 2 8 2 3" xfId="11986"/>
    <cellStyle name="Poznámka 5 2 8 2 3 2" xfId="30886"/>
    <cellStyle name="Poznámka 5 2 8 2 3 3" xfId="50034"/>
    <cellStyle name="Poznámka 5 2 8 2 4" xfId="24496"/>
    <cellStyle name="Poznámka 5 2 8 2 4 2" xfId="43636"/>
    <cellStyle name="Poznámka 5 2 8 2 5" xfId="18174"/>
    <cellStyle name="Poznámka 5 2 8 2 6" xfId="37263"/>
    <cellStyle name="Poznámka 5 2 8 3" xfId="10034"/>
    <cellStyle name="Poznámka 5 2 8 3 2" xfId="28934"/>
    <cellStyle name="Poznámka 5 2 8 3 3" xfId="48082"/>
    <cellStyle name="Poznámka 5 2 8 4" xfId="22544"/>
    <cellStyle name="Poznámka 5 2 8 4 2" xfId="41684"/>
    <cellStyle name="Poznámka 5 2 8 5" xfId="16222"/>
    <cellStyle name="Poznámka 5 2 8 6" xfId="35311"/>
    <cellStyle name="Poznámka 5 2 9" xfId="3908"/>
    <cellStyle name="Poznámka 5 2 9 2" xfId="5480"/>
    <cellStyle name="Poznámka 5 2 9 2 2" xfId="6395"/>
    <cellStyle name="Poznámka 5 2 9 2 2 2" xfId="13025"/>
    <cellStyle name="Poznámka 5 2 9 2 2 2 2" xfId="31925"/>
    <cellStyle name="Poznámka 5 2 9 2 2 2 3" xfId="51073"/>
    <cellStyle name="Poznámka 5 2 9 2 2 3" xfId="25535"/>
    <cellStyle name="Poznámka 5 2 9 2 2 3 2" xfId="44675"/>
    <cellStyle name="Poznámka 5 2 9 2 2 4" xfId="19213"/>
    <cellStyle name="Poznámka 5 2 9 2 2 5" xfId="38302"/>
    <cellStyle name="Poznámka 5 2 9 2 3" xfId="12150"/>
    <cellStyle name="Poznámka 5 2 9 2 3 2" xfId="31050"/>
    <cellStyle name="Poznámka 5 2 9 2 3 3" xfId="50198"/>
    <cellStyle name="Poznámka 5 2 9 2 4" xfId="24660"/>
    <cellStyle name="Poznámka 5 2 9 2 4 2" xfId="43800"/>
    <cellStyle name="Poznámka 5 2 9 2 5" xfId="18338"/>
    <cellStyle name="Poznámka 5 2 9 2 6" xfId="37427"/>
    <cellStyle name="Poznámka 5 2 9 3" xfId="10605"/>
    <cellStyle name="Poznámka 5 2 9 3 2" xfId="29505"/>
    <cellStyle name="Poznámka 5 2 9 3 3" xfId="48653"/>
    <cellStyle name="Poznámka 5 2 9 4" xfId="23115"/>
    <cellStyle name="Poznámka 5 2 9 4 2" xfId="42255"/>
    <cellStyle name="Poznámka 5 2 9 5" xfId="16793"/>
    <cellStyle name="Poznámka 5 2 9 6" xfId="35882"/>
    <cellStyle name="Poznámka 5 3" xfId="430"/>
    <cellStyle name="Poznámka 5 3 10" xfId="938"/>
    <cellStyle name="Poznámka 5 3 10 2" xfId="5130"/>
    <cellStyle name="Poznámka 5 3 10 2 2" xfId="6045"/>
    <cellStyle name="Poznámka 5 3 10 2 2 2" xfId="12676"/>
    <cellStyle name="Poznámka 5 3 10 2 2 2 2" xfId="31576"/>
    <cellStyle name="Poznámka 5 3 10 2 2 2 3" xfId="50724"/>
    <cellStyle name="Poznámka 5 3 10 2 2 3" xfId="25186"/>
    <cellStyle name="Poznámka 5 3 10 2 2 3 2" xfId="44326"/>
    <cellStyle name="Poznámka 5 3 10 2 2 4" xfId="18864"/>
    <cellStyle name="Poznámka 5 3 10 2 2 5" xfId="37953"/>
    <cellStyle name="Poznámka 5 3 10 2 3" xfId="11801"/>
    <cellStyle name="Poznámka 5 3 10 2 3 2" xfId="30701"/>
    <cellStyle name="Poznámka 5 3 10 2 3 3" xfId="49849"/>
    <cellStyle name="Poznámka 5 3 10 2 4" xfId="24311"/>
    <cellStyle name="Poznámka 5 3 10 2 4 2" xfId="43451"/>
    <cellStyle name="Poznámka 5 3 10 2 5" xfId="17989"/>
    <cellStyle name="Poznámka 5 3 10 2 6" xfId="37078"/>
    <cellStyle name="Poznámka 5 3 10 3" xfId="7845"/>
    <cellStyle name="Poznámka 5 3 10 3 2" xfId="26840"/>
    <cellStyle name="Poznámka 5 3 10 3 3" xfId="45988"/>
    <cellStyle name="Poznámka 5 3 10 4" xfId="20330"/>
    <cellStyle name="Poznámka 5 3 10 4 2" xfId="39470"/>
    <cellStyle name="Poznámka 5 3 10 5" xfId="14128"/>
    <cellStyle name="Poznámka 5 3 10 6" xfId="33217"/>
    <cellStyle name="Poznámka 5 3 11" xfId="5145"/>
    <cellStyle name="Poznámka 5 3 11 2" xfId="6060"/>
    <cellStyle name="Poznámka 5 3 11 2 2" xfId="12691"/>
    <cellStyle name="Poznámka 5 3 11 2 2 2" xfId="31591"/>
    <cellStyle name="Poznámka 5 3 11 2 2 3" xfId="50739"/>
    <cellStyle name="Poznámka 5 3 11 2 3" xfId="25201"/>
    <cellStyle name="Poznámka 5 3 11 2 3 2" xfId="44341"/>
    <cellStyle name="Poznámka 5 3 11 2 4" xfId="18879"/>
    <cellStyle name="Poznámka 5 3 11 2 5" xfId="37968"/>
    <cellStyle name="Poznámka 5 3 11 3" xfId="11816"/>
    <cellStyle name="Poznámka 5 3 11 3 2" xfId="30716"/>
    <cellStyle name="Poznámka 5 3 11 3 3" xfId="49864"/>
    <cellStyle name="Poznámka 5 3 11 4" xfId="24326"/>
    <cellStyle name="Poznámka 5 3 11 4 2" xfId="43466"/>
    <cellStyle name="Poznámka 5 3 11 5" xfId="18004"/>
    <cellStyle name="Poznámka 5 3 11 6" xfId="37093"/>
    <cellStyle name="Poznámka 5 3 12" xfId="6983"/>
    <cellStyle name="Poznámka 5 3 12 2" xfId="25983"/>
    <cellStyle name="Poznámka 5 3 12 3" xfId="45127"/>
    <cellStyle name="Poznámka 5 3 13" xfId="19827"/>
    <cellStyle name="Poznámka 5 3 13 2" xfId="38967"/>
    <cellStyle name="Poznámka 5 3 14" xfId="6953"/>
    <cellStyle name="Poznámka 5 3 15" xfId="32356"/>
    <cellStyle name="Poznámka 5 3 2" xfId="555"/>
    <cellStyle name="Poznámka 5 3 2 10" xfId="13619"/>
    <cellStyle name="Poznámka 5 3 2 11" xfId="32704"/>
    <cellStyle name="Poznámka 5 3 2 2" xfId="855"/>
    <cellStyle name="Poznámka 5 3 2 2 10" xfId="13984"/>
    <cellStyle name="Poznámka 5 3 2 2 11" xfId="33069"/>
    <cellStyle name="Poznámka 5 3 2 2 2" xfId="3036"/>
    <cellStyle name="Poznámka 5 3 2 2 2 2" xfId="5139"/>
    <cellStyle name="Poznámka 5 3 2 2 2 2 2" xfId="6054"/>
    <cellStyle name="Poznámka 5 3 2 2 2 2 2 2" xfId="12685"/>
    <cellStyle name="Poznámka 5 3 2 2 2 2 2 2 2" xfId="31585"/>
    <cellStyle name="Poznámka 5 3 2 2 2 2 2 2 3" xfId="50733"/>
    <cellStyle name="Poznámka 5 3 2 2 2 2 2 3" xfId="25195"/>
    <cellStyle name="Poznámka 5 3 2 2 2 2 2 3 2" xfId="44335"/>
    <cellStyle name="Poznámka 5 3 2 2 2 2 2 4" xfId="18873"/>
    <cellStyle name="Poznámka 5 3 2 2 2 2 2 5" xfId="37962"/>
    <cellStyle name="Poznámka 5 3 2 2 2 2 3" xfId="11810"/>
    <cellStyle name="Poznámka 5 3 2 2 2 2 3 2" xfId="30710"/>
    <cellStyle name="Poznámka 5 3 2 2 2 2 3 3" xfId="49858"/>
    <cellStyle name="Poznámka 5 3 2 2 2 2 4" xfId="24320"/>
    <cellStyle name="Poznámka 5 3 2 2 2 2 4 2" xfId="43460"/>
    <cellStyle name="Poznámka 5 3 2 2 2 2 5" xfId="17998"/>
    <cellStyle name="Poznámka 5 3 2 2 2 2 6" xfId="37087"/>
    <cellStyle name="Poznámka 5 3 2 2 2 3" xfId="9735"/>
    <cellStyle name="Poznámka 5 3 2 2 2 3 2" xfId="28635"/>
    <cellStyle name="Poznámka 5 3 2 2 2 3 3" xfId="47783"/>
    <cellStyle name="Poznámka 5 3 2 2 2 4" xfId="22245"/>
    <cellStyle name="Poznámka 5 3 2 2 2 4 2" xfId="41385"/>
    <cellStyle name="Poznámka 5 3 2 2 2 5" xfId="15923"/>
    <cellStyle name="Poznámka 5 3 2 2 2 6" xfId="35012"/>
    <cellStyle name="Poznámka 5 3 2 2 3" xfId="3778"/>
    <cellStyle name="Poznámka 5 3 2 2 3 2" xfId="5583"/>
    <cellStyle name="Poznámka 5 3 2 2 3 2 2" xfId="6498"/>
    <cellStyle name="Poznámka 5 3 2 2 3 2 2 2" xfId="13127"/>
    <cellStyle name="Poznámka 5 3 2 2 3 2 2 2 2" xfId="32027"/>
    <cellStyle name="Poznámka 5 3 2 2 3 2 2 2 3" xfId="51175"/>
    <cellStyle name="Poznámka 5 3 2 2 3 2 2 3" xfId="25637"/>
    <cellStyle name="Poznámka 5 3 2 2 3 2 2 3 2" xfId="44777"/>
    <cellStyle name="Poznámka 5 3 2 2 3 2 2 4" xfId="19315"/>
    <cellStyle name="Poznámka 5 3 2 2 3 2 2 5" xfId="38404"/>
    <cellStyle name="Poznámka 5 3 2 2 3 2 3" xfId="12252"/>
    <cellStyle name="Poznámka 5 3 2 2 3 2 3 2" xfId="31152"/>
    <cellStyle name="Poznámka 5 3 2 2 3 2 3 3" xfId="50300"/>
    <cellStyle name="Poznámka 5 3 2 2 3 2 4" xfId="24762"/>
    <cellStyle name="Poznámka 5 3 2 2 3 2 4 2" xfId="43902"/>
    <cellStyle name="Poznámka 5 3 2 2 3 2 5" xfId="18440"/>
    <cellStyle name="Poznámka 5 3 2 2 3 2 6" xfId="37529"/>
    <cellStyle name="Poznámka 5 3 2 2 3 3" xfId="10476"/>
    <cellStyle name="Poznámka 5 3 2 2 3 3 2" xfId="29376"/>
    <cellStyle name="Poznámka 5 3 2 2 3 3 3" xfId="48524"/>
    <cellStyle name="Poznámka 5 3 2 2 3 4" xfId="22986"/>
    <cellStyle name="Poznámka 5 3 2 2 3 4 2" xfId="42126"/>
    <cellStyle name="Poznámka 5 3 2 2 3 5" xfId="16664"/>
    <cellStyle name="Poznámka 5 3 2 2 3 6" xfId="35753"/>
    <cellStyle name="Poznámka 5 3 2 2 4" xfId="4348"/>
    <cellStyle name="Poznámka 5 3 2 2 4 2" xfId="5715"/>
    <cellStyle name="Poznámka 5 3 2 2 4 2 2" xfId="6630"/>
    <cellStyle name="Poznámka 5 3 2 2 4 2 2 2" xfId="13258"/>
    <cellStyle name="Poznámka 5 3 2 2 4 2 2 2 2" xfId="32158"/>
    <cellStyle name="Poznámka 5 3 2 2 4 2 2 2 3" xfId="51306"/>
    <cellStyle name="Poznámka 5 3 2 2 4 2 2 3" xfId="25768"/>
    <cellStyle name="Poznámka 5 3 2 2 4 2 2 3 2" xfId="44908"/>
    <cellStyle name="Poznámka 5 3 2 2 4 2 2 4" xfId="19446"/>
    <cellStyle name="Poznámka 5 3 2 2 4 2 2 5" xfId="38535"/>
    <cellStyle name="Poznámka 5 3 2 2 4 2 3" xfId="12383"/>
    <cellStyle name="Poznámka 5 3 2 2 4 2 3 2" xfId="31283"/>
    <cellStyle name="Poznámka 5 3 2 2 4 2 3 3" xfId="50431"/>
    <cellStyle name="Poznámka 5 3 2 2 4 2 4" xfId="24893"/>
    <cellStyle name="Poznámka 5 3 2 2 4 2 4 2" xfId="44033"/>
    <cellStyle name="Poznámka 5 3 2 2 4 2 5" xfId="18571"/>
    <cellStyle name="Poznámka 5 3 2 2 4 2 6" xfId="37660"/>
    <cellStyle name="Poznámka 5 3 2 2 4 3" xfId="11045"/>
    <cellStyle name="Poznámka 5 3 2 2 4 3 2" xfId="29945"/>
    <cellStyle name="Poznámka 5 3 2 2 4 3 3" xfId="49093"/>
    <cellStyle name="Poznámka 5 3 2 2 4 4" xfId="23555"/>
    <cellStyle name="Poznámka 5 3 2 2 4 4 2" xfId="42695"/>
    <cellStyle name="Poznámka 5 3 2 2 4 5" xfId="17233"/>
    <cellStyle name="Poznámka 5 3 2 2 4 6" xfId="36322"/>
    <cellStyle name="Poznámka 5 3 2 2 5" xfId="4951"/>
    <cellStyle name="Poznámka 5 3 2 2 5 2" xfId="5862"/>
    <cellStyle name="Poznámka 5 3 2 2 5 2 2" xfId="6777"/>
    <cellStyle name="Poznámka 5 3 2 2 5 2 2 2" xfId="13405"/>
    <cellStyle name="Poznámka 5 3 2 2 5 2 2 2 2" xfId="32305"/>
    <cellStyle name="Poznámka 5 3 2 2 5 2 2 2 3" xfId="51453"/>
    <cellStyle name="Poznámka 5 3 2 2 5 2 2 3" xfId="25915"/>
    <cellStyle name="Poznámka 5 3 2 2 5 2 2 3 2" xfId="45055"/>
    <cellStyle name="Poznámka 5 3 2 2 5 2 2 4" xfId="19593"/>
    <cellStyle name="Poznámka 5 3 2 2 5 2 2 5" xfId="38682"/>
    <cellStyle name="Poznámka 5 3 2 2 5 2 3" xfId="12530"/>
    <cellStyle name="Poznámka 5 3 2 2 5 2 3 2" xfId="31430"/>
    <cellStyle name="Poznámka 5 3 2 2 5 2 3 3" xfId="50578"/>
    <cellStyle name="Poznámka 5 3 2 2 5 2 4" xfId="25040"/>
    <cellStyle name="Poznámka 5 3 2 2 5 2 4 2" xfId="44180"/>
    <cellStyle name="Poznámka 5 3 2 2 5 2 5" xfId="18718"/>
    <cellStyle name="Poznámka 5 3 2 2 5 2 6" xfId="37807"/>
    <cellStyle name="Poznámka 5 3 2 2 5 3" xfId="11648"/>
    <cellStyle name="Poznámka 5 3 2 2 5 3 2" xfId="30548"/>
    <cellStyle name="Poznámka 5 3 2 2 5 3 3" xfId="49696"/>
    <cellStyle name="Poznámka 5 3 2 2 5 4" xfId="24158"/>
    <cellStyle name="Poznámka 5 3 2 2 5 4 2" xfId="43298"/>
    <cellStyle name="Poznámka 5 3 2 2 5 5" xfId="17836"/>
    <cellStyle name="Poznámka 5 3 2 2 5 6" xfId="36925"/>
    <cellStyle name="Poznámka 5 3 2 2 6" xfId="1633"/>
    <cellStyle name="Poznámka 5 3 2 2 6 2" xfId="5063"/>
    <cellStyle name="Poznámka 5 3 2 2 6 2 2" xfId="5978"/>
    <cellStyle name="Poznámka 5 3 2 2 6 2 2 2" xfId="12610"/>
    <cellStyle name="Poznámka 5 3 2 2 6 2 2 2 2" xfId="31510"/>
    <cellStyle name="Poznámka 5 3 2 2 6 2 2 2 3" xfId="50658"/>
    <cellStyle name="Poznámka 5 3 2 2 6 2 2 3" xfId="25120"/>
    <cellStyle name="Poznámka 5 3 2 2 6 2 2 3 2" xfId="44260"/>
    <cellStyle name="Poznámka 5 3 2 2 6 2 2 4" xfId="18798"/>
    <cellStyle name="Poznámka 5 3 2 2 6 2 2 5" xfId="37887"/>
    <cellStyle name="Poznámka 5 3 2 2 6 2 3" xfId="11735"/>
    <cellStyle name="Poznámka 5 3 2 2 6 2 3 2" xfId="30635"/>
    <cellStyle name="Poznámka 5 3 2 2 6 2 3 3" xfId="49783"/>
    <cellStyle name="Poznámka 5 3 2 2 6 2 4" xfId="24245"/>
    <cellStyle name="Poznámka 5 3 2 2 6 2 4 2" xfId="43385"/>
    <cellStyle name="Poznámka 5 3 2 2 6 2 5" xfId="17923"/>
    <cellStyle name="Poznámka 5 3 2 2 6 2 6" xfId="37012"/>
    <cellStyle name="Poznámka 5 3 2 2 6 3" xfId="8375"/>
    <cellStyle name="Poznámka 5 3 2 2 6 3 2" xfId="27276"/>
    <cellStyle name="Poznámka 5 3 2 2 6 3 3" xfId="46424"/>
    <cellStyle name="Poznámka 5 3 2 2 6 4" xfId="20886"/>
    <cellStyle name="Poznámka 5 3 2 2 6 4 2" xfId="40026"/>
    <cellStyle name="Poznámka 5 3 2 2 6 5" xfId="14564"/>
    <cellStyle name="Poznámka 5 3 2 2 6 6" xfId="33653"/>
    <cellStyle name="Poznámka 5 3 2 2 7" xfId="5058"/>
    <cellStyle name="Poznámka 5 3 2 2 7 2" xfId="5973"/>
    <cellStyle name="Poznámka 5 3 2 2 7 2 2" xfId="12605"/>
    <cellStyle name="Poznámka 5 3 2 2 7 2 2 2" xfId="31505"/>
    <cellStyle name="Poznámka 5 3 2 2 7 2 2 3" xfId="50653"/>
    <cellStyle name="Poznámka 5 3 2 2 7 2 3" xfId="25115"/>
    <cellStyle name="Poznámka 5 3 2 2 7 2 3 2" xfId="44255"/>
    <cellStyle name="Poznámka 5 3 2 2 7 2 4" xfId="18793"/>
    <cellStyle name="Poznámka 5 3 2 2 7 2 5" xfId="37882"/>
    <cellStyle name="Poznámka 5 3 2 2 7 3" xfId="11730"/>
    <cellStyle name="Poznámka 5 3 2 2 7 3 2" xfId="30630"/>
    <cellStyle name="Poznámka 5 3 2 2 7 3 3" xfId="49778"/>
    <cellStyle name="Poznámka 5 3 2 2 7 4" xfId="24240"/>
    <cellStyle name="Poznámka 5 3 2 2 7 4 2" xfId="43380"/>
    <cellStyle name="Poznámka 5 3 2 2 7 5" xfId="17918"/>
    <cellStyle name="Poznámka 5 3 2 2 7 6" xfId="37007"/>
    <cellStyle name="Poznámka 5 3 2 2 8" xfId="7697"/>
    <cellStyle name="Poznámka 5 3 2 2 8 2" xfId="26696"/>
    <cellStyle name="Poznámka 5 3 2 2 8 3" xfId="45840"/>
    <cellStyle name="Poznámka 5 3 2 2 9" xfId="20251"/>
    <cellStyle name="Poznámka 5 3 2 2 9 2" xfId="39391"/>
    <cellStyle name="Poznámka 5 3 2 3" xfId="2739"/>
    <cellStyle name="Poznámka 5 3 2 3 2" xfId="5082"/>
    <cellStyle name="Poznámka 5 3 2 3 2 2" xfId="5997"/>
    <cellStyle name="Poznámka 5 3 2 3 2 2 2" xfId="12629"/>
    <cellStyle name="Poznámka 5 3 2 3 2 2 2 2" xfId="31529"/>
    <cellStyle name="Poznámka 5 3 2 3 2 2 2 3" xfId="50677"/>
    <cellStyle name="Poznámka 5 3 2 3 2 2 3" xfId="25139"/>
    <cellStyle name="Poznámka 5 3 2 3 2 2 3 2" xfId="44279"/>
    <cellStyle name="Poznámka 5 3 2 3 2 2 4" xfId="18817"/>
    <cellStyle name="Poznámka 5 3 2 3 2 2 5" xfId="37906"/>
    <cellStyle name="Poznámka 5 3 2 3 2 3" xfId="11754"/>
    <cellStyle name="Poznámka 5 3 2 3 2 3 2" xfId="30654"/>
    <cellStyle name="Poznámka 5 3 2 3 2 3 3" xfId="49802"/>
    <cellStyle name="Poznámka 5 3 2 3 2 4" xfId="24264"/>
    <cellStyle name="Poznámka 5 3 2 3 2 4 2" xfId="43404"/>
    <cellStyle name="Poznámka 5 3 2 3 2 5" xfId="17942"/>
    <cellStyle name="Poznámka 5 3 2 3 2 6" xfId="37031"/>
    <cellStyle name="Poznámka 5 3 2 3 3" xfId="9440"/>
    <cellStyle name="Poznámka 5 3 2 3 3 2" xfId="28340"/>
    <cellStyle name="Poznámka 5 3 2 3 3 3" xfId="47488"/>
    <cellStyle name="Poznámka 5 3 2 3 4" xfId="21950"/>
    <cellStyle name="Poznámka 5 3 2 3 4 2" xfId="41090"/>
    <cellStyle name="Poznámka 5 3 2 3 5" xfId="15628"/>
    <cellStyle name="Poznámka 5 3 2 3 6" xfId="34717"/>
    <cellStyle name="Poznámka 5 3 2 4" xfId="3481"/>
    <cellStyle name="Poznámka 5 3 2 4 2" xfId="5535"/>
    <cellStyle name="Poznámka 5 3 2 4 2 2" xfId="6450"/>
    <cellStyle name="Poznámka 5 3 2 4 2 2 2" xfId="13079"/>
    <cellStyle name="Poznámka 5 3 2 4 2 2 2 2" xfId="31979"/>
    <cellStyle name="Poznámka 5 3 2 4 2 2 2 3" xfId="51127"/>
    <cellStyle name="Poznámka 5 3 2 4 2 2 3" xfId="25589"/>
    <cellStyle name="Poznámka 5 3 2 4 2 2 3 2" xfId="44729"/>
    <cellStyle name="Poznámka 5 3 2 4 2 2 4" xfId="19267"/>
    <cellStyle name="Poznámka 5 3 2 4 2 2 5" xfId="38356"/>
    <cellStyle name="Poznámka 5 3 2 4 2 3" xfId="12204"/>
    <cellStyle name="Poznámka 5 3 2 4 2 3 2" xfId="31104"/>
    <cellStyle name="Poznámka 5 3 2 4 2 3 3" xfId="50252"/>
    <cellStyle name="Poznámka 5 3 2 4 2 4" xfId="24714"/>
    <cellStyle name="Poznámka 5 3 2 4 2 4 2" xfId="43854"/>
    <cellStyle name="Poznámka 5 3 2 4 2 5" xfId="18392"/>
    <cellStyle name="Poznámka 5 3 2 4 2 6" xfId="37481"/>
    <cellStyle name="Poznámka 5 3 2 4 3" xfId="10179"/>
    <cellStyle name="Poznámka 5 3 2 4 3 2" xfId="29079"/>
    <cellStyle name="Poznámka 5 3 2 4 3 3" xfId="48227"/>
    <cellStyle name="Poznámka 5 3 2 4 4" xfId="22689"/>
    <cellStyle name="Poznámka 5 3 2 4 4 2" xfId="41829"/>
    <cellStyle name="Poznámka 5 3 2 4 5" xfId="16367"/>
    <cellStyle name="Poznámka 5 3 2 4 6" xfId="35456"/>
    <cellStyle name="Poznámka 5 3 2 5" xfId="4053"/>
    <cellStyle name="Poznámka 5 3 2 5 2" xfId="5066"/>
    <cellStyle name="Poznámka 5 3 2 5 2 2" xfId="5981"/>
    <cellStyle name="Poznámka 5 3 2 5 2 2 2" xfId="12613"/>
    <cellStyle name="Poznámka 5 3 2 5 2 2 2 2" xfId="31513"/>
    <cellStyle name="Poznámka 5 3 2 5 2 2 2 3" xfId="50661"/>
    <cellStyle name="Poznámka 5 3 2 5 2 2 3" xfId="25123"/>
    <cellStyle name="Poznámka 5 3 2 5 2 2 3 2" xfId="44263"/>
    <cellStyle name="Poznámka 5 3 2 5 2 2 4" xfId="18801"/>
    <cellStyle name="Poznámka 5 3 2 5 2 2 5" xfId="37890"/>
    <cellStyle name="Poznámka 5 3 2 5 2 3" xfId="11738"/>
    <cellStyle name="Poznámka 5 3 2 5 2 3 2" xfId="30638"/>
    <cellStyle name="Poznámka 5 3 2 5 2 3 3" xfId="49786"/>
    <cellStyle name="Poznámka 5 3 2 5 2 4" xfId="24248"/>
    <cellStyle name="Poznámka 5 3 2 5 2 4 2" xfId="43388"/>
    <cellStyle name="Poznámka 5 3 2 5 2 5" xfId="17926"/>
    <cellStyle name="Poznámka 5 3 2 5 2 6" xfId="37015"/>
    <cellStyle name="Poznámka 5 3 2 5 3" xfId="10750"/>
    <cellStyle name="Poznámka 5 3 2 5 3 2" xfId="29650"/>
    <cellStyle name="Poznámka 5 3 2 5 3 3" xfId="48798"/>
    <cellStyle name="Poznámka 5 3 2 5 4" xfId="23260"/>
    <cellStyle name="Poznámka 5 3 2 5 4 2" xfId="42400"/>
    <cellStyle name="Poznámka 5 3 2 5 5" xfId="16938"/>
    <cellStyle name="Poznámka 5 3 2 5 6" xfId="36027"/>
    <cellStyle name="Poznámka 5 3 2 6" xfId="4715"/>
    <cellStyle name="Poznámka 5 3 2 6 2" xfId="5803"/>
    <cellStyle name="Poznámka 5 3 2 6 2 2" xfId="6718"/>
    <cellStyle name="Poznámka 5 3 2 6 2 2 2" xfId="13346"/>
    <cellStyle name="Poznámka 5 3 2 6 2 2 2 2" xfId="32246"/>
    <cellStyle name="Poznámka 5 3 2 6 2 2 2 3" xfId="51394"/>
    <cellStyle name="Poznámka 5 3 2 6 2 2 3" xfId="25856"/>
    <cellStyle name="Poznámka 5 3 2 6 2 2 3 2" xfId="44996"/>
    <cellStyle name="Poznámka 5 3 2 6 2 2 4" xfId="19534"/>
    <cellStyle name="Poznámka 5 3 2 6 2 2 5" xfId="38623"/>
    <cellStyle name="Poznámka 5 3 2 6 2 3" xfId="12471"/>
    <cellStyle name="Poznámka 5 3 2 6 2 3 2" xfId="31371"/>
    <cellStyle name="Poznámka 5 3 2 6 2 3 3" xfId="50519"/>
    <cellStyle name="Poznámka 5 3 2 6 2 4" xfId="24981"/>
    <cellStyle name="Poznámka 5 3 2 6 2 4 2" xfId="44121"/>
    <cellStyle name="Poznámka 5 3 2 6 2 5" xfId="18659"/>
    <cellStyle name="Poznámka 5 3 2 6 2 6" xfId="37748"/>
    <cellStyle name="Poznámka 5 3 2 6 3" xfId="11412"/>
    <cellStyle name="Poznámka 5 3 2 6 3 2" xfId="30312"/>
    <cellStyle name="Poznámka 5 3 2 6 3 3" xfId="49460"/>
    <cellStyle name="Poznámka 5 3 2 6 4" xfId="23922"/>
    <cellStyle name="Poznámka 5 3 2 6 4 2" xfId="43062"/>
    <cellStyle name="Poznámka 5 3 2 6 5" xfId="17600"/>
    <cellStyle name="Poznámka 5 3 2 6 6" xfId="36689"/>
    <cellStyle name="Poznámka 5 3 2 7" xfId="5275"/>
    <cellStyle name="Poznámka 5 3 2 7 2" xfId="6190"/>
    <cellStyle name="Poznámka 5 3 2 7 2 2" xfId="12821"/>
    <cellStyle name="Poznámka 5 3 2 7 2 2 2" xfId="31721"/>
    <cellStyle name="Poznámka 5 3 2 7 2 2 3" xfId="50869"/>
    <cellStyle name="Poznámka 5 3 2 7 2 3" xfId="25331"/>
    <cellStyle name="Poznámka 5 3 2 7 2 3 2" xfId="44471"/>
    <cellStyle name="Poznámka 5 3 2 7 2 4" xfId="19009"/>
    <cellStyle name="Poznámka 5 3 2 7 2 5" xfId="38098"/>
    <cellStyle name="Poznámka 5 3 2 7 3" xfId="11946"/>
    <cellStyle name="Poznámka 5 3 2 7 3 2" xfId="30846"/>
    <cellStyle name="Poznámka 5 3 2 7 3 3" xfId="49994"/>
    <cellStyle name="Poznámka 5 3 2 7 4" xfId="24456"/>
    <cellStyle name="Poznámka 5 3 2 7 4 2" xfId="43596"/>
    <cellStyle name="Poznámka 5 3 2 7 5" xfId="18134"/>
    <cellStyle name="Poznámka 5 3 2 7 6" xfId="37223"/>
    <cellStyle name="Poznámka 5 3 2 8" xfId="7332"/>
    <cellStyle name="Poznámka 5 3 2 8 2" xfId="26331"/>
    <cellStyle name="Poznámka 5 3 2 8 3" xfId="45475"/>
    <cellStyle name="Poznámka 5 3 2 9" xfId="19952"/>
    <cellStyle name="Poznámka 5 3 2 9 2" xfId="39092"/>
    <cellStyle name="Poznámka 5 3 3" xfId="755"/>
    <cellStyle name="Poznámka 5 3 3 10" xfId="20151"/>
    <cellStyle name="Poznámka 5 3 3 10 2" xfId="39291"/>
    <cellStyle name="Poznámka 5 3 3 11" xfId="13494"/>
    <cellStyle name="Poznámka 5 3 3 12" xfId="32579"/>
    <cellStyle name="Poznámka 5 3 3 2" xfId="1634"/>
    <cellStyle name="Poznámka 5 3 3 2 2" xfId="5122"/>
    <cellStyle name="Poznámka 5 3 3 2 2 2" xfId="6037"/>
    <cellStyle name="Poznámka 5 3 3 2 2 2 2" xfId="12668"/>
    <cellStyle name="Poznámka 5 3 3 2 2 2 2 2" xfId="31568"/>
    <cellStyle name="Poznámka 5 3 3 2 2 2 2 3" xfId="50716"/>
    <cellStyle name="Poznámka 5 3 3 2 2 2 3" xfId="25178"/>
    <cellStyle name="Poznámka 5 3 3 2 2 2 3 2" xfId="44318"/>
    <cellStyle name="Poznámka 5 3 3 2 2 2 4" xfId="18856"/>
    <cellStyle name="Poznámka 5 3 3 2 2 2 5" xfId="37945"/>
    <cellStyle name="Poznámka 5 3 3 2 2 3" xfId="11793"/>
    <cellStyle name="Poznámka 5 3 3 2 2 3 2" xfId="30693"/>
    <cellStyle name="Poznámka 5 3 3 2 2 3 3" xfId="49841"/>
    <cellStyle name="Poznámka 5 3 3 2 2 4" xfId="24303"/>
    <cellStyle name="Poznámka 5 3 3 2 2 4 2" xfId="43443"/>
    <cellStyle name="Poznámka 5 3 3 2 2 5" xfId="17981"/>
    <cellStyle name="Poznámka 5 3 3 2 2 6" xfId="37070"/>
    <cellStyle name="Poznámka 5 3 3 2 3" xfId="8376"/>
    <cellStyle name="Poznámka 5 3 3 2 3 2" xfId="27277"/>
    <cellStyle name="Poznámka 5 3 3 2 3 3" xfId="46425"/>
    <cellStyle name="Poznámka 5 3 3 2 4" xfId="20887"/>
    <cellStyle name="Poznámka 5 3 3 2 4 2" xfId="40027"/>
    <cellStyle name="Poznámka 5 3 3 2 5" xfId="14565"/>
    <cellStyle name="Poznámka 5 3 3 2 6" xfId="33654"/>
    <cellStyle name="Poznámka 5 3 3 3" xfId="2936"/>
    <cellStyle name="Poznámka 5 3 3 3 2" xfId="5221"/>
    <cellStyle name="Poznámka 5 3 3 3 2 2" xfId="6136"/>
    <cellStyle name="Poznámka 5 3 3 3 2 2 2" xfId="12767"/>
    <cellStyle name="Poznámka 5 3 3 3 2 2 2 2" xfId="31667"/>
    <cellStyle name="Poznámka 5 3 3 3 2 2 2 3" xfId="50815"/>
    <cellStyle name="Poznámka 5 3 3 3 2 2 3" xfId="25277"/>
    <cellStyle name="Poznámka 5 3 3 3 2 2 3 2" xfId="44417"/>
    <cellStyle name="Poznámka 5 3 3 3 2 2 4" xfId="18955"/>
    <cellStyle name="Poznámka 5 3 3 3 2 2 5" xfId="38044"/>
    <cellStyle name="Poznámka 5 3 3 3 2 3" xfId="11892"/>
    <cellStyle name="Poznámka 5 3 3 3 2 3 2" xfId="30792"/>
    <cellStyle name="Poznámka 5 3 3 3 2 3 3" xfId="49940"/>
    <cellStyle name="Poznámka 5 3 3 3 2 4" xfId="24402"/>
    <cellStyle name="Poznámka 5 3 3 3 2 4 2" xfId="43542"/>
    <cellStyle name="Poznámka 5 3 3 3 2 5" xfId="18080"/>
    <cellStyle name="Poznámka 5 3 3 3 2 6" xfId="37169"/>
    <cellStyle name="Poznámka 5 3 3 3 3" xfId="9635"/>
    <cellStyle name="Poznámka 5 3 3 3 3 2" xfId="28535"/>
    <cellStyle name="Poznámka 5 3 3 3 3 3" xfId="47683"/>
    <cellStyle name="Poznámka 5 3 3 3 4" xfId="22145"/>
    <cellStyle name="Poznámka 5 3 3 3 4 2" xfId="41285"/>
    <cellStyle name="Poznámka 5 3 3 3 5" xfId="15823"/>
    <cellStyle name="Poznámka 5 3 3 3 6" xfId="34912"/>
    <cellStyle name="Poznámka 5 3 3 4" xfId="3678"/>
    <cellStyle name="Poznámka 5 3 3 4 2" xfId="5195"/>
    <cellStyle name="Poznámka 5 3 3 4 2 2" xfId="6110"/>
    <cellStyle name="Poznámka 5 3 3 4 2 2 2" xfId="12741"/>
    <cellStyle name="Poznámka 5 3 3 4 2 2 2 2" xfId="31641"/>
    <cellStyle name="Poznámka 5 3 3 4 2 2 2 3" xfId="50789"/>
    <cellStyle name="Poznámka 5 3 3 4 2 2 3" xfId="25251"/>
    <cellStyle name="Poznámka 5 3 3 4 2 2 3 2" xfId="44391"/>
    <cellStyle name="Poznámka 5 3 3 4 2 2 4" xfId="18929"/>
    <cellStyle name="Poznámka 5 3 3 4 2 2 5" xfId="38018"/>
    <cellStyle name="Poznámka 5 3 3 4 2 3" xfId="11866"/>
    <cellStyle name="Poznámka 5 3 3 4 2 3 2" xfId="30766"/>
    <cellStyle name="Poznámka 5 3 3 4 2 3 3" xfId="49914"/>
    <cellStyle name="Poznámka 5 3 3 4 2 4" xfId="24376"/>
    <cellStyle name="Poznámka 5 3 3 4 2 4 2" xfId="43516"/>
    <cellStyle name="Poznámka 5 3 3 4 2 5" xfId="18054"/>
    <cellStyle name="Poznámka 5 3 3 4 2 6" xfId="37143"/>
    <cellStyle name="Poznámka 5 3 3 4 3" xfId="10376"/>
    <cellStyle name="Poznámka 5 3 3 4 3 2" xfId="29276"/>
    <cellStyle name="Poznámka 5 3 3 4 3 3" xfId="48424"/>
    <cellStyle name="Poznámka 5 3 3 4 4" xfId="22886"/>
    <cellStyle name="Poznámka 5 3 3 4 4 2" xfId="42026"/>
    <cellStyle name="Poznámka 5 3 3 4 5" xfId="16564"/>
    <cellStyle name="Poznámka 5 3 3 4 6" xfId="35653"/>
    <cellStyle name="Poznámka 5 3 3 5" xfId="4248"/>
    <cellStyle name="Poznámka 5 3 3 5 2" xfId="5166"/>
    <cellStyle name="Poznámka 5 3 3 5 2 2" xfId="6081"/>
    <cellStyle name="Poznámka 5 3 3 5 2 2 2" xfId="12712"/>
    <cellStyle name="Poznámka 5 3 3 5 2 2 2 2" xfId="31612"/>
    <cellStyle name="Poznámka 5 3 3 5 2 2 2 3" xfId="50760"/>
    <cellStyle name="Poznámka 5 3 3 5 2 2 3" xfId="25222"/>
    <cellStyle name="Poznámka 5 3 3 5 2 2 3 2" xfId="44362"/>
    <cellStyle name="Poznámka 5 3 3 5 2 2 4" xfId="18900"/>
    <cellStyle name="Poznámka 5 3 3 5 2 2 5" xfId="37989"/>
    <cellStyle name="Poznámka 5 3 3 5 2 3" xfId="11837"/>
    <cellStyle name="Poznámka 5 3 3 5 2 3 2" xfId="30737"/>
    <cellStyle name="Poznámka 5 3 3 5 2 3 3" xfId="49885"/>
    <cellStyle name="Poznámka 5 3 3 5 2 4" xfId="24347"/>
    <cellStyle name="Poznámka 5 3 3 5 2 4 2" xfId="43487"/>
    <cellStyle name="Poznámka 5 3 3 5 2 5" xfId="18025"/>
    <cellStyle name="Poznámka 5 3 3 5 2 6" xfId="37114"/>
    <cellStyle name="Poznámka 5 3 3 5 3" xfId="10945"/>
    <cellStyle name="Poznámka 5 3 3 5 3 2" xfId="29845"/>
    <cellStyle name="Poznámka 5 3 3 5 3 3" xfId="48993"/>
    <cellStyle name="Poznámka 5 3 3 5 4" xfId="23455"/>
    <cellStyle name="Poznámka 5 3 3 5 4 2" xfId="42595"/>
    <cellStyle name="Poznámka 5 3 3 5 5" xfId="17133"/>
    <cellStyle name="Poznámka 5 3 3 5 6" xfId="36222"/>
    <cellStyle name="Poznámka 5 3 3 6" xfId="4871"/>
    <cellStyle name="Poznámka 5 3 3 6 2" xfId="5842"/>
    <cellStyle name="Poznámka 5 3 3 6 2 2" xfId="6757"/>
    <cellStyle name="Poznámka 5 3 3 6 2 2 2" xfId="13385"/>
    <cellStyle name="Poznámka 5 3 3 6 2 2 2 2" xfId="32285"/>
    <cellStyle name="Poznámka 5 3 3 6 2 2 2 3" xfId="51433"/>
    <cellStyle name="Poznámka 5 3 3 6 2 2 3" xfId="25895"/>
    <cellStyle name="Poznámka 5 3 3 6 2 2 3 2" xfId="45035"/>
    <cellStyle name="Poznámka 5 3 3 6 2 2 4" xfId="19573"/>
    <cellStyle name="Poznámka 5 3 3 6 2 2 5" xfId="38662"/>
    <cellStyle name="Poznámka 5 3 3 6 2 3" xfId="12510"/>
    <cellStyle name="Poznámka 5 3 3 6 2 3 2" xfId="31410"/>
    <cellStyle name="Poznámka 5 3 3 6 2 3 3" xfId="50558"/>
    <cellStyle name="Poznámka 5 3 3 6 2 4" xfId="25020"/>
    <cellStyle name="Poznámka 5 3 3 6 2 4 2" xfId="44160"/>
    <cellStyle name="Poznámka 5 3 3 6 2 5" xfId="18698"/>
    <cellStyle name="Poznámka 5 3 3 6 2 6" xfId="37787"/>
    <cellStyle name="Poznámka 5 3 3 6 3" xfId="11568"/>
    <cellStyle name="Poznámka 5 3 3 6 3 2" xfId="30468"/>
    <cellStyle name="Poznámka 5 3 3 6 3 3" xfId="49616"/>
    <cellStyle name="Poznámka 5 3 3 6 4" xfId="24078"/>
    <cellStyle name="Poznámka 5 3 3 6 4 2" xfId="43218"/>
    <cellStyle name="Poznámka 5 3 3 6 5" xfId="17756"/>
    <cellStyle name="Poznámka 5 3 3 6 6" xfId="36845"/>
    <cellStyle name="Poznámka 5 3 3 7" xfId="5273"/>
    <cellStyle name="Poznámka 5 3 3 7 2" xfId="6188"/>
    <cellStyle name="Poznámka 5 3 3 7 2 2" xfId="12819"/>
    <cellStyle name="Poznámka 5 3 3 7 2 2 2" xfId="31719"/>
    <cellStyle name="Poznámka 5 3 3 7 2 2 3" xfId="50867"/>
    <cellStyle name="Poznámka 5 3 3 7 2 3" xfId="25329"/>
    <cellStyle name="Poznámka 5 3 3 7 2 3 2" xfId="44469"/>
    <cellStyle name="Poznámka 5 3 3 7 2 4" xfId="19007"/>
    <cellStyle name="Poznámka 5 3 3 7 2 5" xfId="38096"/>
    <cellStyle name="Poznámka 5 3 3 7 3" xfId="11944"/>
    <cellStyle name="Poznámka 5 3 3 7 3 2" xfId="30844"/>
    <cellStyle name="Poznámka 5 3 3 7 3 3" xfId="49992"/>
    <cellStyle name="Poznámka 5 3 3 7 4" xfId="24454"/>
    <cellStyle name="Poznámka 5 3 3 7 4 2" xfId="43594"/>
    <cellStyle name="Poznámka 5 3 3 7 5" xfId="18132"/>
    <cellStyle name="Poznámka 5 3 3 7 6" xfId="37221"/>
    <cellStyle name="Poznámka 5 3 3 8" xfId="7771"/>
    <cellStyle name="Poznámka 5 3 3 8 2" xfId="26766"/>
    <cellStyle name="Poznámka 5 3 3 8 2 2" xfId="45914"/>
    <cellStyle name="Poznámka 5 3 3 8 3" xfId="14054"/>
    <cellStyle name="Poznámka 5 3 3 8 4" xfId="33143"/>
    <cellStyle name="Poznámka 5 3 3 9" xfId="7207"/>
    <cellStyle name="Poznámka 5 3 3 9 2" xfId="26206"/>
    <cellStyle name="Poznámka 5 3 3 9 3" xfId="45350"/>
    <cellStyle name="Poznámka 5 3 4" xfId="1201"/>
    <cellStyle name="Poznámka 5 3 4 2" xfId="1635"/>
    <cellStyle name="Poznámka 5 3 4 2 2" xfId="5639"/>
    <cellStyle name="Poznámka 5 3 4 2 2 2" xfId="6554"/>
    <cellStyle name="Poznámka 5 3 4 2 2 2 2" xfId="13183"/>
    <cellStyle name="Poznámka 5 3 4 2 2 2 2 2" xfId="32083"/>
    <cellStyle name="Poznámka 5 3 4 2 2 2 2 3" xfId="51231"/>
    <cellStyle name="Poznámka 5 3 4 2 2 2 3" xfId="25693"/>
    <cellStyle name="Poznámka 5 3 4 2 2 2 3 2" xfId="44833"/>
    <cellStyle name="Poznámka 5 3 4 2 2 2 4" xfId="19371"/>
    <cellStyle name="Poznámka 5 3 4 2 2 2 5" xfId="38460"/>
    <cellStyle name="Poznámka 5 3 4 2 2 3" xfId="12308"/>
    <cellStyle name="Poznámka 5 3 4 2 2 3 2" xfId="31208"/>
    <cellStyle name="Poznámka 5 3 4 2 2 3 3" xfId="50356"/>
    <cellStyle name="Poznámka 5 3 4 2 2 4" xfId="24818"/>
    <cellStyle name="Poznámka 5 3 4 2 2 4 2" xfId="43958"/>
    <cellStyle name="Poznámka 5 3 4 2 2 5" xfId="18496"/>
    <cellStyle name="Poznámka 5 3 4 2 2 6" xfId="37585"/>
    <cellStyle name="Poznámka 5 3 4 2 3" xfId="8377"/>
    <cellStyle name="Poznámka 5 3 4 2 3 2" xfId="27278"/>
    <cellStyle name="Poznámka 5 3 4 2 3 3" xfId="46426"/>
    <cellStyle name="Poznámka 5 3 4 2 4" xfId="20888"/>
    <cellStyle name="Poznámka 5 3 4 2 4 2" xfId="40028"/>
    <cellStyle name="Poznámka 5 3 4 2 5" xfId="14566"/>
    <cellStyle name="Poznámka 5 3 4 2 6" xfId="33655"/>
    <cellStyle name="Poznámka 5 3 4 3" xfId="5160"/>
    <cellStyle name="Poznámka 5 3 4 3 2" xfId="6075"/>
    <cellStyle name="Poznámka 5 3 4 3 2 2" xfId="12706"/>
    <cellStyle name="Poznámka 5 3 4 3 2 2 2" xfId="31606"/>
    <cellStyle name="Poznámka 5 3 4 3 2 2 3" xfId="50754"/>
    <cellStyle name="Poznámka 5 3 4 3 2 3" xfId="25216"/>
    <cellStyle name="Poznámka 5 3 4 3 2 3 2" xfId="44356"/>
    <cellStyle name="Poznámka 5 3 4 3 2 4" xfId="18894"/>
    <cellStyle name="Poznámka 5 3 4 3 2 5" xfId="37983"/>
    <cellStyle name="Poznámka 5 3 4 3 3" xfId="11831"/>
    <cellStyle name="Poznámka 5 3 4 3 3 2" xfId="30731"/>
    <cellStyle name="Poznámka 5 3 4 3 3 3" xfId="49879"/>
    <cellStyle name="Poznámka 5 3 4 3 4" xfId="24341"/>
    <cellStyle name="Poznámka 5 3 4 3 4 2" xfId="43481"/>
    <cellStyle name="Poznámka 5 3 4 3 5" xfId="18019"/>
    <cellStyle name="Poznámka 5 3 4 3 6" xfId="37108"/>
    <cellStyle name="Poznámka 5 3 4 4" xfId="7572"/>
    <cellStyle name="Poznámka 5 3 4 4 2" xfId="26571"/>
    <cellStyle name="Poznámka 5 3 4 4 3" xfId="45715"/>
    <cellStyle name="Poznámka 5 3 4 5" xfId="20581"/>
    <cellStyle name="Poznámka 5 3 4 5 2" xfId="39721"/>
    <cellStyle name="Poznámka 5 3 4 6" xfId="13859"/>
    <cellStyle name="Poznámka 5 3 4 7" xfId="32944"/>
    <cellStyle name="Poznámka 5 3 5" xfId="1632"/>
    <cellStyle name="Poznámka 5 3 5 2" xfId="5244"/>
    <cellStyle name="Poznámka 5 3 5 2 2" xfId="6159"/>
    <cellStyle name="Poznámka 5 3 5 2 2 2" xfId="12790"/>
    <cellStyle name="Poznámka 5 3 5 2 2 2 2" xfId="31690"/>
    <cellStyle name="Poznámka 5 3 5 2 2 2 3" xfId="50838"/>
    <cellStyle name="Poznámka 5 3 5 2 2 3" xfId="25300"/>
    <cellStyle name="Poznámka 5 3 5 2 2 3 2" xfId="44440"/>
    <cellStyle name="Poznámka 5 3 5 2 2 4" xfId="18978"/>
    <cellStyle name="Poznámka 5 3 5 2 2 5" xfId="38067"/>
    <cellStyle name="Poznámka 5 3 5 2 3" xfId="11915"/>
    <cellStyle name="Poznámka 5 3 5 2 3 2" xfId="30815"/>
    <cellStyle name="Poznámka 5 3 5 2 3 3" xfId="49963"/>
    <cellStyle name="Poznámka 5 3 5 2 4" xfId="24425"/>
    <cellStyle name="Poznámka 5 3 5 2 4 2" xfId="43565"/>
    <cellStyle name="Poznámka 5 3 5 2 5" xfId="18103"/>
    <cellStyle name="Poznámka 5 3 5 2 6" xfId="37192"/>
    <cellStyle name="Poznámka 5 3 5 3" xfId="8374"/>
    <cellStyle name="Poznámka 5 3 5 3 2" xfId="27275"/>
    <cellStyle name="Poznámka 5 3 5 3 3" xfId="46423"/>
    <cellStyle name="Poznámka 5 3 5 4" xfId="20885"/>
    <cellStyle name="Poznámka 5 3 5 4 2" xfId="40025"/>
    <cellStyle name="Poznámka 5 3 5 5" xfId="14563"/>
    <cellStyle name="Poznámka 5 3 5 6" xfId="33652"/>
    <cellStyle name="Poznámka 5 3 6" xfId="2614"/>
    <cellStyle name="Poznámka 5 3 6 2" xfId="5039"/>
    <cellStyle name="Poznámka 5 3 6 2 2" xfId="5954"/>
    <cellStyle name="Poznámka 5 3 6 2 2 2" xfId="12586"/>
    <cellStyle name="Poznámka 5 3 6 2 2 2 2" xfId="31486"/>
    <cellStyle name="Poznámka 5 3 6 2 2 2 3" xfId="50634"/>
    <cellStyle name="Poznámka 5 3 6 2 2 3" xfId="25096"/>
    <cellStyle name="Poznámka 5 3 6 2 2 3 2" xfId="44236"/>
    <cellStyle name="Poznámka 5 3 6 2 2 4" xfId="18774"/>
    <cellStyle name="Poznámka 5 3 6 2 2 5" xfId="37863"/>
    <cellStyle name="Poznámka 5 3 6 2 3" xfId="11711"/>
    <cellStyle name="Poznámka 5 3 6 2 3 2" xfId="30611"/>
    <cellStyle name="Poznámka 5 3 6 2 3 3" xfId="49759"/>
    <cellStyle name="Poznámka 5 3 6 2 4" xfId="24221"/>
    <cellStyle name="Poznámka 5 3 6 2 4 2" xfId="43361"/>
    <cellStyle name="Poznámka 5 3 6 2 5" xfId="17899"/>
    <cellStyle name="Poznámka 5 3 6 2 6" xfId="36988"/>
    <cellStyle name="Poznámka 5 3 6 3" xfId="9315"/>
    <cellStyle name="Poznámka 5 3 6 3 2" xfId="28215"/>
    <cellStyle name="Poznámka 5 3 6 3 3" xfId="47363"/>
    <cellStyle name="Poznámka 5 3 6 4" xfId="21825"/>
    <cellStyle name="Poznámka 5 3 6 4 2" xfId="40965"/>
    <cellStyle name="Poznámka 5 3 6 5" xfId="15503"/>
    <cellStyle name="Poznámka 5 3 6 6" xfId="34592"/>
    <cellStyle name="Poznámka 5 3 7" xfId="3356"/>
    <cellStyle name="Poznámka 5 3 7 2" xfId="5494"/>
    <cellStyle name="Poznámka 5 3 7 2 2" xfId="6409"/>
    <cellStyle name="Poznámka 5 3 7 2 2 2" xfId="13039"/>
    <cellStyle name="Poznámka 5 3 7 2 2 2 2" xfId="31939"/>
    <cellStyle name="Poznámka 5 3 7 2 2 2 3" xfId="51087"/>
    <cellStyle name="Poznámka 5 3 7 2 2 3" xfId="25549"/>
    <cellStyle name="Poznámka 5 3 7 2 2 3 2" xfId="44689"/>
    <cellStyle name="Poznámka 5 3 7 2 2 4" xfId="19227"/>
    <cellStyle name="Poznámka 5 3 7 2 2 5" xfId="38316"/>
    <cellStyle name="Poznámka 5 3 7 2 3" xfId="12164"/>
    <cellStyle name="Poznámka 5 3 7 2 3 2" xfId="31064"/>
    <cellStyle name="Poznámka 5 3 7 2 3 3" xfId="50212"/>
    <cellStyle name="Poznámka 5 3 7 2 4" xfId="24674"/>
    <cellStyle name="Poznámka 5 3 7 2 4 2" xfId="43814"/>
    <cellStyle name="Poznámka 5 3 7 2 5" xfId="18352"/>
    <cellStyle name="Poznámka 5 3 7 2 6" xfId="37441"/>
    <cellStyle name="Poznámka 5 3 7 3" xfId="10054"/>
    <cellStyle name="Poznámka 5 3 7 3 2" xfId="28954"/>
    <cellStyle name="Poznámka 5 3 7 3 3" xfId="48102"/>
    <cellStyle name="Poznámka 5 3 7 4" xfId="22564"/>
    <cellStyle name="Poznámka 5 3 7 4 2" xfId="41704"/>
    <cellStyle name="Poznámka 5 3 7 5" xfId="16242"/>
    <cellStyle name="Poznámka 5 3 7 6" xfId="35331"/>
    <cellStyle name="Poznámka 5 3 8" xfId="3928"/>
    <cellStyle name="Poznámka 5 3 8 2" xfId="5402"/>
    <cellStyle name="Poznámka 5 3 8 2 2" xfId="6317"/>
    <cellStyle name="Poznámka 5 3 8 2 2 2" xfId="12948"/>
    <cellStyle name="Poznámka 5 3 8 2 2 2 2" xfId="31848"/>
    <cellStyle name="Poznámka 5 3 8 2 2 2 3" xfId="50996"/>
    <cellStyle name="Poznámka 5 3 8 2 2 3" xfId="25458"/>
    <cellStyle name="Poznámka 5 3 8 2 2 3 2" xfId="44598"/>
    <cellStyle name="Poznámka 5 3 8 2 2 4" xfId="19136"/>
    <cellStyle name="Poznámka 5 3 8 2 2 5" xfId="38225"/>
    <cellStyle name="Poznámka 5 3 8 2 3" xfId="12073"/>
    <cellStyle name="Poznámka 5 3 8 2 3 2" xfId="30973"/>
    <cellStyle name="Poznámka 5 3 8 2 3 3" xfId="50121"/>
    <cellStyle name="Poznámka 5 3 8 2 4" xfId="24583"/>
    <cellStyle name="Poznámka 5 3 8 2 4 2" xfId="43723"/>
    <cellStyle name="Poznámka 5 3 8 2 5" xfId="18261"/>
    <cellStyle name="Poznámka 5 3 8 2 6" xfId="37350"/>
    <cellStyle name="Poznámka 5 3 8 3" xfId="10625"/>
    <cellStyle name="Poznámka 5 3 8 3 2" xfId="29525"/>
    <cellStyle name="Poznámka 5 3 8 3 3" xfId="48673"/>
    <cellStyle name="Poznámka 5 3 8 4" xfId="23135"/>
    <cellStyle name="Poznámka 5 3 8 4 2" xfId="42275"/>
    <cellStyle name="Poznámka 5 3 8 5" xfId="16813"/>
    <cellStyle name="Poznámka 5 3 8 6" xfId="35902"/>
    <cellStyle name="Poznámka 5 3 9" xfId="4506"/>
    <cellStyle name="Poznámka 5 3 9 2" xfId="5750"/>
    <cellStyle name="Poznámka 5 3 9 2 2" xfId="6665"/>
    <cellStyle name="Poznámka 5 3 9 2 2 2" xfId="13293"/>
    <cellStyle name="Poznámka 5 3 9 2 2 2 2" xfId="32193"/>
    <cellStyle name="Poznámka 5 3 9 2 2 2 3" xfId="51341"/>
    <cellStyle name="Poznámka 5 3 9 2 2 3" xfId="25803"/>
    <cellStyle name="Poznámka 5 3 9 2 2 3 2" xfId="44943"/>
    <cellStyle name="Poznámka 5 3 9 2 2 4" xfId="19481"/>
    <cellStyle name="Poznámka 5 3 9 2 2 5" xfId="38570"/>
    <cellStyle name="Poznámka 5 3 9 2 3" xfId="12418"/>
    <cellStyle name="Poznámka 5 3 9 2 3 2" xfId="31318"/>
    <cellStyle name="Poznámka 5 3 9 2 3 3" xfId="50466"/>
    <cellStyle name="Poznámka 5 3 9 2 4" xfId="24928"/>
    <cellStyle name="Poznámka 5 3 9 2 4 2" xfId="44068"/>
    <cellStyle name="Poznámka 5 3 9 2 5" xfId="18606"/>
    <cellStyle name="Poznámka 5 3 9 2 6" xfId="37695"/>
    <cellStyle name="Poznámka 5 3 9 3" xfId="11203"/>
    <cellStyle name="Poznámka 5 3 9 3 2" xfId="30103"/>
    <cellStyle name="Poznámka 5 3 9 3 3" xfId="49251"/>
    <cellStyle name="Poznámka 5 3 9 4" xfId="23713"/>
    <cellStyle name="Poznámka 5 3 9 4 2" xfId="42853"/>
    <cellStyle name="Poznámka 5 3 9 5" xfId="17391"/>
    <cellStyle name="Poznámka 5 3 9 6" xfId="36480"/>
    <cellStyle name="Poznámka 5 4" xfId="385"/>
    <cellStyle name="Poznámka 5 4 10" xfId="6873"/>
    <cellStyle name="Poznámka 5 4 11" xfId="32400"/>
    <cellStyle name="Poznámka 5 4 2" xfId="720"/>
    <cellStyle name="Poznámka 5 4 2 10" xfId="13814"/>
    <cellStyle name="Poznámka 5 4 2 11" xfId="32899"/>
    <cellStyle name="Poznámka 5 4 2 2" xfId="2901"/>
    <cellStyle name="Poznámka 5 4 2 2 2" xfId="5083"/>
    <cellStyle name="Poznámka 5 4 2 2 2 2" xfId="5998"/>
    <cellStyle name="Poznámka 5 4 2 2 2 2 2" xfId="12630"/>
    <cellStyle name="Poznámka 5 4 2 2 2 2 2 2" xfId="31530"/>
    <cellStyle name="Poznámka 5 4 2 2 2 2 2 3" xfId="50678"/>
    <cellStyle name="Poznámka 5 4 2 2 2 2 3" xfId="25140"/>
    <cellStyle name="Poznámka 5 4 2 2 2 2 3 2" xfId="44280"/>
    <cellStyle name="Poznámka 5 4 2 2 2 2 4" xfId="18818"/>
    <cellStyle name="Poznámka 5 4 2 2 2 2 5" xfId="37907"/>
    <cellStyle name="Poznámka 5 4 2 2 2 3" xfId="11755"/>
    <cellStyle name="Poznámka 5 4 2 2 2 3 2" xfId="30655"/>
    <cellStyle name="Poznámka 5 4 2 2 2 3 3" xfId="49803"/>
    <cellStyle name="Poznámka 5 4 2 2 2 4" xfId="24265"/>
    <cellStyle name="Poznámka 5 4 2 2 2 4 2" xfId="43405"/>
    <cellStyle name="Poznámka 5 4 2 2 2 5" xfId="17943"/>
    <cellStyle name="Poznámka 5 4 2 2 2 6" xfId="37032"/>
    <cellStyle name="Poznámka 5 4 2 2 3" xfId="9600"/>
    <cellStyle name="Poznámka 5 4 2 2 3 2" xfId="28500"/>
    <cellStyle name="Poznámka 5 4 2 2 3 3" xfId="47648"/>
    <cellStyle name="Poznámka 5 4 2 2 4" xfId="22110"/>
    <cellStyle name="Poznámka 5 4 2 2 4 2" xfId="41250"/>
    <cellStyle name="Poznámka 5 4 2 2 5" xfId="15788"/>
    <cellStyle name="Poznámka 5 4 2 2 6" xfId="34877"/>
    <cellStyle name="Poznámka 5 4 2 3" xfId="3643"/>
    <cellStyle name="Poznámka 5 4 2 3 2" xfId="5500"/>
    <cellStyle name="Poznámka 5 4 2 3 2 2" xfId="6415"/>
    <cellStyle name="Poznámka 5 4 2 3 2 2 2" xfId="13045"/>
    <cellStyle name="Poznámka 5 4 2 3 2 2 2 2" xfId="31945"/>
    <cellStyle name="Poznámka 5 4 2 3 2 2 2 3" xfId="51093"/>
    <cellStyle name="Poznámka 5 4 2 3 2 2 3" xfId="25555"/>
    <cellStyle name="Poznámka 5 4 2 3 2 2 3 2" xfId="44695"/>
    <cellStyle name="Poznámka 5 4 2 3 2 2 4" xfId="19233"/>
    <cellStyle name="Poznámka 5 4 2 3 2 2 5" xfId="38322"/>
    <cellStyle name="Poznámka 5 4 2 3 2 3" xfId="12170"/>
    <cellStyle name="Poznámka 5 4 2 3 2 3 2" xfId="31070"/>
    <cellStyle name="Poznámka 5 4 2 3 2 3 3" xfId="50218"/>
    <cellStyle name="Poznámka 5 4 2 3 2 4" xfId="24680"/>
    <cellStyle name="Poznámka 5 4 2 3 2 4 2" xfId="43820"/>
    <cellStyle name="Poznámka 5 4 2 3 2 5" xfId="18358"/>
    <cellStyle name="Poznámka 5 4 2 3 2 6" xfId="37447"/>
    <cellStyle name="Poznámka 5 4 2 3 3" xfId="10341"/>
    <cellStyle name="Poznámka 5 4 2 3 3 2" xfId="29241"/>
    <cellStyle name="Poznámka 5 4 2 3 3 3" xfId="48389"/>
    <cellStyle name="Poznámka 5 4 2 3 4" xfId="22851"/>
    <cellStyle name="Poznámka 5 4 2 3 4 2" xfId="41991"/>
    <cellStyle name="Poznámka 5 4 2 3 5" xfId="16529"/>
    <cellStyle name="Poznámka 5 4 2 3 6" xfId="35618"/>
    <cellStyle name="Poznámka 5 4 2 4" xfId="4213"/>
    <cellStyle name="Poznámka 5 4 2 4 2" xfId="5171"/>
    <cellStyle name="Poznámka 5 4 2 4 2 2" xfId="6086"/>
    <cellStyle name="Poznámka 5 4 2 4 2 2 2" xfId="12717"/>
    <cellStyle name="Poznámka 5 4 2 4 2 2 2 2" xfId="31617"/>
    <cellStyle name="Poznámka 5 4 2 4 2 2 2 3" xfId="50765"/>
    <cellStyle name="Poznámka 5 4 2 4 2 2 3" xfId="25227"/>
    <cellStyle name="Poznámka 5 4 2 4 2 2 3 2" xfId="44367"/>
    <cellStyle name="Poznámka 5 4 2 4 2 2 4" xfId="18905"/>
    <cellStyle name="Poznámka 5 4 2 4 2 2 5" xfId="37994"/>
    <cellStyle name="Poznámka 5 4 2 4 2 3" xfId="11842"/>
    <cellStyle name="Poznámka 5 4 2 4 2 3 2" xfId="30742"/>
    <cellStyle name="Poznámka 5 4 2 4 2 3 3" xfId="49890"/>
    <cellStyle name="Poznámka 5 4 2 4 2 4" xfId="24352"/>
    <cellStyle name="Poznámka 5 4 2 4 2 4 2" xfId="43492"/>
    <cellStyle name="Poznámka 5 4 2 4 2 5" xfId="18030"/>
    <cellStyle name="Poznámka 5 4 2 4 2 6" xfId="37119"/>
    <cellStyle name="Poznámka 5 4 2 4 3" xfId="10910"/>
    <cellStyle name="Poznámka 5 4 2 4 3 2" xfId="29810"/>
    <cellStyle name="Poznámka 5 4 2 4 3 3" xfId="48958"/>
    <cellStyle name="Poznámka 5 4 2 4 4" xfId="23420"/>
    <cellStyle name="Poznámka 5 4 2 4 4 2" xfId="42560"/>
    <cellStyle name="Poznámka 5 4 2 4 5" xfId="17098"/>
    <cellStyle name="Poznámka 5 4 2 4 6" xfId="36187"/>
    <cellStyle name="Poznámka 5 4 2 5" xfId="4843"/>
    <cellStyle name="Poznámka 5 4 2 5 2" xfId="5835"/>
    <cellStyle name="Poznámka 5 4 2 5 2 2" xfId="6750"/>
    <cellStyle name="Poznámka 5 4 2 5 2 2 2" xfId="13378"/>
    <cellStyle name="Poznámka 5 4 2 5 2 2 2 2" xfId="32278"/>
    <cellStyle name="Poznámka 5 4 2 5 2 2 2 3" xfId="51426"/>
    <cellStyle name="Poznámka 5 4 2 5 2 2 3" xfId="25888"/>
    <cellStyle name="Poznámka 5 4 2 5 2 2 3 2" xfId="45028"/>
    <cellStyle name="Poznámka 5 4 2 5 2 2 4" xfId="19566"/>
    <cellStyle name="Poznámka 5 4 2 5 2 2 5" xfId="38655"/>
    <cellStyle name="Poznámka 5 4 2 5 2 3" xfId="12503"/>
    <cellStyle name="Poznámka 5 4 2 5 2 3 2" xfId="31403"/>
    <cellStyle name="Poznámka 5 4 2 5 2 3 3" xfId="50551"/>
    <cellStyle name="Poznámka 5 4 2 5 2 4" xfId="25013"/>
    <cellStyle name="Poznámka 5 4 2 5 2 4 2" xfId="44153"/>
    <cellStyle name="Poznámka 5 4 2 5 2 5" xfId="18691"/>
    <cellStyle name="Poznámka 5 4 2 5 2 6" xfId="37780"/>
    <cellStyle name="Poznámka 5 4 2 5 3" xfId="11540"/>
    <cellStyle name="Poznámka 5 4 2 5 3 2" xfId="30440"/>
    <cellStyle name="Poznámka 5 4 2 5 3 3" xfId="49588"/>
    <cellStyle name="Poznámka 5 4 2 5 4" xfId="24050"/>
    <cellStyle name="Poznámka 5 4 2 5 4 2" xfId="43190"/>
    <cellStyle name="Poznámka 5 4 2 5 5" xfId="17728"/>
    <cellStyle name="Poznámka 5 4 2 5 6" xfId="36817"/>
    <cellStyle name="Poznámka 5 4 2 6" xfId="1636"/>
    <cellStyle name="Poznámka 5 4 2 6 2" xfId="5042"/>
    <cellStyle name="Poznámka 5 4 2 6 2 2" xfId="5957"/>
    <cellStyle name="Poznámka 5 4 2 6 2 2 2" xfId="12589"/>
    <cellStyle name="Poznámka 5 4 2 6 2 2 2 2" xfId="31489"/>
    <cellStyle name="Poznámka 5 4 2 6 2 2 2 3" xfId="50637"/>
    <cellStyle name="Poznámka 5 4 2 6 2 2 3" xfId="25099"/>
    <cellStyle name="Poznámka 5 4 2 6 2 2 3 2" xfId="44239"/>
    <cellStyle name="Poznámka 5 4 2 6 2 2 4" xfId="18777"/>
    <cellStyle name="Poznámka 5 4 2 6 2 2 5" xfId="37866"/>
    <cellStyle name="Poznámka 5 4 2 6 2 3" xfId="11714"/>
    <cellStyle name="Poznámka 5 4 2 6 2 3 2" xfId="30614"/>
    <cellStyle name="Poznámka 5 4 2 6 2 3 3" xfId="49762"/>
    <cellStyle name="Poznámka 5 4 2 6 2 4" xfId="24224"/>
    <cellStyle name="Poznámka 5 4 2 6 2 4 2" xfId="43364"/>
    <cellStyle name="Poznámka 5 4 2 6 2 5" xfId="17902"/>
    <cellStyle name="Poznámka 5 4 2 6 2 6" xfId="36991"/>
    <cellStyle name="Poznámka 5 4 2 6 3" xfId="8378"/>
    <cellStyle name="Poznámka 5 4 2 6 3 2" xfId="27279"/>
    <cellStyle name="Poznámka 5 4 2 6 3 3" xfId="46427"/>
    <cellStyle name="Poznámka 5 4 2 6 4" xfId="20889"/>
    <cellStyle name="Poznámka 5 4 2 6 4 2" xfId="40029"/>
    <cellStyle name="Poznámka 5 4 2 6 5" xfId="14567"/>
    <cellStyle name="Poznámka 5 4 2 6 6" xfId="33656"/>
    <cellStyle name="Poznámka 5 4 2 7" xfId="5274"/>
    <cellStyle name="Poznámka 5 4 2 7 2" xfId="6189"/>
    <cellStyle name="Poznámka 5 4 2 7 2 2" xfId="12820"/>
    <cellStyle name="Poznámka 5 4 2 7 2 2 2" xfId="31720"/>
    <cellStyle name="Poznámka 5 4 2 7 2 2 3" xfId="50868"/>
    <cellStyle name="Poznámka 5 4 2 7 2 3" xfId="25330"/>
    <cellStyle name="Poznámka 5 4 2 7 2 3 2" xfId="44470"/>
    <cellStyle name="Poznámka 5 4 2 7 2 4" xfId="19008"/>
    <cellStyle name="Poznámka 5 4 2 7 2 5" xfId="38097"/>
    <cellStyle name="Poznámka 5 4 2 7 3" xfId="11945"/>
    <cellStyle name="Poznámka 5 4 2 7 3 2" xfId="30845"/>
    <cellStyle name="Poznámka 5 4 2 7 3 3" xfId="49993"/>
    <cellStyle name="Poznámka 5 4 2 7 4" xfId="24455"/>
    <cellStyle name="Poznámka 5 4 2 7 4 2" xfId="43595"/>
    <cellStyle name="Poznámka 5 4 2 7 5" xfId="18133"/>
    <cellStyle name="Poznámka 5 4 2 7 6" xfId="37222"/>
    <cellStyle name="Poznámka 5 4 2 8" xfId="7527"/>
    <cellStyle name="Poznámka 5 4 2 8 2" xfId="26526"/>
    <cellStyle name="Poznámka 5 4 2 8 3" xfId="45670"/>
    <cellStyle name="Poznámka 5 4 2 9" xfId="20116"/>
    <cellStyle name="Poznámka 5 4 2 9 2" xfId="39256"/>
    <cellStyle name="Poznámka 5 4 3" xfId="2564"/>
    <cellStyle name="Poznámka 5 4 3 2" xfId="5236"/>
    <cellStyle name="Poznámka 5 4 3 2 2" xfId="6151"/>
    <cellStyle name="Poznámka 5 4 3 2 2 2" xfId="12782"/>
    <cellStyle name="Poznámka 5 4 3 2 2 2 2" xfId="31682"/>
    <cellStyle name="Poznámka 5 4 3 2 2 2 3" xfId="50830"/>
    <cellStyle name="Poznámka 5 4 3 2 2 3" xfId="25292"/>
    <cellStyle name="Poznámka 5 4 3 2 2 3 2" xfId="44432"/>
    <cellStyle name="Poznámka 5 4 3 2 2 4" xfId="18970"/>
    <cellStyle name="Poznámka 5 4 3 2 2 5" xfId="38059"/>
    <cellStyle name="Poznámka 5 4 3 2 3" xfId="11907"/>
    <cellStyle name="Poznámka 5 4 3 2 3 2" xfId="30807"/>
    <cellStyle name="Poznámka 5 4 3 2 3 3" xfId="49955"/>
    <cellStyle name="Poznámka 5 4 3 2 4" xfId="24417"/>
    <cellStyle name="Poznámka 5 4 3 2 4 2" xfId="43557"/>
    <cellStyle name="Poznámka 5 4 3 2 5" xfId="18095"/>
    <cellStyle name="Poznámka 5 4 3 2 6" xfId="37184"/>
    <cellStyle name="Poznámka 5 4 3 3" xfId="9265"/>
    <cellStyle name="Poznámka 5 4 3 3 2" xfId="28165"/>
    <cellStyle name="Poznámka 5 4 3 3 3" xfId="47313"/>
    <cellStyle name="Poznámka 5 4 3 4" xfId="21775"/>
    <cellStyle name="Poznámka 5 4 3 4 2" xfId="40915"/>
    <cellStyle name="Poznámka 5 4 3 5" xfId="15453"/>
    <cellStyle name="Poznámka 5 4 3 6" xfId="34542"/>
    <cellStyle name="Poznámka 5 4 4" xfId="3306"/>
    <cellStyle name="Poznámka 5 4 4 2" xfId="5365"/>
    <cellStyle name="Poznámka 5 4 4 2 2" xfId="6280"/>
    <cellStyle name="Poznámka 5 4 4 2 2 2" xfId="12911"/>
    <cellStyle name="Poznámka 5 4 4 2 2 2 2" xfId="31811"/>
    <cellStyle name="Poznámka 5 4 4 2 2 2 3" xfId="50959"/>
    <cellStyle name="Poznámka 5 4 4 2 2 3" xfId="25421"/>
    <cellStyle name="Poznámka 5 4 4 2 2 3 2" xfId="44561"/>
    <cellStyle name="Poznámka 5 4 4 2 2 4" xfId="19099"/>
    <cellStyle name="Poznámka 5 4 4 2 2 5" xfId="38188"/>
    <cellStyle name="Poznámka 5 4 4 2 3" xfId="12036"/>
    <cellStyle name="Poznámka 5 4 4 2 3 2" xfId="30936"/>
    <cellStyle name="Poznámka 5 4 4 2 3 3" xfId="50084"/>
    <cellStyle name="Poznámka 5 4 4 2 4" xfId="24546"/>
    <cellStyle name="Poznámka 5 4 4 2 4 2" xfId="43686"/>
    <cellStyle name="Poznámka 5 4 4 2 5" xfId="18224"/>
    <cellStyle name="Poznámka 5 4 4 2 6" xfId="37313"/>
    <cellStyle name="Poznámka 5 4 4 3" xfId="10004"/>
    <cellStyle name="Poznámka 5 4 4 3 2" xfId="28904"/>
    <cellStyle name="Poznámka 5 4 4 3 3" xfId="48052"/>
    <cellStyle name="Poznámka 5 4 4 4" xfId="22514"/>
    <cellStyle name="Poznámka 5 4 4 4 2" xfId="41654"/>
    <cellStyle name="Poznámka 5 4 4 5" xfId="16192"/>
    <cellStyle name="Poznámka 5 4 4 6" xfId="35281"/>
    <cellStyle name="Poznámka 5 4 5" xfId="3878"/>
    <cellStyle name="Poznámka 5 4 5 2" xfId="5183"/>
    <cellStyle name="Poznámka 5 4 5 2 2" xfId="6098"/>
    <cellStyle name="Poznámka 5 4 5 2 2 2" xfId="12729"/>
    <cellStyle name="Poznámka 5 4 5 2 2 2 2" xfId="31629"/>
    <cellStyle name="Poznámka 5 4 5 2 2 2 3" xfId="50777"/>
    <cellStyle name="Poznámka 5 4 5 2 2 3" xfId="25239"/>
    <cellStyle name="Poznámka 5 4 5 2 2 3 2" xfId="44379"/>
    <cellStyle name="Poznámka 5 4 5 2 2 4" xfId="18917"/>
    <cellStyle name="Poznámka 5 4 5 2 2 5" xfId="38006"/>
    <cellStyle name="Poznámka 5 4 5 2 3" xfId="11854"/>
    <cellStyle name="Poznámka 5 4 5 2 3 2" xfId="30754"/>
    <cellStyle name="Poznámka 5 4 5 2 3 3" xfId="49902"/>
    <cellStyle name="Poznámka 5 4 5 2 4" xfId="24364"/>
    <cellStyle name="Poznámka 5 4 5 2 4 2" xfId="43504"/>
    <cellStyle name="Poznámka 5 4 5 2 5" xfId="18042"/>
    <cellStyle name="Poznámka 5 4 5 2 6" xfId="37131"/>
    <cellStyle name="Poznámka 5 4 5 3" xfId="10575"/>
    <cellStyle name="Poznámka 5 4 5 3 2" xfId="29475"/>
    <cellStyle name="Poznámka 5 4 5 3 3" xfId="48623"/>
    <cellStyle name="Poznámka 5 4 5 4" xfId="23085"/>
    <cellStyle name="Poznámka 5 4 5 4 2" xfId="42225"/>
    <cellStyle name="Poznámka 5 4 5 5" xfId="16763"/>
    <cellStyle name="Poznámka 5 4 5 6" xfId="35852"/>
    <cellStyle name="Poznámka 5 4 6" xfId="4595"/>
    <cellStyle name="Poznámka 5 4 6 2" xfId="5773"/>
    <cellStyle name="Poznámka 5 4 6 2 2" xfId="6688"/>
    <cellStyle name="Poznámka 5 4 6 2 2 2" xfId="13316"/>
    <cellStyle name="Poznámka 5 4 6 2 2 2 2" xfId="32216"/>
    <cellStyle name="Poznámka 5 4 6 2 2 2 3" xfId="51364"/>
    <cellStyle name="Poznámka 5 4 6 2 2 3" xfId="25826"/>
    <cellStyle name="Poznámka 5 4 6 2 2 3 2" xfId="44966"/>
    <cellStyle name="Poznámka 5 4 6 2 2 4" xfId="19504"/>
    <cellStyle name="Poznámka 5 4 6 2 2 5" xfId="38593"/>
    <cellStyle name="Poznámka 5 4 6 2 3" xfId="12441"/>
    <cellStyle name="Poznámka 5 4 6 2 3 2" xfId="31341"/>
    <cellStyle name="Poznámka 5 4 6 2 3 3" xfId="50489"/>
    <cellStyle name="Poznámka 5 4 6 2 4" xfId="24951"/>
    <cellStyle name="Poznámka 5 4 6 2 4 2" xfId="44091"/>
    <cellStyle name="Poznámka 5 4 6 2 5" xfId="18629"/>
    <cellStyle name="Poznámka 5 4 6 2 6" xfId="37718"/>
    <cellStyle name="Poznámka 5 4 6 3" xfId="11292"/>
    <cellStyle name="Poznámka 5 4 6 3 2" xfId="30192"/>
    <cellStyle name="Poznámka 5 4 6 3 3" xfId="49340"/>
    <cellStyle name="Poznámka 5 4 6 4" xfId="23802"/>
    <cellStyle name="Poznámka 5 4 6 4 2" xfId="42942"/>
    <cellStyle name="Poznámka 5 4 6 5" xfId="17480"/>
    <cellStyle name="Poznámka 5 4 6 6" xfId="36569"/>
    <cellStyle name="Poznámka 5 4 7" xfId="5652"/>
    <cellStyle name="Poznámka 5 4 7 2" xfId="6567"/>
    <cellStyle name="Poznámka 5 4 7 2 2" xfId="13196"/>
    <cellStyle name="Poznámka 5 4 7 2 2 2" xfId="32096"/>
    <cellStyle name="Poznámka 5 4 7 2 2 3" xfId="51244"/>
    <cellStyle name="Poznámka 5 4 7 2 3" xfId="25706"/>
    <cellStyle name="Poznámka 5 4 7 2 3 2" xfId="44846"/>
    <cellStyle name="Poznámka 5 4 7 2 4" xfId="19384"/>
    <cellStyle name="Poznámka 5 4 7 2 5" xfId="38473"/>
    <cellStyle name="Poznámka 5 4 7 3" xfId="12321"/>
    <cellStyle name="Poznámka 5 4 7 3 2" xfId="31221"/>
    <cellStyle name="Poznámka 5 4 7 3 3" xfId="50369"/>
    <cellStyle name="Poznámka 5 4 7 4" xfId="24831"/>
    <cellStyle name="Poznámka 5 4 7 4 2" xfId="43971"/>
    <cellStyle name="Poznámka 5 4 7 5" xfId="18509"/>
    <cellStyle name="Poznámka 5 4 7 6" xfId="37598"/>
    <cellStyle name="Poznámka 5 4 8" xfId="7027"/>
    <cellStyle name="Poznámka 5 4 8 2" xfId="26027"/>
    <cellStyle name="Poznámka 5 4 8 3" xfId="45171"/>
    <cellStyle name="Poznámka 5 4 9" xfId="19782"/>
    <cellStyle name="Poznámka 5 4 9 2" xfId="38922"/>
    <cellStyle name="Poznámka 5 5" xfId="505"/>
    <cellStyle name="Poznámka 5 5 10" xfId="13569"/>
    <cellStyle name="Poznámka 5 5 11" xfId="32654"/>
    <cellStyle name="Poznámka 5 5 2" xfId="1637"/>
    <cellStyle name="Poznámka 5 5 2 2" xfId="5616"/>
    <cellStyle name="Poznámka 5 5 2 2 2" xfId="6531"/>
    <cellStyle name="Poznámka 5 5 2 2 2 2" xfId="13160"/>
    <cellStyle name="Poznámka 5 5 2 2 2 2 2" xfId="32060"/>
    <cellStyle name="Poznámka 5 5 2 2 2 2 3" xfId="51208"/>
    <cellStyle name="Poznámka 5 5 2 2 2 3" xfId="25670"/>
    <cellStyle name="Poznámka 5 5 2 2 2 3 2" xfId="44810"/>
    <cellStyle name="Poznámka 5 5 2 2 2 4" xfId="19348"/>
    <cellStyle name="Poznámka 5 5 2 2 2 5" xfId="38437"/>
    <cellStyle name="Poznámka 5 5 2 2 3" xfId="12285"/>
    <cellStyle name="Poznámka 5 5 2 2 3 2" xfId="31185"/>
    <cellStyle name="Poznámka 5 5 2 2 3 3" xfId="50333"/>
    <cellStyle name="Poznámka 5 5 2 2 4" xfId="24795"/>
    <cellStyle name="Poznámka 5 5 2 2 4 2" xfId="43935"/>
    <cellStyle name="Poznámka 5 5 2 2 5" xfId="18473"/>
    <cellStyle name="Poznámka 5 5 2 2 6" xfId="37562"/>
    <cellStyle name="Poznámka 5 5 2 3" xfId="8379"/>
    <cellStyle name="Poznámka 5 5 2 3 2" xfId="27280"/>
    <cellStyle name="Poznámka 5 5 2 3 2 2" xfId="46428"/>
    <cellStyle name="Poznámka 5 5 2 3 3" xfId="14568"/>
    <cellStyle name="Poznámka 5 5 2 3 4" xfId="33657"/>
    <cellStyle name="Poznámka 5 5 2 4" xfId="7647"/>
    <cellStyle name="Poznámka 5 5 2 4 2" xfId="26646"/>
    <cellStyle name="Poznámka 5 5 2 4 3" xfId="45790"/>
    <cellStyle name="Poznámka 5 5 2 5" xfId="20890"/>
    <cellStyle name="Poznámka 5 5 2 5 2" xfId="40030"/>
    <cellStyle name="Poznámka 5 5 2 6" xfId="13934"/>
    <cellStyle name="Poznámka 5 5 2 7" xfId="33019"/>
    <cellStyle name="Poznámka 5 5 3" xfId="2689"/>
    <cellStyle name="Poznámka 5 5 3 2" xfId="5100"/>
    <cellStyle name="Poznámka 5 5 3 2 2" xfId="6015"/>
    <cellStyle name="Poznámka 5 5 3 2 2 2" xfId="12647"/>
    <cellStyle name="Poznámka 5 5 3 2 2 2 2" xfId="31547"/>
    <cellStyle name="Poznámka 5 5 3 2 2 2 3" xfId="50695"/>
    <cellStyle name="Poznámka 5 5 3 2 2 3" xfId="25157"/>
    <cellStyle name="Poznámka 5 5 3 2 2 3 2" xfId="44297"/>
    <cellStyle name="Poznámka 5 5 3 2 2 4" xfId="18835"/>
    <cellStyle name="Poznámka 5 5 3 2 2 5" xfId="37924"/>
    <cellStyle name="Poznámka 5 5 3 2 3" xfId="11772"/>
    <cellStyle name="Poznámka 5 5 3 2 3 2" xfId="30672"/>
    <cellStyle name="Poznámka 5 5 3 2 3 3" xfId="49820"/>
    <cellStyle name="Poznámka 5 5 3 2 4" xfId="24282"/>
    <cellStyle name="Poznámka 5 5 3 2 4 2" xfId="43422"/>
    <cellStyle name="Poznámka 5 5 3 2 5" xfId="17960"/>
    <cellStyle name="Poznámka 5 5 3 2 6" xfId="37049"/>
    <cellStyle name="Poznámka 5 5 3 3" xfId="9390"/>
    <cellStyle name="Poznámka 5 5 3 3 2" xfId="28290"/>
    <cellStyle name="Poznámka 5 5 3 3 3" xfId="47438"/>
    <cellStyle name="Poznámka 5 5 3 4" xfId="21900"/>
    <cellStyle name="Poznámka 5 5 3 4 2" xfId="41040"/>
    <cellStyle name="Poznámka 5 5 3 5" xfId="15578"/>
    <cellStyle name="Poznámka 5 5 3 6" xfId="34667"/>
    <cellStyle name="Poznámka 5 5 4" xfId="3431"/>
    <cellStyle name="Poznámka 5 5 4 2" xfId="5364"/>
    <cellStyle name="Poznámka 5 5 4 2 2" xfId="6279"/>
    <cellStyle name="Poznámka 5 5 4 2 2 2" xfId="12910"/>
    <cellStyle name="Poznámka 5 5 4 2 2 2 2" xfId="31810"/>
    <cellStyle name="Poznámka 5 5 4 2 2 2 3" xfId="50958"/>
    <cellStyle name="Poznámka 5 5 4 2 2 3" xfId="25420"/>
    <cellStyle name="Poznámka 5 5 4 2 2 3 2" xfId="44560"/>
    <cellStyle name="Poznámka 5 5 4 2 2 4" xfId="19098"/>
    <cellStyle name="Poznámka 5 5 4 2 2 5" xfId="38187"/>
    <cellStyle name="Poznámka 5 5 4 2 3" xfId="12035"/>
    <cellStyle name="Poznámka 5 5 4 2 3 2" xfId="30935"/>
    <cellStyle name="Poznámka 5 5 4 2 3 3" xfId="50083"/>
    <cellStyle name="Poznámka 5 5 4 2 4" xfId="24545"/>
    <cellStyle name="Poznámka 5 5 4 2 4 2" xfId="43685"/>
    <cellStyle name="Poznámka 5 5 4 2 5" xfId="18223"/>
    <cellStyle name="Poznámka 5 5 4 2 6" xfId="37312"/>
    <cellStyle name="Poznámka 5 5 4 3" xfId="10129"/>
    <cellStyle name="Poznámka 5 5 4 3 2" xfId="29029"/>
    <cellStyle name="Poznámka 5 5 4 3 3" xfId="48177"/>
    <cellStyle name="Poznámka 5 5 4 4" xfId="22639"/>
    <cellStyle name="Poznámka 5 5 4 4 2" xfId="41779"/>
    <cellStyle name="Poznámka 5 5 4 5" xfId="16317"/>
    <cellStyle name="Poznámka 5 5 4 6" xfId="35406"/>
    <cellStyle name="Poznámka 5 5 5" xfId="4003"/>
    <cellStyle name="Poznámka 5 5 5 2" xfId="5029"/>
    <cellStyle name="Poznámka 5 5 5 2 2" xfId="5944"/>
    <cellStyle name="Poznámka 5 5 5 2 2 2" xfId="12576"/>
    <cellStyle name="Poznámka 5 5 5 2 2 2 2" xfId="31476"/>
    <cellStyle name="Poznámka 5 5 5 2 2 2 3" xfId="50624"/>
    <cellStyle name="Poznámka 5 5 5 2 2 3" xfId="25086"/>
    <cellStyle name="Poznámka 5 5 5 2 2 3 2" xfId="44226"/>
    <cellStyle name="Poznámka 5 5 5 2 2 4" xfId="18764"/>
    <cellStyle name="Poznámka 5 5 5 2 2 5" xfId="37853"/>
    <cellStyle name="Poznámka 5 5 5 2 3" xfId="11701"/>
    <cellStyle name="Poznámka 5 5 5 2 3 2" xfId="30601"/>
    <cellStyle name="Poznámka 5 5 5 2 3 3" xfId="49749"/>
    <cellStyle name="Poznámka 5 5 5 2 4" xfId="24211"/>
    <cellStyle name="Poznámka 5 5 5 2 4 2" xfId="43351"/>
    <cellStyle name="Poznámka 5 5 5 2 5" xfId="17889"/>
    <cellStyle name="Poznámka 5 5 5 2 6" xfId="36978"/>
    <cellStyle name="Poznámka 5 5 5 3" xfId="10700"/>
    <cellStyle name="Poznámka 5 5 5 3 2" xfId="29600"/>
    <cellStyle name="Poznámka 5 5 5 3 3" xfId="48748"/>
    <cellStyle name="Poznámka 5 5 5 4" xfId="23210"/>
    <cellStyle name="Poznámka 5 5 5 4 2" xfId="42350"/>
    <cellStyle name="Poznámka 5 5 5 5" xfId="16888"/>
    <cellStyle name="Poznámka 5 5 5 6" xfId="35977"/>
    <cellStyle name="Poznámka 5 5 6" xfId="4675"/>
    <cellStyle name="Poznámka 5 5 6 2" xfId="5793"/>
    <cellStyle name="Poznámka 5 5 6 2 2" xfId="6708"/>
    <cellStyle name="Poznámka 5 5 6 2 2 2" xfId="13336"/>
    <cellStyle name="Poznámka 5 5 6 2 2 2 2" xfId="32236"/>
    <cellStyle name="Poznámka 5 5 6 2 2 2 3" xfId="51384"/>
    <cellStyle name="Poznámka 5 5 6 2 2 3" xfId="25846"/>
    <cellStyle name="Poznámka 5 5 6 2 2 3 2" xfId="44986"/>
    <cellStyle name="Poznámka 5 5 6 2 2 4" xfId="19524"/>
    <cellStyle name="Poznámka 5 5 6 2 2 5" xfId="38613"/>
    <cellStyle name="Poznámka 5 5 6 2 3" xfId="12461"/>
    <cellStyle name="Poznámka 5 5 6 2 3 2" xfId="31361"/>
    <cellStyle name="Poznámka 5 5 6 2 3 3" xfId="50509"/>
    <cellStyle name="Poznámka 5 5 6 2 4" xfId="24971"/>
    <cellStyle name="Poznámka 5 5 6 2 4 2" xfId="44111"/>
    <cellStyle name="Poznámka 5 5 6 2 5" xfId="18649"/>
    <cellStyle name="Poznámka 5 5 6 2 6" xfId="37738"/>
    <cellStyle name="Poznámka 5 5 6 3" xfId="11372"/>
    <cellStyle name="Poznámka 5 5 6 3 2" xfId="30272"/>
    <cellStyle name="Poznámka 5 5 6 3 3" xfId="49420"/>
    <cellStyle name="Poznámka 5 5 6 4" xfId="23882"/>
    <cellStyle name="Poznámka 5 5 6 4 2" xfId="43022"/>
    <cellStyle name="Poznámka 5 5 6 5" xfId="17560"/>
    <cellStyle name="Poznámka 5 5 6 6" xfId="36649"/>
    <cellStyle name="Poznámka 5 5 7" xfId="5142"/>
    <cellStyle name="Poznámka 5 5 7 2" xfId="6057"/>
    <cellStyle name="Poznámka 5 5 7 2 2" xfId="12688"/>
    <cellStyle name="Poznámka 5 5 7 2 2 2" xfId="31588"/>
    <cellStyle name="Poznámka 5 5 7 2 2 3" xfId="50736"/>
    <cellStyle name="Poznámka 5 5 7 2 3" xfId="25198"/>
    <cellStyle name="Poznámka 5 5 7 2 3 2" xfId="44338"/>
    <cellStyle name="Poznámka 5 5 7 2 4" xfId="18876"/>
    <cellStyle name="Poznámka 5 5 7 2 5" xfId="37965"/>
    <cellStyle name="Poznámka 5 5 7 3" xfId="11813"/>
    <cellStyle name="Poznámka 5 5 7 3 2" xfId="30713"/>
    <cellStyle name="Poznámka 5 5 7 3 3" xfId="49861"/>
    <cellStyle name="Poznámka 5 5 7 4" xfId="24323"/>
    <cellStyle name="Poznámka 5 5 7 4 2" xfId="43463"/>
    <cellStyle name="Poznámka 5 5 7 5" xfId="18001"/>
    <cellStyle name="Poznámka 5 5 7 6" xfId="37090"/>
    <cellStyle name="Poznámka 5 5 8" xfId="7282"/>
    <cellStyle name="Poznámka 5 5 8 2" xfId="26281"/>
    <cellStyle name="Poznámka 5 5 8 3" xfId="45425"/>
    <cellStyle name="Poznámka 5 5 9" xfId="19902"/>
    <cellStyle name="Poznámka 5 5 9 2" xfId="39042"/>
    <cellStyle name="Poznámka 5 6" xfId="1121"/>
    <cellStyle name="Poznámka 5 6 2" xfId="1638"/>
    <cellStyle name="Poznámka 5 6 2 2" xfId="5528"/>
    <cellStyle name="Poznámka 5 6 2 2 2" xfId="6443"/>
    <cellStyle name="Poznámka 5 6 2 2 2 2" xfId="13072"/>
    <cellStyle name="Poznámka 5 6 2 2 2 2 2" xfId="31972"/>
    <cellStyle name="Poznámka 5 6 2 2 2 2 3" xfId="51120"/>
    <cellStyle name="Poznámka 5 6 2 2 2 3" xfId="25582"/>
    <cellStyle name="Poznámka 5 6 2 2 2 3 2" xfId="44722"/>
    <cellStyle name="Poznámka 5 6 2 2 2 4" xfId="19260"/>
    <cellStyle name="Poznámka 5 6 2 2 2 5" xfId="38349"/>
    <cellStyle name="Poznámka 5 6 2 2 3" xfId="12197"/>
    <cellStyle name="Poznámka 5 6 2 2 3 2" xfId="31097"/>
    <cellStyle name="Poznámka 5 6 2 2 3 3" xfId="50245"/>
    <cellStyle name="Poznámka 5 6 2 2 4" xfId="24707"/>
    <cellStyle name="Poznámka 5 6 2 2 4 2" xfId="43847"/>
    <cellStyle name="Poznámka 5 6 2 2 5" xfId="18385"/>
    <cellStyle name="Poznámka 5 6 2 2 6" xfId="37474"/>
    <cellStyle name="Poznámka 5 6 2 3" xfId="8380"/>
    <cellStyle name="Poznámka 5 6 2 3 2" xfId="27281"/>
    <cellStyle name="Poznámka 5 6 2 3 3" xfId="46429"/>
    <cellStyle name="Poznámka 5 6 2 4" xfId="20891"/>
    <cellStyle name="Poznámka 5 6 2 4 2" xfId="40031"/>
    <cellStyle name="Poznámka 5 6 2 5" xfId="14569"/>
    <cellStyle name="Poznámka 5 6 2 6" xfId="33658"/>
    <cellStyle name="Poznámka 5 6 3" xfId="5265"/>
    <cellStyle name="Poznámka 5 6 3 2" xfId="6180"/>
    <cellStyle name="Poznámka 5 6 3 2 2" xfId="12811"/>
    <cellStyle name="Poznámka 5 6 3 2 2 2" xfId="31711"/>
    <cellStyle name="Poznámka 5 6 3 2 2 3" xfId="50859"/>
    <cellStyle name="Poznámka 5 6 3 2 3" xfId="25321"/>
    <cellStyle name="Poznámka 5 6 3 2 3 2" xfId="44461"/>
    <cellStyle name="Poznámka 5 6 3 2 4" xfId="18999"/>
    <cellStyle name="Poznámka 5 6 3 2 5" xfId="38088"/>
    <cellStyle name="Poznámka 5 6 3 3" xfId="11936"/>
    <cellStyle name="Poznámka 5 6 3 3 2" xfId="30836"/>
    <cellStyle name="Poznámka 5 6 3 3 3" xfId="49984"/>
    <cellStyle name="Poznámka 5 6 3 4" xfId="24446"/>
    <cellStyle name="Poznámka 5 6 3 4 2" xfId="43586"/>
    <cellStyle name="Poznámka 5 6 3 5" xfId="18124"/>
    <cellStyle name="Poznámka 5 6 3 6" xfId="37213"/>
    <cellStyle name="Poznámka 5 6 4" xfId="7367"/>
    <cellStyle name="Poznámka 5 6 4 2" xfId="26366"/>
    <cellStyle name="Poznámka 5 6 4 3" xfId="45510"/>
    <cellStyle name="Poznámka 5 6 5" xfId="20506"/>
    <cellStyle name="Poznámka 5 6 5 2" xfId="39646"/>
    <cellStyle name="Poznámka 5 6 6" xfId="13654"/>
    <cellStyle name="Poznámka 5 6 7" xfId="32739"/>
    <cellStyle name="Poznámka 5 7" xfId="1624"/>
    <cellStyle name="Poznámka 5 7 2" xfId="5246"/>
    <cellStyle name="Poznámka 5 7 2 2" xfId="6161"/>
    <cellStyle name="Poznámka 5 7 2 2 2" xfId="12792"/>
    <cellStyle name="Poznámka 5 7 2 2 2 2" xfId="31692"/>
    <cellStyle name="Poznámka 5 7 2 2 2 3" xfId="50840"/>
    <cellStyle name="Poznámka 5 7 2 2 3" xfId="25302"/>
    <cellStyle name="Poznámka 5 7 2 2 3 2" xfId="44442"/>
    <cellStyle name="Poznámka 5 7 2 2 4" xfId="18980"/>
    <cellStyle name="Poznámka 5 7 2 2 5" xfId="38069"/>
    <cellStyle name="Poznámka 5 7 2 3" xfId="11917"/>
    <cellStyle name="Poznámka 5 7 2 3 2" xfId="30817"/>
    <cellStyle name="Poznámka 5 7 2 3 3" xfId="49965"/>
    <cellStyle name="Poznámka 5 7 2 4" xfId="24427"/>
    <cellStyle name="Poznámka 5 7 2 4 2" xfId="43567"/>
    <cellStyle name="Poznámka 5 7 2 5" xfId="18105"/>
    <cellStyle name="Poznámka 5 7 2 6" xfId="37194"/>
    <cellStyle name="Poznámka 5 7 3" xfId="8366"/>
    <cellStyle name="Poznámka 5 7 3 2" xfId="27267"/>
    <cellStyle name="Poznámka 5 7 3 3" xfId="46415"/>
    <cellStyle name="Poznámka 5 7 4" xfId="20877"/>
    <cellStyle name="Poznámka 5 7 4 2" xfId="40017"/>
    <cellStyle name="Poznámka 5 7 5" xfId="14555"/>
    <cellStyle name="Poznámka 5 7 6" xfId="33644"/>
    <cellStyle name="Poznámka 5 8" xfId="3136"/>
    <cellStyle name="Poznámka 5 8 2" xfId="5507"/>
    <cellStyle name="Poznámka 5 8 2 2" xfId="6422"/>
    <cellStyle name="Poznámka 5 8 2 2 2" xfId="13052"/>
    <cellStyle name="Poznámka 5 8 2 2 2 2" xfId="31952"/>
    <cellStyle name="Poznámka 5 8 2 2 2 3" xfId="51100"/>
    <cellStyle name="Poznámka 5 8 2 2 3" xfId="25562"/>
    <cellStyle name="Poznámka 5 8 2 2 3 2" xfId="44702"/>
    <cellStyle name="Poznámka 5 8 2 2 4" xfId="19240"/>
    <cellStyle name="Poznámka 5 8 2 2 5" xfId="38329"/>
    <cellStyle name="Poznámka 5 8 2 3" xfId="12177"/>
    <cellStyle name="Poznámka 5 8 2 3 2" xfId="31077"/>
    <cellStyle name="Poznámka 5 8 2 3 3" xfId="50225"/>
    <cellStyle name="Poznámka 5 8 2 4" xfId="24687"/>
    <cellStyle name="Poznámka 5 8 2 4 2" xfId="43827"/>
    <cellStyle name="Poznámka 5 8 2 5" xfId="18365"/>
    <cellStyle name="Poznámka 5 8 2 6" xfId="37454"/>
    <cellStyle name="Poznámka 5 8 3" xfId="9834"/>
    <cellStyle name="Poznámka 5 8 3 2" xfId="28734"/>
    <cellStyle name="Poznámka 5 8 3 3" xfId="47882"/>
    <cellStyle name="Poznámka 5 8 4" xfId="22344"/>
    <cellStyle name="Poznámka 5 8 4 2" xfId="41484"/>
    <cellStyle name="Poznámka 5 8 5" xfId="16022"/>
    <cellStyle name="Poznámka 5 8 6" xfId="35111"/>
    <cellStyle name="Poznámka 5 9" xfId="3801"/>
    <cellStyle name="Poznámka 5 9 2" xfId="5544"/>
    <cellStyle name="Poznámka 5 9 2 2" xfId="6459"/>
    <cellStyle name="Poznámka 5 9 2 2 2" xfId="13088"/>
    <cellStyle name="Poznámka 5 9 2 2 2 2" xfId="31988"/>
    <cellStyle name="Poznámka 5 9 2 2 2 3" xfId="51136"/>
    <cellStyle name="Poznámka 5 9 2 2 3" xfId="25598"/>
    <cellStyle name="Poznámka 5 9 2 2 3 2" xfId="44738"/>
    <cellStyle name="Poznámka 5 9 2 2 4" xfId="19276"/>
    <cellStyle name="Poznámka 5 9 2 2 5" xfId="38365"/>
    <cellStyle name="Poznámka 5 9 2 3" xfId="12213"/>
    <cellStyle name="Poznámka 5 9 2 3 2" xfId="31113"/>
    <cellStyle name="Poznámka 5 9 2 3 3" xfId="50261"/>
    <cellStyle name="Poznámka 5 9 2 4" xfId="24723"/>
    <cellStyle name="Poznámka 5 9 2 4 2" xfId="43863"/>
    <cellStyle name="Poznámka 5 9 2 5" xfId="18401"/>
    <cellStyle name="Poznámka 5 9 2 6" xfId="37490"/>
    <cellStyle name="Poznámka 5 9 3" xfId="10498"/>
    <cellStyle name="Poznámka 5 9 3 2" xfId="29398"/>
    <cellStyle name="Poznámka 5 9 3 3" xfId="48546"/>
    <cellStyle name="Poznámka 5 9 4" xfId="23008"/>
    <cellStyle name="Poznámka 5 9 4 2" xfId="42148"/>
    <cellStyle name="Poznámka 5 9 5" xfId="16686"/>
    <cellStyle name="Poznámka 5 9 6" xfId="35775"/>
    <cellStyle name="Poznámka 6" xfId="945"/>
    <cellStyle name="Poznámka 6 2" xfId="1059"/>
    <cellStyle name="Poznámka 6 2 2" xfId="1640"/>
    <cellStyle name="Poznámka 6 2 2 2" xfId="5346"/>
    <cellStyle name="Poznámka 6 2 2 2 2" xfId="6261"/>
    <cellStyle name="Poznámka 6 2 2 2 2 2" xfId="12892"/>
    <cellStyle name="Poznámka 6 2 2 2 2 2 2" xfId="31792"/>
    <cellStyle name="Poznámka 6 2 2 2 2 2 3" xfId="50940"/>
    <cellStyle name="Poznámka 6 2 2 2 2 3" xfId="25402"/>
    <cellStyle name="Poznámka 6 2 2 2 2 3 2" xfId="44542"/>
    <cellStyle name="Poznámka 6 2 2 2 2 4" xfId="19080"/>
    <cellStyle name="Poznámka 6 2 2 2 2 5" xfId="38169"/>
    <cellStyle name="Poznámka 6 2 2 2 3" xfId="12017"/>
    <cellStyle name="Poznámka 6 2 2 2 3 2" xfId="30917"/>
    <cellStyle name="Poznámka 6 2 2 2 3 3" xfId="50065"/>
    <cellStyle name="Poznámka 6 2 2 2 4" xfId="24527"/>
    <cellStyle name="Poznámka 6 2 2 2 4 2" xfId="43667"/>
    <cellStyle name="Poznámka 6 2 2 2 5" xfId="18205"/>
    <cellStyle name="Poznámka 6 2 2 2 6" xfId="37294"/>
    <cellStyle name="Poznámka 6 2 2 3" xfId="8382"/>
    <cellStyle name="Poznámka 6 2 2 3 2" xfId="27283"/>
    <cellStyle name="Poznámka 6 2 2 3 3" xfId="46431"/>
    <cellStyle name="Poznámka 6 2 2 4" xfId="20893"/>
    <cellStyle name="Poznámka 6 2 2 4 2" xfId="40033"/>
    <cellStyle name="Poznámka 6 2 2 5" xfId="14571"/>
    <cellStyle name="Poznámka 6 2 2 6" xfId="33660"/>
    <cellStyle name="Poznámka 6 2 3" xfId="5331"/>
    <cellStyle name="Poznámka 6 2 3 2" xfId="6246"/>
    <cellStyle name="Poznámka 6 2 3 2 2" xfId="12877"/>
    <cellStyle name="Poznámka 6 2 3 2 2 2" xfId="31777"/>
    <cellStyle name="Poznámka 6 2 3 2 2 3" xfId="50925"/>
    <cellStyle name="Poznámka 6 2 3 2 3" xfId="25387"/>
    <cellStyle name="Poznámka 6 2 3 2 3 2" xfId="44527"/>
    <cellStyle name="Poznámka 6 2 3 2 4" xfId="19065"/>
    <cellStyle name="Poznámka 6 2 3 2 5" xfId="38154"/>
    <cellStyle name="Poznámka 6 2 3 3" xfId="12002"/>
    <cellStyle name="Poznámka 6 2 3 3 2" xfId="30902"/>
    <cellStyle name="Poznámka 6 2 3 3 3" xfId="50050"/>
    <cellStyle name="Poznámka 6 2 3 4" xfId="24512"/>
    <cellStyle name="Poznámka 6 2 3 4 2" xfId="43652"/>
    <cellStyle name="Poznámka 6 2 3 5" xfId="18190"/>
    <cellStyle name="Poznámka 6 2 3 6" xfId="37279"/>
    <cellStyle name="Poznámka 6 2 4" xfId="7911"/>
    <cellStyle name="Poznámka 6 2 4 2" xfId="26906"/>
    <cellStyle name="Poznámka 6 2 4 3" xfId="46054"/>
    <cellStyle name="Poznámka 6 2 5" xfId="20446"/>
    <cellStyle name="Poznámka 6 2 5 2" xfId="39586"/>
    <cellStyle name="Poznámka 6 2 6" xfId="14194"/>
    <cellStyle name="Poznámka 6 2 7" xfId="33283"/>
    <cellStyle name="Poznámka 6 3" xfId="1174"/>
    <cellStyle name="Poznámka 6 3 2" xfId="1641"/>
    <cellStyle name="Poznámka 6 3 2 2" xfId="5242"/>
    <cellStyle name="Poznámka 6 3 2 2 2" xfId="6157"/>
    <cellStyle name="Poznámka 6 3 2 2 2 2" xfId="12788"/>
    <cellStyle name="Poznámka 6 3 2 2 2 2 2" xfId="31688"/>
    <cellStyle name="Poznámka 6 3 2 2 2 2 3" xfId="50836"/>
    <cellStyle name="Poznámka 6 3 2 2 2 3" xfId="25298"/>
    <cellStyle name="Poznámka 6 3 2 2 2 3 2" xfId="44438"/>
    <cellStyle name="Poznámka 6 3 2 2 2 4" xfId="18976"/>
    <cellStyle name="Poznámka 6 3 2 2 2 5" xfId="38065"/>
    <cellStyle name="Poznámka 6 3 2 2 3" xfId="11913"/>
    <cellStyle name="Poznámka 6 3 2 2 3 2" xfId="30813"/>
    <cellStyle name="Poznámka 6 3 2 2 3 3" xfId="49961"/>
    <cellStyle name="Poznámka 6 3 2 2 4" xfId="24423"/>
    <cellStyle name="Poznámka 6 3 2 2 4 2" xfId="43563"/>
    <cellStyle name="Poznámka 6 3 2 2 5" xfId="18101"/>
    <cellStyle name="Poznámka 6 3 2 2 6" xfId="37190"/>
    <cellStyle name="Poznámka 6 3 2 3" xfId="8383"/>
    <cellStyle name="Poznámka 6 3 2 3 2" xfId="27284"/>
    <cellStyle name="Poznámka 6 3 2 3 3" xfId="46432"/>
    <cellStyle name="Poznámka 6 3 2 4" xfId="20894"/>
    <cellStyle name="Poznámka 6 3 2 4 2" xfId="40034"/>
    <cellStyle name="Poznámka 6 3 2 5" xfId="14572"/>
    <cellStyle name="Poznámka 6 3 2 6" xfId="33661"/>
    <cellStyle name="Poznámka 6 3 3" xfId="5328"/>
    <cellStyle name="Poznámka 6 3 3 2" xfId="6243"/>
    <cellStyle name="Poznámka 6 3 3 2 2" xfId="12874"/>
    <cellStyle name="Poznámka 6 3 3 2 2 2" xfId="31774"/>
    <cellStyle name="Poznámka 6 3 3 2 2 3" xfId="50922"/>
    <cellStyle name="Poznámka 6 3 3 2 3" xfId="25384"/>
    <cellStyle name="Poznámka 6 3 3 2 3 2" xfId="44524"/>
    <cellStyle name="Poznámka 6 3 3 2 4" xfId="19062"/>
    <cellStyle name="Poznámka 6 3 3 2 5" xfId="38151"/>
    <cellStyle name="Poznámka 6 3 3 3" xfId="11999"/>
    <cellStyle name="Poznámka 6 3 3 3 2" xfId="30899"/>
    <cellStyle name="Poznámka 6 3 3 3 3" xfId="50047"/>
    <cellStyle name="Poznámka 6 3 3 4" xfId="24509"/>
    <cellStyle name="Poznámka 6 3 3 4 2" xfId="43649"/>
    <cellStyle name="Poznámka 6 3 3 5" xfId="18187"/>
    <cellStyle name="Poznámka 6 3 3 6" xfId="37276"/>
    <cellStyle name="Poznámka 6 3 4" xfId="7991"/>
    <cellStyle name="Poznámka 6 3 4 2" xfId="26986"/>
    <cellStyle name="Poznámka 6 3 4 3" xfId="46134"/>
    <cellStyle name="Poznámka 6 3 5" xfId="20556"/>
    <cellStyle name="Poznámka 6 3 5 2" xfId="39696"/>
    <cellStyle name="Poznámka 6 3 6" xfId="14274"/>
    <cellStyle name="Poznámka 6 3 7" xfId="33363"/>
    <cellStyle name="Poznámka 6 4" xfId="1639"/>
    <cellStyle name="Poznámka 6 4 2" xfId="5449"/>
    <cellStyle name="Poznámka 6 4 2 2" xfId="6364"/>
    <cellStyle name="Poznámka 6 4 2 2 2" xfId="12994"/>
    <cellStyle name="Poznámka 6 4 2 2 2 2" xfId="31894"/>
    <cellStyle name="Poznámka 6 4 2 2 2 3" xfId="51042"/>
    <cellStyle name="Poznámka 6 4 2 2 3" xfId="25504"/>
    <cellStyle name="Poznámka 6 4 2 2 3 2" xfId="44644"/>
    <cellStyle name="Poznámka 6 4 2 2 4" xfId="19182"/>
    <cellStyle name="Poznámka 6 4 2 2 5" xfId="38271"/>
    <cellStyle name="Poznámka 6 4 2 3" xfId="12119"/>
    <cellStyle name="Poznámka 6 4 2 3 2" xfId="31019"/>
    <cellStyle name="Poznámka 6 4 2 3 3" xfId="50167"/>
    <cellStyle name="Poznámka 6 4 2 4" xfId="24629"/>
    <cellStyle name="Poznámka 6 4 2 4 2" xfId="43769"/>
    <cellStyle name="Poznámka 6 4 2 5" xfId="18307"/>
    <cellStyle name="Poznámka 6 4 2 6" xfId="37396"/>
    <cellStyle name="Poznámka 6 4 3" xfId="8381"/>
    <cellStyle name="Poznámka 6 4 3 2" xfId="27282"/>
    <cellStyle name="Poznámka 6 4 3 3" xfId="46430"/>
    <cellStyle name="Poznámka 6 4 4" xfId="20892"/>
    <cellStyle name="Poznámka 6 4 4 2" xfId="40032"/>
    <cellStyle name="Poznámka 6 4 5" xfId="14570"/>
    <cellStyle name="Poznámka 6 4 6" xfId="33659"/>
    <cellStyle name="Poznámka 6 5" xfId="5631"/>
    <cellStyle name="Poznámka 6 5 2" xfId="6546"/>
    <cellStyle name="Poznámka 6 5 2 2" xfId="13175"/>
    <cellStyle name="Poznámka 6 5 2 2 2" xfId="32075"/>
    <cellStyle name="Poznámka 6 5 2 2 3" xfId="51223"/>
    <cellStyle name="Poznámka 6 5 2 3" xfId="25685"/>
    <cellStyle name="Poznámka 6 5 2 3 2" xfId="44825"/>
    <cellStyle name="Poznámka 6 5 2 4" xfId="19363"/>
    <cellStyle name="Poznámka 6 5 2 5" xfId="38452"/>
    <cellStyle name="Poznámka 6 5 3" xfId="12300"/>
    <cellStyle name="Poznámka 6 5 3 2" xfId="31200"/>
    <cellStyle name="Poznámka 6 5 3 3" xfId="50348"/>
    <cellStyle name="Poznámka 6 5 4" xfId="24810"/>
    <cellStyle name="Poznámka 6 5 4 2" xfId="43950"/>
    <cellStyle name="Poznámka 6 5 5" xfId="18488"/>
    <cellStyle name="Poznámka 6 5 6" xfId="37577"/>
    <cellStyle name="Poznámka 6 6" xfId="7852"/>
    <cellStyle name="Poznámka 6 6 2" xfId="26847"/>
    <cellStyle name="Poznámka 6 6 3" xfId="45995"/>
    <cellStyle name="Poznámka 6 7" xfId="20337"/>
    <cellStyle name="Poznámka 6 7 2" xfId="39477"/>
    <cellStyle name="Poznámka 6 8" xfId="14135"/>
    <cellStyle name="Poznámka 6 9" xfId="33224"/>
    <cellStyle name="Procenta 2" xfId="4"/>
    <cellStyle name="Procenta 2 2" xfId="172"/>
    <cellStyle name="Procenta 2 2 2" xfId="251"/>
    <cellStyle name="Procenta 2 2 2 2" xfId="2778"/>
    <cellStyle name="Procenta 2 2 2 3" xfId="1643"/>
    <cellStyle name="Procenta 2 2 3" xfId="248"/>
    <cellStyle name="Procenta 2 3" xfId="216"/>
    <cellStyle name="Procenta 2 3 2" xfId="1644"/>
    <cellStyle name="Procenta 2 4" xfId="159"/>
    <cellStyle name="Procenta 2 4 2" xfId="243"/>
    <cellStyle name="Procenta 2 4 2 2" xfId="1645"/>
    <cellStyle name="Procenta 2 4 2 2 2" xfId="51591"/>
    <cellStyle name="Procenta 2 4 3" xfId="6799"/>
    <cellStyle name="Procenta 2 5" xfId="1642"/>
    <cellStyle name="Procenta 2 5 2" xfId="6794"/>
    <cellStyle name="Procenta 2 5 2 2" xfId="13433"/>
    <cellStyle name="Procenta 2 5 2 3" xfId="8384"/>
    <cellStyle name="Procenta 2 5 3" xfId="51530"/>
    <cellStyle name="Propojená buňka 2" xfId="98"/>
    <cellStyle name="Propojená buňka 2 2" xfId="99"/>
    <cellStyle name="Propojená buňka 2 2 2" xfId="1647"/>
    <cellStyle name="Propojená buňka 2 3" xfId="1646"/>
    <cellStyle name="Propojená buňka 3" xfId="100"/>
    <cellStyle name="Propojená buňka 4" xfId="207"/>
    <cellStyle name="Result" xfId="101"/>
    <cellStyle name="Result 1" xfId="102"/>
    <cellStyle name="Result 1 2" xfId="1648"/>
    <cellStyle name="Result 2" xfId="1649"/>
    <cellStyle name="Result2" xfId="103"/>
    <cellStyle name="Result2 1" xfId="104"/>
    <cellStyle name="Result2 1 2" xfId="1650"/>
    <cellStyle name="Result2 2" xfId="1651"/>
    <cellStyle name="Správně 2" xfId="105"/>
    <cellStyle name="Správně 2 2" xfId="106"/>
    <cellStyle name="Správně 2 2 2" xfId="1653"/>
    <cellStyle name="Správně 2 2 2 2" xfId="51648"/>
    <cellStyle name="Správně 2 3" xfId="1652"/>
    <cellStyle name="Správně 2 3 2" xfId="51649"/>
    <cellStyle name="Správně 3" xfId="107"/>
    <cellStyle name="Správně 3 2" xfId="1654"/>
    <cellStyle name="Správně 4" xfId="200"/>
    <cellStyle name="Správně 4 2" xfId="1655"/>
    <cellStyle name="Text upozornění 2" xfId="108"/>
    <cellStyle name="Text upozornění 2 2" xfId="109"/>
    <cellStyle name="Text upozornění 2 2 2" xfId="1657"/>
    <cellStyle name="Text upozornění 2 3" xfId="1656"/>
    <cellStyle name="Text upozornění 3" xfId="110"/>
    <cellStyle name="Text upozornění 4" xfId="213"/>
    <cellStyle name="Vstup 2" xfId="111"/>
    <cellStyle name="Vstup 2 2" xfId="112"/>
    <cellStyle name="Vstup 2 2 2" xfId="1659"/>
    <cellStyle name="Vstup 2 2 2 2" xfId="8386"/>
    <cellStyle name="Vstup 2 2 2 2 2" xfId="27286"/>
    <cellStyle name="Vstup 2 2 2 2 3" xfId="46434"/>
    <cellStyle name="Vstup 2 2 2 3" xfId="20896"/>
    <cellStyle name="Vstup 2 2 2 3 2" xfId="40036"/>
    <cellStyle name="Vstup 2 2 2 4" xfId="14574"/>
    <cellStyle name="Vstup 2 2 2 5" xfId="33663"/>
    <cellStyle name="Vstup 2 3" xfId="1658"/>
    <cellStyle name="Vstup 2 3 2" xfId="8385"/>
    <cellStyle name="Vstup 2 3 2 2" xfId="27285"/>
    <cellStyle name="Vstup 2 3 2 3" xfId="46433"/>
    <cellStyle name="Vstup 2 3 3" xfId="20895"/>
    <cellStyle name="Vstup 2 3 3 2" xfId="40035"/>
    <cellStyle name="Vstup 2 3 4" xfId="14573"/>
    <cellStyle name="Vstup 2 3 5" xfId="33662"/>
    <cellStyle name="Vstup 3" xfId="113"/>
    <cellStyle name="Vstup 3 10" xfId="370"/>
    <cellStyle name="Vstup 3 10 10" xfId="4582"/>
    <cellStyle name="Vstup 3 10 10 2" xfId="11279"/>
    <cellStyle name="Vstup 3 10 10 2 2" xfId="30179"/>
    <cellStyle name="Vstup 3 10 10 2 3" xfId="49327"/>
    <cellStyle name="Vstup 3 10 10 3" xfId="23789"/>
    <cellStyle name="Vstup 3 10 10 3 2" xfId="42929"/>
    <cellStyle name="Vstup 3 10 10 4" xfId="17467"/>
    <cellStyle name="Vstup 3 10 10 5" xfId="36556"/>
    <cellStyle name="Vstup 3 10 11" xfId="913"/>
    <cellStyle name="Vstup 3 10 11 2" xfId="7822"/>
    <cellStyle name="Vstup 3 10 11 2 2" xfId="26817"/>
    <cellStyle name="Vstup 3 10 11 2 3" xfId="45965"/>
    <cellStyle name="Vstup 3 10 11 3" xfId="20307"/>
    <cellStyle name="Vstup 3 10 11 3 2" xfId="39447"/>
    <cellStyle name="Vstup 3 10 11 4" xfId="14105"/>
    <cellStyle name="Vstup 3 10 11 5" xfId="33194"/>
    <cellStyle name="Vstup 3 10 12" xfId="7162"/>
    <cellStyle name="Vstup 3 10 12 2" xfId="26161"/>
    <cellStyle name="Vstup 3 10 12 3" xfId="45305"/>
    <cellStyle name="Vstup 3 10 13" xfId="19767"/>
    <cellStyle name="Vstup 3 10 13 2" xfId="38907"/>
    <cellStyle name="Vstup 3 10 14" xfId="6826"/>
    <cellStyle name="Vstup 3 10 15" xfId="32534"/>
    <cellStyle name="Vstup 3 10 2" xfId="497"/>
    <cellStyle name="Vstup 3 10 2 10" xfId="32646"/>
    <cellStyle name="Vstup 3 10 2 2" xfId="1662"/>
    <cellStyle name="Vstup 3 10 2 2 2" xfId="8389"/>
    <cellStyle name="Vstup 3 10 2 2 2 2" xfId="27289"/>
    <cellStyle name="Vstup 3 10 2 2 2 2 2" xfId="46437"/>
    <cellStyle name="Vstup 3 10 2 2 2 3" xfId="14577"/>
    <cellStyle name="Vstup 3 10 2 2 2 4" xfId="33666"/>
    <cellStyle name="Vstup 3 10 2 2 3" xfId="7639"/>
    <cellStyle name="Vstup 3 10 2 2 3 2" xfId="26638"/>
    <cellStyle name="Vstup 3 10 2 2 3 3" xfId="45782"/>
    <cellStyle name="Vstup 3 10 2 2 4" xfId="20899"/>
    <cellStyle name="Vstup 3 10 2 2 4 2" xfId="40039"/>
    <cellStyle name="Vstup 3 10 2 2 5" xfId="13926"/>
    <cellStyle name="Vstup 3 10 2 2 6" xfId="33011"/>
    <cellStyle name="Vstup 3 10 2 3" xfId="2681"/>
    <cellStyle name="Vstup 3 10 2 3 2" xfId="9382"/>
    <cellStyle name="Vstup 3 10 2 3 2 2" xfId="28282"/>
    <cellStyle name="Vstup 3 10 2 3 2 3" xfId="47430"/>
    <cellStyle name="Vstup 3 10 2 3 3" xfId="21892"/>
    <cellStyle name="Vstup 3 10 2 3 3 2" xfId="41032"/>
    <cellStyle name="Vstup 3 10 2 3 4" xfId="15570"/>
    <cellStyle name="Vstup 3 10 2 3 5" xfId="34659"/>
    <cellStyle name="Vstup 3 10 2 4" xfId="3423"/>
    <cellStyle name="Vstup 3 10 2 4 2" xfId="10121"/>
    <cellStyle name="Vstup 3 10 2 4 2 2" xfId="29021"/>
    <cellStyle name="Vstup 3 10 2 4 2 3" xfId="48169"/>
    <cellStyle name="Vstup 3 10 2 4 3" xfId="22631"/>
    <cellStyle name="Vstup 3 10 2 4 3 2" xfId="41771"/>
    <cellStyle name="Vstup 3 10 2 4 4" xfId="16309"/>
    <cellStyle name="Vstup 3 10 2 4 5" xfId="35398"/>
    <cellStyle name="Vstup 3 10 2 5" xfId="3995"/>
    <cellStyle name="Vstup 3 10 2 5 2" xfId="10692"/>
    <cellStyle name="Vstup 3 10 2 5 2 2" xfId="29592"/>
    <cellStyle name="Vstup 3 10 2 5 2 3" xfId="48740"/>
    <cellStyle name="Vstup 3 10 2 5 3" xfId="23202"/>
    <cellStyle name="Vstup 3 10 2 5 3 2" xfId="42342"/>
    <cellStyle name="Vstup 3 10 2 5 4" xfId="16880"/>
    <cellStyle name="Vstup 3 10 2 5 5" xfId="35969"/>
    <cellStyle name="Vstup 3 10 2 6" xfId="4669"/>
    <cellStyle name="Vstup 3 10 2 6 2" xfId="11366"/>
    <cellStyle name="Vstup 3 10 2 6 2 2" xfId="30266"/>
    <cellStyle name="Vstup 3 10 2 6 2 3" xfId="49414"/>
    <cellStyle name="Vstup 3 10 2 6 3" xfId="23876"/>
    <cellStyle name="Vstup 3 10 2 6 3 2" xfId="43016"/>
    <cellStyle name="Vstup 3 10 2 6 4" xfId="17554"/>
    <cellStyle name="Vstup 3 10 2 6 5" xfId="36643"/>
    <cellStyle name="Vstup 3 10 2 7" xfId="7274"/>
    <cellStyle name="Vstup 3 10 2 7 2" xfId="26273"/>
    <cellStyle name="Vstup 3 10 2 7 3" xfId="45417"/>
    <cellStyle name="Vstup 3 10 2 8" xfId="19894"/>
    <cellStyle name="Vstup 3 10 2 8 2" xfId="39034"/>
    <cellStyle name="Vstup 3 10 2 9" xfId="13561"/>
    <cellStyle name="Vstup 3 10 3" xfId="1049"/>
    <cellStyle name="Vstup 3 10 3 2" xfId="1663"/>
    <cellStyle name="Vstup 3 10 3 2 2" xfId="8390"/>
    <cellStyle name="Vstup 3 10 3 2 2 2" xfId="27290"/>
    <cellStyle name="Vstup 3 10 3 2 2 3" xfId="46438"/>
    <cellStyle name="Vstup 3 10 3 2 3" xfId="20900"/>
    <cellStyle name="Vstup 3 10 3 2 3 2" xfId="40040"/>
    <cellStyle name="Vstup 3 10 3 2 4" xfId="14578"/>
    <cellStyle name="Vstup 3 10 3 2 5" xfId="33667"/>
    <cellStyle name="Vstup 3 10 3 3" xfId="7512"/>
    <cellStyle name="Vstup 3 10 3 3 2" xfId="26511"/>
    <cellStyle name="Vstup 3 10 3 3 3" xfId="45655"/>
    <cellStyle name="Vstup 3 10 3 4" xfId="20438"/>
    <cellStyle name="Vstup 3 10 3 4 2" xfId="39578"/>
    <cellStyle name="Vstup 3 10 3 5" xfId="13799"/>
    <cellStyle name="Vstup 3 10 3 6" xfId="32884"/>
    <cellStyle name="Vstup 3 10 4" xfId="1164"/>
    <cellStyle name="Vstup 3 10 4 2" xfId="1664"/>
    <cellStyle name="Vstup 3 10 4 2 2" xfId="8391"/>
    <cellStyle name="Vstup 3 10 4 2 2 2" xfId="27291"/>
    <cellStyle name="Vstup 3 10 4 2 2 3" xfId="46439"/>
    <cellStyle name="Vstup 3 10 4 2 3" xfId="20901"/>
    <cellStyle name="Vstup 3 10 4 2 3 2" xfId="40041"/>
    <cellStyle name="Vstup 3 10 4 2 4" xfId="14579"/>
    <cellStyle name="Vstup 3 10 4 2 5" xfId="33668"/>
    <cellStyle name="Vstup 3 10 4 3" xfId="7985"/>
    <cellStyle name="Vstup 3 10 4 3 2" xfId="26980"/>
    <cellStyle name="Vstup 3 10 4 3 3" xfId="46128"/>
    <cellStyle name="Vstup 3 10 4 4" xfId="20548"/>
    <cellStyle name="Vstup 3 10 4 4 2" xfId="39688"/>
    <cellStyle name="Vstup 3 10 4 5" xfId="14268"/>
    <cellStyle name="Vstup 3 10 4 6" xfId="33357"/>
    <cellStyle name="Vstup 3 10 5" xfId="1661"/>
    <cellStyle name="Vstup 3 10 5 2" xfId="8388"/>
    <cellStyle name="Vstup 3 10 5 2 2" xfId="27288"/>
    <cellStyle name="Vstup 3 10 5 2 3" xfId="46436"/>
    <cellStyle name="Vstup 3 10 5 3" xfId="20898"/>
    <cellStyle name="Vstup 3 10 5 3 2" xfId="40038"/>
    <cellStyle name="Vstup 3 10 5 4" xfId="14576"/>
    <cellStyle name="Vstup 3 10 5 5" xfId="33665"/>
    <cellStyle name="Vstup 3 10 6" xfId="2549"/>
    <cellStyle name="Vstup 3 10 6 2" xfId="9250"/>
    <cellStyle name="Vstup 3 10 6 2 2" xfId="28150"/>
    <cellStyle name="Vstup 3 10 6 2 3" xfId="47298"/>
    <cellStyle name="Vstup 3 10 6 3" xfId="21760"/>
    <cellStyle name="Vstup 3 10 6 3 2" xfId="40900"/>
    <cellStyle name="Vstup 3 10 6 4" xfId="15438"/>
    <cellStyle name="Vstup 3 10 6 5" xfId="34527"/>
    <cellStyle name="Vstup 3 10 7" xfId="3291"/>
    <cellStyle name="Vstup 3 10 7 2" xfId="9989"/>
    <cellStyle name="Vstup 3 10 7 2 2" xfId="28889"/>
    <cellStyle name="Vstup 3 10 7 2 3" xfId="48037"/>
    <cellStyle name="Vstup 3 10 7 3" xfId="22499"/>
    <cellStyle name="Vstup 3 10 7 3 2" xfId="41639"/>
    <cellStyle name="Vstup 3 10 7 4" xfId="16177"/>
    <cellStyle name="Vstup 3 10 7 5" xfId="35266"/>
    <cellStyle name="Vstup 3 10 8" xfId="3863"/>
    <cellStyle name="Vstup 3 10 8 2" xfId="10560"/>
    <cellStyle name="Vstup 3 10 8 2 2" xfId="29460"/>
    <cellStyle name="Vstup 3 10 8 2 3" xfId="48608"/>
    <cellStyle name="Vstup 3 10 8 3" xfId="23070"/>
    <cellStyle name="Vstup 3 10 8 3 2" xfId="42210"/>
    <cellStyle name="Vstup 3 10 8 4" xfId="16748"/>
    <cellStyle name="Vstup 3 10 8 5" xfId="35837"/>
    <cellStyle name="Vstup 3 10 9" xfId="4450"/>
    <cellStyle name="Vstup 3 10 9 2" xfId="11147"/>
    <cellStyle name="Vstup 3 10 9 2 2" xfId="30047"/>
    <cellStyle name="Vstup 3 10 9 2 3" xfId="49195"/>
    <cellStyle name="Vstup 3 10 9 3" xfId="23657"/>
    <cellStyle name="Vstup 3 10 9 3 2" xfId="42797"/>
    <cellStyle name="Vstup 3 10 9 4" xfId="17335"/>
    <cellStyle name="Vstup 3 10 9 5" xfId="36424"/>
    <cellStyle name="Vstup 3 11" xfId="407"/>
    <cellStyle name="Vstup 3 11 10" xfId="4609"/>
    <cellStyle name="Vstup 3 11 10 2" xfId="11306"/>
    <cellStyle name="Vstup 3 11 10 2 2" xfId="30206"/>
    <cellStyle name="Vstup 3 11 10 2 3" xfId="49354"/>
    <cellStyle name="Vstup 3 11 10 3" xfId="23816"/>
    <cellStyle name="Vstup 3 11 10 3 2" xfId="42956"/>
    <cellStyle name="Vstup 3 11 10 4" xfId="17494"/>
    <cellStyle name="Vstup 3 11 10 5" xfId="36583"/>
    <cellStyle name="Vstup 3 11 11" xfId="987"/>
    <cellStyle name="Vstup 3 11 11 2" xfId="7892"/>
    <cellStyle name="Vstup 3 11 11 2 2" xfId="26887"/>
    <cellStyle name="Vstup 3 11 11 2 3" xfId="46035"/>
    <cellStyle name="Vstup 3 11 11 3" xfId="20377"/>
    <cellStyle name="Vstup 3 11 11 3 2" xfId="39517"/>
    <cellStyle name="Vstup 3 11 11 4" xfId="14175"/>
    <cellStyle name="Vstup 3 11 11 5" xfId="33264"/>
    <cellStyle name="Vstup 3 11 12" xfId="7194"/>
    <cellStyle name="Vstup 3 11 12 2" xfId="26193"/>
    <cellStyle name="Vstup 3 11 12 3" xfId="45337"/>
    <cellStyle name="Vstup 3 11 13" xfId="19804"/>
    <cellStyle name="Vstup 3 11 13 2" xfId="38944"/>
    <cellStyle name="Vstup 3 11 14" xfId="13481"/>
    <cellStyle name="Vstup 3 11 15" xfId="32566"/>
    <cellStyle name="Vstup 3 11 2" xfId="527"/>
    <cellStyle name="Vstup 3 11 2 10" xfId="32676"/>
    <cellStyle name="Vstup 3 11 2 2" xfId="827"/>
    <cellStyle name="Vstup 3 11 2 2 10" xfId="33041"/>
    <cellStyle name="Vstup 3 11 2 2 2" xfId="3008"/>
    <cellStyle name="Vstup 3 11 2 2 2 2" xfId="9707"/>
    <cellStyle name="Vstup 3 11 2 2 2 2 2" xfId="28607"/>
    <cellStyle name="Vstup 3 11 2 2 2 2 3" xfId="47755"/>
    <cellStyle name="Vstup 3 11 2 2 2 3" xfId="22217"/>
    <cellStyle name="Vstup 3 11 2 2 2 3 2" xfId="41357"/>
    <cellStyle name="Vstup 3 11 2 2 2 4" xfId="15895"/>
    <cellStyle name="Vstup 3 11 2 2 2 5" xfId="34984"/>
    <cellStyle name="Vstup 3 11 2 2 3" xfId="3750"/>
    <cellStyle name="Vstup 3 11 2 2 3 2" xfId="10448"/>
    <cellStyle name="Vstup 3 11 2 2 3 2 2" xfId="29348"/>
    <cellStyle name="Vstup 3 11 2 2 3 2 3" xfId="48496"/>
    <cellStyle name="Vstup 3 11 2 2 3 3" xfId="22958"/>
    <cellStyle name="Vstup 3 11 2 2 3 3 2" xfId="42098"/>
    <cellStyle name="Vstup 3 11 2 2 3 4" xfId="16636"/>
    <cellStyle name="Vstup 3 11 2 2 3 5" xfId="35725"/>
    <cellStyle name="Vstup 3 11 2 2 4" xfId="4320"/>
    <cellStyle name="Vstup 3 11 2 2 4 2" xfId="11017"/>
    <cellStyle name="Vstup 3 11 2 2 4 2 2" xfId="29917"/>
    <cellStyle name="Vstup 3 11 2 2 4 2 3" xfId="49065"/>
    <cellStyle name="Vstup 3 11 2 2 4 3" xfId="23527"/>
    <cellStyle name="Vstup 3 11 2 2 4 3 2" xfId="42667"/>
    <cellStyle name="Vstup 3 11 2 2 4 4" xfId="17205"/>
    <cellStyle name="Vstup 3 11 2 2 4 5" xfId="36294"/>
    <cellStyle name="Vstup 3 11 2 2 5" xfId="4929"/>
    <cellStyle name="Vstup 3 11 2 2 5 2" xfId="11626"/>
    <cellStyle name="Vstup 3 11 2 2 5 2 2" xfId="30526"/>
    <cellStyle name="Vstup 3 11 2 2 5 2 3" xfId="49674"/>
    <cellStyle name="Vstup 3 11 2 2 5 3" xfId="24136"/>
    <cellStyle name="Vstup 3 11 2 2 5 3 2" xfId="43276"/>
    <cellStyle name="Vstup 3 11 2 2 5 4" xfId="17814"/>
    <cellStyle name="Vstup 3 11 2 2 5 5" xfId="36903"/>
    <cellStyle name="Vstup 3 11 2 2 6" xfId="1666"/>
    <cellStyle name="Vstup 3 11 2 2 6 2" xfId="8393"/>
    <cellStyle name="Vstup 3 11 2 2 6 2 2" xfId="27293"/>
    <cellStyle name="Vstup 3 11 2 2 6 2 3" xfId="46441"/>
    <cellStyle name="Vstup 3 11 2 2 6 3" xfId="20903"/>
    <cellStyle name="Vstup 3 11 2 2 6 3 2" xfId="40043"/>
    <cellStyle name="Vstup 3 11 2 2 6 4" xfId="14581"/>
    <cellStyle name="Vstup 3 11 2 2 6 5" xfId="33670"/>
    <cellStyle name="Vstup 3 11 2 2 7" xfId="7669"/>
    <cellStyle name="Vstup 3 11 2 2 7 2" xfId="26668"/>
    <cellStyle name="Vstup 3 11 2 2 7 3" xfId="45812"/>
    <cellStyle name="Vstup 3 11 2 2 8" xfId="20223"/>
    <cellStyle name="Vstup 3 11 2 2 8 2" xfId="39363"/>
    <cellStyle name="Vstup 3 11 2 2 9" xfId="13956"/>
    <cellStyle name="Vstup 3 11 2 3" xfId="2711"/>
    <cellStyle name="Vstup 3 11 2 3 2" xfId="9412"/>
    <cellStyle name="Vstup 3 11 2 3 2 2" xfId="28312"/>
    <cellStyle name="Vstup 3 11 2 3 2 3" xfId="47460"/>
    <cellStyle name="Vstup 3 11 2 3 3" xfId="21922"/>
    <cellStyle name="Vstup 3 11 2 3 3 2" xfId="41062"/>
    <cellStyle name="Vstup 3 11 2 3 4" xfId="15600"/>
    <cellStyle name="Vstup 3 11 2 3 5" xfId="34689"/>
    <cellStyle name="Vstup 3 11 2 4" xfId="3453"/>
    <cellStyle name="Vstup 3 11 2 4 2" xfId="10151"/>
    <cellStyle name="Vstup 3 11 2 4 2 2" xfId="29051"/>
    <cellStyle name="Vstup 3 11 2 4 2 3" xfId="48199"/>
    <cellStyle name="Vstup 3 11 2 4 3" xfId="22661"/>
    <cellStyle name="Vstup 3 11 2 4 3 2" xfId="41801"/>
    <cellStyle name="Vstup 3 11 2 4 4" xfId="16339"/>
    <cellStyle name="Vstup 3 11 2 4 5" xfId="35428"/>
    <cellStyle name="Vstup 3 11 2 5" xfId="4025"/>
    <cellStyle name="Vstup 3 11 2 5 2" xfId="10722"/>
    <cellStyle name="Vstup 3 11 2 5 2 2" xfId="29622"/>
    <cellStyle name="Vstup 3 11 2 5 2 3" xfId="48770"/>
    <cellStyle name="Vstup 3 11 2 5 3" xfId="23232"/>
    <cellStyle name="Vstup 3 11 2 5 3 2" xfId="42372"/>
    <cellStyle name="Vstup 3 11 2 5 4" xfId="16910"/>
    <cellStyle name="Vstup 3 11 2 5 5" xfId="35999"/>
    <cellStyle name="Vstup 3 11 2 6" xfId="4693"/>
    <cellStyle name="Vstup 3 11 2 6 2" xfId="11390"/>
    <cellStyle name="Vstup 3 11 2 6 2 2" xfId="30290"/>
    <cellStyle name="Vstup 3 11 2 6 2 3" xfId="49438"/>
    <cellStyle name="Vstup 3 11 2 6 3" xfId="23900"/>
    <cellStyle name="Vstup 3 11 2 6 3 2" xfId="43040"/>
    <cellStyle name="Vstup 3 11 2 6 4" xfId="17578"/>
    <cellStyle name="Vstup 3 11 2 6 5" xfId="36667"/>
    <cellStyle name="Vstup 3 11 2 7" xfId="7304"/>
    <cellStyle name="Vstup 3 11 2 7 2" xfId="26303"/>
    <cellStyle name="Vstup 3 11 2 7 3" xfId="45447"/>
    <cellStyle name="Vstup 3 11 2 8" xfId="19924"/>
    <cellStyle name="Vstup 3 11 2 8 2" xfId="39064"/>
    <cellStyle name="Vstup 3 11 2 9" xfId="13591"/>
    <cellStyle name="Vstup 3 11 3" xfId="732"/>
    <cellStyle name="Vstup 3 11 3 10" xfId="32921"/>
    <cellStyle name="Vstup 3 11 3 2" xfId="1667"/>
    <cellStyle name="Vstup 3 11 3 2 2" xfId="8394"/>
    <cellStyle name="Vstup 3 11 3 2 2 2" xfId="27294"/>
    <cellStyle name="Vstup 3 11 3 2 2 3" xfId="46442"/>
    <cellStyle name="Vstup 3 11 3 2 3" xfId="20904"/>
    <cellStyle name="Vstup 3 11 3 2 3 2" xfId="40044"/>
    <cellStyle name="Vstup 3 11 3 2 4" xfId="14582"/>
    <cellStyle name="Vstup 3 11 3 2 5" xfId="33671"/>
    <cellStyle name="Vstup 3 11 3 3" xfId="2913"/>
    <cellStyle name="Vstup 3 11 3 3 2" xfId="9612"/>
    <cellStyle name="Vstup 3 11 3 3 2 2" xfId="28512"/>
    <cellStyle name="Vstup 3 11 3 3 2 3" xfId="47660"/>
    <cellStyle name="Vstup 3 11 3 3 3" xfId="22122"/>
    <cellStyle name="Vstup 3 11 3 3 3 2" xfId="41262"/>
    <cellStyle name="Vstup 3 11 3 3 4" xfId="15800"/>
    <cellStyle name="Vstup 3 11 3 3 5" xfId="34889"/>
    <cellStyle name="Vstup 3 11 3 4" xfId="3655"/>
    <cellStyle name="Vstup 3 11 3 4 2" xfId="10353"/>
    <cellStyle name="Vstup 3 11 3 4 2 2" xfId="29253"/>
    <cellStyle name="Vstup 3 11 3 4 2 3" xfId="48401"/>
    <cellStyle name="Vstup 3 11 3 4 3" xfId="22863"/>
    <cellStyle name="Vstup 3 11 3 4 3 2" xfId="42003"/>
    <cellStyle name="Vstup 3 11 3 4 4" xfId="16541"/>
    <cellStyle name="Vstup 3 11 3 4 5" xfId="35630"/>
    <cellStyle name="Vstup 3 11 3 5" xfId="4225"/>
    <cellStyle name="Vstup 3 11 3 5 2" xfId="10922"/>
    <cellStyle name="Vstup 3 11 3 5 2 2" xfId="29822"/>
    <cellStyle name="Vstup 3 11 3 5 2 3" xfId="48970"/>
    <cellStyle name="Vstup 3 11 3 5 3" xfId="23432"/>
    <cellStyle name="Vstup 3 11 3 5 3 2" xfId="42572"/>
    <cellStyle name="Vstup 3 11 3 5 4" xfId="17110"/>
    <cellStyle name="Vstup 3 11 3 5 5" xfId="36199"/>
    <cellStyle name="Vstup 3 11 3 6" xfId="4853"/>
    <cellStyle name="Vstup 3 11 3 6 2" xfId="11550"/>
    <cellStyle name="Vstup 3 11 3 6 2 2" xfId="30450"/>
    <cellStyle name="Vstup 3 11 3 6 2 3" xfId="49598"/>
    <cellStyle name="Vstup 3 11 3 6 3" xfId="24060"/>
    <cellStyle name="Vstup 3 11 3 6 3 2" xfId="43200"/>
    <cellStyle name="Vstup 3 11 3 6 4" xfId="17738"/>
    <cellStyle name="Vstup 3 11 3 6 5" xfId="36827"/>
    <cellStyle name="Vstup 3 11 3 7" xfId="7549"/>
    <cellStyle name="Vstup 3 11 3 7 2" xfId="26548"/>
    <cellStyle name="Vstup 3 11 3 7 3" xfId="45692"/>
    <cellStyle name="Vstup 3 11 3 8" xfId="20128"/>
    <cellStyle name="Vstup 3 11 3 8 2" xfId="39268"/>
    <cellStyle name="Vstup 3 11 3 9" xfId="13836"/>
    <cellStyle name="Vstup 3 11 4" xfId="1179"/>
    <cellStyle name="Vstup 3 11 4 2" xfId="1668"/>
    <cellStyle name="Vstup 3 11 4 2 2" xfId="8395"/>
    <cellStyle name="Vstup 3 11 4 2 2 2" xfId="27295"/>
    <cellStyle name="Vstup 3 11 4 2 2 3" xfId="46443"/>
    <cellStyle name="Vstup 3 11 4 2 3" xfId="20905"/>
    <cellStyle name="Vstup 3 11 4 2 3 2" xfId="40045"/>
    <cellStyle name="Vstup 3 11 4 2 4" xfId="14583"/>
    <cellStyle name="Vstup 3 11 4 2 5" xfId="33672"/>
    <cellStyle name="Vstup 3 11 4 3" xfId="7995"/>
    <cellStyle name="Vstup 3 11 4 3 2" xfId="26990"/>
    <cellStyle name="Vstup 3 11 4 3 3" xfId="46138"/>
    <cellStyle name="Vstup 3 11 4 4" xfId="20560"/>
    <cellStyle name="Vstup 3 11 4 4 2" xfId="39700"/>
    <cellStyle name="Vstup 3 11 4 5" xfId="14278"/>
    <cellStyle name="Vstup 3 11 4 6" xfId="33367"/>
    <cellStyle name="Vstup 3 11 5" xfId="1665"/>
    <cellStyle name="Vstup 3 11 5 2" xfId="8392"/>
    <cellStyle name="Vstup 3 11 5 2 2" xfId="27292"/>
    <cellStyle name="Vstup 3 11 5 2 3" xfId="46440"/>
    <cellStyle name="Vstup 3 11 5 3" xfId="20902"/>
    <cellStyle name="Vstup 3 11 5 3 2" xfId="40042"/>
    <cellStyle name="Vstup 3 11 5 4" xfId="14580"/>
    <cellStyle name="Vstup 3 11 5 5" xfId="33669"/>
    <cellStyle name="Vstup 3 11 6" xfId="2586"/>
    <cellStyle name="Vstup 3 11 6 2" xfId="9287"/>
    <cellStyle name="Vstup 3 11 6 2 2" xfId="28187"/>
    <cellStyle name="Vstup 3 11 6 2 3" xfId="47335"/>
    <cellStyle name="Vstup 3 11 6 3" xfId="21797"/>
    <cellStyle name="Vstup 3 11 6 3 2" xfId="40937"/>
    <cellStyle name="Vstup 3 11 6 4" xfId="15475"/>
    <cellStyle name="Vstup 3 11 6 5" xfId="34564"/>
    <cellStyle name="Vstup 3 11 7" xfId="3328"/>
    <cellStyle name="Vstup 3 11 7 2" xfId="10026"/>
    <cellStyle name="Vstup 3 11 7 2 2" xfId="28926"/>
    <cellStyle name="Vstup 3 11 7 2 3" xfId="48074"/>
    <cellStyle name="Vstup 3 11 7 3" xfId="22536"/>
    <cellStyle name="Vstup 3 11 7 3 2" xfId="41676"/>
    <cellStyle name="Vstup 3 11 7 4" xfId="16214"/>
    <cellStyle name="Vstup 3 11 7 5" xfId="35303"/>
    <cellStyle name="Vstup 3 11 8" xfId="3900"/>
    <cellStyle name="Vstup 3 11 8 2" xfId="10597"/>
    <cellStyle name="Vstup 3 11 8 2 2" xfId="29497"/>
    <cellStyle name="Vstup 3 11 8 2 3" xfId="48645"/>
    <cellStyle name="Vstup 3 11 8 3" xfId="23107"/>
    <cellStyle name="Vstup 3 11 8 3 2" xfId="42247"/>
    <cellStyle name="Vstup 3 11 8 4" xfId="16785"/>
    <cellStyle name="Vstup 3 11 8 5" xfId="35874"/>
    <cellStyle name="Vstup 3 11 9" xfId="4479"/>
    <cellStyle name="Vstup 3 11 9 2" xfId="11176"/>
    <cellStyle name="Vstup 3 11 9 2 2" xfId="30076"/>
    <cellStyle name="Vstup 3 11 9 2 3" xfId="49224"/>
    <cellStyle name="Vstup 3 11 9 3" xfId="23686"/>
    <cellStyle name="Vstup 3 11 9 3 2" xfId="42826"/>
    <cellStyle name="Vstup 3 11 9 4" xfId="17364"/>
    <cellStyle name="Vstup 3 11 9 5" xfId="36453"/>
    <cellStyle name="Vstup 3 12" xfId="413"/>
    <cellStyle name="Vstup 3 12 10" xfId="19810"/>
    <cellStyle name="Vstup 3 12 10 2" xfId="38950"/>
    <cellStyle name="Vstup 3 12 11" xfId="13487"/>
    <cellStyle name="Vstup 3 12 12" xfId="32572"/>
    <cellStyle name="Vstup 3 12 2" xfId="538"/>
    <cellStyle name="Vstup 3 12 2 10" xfId="13602"/>
    <cellStyle name="Vstup 3 12 2 11" xfId="32687"/>
    <cellStyle name="Vstup 3 12 2 2" xfId="838"/>
    <cellStyle name="Vstup 3 12 2 2 2" xfId="3761"/>
    <cellStyle name="Vstup 3 12 2 2 2 2" xfId="10459"/>
    <cellStyle name="Vstup 3 12 2 2 2 2 2" xfId="29359"/>
    <cellStyle name="Vstup 3 12 2 2 2 2 3" xfId="48507"/>
    <cellStyle name="Vstup 3 12 2 2 2 3" xfId="22969"/>
    <cellStyle name="Vstup 3 12 2 2 2 3 2" xfId="42109"/>
    <cellStyle name="Vstup 3 12 2 2 2 4" xfId="16647"/>
    <cellStyle name="Vstup 3 12 2 2 2 5" xfId="35736"/>
    <cellStyle name="Vstup 3 12 2 2 3" xfId="4331"/>
    <cellStyle name="Vstup 3 12 2 2 3 2" xfId="11028"/>
    <cellStyle name="Vstup 3 12 2 2 3 2 2" xfId="29928"/>
    <cellStyle name="Vstup 3 12 2 2 3 2 3" xfId="49076"/>
    <cellStyle name="Vstup 3 12 2 2 3 3" xfId="23538"/>
    <cellStyle name="Vstup 3 12 2 2 3 3 2" xfId="42678"/>
    <cellStyle name="Vstup 3 12 2 2 3 4" xfId="17216"/>
    <cellStyle name="Vstup 3 12 2 2 3 5" xfId="36305"/>
    <cellStyle name="Vstup 3 12 2 2 4" xfId="4937"/>
    <cellStyle name="Vstup 3 12 2 2 4 2" xfId="11634"/>
    <cellStyle name="Vstup 3 12 2 2 4 2 2" xfId="30534"/>
    <cellStyle name="Vstup 3 12 2 2 4 2 3" xfId="49682"/>
    <cellStyle name="Vstup 3 12 2 2 4 3" xfId="24144"/>
    <cellStyle name="Vstup 3 12 2 2 4 3 2" xfId="43284"/>
    <cellStyle name="Vstup 3 12 2 2 4 4" xfId="17822"/>
    <cellStyle name="Vstup 3 12 2 2 4 5" xfId="36911"/>
    <cellStyle name="Vstup 3 12 2 2 5" xfId="3019"/>
    <cellStyle name="Vstup 3 12 2 2 5 2" xfId="9718"/>
    <cellStyle name="Vstup 3 12 2 2 5 2 2" xfId="28618"/>
    <cellStyle name="Vstup 3 12 2 2 5 2 3" xfId="47766"/>
    <cellStyle name="Vstup 3 12 2 2 5 3" xfId="22228"/>
    <cellStyle name="Vstup 3 12 2 2 5 3 2" xfId="41368"/>
    <cellStyle name="Vstup 3 12 2 2 5 4" xfId="15906"/>
    <cellStyle name="Vstup 3 12 2 2 5 5" xfId="34995"/>
    <cellStyle name="Vstup 3 12 2 2 6" xfId="7680"/>
    <cellStyle name="Vstup 3 12 2 2 6 2" xfId="26679"/>
    <cellStyle name="Vstup 3 12 2 2 6 3" xfId="45823"/>
    <cellStyle name="Vstup 3 12 2 2 7" xfId="20234"/>
    <cellStyle name="Vstup 3 12 2 2 7 2" xfId="39374"/>
    <cellStyle name="Vstup 3 12 2 2 8" xfId="13967"/>
    <cellStyle name="Vstup 3 12 2 2 9" xfId="33052"/>
    <cellStyle name="Vstup 3 12 2 3" xfId="2722"/>
    <cellStyle name="Vstup 3 12 2 3 2" xfId="9423"/>
    <cellStyle name="Vstup 3 12 2 3 2 2" xfId="28323"/>
    <cellStyle name="Vstup 3 12 2 3 2 3" xfId="47471"/>
    <cellStyle name="Vstup 3 12 2 3 3" xfId="21933"/>
    <cellStyle name="Vstup 3 12 2 3 3 2" xfId="41073"/>
    <cellStyle name="Vstup 3 12 2 3 4" xfId="15611"/>
    <cellStyle name="Vstup 3 12 2 3 5" xfId="34700"/>
    <cellStyle name="Vstup 3 12 2 4" xfId="3464"/>
    <cellStyle name="Vstup 3 12 2 4 2" xfId="10162"/>
    <cellStyle name="Vstup 3 12 2 4 2 2" xfId="29062"/>
    <cellStyle name="Vstup 3 12 2 4 2 3" xfId="48210"/>
    <cellStyle name="Vstup 3 12 2 4 3" xfId="22672"/>
    <cellStyle name="Vstup 3 12 2 4 3 2" xfId="41812"/>
    <cellStyle name="Vstup 3 12 2 4 4" xfId="16350"/>
    <cellStyle name="Vstup 3 12 2 4 5" xfId="35439"/>
    <cellStyle name="Vstup 3 12 2 5" xfId="4036"/>
    <cellStyle name="Vstup 3 12 2 5 2" xfId="10733"/>
    <cellStyle name="Vstup 3 12 2 5 2 2" xfId="29633"/>
    <cellStyle name="Vstup 3 12 2 5 2 3" xfId="48781"/>
    <cellStyle name="Vstup 3 12 2 5 3" xfId="23243"/>
    <cellStyle name="Vstup 3 12 2 5 3 2" xfId="42383"/>
    <cellStyle name="Vstup 3 12 2 5 4" xfId="16921"/>
    <cellStyle name="Vstup 3 12 2 5 5" xfId="36010"/>
    <cellStyle name="Vstup 3 12 2 6" xfId="4701"/>
    <cellStyle name="Vstup 3 12 2 6 2" xfId="11398"/>
    <cellStyle name="Vstup 3 12 2 6 2 2" xfId="30298"/>
    <cellStyle name="Vstup 3 12 2 6 2 3" xfId="49446"/>
    <cellStyle name="Vstup 3 12 2 6 3" xfId="23908"/>
    <cellStyle name="Vstup 3 12 2 6 3 2" xfId="43048"/>
    <cellStyle name="Vstup 3 12 2 6 4" xfId="17586"/>
    <cellStyle name="Vstup 3 12 2 6 5" xfId="36675"/>
    <cellStyle name="Vstup 3 12 2 7" xfId="1669"/>
    <cellStyle name="Vstup 3 12 2 7 2" xfId="8396"/>
    <cellStyle name="Vstup 3 12 2 7 2 2" xfId="27296"/>
    <cellStyle name="Vstup 3 12 2 7 2 3" xfId="46444"/>
    <cellStyle name="Vstup 3 12 2 7 3" xfId="20906"/>
    <cellStyle name="Vstup 3 12 2 7 3 2" xfId="40046"/>
    <cellStyle name="Vstup 3 12 2 7 4" xfId="14584"/>
    <cellStyle name="Vstup 3 12 2 7 5" xfId="33673"/>
    <cellStyle name="Vstup 3 12 2 8" xfId="7315"/>
    <cellStyle name="Vstup 3 12 2 8 2" xfId="26314"/>
    <cellStyle name="Vstup 3 12 2 8 3" xfId="45458"/>
    <cellStyle name="Vstup 3 12 2 9" xfId="19935"/>
    <cellStyle name="Vstup 3 12 2 9 2" xfId="39075"/>
    <cellStyle name="Vstup 3 12 3" xfId="738"/>
    <cellStyle name="Vstup 3 12 3 2" xfId="3661"/>
    <cellStyle name="Vstup 3 12 3 2 2" xfId="10359"/>
    <cellStyle name="Vstup 3 12 3 2 2 2" xfId="29259"/>
    <cellStyle name="Vstup 3 12 3 2 2 3" xfId="48407"/>
    <cellStyle name="Vstup 3 12 3 2 3" xfId="22869"/>
    <cellStyle name="Vstup 3 12 3 2 3 2" xfId="42009"/>
    <cellStyle name="Vstup 3 12 3 2 4" xfId="16547"/>
    <cellStyle name="Vstup 3 12 3 2 5" xfId="35636"/>
    <cellStyle name="Vstup 3 12 3 3" xfId="4231"/>
    <cellStyle name="Vstup 3 12 3 3 2" xfId="10928"/>
    <cellStyle name="Vstup 3 12 3 3 2 2" xfId="29828"/>
    <cellStyle name="Vstup 3 12 3 3 2 3" xfId="48976"/>
    <cellStyle name="Vstup 3 12 3 3 3" xfId="23438"/>
    <cellStyle name="Vstup 3 12 3 3 3 2" xfId="42578"/>
    <cellStyle name="Vstup 3 12 3 3 4" xfId="17116"/>
    <cellStyle name="Vstup 3 12 3 3 5" xfId="36205"/>
    <cellStyle name="Vstup 3 12 3 4" xfId="4857"/>
    <cellStyle name="Vstup 3 12 3 4 2" xfId="11554"/>
    <cellStyle name="Vstup 3 12 3 4 2 2" xfId="30454"/>
    <cellStyle name="Vstup 3 12 3 4 2 3" xfId="49602"/>
    <cellStyle name="Vstup 3 12 3 4 3" xfId="24064"/>
    <cellStyle name="Vstup 3 12 3 4 3 2" xfId="43204"/>
    <cellStyle name="Vstup 3 12 3 4 4" xfId="17742"/>
    <cellStyle name="Vstup 3 12 3 4 5" xfId="36831"/>
    <cellStyle name="Vstup 3 12 3 5" xfId="2919"/>
    <cellStyle name="Vstup 3 12 3 5 2" xfId="9618"/>
    <cellStyle name="Vstup 3 12 3 5 2 2" xfId="28518"/>
    <cellStyle name="Vstup 3 12 3 5 2 3" xfId="47666"/>
    <cellStyle name="Vstup 3 12 3 5 3" xfId="22128"/>
    <cellStyle name="Vstup 3 12 3 5 3 2" xfId="41268"/>
    <cellStyle name="Vstup 3 12 3 5 4" xfId="15806"/>
    <cellStyle name="Vstup 3 12 3 5 5" xfId="34895"/>
    <cellStyle name="Vstup 3 12 3 6" xfId="7555"/>
    <cellStyle name="Vstup 3 12 3 6 2" xfId="26554"/>
    <cellStyle name="Vstup 3 12 3 6 3" xfId="45698"/>
    <cellStyle name="Vstup 3 12 3 7" xfId="20134"/>
    <cellStyle name="Vstup 3 12 3 7 2" xfId="39274"/>
    <cellStyle name="Vstup 3 12 3 8" xfId="13842"/>
    <cellStyle name="Vstup 3 12 3 9" xfId="32927"/>
    <cellStyle name="Vstup 3 12 4" xfId="2597"/>
    <cellStyle name="Vstup 3 12 4 2" xfId="9298"/>
    <cellStyle name="Vstup 3 12 4 2 2" xfId="28198"/>
    <cellStyle name="Vstup 3 12 4 2 3" xfId="47346"/>
    <cellStyle name="Vstup 3 12 4 3" xfId="21808"/>
    <cellStyle name="Vstup 3 12 4 3 2" xfId="40948"/>
    <cellStyle name="Vstup 3 12 4 4" xfId="15486"/>
    <cellStyle name="Vstup 3 12 4 5" xfId="34575"/>
    <cellStyle name="Vstup 3 12 5" xfId="3339"/>
    <cellStyle name="Vstup 3 12 5 2" xfId="10037"/>
    <cellStyle name="Vstup 3 12 5 2 2" xfId="28937"/>
    <cellStyle name="Vstup 3 12 5 2 3" xfId="48085"/>
    <cellStyle name="Vstup 3 12 5 3" xfId="22547"/>
    <cellStyle name="Vstup 3 12 5 3 2" xfId="41687"/>
    <cellStyle name="Vstup 3 12 5 4" xfId="16225"/>
    <cellStyle name="Vstup 3 12 5 5" xfId="35314"/>
    <cellStyle name="Vstup 3 12 6" xfId="3911"/>
    <cellStyle name="Vstup 3 12 6 2" xfId="10608"/>
    <cellStyle name="Vstup 3 12 6 2 2" xfId="29508"/>
    <cellStyle name="Vstup 3 12 6 2 3" xfId="48656"/>
    <cellStyle name="Vstup 3 12 6 3" xfId="23118"/>
    <cellStyle name="Vstup 3 12 6 3 2" xfId="42258"/>
    <cellStyle name="Vstup 3 12 6 4" xfId="16796"/>
    <cellStyle name="Vstup 3 12 6 5" xfId="35885"/>
    <cellStyle name="Vstup 3 12 7" xfId="4490"/>
    <cellStyle name="Vstup 3 12 7 2" xfId="11187"/>
    <cellStyle name="Vstup 3 12 7 2 2" xfId="30087"/>
    <cellStyle name="Vstup 3 12 7 2 3" xfId="49235"/>
    <cellStyle name="Vstup 3 12 7 3" xfId="23697"/>
    <cellStyle name="Vstup 3 12 7 3 2" xfId="42837"/>
    <cellStyle name="Vstup 3 12 7 4" xfId="17375"/>
    <cellStyle name="Vstup 3 12 7 5" xfId="36464"/>
    <cellStyle name="Vstup 3 12 8" xfId="966"/>
    <cellStyle name="Vstup 3 12 8 2" xfId="7873"/>
    <cellStyle name="Vstup 3 12 8 2 2" xfId="26868"/>
    <cellStyle name="Vstup 3 12 8 2 3" xfId="46016"/>
    <cellStyle name="Vstup 3 12 8 3" xfId="20358"/>
    <cellStyle name="Vstup 3 12 8 3 2" xfId="39498"/>
    <cellStyle name="Vstup 3 12 8 4" xfId="14156"/>
    <cellStyle name="Vstup 3 12 8 5" xfId="33245"/>
    <cellStyle name="Vstup 3 12 9" xfId="7200"/>
    <cellStyle name="Vstup 3 12 9 2" xfId="26199"/>
    <cellStyle name="Vstup 3 12 9 3" xfId="45343"/>
    <cellStyle name="Vstup 3 13" xfId="275"/>
    <cellStyle name="Vstup 3 13 10" xfId="32450"/>
    <cellStyle name="Vstup 3 13 2" xfId="621"/>
    <cellStyle name="Vstup 3 13 2 10" xfId="32790"/>
    <cellStyle name="Vstup 3 13 2 2" xfId="2802"/>
    <cellStyle name="Vstup 3 13 2 2 2" xfId="9501"/>
    <cellStyle name="Vstup 3 13 2 2 2 2" xfId="28401"/>
    <cellStyle name="Vstup 3 13 2 2 2 3" xfId="47549"/>
    <cellStyle name="Vstup 3 13 2 2 3" xfId="22011"/>
    <cellStyle name="Vstup 3 13 2 2 3 2" xfId="41151"/>
    <cellStyle name="Vstup 3 13 2 2 4" xfId="15689"/>
    <cellStyle name="Vstup 3 13 2 2 5" xfId="34778"/>
    <cellStyle name="Vstup 3 13 2 3" xfId="3544"/>
    <cellStyle name="Vstup 3 13 2 3 2" xfId="10242"/>
    <cellStyle name="Vstup 3 13 2 3 2 2" xfId="29142"/>
    <cellStyle name="Vstup 3 13 2 3 2 3" xfId="48290"/>
    <cellStyle name="Vstup 3 13 2 3 3" xfId="22752"/>
    <cellStyle name="Vstup 3 13 2 3 3 2" xfId="41892"/>
    <cellStyle name="Vstup 3 13 2 3 4" xfId="16430"/>
    <cellStyle name="Vstup 3 13 2 3 5" xfId="35519"/>
    <cellStyle name="Vstup 3 13 2 4" xfId="4114"/>
    <cellStyle name="Vstup 3 13 2 4 2" xfId="10811"/>
    <cellStyle name="Vstup 3 13 2 4 2 2" xfId="29711"/>
    <cellStyle name="Vstup 3 13 2 4 2 3" xfId="48859"/>
    <cellStyle name="Vstup 3 13 2 4 3" xfId="23321"/>
    <cellStyle name="Vstup 3 13 2 4 3 2" xfId="42461"/>
    <cellStyle name="Vstup 3 13 2 4 4" xfId="16999"/>
    <cellStyle name="Vstup 3 13 2 4 5" xfId="36088"/>
    <cellStyle name="Vstup 3 13 2 5" xfId="4761"/>
    <cellStyle name="Vstup 3 13 2 5 2" xfId="11458"/>
    <cellStyle name="Vstup 3 13 2 5 2 2" xfId="30358"/>
    <cellStyle name="Vstup 3 13 2 5 2 3" xfId="49506"/>
    <cellStyle name="Vstup 3 13 2 5 3" xfId="23968"/>
    <cellStyle name="Vstup 3 13 2 5 3 2" xfId="43108"/>
    <cellStyle name="Vstup 3 13 2 5 4" xfId="17646"/>
    <cellStyle name="Vstup 3 13 2 5 5" xfId="36735"/>
    <cellStyle name="Vstup 3 13 2 6" xfId="1670"/>
    <cellStyle name="Vstup 3 13 2 6 2" xfId="8397"/>
    <cellStyle name="Vstup 3 13 2 6 2 2" xfId="27297"/>
    <cellStyle name="Vstup 3 13 2 6 2 3" xfId="46445"/>
    <cellStyle name="Vstup 3 13 2 6 3" xfId="20907"/>
    <cellStyle name="Vstup 3 13 2 6 3 2" xfId="40047"/>
    <cellStyle name="Vstup 3 13 2 6 4" xfId="14585"/>
    <cellStyle name="Vstup 3 13 2 6 5" xfId="33674"/>
    <cellStyle name="Vstup 3 13 2 7" xfId="7418"/>
    <cellStyle name="Vstup 3 13 2 7 2" xfId="26417"/>
    <cellStyle name="Vstup 3 13 2 7 3" xfId="45561"/>
    <cellStyle name="Vstup 3 13 2 8" xfId="20017"/>
    <cellStyle name="Vstup 3 13 2 8 2" xfId="39157"/>
    <cellStyle name="Vstup 3 13 2 9" xfId="13705"/>
    <cellStyle name="Vstup 3 13 3" xfId="2435"/>
    <cellStyle name="Vstup 3 13 3 2" xfId="9136"/>
    <cellStyle name="Vstup 3 13 3 2 2" xfId="28036"/>
    <cellStyle name="Vstup 3 13 3 2 3" xfId="47184"/>
    <cellStyle name="Vstup 3 13 3 3" xfId="21646"/>
    <cellStyle name="Vstup 3 13 3 3 2" xfId="40786"/>
    <cellStyle name="Vstup 3 13 3 4" xfId="15324"/>
    <cellStyle name="Vstup 3 13 3 5" xfId="34413"/>
    <cellStyle name="Vstup 3 13 4" xfId="3177"/>
    <cellStyle name="Vstup 3 13 4 2" xfId="9875"/>
    <cellStyle name="Vstup 3 13 4 2 2" xfId="28775"/>
    <cellStyle name="Vstup 3 13 4 2 3" xfId="47923"/>
    <cellStyle name="Vstup 3 13 4 3" xfId="22385"/>
    <cellStyle name="Vstup 3 13 4 3 2" xfId="41525"/>
    <cellStyle name="Vstup 3 13 4 4" xfId="16063"/>
    <cellStyle name="Vstup 3 13 4 5" xfId="35152"/>
    <cellStyle name="Vstup 3 13 5" xfId="3804"/>
    <cellStyle name="Vstup 3 13 5 2" xfId="10501"/>
    <cellStyle name="Vstup 3 13 5 2 2" xfId="29401"/>
    <cellStyle name="Vstup 3 13 5 2 3" xfId="48549"/>
    <cellStyle name="Vstup 3 13 5 3" xfId="23011"/>
    <cellStyle name="Vstup 3 13 5 3 2" xfId="42151"/>
    <cellStyle name="Vstup 3 13 5 4" xfId="16689"/>
    <cellStyle name="Vstup 3 13 5 5" xfId="35778"/>
    <cellStyle name="Vstup 3 13 6" xfId="4532"/>
    <cellStyle name="Vstup 3 13 6 2" xfId="11229"/>
    <cellStyle name="Vstup 3 13 6 2 2" xfId="30129"/>
    <cellStyle name="Vstup 3 13 6 2 3" xfId="49277"/>
    <cellStyle name="Vstup 3 13 6 3" xfId="23739"/>
    <cellStyle name="Vstup 3 13 6 3 2" xfId="42879"/>
    <cellStyle name="Vstup 3 13 6 4" xfId="17417"/>
    <cellStyle name="Vstup 3 13 6 5" xfId="36506"/>
    <cellStyle name="Vstup 3 13 7" xfId="7077"/>
    <cellStyle name="Vstup 3 13 7 2" xfId="26077"/>
    <cellStyle name="Vstup 3 13 7 3" xfId="45221"/>
    <cellStyle name="Vstup 3 13 8" xfId="19673"/>
    <cellStyle name="Vstup 3 13 8 2" xfId="38813"/>
    <cellStyle name="Vstup 3 13 9" xfId="8056"/>
    <cellStyle name="Vstup 3 14" xfId="995"/>
    <cellStyle name="Vstup 3 14 2" xfId="1671"/>
    <cellStyle name="Vstup 3 14 2 2" xfId="8398"/>
    <cellStyle name="Vstup 3 14 2 2 2" xfId="27298"/>
    <cellStyle name="Vstup 3 14 2 2 3" xfId="46446"/>
    <cellStyle name="Vstup 3 14 2 3" xfId="20908"/>
    <cellStyle name="Vstup 3 14 2 3 2" xfId="40048"/>
    <cellStyle name="Vstup 3 14 2 4" xfId="14586"/>
    <cellStyle name="Vstup 3 14 2 5" xfId="33675"/>
    <cellStyle name="Vstup 3 14 3" xfId="7349"/>
    <cellStyle name="Vstup 3 14 3 2" xfId="26348"/>
    <cellStyle name="Vstup 3 14 3 3" xfId="45492"/>
    <cellStyle name="Vstup 3 14 4" xfId="20385"/>
    <cellStyle name="Vstup 3 14 4 2" xfId="39525"/>
    <cellStyle name="Vstup 3 14 5" xfId="13636"/>
    <cellStyle name="Vstup 3 14 6" xfId="32721"/>
    <cellStyle name="Vstup 3 15" xfId="1660"/>
    <cellStyle name="Vstup 3 15 2" xfId="8387"/>
    <cellStyle name="Vstup 3 15 2 2" xfId="27287"/>
    <cellStyle name="Vstup 3 15 2 3" xfId="46435"/>
    <cellStyle name="Vstup 3 15 3" xfId="20897"/>
    <cellStyle name="Vstup 3 15 3 2" xfId="40037"/>
    <cellStyle name="Vstup 3 15 4" xfId="14575"/>
    <cellStyle name="Vstup 3 15 5" xfId="33664"/>
    <cellStyle name="Vstup 3 16" xfId="2397"/>
    <cellStyle name="Vstup 3 16 2" xfId="9098"/>
    <cellStyle name="Vstup 3 16 2 2" xfId="27998"/>
    <cellStyle name="Vstup 3 16 2 3" xfId="47146"/>
    <cellStyle name="Vstup 3 16 3" xfId="21608"/>
    <cellStyle name="Vstup 3 16 3 2" xfId="40748"/>
    <cellStyle name="Vstup 3 16 4" xfId="15286"/>
    <cellStyle name="Vstup 3 16 5" xfId="34375"/>
    <cellStyle name="Vstup 3 17" xfId="3813"/>
    <cellStyle name="Vstup 3 17 2" xfId="10510"/>
    <cellStyle name="Vstup 3 17 2 2" xfId="29410"/>
    <cellStyle name="Vstup 3 17 2 3" xfId="48558"/>
    <cellStyle name="Vstup 3 17 3" xfId="23020"/>
    <cellStyle name="Vstup 3 17 3 2" xfId="42160"/>
    <cellStyle name="Vstup 3 17 4" xfId="16698"/>
    <cellStyle name="Vstup 3 17 5" xfId="35787"/>
    <cellStyle name="Vstup 3 18" xfId="937"/>
    <cellStyle name="Vstup 3 18 2" xfId="7844"/>
    <cellStyle name="Vstup 3 18 2 2" xfId="26839"/>
    <cellStyle name="Vstup 3 18 2 3" xfId="45987"/>
    <cellStyle name="Vstup 3 18 3" xfId="20329"/>
    <cellStyle name="Vstup 3 18 3 2" xfId="39469"/>
    <cellStyle name="Vstup 3 18 4" xfId="14127"/>
    <cellStyle name="Vstup 3 18 5" xfId="33216"/>
    <cellStyle name="Vstup 3 19" xfId="19603"/>
    <cellStyle name="Vstup 3 19 2" xfId="38743"/>
    <cellStyle name="Vstup 3 2" xfId="161"/>
    <cellStyle name="Vstup 3 2 10" xfId="3143"/>
    <cellStyle name="Vstup 3 2 10 2" xfId="9841"/>
    <cellStyle name="Vstup 3 2 10 2 2" xfId="28741"/>
    <cellStyle name="Vstup 3 2 10 2 3" xfId="47889"/>
    <cellStyle name="Vstup 3 2 10 3" xfId="22351"/>
    <cellStyle name="Vstup 3 2 10 3 2" xfId="41491"/>
    <cellStyle name="Vstup 3 2 10 4" xfId="16029"/>
    <cellStyle name="Vstup 3 2 10 5" xfId="35118"/>
    <cellStyle name="Vstup 3 2 11" xfId="3821"/>
    <cellStyle name="Vstup 3 2 11 2" xfId="10518"/>
    <cellStyle name="Vstup 3 2 11 2 2" xfId="29418"/>
    <cellStyle name="Vstup 3 2 11 2 3" xfId="48566"/>
    <cellStyle name="Vstup 3 2 11 3" xfId="23028"/>
    <cellStyle name="Vstup 3 2 11 3 2" xfId="42168"/>
    <cellStyle name="Vstup 3 2 11 4" xfId="16706"/>
    <cellStyle name="Vstup 3 2 11 5" xfId="35795"/>
    <cellStyle name="Vstup 3 2 12" xfId="4367"/>
    <cellStyle name="Vstup 3 2 12 2" xfId="11064"/>
    <cellStyle name="Vstup 3 2 12 2 2" xfId="29964"/>
    <cellStyle name="Vstup 3 2 12 2 3" xfId="49112"/>
    <cellStyle name="Vstup 3 2 12 3" xfId="23574"/>
    <cellStyle name="Vstup 3 2 12 3 2" xfId="42714"/>
    <cellStyle name="Vstup 3 2 12 4" xfId="17252"/>
    <cellStyle name="Vstup 3 2 12 5" xfId="36341"/>
    <cellStyle name="Vstup 3 2 13" xfId="19611"/>
    <cellStyle name="Vstup 3 2 13 2" xfId="38751"/>
    <cellStyle name="Vstup 3 2 2" xfId="219"/>
    <cellStyle name="Vstup 3 2 2 10" xfId="4379"/>
    <cellStyle name="Vstup 3 2 2 10 2" xfId="11076"/>
    <cellStyle name="Vstup 3 2 2 10 2 2" xfId="29976"/>
    <cellStyle name="Vstup 3 2 2 10 2 3" xfId="49124"/>
    <cellStyle name="Vstup 3 2 2 10 3" xfId="23586"/>
    <cellStyle name="Vstup 3 2 2 10 3 2" xfId="42726"/>
    <cellStyle name="Vstup 3 2 2 10 4" xfId="17264"/>
    <cellStyle name="Vstup 3 2 2 10 5" xfId="36353"/>
    <cellStyle name="Vstup 3 2 2 11" xfId="4551"/>
    <cellStyle name="Vstup 3 2 2 11 2" xfId="11248"/>
    <cellStyle name="Vstup 3 2 2 11 2 2" xfId="30148"/>
    <cellStyle name="Vstup 3 2 2 11 2 3" xfId="49296"/>
    <cellStyle name="Vstup 3 2 2 11 3" xfId="23758"/>
    <cellStyle name="Vstup 3 2 2 11 3 2" xfId="42898"/>
    <cellStyle name="Vstup 3 2 2 11 4" xfId="17436"/>
    <cellStyle name="Vstup 3 2 2 11 5" xfId="36525"/>
    <cellStyle name="Vstup 3 2 2 12" xfId="871"/>
    <cellStyle name="Vstup 3 2 2 12 2" xfId="7780"/>
    <cellStyle name="Vstup 3 2 2 12 2 2" xfId="26775"/>
    <cellStyle name="Vstup 3 2 2 12 2 3" xfId="45923"/>
    <cellStyle name="Vstup 3 2 2 12 3" xfId="20265"/>
    <cellStyle name="Vstup 3 2 2 12 3 2" xfId="39405"/>
    <cellStyle name="Vstup 3 2 2 12 4" xfId="14063"/>
    <cellStyle name="Vstup 3 2 2 12 5" xfId="33152"/>
    <cellStyle name="Vstup 3 2 2 13" xfId="19626"/>
    <cellStyle name="Vstup 3 2 2 13 2" xfId="38766"/>
    <cellStyle name="Vstup 3 2 2 2" xfId="381"/>
    <cellStyle name="Vstup 3 2 2 2 10" xfId="19778"/>
    <cellStyle name="Vstup 3 2 2 2 10 2" xfId="38918"/>
    <cellStyle name="Vstup 3 2 2 2 11" xfId="8229"/>
    <cellStyle name="Vstup 3 2 2 2 12" xfId="32348"/>
    <cellStyle name="Vstup 3 2 2 2 2" xfId="716"/>
    <cellStyle name="Vstup 3 2 2 2 2 10" xfId="6825"/>
    <cellStyle name="Vstup 3 2 2 2 2 11" xfId="32545"/>
    <cellStyle name="Vstup 3 2 2 2 2 2" xfId="1675"/>
    <cellStyle name="Vstup 3 2 2 2 2 2 2" xfId="8402"/>
    <cellStyle name="Vstup 3 2 2 2 2 2 2 2" xfId="27302"/>
    <cellStyle name="Vstup 3 2 2 2 2 2 2 3" xfId="46450"/>
    <cellStyle name="Vstup 3 2 2 2 2 2 3" xfId="20912"/>
    <cellStyle name="Vstup 3 2 2 2 2 2 3 2" xfId="40052"/>
    <cellStyle name="Vstup 3 2 2 2 2 2 4" xfId="14590"/>
    <cellStyle name="Vstup 3 2 2 2 2 2 5" xfId="33679"/>
    <cellStyle name="Vstup 3 2 2 2 2 3" xfId="2897"/>
    <cellStyle name="Vstup 3 2 2 2 2 3 2" xfId="9596"/>
    <cellStyle name="Vstup 3 2 2 2 2 3 2 2" xfId="28496"/>
    <cellStyle name="Vstup 3 2 2 2 2 3 2 3" xfId="47644"/>
    <cellStyle name="Vstup 3 2 2 2 2 3 3" xfId="22106"/>
    <cellStyle name="Vstup 3 2 2 2 2 3 3 2" xfId="41246"/>
    <cellStyle name="Vstup 3 2 2 2 2 3 4" xfId="15784"/>
    <cellStyle name="Vstup 3 2 2 2 2 3 5" xfId="34873"/>
    <cellStyle name="Vstup 3 2 2 2 2 4" xfId="3639"/>
    <cellStyle name="Vstup 3 2 2 2 2 4 2" xfId="10337"/>
    <cellStyle name="Vstup 3 2 2 2 2 4 2 2" xfId="29237"/>
    <cellStyle name="Vstup 3 2 2 2 2 4 2 3" xfId="48385"/>
    <cellStyle name="Vstup 3 2 2 2 2 4 3" xfId="22847"/>
    <cellStyle name="Vstup 3 2 2 2 2 4 3 2" xfId="41987"/>
    <cellStyle name="Vstup 3 2 2 2 2 4 4" xfId="16525"/>
    <cellStyle name="Vstup 3 2 2 2 2 4 5" xfId="35614"/>
    <cellStyle name="Vstup 3 2 2 2 2 5" xfId="4209"/>
    <cellStyle name="Vstup 3 2 2 2 2 5 2" xfId="10906"/>
    <cellStyle name="Vstup 3 2 2 2 2 5 2 2" xfId="29806"/>
    <cellStyle name="Vstup 3 2 2 2 2 5 2 3" xfId="48954"/>
    <cellStyle name="Vstup 3 2 2 2 2 5 3" xfId="23416"/>
    <cellStyle name="Vstup 3 2 2 2 2 5 3 2" xfId="42556"/>
    <cellStyle name="Vstup 3 2 2 2 2 5 4" xfId="17094"/>
    <cellStyle name="Vstup 3 2 2 2 2 5 5" xfId="36183"/>
    <cellStyle name="Vstup 3 2 2 2 2 6" xfId="4839"/>
    <cellStyle name="Vstup 3 2 2 2 2 6 2" xfId="11536"/>
    <cellStyle name="Vstup 3 2 2 2 2 6 2 2" xfId="30436"/>
    <cellStyle name="Vstup 3 2 2 2 2 6 2 3" xfId="49584"/>
    <cellStyle name="Vstup 3 2 2 2 2 6 3" xfId="24046"/>
    <cellStyle name="Vstup 3 2 2 2 2 6 3 2" xfId="43186"/>
    <cellStyle name="Vstup 3 2 2 2 2 6 4" xfId="17724"/>
    <cellStyle name="Vstup 3 2 2 2 2 6 5" xfId="36813"/>
    <cellStyle name="Vstup 3 2 2 2 2 7" xfId="7767"/>
    <cellStyle name="Vstup 3 2 2 2 2 7 2" xfId="26762"/>
    <cellStyle name="Vstup 3 2 2 2 2 7 2 2" xfId="45910"/>
    <cellStyle name="Vstup 3 2 2 2 2 7 3" xfId="14050"/>
    <cellStyle name="Vstup 3 2 2 2 2 7 4" xfId="33139"/>
    <cellStyle name="Vstup 3 2 2 2 2 8" xfId="7173"/>
    <cellStyle name="Vstup 3 2 2 2 2 8 2" xfId="26172"/>
    <cellStyle name="Vstup 3 2 2 2 2 8 3" xfId="45316"/>
    <cellStyle name="Vstup 3 2 2 2 2 9" xfId="20112"/>
    <cellStyle name="Vstup 3 2 2 2 2 9 2" xfId="39252"/>
    <cellStyle name="Vstup 3 2 2 2 3" xfId="1205"/>
    <cellStyle name="Vstup 3 2 2 2 3 2" xfId="1676"/>
    <cellStyle name="Vstup 3 2 2 2 3 2 2" xfId="8403"/>
    <cellStyle name="Vstup 3 2 2 2 3 2 2 2" xfId="27303"/>
    <cellStyle name="Vstup 3 2 2 2 3 2 2 3" xfId="46451"/>
    <cellStyle name="Vstup 3 2 2 2 3 2 3" xfId="20913"/>
    <cellStyle name="Vstup 3 2 2 2 3 2 3 2" xfId="40053"/>
    <cellStyle name="Vstup 3 2 2 2 3 2 4" xfId="14591"/>
    <cellStyle name="Vstup 3 2 2 2 3 2 5" xfId="33680"/>
    <cellStyle name="Vstup 3 2 2 2 3 3" xfId="7523"/>
    <cellStyle name="Vstup 3 2 2 2 3 3 2" xfId="26522"/>
    <cellStyle name="Vstup 3 2 2 2 3 3 3" xfId="45666"/>
    <cellStyle name="Vstup 3 2 2 2 3 4" xfId="20585"/>
    <cellStyle name="Vstup 3 2 2 2 3 4 2" xfId="39725"/>
    <cellStyle name="Vstup 3 2 2 2 3 5" xfId="13810"/>
    <cellStyle name="Vstup 3 2 2 2 3 6" xfId="32895"/>
    <cellStyle name="Vstup 3 2 2 2 4" xfId="1674"/>
    <cellStyle name="Vstup 3 2 2 2 4 2" xfId="8401"/>
    <cellStyle name="Vstup 3 2 2 2 4 2 2" xfId="27301"/>
    <cellStyle name="Vstup 3 2 2 2 4 2 3" xfId="46449"/>
    <cellStyle name="Vstup 3 2 2 2 4 3" xfId="20911"/>
    <cellStyle name="Vstup 3 2 2 2 4 3 2" xfId="40051"/>
    <cellStyle name="Vstup 3 2 2 2 4 4" xfId="14589"/>
    <cellStyle name="Vstup 3 2 2 2 4 5" xfId="33678"/>
    <cellStyle name="Vstup 3 2 2 2 5" xfId="2560"/>
    <cellStyle name="Vstup 3 2 2 2 5 2" xfId="9261"/>
    <cellStyle name="Vstup 3 2 2 2 5 2 2" xfId="28161"/>
    <cellStyle name="Vstup 3 2 2 2 5 2 3" xfId="47309"/>
    <cellStyle name="Vstup 3 2 2 2 5 3" xfId="21771"/>
    <cellStyle name="Vstup 3 2 2 2 5 3 2" xfId="40911"/>
    <cellStyle name="Vstup 3 2 2 2 5 4" xfId="15449"/>
    <cellStyle name="Vstup 3 2 2 2 5 5" xfId="34538"/>
    <cellStyle name="Vstup 3 2 2 2 6" xfId="3302"/>
    <cellStyle name="Vstup 3 2 2 2 6 2" xfId="10000"/>
    <cellStyle name="Vstup 3 2 2 2 6 2 2" xfId="28900"/>
    <cellStyle name="Vstup 3 2 2 2 6 2 3" xfId="48048"/>
    <cellStyle name="Vstup 3 2 2 2 6 3" xfId="22510"/>
    <cellStyle name="Vstup 3 2 2 2 6 3 2" xfId="41650"/>
    <cellStyle name="Vstup 3 2 2 2 6 4" xfId="16188"/>
    <cellStyle name="Vstup 3 2 2 2 6 5" xfId="35277"/>
    <cellStyle name="Vstup 3 2 2 2 7" xfId="3874"/>
    <cellStyle name="Vstup 3 2 2 2 7 2" xfId="10571"/>
    <cellStyle name="Vstup 3 2 2 2 7 2 2" xfId="29471"/>
    <cellStyle name="Vstup 3 2 2 2 7 2 3" xfId="48619"/>
    <cellStyle name="Vstup 3 2 2 2 7 3" xfId="23081"/>
    <cellStyle name="Vstup 3 2 2 2 7 3 2" xfId="42221"/>
    <cellStyle name="Vstup 3 2 2 2 7 4" xfId="16759"/>
    <cellStyle name="Vstup 3 2 2 2 7 5" xfId="35848"/>
    <cellStyle name="Vstup 3 2 2 2 8" xfId="4591"/>
    <cellStyle name="Vstup 3 2 2 2 8 2" xfId="11288"/>
    <cellStyle name="Vstup 3 2 2 2 8 2 2" xfId="30188"/>
    <cellStyle name="Vstup 3 2 2 2 8 2 3" xfId="49336"/>
    <cellStyle name="Vstup 3 2 2 2 8 3" xfId="23798"/>
    <cellStyle name="Vstup 3 2 2 2 8 3 2" xfId="42938"/>
    <cellStyle name="Vstup 3 2 2 2 8 4" xfId="17476"/>
    <cellStyle name="Vstup 3 2 2 2 8 5" xfId="36565"/>
    <cellStyle name="Vstup 3 2 2 2 9" xfId="6975"/>
    <cellStyle name="Vstup 3 2 2 2 9 2" xfId="25975"/>
    <cellStyle name="Vstup 3 2 2 2 9 3" xfId="45119"/>
    <cellStyle name="Vstup 3 2 2 3" xfId="569"/>
    <cellStyle name="Vstup 3 2 2 3 10" xfId="32393"/>
    <cellStyle name="Vstup 3 2 2 3 2" xfId="1677"/>
    <cellStyle name="Vstup 3 2 2 3 2 2" xfId="8404"/>
    <cellStyle name="Vstup 3 2 2 3 2 2 2" xfId="27304"/>
    <cellStyle name="Vstup 3 2 2 3 2 2 2 2" xfId="46452"/>
    <cellStyle name="Vstup 3 2 2 3 2 2 3" xfId="14592"/>
    <cellStyle name="Vstup 3 2 2 3 2 2 4" xfId="33681"/>
    <cellStyle name="Vstup 3 2 2 3 2 3" xfId="7711"/>
    <cellStyle name="Vstup 3 2 2 3 2 3 2" xfId="26710"/>
    <cellStyle name="Vstup 3 2 2 3 2 3 3" xfId="45854"/>
    <cellStyle name="Vstup 3 2 2 3 2 4" xfId="20914"/>
    <cellStyle name="Vstup 3 2 2 3 2 4 2" xfId="40054"/>
    <cellStyle name="Vstup 3 2 2 3 2 5" xfId="13998"/>
    <cellStyle name="Vstup 3 2 2 3 2 6" xfId="33083"/>
    <cellStyle name="Vstup 3 2 2 3 3" xfId="2753"/>
    <cellStyle name="Vstup 3 2 2 3 3 2" xfId="9454"/>
    <cellStyle name="Vstup 3 2 2 3 3 2 2" xfId="28354"/>
    <cellStyle name="Vstup 3 2 2 3 3 2 3" xfId="47502"/>
    <cellStyle name="Vstup 3 2 2 3 3 3" xfId="21964"/>
    <cellStyle name="Vstup 3 2 2 3 3 3 2" xfId="41104"/>
    <cellStyle name="Vstup 3 2 2 3 3 4" xfId="15642"/>
    <cellStyle name="Vstup 3 2 2 3 3 5" xfId="34731"/>
    <cellStyle name="Vstup 3 2 2 3 4" xfId="3495"/>
    <cellStyle name="Vstup 3 2 2 3 4 2" xfId="10193"/>
    <cellStyle name="Vstup 3 2 2 3 4 2 2" xfId="29093"/>
    <cellStyle name="Vstup 3 2 2 3 4 2 3" xfId="48241"/>
    <cellStyle name="Vstup 3 2 2 3 4 3" xfId="22703"/>
    <cellStyle name="Vstup 3 2 2 3 4 3 2" xfId="41843"/>
    <cellStyle name="Vstup 3 2 2 3 4 4" xfId="16381"/>
    <cellStyle name="Vstup 3 2 2 3 4 5" xfId="35470"/>
    <cellStyle name="Vstup 3 2 2 3 5" xfId="4067"/>
    <cellStyle name="Vstup 3 2 2 3 5 2" xfId="10764"/>
    <cellStyle name="Vstup 3 2 2 3 5 2 2" xfId="29664"/>
    <cellStyle name="Vstup 3 2 2 3 5 2 3" xfId="48812"/>
    <cellStyle name="Vstup 3 2 2 3 5 3" xfId="23274"/>
    <cellStyle name="Vstup 3 2 2 3 5 3 2" xfId="42414"/>
    <cellStyle name="Vstup 3 2 2 3 5 4" xfId="16952"/>
    <cellStyle name="Vstup 3 2 2 3 5 5" xfId="36041"/>
    <cellStyle name="Vstup 3 2 2 3 6" xfId="4726"/>
    <cellStyle name="Vstup 3 2 2 3 6 2" xfId="11423"/>
    <cellStyle name="Vstup 3 2 2 3 6 2 2" xfId="30323"/>
    <cellStyle name="Vstup 3 2 2 3 6 2 3" xfId="49471"/>
    <cellStyle name="Vstup 3 2 2 3 6 3" xfId="23933"/>
    <cellStyle name="Vstup 3 2 2 3 6 3 2" xfId="43073"/>
    <cellStyle name="Vstup 3 2 2 3 6 4" xfId="17611"/>
    <cellStyle name="Vstup 3 2 2 3 6 5" xfId="36700"/>
    <cellStyle name="Vstup 3 2 2 3 7" xfId="7020"/>
    <cellStyle name="Vstup 3 2 2 3 7 2" xfId="26020"/>
    <cellStyle name="Vstup 3 2 2 3 7 3" xfId="45164"/>
    <cellStyle name="Vstup 3 2 2 3 8" xfId="19966"/>
    <cellStyle name="Vstup 3 2 2 3 8 2" xfId="39106"/>
    <cellStyle name="Vstup 3 2 2 3 9" xfId="6839"/>
    <cellStyle name="Vstup 3 2 2 4" xfId="1034"/>
    <cellStyle name="Vstup 3 2 2 4 2" xfId="1678"/>
    <cellStyle name="Vstup 3 2 2 4 2 2" xfId="8405"/>
    <cellStyle name="Vstup 3 2 2 4 2 2 2" xfId="27305"/>
    <cellStyle name="Vstup 3 2 2 4 2 2 3" xfId="46453"/>
    <cellStyle name="Vstup 3 2 2 4 2 3" xfId="20915"/>
    <cellStyle name="Vstup 3 2 2 4 2 3 2" xfId="40055"/>
    <cellStyle name="Vstup 3 2 2 4 2 4" xfId="14593"/>
    <cellStyle name="Vstup 3 2 2 4 2 5" xfId="33682"/>
    <cellStyle name="Vstup 3 2 2 4 3" xfId="7371"/>
    <cellStyle name="Vstup 3 2 2 4 3 2" xfId="26370"/>
    <cellStyle name="Vstup 3 2 2 4 3 3" xfId="45514"/>
    <cellStyle name="Vstup 3 2 2 4 4" xfId="20423"/>
    <cellStyle name="Vstup 3 2 2 4 4 2" xfId="39563"/>
    <cellStyle name="Vstup 3 2 2 4 5" xfId="13658"/>
    <cellStyle name="Vstup 3 2 2 4 6" xfId="32743"/>
    <cellStyle name="Vstup 3 2 2 5" xfId="1147"/>
    <cellStyle name="Vstup 3 2 2 5 2" xfId="1679"/>
    <cellStyle name="Vstup 3 2 2 5 2 2" xfId="8406"/>
    <cellStyle name="Vstup 3 2 2 5 2 2 2" xfId="27306"/>
    <cellStyle name="Vstup 3 2 2 5 2 2 3" xfId="46454"/>
    <cellStyle name="Vstup 3 2 2 5 2 3" xfId="20916"/>
    <cellStyle name="Vstup 3 2 2 5 2 3 2" xfId="40056"/>
    <cellStyle name="Vstup 3 2 2 5 2 4" xfId="14594"/>
    <cellStyle name="Vstup 3 2 2 5 2 5" xfId="33683"/>
    <cellStyle name="Vstup 3 2 2 5 3" xfId="7973"/>
    <cellStyle name="Vstup 3 2 2 5 3 2" xfId="26968"/>
    <cellStyle name="Vstup 3 2 2 5 3 3" xfId="46116"/>
    <cellStyle name="Vstup 3 2 2 5 4" xfId="20531"/>
    <cellStyle name="Vstup 3 2 2 5 4 2" xfId="39671"/>
    <cellStyle name="Vstup 3 2 2 5 5" xfId="14256"/>
    <cellStyle name="Vstup 3 2 2 5 6" xfId="33345"/>
    <cellStyle name="Vstup 3 2 2 6" xfId="1673"/>
    <cellStyle name="Vstup 3 2 2 6 2" xfId="8400"/>
    <cellStyle name="Vstup 3 2 2 6 2 2" xfId="27300"/>
    <cellStyle name="Vstup 3 2 2 6 2 3" xfId="46448"/>
    <cellStyle name="Vstup 3 2 2 6 3" xfId="20910"/>
    <cellStyle name="Vstup 3 2 2 6 3 2" xfId="40050"/>
    <cellStyle name="Vstup 3 2 2 6 4" xfId="14588"/>
    <cellStyle name="Vstup 3 2 2 6 5" xfId="33677"/>
    <cellStyle name="Vstup 3 2 2 7" xfId="2460"/>
    <cellStyle name="Vstup 3 2 2 7 2" xfId="9161"/>
    <cellStyle name="Vstup 3 2 2 7 2 2" xfId="28061"/>
    <cellStyle name="Vstup 3 2 2 7 2 3" xfId="47209"/>
    <cellStyle name="Vstup 3 2 2 7 3" xfId="21671"/>
    <cellStyle name="Vstup 3 2 2 7 3 2" xfId="40811"/>
    <cellStyle name="Vstup 3 2 2 7 4" xfId="15349"/>
    <cellStyle name="Vstup 3 2 2 7 5" xfId="34438"/>
    <cellStyle name="Vstup 3 2 2 8" xfId="3202"/>
    <cellStyle name="Vstup 3 2 2 8 2" xfId="9900"/>
    <cellStyle name="Vstup 3 2 2 8 2 2" xfId="28800"/>
    <cellStyle name="Vstup 3 2 2 8 2 3" xfId="47948"/>
    <cellStyle name="Vstup 3 2 2 8 3" xfId="22410"/>
    <cellStyle name="Vstup 3 2 2 8 3 2" xfId="41550"/>
    <cellStyle name="Vstup 3 2 2 8 4" xfId="16088"/>
    <cellStyle name="Vstup 3 2 2 8 5" xfId="35177"/>
    <cellStyle name="Vstup 3 2 2 9" xfId="3077"/>
    <cellStyle name="Vstup 3 2 2 9 2" xfId="9775"/>
    <cellStyle name="Vstup 3 2 2 9 2 2" xfId="28675"/>
    <cellStyle name="Vstup 3 2 2 9 2 3" xfId="47823"/>
    <cellStyle name="Vstup 3 2 2 9 3" xfId="22285"/>
    <cellStyle name="Vstup 3 2 2 9 3 2" xfId="41425"/>
    <cellStyle name="Vstup 3 2 2 9 4" xfId="15963"/>
    <cellStyle name="Vstup 3 2 2 9 5" xfId="35052"/>
    <cellStyle name="Vstup 3 2 3" xfId="389"/>
    <cellStyle name="Vstup 3 2 3 10" xfId="4598"/>
    <cellStyle name="Vstup 3 2 3 10 2" xfId="11295"/>
    <cellStyle name="Vstup 3 2 3 10 2 2" xfId="30195"/>
    <cellStyle name="Vstup 3 2 3 10 2 3" xfId="49343"/>
    <cellStyle name="Vstup 3 2 3 10 3" xfId="23805"/>
    <cellStyle name="Vstup 3 2 3 10 3 2" xfId="42945"/>
    <cellStyle name="Vstup 3 2 3 10 4" xfId="17483"/>
    <cellStyle name="Vstup 3 2 3 10 5" xfId="36572"/>
    <cellStyle name="Vstup 3 2 3 11" xfId="976"/>
    <cellStyle name="Vstup 3 2 3 11 2" xfId="7882"/>
    <cellStyle name="Vstup 3 2 3 11 2 2" xfId="26877"/>
    <cellStyle name="Vstup 3 2 3 11 2 3" xfId="46025"/>
    <cellStyle name="Vstup 3 2 3 11 3" xfId="20367"/>
    <cellStyle name="Vstup 3 2 3 11 3 2" xfId="39507"/>
    <cellStyle name="Vstup 3 2 3 11 4" xfId="14165"/>
    <cellStyle name="Vstup 3 2 3 11 5" xfId="33254"/>
    <cellStyle name="Vstup 3 2 3 12" xfId="6956"/>
    <cellStyle name="Vstup 3 2 3 12 2" xfId="25956"/>
    <cellStyle name="Vstup 3 2 3 12 3" xfId="45100"/>
    <cellStyle name="Vstup 3 2 3 13" xfId="19786"/>
    <cellStyle name="Vstup 3 2 3 13 2" xfId="38926"/>
    <cellStyle name="Vstup 3 2 3 14" xfId="8237"/>
    <cellStyle name="Vstup 3 2 3 15" xfId="32329"/>
    <cellStyle name="Vstup 3 2 3 2" xfId="509"/>
    <cellStyle name="Vstup 3 2 3 2 10" xfId="32658"/>
    <cellStyle name="Vstup 3 2 3 2 2" xfId="1681"/>
    <cellStyle name="Vstup 3 2 3 2 2 2" xfId="8408"/>
    <cellStyle name="Vstup 3 2 3 2 2 2 2" xfId="27308"/>
    <cellStyle name="Vstup 3 2 3 2 2 2 2 2" xfId="46456"/>
    <cellStyle name="Vstup 3 2 3 2 2 2 3" xfId="14596"/>
    <cellStyle name="Vstup 3 2 3 2 2 2 4" xfId="33685"/>
    <cellStyle name="Vstup 3 2 3 2 2 3" xfId="7651"/>
    <cellStyle name="Vstup 3 2 3 2 2 3 2" xfId="26650"/>
    <cellStyle name="Vstup 3 2 3 2 2 3 3" xfId="45794"/>
    <cellStyle name="Vstup 3 2 3 2 2 4" xfId="20918"/>
    <cellStyle name="Vstup 3 2 3 2 2 4 2" xfId="40058"/>
    <cellStyle name="Vstup 3 2 3 2 2 5" xfId="13938"/>
    <cellStyle name="Vstup 3 2 3 2 2 6" xfId="33023"/>
    <cellStyle name="Vstup 3 2 3 2 3" xfId="2693"/>
    <cellStyle name="Vstup 3 2 3 2 3 2" xfId="9394"/>
    <cellStyle name="Vstup 3 2 3 2 3 2 2" xfId="28294"/>
    <cellStyle name="Vstup 3 2 3 2 3 2 3" xfId="47442"/>
    <cellStyle name="Vstup 3 2 3 2 3 3" xfId="21904"/>
    <cellStyle name="Vstup 3 2 3 2 3 3 2" xfId="41044"/>
    <cellStyle name="Vstup 3 2 3 2 3 4" xfId="15582"/>
    <cellStyle name="Vstup 3 2 3 2 3 5" xfId="34671"/>
    <cellStyle name="Vstup 3 2 3 2 4" xfId="3435"/>
    <cellStyle name="Vstup 3 2 3 2 4 2" xfId="10133"/>
    <cellStyle name="Vstup 3 2 3 2 4 2 2" xfId="29033"/>
    <cellStyle name="Vstup 3 2 3 2 4 2 3" xfId="48181"/>
    <cellStyle name="Vstup 3 2 3 2 4 3" xfId="22643"/>
    <cellStyle name="Vstup 3 2 3 2 4 3 2" xfId="41783"/>
    <cellStyle name="Vstup 3 2 3 2 4 4" xfId="16321"/>
    <cellStyle name="Vstup 3 2 3 2 4 5" xfId="35410"/>
    <cellStyle name="Vstup 3 2 3 2 5" xfId="4007"/>
    <cellStyle name="Vstup 3 2 3 2 5 2" xfId="10704"/>
    <cellStyle name="Vstup 3 2 3 2 5 2 2" xfId="29604"/>
    <cellStyle name="Vstup 3 2 3 2 5 2 3" xfId="48752"/>
    <cellStyle name="Vstup 3 2 3 2 5 3" xfId="23214"/>
    <cellStyle name="Vstup 3 2 3 2 5 3 2" xfId="42354"/>
    <cellStyle name="Vstup 3 2 3 2 5 4" xfId="16892"/>
    <cellStyle name="Vstup 3 2 3 2 5 5" xfId="35981"/>
    <cellStyle name="Vstup 3 2 3 2 6" xfId="4678"/>
    <cellStyle name="Vstup 3 2 3 2 6 2" xfId="11375"/>
    <cellStyle name="Vstup 3 2 3 2 6 2 2" xfId="30275"/>
    <cellStyle name="Vstup 3 2 3 2 6 2 3" xfId="49423"/>
    <cellStyle name="Vstup 3 2 3 2 6 3" xfId="23885"/>
    <cellStyle name="Vstup 3 2 3 2 6 3 2" xfId="43025"/>
    <cellStyle name="Vstup 3 2 3 2 6 4" xfId="17563"/>
    <cellStyle name="Vstup 3 2 3 2 6 5" xfId="36652"/>
    <cellStyle name="Vstup 3 2 3 2 7" xfId="7286"/>
    <cellStyle name="Vstup 3 2 3 2 7 2" xfId="26285"/>
    <cellStyle name="Vstup 3 2 3 2 7 3" xfId="45429"/>
    <cellStyle name="Vstup 3 2 3 2 8" xfId="19906"/>
    <cellStyle name="Vstup 3 2 3 2 8 2" xfId="39046"/>
    <cellStyle name="Vstup 3 2 3 2 9" xfId="13573"/>
    <cellStyle name="Vstup 3 2 3 3" xfId="1032"/>
    <cellStyle name="Vstup 3 2 3 3 2" xfId="1682"/>
    <cellStyle name="Vstup 3 2 3 3 2 2" xfId="8409"/>
    <cellStyle name="Vstup 3 2 3 3 2 2 2" xfId="27309"/>
    <cellStyle name="Vstup 3 2 3 3 2 2 3" xfId="46457"/>
    <cellStyle name="Vstup 3 2 3 3 2 3" xfId="20919"/>
    <cellStyle name="Vstup 3 2 3 3 2 3 2" xfId="40059"/>
    <cellStyle name="Vstup 3 2 3 3 2 4" xfId="14597"/>
    <cellStyle name="Vstup 3 2 3 3 2 5" xfId="33686"/>
    <cellStyle name="Vstup 3 2 3 3 3" xfId="7901"/>
    <cellStyle name="Vstup 3 2 3 3 3 2" xfId="26896"/>
    <cellStyle name="Vstup 3 2 3 3 3 2 2" xfId="46044"/>
    <cellStyle name="Vstup 3 2 3 3 3 3" xfId="14184"/>
    <cellStyle name="Vstup 3 2 3 3 3 4" xfId="33273"/>
    <cellStyle name="Vstup 3 2 3 3 4" xfId="7176"/>
    <cellStyle name="Vstup 3 2 3 3 4 2" xfId="26175"/>
    <cellStyle name="Vstup 3 2 3 3 4 3" xfId="45319"/>
    <cellStyle name="Vstup 3 2 3 3 5" xfId="20421"/>
    <cellStyle name="Vstup 3 2 3 3 5 2" xfId="39561"/>
    <cellStyle name="Vstup 3 2 3 3 6" xfId="13463"/>
    <cellStyle name="Vstup 3 2 3 3 7" xfId="32548"/>
    <cellStyle name="Vstup 3 2 3 4" xfId="1135"/>
    <cellStyle name="Vstup 3 2 3 4 2" xfId="1683"/>
    <cellStyle name="Vstup 3 2 3 4 2 2" xfId="8410"/>
    <cellStyle name="Vstup 3 2 3 4 2 2 2" xfId="27310"/>
    <cellStyle name="Vstup 3 2 3 4 2 2 3" xfId="46458"/>
    <cellStyle name="Vstup 3 2 3 4 2 3" xfId="20920"/>
    <cellStyle name="Vstup 3 2 3 4 2 3 2" xfId="40060"/>
    <cellStyle name="Vstup 3 2 3 4 2 4" xfId="14598"/>
    <cellStyle name="Vstup 3 2 3 4 2 5" xfId="33687"/>
    <cellStyle name="Vstup 3 2 3 4 3" xfId="7531"/>
    <cellStyle name="Vstup 3 2 3 4 3 2" xfId="26530"/>
    <cellStyle name="Vstup 3 2 3 4 3 3" xfId="45674"/>
    <cellStyle name="Vstup 3 2 3 4 4" xfId="20519"/>
    <cellStyle name="Vstup 3 2 3 4 4 2" xfId="39659"/>
    <cellStyle name="Vstup 3 2 3 4 5" xfId="13818"/>
    <cellStyle name="Vstup 3 2 3 4 6" xfId="32903"/>
    <cellStyle name="Vstup 3 2 3 5" xfId="1680"/>
    <cellStyle name="Vstup 3 2 3 5 2" xfId="8407"/>
    <cellStyle name="Vstup 3 2 3 5 2 2" xfId="27307"/>
    <cellStyle name="Vstup 3 2 3 5 2 3" xfId="46455"/>
    <cellStyle name="Vstup 3 2 3 5 3" xfId="20917"/>
    <cellStyle name="Vstup 3 2 3 5 3 2" xfId="40057"/>
    <cellStyle name="Vstup 3 2 3 5 4" xfId="14595"/>
    <cellStyle name="Vstup 3 2 3 5 5" xfId="33684"/>
    <cellStyle name="Vstup 3 2 3 6" xfId="2568"/>
    <cellStyle name="Vstup 3 2 3 6 2" xfId="9269"/>
    <cellStyle name="Vstup 3 2 3 6 2 2" xfId="28169"/>
    <cellStyle name="Vstup 3 2 3 6 2 3" xfId="47317"/>
    <cellStyle name="Vstup 3 2 3 6 3" xfId="21779"/>
    <cellStyle name="Vstup 3 2 3 6 3 2" xfId="40919"/>
    <cellStyle name="Vstup 3 2 3 6 4" xfId="15457"/>
    <cellStyle name="Vstup 3 2 3 6 5" xfId="34546"/>
    <cellStyle name="Vstup 3 2 3 7" xfId="3310"/>
    <cellStyle name="Vstup 3 2 3 7 2" xfId="10008"/>
    <cellStyle name="Vstup 3 2 3 7 2 2" xfId="28908"/>
    <cellStyle name="Vstup 3 2 3 7 2 3" xfId="48056"/>
    <cellStyle name="Vstup 3 2 3 7 3" xfId="22518"/>
    <cellStyle name="Vstup 3 2 3 7 3 2" xfId="41658"/>
    <cellStyle name="Vstup 3 2 3 7 4" xfId="16196"/>
    <cellStyle name="Vstup 3 2 3 7 5" xfId="35285"/>
    <cellStyle name="Vstup 3 2 3 8" xfId="3882"/>
    <cellStyle name="Vstup 3 2 3 8 2" xfId="10579"/>
    <cellStyle name="Vstup 3 2 3 8 2 2" xfId="29479"/>
    <cellStyle name="Vstup 3 2 3 8 2 3" xfId="48627"/>
    <cellStyle name="Vstup 3 2 3 8 3" xfId="23089"/>
    <cellStyle name="Vstup 3 2 3 8 3 2" xfId="42229"/>
    <cellStyle name="Vstup 3 2 3 8 4" xfId="16767"/>
    <cellStyle name="Vstup 3 2 3 8 5" xfId="35856"/>
    <cellStyle name="Vstup 3 2 3 9" xfId="4462"/>
    <cellStyle name="Vstup 3 2 3 9 2" xfId="11159"/>
    <cellStyle name="Vstup 3 2 3 9 2 2" xfId="30059"/>
    <cellStyle name="Vstup 3 2 3 9 2 3" xfId="49207"/>
    <cellStyle name="Vstup 3 2 3 9 3" xfId="23669"/>
    <cellStyle name="Vstup 3 2 3 9 3 2" xfId="42809"/>
    <cellStyle name="Vstup 3 2 3 9 4" xfId="17347"/>
    <cellStyle name="Vstup 3 2 3 9 5" xfId="36436"/>
    <cellStyle name="Vstup 3 2 4" xfId="415"/>
    <cellStyle name="Vstup 3 2 4 10" xfId="4618"/>
    <cellStyle name="Vstup 3 2 4 10 2" xfId="11315"/>
    <cellStyle name="Vstup 3 2 4 10 2 2" xfId="30215"/>
    <cellStyle name="Vstup 3 2 4 10 2 3" xfId="49363"/>
    <cellStyle name="Vstup 3 2 4 10 3" xfId="23825"/>
    <cellStyle name="Vstup 3 2 4 10 3 2" xfId="42965"/>
    <cellStyle name="Vstup 3 2 4 10 4" xfId="17503"/>
    <cellStyle name="Vstup 3 2 4 10 5" xfId="36592"/>
    <cellStyle name="Vstup 3 2 4 11" xfId="912"/>
    <cellStyle name="Vstup 3 2 4 11 2" xfId="7821"/>
    <cellStyle name="Vstup 3 2 4 11 2 2" xfId="26816"/>
    <cellStyle name="Vstup 3 2 4 11 2 3" xfId="45964"/>
    <cellStyle name="Vstup 3 2 4 11 3" xfId="20306"/>
    <cellStyle name="Vstup 3 2 4 11 3 2" xfId="39446"/>
    <cellStyle name="Vstup 3 2 4 11 4" xfId="14104"/>
    <cellStyle name="Vstup 3 2 4 11 5" xfId="33193"/>
    <cellStyle name="Vstup 3 2 4 12" xfId="7036"/>
    <cellStyle name="Vstup 3 2 4 12 2" xfId="26036"/>
    <cellStyle name="Vstup 3 2 4 12 3" xfId="45180"/>
    <cellStyle name="Vstup 3 2 4 13" xfId="19812"/>
    <cellStyle name="Vstup 3 2 4 13 2" xfId="38952"/>
    <cellStyle name="Vstup 3 2 4 14" xfId="6871"/>
    <cellStyle name="Vstup 3 2 4 15" xfId="32409"/>
    <cellStyle name="Vstup 3 2 4 2" xfId="540"/>
    <cellStyle name="Vstup 3 2 4 2 10" xfId="32689"/>
    <cellStyle name="Vstup 3 2 4 2 2" xfId="840"/>
    <cellStyle name="Vstup 3 2 4 2 2 10" xfId="33054"/>
    <cellStyle name="Vstup 3 2 4 2 2 2" xfId="3021"/>
    <cellStyle name="Vstup 3 2 4 2 2 2 2" xfId="9720"/>
    <cellStyle name="Vstup 3 2 4 2 2 2 2 2" xfId="28620"/>
    <cellStyle name="Vstup 3 2 4 2 2 2 2 3" xfId="47768"/>
    <cellStyle name="Vstup 3 2 4 2 2 2 3" xfId="22230"/>
    <cellStyle name="Vstup 3 2 4 2 2 2 3 2" xfId="41370"/>
    <cellStyle name="Vstup 3 2 4 2 2 2 4" xfId="15908"/>
    <cellStyle name="Vstup 3 2 4 2 2 2 5" xfId="34997"/>
    <cellStyle name="Vstup 3 2 4 2 2 3" xfId="3763"/>
    <cellStyle name="Vstup 3 2 4 2 2 3 2" xfId="10461"/>
    <cellStyle name="Vstup 3 2 4 2 2 3 2 2" xfId="29361"/>
    <cellStyle name="Vstup 3 2 4 2 2 3 2 3" xfId="48509"/>
    <cellStyle name="Vstup 3 2 4 2 2 3 3" xfId="22971"/>
    <cellStyle name="Vstup 3 2 4 2 2 3 3 2" xfId="42111"/>
    <cellStyle name="Vstup 3 2 4 2 2 3 4" xfId="16649"/>
    <cellStyle name="Vstup 3 2 4 2 2 3 5" xfId="35738"/>
    <cellStyle name="Vstup 3 2 4 2 2 4" xfId="4333"/>
    <cellStyle name="Vstup 3 2 4 2 2 4 2" xfId="11030"/>
    <cellStyle name="Vstup 3 2 4 2 2 4 2 2" xfId="29930"/>
    <cellStyle name="Vstup 3 2 4 2 2 4 2 3" xfId="49078"/>
    <cellStyle name="Vstup 3 2 4 2 2 4 3" xfId="23540"/>
    <cellStyle name="Vstup 3 2 4 2 2 4 3 2" xfId="42680"/>
    <cellStyle name="Vstup 3 2 4 2 2 4 4" xfId="17218"/>
    <cellStyle name="Vstup 3 2 4 2 2 4 5" xfId="36307"/>
    <cellStyle name="Vstup 3 2 4 2 2 5" xfId="4939"/>
    <cellStyle name="Vstup 3 2 4 2 2 5 2" xfId="11636"/>
    <cellStyle name="Vstup 3 2 4 2 2 5 2 2" xfId="30536"/>
    <cellStyle name="Vstup 3 2 4 2 2 5 2 3" xfId="49684"/>
    <cellStyle name="Vstup 3 2 4 2 2 5 3" xfId="24146"/>
    <cellStyle name="Vstup 3 2 4 2 2 5 3 2" xfId="43286"/>
    <cellStyle name="Vstup 3 2 4 2 2 5 4" xfId="17824"/>
    <cellStyle name="Vstup 3 2 4 2 2 5 5" xfId="36913"/>
    <cellStyle name="Vstup 3 2 4 2 2 6" xfId="1685"/>
    <cellStyle name="Vstup 3 2 4 2 2 6 2" xfId="8412"/>
    <cellStyle name="Vstup 3 2 4 2 2 6 2 2" xfId="27312"/>
    <cellStyle name="Vstup 3 2 4 2 2 6 2 3" xfId="46460"/>
    <cellStyle name="Vstup 3 2 4 2 2 6 3" xfId="20922"/>
    <cellStyle name="Vstup 3 2 4 2 2 6 3 2" xfId="40062"/>
    <cellStyle name="Vstup 3 2 4 2 2 6 4" xfId="14600"/>
    <cellStyle name="Vstup 3 2 4 2 2 6 5" xfId="33689"/>
    <cellStyle name="Vstup 3 2 4 2 2 7" xfId="7682"/>
    <cellStyle name="Vstup 3 2 4 2 2 7 2" xfId="26681"/>
    <cellStyle name="Vstup 3 2 4 2 2 7 3" xfId="45825"/>
    <cellStyle name="Vstup 3 2 4 2 2 8" xfId="20236"/>
    <cellStyle name="Vstup 3 2 4 2 2 8 2" xfId="39376"/>
    <cellStyle name="Vstup 3 2 4 2 2 9" xfId="13969"/>
    <cellStyle name="Vstup 3 2 4 2 3" xfId="2724"/>
    <cellStyle name="Vstup 3 2 4 2 3 2" xfId="9425"/>
    <cellStyle name="Vstup 3 2 4 2 3 2 2" xfId="28325"/>
    <cellStyle name="Vstup 3 2 4 2 3 2 3" xfId="47473"/>
    <cellStyle name="Vstup 3 2 4 2 3 3" xfId="21935"/>
    <cellStyle name="Vstup 3 2 4 2 3 3 2" xfId="41075"/>
    <cellStyle name="Vstup 3 2 4 2 3 4" xfId="15613"/>
    <cellStyle name="Vstup 3 2 4 2 3 5" xfId="34702"/>
    <cellStyle name="Vstup 3 2 4 2 4" xfId="3466"/>
    <cellStyle name="Vstup 3 2 4 2 4 2" xfId="10164"/>
    <cellStyle name="Vstup 3 2 4 2 4 2 2" xfId="29064"/>
    <cellStyle name="Vstup 3 2 4 2 4 2 3" xfId="48212"/>
    <cellStyle name="Vstup 3 2 4 2 4 3" xfId="22674"/>
    <cellStyle name="Vstup 3 2 4 2 4 3 2" xfId="41814"/>
    <cellStyle name="Vstup 3 2 4 2 4 4" xfId="16352"/>
    <cellStyle name="Vstup 3 2 4 2 4 5" xfId="35441"/>
    <cellStyle name="Vstup 3 2 4 2 5" xfId="4038"/>
    <cellStyle name="Vstup 3 2 4 2 5 2" xfId="10735"/>
    <cellStyle name="Vstup 3 2 4 2 5 2 2" xfId="29635"/>
    <cellStyle name="Vstup 3 2 4 2 5 2 3" xfId="48783"/>
    <cellStyle name="Vstup 3 2 4 2 5 3" xfId="23245"/>
    <cellStyle name="Vstup 3 2 4 2 5 3 2" xfId="42385"/>
    <cellStyle name="Vstup 3 2 4 2 5 4" xfId="16923"/>
    <cellStyle name="Vstup 3 2 4 2 5 5" xfId="36012"/>
    <cellStyle name="Vstup 3 2 4 2 6" xfId="4703"/>
    <cellStyle name="Vstup 3 2 4 2 6 2" xfId="11400"/>
    <cellStyle name="Vstup 3 2 4 2 6 2 2" xfId="30300"/>
    <cellStyle name="Vstup 3 2 4 2 6 2 3" xfId="49448"/>
    <cellStyle name="Vstup 3 2 4 2 6 3" xfId="23910"/>
    <cellStyle name="Vstup 3 2 4 2 6 3 2" xfId="43050"/>
    <cellStyle name="Vstup 3 2 4 2 6 4" xfId="17588"/>
    <cellStyle name="Vstup 3 2 4 2 6 5" xfId="36677"/>
    <cellStyle name="Vstup 3 2 4 2 7" xfId="7317"/>
    <cellStyle name="Vstup 3 2 4 2 7 2" xfId="26316"/>
    <cellStyle name="Vstup 3 2 4 2 7 3" xfId="45460"/>
    <cellStyle name="Vstup 3 2 4 2 8" xfId="19937"/>
    <cellStyle name="Vstup 3 2 4 2 8 2" xfId="39077"/>
    <cellStyle name="Vstup 3 2 4 2 9" xfId="13604"/>
    <cellStyle name="Vstup 3 2 4 3" xfId="740"/>
    <cellStyle name="Vstup 3 2 4 3 10" xfId="32929"/>
    <cellStyle name="Vstup 3 2 4 3 2" xfId="1686"/>
    <cellStyle name="Vstup 3 2 4 3 2 2" xfId="8413"/>
    <cellStyle name="Vstup 3 2 4 3 2 2 2" xfId="27313"/>
    <cellStyle name="Vstup 3 2 4 3 2 2 3" xfId="46461"/>
    <cellStyle name="Vstup 3 2 4 3 2 3" xfId="20923"/>
    <cellStyle name="Vstup 3 2 4 3 2 3 2" xfId="40063"/>
    <cellStyle name="Vstup 3 2 4 3 2 4" xfId="14601"/>
    <cellStyle name="Vstup 3 2 4 3 2 5" xfId="33690"/>
    <cellStyle name="Vstup 3 2 4 3 3" xfId="2921"/>
    <cellStyle name="Vstup 3 2 4 3 3 2" xfId="9620"/>
    <cellStyle name="Vstup 3 2 4 3 3 2 2" xfId="28520"/>
    <cellStyle name="Vstup 3 2 4 3 3 2 3" xfId="47668"/>
    <cellStyle name="Vstup 3 2 4 3 3 3" xfId="22130"/>
    <cellStyle name="Vstup 3 2 4 3 3 3 2" xfId="41270"/>
    <cellStyle name="Vstup 3 2 4 3 3 4" xfId="15808"/>
    <cellStyle name="Vstup 3 2 4 3 3 5" xfId="34897"/>
    <cellStyle name="Vstup 3 2 4 3 4" xfId="3663"/>
    <cellStyle name="Vstup 3 2 4 3 4 2" xfId="10361"/>
    <cellStyle name="Vstup 3 2 4 3 4 2 2" xfId="29261"/>
    <cellStyle name="Vstup 3 2 4 3 4 2 3" xfId="48409"/>
    <cellStyle name="Vstup 3 2 4 3 4 3" xfId="22871"/>
    <cellStyle name="Vstup 3 2 4 3 4 3 2" xfId="42011"/>
    <cellStyle name="Vstup 3 2 4 3 4 4" xfId="16549"/>
    <cellStyle name="Vstup 3 2 4 3 4 5" xfId="35638"/>
    <cellStyle name="Vstup 3 2 4 3 5" xfId="4233"/>
    <cellStyle name="Vstup 3 2 4 3 5 2" xfId="10930"/>
    <cellStyle name="Vstup 3 2 4 3 5 2 2" xfId="29830"/>
    <cellStyle name="Vstup 3 2 4 3 5 2 3" xfId="48978"/>
    <cellStyle name="Vstup 3 2 4 3 5 3" xfId="23440"/>
    <cellStyle name="Vstup 3 2 4 3 5 3 2" xfId="42580"/>
    <cellStyle name="Vstup 3 2 4 3 5 4" xfId="17118"/>
    <cellStyle name="Vstup 3 2 4 3 5 5" xfId="36207"/>
    <cellStyle name="Vstup 3 2 4 3 6" xfId="4859"/>
    <cellStyle name="Vstup 3 2 4 3 6 2" xfId="11556"/>
    <cellStyle name="Vstup 3 2 4 3 6 2 2" xfId="30456"/>
    <cellStyle name="Vstup 3 2 4 3 6 2 3" xfId="49604"/>
    <cellStyle name="Vstup 3 2 4 3 6 3" xfId="24066"/>
    <cellStyle name="Vstup 3 2 4 3 6 3 2" xfId="43206"/>
    <cellStyle name="Vstup 3 2 4 3 6 4" xfId="17744"/>
    <cellStyle name="Vstup 3 2 4 3 6 5" xfId="36833"/>
    <cellStyle name="Vstup 3 2 4 3 7" xfId="7557"/>
    <cellStyle name="Vstup 3 2 4 3 7 2" xfId="26556"/>
    <cellStyle name="Vstup 3 2 4 3 7 3" xfId="45700"/>
    <cellStyle name="Vstup 3 2 4 3 8" xfId="20136"/>
    <cellStyle name="Vstup 3 2 4 3 8 2" xfId="39276"/>
    <cellStyle name="Vstup 3 2 4 3 9" xfId="13844"/>
    <cellStyle name="Vstup 3 2 4 4" xfId="1189"/>
    <cellStyle name="Vstup 3 2 4 4 2" xfId="1687"/>
    <cellStyle name="Vstup 3 2 4 4 2 2" xfId="8414"/>
    <cellStyle name="Vstup 3 2 4 4 2 2 2" xfId="27314"/>
    <cellStyle name="Vstup 3 2 4 4 2 2 3" xfId="46462"/>
    <cellStyle name="Vstup 3 2 4 4 2 3" xfId="20924"/>
    <cellStyle name="Vstup 3 2 4 4 2 3 2" xfId="40064"/>
    <cellStyle name="Vstup 3 2 4 4 2 4" xfId="14602"/>
    <cellStyle name="Vstup 3 2 4 4 2 5" xfId="33691"/>
    <cellStyle name="Vstup 3 2 4 4 3" xfId="8005"/>
    <cellStyle name="Vstup 3 2 4 4 3 2" xfId="27000"/>
    <cellStyle name="Vstup 3 2 4 4 3 3" xfId="46148"/>
    <cellStyle name="Vstup 3 2 4 4 4" xfId="20570"/>
    <cellStyle name="Vstup 3 2 4 4 4 2" xfId="39710"/>
    <cellStyle name="Vstup 3 2 4 4 5" xfId="14288"/>
    <cellStyle name="Vstup 3 2 4 4 6" xfId="33377"/>
    <cellStyle name="Vstup 3 2 4 5" xfId="1684"/>
    <cellStyle name="Vstup 3 2 4 5 2" xfId="8411"/>
    <cellStyle name="Vstup 3 2 4 5 2 2" xfId="27311"/>
    <cellStyle name="Vstup 3 2 4 5 2 3" xfId="46459"/>
    <cellStyle name="Vstup 3 2 4 5 3" xfId="20921"/>
    <cellStyle name="Vstup 3 2 4 5 3 2" xfId="40061"/>
    <cellStyle name="Vstup 3 2 4 5 4" xfId="14599"/>
    <cellStyle name="Vstup 3 2 4 5 5" xfId="33688"/>
    <cellStyle name="Vstup 3 2 4 6" xfId="2599"/>
    <cellStyle name="Vstup 3 2 4 6 2" xfId="9300"/>
    <cellStyle name="Vstup 3 2 4 6 2 2" xfId="28200"/>
    <cellStyle name="Vstup 3 2 4 6 2 3" xfId="47348"/>
    <cellStyle name="Vstup 3 2 4 6 3" xfId="21810"/>
    <cellStyle name="Vstup 3 2 4 6 3 2" xfId="40950"/>
    <cellStyle name="Vstup 3 2 4 6 4" xfId="15488"/>
    <cellStyle name="Vstup 3 2 4 6 5" xfId="34577"/>
    <cellStyle name="Vstup 3 2 4 7" xfId="3341"/>
    <cellStyle name="Vstup 3 2 4 7 2" xfId="10039"/>
    <cellStyle name="Vstup 3 2 4 7 2 2" xfId="28939"/>
    <cellStyle name="Vstup 3 2 4 7 2 3" xfId="48087"/>
    <cellStyle name="Vstup 3 2 4 7 3" xfId="22549"/>
    <cellStyle name="Vstup 3 2 4 7 3 2" xfId="41689"/>
    <cellStyle name="Vstup 3 2 4 7 4" xfId="16227"/>
    <cellStyle name="Vstup 3 2 4 7 5" xfId="35316"/>
    <cellStyle name="Vstup 3 2 4 8" xfId="3913"/>
    <cellStyle name="Vstup 3 2 4 8 2" xfId="10610"/>
    <cellStyle name="Vstup 3 2 4 8 2 2" xfId="29510"/>
    <cellStyle name="Vstup 3 2 4 8 2 3" xfId="48658"/>
    <cellStyle name="Vstup 3 2 4 8 3" xfId="23120"/>
    <cellStyle name="Vstup 3 2 4 8 3 2" xfId="42260"/>
    <cellStyle name="Vstup 3 2 4 8 4" xfId="16798"/>
    <cellStyle name="Vstup 3 2 4 8 5" xfId="35887"/>
    <cellStyle name="Vstup 3 2 4 9" xfId="4492"/>
    <cellStyle name="Vstup 3 2 4 9 2" xfId="11189"/>
    <cellStyle name="Vstup 3 2 4 9 2 2" xfId="30089"/>
    <cellStyle name="Vstup 3 2 4 9 2 3" xfId="49237"/>
    <cellStyle name="Vstup 3 2 4 9 3" xfId="23699"/>
    <cellStyle name="Vstup 3 2 4 9 3 2" xfId="42839"/>
    <cellStyle name="Vstup 3 2 4 9 4" xfId="17377"/>
    <cellStyle name="Vstup 3 2 4 9 5" xfId="36466"/>
    <cellStyle name="Vstup 3 2 5" xfId="434"/>
    <cellStyle name="Vstup 3 2 5 10" xfId="19831"/>
    <cellStyle name="Vstup 3 2 5 10 2" xfId="38971"/>
    <cellStyle name="Vstup 3 2 5 11" xfId="13498"/>
    <cellStyle name="Vstup 3 2 5 12" xfId="32583"/>
    <cellStyle name="Vstup 3 2 5 2" xfId="559"/>
    <cellStyle name="Vstup 3 2 5 2 10" xfId="13623"/>
    <cellStyle name="Vstup 3 2 5 2 11" xfId="32708"/>
    <cellStyle name="Vstup 3 2 5 2 2" xfId="859"/>
    <cellStyle name="Vstup 3 2 5 2 2 2" xfId="3782"/>
    <cellStyle name="Vstup 3 2 5 2 2 2 2" xfId="10480"/>
    <cellStyle name="Vstup 3 2 5 2 2 2 2 2" xfId="29380"/>
    <cellStyle name="Vstup 3 2 5 2 2 2 2 3" xfId="48528"/>
    <cellStyle name="Vstup 3 2 5 2 2 2 3" xfId="22990"/>
    <cellStyle name="Vstup 3 2 5 2 2 2 3 2" xfId="42130"/>
    <cellStyle name="Vstup 3 2 5 2 2 2 4" xfId="16668"/>
    <cellStyle name="Vstup 3 2 5 2 2 2 5" xfId="35757"/>
    <cellStyle name="Vstup 3 2 5 2 2 3" xfId="4352"/>
    <cellStyle name="Vstup 3 2 5 2 2 3 2" xfId="11049"/>
    <cellStyle name="Vstup 3 2 5 2 2 3 2 2" xfId="29949"/>
    <cellStyle name="Vstup 3 2 5 2 2 3 2 3" xfId="49097"/>
    <cellStyle name="Vstup 3 2 5 2 2 3 3" xfId="23559"/>
    <cellStyle name="Vstup 3 2 5 2 2 3 3 2" xfId="42699"/>
    <cellStyle name="Vstup 3 2 5 2 2 3 4" xfId="17237"/>
    <cellStyle name="Vstup 3 2 5 2 2 3 5" xfId="36326"/>
    <cellStyle name="Vstup 3 2 5 2 2 4" xfId="4954"/>
    <cellStyle name="Vstup 3 2 5 2 2 4 2" xfId="11651"/>
    <cellStyle name="Vstup 3 2 5 2 2 4 2 2" xfId="30551"/>
    <cellStyle name="Vstup 3 2 5 2 2 4 2 3" xfId="49699"/>
    <cellStyle name="Vstup 3 2 5 2 2 4 3" xfId="24161"/>
    <cellStyle name="Vstup 3 2 5 2 2 4 3 2" xfId="43301"/>
    <cellStyle name="Vstup 3 2 5 2 2 4 4" xfId="17839"/>
    <cellStyle name="Vstup 3 2 5 2 2 4 5" xfId="36928"/>
    <cellStyle name="Vstup 3 2 5 2 2 5" xfId="3040"/>
    <cellStyle name="Vstup 3 2 5 2 2 5 2" xfId="9739"/>
    <cellStyle name="Vstup 3 2 5 2 2 5 2 2" xfId="28639"/>
    <cellStyle name="Vstup 3 2 5 2 2 5 2 3" xfId="47787"/>
    <cellStyle name="Vstup 3 2 5 2 2 5 3" xfId="22249"/>
    <cellStyle name="Vstup 3 2 5 2 2 5 3 2" xfId="41389"/>
    <cellStyle name="Vstup 3 2 5 2 2 5 4" xfId="15927"/>
    <cellStyle name="Vstup 3 2 5 2 2 5 5" xfId="35016"/>
    <cellStyle name="Vstup 3 2 5 2 2 6" xfId="7701"/>
    <cellStyle name="Vstup 3 2 5 2 2 6 2" xfId="26700"/>
    <cellStyle name="Vstup 3 2 5 2 2 6 3" xfId="45844"/>
    <cellStyle name="Vstup 3 2 5 2 2 7" xfId="20255"/>
    <cellStyle name="Vstup 3 2 5 2 2 7 2" xfId="39395"/>
    <cellStyle name="Vstup 3 2 5 2 2 8" xfId="13988"/>
    <cellStyle name="Vstup 3 2 5 2 2 9" xfId="33073"/>
    <cellStyle name="Vstup 3 2 5 2 3" xfId="2743"/>
    <cellStyle name="Vstup 3 2 5 2 3 2" xfId="9444"/>
    <cellStyle name="Vstup 3 2 5 2 3 2 2" xfId="28344"/>
    <cellStyle name="Vstup 3 2 5 2 3 2 3" xfId="47492"/>
    <cellStyle name="Vstup 3 2 5 2 3 3" xfId="21954"/>
    <cellStyle name="Vstup 3 2 5 2 3 3 2" xfId="41094"/>
    <cellStyle name="Vstup 3 2 5 2 3 4" xfId="15632"/>
    <cellStyle name="Vstup 3 2 5 2 3 5" xfId="34721"/>
    <cellStyle name="Vstup 3 2 5 2 4" xfId="3485"/>
    <cellStyle name="Vstup 3 2 5 2 4 2" xfId="10183"/>
    <cellStyle name="Vstup 3 2 5 2 4 2 2" xfId="29083"/>
    <cellStyle name="Vstup 3 2 5 2 4 2 3" xfId="48231"/>
    <cellStyle name="Vstup 3 2 5 2 4 3" xfId="22693"/>
    <cellStyle name="Vstup 3 2 5 2 4 3 2" xfId="41833"/>
    <cellStyle name="Vstup 3 2 5 2 4 4" xfId="16371"/>
    <cellStyle name="Vstup 3 2 5 2 4 5" xfId="35460"/>
    <cellStyle name="Vstup 3 2 5 2 5" xfId="4057"/>
    <cellStyle name="Vstup 3 2 5 2 5 2" xfId="10754"/>
    <cellStyle name="Vstup 3 2 5 2 5 2 2" xfId="29654"/>
    <cellStyle name="Vstup 3 2 5 2 5 2 3" xfId="48802"/>
    <cellStyle name="Vstup 3 2 5 2 5 3" xfId="23264"/>
    <cellStyle name="Vstup 3 2 5 2 5 3 2" xfId="42404"/>
    <cellStyle name="Vstup 3 2 5 2 5 4" xfId="16942"/>
    <cellStyle name="Vstup 3 2 5 2 5 5" xfId="36031"/>
    <cellStyle name="Vstup 3 2 5 2 6" xfId="4718"/>
    <cellStyle name="Vstup 3 2 5 2 6 2" xfId="11415"/>
    <cellStyle name="Vstup 3 2 5 2 6 2 2" xfId="30315"/>
    <cellStyle name="Vstup 3 2 5 2 6 2 3" xfId="49463"/>
    <cellStyle name="Vstup 3 2 5 2 6 3" xfId="23925"/>
    <cellStyle name="Vstup 3 2 5 2 6 3 2" xfId="43065"/>
    <cellStyle name="Vstup 3 2 5 2 6 4" xfId="17603"/>
    <cellStyle name="Vstup 3 2 5 2 6 5" xfId="36692"/>
    <cellStyle name="Vstup 3 2 5 2 7" xfId="1688"/>
    <cellStyle name="Vstup 3 2 5 2 7 2" xfId="8415"/>
    <cellStyle name="Vstup 3 2 5 2 7 2 2" xfId="27315"/>
    <cellStyle name="Vstup 3 2 5 2 7 2 3" xfId="46463"/>
    <cellStyle name="Vstup 3 2 5 2 7 3" xfId="20925"/>
    <cellStyle name="Vstup 3 2 5 2 7 3 2" xfId="40065"/>
    <cellStyle name="Vstup 3 2 5 2 7 4" xfId="14603"/>
    <cellStyle name="Vstup 3 2 5 2 7 5" xfId="33692"/>
    <cellStyle name="Vstup 3 2 5 2 8" xfId="7336"/>
    <cellStyle name="Vstup 3 2 5 2 8 2" xfId="26335"/>
    <cellStyle name="Vstup 3 2 5 2 8 3" xfId="45479"/>
    <cellStyle name="Vstup 3 2 5 2 9" xfId="19956"/>
    <cellStyle name="Vstup 3 2 5 2 9 2" xfId="39096"/>
    <cellStyle name="Vstup 3 2 5 3" xfId="759"/>
    <cellStyle name="Vstup 3 2 5 3 2" xfId="3682"/>
    <cellStyle name="Vstup 3 2 5 3 2 2" xfId="10380"/>
    <cellStyle name="Vstup 3 2 5 3 2 2 2" xfId="29280"/>
    <cellStyle name="Vstup 3 2 5 3 2 2 3" xfId="48428"/>
    <cellStyle name="Vstup 3 2 5 3 2 3" xfId="22890"/>
    <cellStyle name="Vstup 3 2 5 3 2 3 2" xfId="42030"/>
    <cellStyle name="Vstup 3 2 5 3 2 4" xfId="16568"/>
    <cellStyle name="Vstup 3 2 5 3 2 5" xfId="35657"/>
    <cellStyle name="Vstup 3 2 5 3 3" xfId="4252"/>
    <cellStyle name="Vstup 3 2 5 3 3 2" xfId="10949"/>
    <cellStyle name="Vstup 3 2 5 3 3 2 2" xfId="29849"/>
    <cellStyle name="Vstup 3 2 5 3 3 2 3" xfId="48997"/>
    <cellStyle name="Vstup 3 2 5 3 3 3" xfId="23459"/>
    <cellStyle name="Vstup 3 2 5 3 3 3 2" xfId="42599"/>
    <cellStyle name="Vstup 3 2 5 3 3 4" xfId="17137"/>
    <cellStyle name="Vstup 3 2 5 3 3 5" xfId="36226"/>
    <cellStyle name="Vstup 3 2 5 3 4" xfId="4874"/>
    <cellStyle name="Vstup 3 2 5 3 4 2" xfId="11571"/>
    <cellStyle name="Vstup 3 2 5 3 4 2 2" xfId="30471"/>
    <cellStyle name="Vstup 3 2 5 3 4 2 3" xfId="49619"/>
    <cellStyle name="Vstup 3 2 5 3 4 3" xfId="24081"/>
    <cellStyle name="Vstup 3 2 5 3 4 3 2" xfId="43221"/>
    <cellStyle name="Vstup 3 2 5 3 4 4" xfId="17759"/>
    <cellStyle name="Vstup 3 2 5 3 4 5" xfId="36848"/>
    <cellStyle name="Vstup 3 2 5 3 5" xfId="2940"/>
    <cellStyle name="Vstup 3 2 5 3 5 2" xfId="9639"/>
    <cellStyle name="Vstup 3 2 5 3 5 2 2" xfId="28539"/>
    <cellStyle name="Vstup 3 2 5 3 5 2 3" xfId="47687"/>
    <cellStyle name="Vstup 3 2 5 3 5 3" xfId="22149"/>
    <cellStyle name="Vstup 3 2 5 3 5 3 2" xfId="41289"/>
    <cellStyle name="Vstup 3 2 5 3 5 4" xfId="15827"/>
    <cellStyle name="Vstup 3 2 5 3 5 5" xfId="34916"/>
    <cellStyle name="Vstup 3 2 5 3 6" xfId="7576"/>
    <cellStyle name="Vstup 3 2 5 3 6 2" xfId="26575"/>
    <cellStyle name="Vstup 3 2 5 3 6 3" xfId="45719"/>
    <cellStyle name="Vstup 3 2 5 3 7" xfId="20155"/>
    <cellStyle name="Vstup 3 2 5 3 7 2" xfId="39295"/>
    <cellStyle name="Vstup 3 2 5 3 8" xfId="13863"/>
    <cellStyle name="Vstup 3 2 5 3 9" xfId="32948"/>
    <cellStyle name="Vstup 3 2 5 4" xfId="2618"/>
    <cellStyle name="Vstup 3 2 5 4 2" xfId="9319"/>
    <cellStyle name="Vstup 3 2 5 4 2 2" xfId="28219"/>
    <cellStyle name="Vstup 3 2 5 4 2 3" xfId="47367"/>
    <cellStyle name="Vstup 3 2 5 4 3" xfId="21829"/>
    <cellStyle name="Vstup 3 2 5 4 3 2" xfId="40969"/>
    <cellStyle name="Vstup 3 2 5 4 4" xfId="15507"/>
    <cellStyle name="Vstup 3 2 5 4 5" xfId="34596"/>
    <cellStyle name="Vstup 3 2 5 5" xfId="3360"/>
    <cellStyle name="Vstup 3 2 5 5 2" xfId="10058"/>
    <cellStyle name="Vstup 3 2 5 5 2 2" xfId="28958"/>
    <cellStyle name="Vstup 3 2 5 5 2 3" xfId="48106"/>
    <cellStyle name="Vstup 3 2 5 5 3" xfId="22568"/>
    <cellStyle name="Vstup 3 2 5 5 3 2" xfId="41708"/>
    <cellStyle name="Vstup 3 2 5 5 4" xfId="16246"/>
    <cellStyle name="Vstup 3 2 5 5 5" xfId="35335"/>
    <cellStyle name="Vstup 3 2 5 6" xfId="3932"/>
    <cellStyle name="Vstup 3 2 5 6 2" xfId="10629"/>
    <cellStyle name="Vstup 3 2 5 6 2 2" xfId="29529"/>
    <cellStyle name="Vstup 3 2 5 6 2 3" xfId="48677"/>
    <cellStyle name="Vstup 3 2 5 6 3" xfId="23139"/>
    <cellStyle name="Vstup 3 2 5 6 3 2" xfId="42279"/>
    <cellStyle name="Vstup 3 2 5 6 4" xfId="16817"/>
    <cellStyle name="Vstup 3 2 5 6 5" xfId="35906"/>
    <cellStyle name="Vstup 3 2 5 7" xfId="4509"/>
    <cellStyle name="Vstup 3 2 5 7 2" xfId="11206"/>
    <cellStyle name="Vstup 3 2 5 7 2 2" xfId="30106"/>
    <cellStyle name="Vstup 3 2 5 7 2 3" xfId="49254"/>
    <cellStyle name="Vstup 3 2 5 7 3" xfId="23716"/>
    <cellStyle name="Vstup 3 2 5 7 3 2" xfId="42856"/>
    <cellStyle name="Vstup 3 2 5 7 4" xfId="17394"/>
    <cellStyle name="Vstup 3 2 5 7 5" xfId="36483"/>
    <cellStyle name="Vstup 3 2 5 8" xfId="909"/>
    <cellStyle name="Vstup 3 2 5 8 2" xfId="7818"/>
    <cellStyle name="Vstup 3 2 5 8 2 2" xfId="26813"/>
    <cellStyle name="Vstup 3 2 5 8 2 3" xfId="45961"/>
    <cellStyle name="Vstup 3 2 5 8 3" xfId="20303"/>
    <cellStyle name="Vstup 3 2 5 8 3 2" xfId="39443"/>
    <cellStyle name="Vstup 3 2 5 8 4" xfId="14101"/>
    <cellStyle name="Vstup 3 2 5 8 5" xfId="33190"/>
    <cellStyle name="Vstup 3 2 5 9" xfId="7211"/>
    <cellStyle name="Vstup 3 2 5 9 2" xfId="26210"/>
    <cellStyle name="Vstup 3 2 5 9 3" xfId="45354"/>
    <cellStyle name="Vstup 3 2 6" xfId="285"/>
    <cellStyle name="Vstup 3 2 6 10" xfId="32460"/>
    <cellStyle name="Vstup 3 2 6 2" xfId="631"/>
    <cellStyle name="Vstup 3 2 6 2 10" xfId="32800"/>
    <cellStyle name="Vstup 3 2 6 2 2" xfId="2812"/>
    <cellStyle name="Vstup 3 2 6 2 2 2" xfId="9511"/>
    <cellStyle name="Vstup 3 2 6 2 2 2 2" xfId="28411"/>
    <cellStyle name="Vstup 3 2 6 2 2 2 3" xfId="47559"/>
    <cellStyle name="Vstup 3 2 6 2 2 3" xfId="22021"/>
    <cellStyle name="Vstup 3 2 6 2 2 3 2" xfId="41161"/>
    <cellStyle name="Vstup 3 2 6 2 2 4" xfId="15699"/>
    <cellStyle name="Vstup 3 2 6 2 2 5" xfId="34788"/>
    <cellStyle name="Vstup 3 2 6 2 3" xfId="3554"/>
    <cellStyle name="Vstup 3 2 6 2 3 2" xfId="10252"/>
    <cellStyle name="Vstup 3 2 6 2 3 2 2" xfId="29152"/>
    <cellStyle name="Vstup 3 2 6 2 3 2 3" xfId="48300"/>
    <cellStyle name="Vstup 3 2 6 2 3 3" xfId="22762"/>
    <cellStyle name="Vstup 3 2 6 2 3 3 2" xfId="41902"/>
    <cellStyle name="Vstup 3 2 6 2 3 4" xfId="16440"/>
    <cellStyle name="Vstup 3 2 6 2 3 5" xfId="35529"/>
    <cellStyle name="Vstup 3 2 6 2 4" xfId="4124"/>
    <cellStyle name="Vstup 3 2 6 2 4 2" xfId="10821"/>
    <cellStyle name="Vstup 3 2 6 2 4 2 2" xfId="29721"/>
    <cellStyle name="Vstup 3 2 6 2 4 2 3" xfId="48869"/>
    <cellStyle name="Vstup 3 2 6 2 4 3" xfId="23331"/>
    <cellStyle name="Vstup 3 2 6 2 4 3 2" xfId="42471"/>
    <cellStyle name="Vstup 3 2 6 2 4 4" xfId="17009"/>
    <cellStyle name="Vstup 3 2 6 2 4 5" xfId="36098"/>
    <cellStyle name="Vstup 3 2 6 2 5" xfId="4769"/>
    <cellStyle name="Vstup 3 2 6 2 5 2" xfId="11466"/>
    <cellStyle name="Vstup 3 2 6 2 5 2 2" xfId="30366"/>
    <cellStyle name="Vstup 3 2 6 2 5 2 3" xfId="49514"/>
    <cellStyle name="Vstup 3 2 6 2 5 3" xfId="23976"/>
    <cellStyle name="Vstup 3 2 6 2 5 3 2" xfId="43116"/>
    <cellStyle name="Vstup 3 2 6 2 5 4" xfId="17654"/>
    <cellStyle name="Vstup 3 2 6 2 5 5" xfId="36743"/>
    <cellStyle name="Vstup 3 2 6 2 6" xfId="1689"/>
    <cellStyle name="Vstup 3 2 6 2 6 2" xfId="8416"/>
    <cellStyle name="Vstup 3 2 6 2 6 2 2" xfId="27316"/>
    <cellStyle name="Vstup 3 2 6 2 6 2 3" xfId="46464"/>
    <cellStyle name="Vstup 3 2 6 2 6 3" xfId="20926"/>
    <cellStyle name="Vstup 3 2 6 2 6 3 2" xfId="40066"/>
    <cellStyle name="Vstup 3 2 6 2 6 4" xfId="14604"/>
    <cellStyle name="Vstup 3 2 6 2 6 5" xfId="33693"/>
    <cellStyle name="Vstup 3 2 6 2 7" xfId="7428"/>
    <cellStyle name="Vstup 3 2 6 2 7 2" xfId="26427"/>
    <cellStyle name="Vstup 3 2 6 2 7 3" xfId="45571"/>
    <cellStyle name="Vstup 3 2 6 2 8" xfId="20027"/>
    <cellStyle name="Vstup 3 2 6 2 8 2" xfId="39167"/>
    <cellStyle name="Vstup 3 2 6 2 9" xfId="13715"/>
    <cellStyle name="Vstup 3 2 6 3" xfId="2445"/>
    <cellStyle name="Vstup 3 2 6 3 2" xfId="9146"/>
    <cellStyle name="Vstup 3 2 6 3 2 2" xfId="28046"/>
    <cellStyle name="Vstup 3 2 6 3 2 3" xfId="47194"/>
    <cellStyle name="Vstup 3 2 6 3 3" xfId="21656"/>
    <cellStyle name="Vstup 3 2 6 3 3 2" xfId="40796"/>
    <cellStyle name="Vstup 3 2 6 3 4" xfId="15334"/>
    <cellStyle name="Vstup 3 2 6 3 5" xfId="34423"/>
    <cellStyle name="Vstup 3 2 6 4" xfId="3187"/>
    <cellStyle name="Vstup 3 2 6 4 2" xfId="9885"/>
    <cellStyle name="Vstup 3 2 6 4 2 2" xfId="28785"/>
    <cellStyle name="Vstup 3 2 6 4 2 3" xfId="47933"/>
    <cellStyle name="Vstup 3 2 6 4 3" xfId="22395"/>
    <cellStyle name="Vstup 3 2 6 4 3 2" xfId="41535"/>
    <cellStyle name="Vstup 3 2 6 4 4" xfId="16073"/>
    <cellStyle name="Vstup 3 2 6 4 5" xfId="35162"/>
    <cellStyle name="Vstup 3 2 6 5" xfId="3072"/>
    <cellStyle name="Vstup 3 2 6 5 2" xfId="9770"/>
    <cellStyle name="Vstup 3 2 6 5 2 2" xfId="28670"/>
    <cellStyle name="Vstup 3 2 6 5 2 3" xfId="47818"/>
    <cellStyle name="Vstup 3 2 6 5 3" xfId="22280"/>
    <cellStyle name="Vstup 3 2 6 5 3 2" xfId="41420"/>
    <cellStyle name="Vstup 3 2 6 5 4" xfId="15958"/>
    <cellStyle name="Vstup 3 2 6 5 5" xfId="35047"/>
    <cellStyle name="Vstup 3 2 6 6" xfId="4540"/>
    <cellStyle name="Vstup 3 2 6 6 2" xfId="11237"/>
    <cellStyle name="Vstup 3 2 6 6 2 2" xfId="30137"/>
    <cellStyle name="Vstup 3 2 6 6 2 3" xfId="49285"/>
    <cellStyle name="Vstup 3 2 6 6 3" xfId="23747"/>
    <cellStyle name="Vstup 3 2 6 6 3 2" xfId="42887"/>
    <cellStyle name="Vstup 3 2 6 6 4" xfId="17425"/>
    <cellStyle name="Vstup 3 2 6 6 5" xfId="36514"/>
    <cellStyle name="Vstup 3 2 6 7" xfId="7087"/>
    <cellStyle name="Vstup 3 2 6 7 2" xfId="26087"/>
    <cellStyle name="Vstup 3 2 6 7 3" xfId="45231"/>
    <cellStyle name="Vstup 3 2 6 8" xfId="19683"/>
    <cellStyle name="Vstup 3 2 6 8 2" xfId="38823"/>
    <cellStyle name="Vstup 3 2 6 9" xfId="6936"/>
    <cellStyle name="Vstup 3 2 7" xfId="1010"/>
    <cellStyle name="Vstup 3 2 7 2" xfId="1690"/>
    <cellStyle name="Vstup 3 2 7 2 2" xfId="8417"/>
    <cellStyle name="Vstup 3 2 7 2 2 2" xfId="27317"/>
    <cellStyle name="Vstup 3 2 7 2 2 3" xfId="46465"/>
    <cellStyle name="Vstup 3 2 7 2 3" xfId="20927"/>
    <cellStyle name="Vstup 3 2 7 2 3 2" xfId="40067"/>
    <cellStyle name="Vstup 3 2 7 2 4" xfId="14605"/>
    <cellStyle name="Vstup 3 2 7 2 5" xfId="33694"/>
    <cellStyle name="Vstup 3 2 7 3" xfId="7356"/>
    <cellStyle name="Vstup 3 2 7 3 2" xfId="26355"/>
    <cellStyle name="Vstup 3 2 7 3 3" xfId="45499"/>
    <cellStyle name="Vstup 3 2 7 4" xfId="20400"/>
    <cellStyle name="Vstup 3 2 7 4 2" xfId="39540"/>
    <cellStyle name="Vstup 3 2 7 5" xfId="13643"/>
    <cellStyle name="Vstup 3 2 7 6" xfId="32728"/>
    <cellStyle name="Vstup 3 2 8" xfId="1672"/>
    <cellStyle name="Vstup 3 2 8 2" xfId="8399"/>
    <cellStyle name="Vstup 3 2 8 2 2" xfId="27299"/>
    <cellStyle name="Vstup 3 2 8 2 3" xfId="46447"/>
    <cellStyle name="Vstup 3 2 8 3" xfId="20909"/>
    <cellStyle name="Vstup 3 2 8 3 2" xfId="40049"/>
    <cellStyle name="Vstup 3 2 8 4" xfId="14587"/>
    <cellStyle name="Vstup 3 2 8 5" xfId="33676"/>
    <cellStyle name="Vstup 3 2 9" xfId="2407"/>
    <cellStyle name="Vstup 3 2 9 2" xfId="9108"/>
    <cellStyle name="Vstup 3 2 9 2 2" xfId="28008"/>
    <cellStyle name="Vstup 3 2 9 2 3" xfId="47156"/>
    <cellStyle name="Vstup 3 2 9 3" xfId="21618"/>
    <cellStyle name="Vstup 3 2 9 3 2" xfId="40758"/>
    <cellStyle name="Vstup 3 2 9 4" xfId="15296"/>
    <cellStyle name="Vstup 3 2 9 5" xfId="34385"/>
    <cellStyle name="Vstup 3 3" xfId="231"/>
    <cellStyle name="Vstup 3 3 10" xfId="19638"/>
    <cellStyle name="Vstup 3 3 10 2" xfId="38778"/>
    <cellStyle name="Vstup 3 3 2" xfId="379"/>
    <cellStyle name="Vstup 3 3 2 10" xfId="19776"/>
    <cellStyle name="Vstup 3 3 2 10 2" xfId="38916"/>
    <cellStyle name="Vstup 3 3 2 11" xfId="6880"/>
    <cellStyle name="Vstup 3 3 2 12" xfId="32365"/>
    <cellStyle name="Vstup 3 3 2 2" xfId="714"/>
    <cellStyle name="Vstup 3 3 2 2 10" xfId="6847"/>
    <cellStyle name="Vstup 3 3 2 2 11" xfId="32543"/>
    <cellStyle name="Vstup 3 3 2 2 2" xfId="1693"/>
    <cellStyle name="Vstup 3 3 2 2 2 2" xfId="8420"/>
    <cellStyle name="Vstup 3 3 2 2 2 2 2" xfId="27320"/>
    <cellStyle name="Vstup 3 3 2 2 2 2 3" xfId="46468"/>
    <cellStyle name="Vstup 3 3 2 2 2 3" xfId="20930"/>
    <cellStyle name="Vstup 3 3 2 2 2 3 2" xfId="40070"/>
    <cellStyle name="Vstup 3 3 2 2 2 4" xfId="14608"/>
    <cellStyle name="Vstup 3 3 2 2 2 5" xfId="33697"/>
    <cellStyle name="Vstup 3 3 2 2 3" xfId="2895"/>
    <cellStyle name="Vstup 3 3 2 2 3 2" xfId="9594"/>
    <cellStyle name="Vstup 3 3 2 2 3 2 2" xfId="28494"/>
    <cellStyle name="Vstup 3 3 2 2 3 2 3" xfId="47642"/>
    <cellStyle name="Vstup 3 3 2 2 3 3" xfId="22104"/>
    <cellStyle name="Vstup 3 3 2 2 3 3 2" xfId="41244"/>
    <cellStyle name="Vstup 3 3 2 2 3 4" xfId="15782"/>
    <cellStyle name="Vstup 3 3 2 2 3 5" xfId="34871"/>
    <cellStyle name="Vstup 3 3 2 2 4" xfId="3637"/>
    <cellStyle name="Vstup 3 3 2 2 4 2" xfId="10335"/>
    <cellStyle name="Vstup 3 3 2 2 4 2 2" xfId="29235"/>
    <cellStyle name="Vstup 3 3 2 2 4 2 3" xfId="48383"/>
    <cellStyle name="Vstup 3 3 2 2 4 3" xfId="22845"/>
    <cellStyle name="Vstup 3 3 2 2 4 3 2" xfId="41985"/>
    <cellStyle name="Vstup 3 3 2 2 4 4" xfId="16523"/>
    <cellStyle name="Vstup 3 3 2 2 4 5" xfId="35612"/>
    <cellStyle name="Vstup 3 3 2 2 5" xfId="4207"/>
    <cellStyle name="Vstup 3 3 2 2 5 2" xfId="10904"/>
    <cellStyle name="Vstup 3 3 2 2 5 2 2" xfId="29804"/>
    <cellStyle name="Vstup 3 3 2 2 5 2 3" xfId="48952"/>
    <cellStyle name="Vstup 3 3 2 2 5 3" xfId="23414"/>
    <cellStyle name="Vstup 3 3 2 2 5 3 2" xfId="42554"/>
    <cellStyle name="Vstup 3 3 2 2 5 4" xfId="17092"/>
    <cellStyle name="Vstup 3 3 2 2 5 5" xfId="36181"/>
    <cellStyle name="Vstup 3 3 2 2 6" xfId="4837"/>
    <cellStyle name="Vstup 3 3 2 2 6 2" xfId="11534"/>
    <cellStyle name="Vstup 3 3 2 2 6 2 2" xfId="30434"/>
    <cellStyle name="Vstup 3 3 2 2 6 2 3" xfId="49582"/>
    <cellStyle name="Vstup 3 3 2 2 6 3" xfId="24044"/>
    <cellStyle name="Vstup 3 3 2 2 6 3 2" xfId="43184"/>
    <cellStyle name="Vstup 3 3 2 2 6 4" xfId="17722"/>
    <cellStyle name="Vstup 3 3 2 2 6 5" xfId="36811"/>
    <cellStyle name="Vstup 3 3 2 2 7" xfId="7765"/>
    <cellStyle name="Vstup 3 3 2 2 7 2" xfId="26760"/>
    <cellStyle name="Vstup 3 3 2 2 7 2 2" xfId="45908"/>
    <cellStyle name="Vstup 3 3 2 2 7 3" xfId="14048"/>
    <cellStyle name="Vstup 3 3 2 2 7 4" xfId="33137"/>
    <cellStyle name="Vstup 3 3 2 2 8" xfId="7171"/>
    <cellStyle name="Vstup 3 3 2 2 8 2" xfId="26170"/>
    <cellStyle name="Vstup 3 3 2 2 8 3" xfId="45314"/>
    <cellStyle name="Vstup 3 3 2 2 9" xfId="20110"/>
    <cellStyle name="Vstup 3 3 2 2 9 2" xfId="39250"/>
    <cellStyle name="Vstup 3 3 2 3" xfId="1217"/>
    <cellStyle name="Vstup 3 3 2 3 2" xfId="1694"/>
    <cellStyle name="Vstup 3 3 2 3 2 2" xfId="8421"/>
    <cellStyle name="Vstup 3 3 2 3 2 2 2" xfId="27321"/>
    <cellStyle name="Vstup 3 3 2 3 2 2 3" xfId="46469"/>
    <cellStyle name="Vstup 3 3 2 3 2 3" xfId="20931"/>
    <cellStyle name="Vstup 3 3 2 3 2 3 2" xfId="40071"/>
    <cellStyle name="Vstup 3 3 2 3 2 4" xfId="14609"/>
    <cellStyle name="Vstup 3 3 2 3 2 5" xfId="33698"/>
    <cellStyle name="Vstup 3 3 2 3 3" xfId="7521"/>
    <cellStyle name="Vstup 3 3 2 3 3 2" xfId="26520"/>
    <cellStyle name="Vstup 3 3 2 3 3 3" xfId="45664"/>
    <cellStyle name="Vstup 3 3 2 3 4" xfId="20597"/>
    <cellStyle name="Vstup 3 3 2 3 4 2" xfId="39737"/>
    <cellStyle name="Vstup 3 3 2 3 5" xfId="13808"/>
    <cellStyle name="Vstup 3 3 2 3 6" xfId="32893"/>
    <cellStyle name="Vstup 3 3 2 4" xfId="1692"/>
    <cellStyle name="Vstup 3 3 2 4 2" xfId="8419"/>
    <cellStyle name="Vstup 3 3 2 4 2 2" xfId="27319"/>
    <cellStyle name="Vstup 3 3 2 4 2 3" xfId="46467"/>
    <cellStyle name="Vstup 3 3 2 4 3" xfId="20929"/>
    <cellStyle name="Vstup 3 3 2 4 3 2" xfId="40069"/>
    <cellStyle name="Vstup 3 3 2 4 4" xfId="14607"/>
    <cellStyle name="Vstup 3 3 2 4 5" xfId="33696"/>
    <cellStyle name="Vstup 3 3 2 5" xfId="2558"/>
    <cellStyle name="Vstup 3 3 2 5 2" xfId="9259"/>
    <cellStyle name="Vstup 3 3 2 5 2 2" xfId="28159"/>
    <cellStyle name="Vstup 3 3 2 5 2 3" xfId="47307"/>
    <cellStyle name="Vstup 3 3 2 5 3" xfId="21769"/>
    <cellStyle name="Vstup 3 3 2 5 3 2" xfId="40909"/>
    <cellStyle name="Vstup 3 3 2 5 4" xfId="15447"/>
    <cellStyle name="Vstup 3 3 2 5 5" xfId="34536"/>
    <cellStyle name="Vstup 3 3 2 6" xfId="3300"/>
    <cellStyle name="Vstup 3 3 2 6 2" xfId="9998"/>
    <cellStyle name="Vstup 3 3 2 6 2 2" xfId="28898"/>
    <cellStyle name="Vstup 3 3 2 6 2 3" xfId="48046"/>
    <cellStyle name="Vstup 3 3 2 6 3" xfId="22508"/>
    <cellStyle name="Vstup 3 3 2 6 3 2" xfId="41648"/>
    <cellStyle name="Vstup 3 3 2 6 4" xfId="16186"/>
    <cellStyle name="Vstup 3 3 2 6 5" xfId="35275"/>
    <cellStyle name="Vstup 3 3 2 7" xfId="3872"/>
    <cellStyle name="Vstup 3 3 2 7 2" xfId="10569"/>
    <cellStyle name="Vstup 3 3 2 7 2 2" xfId="29469"/>
    <cellStyle name="Vstup 3 3 2 7 2 3" xfId="48617"/>
    <cellStyle name="Vstup 3 3 2 7 3" xfId="23079"/>
    <cellStyle name="Vstup 3 3 2 7 3 2" xfId="42219"/>
    <cellStyle name="Vstup 3 3 2 7 4" xfId="16757"/>
    <cellStyle name="Vstup 3 3 2 7 5" xfId="35846"/>
    <cellStyle name="Vstup 3 3 2 8" xfId="4589"/>
    <cellStyle name="Vstup 3 3 2 8 2" xfId="11286"/>
    <cellStyle name="Vstup 3 3 2 8 2 2" xfId="30186"/>
    <cellStyle name="Vstup 3 3 2 8 2 3" xfId="49334"/>
    <cellStyle name="Vstup 3 3 2 8 3" xfId="23796"/>
    <cellStyle name="Vstup 3 3 2 8 3 2" xfId="42936"/>
    <cellStyle name="Vstup 3 3 2 8 4" xfId="17474"/>
    <cellStyle name="Vstup 3 3 2 8 5" xfId="36563"/>
    <cellStyle name="Vstup 3 3 2 9" xfId="6992"/>
    <cellStyle name="Vstup 3 3 2 9 2" xfId="25992"/>
    <cellStyle name="Vstup 3 3 2 9 3" xfId="45136"/>
    <cellStyle name="Vstup 3 3 3" xfId="581"/>
    <cellStyle name="Vstup 3 3 3 10" xfId="32426"/>
    <cellStyle name="Vstup 3 3 3 2" xfId="1695"/>
    <cellStyle name="Vstup 3 3 3 2 2" xfId="8422"/>
    <cellStyle name="Vstup 3 3 3 2 2 2" xfId="27322"/>
    <cellStyle name="Vstup 3 3 3 2 2 2 2" xfId="46470"/>
    <cellStyle name="Vstup 3 3 3 2 2 3" xfId="14610"/>
    <cellStyle name="Vstup 3 3 3 2 2 4" xfId="33699"/>
    <cellStyle name="Vstup 3 3 3 2 3" xfId="7723"/>
    <cellStyle name="Vstup 3 3 3 2 3 2" xfId="26722"/>
    <cellStyle name="Vstup 3 3 3 2 3 3" xfId="45866"/>
    <cellStyle name="Vstup 3 3 3 2 4" xfId="20932"/>
    <cellStyle name="Vstup 3 3 3 2 4 2" xfId="40072"/>
    <cellStyle name="Vstup 3 3 3 2 5" xfId="14010"/>
    <cellStyle name="Vstup 3 3 3 2 6" xfId="33095"/>
    <cellStyle name="Vstup 3 3 3 3" xfId="2765"/>
    <cellStyle name="Vstup 3 3 3 3 2" xfId="9466"/>
    <cellStyle name="Vstup 3 3 3 3 2 2" xfId="28366"/>
    <cellStyle name="Vstup 3 3 3 3 2 3" xfId="47514"/>
    <cellStyle name="Vstup 3 3 3 3 3" xfId="21976"/>
    <cellStyle name="Vstup 3 3 3 3 3 2" xfId="41116"/>
    <cellStyle name="Vstup 3 3 3 3 4" xfId="15654"/>
    <cellStyle name="Vstup 3 3 3 3 5" xfId="34743"/>
    <cellStyle name="Vstup 3 3 3 4" xfId="3507"/>
    <cellStyle name="Vstup 3 3 3 4 2" xfId="10205"/>
    <cellStyle name="Vstup 3 3 3 4 2 2" xfId="29105"/>
    <cellStyle name="Vstup 3 3 3 4 2 3" xfId="48253"/>
    <cellStyle name="Vstup 3 3 3 4 3" xfId="22715"/>
    <cellStyle name="Vstup 3 3 3 4 3 2" xfId="41855"/>
    <cellStyle name="Vstup 3 3 3 4 4" xfId="16393"/>
    <cellStyle name="Vstup 3 3 3 4 5" xfId="35482"/>
    <cellStyle name="Vstup 3 3 3 5" xfId="4079"/>
    <cellStyle name="Vstup 3 3 3 5 2" xfId="10776"/>
    <cellStyle name="Vstup 3 3 3 5 2 2" xfId="29676"/>
    <cellStyle name="Vstup 3 3 3 5 2 3" xfId="48824"/>
    <cellStyle name="Vstup 3 3 3 5 3" xfId="23286"/>
    <cellStyle name="Vstup 3 3 3 5 3 2" xfId="42426"/>
    <cellStyle name="Vstup 3 3 3 5 4" xfId="16964"/>
    <cellStyle name="Vstup 3 3 3 5 5" xfId="36053"/>
    <cellStyle name="Vstup 3 3 3 6" xfId="4736"/>
    <cellStyle name="Vstup 3 3 3 6 2" xfId="11433"/>
    <cellStyle name="Vstup 3 3 3 6 2 2" xfId="30333"/>
    <cellStyle name="Vstup 3 3 3 6 2 3" xfId="49481"/>
    <cellStyle name="Vstup 3 3 3 6 3" xfId="23943"/>
    <cellStyle name="Vstup 3 3 3 6 3 2" xfId="43083"/>
    <cellStyle name="Vstup 3 3 3 6 4" xfId="17621"/>
    <cellStyle name="Vstup 3 3 3 6 5" xfId="36710"/>
    <cellStyle name="Vstup 3 3 3 7" xfId="7053"/>
    <cellStyle name="Vstup 3 3 3 7 2" xfId="26053"/>
    <cellStyle name="Vstup 3 3 3 7 3" xfId="45197"/>
    <cellStyle name="Vstup 3 3 3 8" xfId="19978"/>
    <cellStyle name="Vstup 3 3 3 8 2" xfId="39118"/>
    <cellStyle name="Vstup 3 3 3 9" xfId="6903"/>
    <cellStyle name="Vstup 3 3 4" xfId="1015"/>
    <cellStyle name="Vstup 3 3 4 2" xfId="1696"/>
    <cellStyle name="Vstup 3 3 4 2 2" xfId="8423"/>
    <cellStyle name="Vstup 3 3 4 2 2 2" xfId="27323"/>
    <cellStyle name="Vstup 3 3 4 2 2 3" xfId="46471"/>
    <cellStyle name="Vstup 3 3 4 2 3" xfId="20933"/>
    <cellStyle name="Vstup 3 3 4 2 3 2" xfId="40073"/>
    <cellStyle name="Vstup 3 3 4 2 4" xfId="14611"/>
    <cellStyle name="Vstup 3 3 4 2 5" xfId="33700"/>
    <cellStyle name="Vstup 3 3 4 3" xfId="7383"/>
    <cellStyle name="Vstup 3 3 4 3 2" xfId="26382"/>
    <cellStyle name="Vstup 3 3 4 3 3" xfId="45526"/>
    <cellStyle name="Vstup 3 3 4 4" xfId="20405"/>
    <cellStyle name="Vstup 3 3 4 4 2" xfId="39545"/>
    <cellStyle name="Vstup 3 3 4 5" xfId="13670"/>
    <cellStyle name="Vstup 3 3 4 6" xfId="32755"/>
    <cellStyle name="Vstup 3 3 5" xfId="1691"/>
    <cellStyle name="Vstup 3 3 5 2" xfId="8418"/>
    <cellStyle name="Vstup 3 3 5 2 2" xfId="27318"/>
    <cellStyle name="Vstup 3 3 5 2 3" xfId="46466"/>
    <cellStyle name="Vstup 3 3 5 3" xfId="20928"/>
    <cellStyle name="Vstup 3 3 5 3 2" xfId="40068"/>
    <cellStyle name="Vstup 3 3 5 4" xfId="14606"/>
    <cellStyle name="Vstup 3 3 5 5" xfId="33695"/>
    <cellStyle name="Vstup 3 3 6" xfId="2470"/>
    <cellStyle name="Vstup 3 3 6 2" xfId="9171"/>
    <cellStyle name="Vstup 3 3 6 2 2" xfId="28071"/>
    <cellStyle name="Vstup 3 3 6 2 3" xfId="47219"/>
    <cellStyle name="Vstup 3 3 6 3" xfId="21681"/>
    <cellStyle name="Vstup 3 3 6 3 2" xfId="40821"/>
    <cellStyle name="Vstup 3 3 6 4" xfId="15359"/>
    <cellStyle name="Vstup 3 3 6 5" xfId="34448"/>
    <cellStyle name="Vstup 3 3 7" xfId="3212"/>
    <cellStyle name="Vstup 3 3 7 2" xfId="9910"/>
    <cellStyle name="Vstup 3 3 7 2 2" xfId="28810"/>
    <cellStyle name="Vstup 3 3 7 2 3" xfId="47958"/>
    <cellStyle name="Vstup 3 3 7 3" xfId="22420"/>
    <cellStyle name="Vstup 3 3 7 3 2" xfId="41560"/>
    <cellStyle name="Vstup 3 3 7 4" xfId="16098"/>
    <cellStyle name="Vstup 3 3 7 5" xfId="35187"/>
    <cellStyle name="Vstup 3 3 8" xfId="3084"/>
    <cellStyle name="Vstup 3 3 8 2" xfId="9782"/>
    <cellStyle name="Vstup 3 3 8 2 2" xfId="28682"/>
    <cellStyle name="Vstup 3 3 8 2 3" xfId="47830"/>
    <cellStyle name="Vstup 3 3 8 3" xfId="22292"/>
    <cellStyle name="Vstup 3 3 8 3 2" xfId="41432"/>
    <cellStyle name="Vstup 3 3 8 4" xfId="15970"/>
    <cellStyle name="Vstup 3 3 8 5" xfId="35059"/>
    <cellStyle name="Vstup 3 3 9" xfId="4387"/>
    <cellStyle name="Vstup 3 3 9 2" xfId="11084"/>
    <cellStyle name="Vstup 3 3 9 2 2" xfId="29984"/>
    <cellStyle name="Vstup 3 3 9 2 3" xfId="49132"/>
    <cellStyle name="Vstup 3 3 9 3" xfId="23594"/>
    <cellStyle name="Vstup 3 3 9 3 2" xfId="42734"/>
    <cellStyle name="Vstup 3 3 9 4" xfId="17272"/>
    <cellStyle name="Vstup 3 3 9 5" xfId="36361"/>
    <cellStyle name="Vstup 3 4" xfId="304"/>
    <cellStyle name="Vstup 3 4 10" xfId="6978"/>
    <cellStyle name="Vstup 3 4 10 2" xfId="25978"/>
    <cellStyle name="Vstup 3 4 10 3" xfId="45122"/>
    <cellStyle name="Vstup 3 4 11" xfId="19701"/>
    <cellStyle name="Vstup 3 4 11 2" xfId="38841"/>
    <cellStyle name="Vstup 3 4 12" xfId="6883"/>
    <cellStyle name="Vstup 3 4 13" xfId="32351"/>
    <cellStyle name="Vstup 3 4 2" xfId="254"/>
    <cellStyle name="Vstup 3 4 2 10" xfId="32429"/>
    <cellStyle name="Vstup 3 4 2 2" xfId="600"/>
    <cellStyle name="Vstup 3 4 2 2 10" xfId="32769"/>
    <cellStyle name="Vstup 3 4 2 2 2" xfId="2781"/>
    <cellStyle name="Vstup 3 4 2 2 2 2" xfId="9480"/>
    <cellStyle name="Vstup 3 4 2 2 2 2 2" xfId="28380"/>
    <cellStyle name="Vstup 3 4 2 2 2 2 3" xfId="47528"/>
    <cellStyle name="Vstup 3 4 2 2 2 3" xfId="21990"/>
    <cellStyle name="Vstup 3 4 2 2 2 3 2" xfId="41130"/>
    <cellStyle name="Vstup 3 4 2 2 2 4" xfId="15668"/>
    <cellStyle name="Vstup 3 4 2 2 2 5" xfId="34757"/>
    <cellStyle name="Vstup 3 4 2 2 3" xfId="3523"/>
    <cellStyle name="Vstup 3 4 2 2 3 2" xfId="10221"/>
    <cellStyle name="Vstup 3 4 2 2 3 2 2" xfId="29121"/>
    <cellStyle name="Vstup 3 4 2 2 3 2 3" xfId="48269"/>
    <cellStyle name="Vstup 3 4 2 2 3 3" xfId="22731"/>
    <cellStyle name="Vstup 3 4 2 2 3 3 2" xfId="41871"/>
    <cellStyle name="Vstup 3 4 2 2 3 4" xfId="16409"/>
    <cellStyle name="Vstup 3 4 2 2 3 5" xfId="35498"/>
    <cellStyle name="Vstup 3 4 2 2 4" xfId="4093"/>
    <cellStyle name="Vstup 3 4 2 2 4 2" xfId="10790"/>
    <cellStyle name="Vstup 3 4 2 2 4 2 2" xfId="29690"/>
    <cellStyle name="Vstup 3 4 2 2 4 2 3" xfId="48838"/>
    <cellStyle name="Vstup 3 4 2 2 4 3" xfId="23300"/>
    <cellStyle name="Vstup 3 4 2 2 4 3 2" xfId="42440"/>
    <cellStyle name="Vstup 3 4 2 2 4 4" xfId="16978"/>
    <cellStyle name="Vstup 3 4 2 2 4 5" xfId="36067"/>
    <cellStyle name="Vstup 3 4 2 2 5" xfId="4745"/>
    <cellStyle name="Vstup 3 4 2 2 5 2" xfId="11442"/>
    <cellStyle name="Vstup 3 4 2 2 5 2 2" xfId="30342"/>
    <cellStyle name="Vstup 3 4 2 2 5 2 3" xfId="49490"/>
    <cellStyle name="Vstup 3 4 2 2 5 3" xfId="23952"/>
    <cellStyle name="Vstup 3 4 2 2 5 3 2" xfId="43092"/>
    <cellStyle name="Vstup 3 4 2 2 5 4" xfId="17630"/>
    <cellStyle name="Vstup 3 4 2 2 5 5" xfId="36719"/>
    <cellStyle name="Vstup 3 4 2 2 6" xfId="1698"/>
    <cellStyle name="Vstup 3 4 2 2 6 2" xfId="8425"/>
    <cellStyle name="Vstup 3 4 2 2 6 2 2" xfId="27325"/>
    <cellStyle name="Vstup 3 4 2 2 6 2 3" xfId="46473"/>
    <cellStyle name="Vstup 3 4 2 2 6 3" xfId="20935"/>
    <cellStyle name="Vstup 3 4 2 2 6 3 2" xfId="40075"/>
    <cellStyle name="Vstup 3 4 2 2 6 4" xfId="14613"/>
    <cellStyle name="Vstup 3 4 2 2 6 5" xfId="33702"/>
    <cellStyle name="Vstup 3 4 2 2 7" xfId="7397"/>
    <cellStyle name="Vstup 3 4 2 2 7 2" xfId="26396"/>
    <cellStyle name="Vstup 3 4 2 2 7 3" xfId="45540"/>
    <cellStyle name="Vstup 3 4 2 2 8" xfId="19996"/>
    <cellStyle name="Vstup 3 4 2 2 8 2" xfId="39136"/>
    <cellStyle name="Vstup 3 4 2 2 9" xfId="13684"/>
    <cellStyle name="Vstup 3 4 2 3" xfId="2414"/>
    <cellStyle name="Vstup 3 4 2 3 2" xfId="9115"/>
    <cellStyle name="Vstup 3 4 2 3 2 2" xfId="28015"/>
    <cellStyle name="Vstup 3 4 2 3 2 3" xfId="47163"/>
    <cellStyle name="Vstup 3 4 2 3 3" xfId="21625"/>
    <cellStyle name="Vstup 3 4 2 3 3 2" xfId="40765"/>
    <cellStyle name="Vstup 3 4 2 3 4" xfId="15303"/>
    <cellStyle name="Vstup 3 4 2 3 5" xfId="34392"/>
    <cellStyle name="Vstup 3 4 2 4" xfId="3156"/>
    <cellStyle name="Vstup 3 4 2 4 2" xfId="9854"/>
    <cellStyle name="Vstup 3 4 2 4 2 2" xfId="28754"/>
    <cellStyle name="Vstup 3 4 2 4 2 3" xfId="47902"/>
    <cellStyle name="Vstup 3 4 2 4 3" xfId="22364"/>
    <cellStyle name="Vstup 3 4 2 4 3 2" xfId="41504"/>
    <cellStyle name="Vstup 3 4 2 4 4" xfId="16042"/>
    <cellStyle name="Vstup 3 4 2 4 5" xfId="35131"/>
    <cellStyle name="Vstup 3 4 2 5" xfId="3835"/>
    <cellStyle name="Vstup 3 4 2 5 2" xfId="10532"/>
    <cellStyle name="Vstup 3 4 2 5 2 2" xfId="29432"/>
    <cellStyle name="Vstup 3 4 2 5 2 3" xfId="48580"/>
    <cellStyle name="Vstup 3 4 2 5 3" xfId="23042"/>
    <cellStyle name="Vstup 3 4 2 5 3 2" xfId="42182"/>
    <cellStyle name="Vstup 3 4 2 5 4" xfId="16720"/>
    <cellStyle name="Vstup 3 4 2 5 5" xfId="35809"/>
    <cellStyle name="Vstup 3 4 2 6" xfId="4516"/>
    <cellStyle name="Vstup 3 4 2 6 2" xfId="11213"/>
    <cellStyle name="Vstup 3 4 2 6 2 2" xfId="30113"/>
    <cellStyle name="Vstup 3 4 2 6 2 3" xfId="49261"/>
    <cellStyle name="Vstup 3 4 2 6 3" xfId="23723"/>
    <cellStyle name="Vstup 3 4 2 6 3 2" xfId="42863"/>
    <cellStyle name="Vstup 3 4 2 6 4" xfId="17401"/>
    <cellStyle name="Vstup 3 4 2 6 5" xfId="36490"/>
    <cellStyle name="Vstup 3 4 2 7" xfId="7056"/>
    <cellStyle name="Vstup 3 4 2 7 2" xfId="26056"/>
    <cellStyle name="Vstup 3 4 2 7 3" xfId="45200"/>
    <cellStyle name="Vstup 3 4 2 8" xfId="19652"/>
    <cellStyle name="Vstup 3 4 2 8 2" xfId="38792"/>
    <cellStyle name="Vstup 3 4 2 9" xfId="8067"/>
    <cellStyle name="Vstup 3 4 3" xfId="649"/>
    <cellStyle name="Vstup 3 4 3 10" xfId="8045"/>
    <cellStyle name="Vstup 3 4 3 11" xfId="32476"/>
    <cellStyle name="Vstup 3 4 3 2" xfId="1699"/>
    <cellStyle name="Vstup 3 4 3 2 2" xfId="8426"/>
    <cellStyle name="Vstup 3 4 3 2 2 2" xfId="27326"/>
    <cellStyle name="Vstup 3 4 3 2 2 3" xfId="46474"/>
    <cellStyle name="Vstup 3 4 3 2 3" xfId="20936"/>
    <cellStyle name="Vstup 3 4 3 2 3 2" xfId="40076"/>
    <cellStyle name="Vstup 3 4 3 2 4" xfId="14614"/>
    <cellStyle name="Vstup 3 4 3 2 5" xfId="33703"/>
    <cellStyle name="Vstup 3 4 3 3" xfId="2830"/>
    <cellStyle name="Vstup 3 4 3 3 2" xfId="9529"/>
    <cellStyle name="Vstup 3 4 3 3 2 2" xfId="28429"/>
    <cellStyle name="Vstup 3 4 3 3 2 3" xfId="47577"/>
    <cellStyle name="Vstup 3 4 3 3 3" xfId="22039"/>
    <cellStyle name="Vstup 3 4 3 3 3 2" xfId="41179"/>
    <cellStyle name="Vstup 3 4 3 3 4" xfId="15717"/>
    <cellStyle name="Vstup 3 4 3 3 5" xfId="34806"/>
    <cellStyle name="Vstup 3 4 3 4" xfId="3572"/>
    <cellStyle name="Vstup 3 4 3 4 2" xfId="10270"/>
    <cellStyle name="Vstup 3 4 3 4 2 2" xfId="29170"/>
    <cellStyle name="Vstup 3 4 3 4 2 3" xfId="48318"/>
    <cellStyle name="Vstup 3 4 3 4 3" xfId="22780"/>
    <cellStyle name="Vstup 3 4 3 4 3 2" xfId="41920"/>
    <cellStyle name="Vstup 3 4 3 4 4" xfId="16458"/>
    <cellStyle name="Vstup 3 4 3 4 5" xfId="35547"/>
    <cellStyle name="Vstup 3 4 3 5" xfId="4142"/>
    <cellStyle name="Vstup 3 4 3 5 2" xfId="10839"/>
    <cellStyle name="Vstup 3 4 3 5 2 2" xfId="29739"/>
    <cellStyle name="Vstup 3 4 3 5 2 3" xfId="48887"/>
    <cellStyle name="Vstup 3 4 3 5 3" xfId="23349"/>
    <cellStyle name="Vstup 3 4 3 5 3 2" xfId="42489"/>
    <cellStyle name="Vstup 3 4 3 5 4" xfId="17027"/>
    <cellStyle name="Vstup 3 4 3 5 5" xfId="36116"/>
    <cellStyle name="Vstup 3 4 3 6" xfId="4784"/>
    <cellStyle name="Vstup 3 4 3 6 2" xfId="11481"/>
    <cellStyle name="Vstup 3 4 3 6 2 2" xfId="30381"/>
    <cellStyle name="Vstup 3 4 3 6 2 3" xfId="49529"/>
    <cellStyle name="Vstup 3 4 3 6 3" xfId="23991"/>
    <cellStyle name="Vstup 3 4 3 6 3 2" xfId="43131"/>
    <cellStyle name="Vstup 3 4 3 6 4" xfId="17669"/>
    <cellStyle name="Vstup 3 4 3 6 5" xfId="36758"/>
    <cellStyle name="Vstup 3 4 3 7" xfId="7758"/>
    <cellStyle name="Vstup 3 4 3 7 2" xfId="26753"/>
    <cellStyle name="Vstup 3 4 3 7 2 2" xfId="45901"/>
    <cellStyle name="Vstup 3 4 3 7 3" xfId="14041"/>
    <cellStyle name="Vstup 3 4 3 7 4" xfId="33130"/>
    <cellStyle name="Vstup 3 4 3 8" xfId="7104"/>
    <cellStyle name="Vstup 3 4 3 8 2" xfId="26103"/>
    <cellStyle name="Vstup 3 4 3 8 3" xfId="45247"/>
    <cellStyle name="Vstup 3 4 3 9" xfId="20045"/>
    <cellStyle name="Vstup 3 4 3 9 2" xfId="39185"/>
    <cellStyle name="Vstup 3 4 4" xfId="1081"/>
    <cellStyle name="Vstup 3 4 4 2" xfId="1700"/>
    <cellStyle name="Vstup 3 4 4 2 2" xfId="8427"/>
    <cellStyle name="Vstup 3 4 4 2 2 2" xfId="27327"/>
    <cellStyle name="Vstup 3 4 4 2 2 3" xfId="46475"/>
    <cellStyle name="Vstup 3 4 4 2 3" xfId="20937"/>
    <cellStyle name="Vstup 3 4 4 2 3 2" xfId="40077"/>
    <cellStyle name="Vstup 3 4 4 2 4" xfId="14615"/>
    <cellStyle name="Vstup 3 4 4 2 5" xfId="33704"/>
    <cellStyle name="Vstup 3 4 4 3" xfId="7446"/>
    <cellStyle name="Vstup 3 4 4 3 2" xfId="26445"/>
    <cellStyle name="Vstup 3 4 4 3 3" xfId="45589"/>
    <cellStyle name="Vstup 3 4 4 4" xfId="20466"/>
    <cellStyle name="Vstup 3 4 4 4 2" xfId="39606"/>
    <cellStyle name="Vstup 3 4 4 5" xfId="13733"/>
    <cellStyle name="Vstup 3 4 4 6" xfId="32818"/>
    <cellStyle name="Vstup 3 4 5" xfId="1697"/>
    <cellStyle name="Vstup 3 4 5 2" xfId="8424"/>
    <cellStyle name="Vstup 3 4 5 2 2" xfId="27324"/>
    <cellStyle name="Vstup 3 4 5 2 3" xfId="46472"/>
    <cellStyle name="Vstup 3 4 5 3" xfId="20934"/>
    <cellStyle name="Vstup 3 4 5 3 2" xfId="40074"/>
    <cellStyle name="Vstup 3 4 5 4" xfId="14612"/>
    <cellStyle name="Vstup 3 4 5 5" xfId="33701"/>
    <cellStyle name="Vstup 3 4 6" xfId="2483"/>
    <cellStyle name="Vstup 3 4 6 2" xfId="9184"/>
    <cellStyle name="Vstup 3 4 6 2 2" xfId="28084"/>
    <cellStyle name="Vstup 3 4 6 2 3" xfId="47232"/>
    <cellStyle name="Vstup 3 4 6 3" xfId="21694"/>
    <cellStyle name="Vstup 3 4 6 3 2" xfId="40834"/>
    <cellStyle name="Vstup 3 4 6 4" xfId="15372"/>
    <cellStyle name="Vstup 3 4 6 5" xfId="34461"/>
    <cellStyle name="Vstup 3 4 7" xfId="3225"/>
    <cellStyle name="Vstup 3 4 7 2" xfId="9923"/>
    <cellStyle name="Vstup 3 4 7 2 2" xfId="28823"/>
    <cellStyle name="Vstup 3 4 7 2 3" xfId="47971"/>
    <cellStyle name="Vstup 3 4 7 3" xfId="22433"/>
    <cellStyle name="Vstup 3 4 7 3 2" xfId="41573"/>
    <cellStyle name="Vstup 3 4 7 4" xfId="16111"/>
    <cellStyle name="Vstup 3 4 7 5" xfId="35200"/>
    <cellStyle name="Vstup 3 4 8" xfId="3093"/>
    <cellStyle name="Vstup 3 4 8 2" xfId="9791"/>
    <cellStyle name="Vstup 3 4 8 2 2" xfId="28691"/>
    <cellStyle name="Vstup 3 4 8 2 3" xfId="47839"/>
    <cellStyle name="Vstup 3 4 8 3" xfId="22301"/>
    <cellStyle name="Vstup 3 4 8 3 2" xfId="41441"/>
    <cellStyle name="Vstup 3 4 8 4" xfId="15979"/>
    <cellStyle name="Vstup 3 4 8 5" xfId="35068"/>
    <cellStyle name="Vstup 3 4 9" xfId="4398"/>
    <cellStyle name="Vstup 3 4 9 2" xfId="11095"/>
    <cellStyle name="Vstup 3 4 9 2 2" xfId="29995"/>
    <cellStyle name="Vstup 3 4 9 2 3" xfId="49143"/>
    <cellStyle name="Vstup 3 4 9 3" xfId="23605"/>
    <cellStyle name="Vstup 3 4 9 3 2" xfId="42745"/>
    <cellStyle name="Vstup 3 4 9 4" xfId="17283"/>
    <cellStyle name="Vstup 3 4 9 5" xfId="36372"/>
    <cellStyle name="Vstup 3 5" xfId="322"/>
    <cellStyle name="Vstup 3 5 10" xfId="7004"/>
    <cellStyle name="Vstup 3 5 10 2" xfId="26004"/>
    <cellStyle name="Vstup 3 5 10 3" xfId="45148"/>
    <cellStyle name="Vstup 3 5 11" xfId="19719"/>
    <cellStyle name="Vstup 3 5 11 2" xfId="38859"/>
    <cellStyle name="Vstup 3 5 12" xfId="6945"/>
    <cellStyle name="Vstup 3 5 13" xfId="32377"/>
    <cellStyle name="Vstup 3 5 2" xfId="449"/>
    <cellStyle name="Vstup 3 5 2 10" xfId="32598"/>
    <cellStyle name="Vstup 3 5 2 2" xfId="774"/>
    <cellStyle name="Vstup 3 5 2 2 10" xfId="32963"/>
    <cellStyle name="Vstup 3 5 2 2 2" xfId="2955"/>
    <cellStyle name="Vstup 3 5 2 2 2 2" xfId="9654"/>
    <cellStyle name="Vstup 3 5 2 2 2 2 2" xfId="28554"/>
    <cellStyle name="Vstup 3 5 2 2 2 2 3" xfId="47702"/>
    <cellStyle name="Vstup 3 5 2 2 2 3" xfId="22164"/>
    <cellStyle name="Vstup 3 5 2 2 2 3 2" xfId="41304"/>
    <cellStyle name="Vstup 3 5 2 2 2 4" xfId="15842"/>
    <cellStyle name="Vstup 3 5 2 2 2 5" xfId="34931"/>
    <cellStyle name="Vstup 3 5 2 2 3" xfId="3697"/>
    <cellStyle name="Vstup 3 5 2 2 3 2" xfId="10395"/>
    <cellStyle name="Vstup 3 5 2 2 3 2 2" xfId="29295"/>
    <cellStyle name="Vstup 3 5 2 2 3 2 3" xfId="48443"/>
    <cellStyle name="Vstup 3 5 2 2 3 3" xfId="22905"/>
    <cellStyle name="Vstup 3 5 2 2 3 3 2" xfId="42045"/>
    <cellStyle name="Vstup 3 5 2 2 3 4" xfId="16583"/>
    <cellStyle name="Vstup 3 5 2 2 3 5" xfId="35672"/>
    <cellStyle name="Vstup 3 5 2 2 4" xfId="4267"/>
    <cellStyle name="Vstup 3 5 2 2 4 2" xfId="10964"/>
    <cellStyle name="Vstup 3 5 2 2 4 2 2" xfId="29864"/>
    <cellStyle name="Vstup 3 5 2 2 4 2 3" xfId="49012"/>
    <cellStyle name="Vstup 3 5 2 2 4 3" xfId="23474"/>
    <cellStyle name="Vstup 3 5 2 2 4 3 2" xfId="42614"/>
    <cellStyle name="Vstup 3 5 2 2 4 4" xfId="17152"/>
    <cellStyle name="Vstup 3 5 2 2 4 5" xfId="36241"/>
    <cellStyle name="Vstup 3 5 2 2 5" xfId="4887"/>
    <cellStyle name="Vstup 3 5 2 2 5 2" xfId="11584"/>
    <cellStyle name="Vstup 3 5 2 2 5 2 2" xfId="30484"/>
    <cellStyle name="Vstup 3 5 2 2 5 2 3" xfId="49632"/>
    <cellStyle name="Vstup 3 5 2 2 5 3" xfId="24094"/>
    <cellStyle name="Vstup 3 5 2 2 5 3 2" xfId="43234"/>
    <cellStyle name="Vstup 3 5 2 2 5 4" xfId="17772"/>
    <cellStyle name="Vstup 3 5 2 2 5 5" xfId="36861"/>
    <cellStyle name="Vstup 3 5 2 2 6" xfId="1702"/>
    <cellStyle name="Vstup 3 5 2 2 6 2" xfId="8429"/>
    <cellStyle name="Vstup 3 5 2 2 6 2 2" xfId="27329"/>
    <cellStyle name="Vstup 3 5 2 2 6 2 3" xfId="46477"/>
    <cellStyle name="Vstup 3 5 2 2 6 3" xfId="20939"/>
    <cellStyle name="Vstup 3 5 2 2 6 3 2" xfId="40079"/>
    <cellStyle name="Vstup 3 5 2 2 6 4" xfId="14617"/>
    <cellStyle name="Vstup 3 5 2 2 6 5" xfId="33706"/>
    <cellStyle name="Vstup 3 5 2 2 7" xfId="7591"/>
    <cellStyle name="Vstup 3 5 2 2 7 2" xfId="26590"/>
    <cellStyle name="Vstup 3 5 2 2 7 3" xfId="45734"/>
    <cellStyle name="Vstup 3 5 2 2 8" xfId="20170"/>
    <cellStyle name="Vstup 3 5 2 2 8 2" xfId="39310"/>
    <cellStyle name="Vstup 3 5 2 2 9" xfId="13878"/>
    <cellStyle name="Vstup 3 5 2 3" xfId="2633"/>
    <cellStyle name="Vstup 3 5 2 3 2" xfId="9334"/>
    <cellStyle name="Vstup 3 5 2 3 2 2" xfId="28234"/>
    <cellStyle name="Vstup 3 5 2 3 2 3" xfId="47382"/>
    <cellStyle name="Vstup 3 5 2 3 3" xfId="21844"/>
    <cellStyle name="Vstup 3 5 2 3 3 2" xfId="40984"/>
    <cellStyle name="Vstup 3 5 2 3 4" xfId="15522"/>
    <cellStyle name="Vstup 3 5 2 3 5" xfId="34611"/>
    <cellStyle name="Vstup 3 5 2 4" xfId="3375"/>
    <cellStyle name="Vstup 3 5 2 4 2" xfId="10073"/>
    <cellStyle name="Vstup 3 5 2 4 2 2" xfId="28973"/>
    <cellStyle name="Vstup 3 5 2 4 2 3" xfId="48121"/>
    <cellStyle name="Vstup 3 5 2 4 3" xfId="22583"/>
    <cellStyle name="Vstup 3 5 2 4 3 2" xfId="41723"/>
    <cellStyle name="Vstup 3 5 2 4 4" xfId="16261"/>
    <cellStyle name="Vstup 3 5 2 4 5" xfId="35350"/>
    <cellStyle name="Vstup 3 5 2 5" xfId="3947"/>
    <cellStyle name="Vstup 3 5 2 5 2" xfId="10644"/>
    <cellStyle name="Vstup 3 5 2 5 2 2" xfId="29544"/>
    <cellStyle name="Vstup 3 5 2 5 2 3" xfId="48692"/>
    <cellStyle name="Vstup 3 5 2 5 3" xfId="23154"/>
    <cellStyle name="Vstup 3 5 2 5 3 2" xfId="42294"/>
    <cellStyle name="Vstup 3 5 2 5 4" xfId="16832"/>
    <cellStyle name="Vstup 3 5 2 5 5" xfId="35921"/>
    <cellStyle name="Vstup 3 5 2 6" xfId="4631"/>
    <cellStyle name="Vstup 3 5 2 6 2" xfId="11328"/>
    <cellStyle name="Vstup 3 5 2 6 2 2" xfId="30228"/>
    <cellStyle name="Vstup 3 5 2 6 2 3" xfId="49376"/>
    <cellStyle name="Vstup 3 5 2 6 3" xfId="23838"/>
    <cellStyle name="Vstup 3 5 2 6 3 2" xfId="42978"/>
    <cellStyle name="Vstup 3 5 2 6 4" xfId="17516"/>
    <cellStyle name="Vstup 3 5 2 6 5" xfId="36605"/>
    <cellStyle name="Vstup 3 5 2 7" xfId="7226"/>
    <cellStyle name="Vstup 3 5 2 7 2" xfId="26225"/>
    <cellStyle name="Vstup 3 5 2 7 3" xfId="45369"/>
    <cellStyle name="Vstup 3 5 2 8" xfId="19846"/>
    <cellStyle name="Vstup 3 5 2 8 2" xfId="38986"/>
    <cellStyle name="Vstup 3 5 2 9" xfId="13513"/>
    <cellStyle name="Vstup 3 5 3" xfId="667"/>
    <cellStyle name="Vstup 3 5 3 10" xfId="32836"/>
    <cellStyle name="Vstup 3 5 3 2" xfId="1703"/>
    <cellStyle name="Vstup 3 5 3 2 2" xfId="8430"/>
    <cellStyle name="Vstup 3 5 3 2 2 2" xfId="27330"/>
    <cellStyle name="Vstup 3 5 3 2 2 3" xfId="46478"/>
    <cellStyle name="Vstup 3 5 3 2 3" xfId="20940"/>
    <cellStyle name="Vstup 3 5 3 2 3 2" xfId="40080"/>
    <cellStyle name="Vstup 3 5 3 2 4" xfId="14618"/>
    <cellStyle name="Vstup 3 5 3 2 5" xfId="33707"/>
    <cellStyle name="Vstup 3 5 3 3" xfId="2848"/>
    <cellStyle name="Vstup 3 5 3 3 2" xfId="9547"/>
    <cellStyle name="Vstup 3 5 3 3 2 2" xfId="28447"/>
    <cellStyle name="Vstup 3 5 3 3 2 3" xfId="47595"/>
    <cellStyle name="Vstup 3 5 3 3 3" xfId="22057"/>
    <cellStyle name="Vstup 3 5 3 3 3 2" xfId="41197"/>
    <cellStyle name="Vstup 3 5 3 3 4" xfId="15735"/>
    <cellStyle name="Vstup 3 5 3 3 5" xfId="34824"/>
    <cellStyle name="Vstup 3 5 3 4" xfId="3590"/>
    <cellStyle name="Vstup 3 5 3 4 2" xfId="10288"/>
    <cellStyle name="Vstup 3 5 3 4 2 2" xfId="29188"/>
    <cellStyle name="Vstup 3 5 3 4 2 3" xfId="48336"/>
    <cellStyle name="Vstup 3 5 3 4 3" xfId="22798"/>
    <cellStyle name="Vstup 3 5 3 4 3 2" xfId="41938"/>
    <cellStyle name="Vstup 3 5 3 4 4" xfId="16476"/>
    <cellStyle name="Vstup 3 5 3 4 5" xfId="35565"/>
    <cellStyle name="Vstup 3 5 3 5" xfId="4160"/>
    <cellStyle name="Vstup 3 5 3 5 2" xfId="10857"/>
    <cellStyle name="Vstup 3 5 3 5 2 2" xfId="29757"/>
    <cellStyle name="Vstup 3 5 3 5 2 3" xfId="48905"/>
    <cellStyle name="Vstup 3 5 3 5 3" xfId="23367"/>
    <cellStyle name="Vstup 3 5 3 5 3 2" xfId="42507"/>
    <cellStyle name="Vstup 3 5 3 5 4" xfId="17045"/>
    <cellStyle name="Vstup 3 5 3 5 5" xfId="36134"/>
    <cellStyle name="Vstup 3 5 3 6" xfId="4800"/>
    <cellStyle name="Vstup 3 5 3 6 2" xfId="11497"/>
    <cellStyle name="Vstup 3 5 3 6 2 2" xfId="30397"/>
    <cellStyle name="Vstup 3 5 3 6 2 3" xfId="49545"/>
    <cellStyle name="Vstup 3 5 3 6 3" xfId="24007"/>
    <cellStyle name="Vstup 3 5 3 6 3 2" xfId="43147"/>
    <cellStyle name="Vstup 3 5 3 6 4" xfId="17685"/>
    <cellStyle name="Vstup 3 5 3 6 5" xfId="36774"/>
    <cellStyle name="Vstup 3 5 3 7" xfId="7464"/>
    <cellStyle name="Vstup 3 5 3 7 2" xfId="26463"/>
    <cellStyle name="Vstup 3 5 3 7 3" xfId="45607"/>
    <cellStyle name="Vstup 3 5 3 8" xfId="20063"/>
    <cellStyle name="Vstup 3 5 3 8 2" xfId="39203"/>
    <cellStyle name="Vstup 3 5 3 9" xfId="13751"/>
    <cellStyle name="Vstup 3 5 4" xfId="1069"/>
    <cellStyle name="Vstup 3 5 4 2" xfId="1704"/>
    <cellStyle name="Vstup 3 5 4 2 2" xfId="8431"/>
    <cellStyle name="Vstup 3 5 4 2 2 2" xfId="27331"/>
    <cellStyle name="Vstup 3 5 4 2 2 3" xfId="46479"/>
    <cellStyle name="Vstup 3 5 4 2 3" xfId="20941"/>
    <cellStyle name="Vstup 3 5 4 2 3 2" xfId="40081"/>
    <cellStyle name="Vstup 3 5 4 2 4" xfId="14619"/>
    <cellStyle name="Vstup 3 5 4 2 5" xfId="33708"/>
    <cellStyle name="Vstup 3 5 4 3" xfId="7914"/>
    <cellStyle name="Vstup 3 5 4 3 2" xfId="26909"/>
    <cellStyle name="Vstup 3 5 4 3 3" xfId="46057"/>
    <cellStyle name="Vstup 3 5 4 4" xfId="20454"/>
    <cellStyle name="Vstup 3 5 4 4 2" xfId="39594"/>
    <cellStyle name="Vstup 3 5 4 5" xfId="14197"/>
    <cellStyle name="Vstup 3 5 4 6" xfId="33286"/>
    <cellStyle name="Vstup 3 5 5" xfId="1701"/>
    <cellStyle name="Vstup 3 5 5 2" xfId="8428"/>
    <cellStyle name="Vstup 3 5 5 2 2" xfId="27328"/>
    <cellStyle name="Vstup 3 5 5 2 3" xfId="46476"/>
    <cellStyle name="Vstup 3 5 5 3" xfId="20938"/>
    <cellStyle name="Vstup 3 5 5 3 2" xfId="40078"/>
    <cellStyle name="Vstup 3 5 5 4" xfId="14616"/>
    <cellStyle name="Vstup 3 5 5 5" xfId="33705"/>
    <cellStyle name="Vstup 3 5 6" xfId="2501"/>
    <cellStyle name="Vstup 3 5 6 2" xfId="9202"/>
    <cellStyle name="Vstup 3 5 6 2 2" xfId="28102"/>
    <cellStyle name="Vstup 3 5 6 2 3" xfId="47250"/>
    <cellStyle name="Vstup 3 5 6 3" xfId="21712"/>
    <cellStyle name="Vstup 3 5 6 3 2" xfId="40852"/>
    <cellStyle name="Vstup 3 5 6 4" xfId="15390"/>
    <cellStyle name="Vstup 3 5 6 5" xfId="34479"/>
    <cellStyle name="Vstup 3 5 7" xfId="3243"/>
    <cellStyle name="Vstup 3 5 7 2" xfId="9941"/>
    <cellStyle name="Vstup 3 5 7 2 2" xfId="28841"/>
    <cellStyle name="Vstup 3 5 7 2 3" xfId="47989"/>
    <cellStyle name="Vstup 3 5 7 3" xfId="22451"/>
    <cellStyle name="Vstup 3 5 7 3 2" xfId="41591"/>
    <cellStyle name="Vstup 3 5 7 4" xfId="16129"/>
    <cellStyle name="Vstup 3 5 7 5" xfId="35218"/>
    <cellStyle name="Vstup 3 5 8" xfId="3106"/>
    <cellStyle name="Vstup 3 5 8 2" xfId="9804"/>
    <cellStyle name="Vstup 3 5 8 2 2" xfId="28704"/>
    <cellStyle name="Vstup 3 5 8 2 3" xfId="47852"/>
    <cellStyle name="Vstup 3 5 8 3" xfId="22314"/>
    <cellStyle name="Vstup 3 5 8 3 2" xfId="41454"/>
    <cellStyle name="Vstup 3 5 8 4" xfId="15992"/>
    <cellStyle name="Vstup 3 5 8 5" xfId="35081"/>
    <cellStyle name="Vstup 3 5 9" xfId="4408"/>
    <cellStyle name="Vstup 3 5 9 2" xfId="11105"/>
    <cellStyle name="Vstup 3 5 9 2 2" xfId="30005"/>
    <cellStyle name="Vstup 3 5 9 2 3" xfId="49153"/>
    <cellStyle name="Vstup 3 5 9 3" xfId="23615"/>
    <cellStyle name="Vstup 3 5 9 3 2" xfId="42755"/>
    <cellStyle name="Vstup 3 5 9 4" xfId="17293"/>
    <cellStyle name="Vstup 3 5 9 5" xfId="36382"/>
    <cellStyle name="Vstup 3 6" xfId="332"/>
    <cellStyle name="Vstup 3 6 10" xfId="7124"/>
    <cellStyle name="Vstup 3 6 10 2" xfId="26123"/>
    <cellStyle name="Vstup 3 6 10 3" xfId="45267"/>
    <cellStyle name="Vstup 3 6 11" xfId="19729"/>
    <cellStyle name="Vstup 3 6 11 2" xfId="38869"/>
    <cellStyle name="Vstup 3 6 12" xfId="6897"/>
    <cellStyle name="Vstup 3 6 13" xfId="32496"/>
    <cellStyle name="Vstup 3 6 2" xfId="459"/>
    <cellStyle name="Vstup 3 6 2 10" xfId="32608"/>
    <cellStyle name="Vstup 3 6 2 2" xfId="784"/>
    <cellStyle name="Vstup 3 6 2 2 10" xfId="32973"/>
    <cellStyle name="Vstup 3 6 2 2 2" xfId="2965"/>
    <cellStyle name="Vstup 3 6 2 2 2 2" xfId="9664"/>
    <cellStyle name="Vstup 3 6 2 2 2 2 2" xfId="28564"/>
    <cellStyle name="Vstup 3 6 2 2 2 2 3" xfId="47712"/>
    <cellStyle name="Vstup 3 6 2 2 2 3" xfId="22174"/>
    <cellStyle name="Vstup 3 6 2 2 2 3 2" xfId="41314"/>
    <cellStyle name="Vstup 3 6 2 2 2 4" xfId="15852"/>
    <cellStyle name="Vstup 3 6 2 2 2 5" xfId="34941"/>
    <cellStyle name="Vstup 3 6 2 2 3" xfId="3707"/>
    <cellStyle name="Vstup 3 6 2 2 3 2" xfId="10405"/>
    <cellStyle name="Vstup 3 6 2 2 3 2 2" xfId="29305"/>
    <cellStyle name="Vstup 3 6 2 2 3 2 3" xfId="48453"/>
    <cellStyle name="Vstup 3 6 2 2 3 3" xfId="22915"/>
    <cellStyle name="Vstup 3 6 2 2 3 3 2" xfId="42055"/>
    <cellStyle name="Vstup 3 6 2 2 3 4" xfId="16593"/>
    <cellStyle name="Vstup 3 6 2 2 3 5" xfId="35682"/>
    <cellStyle name="Vstup 3 6 2 2 4" xfId="4277"/>
    <cellStyle name="Vstup 3 6 2 2 4 2" xfId="10974"/>
    <cellStyle name="Vstup 3 6 2 2 4 2 2" xfId="29874"/>
    <cellStyle name="Vstup 3 6 2 2 4 2 3" xfId="49022"/>
    <cellStyle name="Vstup 3 6 2 2 4 3" xfId="23484"/>
    <cellStyle name="Vstup 3 6 2 2 4 3 2" xfId="42624"/>
    <cellStyle name="Vstup 3 6 2 2 4 4" xfId="17162"/>
    <cellStyle name="Vstup 3 6 2 2 4 5" xfId="36251"/>
    <cellStyle name="Vstup 3 6 2 2 5" xfId="4895"/>
    <cellStyle name="Vstup 3 6 2 2 5 2" xfId="11592"/>
    <cellStyle name="Vstup 3 6 2 2 5 2 2" xfId="30492"/>
    <cellStyle name="Vstup 3 6 2 2 5 2 3" xfId="49640"/>
    <cellStyle name="Vstup 3 6 2 2 5 3" xfId="24102"/>
    <cellStyle name="Vstup 3 6 2 2 5 3 2" xfId="43242"/>
    <cellStyle name="Vstup 3 6 2 2 5 4" xfId="17780"/>
    <cellStyle name="Vstup 3 6 2 2 5 5" xfId="36869"/>
    <cellStyle name="Vstup 3 6 2 2 6" xfId="1706"/>
    <cellStyle name="Vstup 3 6 2 2 6 2" xfId="8433"/>
    <cellStyle name="Vstup 3 6 2 2 6 2 2" xfId="27333"/>
    <cellStyle name="Vstup 3 6 2 2 6 2 3" xfId="46481"/>
    <cellStyle name="Vstup 3 6 2 2 6 3" xfId="20943"/>
    <cellStyle name="Vstup 3 6 2 2 6 3 2" xfId="40083"/>
    <cellStyle name="Vstup 3 6 2 2 6 4" xfId="14621"/>
    <cellStyle name="Vstup 3 6 2 2 6 5" xfId="33710"/>
    <cellStyle name="Vstup 3 6 2 2 7" xfId="7601"/>
    <cellStyle name="Vstup 3 6 2 2 7 2" xfId="26600"/>
    <cellStyle name="Vstup 3 6 2 2 7 3" xfId="45744"/>
    <cellStyle name="Vstup 3 6 2 2 8" xfId="20180"/>
    <cellStyle name="Vstup 3 6 2 2 8 2" xfId="39320"/>
    <cellStyle name="Vstup 3 6 2 2 9" xfId="13888"/>
    <cellStyle name="Vstup 3 6 2 3" xfId="2643"/>
    <cellStyle name="Vstup 3 6 2 3 2" xfId="9344"/>
    <cellStyle name="Vstup 3 6 2 3 2 2" xfId="28244"/>
    <cellStyle name="Vstup 3 6 2 3 2 3" xfId="47392"/>
    <cellStyle name="Vstup 3 6 2 3 3" xfId="21854"/>
    <cellStyle name="Vstup 3 6 2 3 3 2" xfId="40994"/>
    <cellStyle name="Vstup 3 6 2 3 4" xfId="15532"/>
    <cellStyle name="Vstup 3 6 2 3 5" xfId="34621"/>
    <cellStyle name="Vstup 3 6 2 4" xfId="3385"/>
    <cellStyle name="Vstup 3 6 2 4 2" xfId="10083"/>
    <cellStyle name="Vstup 3 6 2 4 2 2" xfId="28983"/>
    <cellStyle name="Vstup 3 6 2 4 2 3" xfId="48131"/>
    <cellStyle name="Vstup 3 6 2 4 3" xfId="22593"/>
    <cellStyle name="Vstup 3 6 2 4 3 2" xfId="41733"/>
    <cellStyle name="Vstup 3 6 2 4 4" xfId="16271"/>
    <cellStyle name="Vstup 3 6 2 4 5" xfId="35360"/>
    <cellStyle name="Vstup 3 6 2 5" xfId="3957"/>
    <cellStyle name="Vstup 3 6 2 5 2" xfId="10654"/>
    <cellStyle name="Vstup 3 6 2 5 2 2" xfId="29554"/>
    <cellStyle name="Vstup 3 6 2 5 2 3" xfId="48702"/>
    <cellStyle name="Vstup 3 6 2 5 3" xfId="23164"/>
    <cellStyle name="Vstup 3 6 2 5 3 2" xfId="42304"/>
    <cellStyle name="Vstup 3 6 2 5 4" xfId="16842"/>
    <cellStyle name="Vstup 3 6 2 5 5" xfId="35931"/>
    <cellStyle name="Vstup 3 6 2 6" xfId="4639"/>
    <cellStyle name="Vstup 3 6 2 6 2" xfId="11336"/>
    <cellStyle name="Vstup 3 6 2 6 2 2" xfId="30236"/>
    <cellStyle name="Vstup 3 6 2 6 2 3" xfId="49384"/>
    <cellStyle name="Vstup 3 6 2 6 3" xfId="23846"/>
    <cellStyle name="Vstup 3 6 2 6 3 2" xfId="42986"/>
    <cellStyle name="Vstup 3 6 2 6 4" xfId="17524"/>
    <cellStyle name="Vstup 3 6 2 6 5" xfId="36613"/>
    <cellStyle name="Vstup 3 6 2 7" xfId="7236"/>
    <cellStyle name="Vstup 3 6 2 7 2" xfId="26235"/>
    <cellStyle name="Vstup 3 6 2 7 3" xfId="45379"/>
    <cellStyle name="Vstup 3 6 2 8" xfId="19856"/>
    <cellStyle name="Vstup 3 6 2 8 2" xfId="38996"/>
    <cellStyle name="Vstup 3 6 2 9" xfId="13523"/>
    <cellStyle name="Vstup 3 6 3" xfId="677"/>
    <cellStyle name="Vstup 3 6 3 10" xfId="32846"/>
    <cellStyle name="Vstup 3 6 3 2" xfId="1707"/>
    <cellStyle name="Vstup 3 6 3 2 2" xfId="8434"/>
    <cellStyle name="Vstup 3 6 3 2 2 2" xfId="27334"/>
    <cellStyle name="Vstup 3 6 3 2 2 3" xfId="46482"/>
    <cellStyle name="Vstup 3 6 3 2 3" xfId="20944"/>
    <cellStyle name="Vstup 3 6 3 2 3 2" xfId="40084"/>
    <cellStyle name="Vstup 3 6 3 2 4" xfId="14622"/>
    <cellStyle name="Vstup 3 6 3 2 5" xfId="33711"/>
    <cellStyle name="Vstup 3 6 3 3" xfId="2858"/>
    <cellStyle name="Vstup 3 6 3 3 2" xfId="9557"/>
    <cellStyle name="Vstup 3 6 3 3 2 2" xfId="28457"/>
    <cellStyle name="Vstup 3 6 3 3 2 3" xfId="47605"/>
    <cellStyle name="Vstup 3 6 3 3 3" xfId="22067"/>
    <cellStyle name="Vstup 3 6 3 3 3 2" xfId="41207"/>
    <cellStyle name="Vstup 3 6 3 3 4" xfId="15745"/>
    <cellStyle name="Vstup 3 6 3 3 5" xfId="34834"/>
    <cellStyle name="Vstup 3 6 3 4" xfId="3600"/>
    <cellStyle name="Vstup 3 6 3 4 2" xfId="10298"/>
    <cellStyle name="Vstup 3 6 3 4 2 2" xfId="29198"/>
    <cellStyle name="Vstup 3 6 3 4 2 3" xfId="48346"/>
    <cellStyle name="Vstup 3 6 3 4 3" xfId="22808"/>
    <cellStyle name="Vstup 3 6 3 4 3 2" xfId="41948"/>
    <cellStyle name="Vstup 3 6 3 4 4" xfId="16486"/>
    <cellStyle name="Vstup 3 6 3 4 5" xfId="35575"/>
    <cellStyle name="Vstup 3 6 3 5" xfId="4170"/>
    <cellStyle name="Vstup 3 6 3 5 2" xfId="10867"/>
    <cellStyle name="Vstup 3 6 3 5 2 2" xfId="29767"/>
    <cellStyle name="Vstup 3 6 3 5 2 3" xfId="48915"/>
    <cellStyle name="Vstup 3 6 3 5 3" xfId="23377"/>
    <cellStyle name="Vstup 3 6 3 5 3 2" xfId="42517"/>
    <cellStyle name="Vstup 3 6 3 5 4" xfId="17055"/>
    <cellStyle name="Vstup 3 6 3 5 5" xfId="36144"/>
    <cellStyle name="Vstup 3 6 3 6" xfId="4808"/>
    <cellStyle name="Vstup 3 6 3 6 2" xfId="11505"/>
    <cellStyle name="Vstup 3 6 3 6 2 2" xfId="30405"/>
    <cellStyle name="Vstup 3 6 3 6 2 3" xfId="49553"/>
    <cellStyle name="Vstup 3 6 3 6 3" xfId="24015"/>
    <cellStyle name="Vstup 3 6 3 6 3 2" xfId="43155"/>
    <cellStyle name="Vstup 3 6 3 6 4" xfId="17693"/>
    <cellStyle name="Vstup 3 6 3 6 5" xfId="36782"/>
    <cellStyle name="Vstup 3 6 3 7" xfId="7474"/>
    <cellStyle name="Vstup 3 6 3 7 2" xfId="26473"/>
    <cellStyle name="Vstup 3 6 3 7 3" xfId="45617"/>
    <cellStyle name="Vstup 3 6 3 8" xfId="20073"/>
    <cellStyle name="Vstup 3 6 3 8 2" xfId="39213"/>
    <cellStyle name="Vstup 3 6 3 9" xfId="13761"/>
    <cellStyle name="Vstup 3 6 4" xfId="1083"/>
    <cellStyle name="Vstup 3 6 4 2" xfId="1708"/>
    <cellStyle name="Vstup 3 6 4 2 2" xfId="8435"/>
    <cellStyle name="Vstup 3 6 4 2 2 2" xfId="27335"/>
    <cellStyle name="Vstup 3 6 4 2 2 3" xfId="46483"/>
    <cellStyle name="Vstup 3 6 4 2 3" xfId="20945"/>
    <cellStyle name="Vstup 3 6 4 2 3 2" xfId="40085"/>
    <cellStyle name="Vstup 3 6 4 2 4" xfId="14623"/>
    <cellStyle name="Vstup 3 6 4 2 5" xfId="33712"/>
    <cellStyle name="Vstup 3 6 4 3" xfId="7925"/>
    <cellStyle name="Vstup 3 6 4 3 2" xfId="26920"/>
    <cellStyle name="Vstup 3 6 4 3 3" xfId="46068"/>
    <cellStyle name="Vstup 3 6 4 4" xfId="20468"/>
    <cellStyle name="Vstup 3 6 4 4 2" xfId="39608"/>
    <cellStyle name="Vstup 3 6 4 5" xfId="14208"/>
    <cellStyle name="Vstup 3 6 4 6" xfId="33297"/>
    <cellStyle name="Vstup 3 6 5" xfId="1705"/>
    <cellStyle name="Vstup 3 6 5 2" xfId="8432"/>
    <cellStyle name="Vstup 3 6 5 2 2" xfId="27332"/>
    <cellStyle name="Vstup 3 6 5 2 3" xfId="46480"/>
    <cellStyle name="Vstup 3 6 5 3" xfId="20942"/>
    <cellStyle name="Vstup 3 6 5 3 2" xfId="40082"/>
    <cellStyle name="Vstup 3 6 5 4" xfId="14620"/>
    <cellStyle name="Vstup 3 6 5 5" xfId="33709"/>
    <cellStyle name="Vstup 3 6 6" xfId="2511"/>
    <cellStyle name="Vstup 3 6 6 2" xfId="9212"/>
    <cellStyle name="Vstup 3 6 6 2 2" xfId="28112"/>
    <cellStyle name="Vstup 3 6 6 2 3" xfId="47260"/>
    <cellStyle name="Vstup 3 6 6 3" xfId="21722"/>
    <cellStyle name="Vstup 3 6 6 3 2" xfId="40862"/>
    <cellStyle name="Vstup 3 6 6 4" xfId="15400"/>
    <cellStyle name="Vstup 3 6 6 5" xfId="34489"/>
    <cellStyle name="Vstup 3 6 7" xfId="3253"/>
    <cellStyle name="Vstup 3 6 7 2" xfId="9951"/>
    <cellStyle name="Vstup 3 6 7 2 2" xfId="28851"/>
    <cellStyle name="Vstup 3 6 7 2 3" xfId="47999"/>
    <cellStyle name="Vstup 3 6 7 3" xfId="22461"/>
    <cellStyle name="Vstup 3 6 7 3 2" xfId="41601"/>
    <cellStyle name="Vstup 3 6 7 4" xfId="16139"/>
    <cellStyle name="Vstup 3 6 7 5" xfId="35228"/>
    <cellStyle name="Vstup 3 6 8" xfId="3112"/>
    <cellStyle name="Vstup 3 6 8 2" xfId="9810"/>
    <cellStyle name="Vstup 3 6 8 2 2" xfId="28710"/>
    <cellStyle name="Vstup 3 6 8 2 3" xfId="47858"/>
    <cellStyle name="Vstup 3 6 8 3" xfId="22320"/>
    <cellStyle name="Vstup 3 6 8 3 2" xfId="41460"/>
    <cellStyle name="Vstup 3 6 8 4" xfId="15998"/>
    <cellStyle name="Vstup 3 6 8 5" xfId="35087"/>
    <cellStyle name="Vstup 3 6 9" xfId="4416"/>
    <cellStyle name="Vstup 3 6 9 2" xfId="11113"/>
    <cellStyle name="Vstup 3 6 9 2 2" xfId="30013"/>
    <cellStyle name="Vstup 3 6 9 2 3" xfId="49161"/>
    <cellStyle name="Vstup 3 6 9 3" xfId="23623"/>
    <cellStyle name="Vstup 3 6 9 3 2" xfId="42763"/>
    <cellStyle name="Vstup 3 6 9 4" xfId="17301"/>
    <cellStyle name="Vstup 3 6 9 5" xfId="36390"/>
    <cellStyle name="Vstup 3 7" xfId="340"/>
    <cellStyle name="Vstup 3 7 10" xfId="7132"/>
    <cellStyle name="Vstup 3 7 10 2" xfId="26131"/>
    <cellStyle name="Vstup 3 7 10 3" xfId="45275"/>
    <cellStyle name="Vstup 3 7 11" xfId="19737"/>
    <cellStyle name="Vstup 3 7 11 2" xfId="38877"/>
    <cellStyle name="Vstup 3 7 12" xfId="8031"/>
    <cellStyle name="Vstup 3 7 13" xfId="32504"/>
    <cellStyle name="Vstup 3 7 2" xfId="467"/>
    <cellStyle name="Vstup 3 7 2 10" xfId="32616"/>
    <cellStyle name="Vstup 3 7 2 2" xfId="792"/>
    <cellStyle name="Vstup 3 7 2 2 10" xfId="32981"/>
    <cellStyle name="Vstup 3 7 2 2 2" xfId="2973"/>
    <cellStyle name="Vstup 3 7 2 2 2 2" xfId="9672"/>
    <cellStyle name="Vstup 3 7 2 2 2 2 2" xfId="28572"/>
    <cellStyle name="Vstup 3 7 2 2 2 2 3" xfId="47720"/>
    <cellStyle name="Vstup 3 7 2 2 2 3" xfId="22182"/>
    <cellStyle name="Vstup 3 7 2 2 2 3 2" xfId="41322"/>
    <cellStyle name="Vstup 3 7 2 2 2 4" xfId="15860"/>
    <cellStyle name="Vstup 3 7 2 2 2 5" xfId="34949"/>
    <cellStyle name="Vstup 3 7 2 2 3" xfId="3715"/>
    <cellStyle name="Vstup 3 7 2 2 3 2" xfId="10413"/>
    <cellStyle name="Vstup 3 7 2 2 3 2 2" xfId="29313"/>
    <cellStyle name="Vstup 3 7 2 2 3 2 3" xfId="48461"/>
    <cellStyle name="Vstup 3 7 2 2 3 3" xfId="22923"/>
    <cellStyle name="Vstup 3 7 2 2 3 3 2" xfId="42063"/>
    <cellStyle name="Vstup 3 7 2 2 3 4" xfId="16601"/>
    <cellStyle name="Vstup 3 7 2 2 3 5" xfId="35690"/>
    <cellStyle name="Vstup 3 7 2 2 4" xfId="4285"/>
    <cellStyle name="Vstup 3 7 2 2 4 2" xfId="10982"/>
    <cellStyle name="Vstup 3 7 2 2 4 2 2" xfId="29882"/>
    <cellStyle name="Vstup 3 7 2 2 4 2 3" xfId="49030"/>
    <cellStyle name="Vstup 3 7 2 2 4 3" xfId="23492"/>
    <cellStyle name="Vstup 3 7 2 2 4 3 2" xfId="42632"/>
    <cellStyle name="Vstup 3 7 2 2 4 4" xfId="17170"/>
    <cellStyle name="Vstup 3 7 2 2 4 5" xfId="36259"/>
    <cellStyle name="Vstup 3 7 2 2 5" xfId="4901"/>
    <cellStyle name="Vstup 3 7 2 2 5 2" xfId="11598"/>
    <cellStyle name="Vstup 3 7 2 2 5 2 2" xfId="30498"/>
    <cellStyle name="Vstup 3 7 2 2 5 2 3" xfId="49646"/>
    <cellStyle name="Vstup 3 7 2 2 5 3" xfId="24108"/>
    <cellStyle name="Vstup 3 7 2 2 5 3 2" xfId="43248"/>
    <cellStyle name="Vstup 3 7 2 2 5 4" xfId="17786"/>
    <cellStyle name="Vstup 3 7 2 2 5 5" xfId="36875"/>
    <cellStyle name="Vstup 3 7 2 2 6" xfId="1710"/>
    <cellStyle name="Vstup 3 7 2 2 6 2" xfId="8437"/>
    <cellStyle name="Vstup 3 7 2 2 6 2 2" xfId="27337"/>
    <cellStyle name="Vstup 3 7 2 2 6 2 3" xfId="46485"/>
    <cellStyle name="Vstup 3 7 2 2 6 3" xfId="20947"/>
    <cellStyle name="Vstup 3 7 2 2 6 3 2" xfId="40087"/>
    <cellStyle name="Vstup 3 7 2 2 6 4" xfId="14625"/>
    <cellStyle name="Vstup 3 7 2 2 6 5" xfId="33714"/>
    <cellStyle name="Vstup 3 7 2 2 7" xfId="7609"/>
    <cellStyle name="Vstup 3 7 2 2 7 2" xfId="26608"/>
    <cellStyle name="Vstup 3 7 2 2 7 3" xfId="45752"/>
    <cellStyle name="Vstup 3 7 2 2 8" xfId="20188"/>
    <cellStyle name="Vstup 3 7 2 2 8 2" xfId="39328"/>
    <cellStyle name="Vstup 3 7 2 2 9" xfId="13896"/>
    <cellStyle name="Vstup 3 7 2 3" xfId="2651"/>
    <cellStyle name="Vstup 3 7 2 3 2" xfId="9352"/>
    <cellStyle name="Vstup 3 7 2 3 2 2" xfId="28252"/>
    <cellStyle name="Vstup 3 7 2 3 2 3" xfId="47400"/>
    <cellStyle name="Vstup 3 7 2 3 3" xfId="21862"/>
    <cellStyle name="Vstup 3 7 2 3 3 2" xfId="41002"/>
    <cellStyle name="Vstup 3 7 2 3 4" xfId="15540"/>
    <cellStyle name="Vstup 3 7 2 3 5" xfId="34629"/>
    <cellStyle name="Vstup 3 7 2 4" xfId="3393"/>
    <cellStyle name="Vstup 3 7 2 4 2" xfId="10091"/>
    <cellStyle name="Vstup 3 7 2 4 2 2" xfId="28991"/>
    <cellStyle name="Vstup 3 7 2 4 2 3" xfId="48139"/>
    <cellStyle name="Vstup 3 7 2 4 3" xfId="22601"/>
    <cellStyle name="Vstup 3 7 2 4 3 2" xfId="41741"/>
    <cellStyle name="Vstup 3 7 2 4 4" xfId="16279"/>
    <cellStyle name="Vstup 3 7 2 4 5" xfId="35368"/>
    <cellStyle name="Vstup 3 7 2 5" xfId="3965"/>
    <cellStyle name="Vstup 3 7 2 5 2" xfId="10662"/>
    <cellStyle name="Vstup 3 7 2 5 2 2" xfId="29562"/>
    <cellStyle name="Vstup 3 7 2 5 2 3" xfId="48710"/>
    <cellStyle name="Vstup 3 7 2 5 3" xfId="23172"/>
    <cellStyle name="Vstup 3 7 2 5 3 2" xfId="42312"/>
    <cellStyle name="Vstup 3 7 2 5 4" xfId="16850"/>
    <cellStyle name="Vstup 3 7 2 5 5" xfId="35939"/>
    <cellStyle name="Vstup 3 7 2 6" xfId="4645"/>
    <cellStyle name="Vstup 3 7 2 6 2" xfId="11342"/>
    <cellStyle name="Vstup 3 7 2 6 2 2" xfId="30242"/>
    <cellStyle name="Vstup 3 7 2 6 2 3" xfId="49390"/>
    <cellStyle name="Vstup 3 7 2 6 3" xfId="23852"/>
    <cellStyle name="Vstup 3 7 2 6 3 2" xfId="42992"/>
    <cellStyle name="Vstup 3 7 2 6 4" xfId="17530"/>
    <cellStyle name="Vstup 3 7 2 6 5" xfId="36619"/>
    <cellStyle name="Vstup 3 7 2 7" xfId="7244"/>
    <cellStyle name="Vstup 3 7 2 7 2" xfId="26243"/>
    <cellStyle name="Vstup 3 7 2 7 3" xfId="45387"/>
    <cellStyle name="Vstup 3 7 2 8" xfId="19864"/>
    <cellStyle name="Vstup 3 7 2 8 2" xfId="39004"/>
    <cellStyle name="Vstup 3 7 2 9" xfId="13531"/>
    <cellStyle name="Vstup 3 7 3" xfId="685"/>
    <cellStyle name="Vstup 3 7 3 10" xfId="32854"/>
    <cellStyle name="Vstup 3 7 3 2" xfId="1711"/>
    <cellStyle name="Vstup 3 7 3 2 2" xfId="8438"/>
    <cellStyle name="Vstup 3 7 3 2 2 2" xfId="27338"/>
    <cellStyle name="Vstup 3 7 3 2 2 3" xfId="46486"/>
    <cellStyle name="Vstup 3 7 3 2 3" xfId="20948"/>
    <cellStyle name="Vstup 3 7 3 2 3 2" xfId="40088"/>
    <cellStyle name="Vstup 3 7 3 2 4" xfId="14626"/>
    <cellStyle name="Vstup 3 7 3 2 5" xfId="33715"/>
    <cellStyle name="Vstup 3 7 3 3" xfId="2866"/>
    <cellStyle name="Vstup 3 7 3 3 2" xfId="9565"/>
    <cellStyle name="Vstup 3 7 3 3 2 2" xfId="28465"/>
    <cellStyle name="Vstup 3 7 3 3 2 3" xfId="47613"/>
    <cellStyle name="Vstup 3 7 3 3 3" xfId="22075"/>
    <cellStyle name="Vstup 3 7 3 3 3 2" xfId="41215"/>
    <cellStyle name="Vstup 3 7 3 3 4" xfId="15753"/>
    <cellStyle name="Vstup 3 7 3 3 5" xfId="34842"/>
    <cellStyle name="Vstup 3 7 3 4" xfId="3608"/>
    <cellStyle name="Vstup 3 7 3 4 2" xfId="10306"/>
    <cellStyle name="Vstup 3 7 3 4 2 2" xfId="29206"/>
    <cellStyle name="Vstup 3 7 3 4 2 3" xfId="48354"/>
    <cellStyle name="Vstup 3 7 3 4 3" xfId="22816"/>
    <cellStyle name="Vstup 3 7 3 4 3 2" xfId="41956"/>
    <cellStyle name="Vstup 3 7 3 4 4" xfId="16494"/>
    <cellStyle name="Vstup 3 7 3 4 5" xfId="35583"/>
    <cellStyle name="Vstup 3 7 3 5" xfId="4178"/>
    <cellStyle name="Vstup 3 7 3 5 2" xfId="10875"/>
    <cellStyle name="Vstup 3 7 3 5 2 2" xfId="29775"/>
    <cellStyle name="Vstup 3 7 3 5 2 3" xfId="48923"/>
    <cellStyle name="Vstup 3 7 3 5 3" xfId="23385"/>
    <cellStyle name="Vstup 3 7 3 5 3 2" xfId="42525"/>
    <cellStyle name="Vstup 3 7 3 5 4" xfId="17063"/>
    <cellStyle name="Vstup 3 7 3 5 5" xfId="36152"/>
    <cellStyle name="Vstup 3 7 3 6" xfId="4814"/>
    <cellStyle name="Vstup 3 7 3 6 2" xfId="11511"/>
    <cellStyle name="Vstup 3 7 3 6 2 2" xfId="30411"/>
    <cellStyle name="Vstup 3 7 3 6 2 3" xfId="49559"/>
    <cellStyle name="Vstup 3 7 3 6 3" xfId="24021"/>
    <cellStyle name="Vstup 3 7 3 6 3 2" xfId="43161"/>
    <cellStyle name="Vstup 3 7 3 6 4" xfId="17699"/>
    <cellStyle name="Vstup 3 7 3 6 5" xfId="36788"/>
    <cellStyle name="Vstup 3 7 3 7" xfId="7482"/>
    <cellStyle name="Vstup 3 7 3 7 2" xfId="26481"/>
    <cellStyle name="Vstup 3 7 3 7 3" xfId="45625"/>
    <cellStyle name="Vstup 3 7 3 8" xfId="20081"/>
    <cellStyle name="Vstup 3 7 3 8 2" xfId="39221"/>
    <cellStyle name="Vstup 3 7 3 9" xfId="13769"/>
    <cellStyle name="Vstup 3 7 4" xfId="1077"/>
    <cellStyle name="Vstup 3 7 4 2" xfId="1712"/>
    <cellStyle name="Vstup 3 7 4 2 2" xfId="8439"/>
    <cellStyle name="Vstup 3 7 4 2 2 2" xfId="27339"/>
    <cellStyle name="Vstup 3 7 4 2 2 3" xfId="46487"/>
    <cellStyle name="Vstup 3 7 4 2 3" xfId="20949"/>
    <cellStyle name="Vstup 3 7 4 2 3 2" xfId="40089"/>
    <cellStyle name="Vstup 3 7 4 2 4" xfId="14627"/>
    <cellStyle name="Vstup 3 7 4 2 5" xfId="33716"/>
    <cellStyle name="Vstup 3 7 4 3" xfId="7920"/>
    <cellStyle name="Vstup 3 7 4 3 2" xfId="26915"/>
    <cellStyle name="Vstup 3 7 4 3 3" xfId="46063"/>
    <cellStyle name="Vstup 3 7 4 4" xfId="20462"/>
    <cellStyle name="Vstup 3 7 4 4 2" xfId="39602"/>
    <cellStyle name="Vstup 3 7 4 5" xfId="14203"/>
    <cellStyle name="Vstup 3 7 4 6" xfId="33292"/>
    <cellStyle name="Vstup 3 7 5" xfId="1709"/>
    <cellStyle name="Vstup 3 7 5 2" xfId="8436"/>
    <cellStyle name="Vstup 3 7 5 2 2" xfId="27336"/>
    <cellStyle name="Vstup 3 7 5 2 3" xfId="46484"/>
    <cellStyle name="Vstup 3 7 5 3" xfId="20946"/>
    <cellStyle name="Vstup 3 7 5 3 2" xfId="40086"/>
    <cellStyle name="Vstup 3 7 5 4" xfId="14624"/>
    <cellStyle name="Vstup 3 7 5 5" xfId="33713"/>
    <cellStyle name="Vstup 3 7 6" xfId="2519"/>
    <cellStyle name="Vstup 3 7 6 2" xfId="9220"/>
    <cellStyle name="Vstup 3 7 6 2 2" xfId="28120"/>
    <cellStyle name="Vstup 3 7 6 2 3" xfId="47268"/>
    <cellStyle name="Vstup 3 7 6 3" xfId="21730"/>
    <cellStyle name="Vstup 3 7 6 3 2" xfId="40870"/>
    <cellStyle name="Vstup 3 7 6 4" xfId="15408"/>
    <cellStyle name="Vstup 3 7 6 5" xfId="34497"/>
    <cellStyle name="Vstup 3 7 7" xfId="3261"/>
    <cellStyle name="Vstup 3 7 7 2" xfId="9959"/>
    <cellStyle name="Vstup 3 7 7 2 2" xfId="28859"/>
    <cellStyle name="Vstup 3 7 7 2 3" xfId="48007"/>
    <cellStyle name="Vstup 3 7 7 3" xfId="22469"/>
    <cellStyle name="Vstup 3 7 7 3 2" xfId="41609"/>
    <cellStyle name="Vstup 3 7 7 4" xfId="16147"/>
    <cellStyle name="Vstup 3 7 7 5" xfId="35236"/>
    <cellStyle name="Vstup 3 7 8" xfId="3116"/>
    <cellStyle name="Vstup 3 7 8 2" xfId="9814"/>
    <cellStyle name="Vstup 3 7 8 2 2" xfId="28714"/>
    <cellStyle name="Vstup 3 7 8 2 3" xfId="47862"/>
    <cellStyle name="Vstup 3 7 8 3" xfId="22324"/>
    <cellStyle name="Vstup 3 7 8 3 2" xfId="41464"/>
    <cellStyle name="Vstup 3 7 8 4" xfId="16002"/>
    <cellStyle name="Vstup 3 7 8 5" xfId="35091"/>
    <cellStyle name="Vstup 3 7 9" xfId="4422"/>
    <cellStyle name="Vstup 3 7 9 2" xfId="11119"/>
    <cellStyle name="Vstup 3 7 9 2 2" xfId="30019"/>
    <cellStyle name="Vstup 3 7 9 2 3" xfId="49167"/>
    <cellStyle name="Vstup 3 7 9 3" xfId="23629"/>
    <cellStyle name="Vstup 3 7 9 3 2" xfId="42769"/>
    <cellStyle name="Vstup 3 7 9 4" xfId="17307"/>
    <cellStyle name="Vstup 3 7 9 5" xfId="36396"/>
    <cellStyle name="Vstup 3 8" xfId="350"/>
    <cellStyle name="Vstup 3 8 10" xfId="4566"/>
    <cellStyle name="Vstup 3 8 10 2" xfId="11263"/>
    <cellStyle name="Vstup 3 8 10 2 2" xfId="30163"/>
    <cellStyle name="Vstup 3 8 10 2 3" xfId="49311"/>
    <cellStyle name="Vstup 3 8 10 3" xfId="23773"/>
    <cellStyle name="Vstup 3 8 10 3 2" xfId="42913"/>
    <cellStyle name="Vstup 3 8 10 4" xfId="17451"/>
    <cellStyle name="Vstup 3 8 10 5" xfId="36540"/>
    <cellStyle name="Vstup 3 8 11" xfId="968"/>
    <cellStyle name="Vstup 3 8 11 2" xfId="7875"/>
    <cellStyle name="Vstup 3 8 11 2 2" xfId="26870"/>
    <cellStyle name="Vstup 3 8 11 2 3" xfId="46018"/>
    <cellStyle name="Vstup 3 8 11 3" xfId="20360"/>
    <cellStyle name="Vstup 3 8 11 3 2" xfId="39500"/>
    <cellStyle name="Vstup 3 8 11 4" xfId="14158"/>
    <cellStyle name="Vstup 3 8 11 5" xfId="33247"/>
    <cellStyle name="Vstup 3 8 12" xfId="7142"/>
    <cellStyle name="Vstup 3 8 12 2" xfId="26141"/>
    <cellStyle name="Vstup 3 8 12 3" xfId="45285"/>
    <cellStyle name="Vstup 3 8 13" xfId="19747"/>
    <cellStyle name="Vstup 3 8 13 2" xfId="38887"/>
    <cellStyle name="Vstup 3 8 14" xfId="6931"/>
    <cellStyle name="Vstup 3 8 15" xfId="32514"/>
    <cellStyle name="Vstup 3 8 2" xfId="477"/>
    <cellStyle name="Vstup 3 8 2 10" xfId="32626"/>
    <cellStyle name="Vstup 3 8 2 2" xfId="802"/>
    <cellStyle name="Vstup 3 8 2 2 10" xfId="32991"/>
    <cellStyle name="Vstup 3 8 2 2 2" xfId="2983"/>
    <cellStyle name="Vstup 3 8 2 2 2 2" xfId="9682"/>
    <cellStyle name="Vstup 3 8 2 2 2 2 2" xfId="28582"/>
    <cellStyle name="Vstup 3 8 2 2 2 2 3" xfId="47730"/>
    <cellStyle name="Vstup 3 8 2 2 2 3" xfId="22192"/>
    <cellStyle name="Vstup 3 8 2 2 2 3 2" xfId="41332"/>
    <cellStyle name="Vstup 3 8 2 2 2 4" xfId="15870"/>
    <cellStyle name="Vstup 3 8 2 2 2 5" xfId="34959"/>
    <cellStyle name="Vstup 3 8 2 2 3" xfId="3725"/>
    <cellStyle name="Vstup 3 8 2 2 3 2" xfId="10423"/>
    <cellStyle name="Vstup 3 8 2 2 3 2 2" xfId="29323"/>
    <cellStyle name="Vstup 3 8 2 2 3 2 3" xfId="48471"/>
    <cellStyle name="Vstup 3 8 2 2 3 3" xfId="22933"/>
    <cellStyle name="Vstup 3 8 2 2 3 3 2" xfId="42073"/>
    <cellStyle name="Vstup 3 8 2 2 3 4" xfId="16611"/>
    <cellStyle name="Vstup 3 8 2 2 3 5" xfId="35700"/>
    <cellStyle name="Vstup 3 8 2 2 4" xfId="4295"/>
    <cellStyle name="Vstup 3 8 2 2 4 2" xfId="10992"/>
    <cellStyle name="Vstup 3 8 2 2 4 2 2" xfId="29892"/>
    <cellStyle name="Vstup 3 8 2 2 4 2 3" xfId="49040"/>
    <cellStyle name="Vstup 3 8 2 2 4 3" xfId="23502"/>
    <cellStyle name="Vstup 3 8 2 2 4 3 2" xfId="42642"/>
    <cellStyle name="Vstup 3 8 2 2 4 4" xfId="17180"/>
    <cellStyle name="Vstup 3 8 2 2 4 5" xfId="36269"/>
    <cellStyle name="Vstup 3 8 2 2 5" xfId="4909"/>
    <cellStyle name="Vstup 3 8 2 2 5 2" xfId="11606"/>
    <cellStyle name="Vstup 3 8 2 2 5 2 2" xfId="30506"/>
    <cellStyle name="Vstup 3 8 2 2 5 2 3" xfId="49654"/>
    <cellStyle name="Vstup 3 8 2 2 5 3" xfId="24116"/>
    <cellStyle name="Vstup 3 8 2 2 5 3 2" xfId="43256"/>
    <cellStyle name="Vstup 3 8 2 2 5 4" xfId="17794"/>
    <cellStyle name="Vstup 3 8 2 2 5 5" xfId="36883"/>
    <cellStyle name="Vstup 3 8 2 2 6" xfId="1714"/>
    <cellStyle name="Vstup 3 8 2 2 6 2" xfId="8441"/>
    <cellStyle name="Vstup 3 8 2 2 6 2 2" xfId="27341"/>
    <cellStyle name="Vstup 3 8 2 2 6 2 3" xfId="46489"/>
    <cellStyle name="Vstup 3 8 2 2 6 3" xfId="20951"/>
    <cellStyle name="Vstup 3 8 2 2 6 3 2" xfId="40091"/>
    <cellStyle name="Vstup 3 8 2 2 6 4" xfId="14629"/>
    <cellStyle name="Vstup 3 8 2 2 6 5" xfId="33718"/>
    <cellStyle name="Vstup 3 8 2 2 7" xfId="7619"/>
    <cellStyle name="Vstup 3 8 2 2 7 2" xfId="26618"/>
    <cellStyle name="Vstup 3 8 2 2 7 3" xfId="45762"/>
    <cellStyle name="Vstup 3 8 2 2 8" xfId="20198"/>
    <cellStyle name="Vstup 3 8 2 2 8 2" xfId="39338"/>
    <cellStyle name="Vstup 3 8 2 2 9" xfId="13906"/>
    <cellStyle name="Vstup 3 8 2 3" xfId="2661"/>
    <cellStyle name="Vstup 3 8 2 3 2" xfId="9362"/>
    <cellStyle name="Vstup 3 8 2 3 2 2" xfId="28262"/>
    <cellStyle name="Vstup 3 8 2 3 2 3" xfId="47410"/>
    <cellStyle name="Vstup 3 8 2 3 3" xfId="21872"/>
    <cellStyle name="Vstup 3 8 2 3 3 2" xfId="41012"/>
    <cellStyle name="Vstup 3 8 2 3 4" xfId="15550"/>
    <cellStyle name="Vstup 3 8 2 3 5" xfId="34639"/>
    <cellStyle name="Vstup 3 8 2 4" xfId="3403"/>
    <cellStyle name="Vstup 3 8 2 4 2" xfId="10101"/>
    <cellStyle name="Vstup 3 8 2 4 2 2" xfId="29001"/>
    <cellStyle name="Vstup 3 8 2 4 2 3" xfId="48149"/>
    <cellStyle name="Vstup 3 8 2 4 3" xfId="22611"/>
    <cellStyle name="Vstup 3 8 2 4 3 2" xfId="41751"/>
    <cellStyle name="Vstup 3 8 2 4 4" xfId="16289"/>
    <cellStyle name="Vstup 3 8 2 4 5" xfId="35378"/>
    <cellStyle name="Vstup 3 8 2 5" xfId="3975"/>
    <cellStyle name="Vstup 3 8 2 5 2" xfId="10672"/>
    <cellStyle name="Vstup 3 8 2 5 2 2" xfId="29572"/>
    <cellStyle name="Vstup 3 8 2 5 2 3" xfId="48720"/>
    <cellStyle name="Vstup 3 8 2 5 3" xfId="23182"/>
    <cellStyle name="Vstup 3 8 2 5 3 2" xfId="42322"/>
    <cellStyle name="Vstup 3 8 2 5 4" xfId="16860"/>
    <cellStyle name="Vstup 3 8 2 5 5" xfId="35949"/>
    <cellStyle name="Vstup 3 8 2 6" xfId="4653"/>
    <cellStyle name="Vstup 3 8 2 6 2" xfId="11350"/>
    <cellStyle name="Vstup 3 8 2 6 2 2" xfId="30250"/>
    <cellStyle name="Vstup 3 8 2 6 2 3" xfId="49398"/>
    <cellStyle name="Vstup 3 8 2 6 3" xfId="23860"/>
    <cellStyle name="Vstup 3 8 2 6 3 2" xfId="43000"/>
    <cellStyle name="Vstup 3 8 2 6 4" xfId="17538"/>
    <cellStyle name="Vstup 3 8 2 6 5" xfId="36627"/>
    <cellStyle name="Vstup 3 8 2 7" xfId="7254"/>
    <cellStyle name="Vstup 3 8 2 7 2" xfId="26253"/>
    <cellStyle name="Vstup 3 8 2 7 3" xfId="45397"/>
    <cellStyle name="Vstup 3 8 2 8" xfId="19874"/>
    <cellStyle name="Vstup 3 8 2 8 2" xfId="39014"/>
    <cellStyle name="Vstup 3 8 2 9" xfId="13541"/>
    <cellStyle name="Vstup 3 8 3" xfId="695"/>
    <cellStyle name="Vstup 3 8 3 10" xfId="32864"/>
    <cellStyle name="Vstup 3 8 3 2" xfId="1715"/>
    <cellStyle name="Vstup 3 8 3 2 2" xfId="8442"/>
    <cellStyle name="Vstup 3 8 3 2 2 2" xfId="27342"/>
    <cellStyle name="Vstup 3 8 3 2 2 3" xfId="46490"/>
    <cellStyle name="Vstup 3 8 3 2 3" xfId="20952"/>
    <cellStyle name="Vstup 3 8 3 2 3 2" xfId="40092"/>
    <cellStyle name="Vstup 3 8 3 2 4" xfId="14630"/>
    <cellStyle name="Vstup 3 8 3 2 5" xfId="33719"/>
    <cellStyle name="Vstup 3 8 3 3" xfId="2876"/>
    <cellStyle name="Vstup 3 8 3 3 2" xfId="9575"/>
    <cellStyle name="Vstup 3 8 3 3 2 2" xfId="28475"/>
    <cellStyle name="Vstup 3 8 3 3 2 3" xfId="47623"/>
    <cellStyle name="Vstup 3 8 3 3 3" xfId="22085"/>
    <cellStyle name="Vstup 3 8 3 3 3 2" xfId="41225"/>
    <cellStyle name="Vstup 3 8 3 3 4" xfId="15763"/>
    <cellStyle name="Vstup 3 8 3 3 5" xfId="34852"/>
    <cellStyle name="Vstup 3 8 3 4" xfId="3618"/>
    <cellStyle name="Vstup 3 8 3 4 2" xfId="10316"/>
    <cellStyle name="Vstup 3 8 3 4 2 2" xfId="29216"/>
    <cellStyle name="Vstup 3 8 3 4 2 3" xfId="48364"/>
    <cellStyle name="Vstup 3 8 3 4 3" xfId="22826"/>
    <cellStyle name="Vstup 3 8 3 4 3 2" xfId="41966"/>
    <cellStyle name="Vstup 3 8 3 4 4" xfId="16504"/>
    <cellStyle name="Vstup 3 8 3 4 5" xfId="35593"/>
    <cellStyle name="Vstup 3 8 3 5" xfId="4188"/>
    <cellStyle name="Vstup 3 8 3 5 2" xfId="10885"/>
    <cellStyle name="Vstup 3 8 3 5 2 2" xfId="29785"/>
    <cellStyle name="Vstup 3 8 3 5 2 3" xfId="48933"/>
    <cellStyle name="Vstup 3 8 3 5 3" xfId="23395"/>
    <cellStyle name="Vstup 3 8 3 5 3 2" xfId="42535"/>
    <cellStyle name="Vstup 3 8 3 5 4" xfId="17073"/>
    <cellStyle name="Vstup 3 8 3 5 5" xfId="36162"/>
    <cellStyle name="Vstup 3 8 3 6" xfId="4822"/>
    <cellStyle name="Vstup 3 8 3 6 2" xfId="11519"/>
    <cellStyle name="Vstup 3 8 3 6 2 2" xfId="30419"/>
    <cellStyle name="Vstup 3 8 3 6 2 3" xfId="49567"/>
    <cellStyle name="Vstup 3 8 3 6 3" xfId="24029"/>
    <cellStyle name="Vstup 3 8 3 6 3 2" xfId="43169"/>
    <cellStyle name="Vstup 3 8 3 6 4" xfId="17707"/>
    <cellStyle name="Vstup 3 8 3 6 5" xfId="36796"/>
    <cellStyle name="Vstup 3 8 3 7" xfId="7492"/>
    <cellStyle name="Vstup 3 8 3 7 2" xfId="26491"/>
    <cellStyle name="Vstup 3 8 3 7 3" xfId="45635"/>
    <cellStyle name="Vstup 3 8 3 8" xfId="20091"/>
    <cellStyle name="Vstup 3 8 3 8 2" xfId="39231"/>
    <cellStyle name="Vstup 3 8 3 9" xfId="13779"/>
    <cellStyle name="Vstup 3 8 4" xfId="1070"/>
    <cellStyle name="Vstup 3 8 4 2" xfId="1716"/>
    <cellStyle name="Vstup 3 8 4 2 2" xfId="8443"/>
    <cellStyle name="Vstup 3 8 4 2 2 2" xfId="27343"/>
    <cellStyle name="Vstup 3 8 4 2 2 3" xfId="46491"/>
    <cellStyle name="Vstup 3 8 4 2 3" xfId="20953"/>
    <cellStyle name="Vstup 3 8 4 2 3 2" xfId="40093"/>
    <cellStyle name="Vstup 3 8 4 2 4" xfId="14631"/>
    <cellStyle name="Vstup 3 8 4 2 5" xfId="33720"/>
    <cellStyle name="Vstup 3 8 4 3" xfId="7915"/>
    <cellStyle name="Vstup 3 8 4 3 2" xfId="26910"/>
    <cellStyle name="Vstup 3 8 4 3 3" xfId="46058"/>
    <cellStyle name="Vstup 3 8 4 4" xfId="20455"/>
    <cellStyle name="Vstup 3 8 4 4 2" xfId="39595"/>
    <cellStyle name="Vstup 3 8 4 5" xfId="14198"/>
    <cellStyle name="Vstup 3 8 4 6" xfId="33287"/>
    <cellStyle name="Vstup 3 8 5" xfId="1713"/>
    <cellStyle name="Vstup 3 8 5 2" xfId="8440"/>
    <cellStyle name="Vstup 3 8 5 2 2" xfId="27340"/>
    <cellStyle name="Vstup 3 8 5 2 3" xfId="46488"/>
    <cellStyle name="Vstup 3 8 5 3" xfId="20950"/>
    <cellStyle name="Vstup 3 8 5 3 2" xfId="40090"/>
    <cellStyle name="Vstup 3 8 5 4" xfId="14628"/>
    <cellStyle name="Vstup 3 8 5 5" xfId="33717"/>
    <cellStyle name="Vstup 3 8 6" xfId="2529"/>
    <cellStyle name="Vstup 3 8 6 2" xfId="9230"/>
    <cellStyle name="Vstup 3 8 6 2 2" xfId="28130"/>
    <cellStyle name="Vstup 3 8 6 2 3" xfId="47278"/>
    <cellStyle name="Vstup 3 8 6 3" xfId="21740"/>
    <cellStyle name="Vstup 3 8 6 3 2" xfId="40880"/>
    <cellStyle name="Vstup 3 8 6 4" xfId="15418"/>
    <cellStyle name="Vstup 3 8 6 5" xfId="34507"/>
    <cellStyle name="Vstup 3 8 7" xfId="3271"/>
    <cellStyle name="Vstup 3 8 7 2" xfId="9969"/>
    <cellStyle name="Vstup 3 8 7 2 2" xfId="28869"/>
    <cellStyle name="Vstup 3 8 7 2 3" xfId="48017"/>
    <cellStyle name="Vstup 3 8 7 3" xfId="22479"/>
    <cellStyle name="Vstup 3 8 7 3 2" xfId="41619"/>
    <cellStyle name="Vstup 3 8 7 4" xfId="16157"/>
    <cellStyle name="Vstup 3 8 7 5" xfId="35246"/>
    <cellStyle name="Vstup 3 8 8" xfId="3843"/>
    <cellStyle name="Vstup 3 8 8 2" xfId="10540"/>
    <cellStyle name="Vstup 3 8 8 2 2" xfId="29440"/>
    <cellStyle name="Vstup 3 8 8 2 3" xfId="48588"/>
    <cellStyle name="Vstup 3 8 8 3" xfId="23050"/>
    <cellStyle name="Vstup 3 8 8 3 2" xfId="42190"/>
    <cellStyle name="Vstup 3 8 8 4" xfId="16728"/>
    <cellStyle name="Vstup 3 8 8 5" xfId="35817"/>
    <cellStyle name="Vstup 3 8 9" xfId="4430"/>
    <cellStyle name="Vstup 3 8 9 2" xfId="11127"/>
    <cellStyle name="Vstup 3 8 9 2 2" xfId="30027"/>
    <cellStyle name="Vstup 3 8 9 2 3" xfId="49175"/>
    <cellStyle name="Vstup 3 8 9 3" xfId="23637"/>
    <cellStyle name="Vstup 3 8 9 3 2" xfId="42777"/>
    <cellStyle name="Vstup 3 8 9 4" xfId="17315"/>
    <cellStyle name="Vstup 3 8 9 5" xfId="36404"/>
    <cellStyle name="Vstup 3 9" xfId="360"/>
    <cellStyle name="Vstup 3 9 10" xfId="4574"/>
    <cellStyle name="Vstup 3 9 10 2" xfId="11271"/>
    <cellStyle name="Vstup 3 9 10 2 2" xfId="30171"/>
    <cellStyle name="Vstup 3 9 10 2 3" xfId="49319"/>
    <cellStyle name="Vstup 3 9 10 3" xfId="23781"/>
    <cellStyle name="Vstup 3 9 10 3 2" xfId="42921"/>
    <cellStyle name="Vstup 3 9 10 4" xfId="17459"/>
    <cellStyle name="Vstup 3 9 10 5" xfId="36548"/>
    <cellStyle name="Vstup 3 9 11" xfId="957"/>
    <cellStyle name="Vstup 3 9 11 2" xfId="7864"/>
    <cellStyle name="Vstup 3 9 11 2 2" xfId="26859"/>
    <cellStyle name="Vstup 3 9 11 2 3" xfId="46007"/>
    <cellStyle name="Vstup 3 9 11 3" xfId="20349"/>
    <cellStyle name="Vstup 3 9 11 3 2" xfId="39489"/>
    <cellStyle name="Vstup 3 9 11 4" xfId="14147"/>
    <cellStyle name="Vstup 3 9 11 5" xfId="33236"/>
    <cellStyle name="Vstup 3 9 12" xfId="7152"/>
    <cellStyle name="Vstup 3 9 12 2" xfId="26151"/>
    <cellStyle name="Vstup 3 9 12 3" xfId="45295"/>
    <cellStyle name="Vstup 3 9 13" xfId="19757"/>
    <cellStyle name="Vstup 3 9 13 2" xfId="38897"/>
    <cellStyle name="Vstup 3 9 14" xfId="8023"/>
    <cellStyle name="Vstup 3 9 15" xfId="32524"/>
    <cellStyle name="Vstup 3 9 2" xfId="487"/>
    <cellStyle name="Vstup 3 9 2 10" xfId="32636"/>
    <cellStyle name="Vstup 3 9 2 2" xfId="812"/>
    <cellStyle name="Vstup 3 9 2 2 10" xfId="33001"/>
    <cellStyle name="Vstup 3 9 2 2 2" xfId="2993"/>
    <cellStyle name="Vstup 3 9 2 2 2 2" xfId="9692"/>
    <cellStyle name="Vstup 3 9 2 2 2 2 2" xfId="28592"/>
    <cellStyle name="Vstup 3 9 2 2 2 2 3" xfId="47740"/>
    <cellStyle name="Vstup 3 9 2 2 2 3" xfId="22202"/>
    <cellStyle name="Vstup 3 9 2 2 2 3 2" xfId="41342"/>
    <cellStyle name="Vstup 3 9 2 2 2 4" xfId="15880"/>
    <cellStyle name="Vstup 3 9 2 2 2 5" xfId="34969"/>
    <cellStyle name="Vstup 3 9 2 2 3" xfId="3735"/>
    <cellStyle name="Vstup 3 9 2 2 3 2" xfId="10433"/>
    <cellStyle name="Vstup 3 9 2 2 3 2 2" xfId="29333"/>
    <cellStyle name="Vstup 3 9 2 2 3 2 3" xfId="48481"/>
    <cellStyle name="Vstup 3 9 2 2 3 3" xfId="22943"/>
    <cellStyle name="Vstup 3 9 2 2 3 3 2" xfId="42083"/>
    <cellStyle name="Vstup 3 9 2 2 3 4" xfId="16621"/>
    <cellStyle name="Vstup 3 9 2 2 3 5" xfId="35710"/>
    <cellStyle name="Vstup 3 9 2 2 4" xfId="4305"/>
    <cellStyle name="Vstup 3 9 2 2 4 2" xfId="11002"/>
    <cellStyle name="Vstup 3 9 2 2 4 2 2" xfId="29902"/>
    <cellStyle name="Vstup 3 9 2 2 4 2 3" xfId="49050"/>
    <cellStyle name="Vstup 3 9 2 2 4 3" xfId="23512"/>
    <cellStyle name="Vstup 3 9 2 2 4 3 2" xfId="42652"/>
    <cellStyle name="Vstup 3 9 2 2 4 4" xfId="17190"/>
    <cellStyle name="Vstup 3 9 2 2 4 5" xfId="36279"/>
    <cellStyle name="Vstup 3 9 2 2 5" xfId="4917"/>
    <cellStyle name="Vstup 3 9 2 2 5 2" xfId="11614"/>
    <cellStyle name="Vstup 3 9 2 2 5 2 2" xfId="30514"/>
    <cellStyle name="Vstup 3 9 2 2 5 2 3" xfId="49662"/>
    <cellStyle name="Vstup 3 9 2 2 5 3" xfId="24124"/>
    <cellStyle name="Vstup 3 9 2 2 5 3 2" xfId="43264"/>
    <cellStyle name="Vstup 3 9 2 2 5 4" xfId="17802"/>
    <cellStyle name="Vstup 3 9 2 2 5 5" xfId="36891"/>
    <cellStyle name="Vstup 3 9 2 2 6" xfId="1718"/>
    <cellStyle name="Vstup 3 9 2 2 6 2" xfId="8445"/>
    <cellStyle name="Vstup 3 9 2 2 6 2 2" xfId="27345"/>
    <cellStyle name="Vstup 3 9 2 2 6 2 3" xfId="46493"/>
    <cellStyle name="Vstup 3 9 2 2 6 3" xfId="20955"/>
    <cellStyle name="Vstup 3 9 2 2 6 3 2" xfId="40095"/>
    <cellStyle name="Vstup 3 9 2 2 6 4" xfId="14633"/>
    <cellStyle name="Vstup 3 9 2 2 6 5" xfId="33722"/>
    <cellStyle name="Vstup 3 9 2 2 7" xfId="7629"/>
    <cellStyle name="Vstup 3 9 2 2 7 2" xfId="26628"/>
    <cellStyle name="Vstup 3 9 2 2 7 3" xfId="45772"/>
    <cellStyle name="Vstup 3 9 2 2 8" xfId="20208"/>
    <cellStyle name="Vstup 3 9 2 2 8 2" xfId="39348"/>
    <cellStyle name="Vstup 3 9 2 2 9" xfId="13916"/>
    <cellStyle name="Vstup 3 9 2 3" xfId="2671"/>
    <cellStyle name="Vstup 3 9 2 3 2" xfId="9372"/>
    <cellStyle name="Vstup 3 9 2 3 2 2" xfId="28272"/>
    <cellStyle name="Vstup 3 9 2 3 2 3" xfId="47420"/>
    <cellStyle name="Vstup 3 9 2 3 3" xfId="21882"/>
    <cellStyle name="Vstup 3 9 2 3 3 2" xfId="41022"/>
    <cellStyle name="Vstup 3 9 2 3 4" xfId="15560"/>
    <cellStyle name="Vstup 3 9 2 3 5" xfId="34649"/>
    <cellStyle name="Vstup 3 9 2 4" xfId="3413"/>
    <cellStyle name="Vstup 3 9 2 4 2" xfId="10111"/>
    <cellStyle name="Vstup 3 9 2 4 2 2" xfId="29011"/>
    <cellStyle name="Vstup 3 9 2 4 2 3" xfId="48159"/>
    <cellStyle name="Vstup 3 9 2 4 3" xfId="22621"/>
    <cellStyle name="Vstup 3 9 2 4 3 2" xfId="41761"/>
    <cellStyle name="Vstup 3 9 2 4 4" xfId="16299"/>
    <cellStyle name="Vstup 3 9 2 4 5" xfId="35388"/>
    <cellStyle name="Vstup 3 9 2 5" xfId="3985"/>
    <cellStyle name="Vstup 3 9 2 5 2" xfId="10682"/>
    <cellStyle name="Vstup 3 9 2 5 2 2" xfId="29582"/>
    <cellStyle name="Vstup 3 9 2 5 2 3" xfId="48730"/>
    <cellStyle name="Vstup 3 9 2 5 3" xfId="23192"/>
    <cellStyle name="Vstup 3 9 2 5 3 2" xfId="42332"/>
    <cellStyle name="Vstup 3 9 2 5 4" xfId="16870"/>
    <cellStyle name="Vstup 3 9 2 5 5" xfId="35959"/>
    <cellStyle name="Vstup 3 9 2 6" xfId="4661"/>
    <cellStyle name="Vstup 3 9 2 6 2" xfId="11358"/>
    <cellStyle name="Vstup 3 9 2 6 2 2" xfId="30258"/>
    <cellStyle name="Vstup 3 9 2 6 2 3" xfId="49406"/>
    <cellStyle name="Vstup 3 9 2 6 3" xfId="23868"/>
    <cellStyle name="Vstup 3 9 2 6 3 2" xfId="43008"/>
    <cellStyle name="Vstup 3 9 2 6 4" xfId="17546"/>
    <cellStyle name="Vstup 3 9 2 6 5" xfId="36635"/>
    <cellStyle name="Vstup 3 9 2 7" xfId="7264"/>
    <cellStyle name="Vstup 3 9 2 7 2" xfId="26263"/>
    <cellStyle name="Vstup 3 9 2 7 3" xfId="45407"/>
    <cellStyle name="Vstup 3 9 2 8" xfId="19884"/>
    <cellStyle name="Vstup 3 9 2 8 2" xfId="39024"/>
    <cellStyle name="Vstup 3 9 2 9" xfId="13551"/>
    <cellStyle name="Vstup 3 9 3" xfId="705"/>
    <cellStyle name="Vstup 3 9 3 10" xfId="32874"/>
    <cellStyle name="Vstup 3 9 3 2" xfId="1719"/>
    <cellStyle name="Vstup 3 9 3 2 2" xfId="8446"/>
    <cellStyle name="Vstup 3 9 3 2 2 2" xfId="27346"/>
    <cellStyle name="Vstup 3 9 3 2 2 3" xfId="46494"/>
    <cellStyle name="Vstup 3 9 3 2 3" xfId="20956"/>
    <cellStyle name="Vstup 3 9 3 2 3 2" xfId="40096"/>
    <cellStyle name="Vstup 3 9 3 2 4" xfId="14634"/>
    <cellStyle name="Vstup 3 9 3 2 5" xfId="33723"/>
    <cellStyle name="Vstup 3 9 3 3" xfId="2886"/>
    <cellStyle name="Vstup 3 9 3 3 2" xfId="9585"/>
    <cellStyle name="Vstup 3 9 3 3 2 2" xfId="28485"/>
    <cellStyle name="Vstup 3 9 3 3 2 3" xfId="47633"/>
    <cellStyle name="Vstup 3 9 3 3 3" xfId="22095"/>
    <cellStyle name="Vstup 3 9 3 3 3 2" xfId="41235"/>
    <cellStyle name="Vstup 3 9 3 3 4" xfId="15773"/>
    <cellStyle name="Vstup 3 9 3 3 5" xfId="34862"/>
    <cellStyle name="Vstup 3 9 3 4" xfId="3628"/>
    <cellStyle name="Vstup 3 9 3 4 2" xfId="10326"/>
    <cellStyle name="Vstup 3 9 3 4 2 2" xfId="29226"/>
    <cellStyle name="Vstup 3 9 3 4 2 3" xfId="48374"/>
    <cellStyle name="Vstup 3 9 3 4 3" xfId="22836"/>
    <cellStyle name="Vstup 3 9 3 4 3 2" xfId="41976"/>
    <cellStyle name="Vstup 3 9 3 4 4" xfId="16514"/>
    <cellStyle name="Vstup 3 9 3 4 5" xfId="35603"/>
    <cellStyle name="Vstup 3 9 3 5" xfId="4198"/>
    <cellStyle name="Vstup 3 9 3 5 2" xfId="10895"/>
    <cellStyle name="Vstup 3 9 3 5 2 2" xfId="29795"/>
    <cellStyle name="Vstup 3 9 3 5 2 3" xfId="48943"/>
    <cellStyle name="Vstup 3 9 3 5 3" xfId="23405"/>
    <cellStyle name="Vstup 3 9 3 5 3 2" xfId="42545"/>
    <cellStyle name="Vstup 3 9 3 5 4" xfId="17083"/>
    <cellStyle name="Vstup 3 9 3 5 5" xfId="36172"/>
    <cellStyle name="Vstup 3 9 3 6" xfId="4830"/>
    <cellStyle name="Vstup 3 9 3 6 2" xfId="11527"/>
    <cellStyle name="Vstup 3 9 3 6 2 2" xfId="30427"/>
    <cellStyle name="Vstup 3 9 3 6 2 3" xfId="49575"/>
    <cellStyle name="Vstup 3 9 3 6 3" xfId="24037"/>
    <cellStyle name="Vstup 3 9 3 6 3 2" xfId="43177"/>
    <cellStyle name="Vstup 3 9 3 6 4" xfId="17715"/>
    <cellStyle name="Vstup 3 9 3 6 5" xfId="36804"/>
    <cellStyle name="Vstup 3 9 3 7" xfId="7502"/>
    <cellStyle name="Vstup 3 9 3 7 2" xfId="26501"/>
    <cellStyle name="Vstup 3 9 3 7 3" xfId="45645"/>
    <cellStyle name="Vstup 3 9 3 8" xfId="20101"/>
    <cellStyle name="Vstup 3 9 3 8 2" xfId="39241"/>
    <cellStyle name="Vstup 3 9 3 9" xfId="13789"/>
    <cellStyle name="Vstup 3 9 4" xfId="1137"/>
    <cellStyle name="Vstup 3 9 4 2" xfId="1720"/>
    <cellStyle name="Vstup 3 9 4 2 2" xfId="8447"/>
    <cellStyle name="Vstup 3 9 4 2 2 2" xfId="27347"/>
    <cellStyle name="Vstup 3 9 4 2 2 3" xfId="46495"/>
    <cellStyle name="Vstup 3 9 4 2 3" xfId="20957"/>
    <cellStyle name="Vstup 3 9 4 2 3 2" xfId="40097"/>
    <cellStyle name="Vstup 3 9 4 2 4" xfId="14635"/>
    <cellStyle name="Vstup 3 9 4 2 5" xfId="33724"/>
    <cellStyle name="Vstup 3 9 4 3" xfId="7963"/>
    <cellStyle name="Vstup 3 9 4 3 2" xfId="26958"/>
    <cellStyle name="Vstup 3 9 4 3 3" xfId="46106"/>
    <cellStyle name="Vstup 3 9 4 4" xfId="20521"/>
    <cellStyle name="Vstup 3 9 4 4 2" xfId="39661"/>
    <cellStyle name="Vstup 3 9 4 5" xfId="14246"/>
    <cellStyle name="Vstup 3 9 4 6" xfId="33335"/>
    <cellStyle name="Vstup 3 9 5" xfId="1717"/>
    <cellStyle name="Vstup 3 9 5 2" xfId="8444"/>
    <cellStyle name="Vstup 3 9 5 2 2" xfId="27344"/>
    <cellStyle name="Vstup 3 9 5 2 3" xfId="46492"/>
    <cellStyle name="Vstup 3 9 5 3" xfId="20954"/>
    <cellStyle name="Vstup 3 9 5 3 2" xfId="40094"/>
    <cellStyle name="Vstup 3 9 5 4" xfId="14632"/>
    <cellStyle name="Vstup 3 9 5 5" xfId="33721"/>
    <cellStyle name="Vstup 3 9 6" xfId="2539"/>
    <cellStyle name="Vstup 3 9 6 2" xfId="9240"/>
    <cellStyle name="Vstup 3 9 6 2 2" xfId="28140"/>
    <cellStyle name="Vstup 3 9 6 2 3" xfId="47288"/>
    <cellStyle name="Vstup 3 9 6 3" xfId="21750"/>
    <cellStyle name="Vstup 3 9 6 3 2" xfId="40890"/>
    <cellStyle name="Vstup 3 9 6 4" xfId="15428"/>
    <cellStyle name="Vstup 3 9 6 5" xfId="34517"/>
    <cellStyle name="Vstup 3 9 7" xfId="3281"/>
    <cellStyle name="Vstup 3 9 7 2" xfId="9979"/>
    <cellStyle name="Vstup 3 9 7 2 2" xfId="28879"/>
    <cellStyle name="Vstup 3 9 7 2 3" xfId="48027"/>
    <cellStyle name="Vstup 3 9 7 3" xfId="22489"/>
    <cellStyle name="Vstup 3 9 7 3 2" xfId="41629"/>
    <cellStyle name="Vstup 3 9 7 4" xfId="16167"/>
    <cellStyle name="Vstup 3 9 7 5" xfId="35256"/>
    <cellStyle name="Vstup 3 9 8" xfId="3853"/>
    <cellStyle name="Vstup 3 9 8 2" xfId="10550"/>
    <cellStyle name="Vstup 3 9 8 2 2" xfId="29450"/>
    <cellStyle name="Vstup 3 9 8 2 3" xfId="48598"/>
    <cellStyle name="Vstup 3 9 8 3" xfId="23060"/>
    <cellStyle name="Vstup 3 9 8 3 2" xfId="42200"/>
    <cellStyle name="Vstup 3 9 8 4" xfId="16738"/>
    <cellStyle name="Vstup 3 9 8 5" xfId="35827"/>
    <cellStyle name="Vstup 3 9 9" xfId="4440"/>
    <cellStyle name="Vstup 3 9 9 2" xfId="11137"/>
    <cellStyle name="Vstup 3 9 9 2 2" xfId="30037"/>
    <cellStyle name="Vstup 3 9 9 2 3" xfId="49185"/>
    <cellStyle name="Vstup 3 9 9 3" xfId="23647"/>
    <cellStyle name="Vstup 3 9 9 3 2" xfId="42787"/>
    <cellStyle name="Vstup 3 9 9 4" xfId="17325"/>
    <cellStyle name="Vstup 3 9 9 5" xfId="36414"/>
    <cellStyle name="Vstup 4" xfId="114"/>
    <cellStyle name="Vstup 4 10" xfId="361"/>
    <cellStyle name="Vstup 4 10 10" xfId="4575"/>
    <cellStyle name="Vstup 4 10 10 2" xfId="11272"/>
    <cellStyle name="Vstup 4 10 10 2 2" xfId="30172"/>
    <cellStyle name="Vstup 4 10 10 2 3" xfId="49320"/>
    <cellStyle name="Vstup 4 10 10 3" xfId="23782"/>
    <cellStyle name="Vstup 4 10 10 3 2" xfId="42922"/>
    <cellStyle name="Vstup 4 10 10 4" xfId="17460"/>
    <cellStyle name="Vstup 4 10 10 5" xfId="36549"/>
    <cellStyle name="Vstup 4 10 11" xfId="993"/>
    <cellStyle name="Vstup 4 10 11 2" xfId="7898"/>
    <cellStyle name="Vstup 4 10 11 2 2" xfId="26893"/>
    <cellStyle name="Vstup 4 10 11 2 3" xfId="46041"/>
    <cellStyle name="Vstup 4 10 11 3" xfId="20383"/>
    <cellStyle name="Vstup 4 10 11 3 2" xfId="39523"/>
    <cellStyle name="Vstup 4 10 11 4" xfId="14181"/>
    <cellStyle name="Vstup 4 10 11 5" xfId="33270"/>
    <cellStyle name="Vstup 4 10 12" xfId="7153"/>
    <cellStyle name="Vstup 4 10 12 2" xfId="26152"/>
    <cellStyle name="Vstup 4 10 12 3" xfId="45296"/>
    <cellStyle name="Vstup 4 10 13" xfId="19758"/>
    <cellStyle name="Vstup 4 10 13 2" xfId="38898"/>
    <cellStyle name="Vstup 4 10 14" xfId="6930"/>
    <cellStyle name="Vstup 4 10 15" xfId="32525"/>
    <cellStyle name="Vstup 4 10 2" xfId="488"/>
    <cellStyle name="Vstup 4 10 2 10" xfId="32637"/>
    <cellStyle name="Vstup 4 10 2 2" xfId="813"/>
    <cellStyle name="Vstup 4 10 2 2 10" xfId="33002"/>
    <cellStyle name="Vstup 4 10 2 2 2" xfId="2994"/>
    <cellStyle name="Vstup 4 10 2 2 2 2" xfId="9693"/>
    <cellStyle name="Vstup 4 10 2 2 2 2 2" xfId="28593"/>
    <cellStyle name="Vstup 4 10 2 2 2 2 3" xfId="47741"/>
    <cellStyle name="Vstup 4 10 2 2 2 3" xfId="22203"/>
    <cellStyle name="Vstup 4 10 2 2 2 3 2" xfId="41343"/>
    <cellStyle name="Vstup 4 10 2 2 2 4" xfId="15881"/>
    <cellStyle name="Vstup 4 10 2 2 2 5" xfId="34970"/>
    <cellStyle name="Vstup 4 10 2 2 3" xfId="3736"/>
    <cellStyle name="Vstup 4 10 2 2 3 2" xfId="10434"/>
    <cellStyle name="Vstup 4 10 2 2 3 2 2" xfId="29334"/>
    <cellStyle name="Vstup 4 10 2 2 3 2 3" xfId="48482"/>
    <cellStyle name="Vstup 4 10 2 2 3 3" xfId="22944"/>
    <cellStyle name="Vstup 4 10 2 2 3 3 2" xfId="42084"/>
    <cellStyle name="Vstup 4 10 2 2 3 4" xfId="16622"/>
    <cellStyle name="Vstup 4 10 2 2 3 5" xfId="35711"/>
    <cellStyle name="Vstup 4 10 2 2 4" xfId="4306"/>
    <cellStyle name="Vstup 4 10 2 2 4 2" xfId="11003"/>
    <cellStyle name="Vstup 4 10 2 2 4 2 2" xfId="29903"/>
    <cellStyle name="Vstup 4 10 2 2 4 2 3" xfId="49051"/>
    <cellStyle name="Vstup 4 10 2 2 4 3" xfId="23513"/>
    <cellStyle name="Vstup 4 10 2 2 4 3 2" xfId="42653"/>
    <cellStyle name="Vstup 4 10 2 2 4 4" xfId="17191"/>
    <cellStyle name="Vstup 4 10 2 2 4 5" xfId="36280"/>
    <cellStyle name="Vstup 4 10 2 2 5" xfId="4918"/>
    <cellStyle name="Vstup 4 10 2 2 5 2" xfId="11615"/>
    <cellStyle name="Vstup 4 10 2 2 5 2 2" xfId="30515"/>
    <cellStyle name="Vstup 4 10 2 2 5 2 3" xfId="49663"/>
    <cellStyle name="Vstup 4 10 2 2 5 3" xfId="24125"/>
    <cellStyle name="Vstup 4 10 2 2 5 3 2" xfId="43265"/>
    <cellStyle name="Vstup 4 10 2 2 5 4" xfId="17803"/>
    <cellStyle name="Vstup 4 10 2 2 5 5" xfId="36892"/>
    <cellStyle name="Vstup 4 10 2 2 6" xfId="1723"/>
    <cellStyle name="Vstup 4 10 2 2 6 2" xfId="8450"/>
    <cellStyle name="Vstup 4 10 2 2 6 2 2" xfId="27350"/>
    <cellStyle name="Vstup 4 10 2 2 6 2 3" xfId="46498"/>
    <cellStyle name="Vstup 4 10 2 2 6 3" xfId="20960"/>
    <cellStyle name="Vstup 4 10 2 2 6 3 2" xfId="40100"/>
    <cellStyle name="Vstup 4 10 2 2 6 4" xfId="14638"/>
    <cellStyle name="Vstup 4 10 2 2 6 5" xfId="33727"/>
    <cellStyle name="Vstup 4 10 2 2 7" xfId="7630"/>
    <cellStyle name="Vstup 4 10 2 2 7 2" xfId="26629"/>
    <cellStyle name="Vstup 4 10 2 2 7 3" xfId="45773"/>
    <cellStyle name="Vstup 4 10 2 2 8" xfId="20209"/>
    <cellStyle name="Vstup 4 10 2 2 8 2" xfId="39349"/>
    <cellStyle name="Vstup 4 10 2 2 9" xfId="13917"/>
    <cellStyle name="Vstup 4 10 2 3" xfId="2672"/>
    <cellStyle name="Vstup 4 10 2 3 2" xfId="9373"/>
    <cellStyle name="Vstup 4 10 2 3 2 2" xfId="28273"/>
    <cellStyle name="Vstup 4 10 2 3 2 3" xfId="47421"/>
    <cellStyle name="Vstup 4 10 2 3 3" xfId="21883"/>
    <cellStyle name="Vstup 4 10 2 3 3 2" xfId="41023"/>
    <cellStyle name="Vstup 4 10 2 3 4" xfId="15561"/>
    <cellStyle name="Vstup 4 10 2 3 5" xfId="34650"/>
    <cellStyle name="Vstup 4 10 2 4" xfId="3414"/>
    <cellStyle name="Vstup 4 10 2 4 2" xfId="10112"/>
    <cellStyle name="Vstup 4 10 2 4 2 2" xfId="29012"/>
    <cellStyle name="Vstup 4 10 2 4 2 3" xfId="48160"/>
    <cellStyle name="Vstup 4 10 2 4 3" xfId="22622"/>
    <cellStyle name="Vstup 4 10 2 4 3 2" xfId="41762"/>
    <cellStyle name="Vstup 4 10 2 4 4" xfId="16300"/>
    <cellStyle name="Vstup 4 10 2 4 5" xfId="35389"/>
    <cellStyle name="Vstup 4 10 2 5" xfId="3986"/>
    <cellStyle name="Vstup 4 10 2 5 2" xfId="10683"/>
    <cellStyle name="Vstup 4 10 2 5 2 2" xfId="29583"/>
    <cellStyle name="Vstup 4 10 2 5 2 3" xfId="48731"/>
    <cellStyle name="Vstup 4 10 2 5 3" xfId="23193"/>
    <cellStyle name="Vstup 4 10 2 5 3 2" xfId="42333"/>
    <cellStyle name="Vstup 4 10 2 5 4" xfId="16871"/>
    <cellStyle name="Vstup 4 10 2 5 5" xfId="35960"/>
    <cellStyle name="Vstup 4 10 2 6" xfId="4662"/>
    <cellStyle name="Vstup 4 10 2 6 2" xfId="11359"/>
    <cellStyle name="Vstup 4 10 2 6 2 2" xfId="30259"/>
    <cellStyle name="Vstup 4 10 2 6 2 3" xfId="49407"/>
    <cellStyle name="Vstup 4 10 2 6 3" xfId="23869"/>
    <cellStyle name="Vstup 4 10 2 6 3 2" xfId="43009"/>
    <cellStyle name="Vstup 4 10 2 6 4" xfId="17547"/>
    <cellStyle name="Vstup 4 10 2 6 5" xfId="36636"/>
    <cellStyle name="Vstup 4 10 2 7" xfId="7265"/>
    <cellStyle name="Vstup 4 10 2 7 2" xfId="26264"/>
    <cellStyle name="Vstup 4 10 2 7 3" xfId="45408"/>
    <cellStyle name="Vstup 4 10 2 8" xfId="19885"/>
    <cellStyle name="Vstup 4 10 2 8 2" xfId="39025"/>
    <cellStyle name="Vstup 4 10 2 9" xfId="13552"/>
    <cellStyle name="Vstup 4 10 3" xfId="706"/>
    <cellStyle name="Vstup 4 10 3 10" xfId="32875"/>
    <cellStyle name="Vstup 4 10 3 2" xfId="1724"/>
    <cellStyle name="Vstup 4 10 3 2 2" xfId="8451"/>
    <cellStyle name="Vstup 4 10 3 2 2 2" xfId="27351"/>
    <cellStyle name="Vstup 4 10 3 2 2 3" xfId="46499"/>
    <cellStyle name="Vstup 4 10 3 2 3" xfId="20961"/>
    <cellStyle name="Vstup 4 10 3 2 3 2" xfId="40101"/>
    <cellStyle name="Vstup 4 10 3 2 4" xfId="14639"/>
    <cellStyle name="Vstup 4 10 3 2 5" xfId="33728"/>
    <cellStyle name="Vstup 4 10 3 3" xfId="2887"/>
    <cellStyle name="Vstup 4 10 3 3 2" xfId="9586"/>
    <cellStyle name="Vstup 4 10 3 3 2 2" xfId="28486"/>
    <cellStyle name="Vstup 4 10 3 3 2 3" xfId="47634"/>
    <cellStyle name="Vstup 4 10 3 3 3" xfId="22096"/>
    <cellStyle name="Vstup 4 10 3 3 3 2" xfId="41236"/>
    <cellStyle name="Vstup 4 10 3 3 4" xfId="15774"/>
    <cellStyle name="Vstup 4 10 3 3 5" xfId="34863"/>
    <cellStyle name="Vstup 4 10 3 4" xfId="3629"/>
    <cellStyle name="Vstup 4 10 3 4 2" xfId="10327"/>
    <cellStyle name="Vstup 4 10 3 4 2 2" xfId="29227"/>
    <cellStyle name="Vstup 4 10 3 4 2 3" xfId="48375"/>
    <cellStyle name="Vstup 4 10 3 4 3" xfId="22837"/>
    <cellStyle name="Vstup 4 10 3 4 3 2" xfId="41977"/>
    <cellStyle name="Vstup 4 10 3 4 4" xfId="16515"/>
    <cellStyle name="Vstup 4 10 3 4 5" xfId="35604"/>
    <cellStyle name="Vstup 4 10 3 5" xfId="4199"/>
    <cellStyle name="Vstup 4 10 3 5 2" xfId="10896"/>
    <cellStyle name="Vstup 4 10 3 5 2 2" xfId="29796"/>
    <cellStyle name="Vstup 4 10 3 5 2 3" xfId="48944"/>
    <cellStyle name="Vstup 4 10 3 5 3" xfId="23406"/>
    <cellStyle name="Vstup 4 10 3 5 3 2" xfId="42546"/>
    <cellStyle name="Vstup 4 10 3 5 4" xfId="17084"/>
    <cellStyle name="Vstup 4 10 3 5 5" xfId="36173"/>
    <cellStyle name="Vstup 4 10 3 6" xfId="4831"/>
    <cellStyle name="Vstup 4 10 3 6 2" xfId="11528"/>
    <cellStyle name="Vstup 4 10 3 6 2 2" xfId="30428"/>
    <cellStyle name="Vstup 4 10 3 6 2 3" xfId="49576"/>
    <cellStyle name="Vstup 4 10 3 6 3" xfId="24038"/>
    <cellStyle name="Vstup 4 10 3 6 3 2" xfId="43178"/>
    <cellStyle name="Vstup 4 10 3 6 4" xfId="17716"/>
    <cellStyle name="Vstup 4 10 3 6 5" xfId="36805"/>
    <cellStyle name="Vstup 4 10 3 7" xfId="7503"/>
    <cellStyle name="Vstup 4 10 3 7 2" xfId="26502"/>
    <cellStyle name="Vstup 4 10 3 7 3" xfId="45646"/>
    <cellStyle name="Vstup 4 10 3 8" xfId="20102"/>
    <cellStyle name="Vstup 4 10 3 8 2" xfId="39242"/>
    <cellStyle name="Vstup 4 10 3 9" xfId="13790"/>
    <cellStyle name="Vstup 4 10 4" xfId="1157"/>
    <cellStyle name="Vstup 4 10 4 2" xfId="1725"/>
    <cellStyle name="Vstup 4 10 4 2 2" xfId="8452"/>
    <cellStyle name="Vstup 4 10 4 2 2 2" xfId="27352"/>
    <cellStyle name="Vstup 4 10 4 2 2 3" xfId="46500"/>
    <cellStyle name="Vstup 4 10 4 2 3" xfId="20962"/>
    <cellStyle name="Vstup 4 10 4 2 3 2" xfId="40102"/>
    <cellStyle name="Vstup 4 10 4 2 4" xfId="14640"/>
    <cellStyle name="Vstup 4 10 4 2 5" xfId="33729"/>
    <cellStyle name="Vstup 4 10 4 3" xfId="7983"/>
    <cellStyle name="Vstup 4 10 4 3 2" xfId="26978"/>
    <cellStyle name="Vstup 4 10 4 3 3" xfId="46126"/>
    <cellStyle name="Vstup 4 10 4 4" xfId="20541"/>
    <cellStyle name="Vstup 4 10 4 4 2" xfId="39681"/>
    <cellStyle name="Vstup 4 10 4 5" xfId="14266"/>
    <cellStyle name="Vstup 4 10 4 6" xfId="33355"/>
    <cellStyle name="Vstup 4 10 5" xfId="1722"/>
    <cellStyle name="Vstup 4 10 5 2" xfId="8449"/>
    <cellStyle name="Vstup 4 10 5 2 2" xfId="27349"/>
    <cellStyle name="Vstup 4 10 5 2 3" xfId="46497"/>
    <cellStyle name="Vstup 4 10 5 3" xfId="20959"/>
    <cellStyle name="Vstup 4 10 5 3 2" xfId="40099"/>
    <cellStyle name="Vstup 4 10 5 4" xfId="14637"/>
    <cellStyle name="Vstup 4 10 5 5" xfId="33726"/>
    <cellStyle name="Vstup 4 10 6" xfId="2540"/>
    <cellStyle name="Vstup 4 10 6 2" xfId="9241"/>
    <cellStyle name="Vstup 4 10 6 2 2" xfId="28141"/>
    <cellStyle name="Vstup 4 10 6 2 3" xfId="47289"/>
    <cellStyle name="Vstup 4 10 6 3" xfId="21751"/>
    <cellStyle name="Vstup 4 10 6 3 2" xfId="40891"/>
    <cellStyle name="Vstup 4 10 6 4" xfId="15429"/>
    <cellStyle name="Vstup 4 10 6 5" xfId="34518"/>
    <cellStyle name="Vstup 4 10 7" xfId="3282"/>
    <cellStyle name="Vstup 4 10 7 2" xfId="9980"/>
    <cellStyle name="Vstup 4 10 7 2 2" xfId="28880"/>
    <cellStyle name="Vstup 4 10 7 2 3" xfId="48028"/>
    <cellStyle name="Vstup 4 10 7 3" xfId="22490"/>
    <cellStyle name="Vstup 4 10 7 3 2" xfId="41630"/>
    <cellStyle name="Vstup 4 10 7 4" xfId="16168"/>
    <cellStyle name="Vstup 4 10 7 5" xfId="35257"/>
    <cellStyle name="Vstup 4 10 8" xfId="3854"/>
    <cellStyle name="Vstup 4 10 8 2" xfId="10551"/>
    <cellStyle name="Vstup 4 10 8 2 2" xfId="29451"/>
    <cellStyle name="Vstup 4 10 8 2 3" xfId="48599"/>
    <cellStyle name="Vstup 4 10 8 3" xfId="23061"/>
    <cellStyle name="Vstup 4 10 8 3 2" xfId="42201"/>
    <cellStyle name="Vstup 4 10 8 4" xfId="16739"/>
    <cellStyle name="Vstup 4 10 8 5" xfId="35828"/>
    <cellStyle name="Vstup 4 10 9" xfId="4441"/>
    <cellStyle name="Vstup 4 10 9 2" xfId="11138"/>
    <cellStyle name="Vstup 4 10 9 2 2" xfId="30038"/>
    <cellStyle name="Vstup 4 10 9 2 3" xfId="49186"/>
    <cellStyle name="Vstup 4 10 9 3" xfId="23648"/>
    <cellStyle name="Vstup 4 10 9 3 2" xfId="42788"/>
    <cellStyle name="Vstup 4 10 9 4" xfId="17326"/>
    <cellStyle name="Vstup 4 10 9 5" xfId="36415"/>
    <cellStyle name="Vstup 4 11" xfId="371"/>
    <cellStyle name="Vstup 4 11 10" xfId="4583"/>
    <cellStyle name="Vstup 4 11 10 2" xfId="11280"/>
    <cellStyle name="Vstup 4 11 10 2 2" xfId="30180"/>
    <cellStyle name="Vstup 4 11 10 2 3" xfId="49328"/>
    <cellStyle name="Vstup 4 11 10 3" xfId="23790"/>
    <cellStyle name="Vstup 4 11 10 3 2" xfId="42930"/>
    <cellStyle name="Vstup 4 11 10 4" xfId="17468"/>
    <cellStyle name="Vstup 4 11 10 5" xfId="36557"/>
    <cellStyle name="Vstup 4 11 11" xfId="947"/>
    <cellStyle name="Vstup 4 11 11 2" xfId="7854"/>
    <cellStyle name="Vstup 4 11 11 2 2" xfId="26849"/>
    <cellStyle name="Vstup 4 11 11 2 3" xfId="45997"/>
    <cellStyle name="Vstup 4 11 11 3" xfId="20339"/>
    <cellStyle name="Vstup 4 11 11 3 2" xfId="39479"/>
    <cellStyle name="Vstup 4 11 11 4" xfId="14137"/>
    <cellStyle name="Vstup 4 11 11 5" xfId="33226"/>
    <cellStyle name="Vstup 4 11 12" xfId="7163"/>
    <cellStyle name="Vstup 4 11 12 2" xfId="26162"/>
    <cellStyle name="Vstup 4 11 12 3" xfId="45306"/>
    <cellStyle name="Vstup 4 11 13" xfId="19768"/>
    <cellStyle name="Vstup 4 11 13 2" xfId="38908"/>
    <cellStyle name="Vstup 4 11 14" xfId="8018"/>
    <cellStyle name="Vstup 4 11 15" xfId="32535"/>
    <cellStyle name="Vstup 4 11 2" xfId="498"/>
    <cellStyle name="Vstup 4 11 2 10" xfId="32647"/>
    <cellStyle name="Vstup 4 11 2 2" xfId="1727"/>
    <cellStyle name="Vstup 4 11 2 2 2" xfId="8454"/>
    <cellStyle name="Vstup 4 11 2 2 2 2" xfId="27354"/>
    <cellStyle name="Vstup 4 11 2 2 2 2 2" xfId="46502"/>
    <cellStyle name="Vstup 4 11 2 2 2 3" xfId="14642"/>
    <cellStyle name="Vstup 4 11 2 2 2 4" xfId="33731"/>
    <cellStyle name="Vstup 4 11 2 2 3" xfId="7640"/>
    <cellStyle name="Vstup 4 11 2 2 3 2" xfId="26639"/>
    <cellStyle name="Vstup 4 11 2 2 3 3" xfId="45783"/>
    <cellStyle name="Vstup 4 11 2 2 4" xfId="20964"/>
    <cellStyle name="Vstup 4 11 2 2 4 2" xfId="40104"/>
    <cellStyle name="Vstup 4 11 2 2 5" xfId="13927"/>
    <cellStyle name="Vstup 4 11 2 2 6" xfId="33012"/>
    <cellStyle name="Vstup 4 11 2 3" xfId="2682"/>
    <cellStyle name="Vstup 4 11 2 3 2" xfId="9383"/>
    <cellStyle name="Vstup 4 11 2 3 2 2" xfId="28283"/>
    <cellStyle name="Vstup 4 11 2 3 2 3" xfId="47431"/>
    <cellStyle name="Vstup 4 11 2 3 3" xfId="21893"/>
    <cellStyle name="Vstup 4 11 2 3 3 2" xfId="41033"/>
    <cellStyle name="Vstup 4 11 2 3 4" xfId="15571"/>
    <cellStyle name="Vstup 4 11 2 3 5" xfId="34660"/>
    <cellStyle name="Vstup 4 11 2 4" xfId="3424"/>
    <cellStyle name="Vstup 4 11 2 4 2" xfId="10122"/>
    <cellStyle name="Vstup 4 11 2 4 2 2" xfId="29022"/>
    <cellStyle name="Vstup 4 11 2 4 2 3" xfId="48170"/>
    <cellStyle name="Vstup 4 11 2 4 3" xfId="22632"/>
    <cellStyle name="Vstup 4 11 2 4 3 2" xfId="41772"/>
    <cellStyle name="Vstup 4 11 2 4 4" xfId="16310"/>
    <cellStyle name="Vstup 4 11 2 4 5" xfId="35399"/>
    <cellStyle name="Vstup 4 11 2 5" xfId="3996"/>
    <cellStyle name="Vstup 4 11 2 5 2" xfId="10693"/>
    <cellStyle name="Vstup 4 11 2 5 2 2" xfId="29593"/>
    <cellStyle name="Vstup 4 11 2 5 2 3" xfId="48741"/>
    <cellStyle name="Vstup 4 11 2 5 3" xfId="23203"/>
    <cellStyle name="Vstup 4 11 2 5 3 2" xfId="42343"/>
    <cellStyle name="Vstup 4 11 2 5 4" xfId="16881"/>
    <cellStyle name="Vstup 4 11 2 5 5" xfId="35970"/>
    <cellStyle name="Vstup 4 11 2 6" xfId="4670"/>
    <cellStyle name="Vstup 4 11 2 6 2" xfId="11367"/>
    <cellStyle name="Vstup 4 11 2 6 2 2" xfId="30267"/>
    <cellStyle name="Vstup 4 11 2 6 2 3" xfId="49415"/>
    <cellStyle name="Vstup 4 11 2 6 3" xfId="23877"/>
    <cellStyle name="Vstup 4 11 2 6 3 2" xfId="43017"/>
    <cellStyle name="Vstup 4 11 2 6 4" xfId="17555"/>
    <cellStyle name="Vstup 4 11 2 6 5" xfId="36644"/>
    <cellStyle name="Vstup 4 11 2 7" xfId="7275"/>
    <cellStyle name="Vstup 4 11 2 7 2" xfId="26274"/>
    <cellStyle name="Vstup 4 11 2 7 3" xfId="45418"/>
    <cellStyle name="Vstup 4 11 2 8" xfId="19895"/>
    <cellStyle name="Vstup 4 11 2 8 2" xfId="39035"/>
    <cellStyle name="Vstup 4 11 2 9" xfId="13562"/>
    <cellStyle name="Vstup 4 11 3" xfId="1064"/>
    <cellStyle name="Vstup 4 11 3 2" xfId="1728"/>
    <cellStyle name="Vstup 4 11 3 2 2" xfId="8455"/>
    <cellStyle name="Vstup 4 11 3 2 2 2" xfId="27355"/>
    <cellStyle name="Vstup 4 11 3 2 2 3" xfId="46503"/>
    <cellStyle name="Vstup 4 11 3 2 3" xfId="20965"/>
    <cellStyle name="Vstup 4 11 3 2 3 2" xfId="40105"/>
    <cellStyle name="Vstup 4 11 3 2 4" xfId="14643"/>
    <cellStyle name="Vstup 4 11 3 2 5" xfId="33732"/>
    <cellStyle name="Vstup 4 11 3 3" xfId="7513"/>
    <cellStyle name="Vstup 4 11 3 3 2" xfId="26512"/>
    <cellStyle name="Vstup 4 11 3 3 3" xfId="45656"/>
    <cellStyle name="Vstup 4 11 3 4" xfId="20450"/>
    <cellStyle name="Vstup 4 11 3 4 2" xfId="39590"/>
    <cellStyle name="Vstup 4 11 3 5" xfId="13800"/>
    <cellStyle name="Vstup 4 11 3 6" xfId="32885"/>
    <cellStyle name="Vstup 4 11 4" xfId="1184"/>
    <cellStyle name="Vstup 4 11 4 2" xfId="1729"/>
    <cellStyle name="Vstup 4 11 4 2 2" xfId="8456"/>
    <cellStyle name="Vstup 4 11 4 2 2 2" xfId="27356"/>
    <cellStyle name="Vstup 4 11 4 2 2 3" xfId="46504"/>
    <cellStyle name="Vstup 4 11 4 2 3" xfId="20966"/>
    <cellStyle name="Vstup 4 11 4 2 3 2" xfId="40106"/>
    <cellStyle name="Vstup 4 11 4 2 4" xfId="14644"/>
    <cellStyle name="Vstup 4 11 4 2 5" xfId="33733"/>
    <cellStyle name="Vstup 4 11 4 3" xfId="8000"/>
    <cellStyle name="Vstup 4 11 4 3 2" xfId="26995"/>
    <cellStyle name="Vstup 4 11 4 3 3" xfId="46143"/>
    <cellStyle name="Vstup 4 11 4 4" xfId="20565"/>
    <cellStyle name="Vstup 4 11 4 4 2" xfId="39705"/>
    <cellStyle name="Vstup 4 11 4 5" xfId="14283"/>
    <cellStyle name="Vstup 4 11 4 6" xfId="33372"/>
    <cellStyle name="Vstup 4 11 5" xfId="1726"/>
    <cellStyle name="Vstup 4 11 5 2" xfId="8453"/>
    <cellStyle name="Vstup 4 11 5 2 2" xfId="27353"/>
    <cellStyle name="Vstup 4 11 5 2 3" xfId="46501"/>
    <cellStyle name="Vstup 4 11 5 3" xfId="20963"/>
    <cellStyle name="Vstup 4 11 5 3 2" xfId="40103"/>
    <cellStyle name="Vstup 4 11 5 4" xfId="14641"/>
    <cellStyle name="Vstup 4 11 5 5" xfId="33730"/>
    <cellStyle name="Vstup 4 11 6" xfId="2550"/>
    <cellStyle name="Vstup 4 11 6 2" xfId="9251"/>
    <cellStyle name="Vstup 4 11 6 2 2" xfId="28151"/>
    <cellStyle name="Vstup 4 11 6 2 3" xfId="47299"/>
    <cellStyle name="Vstup 4 11 6 3" xfId="21761"/>
    <cellStyle name="Vstup 4 11 6 3 2" xfId="40901"/>
    <cellStyle name="Vstup 4 11 6 4" xfId="15439"/>
    <cellStyle name="Vstup 4 11 6 5" xfId="34528"/>
    <cellStyle name="Vstup 4 11 7" xfId="3292"/>
    <cellStyle name="Vstup 4 11 7 2" xfId="9990"/>
    <cellStyle name="Vstup 4 11 7 2 2" xfId="28890"/>
    <cellStyle name="Vstup 4 11 7 2 3" xfId="48038"/>
    <cellStyle name="Vstup 4 11 7 3" xfId="22500"/>
    <cellStyle name="Vstup 4 11 7 3 2" xfId="41640"/>
    <cellStyle name="Vstup 4 11 7 4" xfId="16178"/>
    <cellStyle name="Vstup 4 11 7 5" xfId="35267"/>
    <cellStyle name="Vstup 4 11 8" xfId="3864"/>
    <cellStyle name="Vstup 4 11 8 2" xfId="10561"/>
    <cellStyle name="Vstup 4 11 8 2 2" xfId="29461"/>
    <cellStyle name="Vstup 4 11 8 2 3" xfId="48609"/>
    <cellStyle name="Vstup 4 11 8 3" xfId="23071"/>
    <cellStyle name="Vstup 4 11 8 3 2" xfId="42211"/>
    <cellStyle name="Vstup 4 11 8 4" xfId="16749"/>
    <cellStyle name="Vstup 4 11 8 5" xfId="35838"/>
    <cellStyle name="Vstup 4 11 9" xfId="4451"/>
    <cellStyle name="Vstup 4 11 9 2" xfId="11148"/>
    <cellStyle name="Vstup 4 11 9 2 2" xfId="30048"/>
    <cellStyle name="Vstup 4 11 9 2 3" xfId="49196"/>
    <cellStyle name="Vstup 4 11 9 3" xfId="23658"/>
    <cellStyle name="Vstup 4 11 9 3 2" xfId="42798"/>
    <cellStyle name="Vstup 4 11 9 4" xfId="17336"/>
    <cellStyle name="Vstup 4 11 9 5" xfId="36425"/>
    <cellStyle name="Vstup 4 12" xfId="408"/>
    <cellStyle name="Vstup 4 12 10" xfId="7195"/>
    <cellStyle name="Vstup 4 12 10 2" xfId="26194"/>
    <cellStyle name="Vstup 4 12 10 3" xfId="45338"/>
    <cellStyle name="Vstup 4 12 11" xfId="19805"/>
    <cellStyle name="Vstup 4 12 11 2" xfId="38945"/>
    <cellStyle name="Vstup 4 12 12" xfId="13482"/>
    <cellStyle name="Vstup 4 12 13" xfId="32567"/>
    <cellStyle name="Vstup 4 12 2" xfId="528"/>
    <cellStyle name="Vstup 4 12 2 10" xfId="13592"/>
    <cellStyle name="Vstup 4 12 2 11" xfId="32677"/>
    <cellStyle name="Vstup 4 12 2 2" xfId="828"/>
    <cellStyle name="Vstup 4 12 2 2 2" xfId="3751"/>
    <cellStyle name="Vstup 4 12 2 2 2 2" xfId="10449"/>
    <cellStyle name="Vstup 4 12 2 2 2 2 2" xfId="29349"/>
    <cellStyle name="Vstup 4 12 2 2 2 2 3" xfId="48497"/>
    <cellStyle name="Vstup 4 12 2 2 2 3" xfId="22959"/>
    <cellStyle name="Vstup 4 12 2 2 2 3 2" xfId="42099"/>
    <cellStyle name="Vstup 4 12 2 2 2 4" xfId="16637"/>
    <cellStyle name="Vstup 4 12 2 2 2 5" xfId="35726"/>
    <cellStyle name="Vstup 4 12 2 2 3" xfId="4321"/>
    <cellStyle name="Vstup 4 12 2 2 3 2" xfId="11018"/>
    <cellStyle name="Vstup 4 12 2 2 3 2 2" xfId="29918"/>
    <cellStyle name="Vstup 4 12 2 2 3 2 3" xfId="49066"/>
    <cellStyle name="Vstup 4 12 2 2 3 3" xfId="23528"/>
    <cellStyle name="Vstup 4 12 2 2 3 3 2" xfId="42668"/>
    <cellStyle name="Vstup 4 12 2 2 3 4" xfId="17206"/>
    <cellStyle name="Vstup 4 12 2 2 3 5" xfId="36295"/>
    <cellStyle name="Vstup 4 12 2 2 4" xfId="4930"/>
    <cellStyle name="Vstup 4 12 2 2 4 2" xfId="11627"/>
    <cellStyle name="Vstup 4 12 2 2 4 2 2" xfId="30527"/>
    <cellStyle name="Vstup 4 12 2 2 4 2 3" xfId="49675"/>
    <cellStyle name="Vstup 4 12 2 2 4 3" xfId="24137"/>
    <cellStyle name="Vstup 4 12 2 2 4 3 2" xfId="43277"/>
    <cellStyle name="Vstup 4 12 2 2 4 4" xfId="17815"/>
    <cellStyle name="Vstup 4 12 2 2 4 5" xfId="36904"/>
    <cellStyle name="Vstup 4 12 2 2 5" xfId="3009"/>
    <cellStyle name="Vstup 4 12 2 2 5 2" xfId="9708"/>
    <cellStyle name="Vstup 4 12 2 2 5 2 2" xfId="28608"/>
    <cellStyle name="Vstup 4 12 2 2 5 2 3" xfId="47756"/>
    <cellStyle name="Vstup 4 12 2 2 5 3" xfId="22218"/>
    <cellStyle name="Vstup 4 12 2 2 5 3 2" xfId="41358"/>
    <cellStyle name="Vstup 4 12 2 2 5 4" xfId="15896"/>
    <cellStyle name="Vstup 4 12 2 2 5 5" xfId="34985"/>
    <cellStyle name="Vstup 4 12 2 2 6" xfId="7670"/>
    <cellStyle name="Vstup 4 12 2 2 6 2" xfId="26669"/>
    <cellStyle name="Vstup 4 12 2 2 6 3" xfId="45813"/>
    <cellStyle name="Vstup 4 12 2 2 7" xfId="20224"/>
    <cellStyle name="Vstup 4 12 2 2 7 2" xfId="39364"/>
    <cellStyle name="Vstup 4 12 2 2 8" xfId="13957"/>
    <cellStyle name="Vstup 4 12 2 2 9" xfId="33042"/>
    <cellStyle name="Vstup 4 12 2 3" xfId="2712"/>
    <cellStyle name="Vstup 4 12 2 3 2" xfId="9413"/>
    <cellStyle name="Vstup 4 12 2 3 2 2" xfId="28313"/>
    <cellStyle name="Vstup 4 12 2 3 2 3" xfId="47461"/>
    <cellStyle name="Vstup 4 12 2 3 3" xfId="21923"/>
    <cellStyle name="Vstup 4 12 2 3 3 2" xfId="41063"/>
    <cellStyle name="Vstup 4 12 2 3 4" xfId="15601"/>
    <cellStyle name="Vstup 4 12 2 3 5" xfId="34690"/>
    <cellStyle name="Vstup 4 12 2 4" xfId="3454"/>
    <cellStyle name="Vstup 4 12 2 4 2" xfId="10152"/>
    <cellStyle name="Vstup 4 12 2 4 2 2" xfId="29052"/>
    <cellStyle name="Vstup 4 12 2 4 2 3" xfId="48200"/>
    <cellStyle name="Vstup 4 12 2 4 3" xfId="22662"/>
    <cellStyle name="Vstup 4 12 2 4 3 2" xfId="41802"/>
    <cellStyle name="Vstup 4 12 2 4 4" xfId="16340"/>
    <cellStyle name="Vstup 4 12 2 4 5" xfId="35429"/>
    <cellStyle name="Vstup 4 12 2 5" xfId="4026"/>
    <cellStyle name="Vstup 4 12 2 5 2" xfId="10723"/>
    <cellStyle name="Vstup 4 12 2 5 2 2" xfId="29623"/>
    <cellStyle name="Vstup 4 12 2 5 2 3" xfId="48771"/>
    <cellStyle name="Vstup 4 12 2 5 3" xfId="23233"/>
    <cellStyle name="Vstup 4 12 2 5 3 2" xfId="42373"/>
    <cellStyle name="Vstup 4 12 2 5 4" xfId="16911"/>
    <cellStyle name="Vstup 4 12 2 5 5" xfId="36000"/>
    <cellStyle name="Vstup 4 12 2 6" xfId="4694"/>
    <cellStyle name="Vstup 4 12 2 6 2" xfId="11391"/>
    <cellStyle name="Vstup 4 12 2 6 2 2" xfId="30291"/>
    <cellStyle name="Vstup 4 12 2 6 2 3" xfId="49439"/>
    <cellStyle name="Vstup 4 12 2 6 3" xfId="23901"/>
    <cellStyle name="Vstup 4 12 2 6 3 2" xfId="43041"/>
    <cellStyle name="Vstup 4 12 2 6 4" xfId="17579"/>
    <cellStyle name="Vstup 4 12 2 6 5" xfId="36668"/>
    <cellStyle name="Vstup 4 12 2 7" xfId="1730"/>
    <cellStyle name="Vstup 4 12 2 7 2" xfId="8457"/>
    <cellStyle name="Vstup 4 12 2 7 2 2" xfId="27357"/>
    <cellStyle name="Vstup 4 12 2 7 2 3" xfId="46505"/>
    <cellStyle name="Vstup 4 12 2 7 3" xfId="20967"/>
    <cellStyle name="Vstup 4 12 2 7 3 2" xfId="40107"/>
    <cellStyle name="Vstup 4 12 2 7 4" xfId="14645"/>
    <cellStyle name="Vstup 4 12 2 7 5" xfId="33734"/>
    <cellStyle name="Vstup 4 12 2 8" xfId="7305"/>
    <cellStyle name="Vstup 4 12 2 8 2" xfId="26304"/>
    <cellStyle name="Vstup 4 12 2 8 3" xfId="45448"/>
    <cellStyle name="Vstup 4 12 2 9" xfId="19925"/>
    <cellStyle name="Vstup 4 12 2 9 2" xfId="39065"/>
    <cellStyle name="Vstup 4 12 3" xfId="733"/>
    <cellStyle name="Vstup 4 12 3 2" xfId="3656"/>
    <cellStyle name="Vstup 4 12 3 2 2" xfId="10354"/>
    <cellStyle name="Vstup 4 12 3 2 2 2" xfId="29254"/>
    <cellStyle name="Vstup 4 12 3 2 2 3" xfId="48402"/>
    <cellStyle name="Vstup 4 12 3 2 3" xfId="22864"/>
    <cellStyle name="Vstup 4 12 3 2 3 2" xfId="42004"/>
    <cellStyle name="Vstup 4 12 3 2 4" xfId="16542"/>
    <cellStyle name="Vstup 4 12 3 2 5" xfId="35631"/>
    <cellStyle name="Vstup 4 12 3 3" xfId="4226"/>
    <cellStyle name="Vstup 4 12 3 3 2" xfId="10923"/>
    <cellStyle name="Vstup 4 12 3 3 2 2" xfId="29823"/>
    <cellStyle name="Vstup 4 12 3 3 2 3" xfId="48971"/>
    <cellStyle name="Vstup 4 12 3 3 3" xfId="23433"/>
    <cellStyle name="Vstup 4 12 3 3 3 2" xfId="42573"/>
    <cellStyle name="Vstup 4 12 3 3 4" xfId="17111"/>
    <cellStyle name="Vstup 4 12 3 3 5" xfId="36200"/>
    <cellStyle name="Vstup 4 12 3 4" xfId="4854"/>
    <cellStyle name="Vstup 4 12 3 4 2" xfId="11551"/>
    <cellStyle name="Vstup 4 12 3 4 2 2" xfId="30451"/>
    <cellStyle name="Vstup 4 12 3 4 2 3" xfId="49599"/>
    <cellStyle name="Vstup 4 12 3 4 3" xfId="24061"/>
    <cellStyle name="Vstup 4 12 3 4 3 2" xfId="43201"/>
    <cellStyle name="Vstup 4 12 3 4 4" xfId="17739"/>
    <cellStyle name="Vstup 4 12 3 4 5" xfId="36828"/>
    <cellStyle name="Vstup 4 12 3 5" xfId="2914"/>
    <cellStyle name="Vstup 4 12 3 5 2" xfId="9613"/>
    <cellStyle name="Vstup 4 12 3 5 2 2" xfId="28513"/>
    <cellStyle name="Vstup 4 12 3 5 2 3" xfId="47661"/>
    <cellStyle name="Vstup 4 12 3 5 3" xfId="22123"/>
    <cellStyle name="Vstup 4 12 3 5 3 2" xfId="41263"/>
    <cellStyle name="Vstup 4 12 3 5 4" xfId="15801"/>
    <cellStyle name="Vstup 4 12 3 5 5" xfId="34890"/>
    <cellStyle name="Vstup 4 12 3 6" xfId="7550"/>
    <cellStyle name="Vstup 4 12 3 6 2" xfId="26549"/>
    <cellStyle name="Vstup 4 12 3 6 3" xfId="45693"/>
    <cellStyle name="Vstup 4 12 3 7" xfId="20129"/>
    <cellStyle name="Vstup 4 12 3 7 2" xfId="39269"/>
    <cellStyle name="Vstup 4 12 3 8" xfId="13837"/>
    <cellStyle name="Vstup 4 12 3 9" xfId="32922"/>
    <cellStyle name="Vstup 4 12 4" xfId="2587"/>
    <cellStyle name="Vstup 4 12 4 2" xfId="9288"/>
    <cellStyle name="Vstup 4 12 4 2 2" xfId="28188"/>
    <cellStyle name="Vstup 4 12 4 2 3" xfId="47336"/>
    <cellStyle name="Vstup 4 12 4 3" xfId="21798"/>
    <cellStyle name="Vstup 4 12 4 3 2" xfId="40938"/>
    <cellStyle name="Vstup 4 12 4 4" xfId="15476"/>
    <cellStyle name="Vstup 4 12 4 5" xfId="34565"/>
    <cellStyle name="Vstup 4 12 5" xfId="3329"/>
    <cellStyle name="Vstup 4 12 5 2" xfId="10027"/>
    <cellStyle name="Vstup 4 12 5 2 2" xfId="28927"/>
    <cellStyle name="Vstup 4 12 5 2 3" xfId="48075"/>
    <cellStyle name="Vstup 4 12 5 3" xfId="22537"/>
    <cellStyle name="Vstup 4 12 5 3 2" xfId="41677"/>
    <cellStyle name="Vstup 4 12 5 4" xfId="16215"/>
    <cellStyle name="Vstup 4 12 5 5" xfId="35304"/>
    <cellStyle name="Vstup 4 12 6" xfId="3901"/>
    <cellStyle name="Vstup 4 12 6 2" xfId="10598"/>
    <cellStyle name="Vstup 4 12 6 2 2" xfId="29498"/>
    <cellStyle name="Vstup 4 12 6 2 3" xfId="48646"/>
    <cellStyle name="Vstup 4 12 6 3" xfId="23108"/>
    <cellStyle name="Vstup 4 12 6 3 2" xfId="42248"/>
    <cellStyle name="Vstup 4 12 6 4" xfId="16786"/>
    <cellStyle name="Vstup 4 12 6 5" xfId="35875"/>
    <cellStyle name="Vstup 4 12 7" xfId="4480"/>
    <cellStyle name="Vstup 4 12 7 2" xfId="11177"/>
    <cellStyle name="Vstup 4 12 7 2 2" xfId="30077"/>
    <cellStyle name="Vstup 4 12 7 2 3" xfId="49225"/>
    <cellStyle name="Vstup 4 12 7 3" xfId="23687"/>
    <cellStyle name="Vstup 4 12 7 3 2" xfId="42827"/>
    <cellStyle name="Vstup 4 12 7 4" xfId="17365"/>
    <cellStyle name="Vstup 4 12 7 5" xfId="36454"/>
    <cellStyle name="Vstup 4 12 8" xfId="4610"/>
    <cellStyle name="Vstup 4 12 8 2" xfId="11307"/>
    <cellStyle name="Vstup 4 12 8 2 2" xfId="30207"/>
    <cellStyle name="Vstup 4 12 8 2 3" xfId="49355"/>
    <cellStyle name="Vstup 4 12 8 3" xfId="23817"/>
    <cellStyle name="Vstup 4 12 8 3 2" xfId="42957"/>
    <cellStyle name="Vstup 4 12 8 4" xfId="17495"/>
    <cellStyle name="Vstup 4 12 8 5" xfId="36584"/>
    <cellStyle name="Vstup 4 12 9" xfId="883"/>
    <cellStyle name="Vstup 4 12 9 2" xfId="7792"/>
    <cellStyle name="Vstup 4 12 9 2 2" xfId="26787"/>
    <cellStyle name="Vstup 4 12 9 2 3" xfId="45935"/>
    <cellStyle name="Vstup 4 12 9 3" xfId="20277"/>
    <cellStyle name="Vstup 4 12 9 3 2" xfId="39417"/>
    <cellStyle name="Vstup 4 12 9 4" xfId="14075"/>
    <cellStyle name="Vstup 4 12 9 5" xfId="33164"/>
    <cellStyle name="Vstup 4 13" xfId="427"/>
    <cellStyle name="Vstup 4 13 10" xfId="19824"/>
    <cellStyle name="Vstup 4 13 10 2" xfId="38964"/>
    <cellStyle name="Vstup 4 13 11" xfId="13491"/>
    <cellStyle name="Vstup 4 13 12" xfId="32576"/>
    <cellStyle name="Vstup 4 13 2" xfId="552"/>
    <cellStyle name="Vstup 4 13 2 10" xfId="13616"/>
    <cellStyle name="Vstup 4 13 2 11" xfId="32701"/>
    <cellStyle name="Vstup 4 13 2 2" xfId="852"/>
    <cellStyle name="Vstup 4 13 2 2 2" xfId="3775"/>
    <cellStyle name="Vstup 4 13 2 2 2 2" xfId="10473"/>
    <cellStyle name="Vstup 4 13 2 2 2 2 2" xfId="29373"/>
    <cellStyle name="Vstup 4 13 2 2 2 2 3" xfId="48521"/>
    <cellStyle name="Vstup 4 13 2 2 2 3" xfId="22983"/>
    <cellStyle name="Vstup 4 13 2 2 2 3 2" xfId="42123"/>
    <cellStyle name="Vstup 4 13 2 2 2 4" xfId="16661"/>
    <cellStyle name="Vstup 4 13 2 2 2 5" xfId="35750"/>
    <cellStyle name="Vstup 4 13 2 2 3" xfId="4345"/>
    <cellStyle name="Vstup 4 13 2 2 3 2" xfId="11042"/>
    <cellStyle name="Vstup 4 13 2 2 3 2 2" xfId="29942"/>
    <cellStyle name="Vstup 4 13 2 2 3 2 3" xfId="49090"/>
    <cellStyle name="Vstup 4 13 2 2 3 3" xfId="23552"/>
    <cellStyle name="Vstup 4 13 2 2 3 3 2" xfId="42692"/>
    <cellStyle name="Vstup 4 13 2 2 3 4" xfId="17230"/>
    <cellStyle name="Vstup 4 13 2 2 3 5" xfId="36319"/>
    <cellStyle name="Vstup 4 13 2 2 4" xfId="4949"/>
    <cellStyle name="Vstup 4 13 2 2 4 2" xfId="11646"/>
    <cellStyle name="Vstup 4 13 2 2 4 2 2" xfId="30546"/>
    <cellStyle name="Vstup 4 13 2 2 4 2 3" xfId="49694"/>
    <cellStyle name="Vstup 4 13 2 2 4 3" xfId="24156"/>
    <cellStyle name="Vstup 4 13 2 2 4 3 2" xfId="43296"/>
    <cellStyle name="Vstup 4 13 2 2 4 4" xfId="17834"/>
    <cellStyle name="Vstup 4 13 2 2 4 5" xfId="36923"/>
    <cellStyle name="Vstup 4 13 2 2 5" xfId="3033"/>
    <cellStyle name="Vstup 4 13 2 2 5 2" xfId="9732"/>
    <cellStyle name="Vstup 4 13 2 2 5 2 2" xfId="28632"/>
    <cellStyle name="Vstup 4 13 2 2 5 2 3" xfId="47780"/>
    <cellStyle name="Vstup 4 13 2 2 5 3" xfId="22242"/>
    <cellStyle name="Vstup 4 13 2 2 5 3 2" xfId="41382"/>
    <cellStyle name="Vstup 4 13 2 2 5 4" xfId="15920"/>
    <cellStyle name="Vstup 4 13 2 2 5 5" xfId="35009"/>
    <cellStyle name="Vstup 4 13 2 2 6" xfId="7694"/>
    <cellStyle name="Vstup 4 13 2 2 6 2" xfId="26693"/>
    <cellStyle name="Vstup 4 13 2 2 6 3" xfId="45837"/>
    <cellStyle name="Vstup 4 13 2 2 7" xfId="20248"/>
    <cellStyle name="Vstup 4 13 2 2 7 2" xfId="39388"/>
    <cellStyle name="Vstup 4 13 2 2 8" xfId="13981"/>
    <cellStyle name="Vstup 4 13 2 2 9" xfId="33066"/>
    <cellStyle name="Vstup 4 13 2 3" xfId="2736"/>
    <cellStyle name="Vstup 4 13 2 3 2" xfId="9437"/>
    <cellStyle name="Vstup 4 13 2 3 2 2" xfId="28337"/>
    <cellStyle name="Vstup 4 13 2 3 2 3" xfId="47485"/>
    <cellStyle name="Vstup 4 13 2 3 3" xfId="21947"/>
    <cellStyle name="Vstup 4 13 2 3 3 2" xfId="41087"/>
    <cellStyle name="Vstup 4 13 2 3 4" xfId="15625"/>
    <cellStyle name="Vstup 4 13 2 3 5" xfId="34714"/>
    <cellStyle name="Vstup 4 13 2 4" xfId="3478"/>
    <cellStyle name="Vstup 4 13 2 4 2" xfId="10176"/>
    <cellStyle name="Vstup 4 13 2 4 2 2" xfId="29076"/>
    <cellStyle name="Vstup 4 13 2 4 2 3" xfId="48224"/>
    <cellStyle name="Vstup 4 13 2 4 3" xfId="22686"/>
    <cellStyle name="Vstup 4 13 2 4 3 2" xfId="41826"/>
    <cellStyle name="Vstup 4 13 2 4 4" xfId="16364"/>
    <cellStyle name="Vstup 4 13 2 4 5" xfId="35453"/>
    <cellStyle name="Vstup 4 13 2 5" xfId="4050"/>
    <cellStyle name="Vstup 4 13 2 5 2" xfId="10747"/>
    <cellStyle name="Vstup 4 13 2 5 2 2" xfId="29647"/>
    <cellStyle name="Vstup 4 13 2 5 2 3" xfId="48795"/>
    <cellStyle name="Vstup 4 13 2 5 3" xfId="23257"/>
    <cellStyle name="Vstup 4 13 2 5 3 2" xfId="42397"/>
    <cellStyle name="Vstup 4 13 2 5 4" xfId="16935"/>
    <cellStyle name="Vstup 4 13 2 5 5" xfId="36024"/>
    <cellStyle name="Vstup 4 13 2 6" xfId="4713"/>
    <cellStyle name="Vstup 4 13 2 6 2" xfId="11410"/>
    <cellStyle name="Vstup 4 13 2 6 2 2" xfId="30310"/>
    <cellStyle name="Vstup 4 13 2 6 2 3" xfId="49458"/>
    <cellStyle name="Vstup 4 13 2 6 3" xfId="23920"/>
    <cellStyle name="Vstup 4 13 2 6 3 2" xfId="43060"/>
    <cellStyle name="Vstup 4 13 2 6 4" xfId="17598"/>
    <cellStyle name="Vstup 4 13 2 6 5" xfId="36687"/>
    <cellStyle name="Vstup 4 13 2 7" xfId="1731"/>
    <cellStyle name="Vstup 4 13 2 7 2" xfId="8458"/>
    <cellStyle name="Vstup 4 13 2 7 2 2" xfId="27358"/>
    <cellStyle name="Vstup 4 13 2 7 2 3" xfId="46506"/>
    <cellStyle name="Vstup 4 13 2 7 3" xfId="20968"/>
    <cellStyle name="Vstup 4 13 2 7 3 2" xfId="40108"/>
    <cellStyle name="Vstup 4 13 2 7 4" xfId="14646"/>
    <cellStyle name="Vstup 4 13 2 7 5" xfId="33735"/>
    <cellStyle name="Vstup 4 13 2 8" xfId="7329"/>
    <cellStyle name="Vstup 4 13 2 8 2" xfId="26328"/>
    <cellStyle name="Vstup 4 13 2 8 3" xfId="45472"/>
    <cellStyle name="Vstup 4 13 2 9" xfId="19949"/>
    <cellStyle name="Vstup 4 13 2 9 2" xfId="39089"/>
    <cellStyle name="Vstup 4 13 3" xfId="752"/>
    <cellStyle name="Vstup 4 13 3 2" xfId="3675"/>
    <cellStyle name="Vstup 4 13 3 2 2" xfId="10373"/>
    <cellStyle name="Vstup 4 13 3 2 2 2" xfId="29273"/>
    <cellStyle name="Vstup 4 13 3 2 2 3" xfId="48421"/>
    <cellStyle name="Vstup 4 13 3 2 3" xfId="22883"/>
    <cellStyle name="Vstup 4 13 3 2 3 2" xfId="42023"/>
    <cellStyle name="Vstup 4 13 3 2 4" xfId="16561"/>
    <cellStyle name="Vstup 4 13 3 2 5" xfId="35650"/>
    <cellStyle name="Vstup 4 13 3 3" xfId="4245"/>
    <cellStyle name="Vstup 4 13 3 3 2" xfId="10942"/>
    <cellStyle name="Vstup 4 13 3 3 2 2" xfId="29842"/>
    <cellStyle name="Vstup 4 13 3 3 2 3" xfId="48990"/>
    <cellStyle name="Vstup 4 13 3 3 3" xfId="23452"/>
    <cellStyle name="Vstup 4 13 3 3 3 2" xfId="42592"/>
    <cellStyle name="Vstup 4 13 3 3 4" xfId="17130"/>
    <cellStyle name="Vstup 4 13 3 3 5" xfId="36219"/>
    <cellStyle name="Vstup 4 13 3 4" xfId="4869"/>
    <cellStyle name="Vstup 4 13 3 4 2" xfId="11566"/>
    <cellStyle name="Vstup 4 13 3 4 2 2" xfId="30466"/>
    <cellStyle name="Vstup 4 13 3 4 2 3" xfId="49614"/>
    <cellStyle name="Vstup 4 13 3 4 3" xfId="24076"/>
    <cellStyle name="Vstup 4 13 3 4 3 2" xfId="43216"/>
    <cellStyle name="Vstup 4 13 3 4 4" xfId="17754"/>
    <cellStyle name="Vstup 4 13 3 4 5" xfId="36843"/>
    <cellStyle name="Vstup 4 13 3 5" xfId="2933"/>
    <cellStyle name="Vstup 4 13 3 5 2" xfId="9632"/>
    <cellStyle name="Vstup 4 13 3 5 2 2" xfId="28532"/>
    <cellStyle name="Vstup 4 13 3 5 2 3" xfId="47680"/>
    <cellStyle name="Vstup 4 13 3 5 3" xfId="22142"/>
    <cellStyle name="Vstup 4 13 3 5 3 2" xfId="41282"/>
    <cellStyle name="Vstup 4 13 3 5 4" xfId="15820"/>
    <cellStyle name="Vstup 4 13 3 5 5" xfId="34909"/>
    <cellStyle name="Vstup 4 13 3 6" xfId="7569"/>
    <cellStyle name="Vstup 4 13 3 6 2" xfId="26568"/>
    <cellStyle name="Vstup 4 13 3 6 3" xfId="45712"/>
    <cellStyle name="Vstup 4 13 3 7" xfId="20148"/>
    <cellStyle name="Vstup 4 13 3 7 2" xfId="39288"/>
    <cellStyle name="Vstup 4 13 3 8" xfId="13856"/>
    <cellStyle name="Vstup 4 13 3 9" xfId="32941"/>
    <cellStyle name="Vstup 4 13 4" xfId="2611"/>
    <cellStyle name="Vstup 4 13 4 2" xfId="9312"/>
    <cellStyle name="Vstup 4 13 4 2 2" xfId="28212"/>
    <cellStyle name="Vstup 4 13 4 2 3" xfId="47360"/>
    <cellStyle name="Vstup 4 13 4 3" xfId="21822"/>
    <cellStyle name="Vstup 4 13 4 3 2" xfId="40962"/>
    <cellStyle name="Vstup 4 13 4 4" xfId="15500"/>
    <cellStyle name="Vstup 4 13 4 5" xfId="34589"/>
    <cellStyle name="Vstup 4 13 5" xfId="3353"/>
    <cellStyle name="Vstup 4 13 5 2" xfId="10051"/>
    <cellStyle name="Vstup 4 13 5 2 2" xfId="28951"/>
    <cellStyle name="Vstup 4 13 5 2 3" xfId="48099"/>
    <cellStyle name="Vstup 4 13 5 3" xfId="22561"/>
    <cellStyle name="Vstup 4 13 5 3 2" xfId="41701"/>
    <cellStyle name="Vstup 4 13 5 4" xfId="16239"/>
    <cellStyle name="Vstup 4 13 5 5" xfId="35328"/>
    <cellStyle name="Vstup 4 13 6" xfId="3925"/>
    <cellStyle name="Vstup 4 13 6 2" xfId="10622"/>
    <cellStyle name="Vstup 4 13 6 2 2" xfId="29522"/>
    <cellStyle name="Vstup 4 13 6 2 3" xfId="48670"/>
    <cellStyle name="Vstup 4 13 6 3" xfId="23132"/>
    <cellStyle name="Vstup 4 13 6 3 2" xfId="42272"/>
    <cellStyle name="Vstup 4 13 6 4" xfId="16810"/>
    <cellStyle name="Vstup 4 13 6 5" xfId="35899"/>
    <cellStyle name="Vstup 4 13 7" xfId="4504"/>
    <cellStyle name="Vstup 4 13 7 2" xfId="11201"/>
    <cellStyle name="Vstup 4 13 7 2 2" xfId="30101"/>
    <cellStyle name="Vstup 4 13 7 2 3" xfId="49249"/>
    <cellStyle name="Vstup 4 13 7 3" xfId="23711"/>
    <cellStyle name="Vstup 4 13 7 3 2" xfId="42851"/>
    <cellStyle name="Vstup 4 13 7 4" xfId="17389"/>
    <cellStyle name="Vstup 4 13 7 5" xfId="36478"/>
    <cellStyle name="Vstup 4 13 8" xfId="911"/>
    <cellStyle name="Vstup 4 13 8 2" xfId="7820"/>
    <cellStyle name="Vstup 4 13 8 2 2" xfId="26815"/>
    <cellStyle name="Vstup 4 13 8 2 3" xfId="45963"/>
    <cellStyle name="Vstup 4 13 8 3" xfId="20305"/>
    <cellStyle name="Vstup 4 13 8 3 2" xfId="39445"/>
    <cellStyle name="Vstup 4 13 8 4" xfId="14103"/>
    <cellStyle name="Vstup 4 13 8 5" xfId="33192"/>
    <cellStyle name="Vstup 4 13 9" xfId="7204"/>
    <cellStyle name="Vstup 4 13 9 2" xfId="26203"/>
    <cellStyle name="Vstup 4 13 9 3" xfId="45347"/>
    <cellStyle name="Vstup 4 14" xfId="280"/>
    <cellStyle name="Vstup 4 14 10" xfId="32455"/>
    <cellStyle name="Vstup 4 14 2" xfId="626"/>
    <cellStyle name="Vstup 4 14 2 10" xfId="32795"/>
    <cellStyle name="Vstup 4 14 2 2" xfId="2807"/>
    <cellStyle name="Vstup 4 14 2 2 2" xfId="9506"/>
    <cellStyle name="Vstup 4 14 2 2 2 2" xfId="28406"/>
    <cellStyle name="Vstup 4 14 2 2 2 3" xfId="47554"/>
    <cellStyle name="Vstup 4 14 2 2 3" xfId="22016"/>
    <cellStyle name="Vstup 4 14 2 2 3 2" xfId="41156"/>
    <cellStyle name="Vstup 4 14 2 2 4" xfId="15694"/>
    <cellStyle name="Vstup 4 14 2 2 5" xfId="34783"/>
    <cellStyle name="Vstup 4 14 2 3" xfId="3549"/>
    <cellStyle name="Vstup 4 14 2 3 2" xfId="10247"/>
    <cellStyle name="Vstup 4 14 2 3 2 2" xfId="29147"/>
    <cellStyle name="Vstup 4 14 2 3 2 3" xfId="48295"/>
    <cellStyle name="Vstup 4 14 2 3 3" xfId="22757"/>
    <cellStyle name="Vstup 4 14 2 3 3 2" xfId="41897"/>
    <cellStyle name="Vstup 4 14 2 3 4" xfId="16435"/>
    <cellStyle name="Vstup 4 14 2 3 5" xfId="35524"/>
    <cellStyle name="Vstup 4 14 2 4" xfId="4119"/>
    <cellStyle name="Vstup 4 14 2 4 2" xfId="10816"/>
    <cellStyle name="Vstup 4 14 2 4 2 2" xfId="29716"/>
    <cellStyle name="Vstup 4 14 2 4 2 3" xfId="48864"/>
    <cellStyle name="Vstup 4 14 2 4 3" xfId="23326"/>
    <cellStyle name="Vstup 4 14 2 4 3 2" xfId="42466"/>
    <cellStyle name="Vstup 4 14 2 4 4" xfId="17004"/>
    <cellStyle name="Vstup 4 14 2 4 5" xfId="36093"/>
    <cellStyle name="Vstup 4 14 2 5" xfId="4765"/>
    <cellStyle name="Vstup 4 14 2 5 2" xfId="11462"/>
    <cellStyle name="Vstup 4 14 2 5 2 2" xfId="30362"/>
    <cellStyle name="Vstup 4 14 2 5 2 3" xfId="49510"/>
    <cellStyle name="Vstup 4 14 2 5 3" xfId="23972"/>
    <cellStyle name="Vstup 4 14 2 5 3 2" xfId="43112"/>
    <cellStyle name="Vstup 4 14 2 5 4" xfId="17650"/>
    <cellStyle name="Vstup 4 14 2 5 5" xfId="36739"/>
    <cellStyle name="Vstup 4 14 2 6" xfId="1732"/>
    <cellStyle name="Vstup 4 14 2 6 2" xfId="8459"/>
    <cellStyle name="Vstup 4 14 2 6 2 2" xfId="27359"/>
    <cellStyle name="Vstup 4 14 2 6 2 3" xfId="46507"/>
    <cellStyle name="Vstup 4 14 2 6 3" xfId="20969"/>
    <cellStyle name="Vstup 4 14 2 6 3 2" xfId="40109"/>
    <cellStyle name="Vstup 4 14 2 6 4" xfId="14647"/>
    <cellStyle name="Vstup 4 14 2 6 5" xfId="33736"/>
    <cellStyle name="Vstup 4 14 2 7" xfId="7423"/>
    <cellStyle name="Vstup 4 14 2 7 2" xfId="26422"/>
    <cellStyle name="Vstup 4 14 2 7 3" xfId="45566"/>
    <cellStyle name="Vstup 4 14 2 8" xfId="20022"/>
    <cellStyle name="Vstup 4 14 2 8 2" xfId="39162"/>
    <cellStyle name="Vstup 4 14 2 9" xfId="13710"/>
    <cellStyle name="Vstup 4 14 3" xfId="2440"/>
    <cellStyle name="Vstup 4 14 3 2" xfId="9141"/>
    <cellStyle name="Vstup 4 14 3 2 2" xfId="28041"/>
    <cellStyle name="Vstup 4 14 3 2 3" xfId="47189"/>
    <cellStyle name="Vstup 4 14 3 3" xfId="21651"/>
    <cellStyle name="Vstup 4 14 3 3 2" xfId="40791"/>
    <cellStyle name="Vstup 4 14 3 4" xfId="15329"/>
    <cellStyle name="Vstup 4 14 3 5" xfId="34418"/>
    <cellStyle name="Vstup 4 14 4" xfId="3182"/>
    <cellStyle name="Vstup 4 14 4 2" xfId="9880"/>
    <cellStyle name="Vstup 4 14 4 2 2" xfId="28780"/>
    <cellStyle name="Vstup 4 14 4 2 3" xfId="47928"/>
    <cellStyle name="Vstup 4 14 4 3" xfId="22390"/>
    <cellStyle name="Vstup 4 14 4 3 2" xfId="41530"/>
    <cellStyle name="Vstup 4 14 4 4" xfId="16068"/>
    <cellStyle name="Vstup 4 14 4 5" xfId="35157"/>
    <cellStyle name="Vstup 4 14 5" xfId="3068"/>
    <cellStyle name="Vstup 4 14 5 2" xfId="9766"/>
    <cellStyle name="Vstup 4 14 5 2 2" xfId="28666"/>
    <cellStyle name="Vstup 4 14 5 2 3" xfId="47814"/>
    <cellStyle name="Vstup 4 14 5 3" xfId="22276"/>
    <cellStyle name="Vstup 4 14 5 3 2" xfId="41416"/>
    <cellStyle name="Vstup 4 14 5 4" xfId="15954"/>
    <cellStyle name="Vstup 4 14 5 5" xfId="35043"/>
    <cellStyle name="Vstup 4 14 6" xfId="4536"/>
    <cellStyle name="Vstup 4 14 6 2" xfId="11233"/>
    <cellStyle name="Vstup 4 14 6 2 2" xfId="30133"/>
    <cellStyle name="Vstup 4 14 6 2 3" xfId="49281"/>
    <cellStyle name="Vstup 4 14 6 3" xfId="23743"/>
    <cellStyle name="Vstup 4 14 6 3 2" xfId="42883"/>
    <cellStyle name="Vstup 4 14 6 4" xfId="17421"/>
    <cellStyle name="Vstup 4 14 6 5" xfId="36510"/>
    <cellStyle name="Vstup 4 14 7" xfId="7082"/>
    <cellStyle name="Vstup 4 14 7 2" xfId="26082"/>
    <cellStyle name="Vstup 4 14 7 3" xfId="45226"/>
    <cellStyle name="Vstup 4 14 8" xfId="19678"/>
    <cellStyle name="Vstup 4 14 8 2" xfId="38818"/>
    <cellStyle name="Vstup 4 14 9" xfId="8055"/>
    <cellStyle name="Vstup 4 15" xfId="1000"/>
    <cellStyle name="Vstup 4 15 2" xfId="1733"/>
    <cellStyle name="Vstup 4 15 2 2" xfId="8460"/>
    <cellStyle name="Vstup 4 15 2 2 2" xfId="27360"/>
    <cellStyle name="Vstup 4 15 2 2 3" xfId="46508"/>
    <cellStyle name="Vstup 4 15 2 3" xfId="20970"/>
    <cellStyle name="Vstup 4 15 2 3 2" xfId="40110"/>
    <cellStyle name="Vstup 4 15 2 4" xfId="14648"/>
    <cellStyle name="Vstup 4 15 2 5" xfId="33737"/>
    <cellStyle name="Vstup 4 15 3" xfId="7350"/>
    <cellStyle name="Vstup 4 15 3 2" xfId="26349"/>
    <cellStyle name="Vstup 4 15 3 3" xfId="45493"/>
    <cellStyle name="Vstup 4 15 4" xfId="20390"/>
    <cellStyle name="Vstup 4 15 4 2" xfId="39530"/>
    <cellStyle name="Vstup 4 15 5" xfId="13637"/>
    <cellStyle name="Vstup 4 15 6" xfId="32722"/>
    <cellStyle name="Vstup 4 16" xfId="1721"/>
    <cellStyle name="Vstup 4 16 2" xfId="8448"/>
    <cellStyle name="Vstup 4 16 2 2" xfId="27348"/>
    <cellStyle name="Vstup 4 16 2 3" xfId="46496"/>
    <cellStyle name="Vstup 4 16 3" xfId="20958"/>
    <cellStyle name="Vstup 4 16 3 2" xfId="40098"/>
    <cellStyle name="Vstup 4 16 4" xfId="14636"/>
    <cellStyle name="Vstup 4 16 5" xfId="33725"/>
    <cellStyle name="Vstup 4 17" xfId="2398"/>
    <cellStyle name="Vstup 4 17 2" xfId="9099"/>
    <cellStyle name="Vstup 4 17 2 2" xfId="27999"/>
    <cellStyle name="Vstup 4 17 2 3" xfId="47147"/>
    <cellStyle name="Vstup 4 17 3" xfId="21609"/>
    <cellStyle name="Vstup 4 17 3 2" xfId="40749"/>
    <cellStyle name="Vstup 4 17 4" xfId="15287"/>
    <cellStyle name="Vstup 4 17 5" xfId="34376"/>
    <cellStyle name="Vstup 4 18" xfId="3803"/>
    <cellStyle name="Vstup 4 18 2" xfId="10500"/>
    <cellStyle name="Vstup 4 18 2 2" xfId="29400"/>
    <cellStyle name="Vstup 4 18 2 3" xfId="48548"/>
    <cellStyle name="Vstup 4 18 3" xfId="23010"/>
    <cellStyle name="Vstup 4 18 3 2" xfId="42150"/>
    <cellStyle name="Vstup 4 18 4" xfId="16688"/>
    <cellStyle name="Vstup 4 18 5" xfId="35777"/>
    <cellStyle name="Vstup 4 19" xfId="4363"/>
    <cellStyle name="Vstup 4 19 2" xfId="11060"/>
    <cellStyle name="Vstup 4 19 2 2" xfId="29960"/>
    <cellStyle name="Vstup 4 19 2 3" xfId="49108"/>
    <cellStyle name="Vstup 4 19 3" xfId="23570"/>
    <cellStyle name="Vstup 4 19 3 2" xfId="42710"/>
    <cellStyle name="Vstup 4 19 4" xfId="17248"/>
    <cellStyle name="Vstup 4 19 5" xfId="36337"/>
    <cellStyle name="Vstup 4 2" xfId="166"/>
    <cellStyle name="Vstup 4 2 10" xfId="3148"/>
    <cellStyle name="Vstup 4 2 10 2" xfId="9846"/>
    <cellStyle name="Vstup 4 2 10 2 2" xfId="28746"/>
    <cellStyle name="Vstup 4 2 10 2 3" xfId="47894"/>
    <cellStyle name="Vstup 4 2 10 3" xfId="22356"/>
    <cellStyle name="Vstup 4 2 10 3 2" xfId="41496"/>
    <cellStyle name="Vstup 4 2 10 4" xfId="16034"/>
    <cellStyle name="Vstup 4 2 10 5" xfId="35123"/>
    <cellStyle name="Vstup 4 2 11" xfId="3793"/>
    <cellStyle name="Vstup 4 2 11 2" xfId="10490"/>
    <cellStyle name="Vstup 4 2 11 2 2" xfId="29390"/>
    <cellStyle name="Vstup 4 2 11 2 3" xfId="48538"/>
    <cellStyle name="Vstup 4 2 11 3" xfId="23000"/>
    <cellStyle name="Vstup 4 2 11 3 2" xfId="42140"/>
    <cellStyle name="Vstup 4 2 11 4" xfId="16678"/>
    <cellStyle name="Vstup 4 2 11 5" xfId="35767"/>
    <cellStyle name="Vstup 4 2 12" xfId="4371"/>
    <cellStyle name="Vstup 4 2 12 2" xfId="11068"/>
    <cellStyle name="Vstup 4 2 12 2 2" xfId="29968"/>
    <cellStyle name="Vstup 4 2 12 2 3" xfId="49116"/>
    <cellStyle name="Vstup 4 2 12 3" xfId="23578"/>
    <cellStyle name="Vstup 4 2 12 3 2" xfId="42718"/>
    <cellStyle name="Vstup 4 2 12 4" xfId="17256"/>
    <cellStyle name="Vstup 4 2 12 5" xfId="36345"/>
    <cellStyle name="Vstup 4 2 13" xfId="19616"/>
    <cellStyle name="Vstup 4 2 13 2" xfId="38756"/>
    <cellStyle name="Vstup 4 2 2" xfId="218"/>
    <cellStyle name="Vstup 4 2 2 10" xfId="4383"/>
    <cellStyle name="Vstup 4 2 2 10 2" xfId="11080"/>
    <cellStyle name="Vstup 4 2 2 10 2 2" xfId="29980"/>
    <cellStyle name="Vstup 4 2 2 10 2 3" xfId="49128"/>
    <cellStyle name="Vstup 4 2 2 10 3" xfId="23590"/>
    <cellStyle name="Vstup 4 2 2 10 3 2" xfId="42730"/>
    <cellStyle name="Vstup 4 2 2 10 4" xfId="17268"/>
    <cellStyle name="Vstup 4 2 2 10 5" xfId="36357"/>
    <cellStyle name="Vstup 4 2 2 11" xfId="4554"/>
    <cellStyle name="Vstup 4 2 2 11 2" xfId="11251"/>
    <cellStyle name="Vstup 4 2 2 11 2 2" xfId="30151"/>
    <cellStyle name="Vstup 4 2 2 11 2 3" xfId="49299"/>
    <cellStyle name="Vstup 4 2 2 11 3" xfId="23761"/>
    <cellStyle name="Vstup 4 2 2 11 3 2" xfId="42901"/>
    <cellStyle name="Vstup 4 2 2 11 4" xfId="17439"/>
    <cellStyle name="Vstup 4 2 2 11 5" xfId="36528"/>
    <cellStyle name="Vstup 4 2 2 12" xfId="889"/>
    <cellStyle name="Vstup 4 2 2 12 2" xfId="7798"/>
    <cellStyle name="Vstup 4 2 2 12 2 2" xfId="26793"/>
    <cellStyle name="Vstup 4 2 2 12 2 3" xfId="45941"/>
    <cellStyle name="Vstup 4 2 2 12 3" xfId="20283"/>
    <cellStyle name="Vstup 4 2 2 12 3 2" xfId="39423"/>
    <cellStyle name="Vstup 4 2 2 12 4" xfId="14081"/>
    <cellStyle name="Vstup 4 2 2 12 5" xfId="33170"/>
    <cellStyle name="Vstup 4 2 2 13" xfId="19625"/>
    <cellStyle name="Vstup 4 2 2 13 2" xfId="38765"/>
    <cellStyle name="Vstup 4 2 2 2" xfId="380"/>
    <cellStyle name="Vstup 4 2 2 2 10" xfId="19777"/>
    <cellStyle name="Vstup 4 2 2 2 10 2" xfId="38917"/>
    <cellStyle name="Vstup 4 2 2 2 11" xfId="8238"/>
    <cellStyle name="Vstup 4 2 2 2 12" xfId="32330"/>
    <cellStyle name="Vstup 4 2 2 2 2" xfId="715"/>
    <cellStyle name="Vstup 4 2 2 2 2 10" xfId="6846"/>
    <cellStyle name="Vstup 4 2 2 2 2 11" xfId="32544"/>
    <cellStyle name="Vstup 4 2 2 2 2 2" xfId="1737"/>
    <cellStyle name="Vstup 4 2 2 2 2 2 2" xfId="8464"/>
    <cellStyle name="Vstup 4 2 2 2 2 2 2 2" xfId="27364"/>
    <cellStyle name="Vstup 4 2 2 2 2 2 2 3" xfId="46512"/>
    <cellStyle name="Vstup 4 2 2 2 2 2 3" xfId="20974"/>
    <cellStyle name="Vstup 4 2 2 2 2 2 3 2" xfId="40114"/>
    <cellStyle name="Vstup 4 2 2 2 2 2 4" xfId="14652"/>
    <cellStyle name="Vstup 4 2 2 2 2 2 5" xfId="33741"/>
    <cellStyle name="Vstup 4 2 2 2 2 3" xfId="2896"/>
    <cellStyle name="Vstup 4 2 2 2 2 3 2" xfId="9595"/>
    <cellStyle name="Vstup 4 2 2 2 2 3 2 2" xfId="28495"/>
    <cellStyle name="Vstup 4 2 2 2 2 3 2 3" xfId="47643"/>
    <cellStyle name="Vstup 4 2 2 2 2 3 3" xfId="22105"/>
    <cellStyle name="Vstup 4 2 2 2 2 3 3 2" xfId="41245"/>
    <cellStyle name="Vstup 4 2 2 2 2 3 4" xfId="15783"/>
    <cellStyle name="Vstup 4 2 2 2 2 3 5" xfId="34872"/>
    <cellStyle name="Vstup 4 2 2 2 2 4" xfId="3638"/>
    <cellStyle name="Vstup 4 2 2 2 2 4 2" xfId="10336"/>
    <cellStyle name="Vstup 4 2 2 2 2 4 2 2" xfId="29236"/>
    <cellStyle name="Vstup 4 2 2 2 2 4 2 3" xfId="48384"/>
    <cellStyle name="Vstup 4 2 2 2 2 4 3" xfId="22846"/>
    <cellStyle name="Vstup 4 2 2 2 2 4 3 2" xfId="41986"/>
    <cellStyle name="Vstup 4 2 2 2 2 4 4" xfId="16524"/>
    <cellStyle name="Vstup 4 2 2 2 2 4 5" xfId="35613"/>
    <cellStyle name="Vstup 4 2 2 2 2 5" xfId="4208"/>
    <cellStyle name="Vstup 4 2 2 2 2 5 2" xfId="10905"/>
    <cellStyle name="Vstup 4 2 2 2 2 5 2 2" xfId="29805"/>
    <cellStyle name="Vstup 4 2 2 2 2 5 2 3" xfId="48953"/>
    <cellStyle name="Vstup 4 2 2 2 2 5 3" xfId="23415"/>
    <cellStyle name="Vstup 4 2 2 2 2 5 3 2" xfId="42555"/>
    <cellStyle name="Vstup 4 2 2 2 2 5 4" xfId="17093"/>
    <cellStyle name="Vstup 4 2 2 2 2 5 5" xfId="36182"/>
    <cellStyle name="Vstup 4 2 2 2 2 6" xfId="4838"/>
    <cellStyle name="Vstup 4 2 2 2 2 6 2" xfId="11535"/>
    <cellStyle name="Vstup 4 2 2 2 2 6 2 2" xfId="30435"/>
    <cellStyle name="Vstup 4 2 2 2 2 6 2 3" xfId="49583"/>
    <cellStyle name="Vstup 4 2 2 2 2 6 3" xfId="24045"/>
    <cellStyle name="Vstup 4 2 2 2 2 6 3 2" xfId="43185"/>
    <cellStyle name="Vstup 4 2 2 2 2 6 4" xfId="17723"/>
    <cellStyle name="Vstup 4 2 2 2 2 6 5" xfId="36812"/>
    <cellStyle name="Vstup 4 2 2 2 2 7" xfId="7766"/>
    <cellStyle name="Vstup 4 2 2 2 2 7 2" xfId="26761"/>
    <cellStyle name="Vstup 4 2 2 2 2 7 2 2" xfId="45909"/>
    <cellStyle name="Vstup 4 2 2 2 2 7 3" xfId="14049"/>
    <cellStyle name="Vstup 4 2 2 2 2 7 4" xfId="33138"/>
    <cellStyle name="Vstup 4 2 2 2 2 8" xfId="7172"/>
    <cellStyle name="Vstup 4 2 2 2 2 8 2" xfId="26171"/>
    <cellStyle name="Vstup 4 2 2 2 2 8 3" xfId="45315"/>
    <cellStyle name="Vstup 4 2 2 2 2 9" xfId="20111"/>
    <cellStyle name="Vstup 4 2 2 2 2 9 2" xfId="39251"/>
    <cellStyle name="Vstup 4 2 2 2 3" xfId="1204"/>
    <cellStyle name="Vstup 4 2 2 2 3 2" xfId="1738"/>
    <cellStyle name="Vstup 4 2 2 2 3 2 2" xfId="8465"/>
    <cellStyle name="Vstup 4 2 2 2 3 2 2 2" xfId="27365"/>
    <cellStyle name="Vstup 4 2 2 2 3 2 2 3" xfId="46513"/>
    <cellStyle name="Vstup 4 2 2 2 3 2 3" xfId="20975"/>
    <cellStyle name="Vstup 4 2 2 2 3 2 3 2" xfId="40115"/>
    <cellStyle name="Vstup 4 2 2 2 3 2 4" xfId="14653"/>
    <cellStyle name="Vstup 4 2 2 2 3 2 5" xfId="33742"/>
    <cellStyle name="Vstup 4 2 2 2 3 3" xfId="7522"/>
    <cellStyle name="Vstup 4 2 2 2 3 3 2" xfId="26521"/>
    <cellStyle name="Vstup 4 2 2 2 3 3 3" xfId="45665"/>
    <cellStyle name="Vstup 4 2 2 2 3 4" xfId="20584"/>
    <cellStyle name="Vstup 4 2 2 2 3 4 2" xfId="39724"/>
    <cellStyle name="Vstup 4 2 2 2 3 5" xfId="13809"/>
    <cellStyle name="Vstup 4 2 2 2 3 6" xfId="32894"/>
    <cellStyle name="Vstup 4 2 2 2 4" xfId="1736"/>
    <cellStyle name="Vstup 4 2 2 2 4 2" xfId="8463"/>
    <cellStyle name="Vstup 4 2 2 2 4 2 2" xfId="27363"/>
    <cellStyle name="Vstup 4 2 2 2 4 2 3" xfId="46511"/>
    <cellStyle name="Vstup 4 2 2 2 4 3" xfId="20973"/>
    <cellStyle name="Vstup 4 2 2 2 4 3 2" xfId="40113"/>
    <cellStyle name="Vstup 4 2 2 2 4 4" xfId="14651"/>
    <cellStyle name="Vstup 4 2 2 2 4 5" xfId="33740"/>
    <cellStyle name="Vstup 4 2 2 2 5" xfId="2559"/>
    <cellStyle name="Vstup 4 2 2 2 5 2" xfId="9260"/>
    <cellStyle name="Vstup 4 2 2 2 5 2 2" xfId="28160"/>
    <cellStyle name="Vstup 4 2 2 2 5 2 3" xfId="47308"/>
    <cellStyle name="Vstup 4 2 2 2 5 3" xfId="21770"/>
    <cellStyle name="Vstup 4 2 2 2 5 3 2" xfId="40910"/>
    <cellStyle name="Vstup 4 2 2 2 5 4" xfId="15448"/>
    <cellStyle name="Vstup 4 2 2 2 5 5" xfId="34537"/>
    <cellStyle name="Vstup 4 2 2 2 6" xfId="3301"/>
    <cellStyle name="Vstup 4 2 2 2 6 2" xfId="9999"/>
    <cellStyle name="Vstup 4 2 2 2 6 2 2" xfId="28899"/>
    <cellStyle name="Vstup 4 2 2 2 6 2 3" xfId="48047"/>
    <cellStyle name="Vstup 4 2 2 2 6 3" xfId="22509"/>
    <cellStyle name="Vstup 4 2 2 2 6 3 2" xfId="41649"/>
    <cellStyle name="Vstup 4 2 2 2 6 4" xfId="16187"/>
    <cellStyle name="Vstup 4 2 2 2 6 5" xfId="35276"/>
    <cellStyle name="Vstup 4 2 2 2 7" xfId="3873"/>
    <cellStyle name="Vstup 4 2 2 2 7 2" xfId="10570"/>
    <cellStyle name="Vstup 4 2 2 2 7 2 2" xfId="29470"/>
    <cellStyle name="Vstup 4 2 2 2 7 2 3" xfId="48618"/>
    <cellStyle name="Vstup 4 2 2 2 7 3" xfId="23080"/>
    <cellStyle name="Vstup 4 2 2 2 7 3 2" xfId="42220"/>
    <cellStyle name="Vstup 4 2 2 2 7 4" xfId="16758"/>
    <cellStyle name="Vstup 4 2 2 2 7 5" xfId="35847"/>
    <cellStyle name="Vstup 4 2 2 2 8" xfId="4590"/>
    <cellStyle name="Vstup 4 2 2 2 8 2" xfId="11287"/>
    <cellStyle name="Vstup 4 2 2 2 8 2 2" xfId="30187"/>
    <cellStyle name="Vstup 4 2 2 2 8 2 3" xfId="49335"/>
    <cellStyle name="Vstup 4 2 2 2 8 3" xfId="23797"/>
    <cellStyle name="Vstup 4 2 2 2 8 3 2" xfId="42937"/>
    <cellStyle name="Vstup 4 2 2 2 8 4" xfId="17475"/>
    <cellStyle name="Vstup 4 2 2 2 8 5" xfId="36564"/>
    <cellStyle name="Vstup 4 2 2 2 9" xfId="6957"/>
    <cellStyle name="Vstup 4 2 2 2 9 2" xfId="25957"/>
    <cellStyle name="Vstup 4 2 2 2 9 3" xfId="45101"/>
    <cellStyle name="Vstup 4 2 2 3" xfId="568"/>
    <cellStyle name="Vstup 4 2 2 3 10" xfId="32421"/>
    <cellStyle name="Vstup 4 2 2 3 2" xfId="1739"/>
    <cellStyle name="Vstup 4 2 2 3 2 2" xfId="8466"/>
    <cellStyle name="Vstup 4 2 2 3 2 2 2" xfId="27366"/>
    <cellStyle name="Vstup 4 2 2 3 2 2 2 2" xfId="46514"/>
    <cellStyle name="Vstup 4 2 2 3 2 2 3" xfId="14654"/>
    <cellStyle name="Vstup 4 2 2 3 2 2 4" xfId="33743"/>
    <cellStyle name="Vstup 4 2 2 3 2 3" xfId="7710"/>
    <cellStyle name="Vstup 4 2 2 3 2 3 2" xfId="26709"/>
    <cellStyle name="Vstup 4 2 2 3 2 3 3" xfId="45853"/>
    <cellStyle name="Vstup 4 2 2 3 2 4" xfId="20976"/>
    <cellStyle name="Vstup 4 2 2 3 2 4 2" xfId="40116"/>
    <cellStyle name="Vstup 4 2 2 3 2 5" xfId="13997"/>
    <cellStyle name="Vstup 4 2 2 3 2 6" xfId="33082"/>
    <cellStyle name="Vstup 4 2 2 3 3" xfId="2752"/>
    <cellStyle name="Vstup 4 2 2 3 3 2" xfId="9453"/>
    <cellStyle name="Vstup 4 2 2 3 3 2 2" xfId="28353"/>
    <cellStyle name="Vstup 4 2 2 3 3 2 3" xfId="47501"/>
    <cellStyle name="Vstup 4 2 2 3 3 3" xfId="21963"/>
    <cellStyle name="Vstup 4 2 2 3 3 3 2" xfId="41103"/>
    <cellStyle name="Vstup 4 2 2 3 3 4" xfId="15641"/>
    <cellStyle name="Vstup 4 2 2 3 3 5" xfId="34730"/>
    <cellStyle name="Vstup 4 2 2 3 4" xfId="3494"/>
    <cellStyle name="Vstup 4 2 2 3 4 2" xfId="10192"/>
    <cellStyle name="Vstup 4 2 2 3 4 2 2" xfId="29092"/>
    <cellStyle name="Vstup 4 2 2 3 4 2 3" xfId="48240"/>
    <cellStyle name="Vstup 4 2 2 3 4 3" xfId="22702"/>
    <cellStyle name="Vstup 4 2 2 3 4 3 2" xfId="41842"/>
    <cellStyle name="Vstup 4 2 2 3 4 4" xfId="16380"/>
    <cellStyle name="Vstup 4 2 2 3 4 5" xfId="35469"/>
    <cellStyle name="Vstup 4 2 2 3 5" xfId="4066"/>
    <cellStyle name="Vstup 4 2 2 3 5 2" xfId="10763"/>
    <cellStyle name="Vstup 4 2 2 3 5 2 2" xfId="29663"/>
    <cellStyle name="Vstup 4 2 2 3 5 2 3" xfId="48811"/>
    <cellStyle name="Vstup 4 2 2 3 5 3" xfId="23273"/>
    <cellStyle name="Vstup 4 2 2 3 5 3 2" xfId="42413"/>
    <cellStyle name="Vstup 4 2 2 3 5 4" xfId="16951"/>
    <cellStyle name="Vstup 4 2 2 3 5 5" xfId="36040"/>
    <cellStyle name="Vstup 4 2 2 3 6" xfId="4725"/>
    <cellStyle name="Vstup 4 2 2 3 6 2" xfId="11422"/>
    <cellStyle name="Vstup 4 2 2 3 6 2 2" xfId="30322"/>
    <cellStyle name="Vstup 4 2 2 3 6 2 3" xfId="49470"/>
    <cellStyle name="Vstup 4 2 2 3 6 3" xfId="23932"/>
    <cellStyle name="Vstup 4 2 2 3 6 3 2" xfId="43072"/>
    <cellStyle name="Vstup 4 2 2 3 6 4" xfId="17610"/>
    <cellStyle name="Vstup 4 2 2 3 6 5" xfId="36699"/>
    <cellStyle name="Vstup 4 2 2 3 7" xfId="7048"/>
    <cellStyle name="Vstup 4 2 2 3 7 2" xfId="26048"/>
    <cellStyle name="Vstup 4 2 2 3 7 3" xfId="45192"/>
    <cellStyle name="Vstup 4 2 2 3 8" xfId="19965"/>
    <cellStyle name="Vstup 4 2 2 3 8 2" xfId="39105"/>
    <cellStyle name="Vstup 4 2 2 3 9" xfId="8070"/>
    <cellStyle name="Vstup 4 2 2 4" xfId="1039"/>
    <cellStyle name="Vstup 4 2 2 4 2" xfId="1740"/>
    <cellStyle name="Vstup 4 2 2 4 2 2" xfId="8467"/>
    <cellStyle name="Vstup 4 2 2 4 2 2 2" xfId="27367"/>
    <cellStyle name="Vstup 4 2 2 4 2 2 3" xfId="46515"/>
    <cellStyle name="Vstup 4 2 2 4 2 3" xfId="20977"/>
    <cellStyle name="Vstup 4 2 2 4 2 3 2" xfId="40117"/>
    <cellStyle name="Vstup 4 2 2 4 2 4" xfId="14655"/>
    <cellStyle name="Vstup 4 2 2 4 2 5" xfId="33744"/>
    <cellStyle name="Vstup 4 2 2 4 3" xfId="7370"/>
    <cellStyle name="Vstup 4 2 2 4 3 2" xfId="26369"/>
    <cellStyle name="Vstup 4 2 2 4 3 3" xfId="45513"/>
    <cellStyle name="Vstup 4 2 2 4 4" xfId="20428"/>
    <cellStyle name="Vstup 4 2 2 4 4 2" xfId="39568"/>
    <cellStyle name="Vstup 4 2 2 4 5" xfId="13657"/>
    <cellStyle name="Vstup 4 2 2 4 6" xfId="32742"/>
    <cellStyle name="Vstup 4 2 2 5" xfId="1152"/>
    <cellStyle name="Vstup 4 2 2 5 2" xfId="1741"/>
    <cellStyle name="Vstup 4 2 2 5 2 2" xfId="8468"/>
    <cellStyle name="Vstup 4 2 2 5 2 2 2" xfId="27368"/>
    <cellStyle name="Vstup 4 2 2 5 2 2 3" xfId="46516"/>
    <cellStyle name="Vstup 4 2 2 5 2 3" xfId="20978"/>
    <cellStyle name="Vstup 4 2 2 5 2 3 2" xfId="40118"/>
    <cellStyle name="Vstup 4 2 2 5 2 4" xfId="14656"/>
    <cellStyle name="Vstup 4 2 2 5 2 5" xfId="33745"/>
    <cellStyle name="Vstup 4 2 2 5 3" xfId="7978"/>
    <cellStyle name="Vstup 4 2 2 5 3 2" xfId="26973"/>
    <cellStyle name="Vstup 4 2 2 5 3 3" xfId="46121"/>
    <cellStyle name="Vstup 4 2 2 5 4" xfId="20536"/>
    <cellStyle name="Vstup 4 2 2 5 4 2" xfId="39676"/>
    <cellStyle name="Vstup 4 2 2 5 5" xfId="14261"/>
    <cellStyle name="Vstup 4 2 2 5 6" xfId="33350"/>
    <cellStyle name="Vstup 4 2 2 6" xfId="1735"/>
    <cellStyle name="Vstup 4 2 2 6 2" xfId="8462"/>
    <cellStyle name="Vstup 4 2 2 6 2 2" xfId="27362"/>
    <cellStyle name="Vstup 4 2 2 6 2 3" xfId="46510"/>
    <cellStyle name="Vstup 4 2 2 6 3" xfId="20972"/>
    <cellStyle name="Vstup 4 2 2 6 3 2" xfId="40112"/>
    <cellStyle name="Vstup 4 2 2 6 4" xfId="14650"/>
    <cellStyle name="Vstup 4 2 2 6 5" xfId="33739"/>
    <cellStyle name="Vstup 4 2 2 7" xfId="2465"/>
    <cellStyle name="Vstup 4 2 2 7 2" xfId="9166"/>
    <cellStyle name="Vstup 4 2 2 7 2 2" xfId="28066"/>
    <cellStyle name="Vstup 4 2 2 7 2 3" xfId="47214"/>
    <cellStyle name="Vstup 4 2 2 7 3" xfId="21676"/>
    <cellStyle name="Vstup 4 2 2 7 3 2" xfId="40816"/>
    <cellStyle name="Vstup 4 2 2 7 4" xfId="15354"/>
    <cellStyle name="Vstup 4 2 2 7 5" xfId="34443"/>
    <cellStyle name="Vstup 4 2 2 8" xfId="3207"/>
    <cellStyle name="Vstup 4 2 2 8 2" xfId="9905"/>
    <cellStyle name="Vstup 4 2 2 8 2 2" xfId="28805"/>
    <cellStyle name="Vstup 4 2 2 8 2 3" xfId="47953"/>
    <cellStyle name="Vstup 4 2 2 8 3" xfId="22415"/>
    <cellStyle name="Vstup 4 2 2 8 3 2" xfId="41555"/>
    <cellStyle name="Vstup 4 2 2 8 4" xfId="16093"/>
    <cellStyle name="Vstup 4 2 2 8 5" xfId="35182"/>
    <cellStyle name="Vstup 4 2 2 9" xfId="3081"/>
    <cellStyle name="Vstup 4 2 2 9 2" xfId="9779"/>
    <cellStyle name="Vstup 4 2 2 9 2 2" xfId="28679"/>
    <cellStyle name="Vstup 4 2 2 9 2 3" xfId="47827"/>
    <cellStyle name="Vstup 4 2 2 9 3" xfId="22289"/>
    <cellStyle name="Vstup 4 2 2 9 3 2" xfId="41429"/>
    <cellStyle name="Vstup 4 2 2 9 4" xfId="15967"/>
    <cellStyle name="Vstup 4 2 2 9 5" xfId="35056"/>
    <cellStyle name="Vstup 4 2 3" xfId="394"/>
    <cellStyle name="Vstup 4 2 3 10" xfId="4602"/>
    <cellStyle name="Vstup 4 2 3 10 2" xfId="11299"/>
    <cellStyle name="Vstup 4 2 3 10 2 2" xfId="30199"/>
    <cellStyle name="Vstup 4 2 3 10 2 3" xfId="49347"/>
    <cellStyle name="Vstup 4 2 3 10 3" xfId="23809"/>
    <cellStyle name="Vstup 4 2 3 10 3 2" xfId="42949"/>
    <cellStyle name="Vstup 4 2 3 10 4" xfId="17487"/>
    <cellStyle name="Vstup 4 2 3 10 5" xfId="36576"/>
    <cellStyle name="Vstup 4 2 3 11" xfId="992"/>
    <cellStyle name="Vstup 4 2 3 11 2" xfId="7897"/>
    <cellStyle name="Vstup 4 2 3 11 2 2" xfId="26892"/>
    <cellStyle name="Vstup 4 2 3 11 2 3" xfId="46040"/>
    <cellStyle name="Vstup 4 2 3 11 3" xfId="20382"/>
    <cellStyle name="Vstup 4 2 3 11 3 2" xfId="39522"/>
    <cellStyle name="Vstup 4 2 3 11 4" xfId="14180"/>
    <cellStyle name="Vstup 4 2 3 11 5" xfId="33269"/>
    <cellStyle name="Vstup 4 2 3 12" xfId="6959"/>
    <cellStyle name="Vstup 4 2 3 12 2" xfId="25959"/>
    <cellStyle name="Vstup 4 2 3 12 3" xfId="45103"/>
    <cellStyle name="Vstup 4 2 3 13" xfId="19791"/>
    <cellStyle name="Vstup 4 2 3 13 2" xfId="38931"/>
    <cellStyle name="Vstup 4 2 3 14" xfId="6890"/>
    <cellStyle name="Vstup 4 2 3 15" xfId="32332"/>
    <cellStyle name="Vstup 4 2 3 2" xfId="514"/>
    <cellStyle name="Vstup 4 2 3 2 10" xfId="32663"/>
    <cellStyle name="Vstup 4 2 3 2 2" xfId="1743"/>
    <cellStyle name="Vstup 4 2 3 2 2 2" xfId="8470"/>
    <cellStyle name="Vstup 4 2 3 2 2 2 2" xfId="27370"/>
    <cellStyle name="Vstup 4 2 3 2 2 2 2 2" xfId="46518"/>
    <cellStyle name="Vstup 4 2 3 2 2 2 3" xfId="14658"/>
    <cellStyle name="Vstup 4 2 3 2 2 2 4" xfId="33747"/>
    <cellStyle name="Vstup 4 2 3 2 2 3" xfId="7656"/>
    <cellStyle name="Vstup 4 2 3 2 2 3 2" xfId="26655"/>
    <cellStyle name="Vstup 4 2 3 2 2 3 3" xfId="45799"/>
    <cellStyle name="Vstup 4 2 3 2 2 4" xfId="20980"/>
    <cellStyle name="Vstup 4 2 3 2 2 4 2" xfId="40120"/>
    <cellStyle name="Vstup 4 2 3 2 2 5" xfId="13943"/>
    <cellStyle name="Vstup 4 2 3 2 2 6" xfId="33028"/>
    <cellStyle name="Vstup 4 2 3 2 3" xfId="2698"/>
    <cellStyle name="Vstup 4 2 3 2 3 2" xfId="9399"/>
    <cellStyle name="Vstup 4 2 3 2 3 2 2" xfId="28299"/>
    <cellStyle name="Vstup 4 2 3 2 3 2 3" xfId="47447"/>
    <cellStyle name="Vstup 4 2 3 2 3 3" xfId="21909"/>
    <cellStyle name="Vstup 4 2 3 2 3 3 2" xfId="41049"/>
    <cellStyle name="Vstup 4 2 3 2 3 4" xfId="15587"/>
    <cellStyle name="Vstup 4 2 3 2 3 5" xfId="34676"/>
    <cellStyle name="Vstup 4 2 3 2 4" xfId="3440"/>
    <cellStyle name="Vstup 4 2 3 2 4 2" xfId="10138"/>
    <cellStyle name="Vstup 4 2 3 2 4 2 2" xfId="29038"/>
    <cellStyle name="Vstup 4 2 3 2 4 2 3" xfId="48186"/>
    <cellStyle name="Vstup 4 2 3 2 4 3" xfId="22648"/>
    <cellStyle name="Vstup 4 2 3 2 4 3 2" xfId="41788"/>
    <cellStyle name="Vstup 4 2 3 2 4 4" xfId="16326"/>
    <cellStyle name="Vstup 4 2 3 2 4 5" xfId="35415"/>
    <cellStyle name="Vstup 4 2 3 2 5" xfId="4012"/>
    <cellStyle name="Vstup 4 2 3 2 5 2" xfId="10709"/>
    <cellStyle name="Vstup 4 2 3 2 5 2 2" xfId="29609"/>
    <cellStyle name="Vstup 4 2 3 2 5 2 3" xfId="48757"/>
    <cellStyle name="Vstup 4 2 3 2 5 3" xfId="23219"/>
    <cellStyle name="Vstup 4 2 3 2 5 3 2" xfId="42359"/>
    <cellStyle name="Vstup 4 2 3 2 5 4" xfId="16897"/>
    <cellStyle name="Vstup 4 2 3 2 5 5" xfId="35986"/>
    <cellStyle name="Vstup 4 2 3 2 6" xfId="4682"/>
    <cellStyle name="Vstup 4 2 3 2 6 2" xfId="11379"/>
    <cellStyle name="Vstup 4 2 3 2 6 2 2" xfId="30279"/>
    <cellStyle name="Vstup 4 2 3 2 6 2 3" xfId="49427"/>
    <cellStyle name="Vstup 4 2 3 2 6 3" xfId="23889"/>
    <cellStyle name="Vstup 4 2 3 2 6 3 2" xfId="43029"/>
    <cellStyle name="Vstup 4 2 3 2 6 4" xfId="17567"/>
    <cellStyle name="Vstup 4 2 3 2 6 5" xfId="36656"/>
    <cellStyle name="Vstup 4 2 3 2 7" xfId="7291"/>
    <cellStyle name="Vstup 4 2 3 2 7 2" xfId="26290"/>
    <cellStyle name="Vstup 4 2 3 2 7 3" xfId="45434"/>
    <cellStyle name="Vstup 4 2 3 2 8" xfId="19911"/>
    <cellStyle name="Vstup 4 2 3 2 8 2" xfId="39051"/>
    <cellStyle name="Vstup 4 2 3 2 9" xfId="13578"/>
    <cellStyle name="Vstup 4 2 3 3" xfId="1028"/>
    <cellStyle name="Vstup 4 2 3 3 2" xfId="1744"/>
    <cellStyle name="Vstup 4 2 3 3 2 2" xfId="8471"/>
    <cellStyle name="Vstup 4 2 3 3 2 2 2" xfId="27371"/>
    <cellStyle name="Vstup 4 2 3 3 2 2 3" xfId="46519"/>
    <cellStyle name="Vstup 4 2 3 3 2 3" xfId="20981"/>
    <cellStyle name="Vstup 4 2 3 3 2 3 2" xfId="40121"/>
    <cellStyle name="Vstup 4 2 3 3 2 4" xfId="14659"/>
    <cellStyle name="Vstup 4 2 3 3 2 5" xfId="33748"/>
    <cellStyle name="Vstup 4 2 3 3 3" xfId="7899"/>
    <cellStyle name="Vstup 4 2 3 3 3 2" xfId="26894"/>
    <cellStyle name="Vstup 4 2 3 3 3 2 2" xfId="46042"/>
    <cellStyle name="Vstup 4 2 3 3 3 3" xfId="14182"/>
    <cellStyle name="Vstup 4 2 3 3 3 4" xfId="33271"/>
    <cellStyle name="Vstup 4 2 3 3 4" xfId="7181"/>
    <cellStyle name="Vstup 4 2 3 3 4 2" xfId="26180"/>
    <cellStyle name="Vstup 4 2 3 3 4 3" xfId="45324"/>
    <cellStyle name="Vstup 4 2 3 3 5" xfId="20418"/>
    <cellStyle name="Vstup 4 2 3 3 5 2" xfId="39558"/>
    <cellStyle name="Vstup 4 2 3 3 6" xfId="13468"/>
    <cellStyle name="Vstup 4 2 3 3 7" xfId="32553"/>
    <cellStyle name="Vstup 4 2 3 4" xfId="1129"/>
    <cellStyle name="Vstup 4 2 3 4 2" xfId="1745"/>
    <cellStyle name="Vstup 4 2 3 4 2 2" xfId="8472"/>
    <cellStyle name="Vstup 4 2 3 4 2 2 2" xfId="27372"/>
    <cellStyle name="Vstup 4 2 3 4 2 2 3" xfId="46520"/>
    <cellStyle name="Vstup 4 2 3 4 2 3" xfId="20982"/>
    <cellStyle name="Vstup 4 2 3 4 2 3 2" xfId="40122"/>
    <cellStyle name="Vstup 4 2 3 4 2 4" xfId="14660"/>
    <cellStyle name="Vstup 4 2 3 4 2 5" xfId="33749"/>
    <cellStyle name="Vstup 4 2 3 4 3" xfId="7536"/>
    <cellStyle name="Vstup 4 2 3 4 3 2" xfId="26535"/>
    <cellStyle name="Vstup 4 2 3 4 3 3" xfId="45679"/>
    <cellStyle name="Vstup 4 2 3 4 4" xfId="20514"/>
    <cellStyle name="Vstup 4 2 3 4 4 2" xfId="39654"/>
    <cellStyle name="Vstup 4 2 3 4 5" xfId="13823"/>
    <cellStyle name="Vstup 4 2 3 4 6" xfId="32908"/>
    <cellStyle name="Vstup 4 2 3 5" xfId="1742"/>
    <cellStyle name="Vstup 4 2 3 5 2" xfId="8469"/>
    <cellStyle name="Vstup 4 2 3 5 2 2" xfId="27369"/>
    <cellStyle name="Vstup 4 2 3 5 2 3" xfId="46517"/>
    <cellStyle name="Vstup 4 2 3 5 3" xfId="20979"/>
    <cellStyle name="Vstup 4 2 3 5 3 2" xfId="40119"/>
    <cellStyle name="Vstup 4 2 3 5 4" xfId="14657"/>
    <cellStyle name="Vstup 4 2 3 5 5" xfId="33746"/>
    <cellStyle name="Vstup 4 2 3 6" xfId="2573"/>
    <cellStyle name="Vstup 4 2 3 6 2" xfId="9274"/>
    <cellStyle name="Vstup 4 2 3 6 2 2" xfId="28174"/>
    <cellStyle name="Vstup 4 2 3 6 2 3" xfId="47322"/>
    <cellStyle name="Vstup 4 2 3 6 3" xfId="21784"/>
    <cellStyle name="Vstup 4 2 3 6 3 2" xfId="40924"/>
    <cellStyle name="Vstup 4 2 3 6 4" xfId="15462"/>
    <cellStyle name="Vstup 4 2 3 6 5" xfId="34551"/>
    <cellStyle name="Vstup 4 2 3 7" xfId="3315"/>
    <cellStyle name="Vstup 4 2 3 7 2" xfId="10013"/>
    <cellStyle name="Vstup 4 2 3 7 2 2" xfId="28913"/>
    <cellStyle name="Vstup 4 2 3 7 2 3" xfId="48061"/>
    <cellStyle name="Vstup 4 2 3 7 3" xfId="22523"/>
    <cellStyle name="Vstup 4 2 3 7 3 2" xfId="41663"/>
    <cellStyle name="Vstup 4 2 3 7 4" xfId="16201"/>
    <cellStyle name="Vstup 4 2 3 7 5" xfId="35290"/>
    <cellStyle name="Vstup 4 2 3 8" xfId="3887"/>
    <cellStyle name="Vstup 4 2 3 8 2" xfId="10584"/>
    <cellStyle name="Vstup 4 2 3 8 2 2" xfId="29484"/>
    <cellStyle name="Vstup 4 2 3 8 2 3" xfId="48632"/>
    <cellStyle name="Vstup 4 2 3 8 3" xfId="23094"/>
    <cellStyle name="Vstup 4 2 3 8 3 2" xfId="42234"/>
    <cellStyle name="Vstup 4 2 3 8 4" xfId="16772"/>
    <cellStyle name="Vstup 4 2 3 8 5" xfId="35861"/>
    <cellStyle name="Vstup 4 2 3 9" xfId="4467"/>
    <cellStyle name="Vstup 4 2 3 9 2" xfId="11164"/>
    <cellStyle name="Vstup 4 2 3 9 2 2" xfId="30064"/>
    <cellStyle name="Vstup 4 2 3 9 2 3" xfId="49212"/>
    <cellStyle name="Vstup 4 2 3 9 3" xfId="23674"/>
    <cellStyle name="Vstup 4 2 3 9 3 2" xfId="42814"/>
    <cellStyle name="Vstup 4 2 3 9 4" xfId="17352"/>
    <cellStyle name="Vstup 4 2 3 9 5" xfId="36441"/>
    <cellStyle name="Vstup 4 2 4" xfId="420"/>
    <cellStyle name="Vstup 4 2 4 10" xfId="4622"/>
    <cellStyle name="Vstup 4 2 4 10 2" xfId="11319"/>
    <cellStyle name="Vstup 4 2 4 10 2 2" xfId="30219"/>
    <cellStyle name="Vstup 4 2 4 10 2 3" xfId="49367"/>
    <cellStyle name="Vstup 4 2 4 10 3" xfId="23829"/>
    <cellStyle name="Vstup 4 2 4 10 3 2" xfId="42969"/>
    <cellStyle name="Vstup 4 2 4 10 4" xfId="17507"/>
    <cellStyle name="Vstup 4 2 4 10 5" xfId="36596"/>
    <cellStyle name="Vstup 4 2 4 11" xfId="887"/>
    <cellStyle name="Vstup 4 2 4 11 2" xfId="7796"/>
    <cellStyle name="Vstup 4 2 4 11 2 2" xfId="26791"/>
    <cellStyle name="Vstup 4 2 4 11 2 3" xfId="45939"/>
    <cellStyle name="Vstup 4 2 4 11 3" xfId="20281"/>
    <cellStyle name="Vstup 4 2 4 11 3 2" xfId="39421"/>
    <cellStyle name="Vstup 4 2 4 11 4" xfId="14079"/>
    <cellStyle name="Vstup 4 2 4 11 5" xfId="33168"/>
    <cellStyle name="Vstup 4 2 4 12" xfId="7016"/>
    <cellStyle name="Vstup 4 2 4 12 2" xfId="26016"/>
    <cellStyle name="Vstup 4 2 4 12 3" xfId="45160"/>
    <cellStyle name="Vstup 4 2 4 13" xfId="19817"/>
    <cellStyle name="Vstup 4 2 4 13 2" xfId="38957"/>
    <cellStyle name="Vstup 4 2 4 14" xfId="8083"/>
    <cellStyle name="Vstup 4 2 4 15" xfId="32389"/>
    <cellStyle name="Vstup 4 2 4 2" xfId="545"/>
    <cellStyle name="Vstup 4 2 4 2 10" xfId="32694"/>
    <cellStyle name="Vstup 4 2 4 2 2" xfId="845"/>
    <cellStyle name="Vstup 4 2 4 2 2 10" xfId="33059"/>
    <cellStyle name="Vstup 4 2 4 2 2 2" xfId="3026"/>
    <cellStyle name="Vstup 4 2 4 2 2 2 2" xfId="9725"/>
    <cellStyle name="Vstup 4 2 4 2 2 2 2 2" xfId="28625"/>
    <cellStyle name="Vstup 4 2 4 2 2 2 2 3" xfId="47773"/>
    <cellStyle name="Vstup 4 2 4 2 2 2 3" xfId="22235"/>
    <cellStyle name="Vstup 4 2 4 2 2 2 3 2" xfId="41375"/>
    <cellStyle name="Vstup 4 2 4 2 2 2 4" xfId="15913"/>
    <cellStyle name="Vstup 4 2 4 2 2 2 5" xfId="35002"/>
    <cellStyle name="Vstup 4 2 4 2 2 3" xfId="3768"/>
    <cellStyle name="Vstup 4 2 4 2 2 3 2" xfId="10466"/>
    <cellStyle name="Vstup 4 2 4 2 2 3 2 2" xfId="29366"/>
    <cellStyle name="Vstup 4 2 4 2 2 3 2 3" xfId="48514"/>
    <cellStyle name="Vstup 4 2 4 2 2 3 3" xfId="22976"/>
    <cellStyle name="Vstup 4 2 4 2 2 3 3 2" xfId="42116"/>
    <cellStyle name="Vstup 4 2 4 2 2 3 4" xfId="16654"/>
    <cellStyle name="Vstup 4 2 4 2 2 3 5" xfId="35743"/>
    <cellStyle name="Vstup 4 2 4 2 2 4" xfId="4338"/>
    <cellStyle name="Vstup 4 2 4 2 2 4 2" xfId="11035"/>
    <cellStyle name="Vstup 4 2 4 2 2 4 2 2" xfId="29935"/>
    <cellStyle name="Vstup 4 2 4 2 2 4 2 3" xfId="49083"/>
    <cellStyle name="Vstup 4 2 4 2 2 4 3" xfId="23545"/>
    <cellStyle name="Vstup 4 2 4 2 2 4 3 2" xfId="42685"/>
    <cellStyle name="Vstup 4 2 4 2 2 4 4" xfId="17223"/>
    <cellStyle name="Vstup 4 2 4 2 2 4 5" xfId="36312"/>
    <cellStyle name="Vstup 4 2 4 2 2 5" xfId="4943"/>
    <cellStyle name="Vstup 4 2 4 2 2 5 2" xfId="11640"/>
    <cellStyle name="Vstup 4 2 4 2 2 5 2 2" xfId="30540"/>
    <cellStyle name="Vstup 4 2 4 2 2 5 2 3" xfId="49688"/>
    <cellStyle name="Vstup 4 2 4 2 2 5 3" xfId="24150"/>
    <cellStyle name="Vstup 4 2 4 2 2 5 3 2" xfId="43290"/>
    <cellStyle name="Vstup 4 2 4 2 2 5 4" xfId="17828"/>
    <cellStyle name="Vstup 4 2 4 2 2 5 5" xfId="36917"/>
    <cellStyle name="Vstup 4 2 4 2 2 6" xfId="1747"/>
    <cellStyle name="Vstup 4 2 4 2 2 6 2" xfId="8474"/>
    <cellStyle name="Vstup 4 2 4 2 2 6 2 2" xfId="27374"/>
    <cellStyle name="Vstup 4 2 4 2 2 6 2 3" xfId="46522"/>
    <cellStyle name="Vstup 4 2 4 2 2 6 3" xfId="20984"/>
    <cellStyle name="Vstup 4 2 4 2 2 6 3 2" xfId="40124"/>
    <cellStyle name="Vstup 4 2 4 2 2 6 4" xfId="14662"/>
    <cellStyle name="Vstup 4 2 4 2 2 6 5" xfId="33751"/>
    <cellStyle name="Vstup 4 2 4 2 2 7" xfId="7687"/>
    <cellStyle name="Vstup 4 2 4 2 2 7 2" xfId="26686"/>
    <cellStyle name="Vstup 4 2 4 2 2 7 3" xfId="45830"/>
    <cellStyle name="Vstup 4 2 4 2 2 8" xfId="20241"/>
    <cellStyle name="Vstup 4 2 4 2 2 8 2" xfId="39381"/>
    <cellStyle name="Vstup 4 2 4 2 2 9" xfId="13974"/>
    <cellStyle name="Vstup 4 2 4 2 3" xfId="2729"/>
    <cellStyle name="Vstup 4 2 4 2 3 2" xfId="9430"/>
    <cellStyle name="Vstup 4 2 4 2 3 2 2" xfId="28330"/>
    <cellStyle name="Vstup 4 2 4 2 3 2 3" xfId="47478"/>
    <cellStyle name="Vstup 4 2 4 2 3 3" xfId="21940"/>
    <cellStyle name="Vstup 4 2 4 2 3 3 2" xfId="41080"/>
    <cellStyle name="Vstup 4 2 4 2 3 4" xfId="15618"/>
    <cellStyle name="Vstup 4 2 4 2 3 5" xfId="34707"/>
    <cellStyle name="Vstup 4 2 4 2 4" xfId="3471"/>
    <cellStyle name="Vstup 4 2 4 2 4 2" xfId="10169"/>
    <cellStyle name="Vstup 4 2 4 2 4 2 2" xfId="29069"/>
    <cellStyle name="Vstup 4 2 4 2 4 2 3" xfId="48217"/>
    <cellStyle name="Vstup 4 2 4 2 4 3" xfId="22679"/>
    <cellStyle name="Vstup 4 2 4 2 4 3 2" xfId="41819"/>
    <cellStyle name="Vstup 4 2 4 2 4 4" xfId="16357"/>
    <cellStyle name="Vstup 4 2 4 2 4 5" xfId="35446"/>
    <cellStyle name="Vstup 4 2 4 2 5" xfId="4043"/>
    <cellStyle name="Vstup 4 2 4 2 5 2" xfId="10740"/>
    <cellStyle name="Vstup 4 2 4 2 5 2 2" xfId="29640"/>
    <cellStyle name="Vstup 4 2 4 2 5 2 3" xfId="48788"/>
    <cellStyle name="Vstup 4 2 4 2 5 3" xfId="23250"/>
    <cellStyle name="Vstup 4 2 4 2 5 3 2" xfId="42390"/>
    <cellStyle name="Vstup 4 2 4 2 5 4" xfId="16928"/>
    <cellStyle name="Vstup 4 2 4 2 5 5" xfId="36017"/>
    <cellStyle name="Vstup 4 2 4 2 6" xfId="4707"/>
    <cellStyle name="Vstup 4 2 4 2 6 2" xfId="11404"/>
    <cellStyle name="Vstup 4 2 4 2 6 2 2" xfId="30304"/>
    <cellStyle name="Vstup 4 2 4 2 6 2 3" xfId="49452"/>
    <cellStyle name="Vstup 4 2 4 2 6 3" xfId="23914"/>
    <cellStyle name="Vstup 4 2 4 2 6 3 2" xfId="43054"/>
    <cellStyle name="Vstup 4 2 4 2 6 4" xfId="17592"/>
    <cellStyle name="Vstup 4 2 4 2 6 5" xfId="36681"/>
    <cellStyle name="Vstup 4 2 4 2 7" xfId="7322"/>
    <cellStyle name="Vstup 4 2 4 2 7 2" xfId="26321"/>
    <cellStyle name="Vstup 4 2 4 2 7 3" xfId="45465"/>
    <cellStyle name="Vstup 4 2 4 2 8" xfId="19942"/>
    <cellStyle name="Vstup 4 2 4 2 8 2" xfId="39082"/>
    <cellStyle name="Vstup 4 2 4 2 9" xfId="13609"/>
    <cellStyle name="Vstup 4 2 4 3" xfId="745"/>
    <cellStyle name="Vstup 4 2 4 3 10" xfId="32934"/>
    <cellStyle name="Vstup 4 2 4 3 2" xfId="1748"/>
    <cellStyle name="Vstup 4 2 4 3 2 2" xfId="8475"/>
    <cellStyle name="Vstup 4 2 4 3 2 2 2" xfId="27375"/>
    <cellStyle name="Vstup 4 2 4 3 2 2 3" xfId="46523"/>
    <cellStyle name="Vstup 4 2 4 3 2 3" xfId="20985"/>
    <cellStyle name="Vstup 4 2 4 3 2 3 2" xfId="40125"/>
    <cellStyle name="Vstup 4 2 4 3 2 4" xfId="14663"/>
    <cellStyle name="Vstup 4 2 4 3 2 5" xfId="33752"/>
    <cellStyle name="Vstup 4 2 4 3 3" xfId="2926"/>
    <cellStyle name="Vstup 4 2 4 3 3 2" xfId="9625"/>
    <cellStyle name="Vstup 4 2 4 3 3 2 2" xfId="28525"/>
    <cellStyle name="Vstup 4 2 4 3 3 2 3" xfId="47673"/>
    <cellStyle name="Vstup 4 2 4 3 3 3" xfId="22135"/>
    <cellStyle name="Vstup 4 2 4 3 3 3 2" xfId="41275"/>
    <cellStyle name="Vstup 4 2 4 3 3 4" xfId="15813"/>
    <cellStyle name="Vstup 4 2 4 3 3 5" xfId="34902"/>
    <cellStyle name="Vstup 4 2 4 3 4" xfId="3668"/>
    <cellStyle name="Vstup 4 2 4 3 4 2" xfId="10366"/>
    <cellStyle name="Vstup 4 2 4 3 4 2 2" xfId="29266"/>
    <cellStyle name="Vstup 4 2 4 3 4 2 3" xfId="48414"/>
    <cellStyle name="Vstup 4 2 4 3 4 3" xfId="22876"/>
    <cellStyle name="Vstup 4 2 4 3 4 3 2" xfId="42016"/>
    <cellStyle name="Vstup 4 2 4 3 4 4" xfId="16554"/>
    <cellStyle name="Vstup 4 2 4 3 4 5" xfId="35643"/>
    <cellStyle name="Vstup 4 2 4 3 5" xfId="4238"/>
    <cellStyle name="Vstup 4 2 4 3 5 2" xfId="10935"/>
    <cellStyle name="Vstup 4 2 4 3 5 2 2" xfId="29835"/>
    <cellStyle name="Vstup 4 2 4 3 5 2 3" xfId="48983"/>
    <cellStyle name="Vstup 4 2 4 3 5 3" xfId="23445"/>
    <cellStyle name="Vstup 4 2 4 3 5 3 2" xfId="42585"/>
    <cellStyle name="Vstup 4 2 4 3 5 4" xfId="17123"/>
    <cellStyle name="Vstup 4 2 4 3 5 5" xfId="36212"/>
    <cellStyle name="Vstup 4 2 4 3 6" xfId="4863"/>
    <cellStyle name="Vstup 4 2 4 3 6 2" xfId="11560"/>
    <cellStyle name="Vstup 4 2 4 3 6 2 2" xfId="30460"/>
    <cellStyle name="Vstup 4 2 4 3 6 2 3" xfId="49608"/>
    <cellStyle name="Vstup 4 2 4 3 6 3" xfId="24070"/>
    <cellStyle name="Vstup 4 2 4 3 6 3 2" xfId="43210"/>
    <cellStyle name="Vstup 4 2 4 3 6 4" xfId="17748"/>
    <cellStyle name="Vstup 4 2 4 3 6 5" xfId="36837"/>
    <cellStyle name="Vstup 4 2 4 3 7" xfId="7562"/>
    <cellStyle name="Vstup 4 2 4 3 7 2" xfId="26561"/>
    <cellStyle name="Vstup 4 2 4 3 7 3" xfId="45705"/>
    <cellStyle name="Vstup 4 2 4 3 8" xfId="20141"/>
    <cellStyle name="Vstup 4 2 4 3 8 2" xfId="39281"/>
    <cellStyle name="Vstup 4 2 4 3 9" xfId="13849"/>
    <cellStyle name="Vstup 4 2 4 4" xfId="1194"/>
    <cellStyle name="Vstup 4 2 4 4 2" xfId="1749"/>
    <cellStyle name="Vstup 4 2 4 4 2 2" xfId="8476"/>
    <cellStyle name="Vstup 4 2 4 4 2 2 2" xfId="27376"/>
    <cellStyle name="Vstup 4 2 4 4 2 2 3" xfId="46524"/>
    <cellStyle name="Vstup 4 2 4 4 2 3" xfId="20986"/>
    <cellStyle name="Vstup 4 2 4 4 2 3 2" xfId="40126"/>
    <cellStyle name="Vstup 4 2 4 4 2 4" xfId="14664"/>
    <cellStyle name="Vstup 4 2 4 4 2 5" xfId="33753"/>
    <cellStyle name="Vstup 4 2 4 4 3" xfId="8010"/>
    <cellStyle name="Vstup 4 2 4 4 3 2" xfId="27005"/>
    <cellStyle name="Vstup 4 2 4 4 3 3" xfId="46153"/>
    <cellStyle name="Vstup 4 2 4 4 4" xfId="20575"/>
    <cellStyle name="Vstup 4 2 4 4 4 2" xfId="39715"/>
    <cellStyle name="Vstup 4 2 4 4 5" xfId="14293"/>
    <cellStyle name="Vstup 4 2 4 4 6" xfId="33382"/>
    <cellStyle name="Vstup 4 2 4 5" xfId="1746"/>
    <cellStyle name="Vstup 4 2 4 5 2" xfId="8473"/>
    <cellStyle name="Vstup 4 2 4 5 2 2" xfId="27373"/>
    <cellStyle name="Vstup 4 2 4 5 2 3" xfId="46521"/>
    <cellStyle name="Vstup 4 2 4 5 3" xfId="20983"/>
    <cellStyle name="Vstup 4 2 4 5 3 2" xfId="40123"/>
    <cellStyle name="Vstup 4 2 4 5 4" xfId="14661"/>
    <cellStyle name="Vstup 4 2 4 5 5" xfId="33750"/>
    <cellStyle name="Vstup 4 2 4 6" xfId="2604"/>
    <cellStyle name="Vstup 4 2 4 6 2" xfId="9305"/>
    <cellStyle name="Vstup 4 2 4 6 2 2" xfId="28205"/>
    <cellStyle name="Vstup 4 2 4 6 2 3" xfId="47353"/>
    <cellStyle name="Vstup 4 2 4 6 3" xfId="21815"/>
    <cellStyle name="Vstup 4 2 4 6 3 2" xfId="40955"/>
    <cellStyle name="Vstup 4 2 4 6 4" xfId="15493"/>
    <cellStyle name="Vstup 4 2 4 6 5" xfId="34582"/>
    <cellStyle name="Vstup 4 2 4 7" xfId="3346"/>
    <cellStyle name="Vstup 4 2 4 7 2" xfId="10044"/>
    <cellStyle name="Vstup 4 2 4 7 2 2" xfId="28944"/>
    <cellStyle name="Vstup 4 2 4 7 2 3" xfId="48092"/>
    <cellStyle name="Vstup 4 2 4 7 3" xfId="22554"/>
    <cellStyle name="Vstup 4 2 4 7 3 2" xfId="41694"/>
    <cellStyle name="Vstup 4 2 4 7 4" xfId="16232"/>
    <cellStyle name="Vstup 4 2 4 7 5" xfId="35321"/>
    <cellStyle name="Vstup 4 2 4 8" xfId="3918"/>
    <cellStyle name="Vstup 4 2 4 8 2" xfId="10615"/>
    <cellStyle name="Vstup 4 2 4 8 2 2" xfId="29515"/>
    <cellStyle name="Vstup 4 2 4 8 2 3" xfId="48663"/>
    <cellStyle name="Vstup 4 2 4 8 3" xfId="23125"/>
    <cellStyle name="Vstup 4 2 4 8 3 2" xfId="42265"/>
    <cellStyle name="Vstup 4 2 4 8 4" xfId="16803"/>
    <cellStyle name="Vstup 4 2 4 8 5" xfId="35892"/>
    <cellStyle name="Vstup 4 2 4 9" xfId="4497"/>
    <cellStyle name="Vstup 4 2 4 9 2" xfId="11194"/>
    <cellStyle name="Vstup 4 2 4 9 2 2" xfId="30094"/>
    <cellStyle name="Vstup 4 2 4 9 2 3" xfId="49242"/>
    <cellStyle name="Vstup 4 2 4 9 3" xfId="23704"/>
    <cellStyle name="Vstup 4 2 4 9 3 2" xfId="42844"/>
    <cellStyle name="Vstup 4 2 4 9 4" xfId="17382"/>
    <cellStyle name="Vstup 4 2 4 9 5" xfId="36471"/>
    <cellStyle name="Vstup 4 2 5" xfId="439"/>
    <cellStyle name="Vstup 4 2 5 10" xfId="19836"/>
    <cellStyle name="Vstup 4 2 5 10 2" xfId="38976"/>
    <cellStyle name="Vstup 4 2 5 11" xfId="13503"/>
    <cellStyle name="Vstup 4 2 5 12" xfId="32588"/>
    <cellStyle name="Vstup 4 2 5 2" xfId="564"/>
    <cellStyle name="Vstup 4 2 5 2 10" xfId="13628"/>
    <cellStyle name="Vstup 4 2 5 2 11" xfId="32713"/>
    <cellStyle name="Vstup 4 2 5 2 2" xfId="864"/>
    <cellStyle name="Vstup 4 2 5 2 2 2" xfId="3787"/>
    <cellStyle name="Vstup 4 2 5 2 2 2 2" xfId="10485"/>
    <cellStyle name="Vstup 4 2 5 2 2 2 2 2" xfId="29385"/>
    <cellStyle name="Vstup 4 2 5 2 2 2 2 3" xfId="48533"/>
    <cellStyle name="Vstup 4 2 5 2 2 2 3" xfId="22995"/>
    <cellStyle name="Vstup 4 2 5 2 2 2 3 2" xfId="42135"/>
    <cellStyle name="Vstup 4 2 5 2 2 2 4" xfId="16673"/>
    <cellStyle name="Vstup 4 2 5 2 2 2 5" xfId="35762"/>
    <cellStyle name="Vstup 4 2 5 2 2 3" xfId="4357"/>
    <cellStyle name="Vstup 4 2 5 2 2 3 2" xfId="11054"/>
    <cellStyle name="Vstup 4 2 5 2 2 3 2 2" xfId="29954"/>
    <cellStyle name="Vstup 4 2 5 2 2 3 2 3" xfId="49102"/>
    <cellStyle name="Vstup 4 2 5 2 2 3 3" xfId="23564"/>
    <cellStyle name="Vstup 4 2 5 2 2 3 3 2" xfId="42704"/>
    <cellStyle name="Vstup 4 2 5 2 2 3 4" xfId="17242"/>
    <cellStyle name="Vstup 4 2 5 2 2 3 5" xfId="36331"/>
    <cellStyle name="Vstup 4 2 5 2 2 4" xfId="4958"/>
    <cellStyle name="Vstup 4 2 5 2 2 4 2" xfId="11655"/>
    <cellStyle name="Vstup 4 2 5 2 2 4 2 2" xfId="30555"/>
    <cellStyle name="Vstup 4 2 5 2 2 4 2 3" xfId="49703"/>
    <cellStyle name="Vstup 4 2 5 2 2 4 3" xfId="24165"/>
    <cellStyle name="Vstup 4 2 5 2 2 4 3 2" xfId="43305"/>
    <cellStyle name="Vstup 4 2 5 2 2 4 4" xfId="17843"/>
    <cellStyle name="Vstup 4 2 5 2 2 4 5" xfId="36932"/>
    <cellStyle name="Vstup 4 2 5 2 2 5" xfId="3045"/>
    <cellStyle name="Vstup 4 2 5 2 2 5 2" xfId="9744"/>
    <cellStyle name="Vstup 4 2 5 2 2 5 2 2" xfId="28644"/>
    <cellStyle name="Vstup 4 2 5 2 2 5 2 3" xfId="47792"/>
    <cellStyle name="Vstup 4 2 5 2 2 5 3" xfId="22254"/>
    <cellStyle name="Vstup 4 2 5 2 2 5 3 2" xfId="41394"/>
    <cellStyle name="Vstup 4 2 5 2 2 5 4" xfId="15932"/>
    <cellStyle name="Vstup 4 2 5 2 2 5 5" xfId="35021"/>
    <cellStyle name="Vstup 4 2 5 2 2 6" xfId="7706"/>
    <cellStyle name="Vstup 4 2 5 2 2 6 2" xfId="26705"/>
    <cellStyle name="Vstup 4 2 5 2 2 6 3" xfId="45849"/>
    <cellStyle name="Vstup 4 2 5 2 2 7" xfId="20260"/>
    <cellStyle name="Vstup 4 2 5 2 2 7 2" xfId="39400"/>
    <cellStyle name="Vstup 4 2 5 2 2 8" xfId="13993"/>
    <cellStyle name="Vstup 4 2 5 2 2 9" xfId="33078"/>
    <cellStyle name="Vstup 4 2 5 2 3" xfId="2748"/>
    <cellStyle name="Vstup 4 2 5 2 3 2" xfId="9449"/>
    <cellStyle name="Vstup 4 2 5 2 3 2 2" xfId="28349"/>
    <cellStyle name="Vstup 4 2 5 2 3 2 3" xfId="47497"/>
    <cellStyle name="Vstup 4 2 5 2 3 3" xfId="21959"/>
    <cellStyle name="Vstup 4 2 5 2 3 3 2" xfId="41099"/>
    <cellStyle name="Vstup 4 2 5 2 3 4" xfId="15637"/>
    <cellStyle name="Vstup 4 2 5 2 3 5" xfId="34726"/>
    <cellStyle name="Vstup 4 2 5 2 4" xfId="3490"/>
    <cellStyle name="Vstup 4 2 5 2 4 2" xfId="10188"/>
    <cellStyle name="Vstup 4 2 5 2 4 2 2" xfId="29088"/>
    <cellStyle name="Vstup 4 2 5 2 4 2 3" xfId="48236"/>
    <cellStyle name="Vstup 4 2 5 2 4 3" xfId="22698"/>
    <cellStyle name="Vstup 4 2 5 2 4 3 2" xfId="41838"/>
    <cellStyle name="Vstup 4 2 5 2 4 4" xfId="16376"/>
    <cellStyle name="Vstup 4 2 5 2 4 5" xfId="35465"/>
    <cellStyle name="Vstup 4 2 5 2 5" xfId="4062"/>
    <cellStyle name="Vstup 4 2 5 2 5 2" xfId="10759"/>
    <cellStyle name="Vstup 4 2 5 2 5 2 2" xfId="29659"/>
    <cellStyle name="Vstup 4 2 5 2 5 2 3" xfId="48807"/>
    <cellStyle name="Vstup 4 2 5 2 5 3" xfId="23269"/>
    <cellStyle name="Vstup 4 2 5 2 5 3 2" xfId="42409"/>
    <cellStyle name="Vstup 4 2 5 2 5 4" xfId="16947"/>
    <cellStyle name="Vstup 4 2 5 2 5 5" xfId="36036"/>
    <cellStyle name="Vstup 4 2 5 2 6" xfId="4722"/>
    <cellStyle name="Vstup 4 2 5 2 6 2" xfId="11419"/>
    <cellStyle name="Vstup 4 2 5 2 6 2 2" xfId="30319"/>
    <cellStyle name="Vstup 4 2 5 2 6 2 3" xfId="49467"/>
    <cellStyle name="Vstup 4 2 5 2 6 3" xfId="23929"/>
    <cellStyle name="Vstup 4 2 5 2 6 3 2" xfId="43069"/>
    <cellStyle name="Vstup 4 2 5 2 6 4" xfId="17607"/>
    <cellStyle name="Vstup 4 2 5 2 6 5" xfId="36696"/>
    <cellStyle name="Vstup 4 2 5 2 7" xfId="1750"/>
    <cellStyle name="Vstup 4 2 5 2 7 2" xfId="8477"/>
    <cellStyle name="Vstup 4 2 5 2 7 2 2" xfId="27377"/>
    <cellStyle name="Vstup 4 2 5 2 7 2 3" xfId="46525"/>
    <cellStyle name="Vstup 4 2 5 2 7 3" xfId="20987"/>
    <cellStyle name="Vstup 4 2 5 2 7 3 2" xfId="40127"/>
    <cellStyle name="Vstup 4 2 5 2 7 4" xfId="14665"/>
    <cellStyle name="Vstup 4 2 5 2 7 5" xfId="33754"/>
    <cellStyle name="Vstup 4 2 5 2 8" xfId="7341"/>
    <cellStyle name="Vstup 4 2 5 2 8 2" xfId="26340"/>
    <cellStyle name="Vstup 4 2 5 2 8 3" xfId="45484"/>
    <cellStyle name="Vstup 4 2 5 2 9" xfId="19961"/>
    <cellStyle name="Vstup 4 2 5 2 9 2" xfId="39101"/>
    <cellStyle name="Vstup 4 2 5 3" xfId="764"/>
    <cellStyle name="Vstup 4 2 5 3 2" xfId="3687"/>
    <cellStyle name="Vstup 4 2 5 3 2 2" xfId="10385"/>
    <cellStyle name="Vstup 4 2 5 3 2 2 2" xfId="29285"/>
    <cellStyle name="Vstup 4 2 5 3 2 2 3" xfId="48433"/>
    <cellStyle name="Vstup 4 2 5 3 2 3" xfId="22895"/>
    <cellStyle name="Vstup 4 2 5 3 2 3 2" xfId="42035"/>
    <cellStyle name="Vstup 4 2 5 3 2 4" xfId="16573"/>
    <cellStyle name="Vstup 4 2 5 3 2 5" xfId="35662"/>
    <cellStyle name="Vstup 4 2 5 3 3" xfId="4257"/>
    <cellStyle name="Vstup 4 2 5 3 3 2" xfId="10954"/>
    <cellStyle name="Vstup 4 2 5 3 3 2 2" xfId="29854"/>
    <cellStyle name="Vstup 4 2 5 3 3 2 3" xfId="49002"/>
    <cellStyle name="Vstup 4 2 5 3 3 3" xfId="23464"/>
    <cellStyle name="Vstup 4 2 5 3 3 3 2" xfId="42604"/>
    <cellStyle name="Vstup 4 2 5 3 3 4" xfId="17142"/>
    <cellStyle name="Vstup 4 2 5 3 3 5" xfId="36231"/>
    <cellStyle name="Vstup 4 2 5 3 4" xfId="4878"/>
    <cellStyle name="Vstup 4 2 5 3 4 2" xfId="11575"/>
    <cellStyle name="Vstup 4 2 5 3 4 2 2" xfId="30475"/>
    <cellStyle name="Vstup 4 2 5 3 4 2 3" xfId="49623"/>
    <cellStyle name="Vstup 4 2 5 3 4 3" xfId="24085"/>
    <cellStyle name="Vstup 4 2 5 3 4 3 2" xfId="43225"/>
    <cellStyle name="Vstup 4 2 5 3 4 4" xfId="17763"/>
    <cellStyle name="Vstup 4 2 5 3 4 5" xfId="36852"/>
    <cellStyle name="Vstup 4 2 5 3 5" xfId="2945"/>
    <cellStyle name="Vstup 4 2 5 3 5 2" xfId="9644"/>
    <cellStyle name="Vstup 4 2 5 3 5 2 2" xfId="28544"/>
    <cellStyle name="Vstup 4 2 5 3 5 2 3" xfId="47692"/>
    <cellStyle name="Vstup 4 2 5 3 5 3" xfId="22154"/>
    <cellStyle name="Vstup 4 2 5 3 5 3 2" xfId="41294"/>
    <cellStyle name="Vstup 4 2 5 3 5 4" xfId="15832"/>
    <cellStyle name="Vstup 4 2 5 3 5 5" xfId="34921"/>
    <cellStyle name="Vstup 4 2 5 3 6" xfId="7581"/>
    <cellStyle name="Vstup 4 2 5 3 6 2" xfId="26580"/>
    <cellStyle name="Vstup 4 2 5 3 6 3" xfId="45724"/>
    <cellStyle name="Vstup 4 2 5 3 7" xfId="20160"/>
    <cellStyle name="Vstup 4 2 5 3 7 2" xfId="39300"/>
    <cellStyle name="Vstup 4 2 5 3 8" xfId="13868"/>
    <cellStyle name="Vstup 4 2 5 3 9" xfId="32953"/>
    <cellStyle name="Vstup 4 2 5 4" xfId="2623"/>
    <cellStyle name="Vstup 4 2 5 4 2" xfId="9324"/>
    <cellStyle name="Vstup 4 2 5 4 2 2" xfId="28224"/>
    <cellStyle name="Vstup 4 2 5 4 2 3" xfId="47372"/>
    <cellStyle name="Vstup 4 2 5 4 3" xfId="21834"/>
    <cellStyle name="Vstup 4 2 5 4 3 2" xfId="40974"/>
    <cellStyle name="Vstup 4 2 5 4 4" xfId="15512"/>
    <cellStyle name="Vstup 4 2 5 4 5" xfId="34601"/>
    <cellStyle name="Vstup 4 2 5 5" xfId="3365"/>
    <cellStyle name="Vstup 4 2 5 5 2" xfId="10063"/>
    <cellStyle name="Vstup 4 2 5 5 2 2" xfId="28963"/>
    <cellStyle name="Vstup 4 2 5 5 2 3" xfId="48111"/>
    <cellStyle name="Vstup 4 2 5 5 3" xfId="22573"/>
    <cellStyle name="Vstup 4 2 5 5 3 2" xfId="41713"/>
    <cellStyle name="Vstup 4 2 5 5 4" xfId="16251"/>
    <cellStyle name="Vstup 4 2 5 5 5" xfId="35340"/>
    <cellStyle name="Vstup 4 2 5 6" xfId="3937"/>
    <cellStyle name="Vstup 4 2 5 6 2" xfId="10634"/>
    <cellStyle name="Vstup 4 2 5 6 2 2" xfId="29534"/>
    <cellStyle name="Vstup 4 2 5 6 2 3" xfId="48682"/>
    <cellStyle name="Vstup 4 2 5 6 3" xfId="23144"/>
    <cellStyle name="Vstup 4 2 5 6 3 2" xfId="42284"/>
    <cellStyle name="Vstup 4 2 5 6 4" xfId="16822"/>
    <cellStyle name="Vstup 4 2 5 6 5" xfId="35911"/>
    <cellStyle name="Vstup 4 2 5 7" xfId="4513"/>
    <cellStyle name="Vstup 4 2 5 7 2" xfId="11210"/>
    <cellStyle name="Vstup 4 2 5 7 2 2" xfId="30110"/>
    <cellStyle name="Vstup 4 2 5 7 2 3" xfId="49258"/>
    <cellStyle name="Vstup 4 2 5 7 3" xfId="23720"/>
    <cellStyle name="Vstup 4 2 5 7 3 2" xfId="42860"/>
    <cellStyle name="Vstup 4 2 5 7 4" xfId="17398"/>
    <cellStyle name="Vstup 4 2 5 7 5" xfId="36487"/>
    <cellStyle name="Vstup 4 2 5 8" xfId="884"/>
    <cellStyle name="Vstup 4 2 5 8 2" xfId="7793"/>
    <cellStyle name="Vstup 4 2 5 8 2 2" xfId="26788"/>
    <cellStyle name="Vstup 4 2 5 8 2 3" xfId="45936"/>
    <cellStyle name="Vstup 4 2 5 8 3" xfId="20278"/>
    <cellStyle name="Vstup 4 2 5 8 3 2" xfId="39418"/>
    <cellStyle name="Vstup 4 2 5 8 4" xfId="14076"/>
    <cellStyle name="Vstup 4 2 5 8 5" xfId="33165"/>
    <cellStyle name="Vstup 4 2 5 9" xfId="7216"/>
    <cellStyle name="Vstup 4 2 5 9 2" xfId="26215"/>
    <cellStyle name="Vstup 4 2 5 9 3" xfId="45359"/>
    <cellStyle name="Vstup 4 2 6" xfId="290"/>
    <cellStyle name="Vstup 4 2 6 10" xfId="32465"/>
    <cellStyle name="Vstup 4 2 6 2" xfId="636"/>
    <cellStyle name="Vstup 4 2 6 2 10" xfId="32805"/>
    <cellStyle name="Vstup 4 2 6 2 2" xfId="2817"/>
    <cellStyle name="Vstup 4 2 6 2 2 2" xfId="9516"/>
    <cellStyle name="Vstup 4 2 6 2 2 2 2" xfId="28416"/>
    <cellStyle name="Vstup 4 2 6 2 2 2 3" xfId="47564"/>
    <cellStyle name="Vstup 4 2 6 2 2 3" xfId="22026"/>
    <cellStyle name="Vstup 4 2 6 2 2 3 2" xfId="41166"/>
    <cellStyle name="Vstup 4 2 6 2 2 4" xfId="15704"/>
    <cellStyle name="Vstup 4 2 6 2 2 5" xfId="34793"/>
    <cellStyle name="Vstup 4 2 6 2 3" xfId="3559"/>
    <cellStyle name="Vstup 4 2 6 2 3 2" xfId="10257"/>
    <cellStyle name="Vstup 4 2 6 2 3 2 2" xfId="29157"/>
    <cellStyle name="Vstup 4 2 6 2 3 2 3" xfId="48305"/>
    <cellStyle name="Vstup 4 2 6 2 3 3" xfId="22767"/>
    <cellStyle name="Vstup 4 2 6 2 3 3 2" xfId="41907"/>
    <cellStyle name="Vstup 4 2 6 2 3 4" xfId="16445"/>
    <cellStyle name="Vstup 4 2 6 2 3 5" xfId="35534"/>
    <cellStyle name="Vstup 4 2 6 2 4" xfId="4129"/>
    <cellStyle name="Vstup 4 2 6 2 4 2" xfId="10826"/>
    <cellStyle name="Vstup 4 2 6 2 4 2 2" xfId="29726"/>
    <cellStyle name="Vstup 4 2 6 2 4 2 3" xfId="48874"/>
    <cellStyle name="Vstup 4 2 6 2 4 3" xfId="23336"/>
    <cellStyle name="Vstup 4 2 6 2 4 3 2" xfId="42476"/>
    <cellStyle name="Vstup 4 2 6 2 4 4" xfId="17014"/>
    <cellStyle name="Vstup 4 2 6 2 4 5" xfId="36103"/>
    <cellStyle name="Vstup 4 2 6 2 5" xfId="4773"/>
    <cellStyle name="Vstup 4 2 6 2 5 2" xfId="11470"/>
    <cellStyle name="Vstup 4 2 6 2 5 2 2" xfId="30370"/>
    <cellStyle name="Vstup 4 2 6 2 5 2 3" xfId="49518"/>
    <cellStyle name="Vstup 4 2 6 2 5 3" xfId="23980"/>
    <cellStyle name="Vstup 4 2 6 2 5 3 2" xfId="43120"/>
    <cellStyle name="Vstup 4 2 6 2 5 4" xfId="17658"/>
    <cellStyle name="Vstup 4 2 6 2 5 5" xfId="36747"/>
    <cellStyle name="Vstup 4 2 6 2 6" xfId="1751"/>
    <cellStyle name="Vstup 4 2 6 2 6 2" xfId="8478"/>
    <cellStyle name="Vstup 4 2 6 2 6 2 2" xfId="27378"/>
    <cellStyle name="Vstup 4 2 6 2 6 2 3" xfId="46526"/>
    <cellStyle name="Vstup 4 2 6 2 6 3" xfId="20988"/>
    <cellStyle name="Vstup 4 2 6 2 6 3 2" xfId="40128"/>
    <cellStyle name="Vstup 4 2 6 2 6 4" xfId="14666"/>
    <cellStyle name="Vstup 4 2 6 2 6 5" xfId="33755"/>
    <cellStyle name="Vstup 4 2 6 2 7" xfId="7433"/>
    <cellStyle name="Vstup 4 2 6 2 7 2" xfId="26432"/>
    <cellStyle name="Vstup 4 2 6 2 7 3" xfId="45576"/>
    <cellStyle name="Vstup 4 2 6 2 8" xfId="20032"/>
    <cellStyle name="Vstup 4 2 6 2 8 2" xfId="39172"/>
    <cellStyle name="Vstup 4 2 6 2 9" xfId="13720"/>
    <cellStyle name="Vstup 4 2 6 3" xfId="2450"/>
    <cellStyle name="Vstup 4 2 6 3 2" xfId="9151"/>
    <cellStyle name="Vstup 4 2 6 3 2 2" xfId="28051"/>
    <cellStyle name="Vstup 4 2 6 3 2 3" xfId="47199"/>
    <cellStyle name="Vstup 4 2 6 3 3" xfId="21661"/>
    <cellStyle name="Vstup 4 2 6 3 3 2" xfId="40801"/>
    <cellStyle name="Vstup 4 2 6 3 4" xfId="15339"/>
    <cellStyle name="Vstup 4 2 6 3 5" xfId="34428"/>
    <cellStyle name="Vstup 4 2 6 4" xfId="3192"/>
    <cellStyle name="Vstup 4 2 6 4 2" xfId="9890"/>
    <cellStyle name="Vstup 4 2 6 4 2 2" xfId="28790"/>
    <cellStyle name="Vstup 4 2 6 4 2 3" xfId="47938"/>
    <cellStyle name="Vstup 4 2 6 4 3" xfId="22400"/>
    <cellStyle name="Vstup 4 2 6 4 3 2" xfId="41540"/>
    <cellStyle name="Vstup 4 2 6 4 4" xfId="16078"/>
    <cellStyle name="Vstup 4 2 6 4 5" xfId="35167"/>
    <cellStyle name="Vstup 4 2 6 5" xfId="3519"/>
    <cellStyle name="Vstup 4 2 6 5 2" xfId="10217"/>
    <cellStyle name="Vstup 4 2 6 5 2 2" xfId="29117"/>
    <cellStyle name="Vstup 4 2 6 5 2 3" xfId="48265"/>
    <cellStyle name="Vstup 4 2 6 5 3" xfId="22727"/>
    <cellStyle name="Vstup 4 2 6 5 3 2" xfId="41867"/>
    <cellStyle name="Vstup 4 2 6 5 4" xfId="16405"/>
    <cellStyle name="Vstup 4 2 6 5 5" xfId="35494"/>
    <cellStyle name="Vstup 4 2 6 6" xfId="4544"/>
    <cellStyle name="Vstup 4 2 6 6 2" xfId="11241"/>
    <cellStyle name="Vstup 4 2 6 6 2 2" xfId="30141"/>
    <cellStyle name="Vstup 4 2 6 6 2 3" xfId="49289"/>
    <cellStyle name="Vstup 4 2 6 6 3" xfId="23751"/>
    <cellStyle name="Vstup 4 2 6 6 3 2" xfId="42891"/>
    <cellStyle name="Vstup 4 2 6 6 4" xfId="17429"/>
    <cellStyle name="Vstup 4 2 6 6 5" xfId="36518"/>
    <cellStyle name="Vstup 4 2 6 7" xfId="7092"/>
    <cellStyle name="Vstup 4 2 6 7 2" xfId="26092"/>
    <cellStyle name="Vstup 4 2 6 7 3" xfId="45236"/>
    <cellStyle name="Vstup 4 2 6 8" xfId="19688"/>
    <cellStyle name="Vstup 4 2 6 8 2" xfId="38828"/>
    <cellStyle name="Vstup 4 2 6 9" xfId="8049"/>
    <cellStyle name="Vstup 4 2 7" xfId="1006"/>
    <cellStyle name="Vstup 4 2 7 2" xfId="1752"/>
    <cellStyle name="Vstup 4 2 7 2 2" xfId="8479"/>
    <cellStyle name="Vstup 4 2 7 2 2 2" xfId="27379"/>
    <cellStyle name="Vstup 4 2 7 2 2 3" xfId="46527"/>
    <cellStyle name="Vstup 4 2 7 2 3" xfId="20989"/>
    <cellStyle name="Vstup 4 2 7 2 3 2" xfId="40129"/>
    <cellStyle name="Vstup 4 2 7 2 4" xfId="14667"/>
    <cellStyle name="Vstup 4 2 7 2 5" xfId="33756"/>
    <cellStyle name="Vstup 4 2 7 3" xfId="7361"/>
    <cellStyle name="Vstup 4 2 7 3 2" xfId="26360"/>
    <cellStyle name="Vstup 4 2 7 3 3" xfId="45504"/>
    <cellStyle name="Vstup 4 2 7 4" xfId="20396"/>
    <cellStyle name="Vstup 4 2 7 4 2" xfId="39536"/>
    <cellStyle name="Vstup 4 2 7 5" xfId="13648"/>
    <cellStyle name="Vstup 4 2 7 6" xfId="32733"/>
    <cellStyle name="Vstup 4 2 8" xfId="1734"/>
    <cellStyle name="Vstup 4 2 8 2" xfId="8461"/>
    <cellStyle name="Vstup 4 2 8 2 2" xfId="27361"/>
    <cellStyle name="Vstup 4 2 8 2 3" xfId="46509"/>
    <cellStyle name="Vstup 4 2 8 3" xfId="20971"/>
    <cellStyle name="Vstup 4 2 8 3 2" xfId="40111"/>
    <cellStyle name="Vstup 4 2 8 4" xfId="14649"/>
    <cellStyle name="Vstup 4 2 8 5" xfId="33738"/>
    <cellStyle name="Vstup 4 2 9" xfId="2410"/>
    <cellStyle name="Vstup 4 2 9 2" xfId="9111"/>
    <cellStyle name="Vstup 4 2 9 2 2" xfId="28011"/>
    <cellStyle name="Vstup 4 2 9 2 3" xfId="47159"/>
    <cellStyle name="Vstup 4 2 9 3" xfId="21621"/>
    <cellStyle name="Vstup 4 2 9 3 2" xfId="40761"/>
    <cellStyle name="Vstup 4 2 9 4" xfId="15299"/>
    <cellStyle name="Vstup 4 2 9 5" xfId="34388"/>
    <cellStyle name="Vstup 4 20" xfId="19604"/>
    <cellStyle name="Vstup 4 20 2" xfId="38744"/>
    <cellStyle name="Vstup 4 3" xfId="229"/>
    <cellStyle name="Vstup 4 3 10" xfId="4548"/>
    <cellStyle name="Vstup 4 3 10 2" xfId="11245"/>
    <cellStyle name="Vstup 4 3 10 2 2" xfId="30145"/>
    <cellStyle name="Vstup 4 3 10 2 3" xfId="49293"/>
    <cellStyle name="Vstup 4 3 10 3" xfId="23755"/>
    <cellStyle name="Vstup 4 3 10 3 2" xfId="42895"/>
    <cellStyle name="Vstup 4 3 10 4" xfId="17433"/>
    <cellStyle name="Vstup 4 3 10 5" xfId="36522"/>
    <cellStyle name="Vstup 4 3 11" xfId="980"/>
    <cellStyle name="Vstup 4 3 11 2" xfId="7886"/>
    <cellStyle name="Vstup 4 3 11 2 2" xfId="26881"/>
    <cellStyle name="Vstup 4 3 11 2 3" xfId="46029"/>
    <cellStyle name="Vstup 4 3 11 3" xfId="20371"/>
    <cellStyle name="Vstup 4 3 11 3 2" xfId="39511"/>
    <cellStyle name="Vstup 4 3 11 4" xfId="14169"/>
    <cellStyle name="Vstup 4 3 11 5" xfId="33258"/>
    <cellStyle name="Vstup 4 3 12" xfId="19636"/>
    <cellStyle name="Vstup 4 3 12 2" xfId="38776"/>
    <cellStyle name="Vstup 4 3 2" xfId="382"/>
    <cellStyle name="Vstup 4 3 2 10" xfId="19779"/>
    <cellStyle name="Vstup 4 3 2 10 2" xfId="38919"/>
    <cellStyle name="Vstup 4 3 2 11" xfId="6885"/>
    <cellStyle name="Vstup 4 3 2 12" xfId="32349"/>
    <cellStyle name="Vstup 4 3 2 2" xfId="717"/>
    <cellStyle name="Vstup 4 3 2 2 10" xfId="13461"/>
    <cellStyle name="Vstup 4 3 2 2 11" xfId="32546"/>
    <cellStyle name="Vstup 4 3 2 2 2" xfId="1755"/>
    <cellStyle name="Vstup 4 3 2 2 2 2" xfId="8482"/>
    <cellStyle name="Vstup 4 3 2 2 2 2 2" xfId="27382"/>
    <cellStyle name="Vstup 4 3 2 2 2 2 3" xfId="46530"/>
    <cellStyle name="Vstup 4 3 2 2 2 3" xfId="20992"/>
    <cellStyle name="Vstup 4 3 2 2 2 3 2" xfId="40132"/>
    <cellStyle name="Vstup 4 3 2 2 2 4" xfId="14670"/>
    <cellStyle name="Vstup 4 3 2 2 2 5" xfId="33759"/>
    <cellStyle name="Vstup 4 3 2 2 3" xfId="2898"/>
    <cellStyle name="Vstup 4 3 2 2 3 2" xfId="9597"/>
    <cellStyle name="Vstup 4 3 2 2 3 2 2" xfId="28497"/>
    <cellStyle name="Vstup 4 3 2 2 3 2 3" xfId="47645"/>
    <cellStyle name="Vstup 4 3 2 2 3 3" xfId="22107"/>
    <cellStyle name="Vstup 4 3 2 2 3 3 2" xfId="41247"/>
    <cellStyle name="Vstup 4 3 2 2 3 4" xfId="15785"/>
    <cellStyle name="Vstup 4 3 2 2 3 5" xfId="34874"/>
    <cellStyle name="Vstup 4 3 2 2 4" xfId="3640"/>
    <cellStyle name="Vstup 4 3 2 2 4 2" xfId="10338"/>
    <cellStyle name="Vstup 4 3 2 2 4 2 2" xfId="29238"/>
    <cellStyle name="Vstup 4 3 2 2 4 2 3" xfId="48386"/>
    <cellStyle name="Vstup 4 3 2 2 4 3" xfId="22848"/>
    <cellStyle name="Vstup 4 3 2 2 4 3 2" xfId="41988"/>
    <cellStyle name="Vstup 4 3 2 2 4 4" xfId="16526"/>
    <cellStyle name="Vstup 4 3 2 2 4 5" xfId="35615"/>
    <cellStyle name="Vstup 4 3 2 2 5" xfId="4210"/>
    <cellStyle name="Vstup 4 3 2 2 5 2" xfId="10907"/>
    <cellStyle name="Vstup 4 3 2 2 5 2 2" xfId="29807"/>
    <cellStyle name="Vstup 4 3 2 2 5 2 3" xfId="48955"/>
    <cellStyle name="Vstup 4 3 2 2 5 3" xfId="23417"/>
    <cellStyle name="Vstup 4 3 2 2 5 3 2" xfId="42557"/>
    <cellStyle name="Vstup 4 3 2 2 5 4" xfId="17095"/>
    <cellStyle name="Vstup 4 3 2 2 5 5" xfId="36184"/>
    <cellStyle name="Vstup 4 3 2 2 6" xfId="4840"/>
    <cellStyle name="Vstup 4 3 2 2 6 2" xfId="11537"/>
    <cellStyle name="Vstup 4 3 2 2 6 2 2" xfId="30437"/>
    <cellStyle name="Vstup 4 3 2 2 6 2 3" xfId="49585"/>
    <cellStyle name="Vstup 4 3 2 2 6 3" xfId="24047"/>
    <cellStyle name="Vstup 4 3 2 2 6 3 2" xfId="43187"/>
    <cellStyle name="Vstup 4 3 2 2 6 4" xfId="17725"/>
    <cellStyle name="Vstup 4 3 2 2 6 5" xfId="36814"/>
    <cellStyle name="Vstup 4 3 2 2 7" xfId="7768"/>
    <cellStyle name="Vstup 4 3 2 2 7 2" xfId="26763"/>
    <cellStyle name="Vstup 4 3 2 2 7 2 2" xfId="45911"/>
    <cellStyle name="Vstup 4 3 2 2 7 3" xfId="14051"/>
    <cellStyle name="Vstup 4 3 2 2 7 4" xfId="33140"/>
    <cellStyle name="Vstup 4 3 2 2 8" xfId="7174"/>
    <cellStyle name="Vstup 4 3 2 2 8 2" xfId="26173"/>
    <cellStyle name="Vstup 4 3 2 2 8 3" xfId="45317"/>
    <cellStyle name="Vstup 4 3 2 2 9" xfId="20113"/>
    <cellStyle name="Vstup 4 3 2 2 9 2" xfId="39253"/>
    <cellStyle name="Vstup 4 3 2 3" xfId="1215"/>
    <cellStyle name="Vstup 4 3 2 3 2" xfId="1756"/>
    <cellStyle name="Vstup 4 3 2 3 2 2" xfId="8483"/>
    <cellStyle name="Vstup 4 3 2 3 2 2 2" xfId="27383"/>
    <cellStyle name="Vstup 4 3 2 3 2 2 3" xfId="46531"/>
    <cellStyle name="Vstup 4 3 2 3 2 3" xfId="20993"/>
    <cellStyle name="Vstup 4 3 2 3 2 3 2" xfId="40133"/>
    <cellStyle name="Vstup 4 3 2 3 2 4" xfId="14671"/>
    <cellStyle name="Vstup 4 3 2 3 2 5" xfId="33760"/>
    <cellStyle name="Vstup 4 3 2 3 3" xfId="7524"/>
    <cellStyle name="Vstup 4 3 2 3 3 2" xfId="26523"/>
    <cellStyle name="Vstup 4 3 2 3 3 3" xfId="45667"/>
    <cellStyle name="Vstup 4 3 2 3 4" xfId="20595"/>
    <cellStyle name="Vstup 4 3 2 3 4 2" xfId="39735"/>
    <cellStyle name="Vstup 4 3 2 3 5" xfId="13811"/>
    <cellStyle name="Vstup 4 3 2 3 6" xfId="32896"/>
    <cellStyle name="Vstup 4 3 2 4" xfId="1754"/>
    <cellStyle name="Vstup 4 3 2 4 2" xfId="8481"/>
    <cellStyle name="Vstup 4 3 2 4 2 2" xfId="27381"/>
    <cellStyle name="Vstup 4 3 2 4 2 3" xfId="46529"/>
    <cellStyle name="Vstup 4 3 2 4 3" xfId="20991"/>
    <cellStyle name="Vstup 4 3 2 4 3 2" xfId="40131"/>
    <cellStyle name="Vstup 4 3 2 4 4" xfId="14669"/>
    <cellStyle name="Vstup 4 3 2 4 5" xfId="33758"/>
    <cellStyle name="Vstup 4 3 2 5" xfId="2561"/>
    <cellStyle name="Vstup 4 3 2 5 2" xfId="9262"/>
    <cellStyle name="Vstup 4 3 2 5 2 2" xfId="28162"/>
    <cellStyle name="Vstup 4 3 2 5 2 3" xfId="47310"/>
    <cellStyle name="Vstup 4 3 2 5 3" xfId="21772"/>
    <cellStyle name="Vstup 4 3 2 5 3 2" xfId="40912"/>
    <cellStyle name="Vstup 4 3 2 5 4" xfId="15450"/>
    <cellStyle name="Vstup 4 3 2 5 5" xfId="34539"/>
    <cellStyle name="Vstup 4 3 2 6" xfId="3303"/>
    <cellStyle name="Vstup 4 3 2 6 2" xfId="10001"/>
    <cellStyle name="Vstup 4 3 2 6 2 2" xfId="28901"/>
    <cellStyle name="Vstup 4 3 2 6 2 3" xfId="48049"/>
    <cellStyle name="Vstup 4 3 2 6 3" xfId="22511"/>
    <cellStyle name="Vstup 4 3 2 6 3 2" xfId="41651"/>
    <cellStyle name="Vstup 4 3 2 6 4" xfId="16189"/>
    <cellStyle name="Vstup 4 3 2 6 5" xfId="35278"/>
    <cellStyle name="Vstup 4 3 2 7" xfId="3875"/>
    <cellStyle name="Vstup 4 3 2 7 2" xfId="10572"/>
    <cellStyle name="Vstup 4 3 2 7 2 2" xfId="29472"/>
    <cellStyle name="Vstup 4 3 2 7 2 3" xfId="48620"/>
    <cellStyle name="Vstup 4 3 2 7 3" xfId="23082"/>
    <cellStyle name="Vstup 4 3 2 7 3 2" xfId="42222"/>
    <cellStyle name="Vstup 4 3 2 7 4" xfId="16760"/>
    <cellStyle name="Vstup 4 3 2 7 5" xfId="35849"/>
    <cellStyle name="Vstup 4 3 2 8" xfId="4592"/>
    <cellStyle name="Vstup 4 3 2 8 2" xfId="11289"/>
    <cellStyle name="Vstup 4 3 2 8 2 2" xfId="30189"/>
    <cellStyle name="Vstup 4 3 2 8 2 3" xfId="49337"/>
    <cellStyle name="Vstup 4 3 2 8 3" xfId="23799"/>
    <cellStyle name="Vstup 4 3 2 8 3 2" xfId="42939"/>
    <cellStyle name="Vstup 4 3 2 8 4" xfId="17477"/>
    <cellStyle name="Vstup 4 3 2 8 5" xfId="36566"/>
    <cellStyle name="Vstup 4 3 2 9" xfId="6976"/>
    <cellStyle name="Vstup 4 3 2 9 2" xfId="25976"/>
    <cellStyle name="Vstup 4 3 2 9 3" xfId="45120"/>
    <cellStyle name="Vstup 4 3 3" xfId="579"/>
    <cellStyle name="Vstup 4 3 3 10" xfId="32419"/>
    <cellStyle name="Vstup 4 3 3 2" xfId="1757"/>
    <cellStyle name="Vstup 4 3 3 2 2" xfId="8484"/>
    <cellStyle name="Vstup 4 3 3 2 2 2" xfId="27384"/>
    <cellStyle name="Vstup 4 3 3 2 2 2 2" xfId="46532"/>
    <cellStyle name="Vstup 4 3 3 2 2 3" xfId="14672"/>
    <cellStyle name="Vstup 4 3 3 2 2 4" xfId="33761"/>
    <cellStyle name="Vstup 4 3 3 2 3" xfId="7721"/>
    <cellStyle name="Vstup 4 3 3 2 3 2" xfId="26720"/>
    <cellStyle name="Vstup 4 3 3 2 3 3" xfId="45864"/>
    <cellStyle name="Vstup 4 3 3 2 4" xfId="20994"/>
    <cellStyle name="Vstup 4 3 3 2 4 2" xfId="40134"/>
    <cellStyle name="Vstup 4 3 3 2 5" xfId="14008"/>
    <cellStyle name="Vstup 4 3 3 2 6" xfId="33093"/>
    <cellStyle name="Vstup 4 3 3 3" xfId="2763"/>
    <cellStyle name="Vstup 4 3 3 3 2" xfId="9464"/>
    <cellStyle name="Vstup 4 3 3 3 2 2" xfId="28364"/>
    <cellStyle name="Vstup 4 3 3 3 2 3" xfId="47512"/>
    <cellStyle name="Vstup 4 3 3 3 3" xfId="21974"/>
    <cellStyle name="Vstup 4 3 3 3 3 2" xfId="41114"/>
    <cellStyle name="Vstup 4 3 3 3 4" xfId="15652"/>
    <cellStyle name="Vstup 4 3 3 3 5" xfId="34741"/>
    <cellStyle name="Vstup 4 3 3 4" xfId="3505"/>
    <cellStyle name="Vstup 4 3 3 4 2" xfId="10203"/>
    <cellStyle name="Vstup 4 3 3 4 2 2" xfId="29103"/>
    <cellStyle name="Vstup 4 3 3 4 2 3" xfId="48251"/>
    <cellStyle name="Vstup 4 3 3 4 3" xfId="22713"/>
    <cellStyle name="Vstup 4 3 3 4 3 2" xfId="41853"/>
    <cellStyle name="Vstup 4 3 3 4 4" xfId="16391"/>
    <cellStyle name="Vstup 4 3 3 4 5" xfId="35480"/>
    <cellStyle name="Vstup 4 3 3 5" xfId="4077"/>
    <cellStyle name="Vstup 4 3 3 5 2" xfId="10774"/>
    <cellStyle name="Vstup 4 3 3 5 2 2" xfId="29674"/>
    <cellStyle name="Vstup 4 3 3 5 2 3" xfId="48822"/>
    <cellStyle name="Vstup 4 3 3 5 3" xfId="23284"/>
    <cellStyle name="Vstup 4 3 3 5 3 2" xfId="42424"/>
    <cellStyle name="Vstup 4 3 3 5 4" xfId="16962"/>
    <cellStyle name="Vstup 4 3 3 5 5" xfId="36051"/>
    <cellStyle name="Vstup 4 3 3 6" xfId="4735"/>
    <cellStyle name="Vstup 4 3 3 6 2" xfId="11432"/>
    <cellStyle name="Vstup 4 3 3 6 2 2" xfId="30332"/>
    <cellStyle name="Vstup 4 3 3 6 2 3" xfId="49480"/>
    <cellStyle name="Vstup 4 3 3 6 3" xfId="23942"/>
    <cellStyle name="Vstup 4 3 3 6 3 2" xfId="43082"/>
    <cellStyle name="Vstup 4 3 3 6 4" xfId="17620"/>
    <cellStyle name="Vstup 4 3 3 6 5" xfId="36709"/>
    <cellStyle name="Vstup 4 3 3 7" xfId="7046"/>
    <cellStyle name="Vstup 4 3 3 7 2" xfId="26046"/>
    <cellStyle name="Vstup 4 3 3 7 3" xfId="45190"/>
    <cellStyle name="Vstup 4 3 3 8" xfId="19976"/>
    <cellStyle name="Vstup 4 3 3 8 2" xfId="39116"/>
    <cellStyle name="Vstup 4 3 3 9" xfId="6868"/>
    <cellStyle name="Vstup 4 3 4" xfId="1013"/>
    <cellStyle name="Vstup 4 3 4 2" xfId="1758"/>
    <cellStyle name="Vstup 4 3 4 2 2" xfId="8485"/>
    <cellStyle name="Vstup 4 3 4 2 2 2" xfId="27385"/>
    <cellStyle name="Vstup 4 3 4 2 2 3" xfId="46533"/>
    <cellStyle name="Vstup 4 3 4 2 3" xfId="20995"/>
    <cellStyle name="Vstup 4 3 4 2 3 2" xfId="40135"/>
    <cellStyle name="Vstup 4 3 4 2 4" xfId="14673"/>
    <cellStyle name="Vstup 4 3 4 2 5" xfId="33762"/>
    <cellStyle name="Vstup 4 3 4 3" xfId="7381"/>
    <cellStyle name="Vstup 4 3 4 3 2" xfId="26380"/>
    <cellStyle name="Vstup 4 3 4 3 3" xfId="45524"/>
    <cellStyle name="Vstup 4 3 4 4" xfId="20403"/>
    <cellStyle name="Vstup 4 3 4 4 2" xfId="39543"/>
    <cellStyle name="Vstup 4 3 4 5" xfId="13668"/>
    <cellStyle name="Vstup 4 3 4 6" xfId="32753"/>
    <cellStyle name="Vstup 4 3 5" xfId="1753"/>
    <cellStyle name="Vstup 4 3 5 2" xfId="8480"/>
    <cellStyle name="Vstup 4 3 5 2 2" xfId="27380"/>
    <cellStyle name="Vstup 4 3 5 2 3" xfId="46528"/>
    <cellStyle name="Vstup 4 3 5 3" xfId="20990"/>
    <cellStyle name="Vstup 4 3 5 3 2" xfId="40130"/>
    <cellStyle name="Vstup 4 3 5 4" xfId="14668"/>
    <cellStyle name="Vstup 4 3 5 5" xfId="33757"/>
    <cellStyle name="Vstup 4 3 6" xfId="2455"/>
    <cellStyle name="Vstup 4 3 6 2" xfId="9156"/>
    <cellStyle name="Vstup 4 3 6 2 2" xfId="28056"/>
    <cellStyle name="Vstup 4 3 6 2 3" xfId="47204"/>
    <cellStyle name="Vstup 4 3 6 3" xfId="21666"/>
    <cellStyle name="Vstup 4 3 6 3 2" xfId="40806"/>
    <cellStyle name="Vstup 4 3 6 4" xfId="15344"/>
    <cellStyle name="Vstup 4 3 6 5" xfId="34433"/>
    <cellStyle name="Vstup 4 3 7" xfId="3197"/>
    <cellStyle name="Vstup 4 3 7 2" xfId="9895"/>
    <cellStyle name="Vstup 4 3 7 2 2" xfId="28795"/>
    <cellStyle name="Vstup 4 3 7 2 3" xfId="47943"/>
    <cellStyle name="Vstup 4 3 7 3" xfId="22405"/>
    <cellStyle name="Vstup 4 3 7 3 2" xfId="41545"/>
    <cellStyle name="Vstup 4 3 7 4" xfId="16083"/>
    <cellStyle name="Vstup 4 3 7 5" xfId="35172"/>
    <cellStyle name="Vstup 4 3 8" xfId="3054"/>
    <cellStyle name="Vstup 4 3 8 2" xfId="9752"/>
    <cellStyle name="Vstup 4 3 8 2 2" xfId="28652"/>
    <cellStyle name="Vstup 4 3 8 2 3" xfId="47800"/>
    <cellStyle name="Vstup 4 3 8 3" xfId="22262"/>
    <cellStyle name="Vstup 4 3 8 3 2" xfId="41402"/>
    <cellStyle name="Vstup 4 3 8 4" xfId="15940"/>
    <cellStyle name="Vstup 4 3 8 5" xfId="35029"/>
    <cellStyle name="Vstup 4 3 9" xfId="4375"/>
    <cellStyle name="Vstup 4 3 9 2" xfId="11072"/>
    <cellStyle name="Vstup 4 3 9 2 2" xfId="29972"/>
    <cellStyle name="Vstup 4 3 9 2 3" xfId="49120"/>
    <cellStyle name="Vstup 4 3 9 3" xfId="23582"/>
    <cellStyle name="Vstup 4 3 9 3 2" xfId="42722"/>
    <cellStyle name="Vstup 4 3 9 4" xfId="17260"/>
    <cellStyle name="Vstup 4 3 9 5" xfId="36349"/>
    <cellStyle name="Vstup 4 4" xfId="295"/>
    <cellStyle name="Vstup 4 4 10" xfId="6966"/>
    <cellStyle name="Vstup 4 4 10 2" xfId="25966"/>
    <cellStyle name="Vstup 4 4 10 3" xfId="45110"/>
    <cellStyle name="Vstup 4 4 11" xfId="19693"/>
    <cellStyle name="Vstup 4 4 11 2" xfId="38833"/>
    <cellStyle name="Vstup 4 4 12" xfId="8234"/>
    <cellStyle name="Vstup 4 4 13" xfId="32339"/>
    <cellStyle name="Vstup 4 4 2" xfId="378"/>
    <cellStyle name="Vstup 4 4 2 10" xfId="32542"/>
    <cellStyle name="Vstup 4 4 2 2" xfId="713"/>
    <cellStyle name="Vstup 4 4 2 2 10" xfId="32892"/>
    <cellStyle name="Vstup 4 4 2 2 2" xfId="2894"/>
    <cellStyle name="Vstup 4 4 2 2 2 2" xfId="9593"/>
    <cellStyle name="Vstup 4 4 2 2 2 2 2" xfId="28493"/>
    <cellStyle name="Vstup 4 4 2 2 2 2 3" xfId="47641"/>
    <cellStyle name="Vstup 4 4 2 2 2 3" xfId="22103"/>
    <cellStyle name="Vstup 4 4 2 2 2 3 2" xfId="41243"/>
    <cellStyle name="Vstup 4 4 2 2 2 4" xfId="15781"/>
    <cellStyle name="Vstup 4 4 2 2 2 5" xfId="34870"/>
    <cellStyle name="Vstup 4 4 2 2 3" xfId="3636"/>
    <cellStyle name="Vstup 4 4 2 2 3 2" xfId="10334"/>
    <cellStyle name="Vstup 4 4 2 2 3 2 2" xfId="29234"/>
    <cellStyle name="Vstup 4 4 2 2 3 2 3" xfId="48382"/>
    <cellStyle name="Vstup 4 4 2 2 3 3" xfId="22844"/>
    <cellStyle name="Vstup 4 4 2 2 3 3 2" xfId="41984"/>
    <cellStyle name="Vstup 4 4 2 2 3 4" xfId="16522"/>
    <cellStyle name="Vstup 4 4 2 2 3 5" xfId="35611"/>
    <cellStyle name="Vstup 4 4 2 2 4" xfId="4206"/>
    <cellStyle name="Vstup 4 4 2 2 4 2" xfId="10903"/>
    <cellStyle name="Vstup 4 4 2 2 4 2 2" xfId="29803"/>
    <cellStyle name="Vstup 4 4 2 2 4 2 3" xfId="48951"/>
    <cellStyle name="Vstup 4 4 2 2 4 3" xfId="23413"/>
    <cellStyle name="Vstup 4 4 2 2 4 3 2" xfId="42553"/>
    <cellStyle name="Vstup 4 4 2 2 4 4" xfId="17091"/>
    <cellStyle name="Vstup 4 4 2 2 4 5" xfId="36180"/>
    <cellStyle name="Vstup 4 4 2 2 5" xfId="4836"/>
    <cellStyle name="Vstup 4 4 2 2 5 2" xfId="11533"/>
    <cellStyle name="Vstup 4 4 2 2 5 2 2" xfId="30433"/>
    <cellStyle name="Vstup 4 4 2 2 5 2 3" xfId="49581"/>
    <cellStyle name="Vstup 4 4 2 2 5 3" xfId="24043"/>
    <cellStyle name="Vstup 4 4 2 2 5 3 2" xfId="43183"/>
    <cellStyle name="Vstup 4 4 2 2 5 4" xfId="17721"/>
    <cellStyle name="Vstup 4 4 2 2 5 5" xfId="36810"/>
    <cellStyle name="Vstup 4 4 2 2 6" xfId="1760"/>
    <cellStyle name="Vstup 4 4 2 2 6 2" xfId="8487"/>
    <cellStyle name="Vstup 4 4 2 2 6 2 2" xfId="27387"/>
    <cellStyle name="Vstup 4 4 2 2 6 2 3" xfId="46535"/>
    <cellStyle name="Vstup 4 4 2 2 6 3" xfId="20997"/>
    <cellStyle name="Vstup 4 4 2 2 6 3 2" xfId="40137"/>
    <cellStyle name="Vstup 4 4 2 2 6 4" xfId="14675"/>
    <cellStyle name="Vstup 4 4 2 2 6 5" xfId="33764"/>
    <cellStyle name="Vstup 4 4 2 2 7" xfId="7520"/>
    <cellStyle name="Vstup 4 4 2 2 7 2" xfId="26519"/>
    <cellStyle name="Vstup 4 4 2 2 7 3" xfId="45663"/>
    <cellStyle name="Vstup 4 4 2 2 8" xfId="20109"/>
    <cellStyle name="Vstup 4 4 2 2 8 2" xfId="39249"/>
    <cellStyle name="Vstup 4 4 2 2 9" xfId="13807"/>
    <cellStyle name="Vstup 4 4 2 3" xfId="2557"/>
    <cellStyle name="Vstup 4 4 2 3 2" xfId="9258"/>
    <cellStyle name="Vstup 4 4 2 3 2 2" xfId="28158"/>
    <cellStyle name="Vstup 4 4 2 3 2 3" xfId="47306"/>
    <cellStyle name="Vstup 4 4 2 3 3" xfId="21768"/>
    <cellStyle name="Vstup 4 4 2 3 3 2" xfId="40908"/>
    <cellStyle name="Vstup 4 4 2 3 4" xfId="15446"/>
    <cellStyle name="Vstup 4 4 2 3 5" xfId="34535"/>
    <cellStyle name="Vstup 4 4 2 4" xfId="3299"/>
    <cellStyle name="Vstup 4 4 2 4 2" xfId="9997"/>
    <cellStyle name="Vstup 4 4 2 4 2 2" xfId="28897"/>
    <cellStyle name="Vstup 4 4 2 4 2 3" xfId="48045"/>
    <cellStyle name="Vstup 4 4 2 4 3" xfId="22507"/>
    <cellStyle name="Vstup 4 4 2 4 3 2" xfId="41647"/>
    <cellStyle name="Vstup 4 4 2 4 4" xfId="16185"/>
    <cellStyle name="Vstup 4 4 2 4 5" xfId="35274"/>
    <cellStyle name="Vstup 4 4 2 5" xfId="3871"/>
    <cellStyle name="Vstup 4 4 2 5 2" xfId="10568"/>
    <cellStyle name="Vstup 4 4 2 5 2 2" xfId="29468"/>
    <cellStyle name="Vstup 4 4 2 5 2 3" xfId="48616"/>
    <cellStyle name="Vstup 4 4 2 5 3" xfId="23078"/>
    <cellStyle name="Vstup 4 4 2 5 3 2" xfId="42218"/>
    <cellStyle name="Vstup 4 4 2 5 4" xfId="16756"/>
    <cellStyle name="Vstup 4 4 2 5 5" xfId="35845"/>
    <cellStyle name="Vstup 4 4 2 6" xfId="4588"/>
    <cellStyle name="Vstup 4 4 2 6 2" xfId="11285"/>
    <cellStyle name="Vstup 4 4 2 6 2 2" xfId="30185"/>
    <cellStyle name="Vstup 4 4 2 6 2 3" xfId="49333"/>
    <cellStyle name="Vstup 4 4 2 6 3" xfId="23795"/>
    <cellStyle name="Vstup 4 4 2 6 3 2" xfId="42935"/>
    <cellStyle name="Vstup 4 4 2 6 4" xfId="17473"/>
    <cellStyle name="Vstup 4 4 2 6 5" xfId="36562"/>
    <cellStyle name="Vstup 4 4 2 7" xfId="7170"/>
    <cellStyle name="Vstup 4 4 2 7 2" xfId="26169"/>
    <cellStyle name="Vstup 4 4 2 7 3" xfId="45313"/>
    <cellStyle name="Vstup 4 4 2 8" xfId="19775"/>
    <cellStyle name="Vstup 4 4 2 8 2" xfId="38915"/>
    <cellStyle name="Vstup 4 4 2 9" xfId="8015"/>
    <cellStyle name="Vstup 4 4 3" xfId="641"/>
    <cellStyle name="Vstup 4 4 3 10" xfId="8048"/>
    <cellStyle name="Vstup 4 4 3 11" xfId="32470"/>
    <cellStyle name="Vstup 4 4 3 2" xfId="1761"/>
    <cellStyle name="Vstup 4 4 3 2 2" xfId="8488"/>
    <cellStyle name="Vstup 4 4 3 2 2 2" xfId="27388"/>
    <cellStyle name="Vstup 4 4 3 2 2 3" xfId="46536"/>
    <cellStyle name="Vstup 4 4 3 2 3" xfId="20998"/>
    <cellStyle name="Vstup 4 4 3 2 3 2" xfId="40138"/>
    <cellStyle name="Vstup 4 4 3 2 4" xfId="14676"/>
    <cellStyle name="Vstup 4 4 3 2 5" xfId="33765"/>
    <cellStyle name="Vstup 4 4 3 3" xfId="2822"/>
    <cellStyle name="Vstup 4 4 3 3 2" xfId="9521"/>
    <cellStyle name="Vstup 4 4 3 3 2 2" xfId="28421"/>
    <cellStyle name="Vstup 4 4 3 3 2 3" xfId="47569"/>
    <cellStyle name="Vstup 4 4 3 3 3" xfId="22031"/>
    <cellStyle name="Vstup 4 4 3 3 3 2" xfId="41171"/>
    <cellStyle name="Vstup 4 4 3 3 4" xfId="15709"/>
    <cellStyle name="Vstup 4 4 3 3 5" xfId="34798"/>
    <cellStyle name="Vstup 4 4 3 4" xfId="3564"/>
    <cellStyle name="Vstup 4 4 3 4 2" xfId="10262"/>
    <cellStyle name="Vstup 4 4 3 4 2 2" xfId="29162"/>
    <cellStyle name="Vstup 4 4 3 4 2 3" xfId="48310"/>
    <cellStyle name="Vstup 4 4 3 4 3" xfId="22772"/>
    <cellStyle name="Vstup 4 4 3 4 3 2" xfId="41912"/>
    <cellStyle name="Vstup 4 4 3 4 4" xfId="16450"/>
    <cellStyle name="Vstup 4 4 3 4 5" xfId="35539"/>
    <cellStyle name="Vstup 4 4 3 5" xfId="4134"/>
    <cellStyle name="Vstup 4 4 3 5 2" xfId="10831"/>
    <cellStyle name="Vstup 4 4 3 5 2 2" xfId="29731"/>
    <cellStyle name="Vstup 4 4 3 5 2 3" xfId="48879"/>
    <cellStyle name="Vstup 4 4 3 5 3" xfId="23341"/>
    <cellStyle name="Vstup 4 4 3 5 3 2" xfId="42481"/>
    <cellStyle name="Vstup 4 4 3 5 4" xfId="17019"/>
    <cellStyle name="Vstup 4 4 3 5 5" xfId="36108"/>
    <cellStyle name="Vstup 4 4 3 6" xfId="4777"/>
    <cellStyle name="Vstup 4 4 3 6 2" xfId="11474"/>
    <cellStyle name="Vstup 4 4 3 6 2 2" xfId="30374"/>
    <cellStyle name="Vstup 4 4 3 6 2 3" xfId="49522"/>
    <cellStyle name="Vstup 4 4 3 6 3" xfId="23984"/>
    <cellStyle name="Vstup 4 4 3 6 3 2" xfId="43124"/>
    <cellStyle name="Vstup 4 4 3 6 4" xfId="17662"/>
    <cellStyle name="Vstup 4 4 3 6 5" xfId="36751"/>
    <cellStyle name="Vstup 4 4 3 7" xfId="7752"/>
    <cellStyle name="Vstup 4 4 3 7 2" xfId="26747"/>
    <cellStyle name="Vstup 4 4 3 7 2 2" xfId="45895"/>
    <cellStyle name="Vstup 4 4 3 7 3" xfId="14035"/>
    <cellStyle name="Vstup 4 4 3 7 4" xfId="33124"/>
    <cellStyle name="Vstup 4 4 3 8" xfId="7097"/>
    <cellStyle name="Vstup 4 4 3 8 2" xfId="26097"/>
    <cellStyle name="Vstup 4 4 3 8 3" xfId="45241"/>
    <cellStyle name="Vstup 4 4 3 9" xfId="20037"/>
    <cellStyle name="Vstup 4 4 3 9 2" xfId="39177"/>
    <cellStyle name="Vstup 4 4 4" xfId="1087"/>
    <cellStyle name="Vstup 4 4 4 2" xfId="1762"/>
    <cellStyle name="Vstup 4 4 4 2 2" xfId="8489"/>
    <cellStyle name="Vstup 4 4 4 2 2 2" xfId="27389"/>
    <cellStyle name="Vstup 4 4 4 2 2 3" xfId="46537"/>
    <cellStyle name="Vstup 4 4 4 2 3" xfId="20999"/>
    <cellStyle name="Vstup 4 4 4 2 3 2" xfId="40139"/>
    <cellStyle name="Vstup 4 4 4 2 4" xfId="14677"/>
    <cellStyle name="Vstup 4 4 4 2 5" xfId="33766"/>
    <cellStyle name="Vstup 4 4 4 3" xfId="7438"/>
    <cellStyle name="Vstup 4 4 4 3 2" xfId="26437"/>
    <cellStyle name="Vstup 4 4 4 3 3" xfId="45581"/>
    <cellStyle name="Vstup 4 4 4 4" xfId="20472"/>
    <cellStyle name="Vstup 4 4 4 4 2" xfId="39612"/>
    <cellStyle name="Vstup 4 4 4 5" xfId="13725"/>
    <cellStyle name="Vstup 4 4 4 6" xfId="32810"/>
    <cellStyle name="Vstup 4 4 5" xfId="1759"/>
    <cellStyle name="Vstup 4 4 5 2" xfId="8486"/>
    <cellStyle name="Vstup 4 4 5 2 2" xfId="27386"/>
    <cellStyle name="Vstup 4 4 5 2 3" xfId="46534"/>
    <cellStyle name="Vstup 4 4 5 3" xfId="20996"/>
    <cellStyle name="Vstup 4 4 5 3 2" xfId="40136"/>
    <cellStyle name="Vstup 4 4 5 4" xfId="14674"/>
    <cellStyle name="Vstup 4 4 5 5" xfId="33763"/>
    <cellStyle name="Vstup 4 4 6" xfId="2475"/>
    <cellStyle name="Vstup 4 4 6 2" xfId="9176"/>
    <cellStyle name="Vstup 4 4 6 2 2" xfId="28076"/>
    <cellStyle name="Vstup 4 4 6 2 3" xfId="47224"/>
    <cellStyle name="Vstup 4 4 6 3" xfId="21686"/>
    <cellStyle name="Vstup 4 4 6 3 2" xfId="40826"/>
    <cellStyle name="Vstup 4 4 6 4" xfId="15364"/>
    <cellStyle name="Vstup 4 4 6 5" xfId="34453"/>
    <cellStyle name="Vstup 4 4 7" xfId="3217"/>
    <cellStyle name="Vstup 4 4 7 2" xfId="9915"/>
    <cellStyle name="Vstup 4 4 7 2 2" xfId="28815"/>
    <cellStyle name="Vstup 4 4 7 2 3" xfId="47963"/>
    <cellStyle name="Vstup 4 4 7 3" xfId="22425"/>
    <cellStyle name="Vstup 4 4 7 3 2" xfId="41565"/>
    <cellStyle name="Vstup 4 4 7 4" xfId="16103"/>
    <cellStyle name="Vstup 4 4 7 5" xfId="35192"/>
    <cellStyle name="Vstup 4 4 8" xfId="3087"/>
    <cellStyle name="Vstup 4 4 8 2" xfId="9785"/>
    <cellStyle name="Vstup 4 4 8 2 2" xfId="28685"/>
    <cellStyle name="Vstup 4 4 8 2 3" xfId="47833"/>
    <cellStyle name="Vstup 4 4 8 3" xfId="22295"/>
    <cellStyle name="Vstup 4 4 8 3 2" xfId="41435"/>
    <cellStyle name="Vstup 4 4 8 4" xfId="15973"/>
    <cellStyle name="Vstup 4 4 8 5" xfId="35062"/>
    <cellStyle name="Vstup 4 4 9" xfId="4391"/>
    <cellStyle name="Vstup 4 4 9 2" xfId="11088"/>
    <cellStyle name="Vstup 4 4 9 2 2" xfId="29988"/>
    <cellStyle name="Vstup 4 4 9 2 3" xfId="49136"/>
    <cellStyle name="Vstup 4 4 9 3" xfId="23598"/>
    <cellStyle name="Vstup 4 4 9 3 2" xfId="42738"/>
    <cellStyle name="Vstup 4 4 9 4" xfId="17276"/>
    <cellStyle name="Vstup 4 4 9 5" xfId="36365"/>
    <cellStyle name="Vstup 4 5" xfId="305"/>
    <cellStyle name="Vstup 4 5 10" xfId="7033"/>
    <cellStyle name="Vstup 4 5 10 2" xfId="26033"/>
    <cellStyle name="Vstup 4 5 10 3" xfId="45177"/>
    <cellStyle name="Vstup 4 5 11" xfId="19702"/>
    <cellStyle name="Vstup 4 5 11 2" xfId="38842"/>
    <cellStyle name="Vstup 4 5 12" xfId="6905"/>
    <cellStyle name="Vstup 4 5 13" xfId="32406"/>
    <cellStyle name="Vstup 4 5 2" xfId="376"/>
    <cellStyle name="Vstup 4 5 2 10" xfId="32540"/>
    <cellStyle name="Vstup 4 5 2 2" xfId="711"/>
    <cellStyle name="Vstup 4 5 2 2 10" xfId="32890"/>
    <cellStyle name="Vstup 4 5 2 2 2" xfId="2892"/>
    <cellStyle name="Vstup 4 5 2 2 2 2" xfId="9591"/>
    <cellStyle name="Vstup 4 5 2 2 2 2 2" xfId="28491"/>
    <cellStyle name="Vstup 4 5 2 2 2 2 3" xfId="47639"/>
    <cellStyle name="Vstup 4 5 2 2 2 3" xfId="22101"/>
    <cellStyle name="Vstup 4 5 2 2 2 3 2" xfId="41241"/>
    <cellStyle name="Vstup 4 5 2 2 2 4" xfId="15779"/>
    <cellStyle name="Vstup 4 5 2 2 2 5" xfId="34868"/>
    <cellStyle name="Vstup 4 5 2 2 3" xfId="3634"/>
    <cellStyle name="Vstup 4 5 2 2 3 2" xfId="10332"/>
    <cellStyle name="Vstup 4 5 2 2 3 2 2" xfId="29232"/>
    <cellStyle name="Vstup 4 5 2 2 3 2 3" xfId="48380"/>
    <cellStyle name="Vstup 4 5 2 2 3 3" xfId="22842"/>
    <cellStyle name="Vstup 4 5 2 2 3 3 2" xfId="41982"/>
    <cellStyle name="Vstup 4 5 2 2 3 4" xfId="16520"/>
    <cellStyle name="Vstup 4 5 2 2 3 5" xfId="35609"/>
    <cellStyle name="Vstup 4 5 2 2 4" xfId="4204"/>
    <cellStyle name="Vstup 4 5 2 2 4 2" xfId="10901"/>
    <cellStyle name="Vstup 4 5 2 2 4 2 2" xfId="29801"/>
    <cellStyle name="Vstup 4 5 2 2 4 2 3" xfId="48949"/>
    <cellStyle name="Vstup 4 5 2 2 4 3" xfId="23411"/>
    <cellStyle name="Vstup 4 5 2 2 4 3 2" xfId="42551"/>
    <cellStyle name="Vstup 4 5 2 2 4 4" xfId="17089"/>
    <cellStyle name="Vstup 4 5 2 2 4 5" xfId="36178"/>
    <cellStyle name="Vstup 4 5 2 2 5" xfId="4834"/>
    <cellStyle name="Vstup 4 5 2 2 5 2" xfId="11531"/>
    <cellStyle name="Vstup 4 5 2 2 5 2 2" xfId="30431"/>
    <cellStyle name="Vstup 4 5 2 2 5 2 3" xfId="49579"/>
    <cellStyle name="Vstup 4 5 2 2 5 3" xfId="24041"/>
    <cellStyle name="Vstup 4 5 2 2 5 3 2" xfId="43181"/>
    <cellStyle name="Vstup 4 5 2 2 5 4" xfId="17719"/>
    <cellStyle name="Vstup 4 5 2 2 5 5" xfId="36808"/>
    <cellStyle name="Vstup 4 5 2 2 6" xfId="1764"/>
    <cellStyle name="Vstup 4 5 2 2 6 2" xfId="8491"/>
    <cellStyle name="Vstup 4 5 2 2 6 2 2" xfId="27391"/>
    <cellStyle name="Vstup 4 5 2 2 6 2 3" xfId="46539"/>
    <cellStyle name="Vstup 4 5 2 2 6 3" xfId="21001"/>
    <cellStyle name="Vstup 4 5 2 2 6 3 2" xfId="40141"/>
    <cellStyle name="Vstup 4 5 2 2 6 4" xfId="14679"/>
    <cellStyle name="Vstup 4 5 2 2 6 5" xfId="33768"/>
    <cellStyle name="Vstup 4 5 2 2 7" xfId="7518"/>
    <cellStyle name="Vstup 4 5 2 2 7 2" xfId="26517"/>
    <cellStyle name="Vstup 4 5 2 2 7 3" xfId="45661"/>
    <cellStyle name="Vstup 4 5 2 2 8" xfId="20107"/>
    <cellStyle name="Vstup 4 5 2 2 8 2" xfId="39247"/>
    <cellStyle name="Vstup 4 5 2 2 9" xfId="13805"/>
    <cellStyle name="Vstup 4 5 2 3" xfId="2555"/>
    <cellStyle name="Vstup 4 5 2 3 2" xfId="9256"/>
    <cellStyle name="Vstup 4 5 2 3 2 2" xfId="28156"/>
    <cellStyle name="Vstup 4 5 2 3 2 3" xfId="47304"/>
    <cellStyle name="Vstup 4 5 2 3 3" xfId="21766"/>
    <cellStyle name="Vstup 4 5 2 3 3 2" xfId="40906"/>
    <cellStyle name="Vstup 4 5 2 3 4" xfId="15444"/>
    <cellStyle name="Vstup 4 5 2 3 5" xfId="34533"/>
    <cellStyle name="Vstup 4 5 2 4" xfId="3297"/>
    <cellStyle name="Vstup 4 5 2 4 2" xfId="9995"/>
    <cellStyle name="Vstup 4 5 2 4 2 2" xfId="28895"/>
    <cellStyle name="Vstup 4 5 2 4 2 3" xfId="48043"/>
    <cellStyle name="Vstup 4 5 2 4 3" xfId="22505"/>
    <cellStyle name="Vstup 4 5 2 4 3 2" xfId="41645"/>
    <cellStyle name="Vstup 4 5 2 4 4" xfId="16183"/>
    <cellStyle name="Vstup 4 5 2 4 5" xfId="35272"/>
    <cellStyle name="Vstup 4 5 2 5" xfId="3869"/>
    <cellStyle name="Vstup 4 5 2 5 2" xfId="10566"/>
    <cellStyle name="Vstup 4 5 2 5 2 2" xfId="29466"/>
    <cellStyle name="Vstup 4 5 2 5 2 3" xfId="48614"/>
    <cellStyle name="Vstup 4 5 2 5 3" xfId="23076"/>
    <cellStyle name="Vstup 4 5 2 5 3 2" xfId="42216"/>
    <cellStyle name="Vstup 4 5 2 5 4" xfId="16754"/>
    <cellStyle name="Vstup 4 5 2 5 5" xfId="35843"/>
    <cellStyle name="Vstup 4 5 2 6" xfId="4586"/>
    <cellStyle name="Vstup 4 5 2 6 2" xfId="11283"/>
    <cellStyle name="Vstup 4 5 2 6 2 2" xfId="30183"/>
    <cellStyle name="Vstup 4 5 2 6 2 3" xfId="49331"/>
    <cellStyle name="Vstup 4 5 2 6 3" xfId="23793"/>
    <cellStyle name="Vstup 4 5 2 6 3 2" xfId="42933"/>
    <cellStyle name="Vstup 4 5 2 6 4" xfId="17471"/>
    <cellStyle name="Vstup 4 5 2 6 5" xfId="36560"/>
    <cellStyle name="Vstup 4 5 2 7" xfId="7168"/>
    <cellStyle name="Vstup 4 5 2 7 2" xfId="26167"/>
    <cellStyle name="Vstup 4 5 2 7 3" xfId="45311"/>
    <cellStyle name="Vstup 4 5 2 8" xfId="19773"/>
    <cellStyle name="Vstup 4 5 2 8 2" xfId="38913"/>
    <cellStyle name="Vstup 4 5 2 9" xfId="6893"/>
    <cellStyle name="Vstup 4 5 3" xfId="650"/>
    <cellStyle name="Vstup 4 5 3 10" xfId="32819"/>
    <cellStyle name="Vstup 4 5 3 2" xfId="1765"/>
    <cellStyle name="Vstup 4 5 3 2 2" xfId="8492"/>
    <cellStyle name="Vstup 4 5 3 2 2 2" xfId="27392"/>
    <cellStyle name="Vstup 4 5 3 2 2 3" xfId="46540"/>
    <cellStyle name="Vstup 4 5 3 2 3" xfId="21002"/>
    <cellStyle name="Vstup 4 5 3 2 3 2" xfId="40142"/>
    <cellStyle name="Vstup 4 5 3 2 4" xfId="14680"/>
    <cellStyle name="Vstup 4 5 3 2 5" xfId="33769"/>
    <cellStyle name="Vstup 4 5 3 3" xfId="2831"/>
    <cellStyle name="Vstup 4 5 3 3 2" xfId="9530"/>
    <cellStyle name="Vstup 4 5 3 3 2 2" xfId="28430"/>
    <cellStyle name="Vstup 4 5 3 3 2 3" xfId="47578"/>
    <cellStyle name="Vstup 4 5 3 3 3" xfId="22040"/>
    <cellStyle name="Vstup 4 5 3 3 3 2" xfId="41180"/>
    <cellStyle name="Vstup 4 5 3 3 4" xfId="15718"/>
    <cellStyle name="Vstup 4 5 3 3 5" xfId="34807"/>
    <cellStyle name="Vstup 4 5 3 4" xfId="3573"/>
    <cellStyle name="Vstup 4 5 3 4 2" xfId="10271"/>
    <cellStyle name="Vstup 4 5 3 4 2 2" xfId="29171"/>
    <cellStyle name="Vstup 4 5 3 4 2 3" xfId="48319"/>
    <cellStyle name="Vstup 4 5 3 4 3" xfId="22781"/>
    <cellStyle name="Vstup 4 5 3 4 3 2" xfId="41921"/>
    <cellStyle name="Vstup 4 5 3 4 4" xfId="16459"/>
    <cellStyle name="Vstup 4 5 3 4 5" xfId="35548"/>
    <cellStyle name="Vstup 4 5 3 5" xfId="4143"/>
    <cellStyle name="Vstup 4 5 3 5 2" xfId="10840"/>
    <cellStyle name="Vstup 4 5 3 5 2 2" xfId="29740"/>
    <cellStyle name="Vstup 4 5 3 5 2 3" xfId="48888"/>
    <cellStyle name="Vstup 4 5 3 5 3" xfId="23350"/>
    <cellStyle name="Vstup 4 5 3 5 3 2" xfId="42490"/>
    <cellStyle name="Vstup 4 5 3 5 4" xfId="17028"/>
    <cellStyle name="Vstup 4 5 3 5 5" xfId="36117"/>
    <cellStyle name="Vstup 4 5 3 6" xfId="4785"/>
    <cellStyle name="Vstup 4 5 3 6 2" xfId="11482"/>
    <cellStyle name="Vstup 4 5 3 6 2 2" xfId="30382"/>
    <cellStyle name="Vstup 4 5 3 6 2 3" xfId="49530"/>
    <cellStyle name="Vstup 4 5 3 6 3" xfId="23992"/>
    <cellStyle name="Vstup 4 5 3 6 3 2" xfId="43132"/>
    <cellStyle name="Vstup 4 5 3 6 4" xfId="17670"/>
    <cellStyle name="Vstup 4 5 3 6 5" xfId="36759"/>
    <cellStyle name="Vstup 4 5 3 7" xfId="7447"/>
    <cellStyle name="Vstup 4 5 3 7 2" xfId="26446"/>
    <cellStyle name="Vstup 4 5 3 7 3" xfId="45590"/>
    <cellStyle name="Vstup 4 5 3 8" xfId="20046"/>
    <cellStyle name="Vstup 4 5 3 8 2" xfId="39186"/>
    <cellStyle name="Vstup 4 5 3 9" xfId="13734"/>
    <cellStyle name="Vstup 4 5 4" xfId="1094"/>
    <cellStyle name="Vstup 4 5 4 2" xfId="1766"/>
    <cellStyle name="Vstup 4 5 4 2 2" xfId="8493"/>
    <cellStyle name="Vstup 4 5 4 2 2 2" xfId="27393"/>
    <cellStyle name="Vstup 4 5 4 2 2 3" xfId="46541"/>
    <cellStyle name="Vstup 4 5 4 2 3" xfId="21003"/>
    <cellStyle name="Vstup 4 5 4 2 3 2" xfId="40143"/>
    <cellStyle name="Vstup 4 5 4 2 4" xfId="14681"/>
    <cellStyle name="Vstup 4 5 4 2 5" xfId="33770"/>
    <cellStyle name="Vstup 4 5 4 3" xfId="7929"/>
    <cellStyle name="Vstup 4 5 4 3 2" xfId="26924"/>
    <cellStyle name="Vstup 4 5 4 3 3" xfId="46072"/>
    <cellStyle name="Vstup 4 5 4 4" xfId="20479"/>
    <cellStyle name="Vstup 4 5 4 4 2" xfId="39619"/>
    <cellStyle name="Vstup 4 5 4 5" xfId="14212"/>
    <cellStyle name="Vstup 4 5 4 6" xfId="33301"/>
    <cellStyle name="Vstup 4 5 5" xfId="1763"/>
    <cellStyle name="Vstup 4 5 5 2" xfId="8490"/>
    <cellStyle name="Vstup 4 5 5 2 2" xfId="27390"/>
    <cellStyle name="Vstup 4 5 5 2 3" xfId="46538"/>
    <cellStyle name="Vstup 4 5 5 3" xfId="21000"/>
    <cellStyle name="Vstup 4 5 5 3 2" xfId="40140"/>
    <cellStyle name="Vstup 4 5 5 4" xfId="14678"/>
    <cellStyle name="Vstup 4 5 5 5" xfId="33767"/>
    <cellStyle name="Vstup 4 5 6" xfId="2484"/>
    <cellStyle name="Vstup 4 5 6 2" xfId="9185"/>
    <cellStyle name="Vstup 4 5 6 2 2" xfId="28085"/>
    <cellStyle name="Vstup 4 5 6 2 3" xfId="47233"/>
    <cellStyle name="Vstup 4 5 6 3" xfId="21695"/>
    <cellStyle name="Vstup 4 5 6 3 2" xfId="40835"/>
    <cellStyle name="Vstup 4 5 6 4" xfId="15373"/>
    <cellStyle name="Vstup 4 5 6 5" xfId="34462"/>
    <cellStyle name="Vstup 4 5 7" xfId="3226"/>
    <cellStyle name="Vstup 4 5 7 2" xfId="9924"/>
    <cellStyle name="Vstup 4 5 7 2 2" xfId="28824"/>
    <cellStyle name="Vstup 4 5 7 2 3" xfId="47972"/>
    <cellStyle name="Vstup 4 5 7 3" xfId="22434"/>
    <cellStyle name="Vstup 4 5 7 3 2" xfId="41574"/>
    <cellStyle name="Vstup 4 5 7 4" xfId="16112"/>
    <cellStyle name="Vstup 4 5 7 5" xfId="35201"/>
    <cellStyle name="Vstup 4 5 8" xfId="3094"/>
    <cellStyle name="Vstup 4 5 8 2" xfId="9792"/>
    <cellStyle name="Vstup 4 5 8 2 2" xfId="28692"/>
    <cellStyle name="Vstup 4 5 8 2 3" xfId="47840"/>
    <cellStyle name="Vstup 4 5 8 3" xfId="22302"/>
    <cellStyle name="Vstup 4 5 8 3 2" xfId="41442"/>
    <cellStyle name="Vstup 4 5 8 4" xfId="15980"/>
    <cellStyle name="Vstup 4 5 8 5" xfId="35069"/>
    <cellStyle name="Vstup 4 5 9" xfId="4399"/>
    <cellStyle name="Vstup 4 5 9 2" xfId="11096"/>
    <cellStyle name="Vstup 4 5 9 2 2" xfId="29996"/>
    <cellStyle name="Vstup 4 5 9 2 3" xfId="49144"/>
    <cellStyle name="Vstup 4 5 9 3" xfId="23606"/>
    <cellStyle name="Vstup 4 5 9 3 2" xfId="42746"/>
    <cellStyle name="Vstup 4 5 9 4" xfId="17284"/>
    <cellStyle name="Vstup 4 5 9 5" xfId="36373"/>
    <cellStyle name="Vstup 4 6" xfId="323"/>
    <cellStyle name="Vstup 4 6 10" xfId="7117"/>
    <cellStyle name="Vstup 4 6 10 2" xfId="26116"/>
    <cellStyle name="Vstup 4 6 10 3" xfId="45260"/>
    <cellStyle name="Vstup 4 6 11" xfId="19720"/>
    <cellStyle name="Vstup 4 6 11 2" xfId="38860"/>
    <cellStyle name="Vstup 4 6 12" xfId="6856"/>
    <cellStyle name="Vstup 4 6 13" xfId="32489"/>
    <cellStyle name="Vstup 4 6 2" xfId="450"/>
    <cellStyle name="Vstup 4 6 2 10" xfId="32599"/>
    <cellStyle name="Vstup 4 6 2 2" xfId="775"/>
    <cellStyle name="Vstup 4 6 2 2 10" xfId="32964"/>
    <cellStyle name="Vstup 4 6 2 2 2" xfId="2956"/>
    <cellStyle name="Vstup 4 6 2 2 2 2" xfId="9655"/>
    <cellStyle name="Vstup 4 6 2 2 2 2 2" xfId="28555"/>
    <cellStyle name="Vstup 4 6 2 2 2 2 3" xfId="47703"/>
    <cellStyle name="Vstup 4 6 2 2 2 3" xfId="22165"/>
    <cellStyle name="Vstup 4 6 2 2 2 3 2" xfId="41305"/>
    <cellStyle name="Vstup 4 6 2 2 2 4" xfId="15843"/>
    <cellStyle name="Vstup 4 6 2 2 2 5" xfId="34932"/>
    <cellStyle name="Vstup 4 6 2 2 3" xfId="3698"/>
    <cellStyle name="Vstup 4 6 2 2 3 2" xfId="10396"/>
    <cellStyle name="Vstup 4 6 2 2 3 2 2" xfId="29296"/>
    <cellStyle name="Vstup 4 6 2 2 3 2 3" xfId="48444"/>
    <cellStyle name="Vstup 4 6 2 2 3 3" xfId="22906"/>
    <cellStyle name="Vstup 4 6 2 2 3 3 2" xfId="42046"/>
    <cellStyle name="Vstup 4 6 2 2 3 4" xfId="16584"/>
    <cellStyle name="Vstup 4 6 2 2 3 5" xfId="35673"/>
    <cellStyle name="Vstup 4 6 2 2 4" xfId="4268"/>
    <cellStyle name="Vstup 4 6 2 2 4 2" xfId="10965"/>
    <cellStyle name="Vstup 4 6 2 2 4 2 2" xfId="29865"/>
    <cellStyle name="Vstup 4 6 2 2 4 2 3" xfId="49013"/>
    <cellStyle name="Vstup 4 6 2 2 4 3" xfId="23475"/>
    <cellStyle name="Vstup 4 6 2 2 4 3 2" xfId="42615"/>
    <cellStyle name="Vstup 4 6 2 2 4 4" xfId="17153"/>
    <cellStyle name="Vstup 4 6 2 2 4 5" xfId="36242"/>
    <cellStyle name="Vstup 4 6 2 2 5" xfId="4888"/>
    <cellStyle name="Vstup 4 6 2 2 5 2" xfId="11585"/>
    <cellStyle name="Vstup 4 6 2 2 5 2 2" xfId="30485"/>
    <cellStyle name="Vstup 4 6 2 2 5 2 3" xfId="49633"/>
    <cellStyle name="Vstup 4 6 2 2 5 3" xfId="24095"/>
    <cellStyle name="Vstup 4 6 2 2 5 3 2" xfId="43235"/>
    <cellStyle name="Vstup 4 6 2 2 5 4" xfId="17773"/>
    <cellStyle name="Vstup 4 6 2 2 5 5" xfId="36862"/>
    <cellStyle name="Vstup 4 6 2 2 6" xfId="1768"/>
    <cellStyle name="Vstup 4 6 2 2 6 2" xfId="8495"/>
    <cellStyle name="Vstup 4 6 2 2 6 2 2" xfId="27395"/>
    <cellStyle name="Vstup 4 6 2 2 6 2 3" xfId="46543"/>
    <cellStyle name="Vstup 4 6 2 2 6 3" xfId="21005"/>
    <cellStyle name="Vstup 4 6 2 2 6 3 2" xfId="40145"/>
    <cellStyle name="Vstup 4 6 2 2 6 4" xfId="14683"/>
    <cellStyle name="Vstup 4 6 2 2 6 5" xfId="33772"/>
    <cellStyle name="Vstup 4 6 2 2 7" xfId="7592"/>
    <cellStyle name="Vstup 4 6 2 2 7 2" xfId="26591"/>
    <cellStyle name="Vstup 4 6 2 2 7 3" xfId="45735"/>
    <cellStyle name="Vstup 4 6 2 2 8" xfId="20171"/>
    <cellStyle name="Vstup 4 6 2 2 8 2" xfId="39311"/>
    <cellStyle name="Vstup 4 6 2 2 9" xfId="13879"/>
    <cellStyle name="Vstup 4 6 2 3" xfId="2634"/>
    <cellStyle name="Vstup 4 6 2 3 2" xfId="9335"/>
    <cellStyle name="Vstup 4 6 2 3 2 2" xfId="28235"/>
    <cellStyle name="Vstup 4 6 2 3 2 3" xfId="47383"/>
    <cellStyle name="Vstup 4 6 2 3 3" xfId="21845"/>
    <cellStyle name="Vstup 4 6 2 3 3 2" xfId="40985"/>
    <cellStyle name="Vstup 4 6 2 3 4" xfId="15523"/>
    <cellStyle name="Vstup 4 6 2 3 5" xfId="34612"/>
    <cellStyle name="Vstup 4 6 2 4" xfId="3376"/>
    <cellStyle name="Vstup 4 6 2 4 2" xfId="10074"/>
    <cellStyle name="Vstup 4 6 2 4 2 2" xfId="28974"/>
    <cellStyle name="Vstup 4 6 2 4 2 3" xfId="48122"/>
    <cellStyle name="Vstup 4 6 2 4 3" xfId="22584"/>
    <cellStyle name="Vstup 4 6 2 4 3 2" xfId="41724"/>
    <cellStyle name="Vstup 4 6 2 4 4" xfId="16262"/>
    <cellStyle name="Vstup 4 6 2 4 5" xfId="35351"/>
    <cellStyle name="Vstup 4 6 2 5" xfId="3948"/>
    <cellStyle name="Vstup 4 6 2 5 2" xfId="10645"/>
    <cellStyle name="Vstup 4 6 2 5 2 2" xfId="29545"/>
    <cellStyle name="Vstup 4 6 2 5 2 3" xfId="48693"/>
    <cellStyle name="Vstup 4 6 2 5 3" xfId="23155"/>
    <cellStyle name="Vstup 4 6 2 5 3 2" xfId="42295"/>
    <cellStyle name="Vstup 4 6 2 5 4" xfId="16833"/>
    <cellStyle name="Vstup 4 6 2 5 5" xfId="35922"/>
    <cellStyle name="Vstup 4 6 2 6" xfId="4632"/>
    <cellStyle name="Vstup 4 6 2 6 2" xfId="11329"/>
    <cellStyle name="Vstup 4 6 2 6 2 2" xfId="30229"/>
    <cellStyle name="Vstup 4 6 2 6 2 3" xfId="49377"/>
    <cellStyle name="Vstup 4 6 2 6 3" xfId="23839"/>
    <cellStyle name="Vstup 4 6 2 6 3 2" xfId="42979"/>
    <cellStyle name="Vstup 4 6 2 6 4" xfId="17517"/>
    <cellStyle name="Vstup 4 6 2 6 5" xfId="36606"/>
    <cellStyle name="Vstup 4 6 2 7" xfId="7227"/>
    <cellStyle name="Vstup 4 6 2 7 2" xfId="26226"/>
    <cellStyle name="Vstup 4 6 2 7 3" xfId="45370"/>
    <cellStyle name="Vstup 4 6 2 8" xfId="19847"/>
    <cellStyle name="Vstup 4 6 2 8 2" xfId="38987"/>
    <cellStyle name="Vstup 4 6 2 9" xfId="13514"/>
    <cellStyle name="Vstup 4 6 3" xfId="668"/>
    <cellStyle name="Vstup 4 6 3 10" xfId="32837"/>
    <cellStyle name="Vstup 4 6 3 2" xfId="1769"/>
    <cellStyle name="Vstup 4 6 3 2 2" xfId="8496"/>
    <cellStyle name="Vstup 4 6 3 2 2 2" xfId="27396"/>
    <cellStyle name="Vstup 4 6 3 2 2 3" xfId="46544"/>
    <cellStyle name="Vstup 4 6 3 2 3" xfId="21006"/>
    <cellStyle name="Vstup 4 6 3 2 3 2" xfId="40146"/>
    <cellStyle name="Vstup 4 6 3 2 4" xfId="14684"/>
    <cellStyle name="Vstup 4 6 3 2 5" xfId="33773"/>
    <cellStyle name="Vstup 4 6 3 3" xfId="2849"/>
    <cellStyle name="Vstup 4 6 3 3 2" xfId="9548"/>
    <cellStyle name="Vstup 4 6 3 3 2 2" xfId="28448"/>
    <cellStyle name="Vstup 4 6 3 3 2 3" xfId="47596"/>
    <cellStyle name="Vstup 4 6 3 3 3" xfId="22058"/>
    <cellStyle name="Vstup 4 6 3 3 3 2" xfId="41198"/>
    <cellStyle name="Vstup 4 6 3 3 4" xfId="15736"/>
    <cellStyle name="Vstup 4 6 3 3 5" xfId="34825"/>
    <cellStyle name="Vstup 4 6 3 4" xfId="3591"/>
    <cellStyle name="Vstup 4 6 3 4 2" xfId="10289"/>
    <cellStyle name="Vstup 4 6 3 4 2 2" xfId="29189"/>
    <cellStyle name="Vstup 4 6 3 4 2 3" xfId="48337"/>
    <cellStyle name="Vstup 4 6 3 4 3" xfId="22799"/>
    <cellStyle name="Vstup 4 6 3 4 3 2" xfId="41939"/>
    <cellStyle name="Vstup 4 6 3 4 4" xfId="16477"/>
    <cellStyle name="Vstup 4 6 3 4 5" xfId="35566"/>
    <cellStyle name="Vstup 4 6 3 5" xfId="4161"/>
    <cellStyle name="Vstup 4 6 3 5 2" xfId="10858"/>
    <cellStyle name="Vstup 4 6 3 5 2 2" xfId="29758"/>
    <cellStyle name="Vstup 4 6 3 5 2 3" xfId="48906"/>
    <cellStyle name="Vstup 4 6 3 5 3" xfId="23368"/>
    <cellStyle name="Vstup 4 6 3 5 3 2" xfId="42508"/>
    <cellStyle name="Vstup 4 6 3 5 4" xfId="17046"/>
    <cellStyle name="Vstup 4 6 3 5 5" xfId="36135"/>
    <cellStyle name="Vstup 4 6 3 6" xfId="4801"/>
    <cellStyle name="Vstup 4 6 3 6 2" xfId="11498"/>
    <cellStyle name="Vstup 4 6 3 6 2 2" xfId="30398"/>
    <cellStyle name="Vstup 4 6 3 6 2 3" xfId="49546"/>
    <cellStyle name="Vstup 4 6 3 6 3" xfId="24008"/>
    <cellStyle name="Vstup 4 6 3 6 3 2" xfId="43148"/>
    <cellStyle name="Vstup 4 6 3 6 4" xfId="17686"/>
    <cellStyle name="Vstup 4 6 3 6 5" xfId="36775"/>
    <cellStyle name="Vstup 4 6 3 7" xfId="7465"/>
    <cellStyle name="Vstup 4 6 3 7 2" xfId="26464"/>
    <cellStyle name="Vstup 4 6 3 7 3" xfId="45608"/>
    <cellStyle name="Vstup 4 6 3 8" xfId="20064"/>
    <cellStyle name="Vstup 4 6 3 8 2" xfId="39204"/>
    <cellStyle name="Vstup 4 6 3 9" xfId="13752"/>
    <cellStyle name="Vstup 4 6 4" xfId="1101"/>
    <cellStyle name="Vstup 4 6 4 2" xfId="1770"/>
    <cellStyle name="Vstup 4 6 4 2 2" xfId="8497"/>
    <cellStyle name="Vstup 4 6 4 2 2 2" xfId="27397"/>
    <cellStyle name="Vstup 4 6 4 2 2 3" xfId="46545"/>
    <cellStyle name="Vstup 4 6 4 2 3" xfId="21007"/>
    <cellStyle name="Vstup 4 6 4 2 3 2" xfId="40147"/>
    <cellStyle name="Vstup 4 6 4 2 4" xfId="14685"/>
    <cellStyle name="Vstup 4 6 4 2 5" xfId="33774"/>
    <cellStyle name="Vstup 4 6 4 3" xfId="7936"/>
    <cellStyle name="Vstup 4 6 4 3 2" xfId="26931"/>
    <cellStyle name="Vstup 4 6 4 3 3" xfId="46079"/>
    <cellStyle name="Vstup 4 6 4 4" xfId="20486"/>
    <cellStyle name="Vstup 4 6 4 4 2" xfId="39626"/>
    <cellStyle name="Vstup 4 6 4 5" xfId="14219"/>
    <cellStyle name="Vstup 4 6 4 6" xfId="33308"/>
    <cellStyle name="Vstup 4 6 5" xfId="1767"/>
    <cellStyle name="Vstup 4 6 5 2" xfId="8494"/>
    <cellStyle name="Vstup 4 6 5 2 2" xfId="27394"/>
    <cellStyle name="Vstup 4 6 5 2 3" xfId="46542"/>
    <cellStyle name="Vstup 4 6 5 3" xfId="21004"/>
    <cellStyle name="Vstup 4 6 5 3 2" xfId="40144"/>
    <cellStyle name="Vstup 4 6 5 4" xfId="14682"/>
    <cellStyle name="Vstup 4 6 5 5" xfId="33771"/>
    <cellStyle name="Vstup 4 6 6" xfId="2502"/>
    <cellStyle name="Vstup 4 6 6 2" xfId="9203"/>
    <cellStyle name="Vstup 4 6 6 2 2" xfId="28103"/>
    <cellStyle name="Vstup 4 6 6 2 3" xfId="47251"/>
    <cellStyle name="Vstup 4 6 6 3" xfId="21713"/>
    <cellStyle name="Vstup 4 6 6 3 2" xfId="40853"/>
    <cellStyle name="Vstup 4 6 6 4" xfId="15391"/>
    <cellStyle name="Vstup 4 6 6 5" xfId="34480"/>
    <cellStyle name="Vstup 4 6 7" xfId="3244"/>
    <cellStyle name="Vstup 4 6 7 2" xfId="9942"/>
    <cellStyle name="Vstup 4 6 7 2 2" xfId="28842"/>
    <cellStyle name="Vstup 4 6 7 2 3" xfId="47990"/>
    <cellStyle name="Vstup 4 6 7 3" xfId="22452"/>
    <cellStyle name="Vstup 4 6 7 3 2" xfId="41592"/>
    <cellStyle name="Vstup 4 6 7 4" xfId="16130"/>
    <cellStyle name="Vstup 4 6 7 5" xfId="35219"/>
    <cellStyle name="Vstup 4 6 8" xfId="3062"/>
    <cellStyle name="Vstup 4 6 8 2" xfId="9760"/>
    <cellStyle name="Vstup 4 6 8 2 2" xfId="28660"/>
    <cellStyle name="Vstup 4 6 8 2 3" xfId="47808"/>
    <cellStyle name="Vstup 4 6 8 3" xfId="22270"/>
    <cellStyle name="Vstup 4 6 8 3 2" xfId="41410"/>
    <cellStyle name="Vstup 4 6 8 4" xfId="15948"/>
    <cellStyle name="Vstup 4 6 8 5" xfId="35037"/>
    <cellStyle name="Vstup 4 6 9" xfId="4409"/>
    <cellStyle name="Vstup 4 6 9 2" xfId="11106"/>
    <cellStyle name="Vstup 4 6 9 2 2" xfId="30006"/>
    <cellStyle name="Vstup 4 6 9 2 3" xfId="49154"/>
    <cellStyle name="Vstup 4 6 9 3" xfId="23616"/>
    <cellStyle name="Vstup 4 6 9 3 2" xfId="42756"/>
    <cellStyle name="Vstup 4 6 9 4" xfId="17294"/>
    <cellStyle name="Vstup 4 6 9 5" xfId="36383"/>
    <cellStyle name="Vstup 4 7" xfId="333"/>
    <cellStyle name="Vstup 4 7 10" xfId="7125"/>
    <cellStyle name="Vstup 4 7 10 2" xfId="26124"/>
    <cellStyle name="Vstup 4 7 10 3" xfId="45268"/>
    <cellStyle name="Vstup 4 7 11" xfId="19730"/>
    <cellStyle name="Vstup 4 7 11 2" xfId="38870"/>
    <cellStyle name="Vstup 4 7 12" xfId="8034"/>
    <cellStyle name="Vstup 4 7 13" xfId="32497"/>
    <cellStyle name="Vstup 4 7 2" xfId="460"/>
    <cellStyle name="Vstup 4 7 2 10" xfId="32609"/>
    <cellStyle name="Vstup 4 7 2 2" xfId="785"/>
    <cellStyle name="Vstup 4 7 2 2 10" xfId="32974"/>
    <cellStyle name="Vstup 4 7 2 2 2" xfId="2966"/>
    <cellStyle name="Vstup 4 7 2 2 2 2" xfId="9665"/>
    <cellStyle name="Vstup 4 7 2 2 2 2 2" xfId="28565"/>
    <cellStyle name="Vstup 4 7 2 2 2 2 3" xfId="47713"/>
    <cellStyle name="Vstup 4 7 2 2 2 3" xfId="22175"/>
    <cellStyle name="Vstup 4 7 2 2 2 3 2" xfId="41315"/>
    <cellStyle name="Vstup 4 7 2 2 2 4" xfId="15853"/>
    <cellStyle name="Vstup 4 7 2 2 2 5" xfId="34942"/>
    <cellStyle name="Vstup 4 7 2 2 3" xfId="3708"/>
    <cellStyle name="Vstup 4 7 2 2 3 2" xfId="10406"/>
    <cellStyle name="Vstup 4 7 2 2 3 2 2" xfId="29306"/>
    <cellStyle name="Vstup 4 7 2 2 3 2 3" xfId="48454"/>
    <cellStyle name="Vstup 4 7 2 2 3 3" xfId="22916"/>
    <cellStyle name="Vstup 4 7 2 2 3 3 2" xfId="42056"/>
    <cellStyle name="Vstup 4 7 2 2 3 4" xfId="16594"/>
    <cellStyle name="Vstup 4 7 2 2 3 5" xfId="35683"/>
    <cellStyle name="Vstup 4 7 2 2 4" xfId="4278"/>
    <cellStyle name="Vstup 4 7 2 2 4 2" xfId="10975"/>
    <cellStyle name="Vstup 4 7 2 2 4 2 2" xfId="29875"/>
    <cellStyle name="Vstup 4 7 2 2 4 2 3" xfId="49023"/>
    <cellStyle name="Vstup 4 7 2 2 4 3" xfId="23485"/>
    <cellStyle name="Vstup 4 7 2 2 4 3 2" xfId="42625"/>
    <cellStyle name="Vstup 4 7 2 2 4 4" xfId="17163"/>
    <cellStyle name="Vstup 4 7 2 2 4 5" xfId="36252"/>
    <cellStyle name="Vstup 4 7 2 2 5" xfId="4896"/>
    <cellStyle name="Vstup 4 7 2 2 5 2" xfId="11593"/>
    <cellStyle name="Vstup 4 7 2 2 5 2 2" xfId="30493"/>
    <cellStyle name="Vstup 4 7 2 2 5 2 3" xfId="49641"/>
    <cellStyle name="Vstup 4 7 2 2 5 3" xfId="24103"/>
    <cellStyle name="Vstup 4 7 2 2 5 3 2" xfId="43243"/>
    <cellStyle name="Vstup 4 7 2 2 5 4" xfId="17781"/>
    <cellStyle name="Vstup 4 7 2 2 5 5" xfId="36870"/>
    <cellStyle name="Vstup 4 7 2 2 6" xfId="1772"/>
    <cellStyle name="Vstup 4 7 2 2 6 2" xfId="8499"/>
    <cellStyle name="Vstup 4 7 2 2 6 2 2" xfId="27399"/>
    <cellStyle name="Vstup 4 7 2 2 6 2 3" xfId="46547"/>
    <cellStyle name="Vstup 4 7 2 2 6 3" xfId="21009"/>
    <cellStyle name="Vstup 4 7 2 2 6 3 2" xfId="40149"/>
    <cellStyle name="Vstup 4 7 2 2 6 4" xfId="14687"/>
    <cellStyle name="Vstup 4 7 2 2 6 5" xfId="33776"/>
    <cellStyle name="Vstup 4 7 2 2 7" xfId="7602"/>
    <cellStyle name="Vstup 4 7 2 2 7 2" xfId="26601"/>
    <cellStyle name="Vstup 4 7 2 2 7 3" xfId="45745"/>
    <cellStyle name="Vstup 4 7 2 2 8" xfId="20181"/>
    <cellStyle name="Vstup 4 7 2 2 8 2" xfId="39321"/>
    <cellStyle name="Vstup 4 7 2 2 9" xfId="13889"/>
    <cellStyle name="Vstup 4 7 2 3" xfId="2644"/>
    <cellStyle name="Vstup 4 7 2 3 2" xfId="9345"/>
    <cellStyle name="Vstup 4 7 2 3 2 2" xfId="28245"/>
    <cellStyle name="Vstup 4 7 2 3 2 3" xfId="47393"/>
    <cellStyle name="Vstup 4 7 2 3 3" xfId="21855"/>
    <cellStyle name="Vstup 4 7 2 3 3 2" xfId="40995"/>
    <cellStyle name="Vstup 4 7 2 3 4" xfId="15533"/>
    <cellStyle name="Vstup 4 7 2 3 5" xfId="34622"/>
    <cellStyle name="Vstup 4 7 2 4" xfId="3386"/>
    <cellStyle name="Vstup 4 7 2 4 2" xfId="10084"/>
    <cellStyle name="Vstup 4 7 2 4 2 2" xfId="28984"/>
    <cellStyle name="Vstup 4 7 2 4 2 3" xfId="48132"/>
    <cellStyle name="Vstup 4 7 2 4 3" xfId="22594"/>
    <cellStyle name="Vstup 4 7 2 4 3 2" xfId="41734"/>
    <cellStyle name="Vstup 4 7 2 4 4" xfId="16272"/>
    <cellStyle name="Vstup 4 7 2 4 5" xfId="35361"/>
    <cellStyle name="Vstup 4 7 2 5" xfId="3958"/>
    <cellStyle name="Vstup 4 7 2 5 2" xfId="10655"/>
    <cellStyle name="Vstup 4 7 2 5 2 2" xfId="29555"/>
    <cellStyle name="Vstup 4 7 2 5 2 3" xfId="48703"/>
    <cellStyle name="Vstup 4 7 2 5 3" xfId="23165"/>
    <cellStyle name="Vstup 4 7 2 5 3 2" xfId="42305"/>
    <cellStyle name="Vstup 4 7 2 5 4" xfId="16843"/>
    <cellStyle name="Vstup 4 7 2 5 5" xfId="35932"/>
    <cellStyle name="Vstup 4 7 2 6" xfId="4640"/>
    <cellStyle name="Vstup 4 7 2 6 2" xfId="11337"/>
    <cellStyle name="Vstup 4 7 2 6 2 2" xfId="30237"/>
    <cellStyle name="Vstup 4 7 2 6 2 3" xfId="49385"/>
    <cellStyle name="Vstup 4 7 2 6 3" xfId="23847"/>
    <cellStyle name="Vstup 4 7 2 6 3 2" xfId="42987"/>
    <cellStyle name="Vstup 4 7 2 6 4" xfId="17525"/>
    <cellStyle name="Vstup 4 7 2 6 5" xfId="36614"/>
    <cellStyle name="Vstup 4 7 2 7" xfId="7237"/>
    <cellStyle name="Vstup 4 7 2 7 2" xfId="26236"/>
    <cellStyle name="Vstup 4 7 2 7 3" xfId="45380"/>
    <cellStyle name="Vstup 4 7 2 8" xfId="19857"/>
    <cellStyle name="Vstup 4 7 2 8 2" xfId="38997"/>
    <cellStyle name="Vstup 4 7 2 9" xfId="13524"/>
    <cellStyle name="Vstup 4 7 3" xfId="678"/>
    <cellStyle name="Vstup 4 7 3 10" xfId="32847"/>
    <cellStyle name="Vstup 4 7 3 2" xfId="1773"/>
    <cellStyle name="Vstup 4 7 3 2 2" xfId="8500"/>
    <cellStyle name="Vstup 4 7 3 2 2 2" xfId="27400"/>
    <cellStyle name="Vstup 4 7 3 2 2 3" xfId="46548"/>
    <cellStyle name="Vstup 4 7 3 2 3" xfId="21010"/>
    <cellStyle name="Vstup 4 7 3 2 3 2" xfId="40150"/>
    <cellStyle name="Vstup 4 7 3 2 4" xfId="14688"/>
    <cellStyle name="Vstup 4 7 3 2 5" xfId="33777"/>
    <cellStyle name="Vstup 4 7 3 3" xfId="2859"/>
    <cellStyle name="Vstup 4 7 3 3 2" xfId="9558"/>
    <cellStyle name="Vstup 4 7 3 3 2 2" xfId="28458"/>
    <cellStyle name="Vstup 4 7 3 3 2 3" xfId="47606"/>
    <cellStyle name="Vstup 4 7 3 3 3" xfId="22068"/>
    <cellStyle name="Vstup 4 7 3 3 3 2" xfId="41208"/>
    <cellStyle name="Vstup 4 7 3 3 4" xfId="15746"/>
    <cellStyle name="Vstup 4 7 3 3 5" xfId="34835"/>
    <cellStyle name="Vstup 4 7 3 4" xfId="3601"/>
    <cellStyle name="Vstup 4 7 3 4 2" xfId="10299"/>
    <cellStyle name="Vstup 4 7 3 4 2 2" xfId="29199"/>
    <cellStyle name="Vstup 4 7 3 4 2 3" xfId="48347"/>
    <cellStyle name="Vstup 4 7 3 4 3" xfId="22809"/>
    <cellStyle name="Vstup 4 7 3 4 3 2" xfId="41949"/>
    <cellStyle name="Vstup 4 7 3 4 4" xfId="16487"/>
    <cellStyle name="Vstup 4 7 3 4 5" xfId="35576"/>
    <cellStyle name="Vstup 4 7 3 5" xfId="4171"/>
    <cellStyle name="Vstup 4 7 3 5 2" xfId="10868"/>
    <cellStyle name="Vstup 4 7 3 5 2 2" xfId="29768"/>
    <cellStyle name="Vstup 4 7 3 5 2 3" xfId="48916"/>
    <cellStyle name="Vstup 4 7 3 5 3" xfId="23378"/>
    <cellStyle name="Vstup 4 7 3 5 3 2" xfId="42518"/>
    <cellStyle name="Vstup 4 7 3 5 4" xfId="17056"/>
    <cellStyle name="Vstup 4 7 3 5 5" xfId="36145"/>
    <cellStyle name="Vstup 4 7 3 6" xfId="4809"/>
    <cellStyle name="Vstup 4 7 3 6 2" xfId="11506"/>
    <cellStyle name="Vstup 4 7 3 6 2 2" xfId="30406"/>
    <cellStyle name="Vstup 4 7 3 6 2 3" xfId="49554"/>
    <cellStyle name="Vstup 4 7 3 6 3" xfId="24016"/>
    <cellStyle name="Vstup 4 7 3 6 3 2" xfId="43156"/>
    <cellStyle name="Vstup 4 7 3 6 4" xfId="17694"/>
    <cellStyle name="Vstup 4 7 3 6 5" xfId="36783"/>
    <cellStyle name="Vstup 4 7 3 7" xfId="7475"/>
    <cellStyle name="Vstup 4 7 3 7 2" xfId="26474"/>
    <cellStyle name="Vstup 4 7 3 7 3" xfId="45618"/>
    <cellStyle name="Vstup 4 7 3 8" xfId="20074"/>
    <cellStyle name="Vstup 4 7 3 8 2" xfId="39214"/>
    <cellStyle name="Vstup 4 7 3 9" xfId="13762"/>
    <cellStyle name="Vstup 4 7 4" xfId="1108"/>
    <cellStyle name="Vstup 4 7 4 2" xfId="1774"/>
    <cellStyle name="Vstup 4 7 4 2 2" xfId="8501"/>
    <cellStyle name="Vstup 4 7 4 2 2 2" xfId="27401"/>
    <cellStyle name="Vstup 4 7 4 2 2 3" xfId="46549"/>
    <cellStyle name="Vstup 4 7 4 2 3" xfId="21011"/>
    <cellStyle name="Vstup 4 7 4 2 3 2" xfId="40151"/>
    <cellStyle name="Vstup 4 7 4 2 4" xfId="14689"/>
    <cellStyle name="Vstup 4 7 4 2 5" xfId="33778"/>
    <cellStyle name="Vstup 4 7 4 3" xfId="7943"/>
    <cellStyle name="Vstup 4 7 4 3 2" xfId="26938"/>
    <cellStyle name="Vstup 4 7 4 3 3" xfId="46086"/>
    <cellStyle name="Vstup 4 7 4 4" xfId="20493"/>
    <cellStyle name="Vstup 4 7 4 4 2" xfId="39633"/>
    <cellStyle name="Vstup 4 7 4 5" xfId="14226"/>
    <cellStyle name="Vstup 4 7 4 6" xfId="33315"/>
    <cellStyle name="Vstup 4 7 5" xfId="1771"/>
    <cellStyle name="Vstup 4 7 5 2" xfId="8498"/>
    <cellStyle name="Vstup 4 7 5 2 2" xfId="27398"/>
    <cellStyle name="Vstup 4 7 5 2 3" xfId="46546"/>
    <cellStyle name="Vstup 4 7 5 3" xfId="21008"/>
    <cellStyle name="Vstup 4 7 5 3 2" xfId="40148"/>
    <cellStyle name="Vstup 4 7 5 4" xfId="14686"/>
    <cellStyle name="Vstup 4 7 5 5" xfId="33775"/>
    <cellStyle name="Vstup 4 7 6" xfId="2512"/>
    <cellStyle name="Vstup 4 7 6 2" xfId="9213"/>
    <cellStyle name="Vstup 4 7 6 2 2" xfId="28113"/>
    <cellStyle name="Vstup 4 7 6 2 3" xfId="47261"/>
    <cellStyle name="Vstup 4 7 6 3" xfId="21723"/>
    <cellStyle name="Vstup 4 7 6 3 2" xfId="40863"/>
    <cellStyle name="Vstup 4 7 6 4" xfId="15401"/>
    <cellStyle name="Vstup 4 7 6 5" xfId="34490"/>
    <cellStyle name="Vstup 4 7 7" xfId="3254"/>
    <cellStyle name="Vstup 4 7 7 2" xfId="9952"/>
    <cellStyle name="Vstup 4 7 7 2 2" xfId="28852"/>
    <cellStyle name="Vstup 4 7 7 2 3" xfId="48000"/>
    <cellStyle name="Vstup 4 7 7 3" xfId="22462"/>
    <cellStyle name="Vstup 4 7 7 3 2" xfId="41602"/>
    <cellStyle name="Vstup 4 7 7 4" xfId="16140"/>
    <cellStyle name="Vstup 4 7 7 5" xfId="35229"/>
    <cellStyle name="Vstup 4 7 8" xfId="3124"/>
    <cellStyle name="Vstup 4 7 8 2" xfId="9822"/>
    <cellStyle name="Vstup 4 7 8 2 2" xfId="28722"/>
    <cellStyle name="Vstup 4 7 8 2 3" xfId="47870"/>
    <cellStyle name="Vstup 4 7 8 3" xfId="22332"/>
    <cellStyle name="Vstup 4 7 8 3 2" xfId="41472"/>
    <cellStyle name="Vstup 4 7 8 4" xfId="16010"/>
    <cellStyle name="Vstup 4 7 8 5" xfId="35099"/>
    <cellStyle name="Vstup 4 7 9" xfId="4417"/>
    <cellStyle name="Vstup 4 7 9 2" xfId="11114"/>
    <cellStyle name="Vstup 4 7 9 2 2" xfId="30014"/>
    <cellStyle name="Vstup 4 7 9 2 3" xfId="49162"/>
    <cellStyle name="Vstup 4 7 9 3" xfId="23624"/>
    <cellStyle name="Vstup 4 7 9 3 2" xfId="42764"/>
    <cellStyle name="Vstup 4 7 9 4" xfId="17302"/>
    <cellStyle name="Vstup 4 7 9 5" xfId="36391"/>
    <cellStyle name="Vstup 4 8" xfId="341"/>
    <cellStyle name="Vstup 4 8 10" xfId="7133"/>
    <cellStyle name="Vstup 4 8 10 2" xfId="26132"/>
    <cellStyle name="Vstup 4 8 10 3" xfId="45276"/>
    <cellStyle name="Vstup 4 8 11" xfId="19738"/>
    <cellStyle name="Vstup 4 8 11 2" xfId="38878"/>
    <cellStyle name="Vstup 4 8 12" xfId="8032"/>
    <cellStyle name="Vstup 4 8 13" xfId="32505"/>
    <cellStyle name="Vstup 4 8 2" xfId="468"/>
    <cellStyle name="Vstup 4 8 2 10" xfId="32617"/>
    <cellStyle name="Vstup 4 8 2 2" xfId="793"/>
    <cellStyle name="Vstup 4 8 2 2 10" xfId="32982"/>
    <cellStyle name="Vstup 4 8 2 2 2" xfId="2974"/>
    <cellStyle name="Vstup 4 8 2 2 2 2" xfId="9673"/>
    <cellStyle name="Vstup 4 8 2 2 2 2 2" xfId="28573"/>
    <cellStyle name="Vstup 4 8 2 2 2 2 3" xfId="47721"/>
    <cellStyle name="Vstup 4 8 2 2 2 3" xfId="22183"/>
    <cellStyle name="Vstup 4 8 2 2 2 3 2" xfId="41323"/>
    <cellStyle name="Vstup 4 8 2 2 2 4" xfId="15861"/>
    <cellStyle name="Vstup 4 8 2 2 2 5" xfId="34950"/>
    <cellStyle name="Vstup 4 8 2 2 3" xfId="3716"/>
    <cellStyle name="Vstup 4 8 2 2 3 2" xfId="10414"/>
    <cellStyle name="Vstup 4 8 2 2 3 2 2" xfId="29314"/>
    <cellStyle name="Vstup 4 8 2 2 3 2 3" xfId="48462"/>
    <cellStyle name="Vstup 4 8 2 2 3 3" xfId="22924"/>
    <cellStyle name="Vstup 4 8 2 2 3 3 2" xfId="42064"/>
    <cellStyle name="Vstup 4 8 2 2 3 4" xfId="16602"/>
    <cellStyle name="Vstup 4 8 2 2 3 5" xfId="35691"/>
    <cellStyle name="Vstup 4 8 2 2 4" xfId="4286"/>
    <cellStyle name="Vstup 4 8 2 2 4 2" xfId="10983"/>
    <cellStyle name="Vstup 4 8 2 2 4 2 2" xfId="29883"/>
    <cellStyle name="Vstup 4 8 2 2 4 2 3" xfId="49031"/>
    <cellStyle name="Vstup 4 8 2 2 4 3" xfId="23493"/>
    <cellStyle name="Vstup 4 8 2 2 4 3 2" xfId="42633"/>
    <cellStyle name="Vstup 4 8 2 2 4 4" xfId="17171"/>
    <cellStyle name="Vstup 4 8 2 2 4 5" xfId="36260"/>
    <cellStyle name="Vstup 4 8 2 2 5" xfId="4902"/>
    <cellStyle name="Vstup 4 8 2 2 5 2" xfId="11599"/>
    <cellStyle name="Vstup 4 8 2 2 5 2 2" xfId="30499"/>
    <cellStyle name="Vstup 4 8 2 2 5 2 3" xfId="49647"/>
    <cellStyle name="Vstup 4 8 2 2 5 3" xfId="24109"/>
    <cellStyle name="Vstup 4 8 2 2 5 3 2" xfId="43249"/>
    <cellStyle name="Vstup 4 8 2 2 5 4" xfId="17787"/>
    <cellStyle name="Vstup 4 8 2 2 5 5" xfId="36876"/>
    <cellStyle name="Vstup 4 8 2 2 6" xfId="1776"/>
    <cellStyle name="Vstup 4 8 2 2 6 2" xfId="8503"/>
    <cellStyle name="Vstup 4 8 2 2 6 2 2" xfId="27403"/>
    <cellStyle name="Vstup 4 8 2 2 6 2 3" xfId="46551"/>
    <cellStyle name="Vstup 4 8 2 2 6 3" xfId="21013"/>
    <cellStyle name="Vstup 4 8 2 2 6 3 2" xfId="40153"/>
    <cellStyle name="Vstup 4 8 2 2 6 4" xfId="14691"/>
    <cellStyle name="Vstup 4 8 2 2 6 5" xfId="33780"/>
    <cellStyle name="Vstup 4 8 2 2 7" xfId="7610"/>
    <cellStyle name="Vstup 4 8 2 2 7 2" xfId="26609"/>
    <cellStyle name="Vstup 4 8 2 2 7 3" xfId="45753"/>
    <cellStyle name="Vstup 4 8 2 2 8" xfId="20189"/>
    <cellStyle name="Vstup 4 8 2 2 8 2" xfId="39329"/>
    <cellStyle name="Vstup 4 8 2 2 9" xfId="13897"/>
    <cellStyle name="Vstup 4 8 2 3" xfId="2652"/>
    <cellStyle name="Vstup 4 8 2 3 2" xfId="9353"/>
    <cellStyle name="Vstup 4 8 2 3 2 2" xfId="28253"/>
    <cellStyle name="Vstup 4 8 2 3 2 3" xfId="47401"/>
    <cellStyle name="Vstup 4 8 2 3 3" xfId="21863"/>
    <cellStyle name="Vstup 4 8 2 3 3 2" xfId="41003"/>
    <cellStyle name="Vstup 4 8 2 3 4" xfId="15541"/>
    <cellStyle name="Vstup 4 8 2 3 5" xfId="34630"/>
    <cellStyle name="Vstup 4 8 2 4" xfId="3394"/>
    <cellStyle name="Vstup 4 8 2 4 2" xfId="10092"/>
    <cellStyle name="Vstup 4 8 2 4 2 2" xfId="28992"/>
    <cellStyle name="Vstup 4 8 2 4 2 3" xfId="48140"/>
    <cellStyle name="Vstup 4 8 2 4 3" xfId="22602"/>
    <cellStyle name="Vstup 4 8 2 4 3 2" xfId="41742"/>
    <cellStyle name="Vstup 4 8 2 4 4" xfId="16280"/>
    <cellStyle name="Vstup 4 8 2 4 5" xfId="35369"/>
    <cellStyle name="Vstup 4 8 2 5" xfId="3966"/>
    <cellStyle name="Vstup 4 8 2 5 2" xfId="10663"/>
    <cellStyle name="Vstup 4 8 2 5 2 2" xfId="29563"/>
    <cellStyle name="Vstup 4 8 2 5 2 3" xfId="48711"/>
    <cellStyle name="Vstup 4 8 2 5 3" xfId="23173"/>
    <cellStyle name="Vstup 4 8 2 5 3 2" xfId="42313"/>
    <cellStyle name="Vstup 4 8 2 5 4" xfId="16851"/>
    <cellStyle name="Vstup 4 8 2 5 5" xfId="35940"/>
    <cellStyle name="Vstup 4 8 2 6" xfId="4646"/>
    <cellStyle name="Vstup 4 8 2 6 2" xfId="11343"/>
    <cellStyle name="Vstup 4 8 2 6 2 2" xfId="30243"/>
    <cellStyle name="Vstup 4 8 2 6 2 3" xfId="49391"/>
    <cellStyle name="Vstup 4 8 2 6 3" xfId="23853"/>
    <cellStyle name="Vstup 4 8 2 6 3 2" xfId="42993"/>
    <cellStyle name="Vstup 4 8 2 6 4" xfId="17531"/>
    <cellStyle name="Vstup 4 8 2 6 5" xfId="36620"/>
    <cellStyle name="Vstup 4 8 2 7" xfId="7245"/>
    <cellStyle name="Vstup 4 8 2 7 2" xfId="26244"/>
    <cellStyle name="Vstup 4 8 2 7 3" xfId="45388"/>
    <cellStyle name="Vstup 4 8 2 8" xfId="19865"/>
    <cellStyle name="Vstup 4 8 2 8 2" xfId="39005"/>
    <cellStyle name="Vstup 4 8 2 9" xfId="13532"/>
    <cellStyle name="Vstup 4 8 3" xfId="686"/>
    <cellStyle name="Vstup 4 8 3 10" xfId="32855"/>
    <cellStyle name="Vstup 4 8 3 2" xfId="1777"/>
    <cellStyle name="Vstup 4 8 3 2 2" xfId="8504"/>
    <cellStyle name="Vstup 4 8 3 2 2 2" xfId="27404"/>
    <cellStyle name="Vstup 4 8 3 2 2 3" xfId="46552"/>
    <cellStyle name="Vstup 4 8 3 2 3" xfId="21014"/>
    <cellStyle name="Vstup 4 8 3 2 3 2" xfId="40154"/>
    <cellStyle name="Vstup 4 8 3 2 4" xfId="14692"/>
    <cellStyle name="Vstup 4 8 3 2 5" xfId="33781"/>
    <cellStyle name="Vstup 4 8 3 3" xfId="2867"/>
    <cellStyle name="Vstup 4 8 3 3 2" xfId="9566"/>
    <cellStyle name="Vstup 4 8 3 3 2 2" xfId="28466"/>
    <cellStyle name="Vstup 4 8 3 3 2 3" xfId="47614"/>
    <cellStyle name="Vstup 4 8 3 3 3" xfId="22076"/>
    <cellStyle name="Vstup 4 8 3 3 3 2" xfId="41216"/>
    <cellStyle name="Vstup 4 8 3 3 4" xfId="15754"/>
    <cellStyle name="Vstup 4 8 3 3 5" xfId="34843"/>
    <cellStyle name="Vstup 4 8 3 4" xfId="3609"/>
    <cellStyle name="Vstup 4 8 3 4 2" xfId="10307"/>
    <cellStyle name="Vstup 4 8 3 4 2 2" xfId="29207"/>
    <cellStyle name="Vstup 4 8 3 4 2 3" xfId="48355"/>
    <cellStyle name="Vstup 4 8 3 4 3" xfId="22817"/>
    <cellStyle name="Vstup 4 8 3 4 3 2" xfId="41957"/>
    <cellStyle name="Vstup 4 8 3 4 4" xfId="16495"/>
    <cellStyle name="Vstup 4 8 3 4 5" xfId="35584"/>
    <cellStyle name="Vstup 4 8 3 5" xfId="4179"/>
    <cellStyle name="Vstup 4 8 3 5 2" xfId="10876"/>
    <cellStyle name="Vstup 4 8 3 5 2 2" xfId="29776"/>
    <cellStyle name="Vstup 4 8 3 5 2 3" xfId="48924"/>
    <cellStyle name="Vstup 4 8 3 5 3" xfId="23386"/>
    <cellStyle name="Vstup 4 8 3 5 3 2" xfId="42526"/>
    <cellStyle name="Vstup 4 8 3 5 4" xfId="17064"/>
    <cellStyle name="Vstup 4 8 3 5 5" xfId="36153"/>
    <cellStyle name="Vstup 4 8 3 6" xfId="4815"/>
    <cellStyle name="Vstup 4 8 3 6 2" xfId="11512"/>
    <cellStyle name="Vstup 4 8 3 6 2 2" xfId="30412"/>
    <cellStyle name="Vstup 4 8 3 6 2 3" xfId="49560"/>
    <cellStyle name="Vstup 4 8 3 6 3" xfId="24022"/>
    <cellStyle name="Vstup 4 8 3 6 3 2" xfId="43162"/>
    <cellStyle name="Vstup 4 8 3 6 4" xfId="17700"/>
    <cellStyle name="Vstup 4 8 3 6 5" xfId="36789"/>
    <cellStyle name="Vstup 4 8 3 7" xfId="7483"/>
    <cellStyle name="Vstup 4 8 3 7 2" xfId="26482"/>
    <cellStyle name="Vstup 4 8 3 7 3" xfId="45626"/>
    <cellStyle name="Vstup 4 8 3 8" xfId="20082"/>
    <cellStyle name="Vstup 4 8 3 8 2" xfId="39222"/>
    <cellStyle name="Vstup 4 8 3 9" xfId="13770"/>
    <cellStyle name="Vstup 4 8 4" xfId="1115"/>
    <cellStyle name="Vstup 4 8 4 2" xfId="1778"/>
    <cellStyle name="Vstup 4 8 4 2 2" xfId="8505"/>
    <cellStyle name="Vstup 4 8 4 2 2 2" xfId="27405"/>
    <cellStyle name="Vstup 4 8 4 2 2 3" xfId="46553"/>
    <cellStyle name="Vstup 4 8 4 2 3" xfId="21015"/>
    <cellStyle name="Vstup 4 8 4 2 3 2" xfId="40155"/>
    <cellStyle name="Vstup 4 8 4 2 4" xfId="14693"/>
    <cellStyle name="Vstup 4 8 4 2 5" xfId="33782"/>
    <cellStyle name="Vstup 4 8 4 3" xfId="7950"/>
    <cellStyle name="Vstup 4 8 4 3 2" xfId="26945"/>
    <cellStyle name="Vstup 4 8 4 3 3" xfId="46093"/>
    <cellStyle name="Vstup 4 8 4 4" xfId="20500"/>
    <cellStyle name="Vstup 4 8 4 4 2" xfId="39640"/>
    <cellStyle name="Vstup 4 8 4 5" xfId="14233"/>
    <cellStyle name="Vstup 4 8 4 6" xfId="33322"/>
    <cellStyle name="Vstup 4 8 5" xfId="1775"/>
    <cellStyle name="Vstup 4 8 5 2" xfId="8502"/>
    <cellStyle name="Vstup 4 8 5 2 2" xfId="27402"/>
    <cellStyle name="Vstup 4 8 5 2 3" xfId="46550"/>
    <cellStyle name="Vstup 4 8 5 3" xfId="21012"/>
    <cellStyle name="Vstup 4 8 5 3 2" xfId="40152"/>
    <cellStyle name="Vstup 4 8 5 4" xfId="14690"/>
    <cellStyle name="Vstup 4 8 5 5" xfId="33779"/>
    <cellStyle name="Vstup 4 8 6" xfId="2520"/>
    <cellStyle name="Vstup 4 8 6 2" xfId="9221"/>
    <cellStyle name="Vstup 4 8 6 2 2" xfId="28121"/>
    <cellStyle name="Vstup 4 8 6 2 3" xfId="47269"/>
    <cellStyle name="Vstup 4 8 6 3" xfId="21731"/>
    <cellStyle name="Vstup 4 8 6 3 2" xfId="40871"/>
    <cellStyle name="Vstup 4 8 6 4" xfId="15409"/>
    <cellStyle name="Vstup 4 8 6 5" xfId="34498"/>
    <cellStyle name="Vstup 4 8 7" xfId="3262"/>
    <cellStyle name="Vstup 4 8 7 2" xfId="9960"/>
    <cellStyle name="Vstup 4 8 7 2 2" xfId="28860"/>
    <cellStyle name="Vstup 4 8 7 2 3" xfId="48008"/>
    <cellStyle name="Vstup 4 8 7 3" xfId="22470"/>
    <cellStyle name="Vstup 4 8 7 3 2" xfId="41610"/>
    <cellStyle name="Vstup 4 8 7 4" xfId="16148"/>
    <cellStyle name="Vstup 4 8 7 5" xfId="35237"/>
    <cellStyle name="Vstup 4 8 8" xfId="3117"/>
    <cellStyle name="Vstup 4 8 8 2" xfId="9815"/>
    <cellStyle name="Vstup 4 8 8 2 2" xfId="28715"/>
    <cellStyle name="Vstup 4 8 8 2 3" xfId="47863"/>
    <cellStyle name="Vstup 4 8 8 3" xfId="22325"/>
    <cellStyle name="Vstup 4 8 8 3 2" xfId="41465"/>
    <cellStyle name="Vstup 4 8 8 4" xfId="16003"/>
    <cellStyle name="Vstup 4 8 8 5" xfId="35092"/>
    <cellStyle name="Vstup 4 8 9" xfId="4423"/>
    <cellStyle name="Vstup 4 8 9 2" xfId="11120"/>
    <cellStyle name="Vstup 4 8 9 2 2" xfId="30020"/>
    <cellStyle name="Vstup 4 8 9 2 3" xfId="49168"/>
    <cellStyle name="Vstup 4 8 9 3" xfId="23630"/>
    <cellStyle name="Vstup 4 8 9 3 2" xfId="42770"/>
    <cellStyle name="Vstup 4 8 9 4" xfId="17308"/>
    <cellStyle name="Vstup 4 8 9 5" xfId="36397"/>
    <cellStyle name="Vstup 4 9" xfId="351"/>
    <cellStyle name="Vstup 4 9 10" xfId="4567"/>
    <cellStyle name="Vstup 4 9 10 2" xfId="11264"/>
    <cellStyle name="Vstup 4 9 10 2 2" xfId="30164"/>
    <cellStyle name="Vstup 4 9 10 2 3" xfId="49312"/>
    <cellStyle name="Vstup 4 9 10 3" xfId="23774"/>
    <cellStyle name="Vstup 4 9 10 3 2" xfId="42914"/>
    <cellStyle name="Vstup 4 9 10 4" xfId="17452"/>
    <cellStyle name="Vstup 4 9 10 5" xfId="36541"/>
    <cellStyle name="Vstup 4 9 11" xfId="915"/>
    <cellStyle name="Vstup 4 9 11 2" xfId="7824"/>
    <cellStyle name="Vstup 4 9 11 2 2" xfId="26819"/>
    <cellStyle name="Vstup 4 9 11 2 3" xfId="45967"/>
    <cellStyle name="Vstup 4 9 11 3" xfId="20309"/>
    <cellStyle name="Vstup 4 9 11 3 2" xfId="39449"/>
    <cellStyle name="Vstup 4 9 11 4" xfId="14107"/>
    <cellStyle name="Vstup 4 9 11 5" xfId="33196"/>
    <cellStyle name="Vstup 4 9 12" xfId="7143"/>
    <cellStyle name="Vstup 4 9 12 2" xfId="26142"/>
    <cellStyle name="Vstup 4 9 12 3" xfId="45286"/>
    <cellStyle name="Vstup 4 9 13" xfId="19748"/>
    <cellStyle name="Vstup 4 9 13 2" xfId="38888"/>
    <cellStyle name="Vstup 4 9 14" xfId="8026"/>
    <cellStyle name="Vstup 4 9 15" xfId="32515"/>
    <cellStyle name="Vstup 4 9 2" xfId="478"/>
    <cellStyle name="Vstup 4 9 2 10" xfId="32627"/>
    <cellStyle name="Vstup 4 9 2 2" xfId="803"/>
    <cellStyle name="Vstup 4 9 2 2 10" xfId="32992"/>
    <cellStyle name="Vstup 4 9 2 2 2" xfId="2984"/>
    <cellStyle name="Vstup 4 9 2 2 2 2" xfId="9683"/>
    <cellStyle name="Vstup 4 9 2 2 2 2 2" xfId="28583"/>
    <cellStyle name="Vstup 4 9 2 2 2 2 3" xfId="47731"/>
    <cellStyle name="Vstup 4 9 2 2 2 3" xfId="22193"/>
    <cellStyle name="Vstup 4 9 2 2 2 3 2" xfId="41333"/>
    <cellStyle name="Vstup 4 9 2 2 2 4" xfId="15871"/>
    <cellStyle name="Vstup 4 9 2 2 2 5" xfId="34960"/>
    <cellStyle name="Vstup 4 9 2 2 3" xfId="3726"/>
    <cellStyle name="Vstup 4 9 2 2 3 2" xfId="10424"/>
    <cellStyle name="Vstup 4 9 2 2 3 2 2" xfId="29324"/>
    <cellStyle name="Vstup 4 9 2 2 3 2 3" xfId="48472"/>
    <cellStyle name="Vstup 4 9 2 2 3 3" xfId="22934"/>
    <cellStyle name="Vstup 4 9 2 2 3 3 2" xfId="42074"/>
    <cellStyle name="Vstup 4 9 2 2 3 4" xfId="16612"/>
    <cellStyle name="Vstup 4 9 2 2 3 5" xfId="35701"/>
    <cellStyle name="Vstup 4 9 2 2 4" xfId="4296"/>
    <cellStyle name="Vstup 4 9 2 2 4 2" xfId="10993"/>
    <cellStyle name="Vstup 4 9 2 2 4 2 2" xfId="29893"/>
    <cellStyle name="Vstup 4 9 2 2 4 2 3" xfId="49041"/>
    <cellStyle name="Vstup 4 9 2 2 4 3" xfId="23503"/>
    <cellStyle name="Vstup 4 9 2 2 4 3 2" xfId="42643"/>
    <cellStyle name="Vstup 4 9 2 2 4 4" xfId="17181"/>
    <cellStyle name="Vstup 4 9 2 2 4 5" xfId="36270"/>
    <cellStyle name="Vstup 4 9 2 2 5" xfId="4910"/>
    <cellStyle name="Vstup 4 9 2 2 5 2" xfId="11607"/>
    <cellStyle name="Vstup 4 9 2 2 5 2 2" xfId="30507"/>
    <cellStyle name="Vstup 4 9 2 2 5 2 3" xfId="49655"/>
    <cellStyle name="Vstup 4 9 2 2 5 3" xfId="24117"/>
    <cellStyle name="Vstup 4 9 2 2 5 3 2" xfId="43257"/>
    <cellStyle name="Vstup 4 9 2 2 5 4" xfId="17795"/>
    <cellStyle name="Vstup 4 9 2 2 5 5" xfId="36884"/>
    <cellStyle name="Vstup 4 9 2 2 6" xfId="1780"/>
    <cellStyle name="Vstup 4 9 2 2 6 2" xfId="8507"/>
    <cellStyle name="Vstup 4 9 2 2 6 2 2" xfId="27407"/>
    <cellStyle name="Vstup 4 9 2 2 6 2 3" xfId="46555"/>
    <cellStyle name="Vstup 4 9 2 2 6 3" xfId="21017"/>
    <cellStyle name="Vstup 4 9 2 2 6 3 2" xfId="40157"/>
    <cellStyle name="Vstup 4 9 2 2 6 4" xfId="14695"/>
    <cellStyle name="Vstup 4 9 2 2 6 5" xfId="33784"/>
    <cellStyle name="Vstup 4 9 2 2 7" xfId="7620"/>
    <cellStyle name="Vstup 4 9 2 2 7 2" xfId="26619"/>
    <cellStyle name="Vstup 4 9 2 2 7 3" xfId="45763"/>
    <cellStyle name="Vstup 4 9 2 2 8" xfId="20199"/>
    <cellStyle name="Vstup 4 9 2 2 8 2" xfId="39339"/>
    <cellStyle name="Vstup 4 9 2 2 9" xfId="13907"/>
    <cellStyle name="Vstup 4 9 2 3" xfId="2662"/>
    <cellStyle name="Vstup 4 9 2 3 2" xfId="9363"/>
    <cellStyle name="Vstup 4 9 2 3 2 2" xfId="28263"/>
    <cellStyle name="Vstup 4 9 2 3 2 3" xfId="47411"/>
    <cellStyle name="Vstup 4 9 2 3 3" xfId="21873"/>
    <cellStyle name="Vstup 4 9 2 3 3 2" xfId="41013"/>
    <cellStyle name="Vstup 4 9 2 3 4" xfId="15551"/>
    <cellStyle name="Vstup 4 9 2 3 5" xfId="34640"/>
    <cellStyle name="Vstup 4 9 2 4" xfId="3404"/>
    <cellStyle name="Vstup 4 9 2 4 2" xfId="10102"/>
    <cellStyle name="Vstup 4 9 2 4 2 2" xfId="29002"/>
    <cellStyle name="Vstup 4 9 2 4 2 3" xfId="48150"/>
    <cellStyle name="Vstup 4 9 2 4 3" xfId="22612"/>
    <cellStyle name="Vstup 4 9 2 4 3 2" xfId="41752"/>
    <cellStyle name="Vstup 4 9 2 4 4" xfId="16290"/>
    <cellStyle name="Vstup 4 9 2 4 5" xfId="35379"/>
    <cellStyle name="Vstup 4 9 2 5" xfId="3976"/>
    <cellStyle name="Vstup 4 9 2 5 2" xfId="10673"/>
    <cellStyle name="Vstup 4 9 2 5 2 2" xfId="29573"/>
    <cellStyle name="Vstup 4 9 2 5 2 3" xfId="48721"/>
    <cellStyle name="Vstup 4 9 2 5 3" xfId="23183"/>
    <cellStyle name="Vstup 4 9 2 5 3 2" xfId="42323"/>
    <cellStyle name="Vstup 4 9 2 5 4" xfId="16861"/>
    <cellStyle name="Vstup 4 9 2 5 5" xfId="35950"/>
    <cellStyle name="Vstup 4 9 2 6" xfId="4654"/>
    <cellStyle name="Vstup 4 9 2 6 2" xfId="11351"/>
    <cellStyle name="Vstup 4 9 2 6 2 2" xfId="30251"/>
    <cellStyle name="Vstup 4 9 2 6 2 3" xfId="49399"/>
    <cellStyle name="Vstup 4 9 2 6 3" xfId="23861"/>
    <cellStyle name="Vstup 4 9 2 6 3 2" xfId="43001"/>
    <cellStyle name="Vstup 4 9 2 6 4" xfId="17539"/>
    <cellStyle name="Vstup 4 9 2 6 5" xfId="36628"/>
    <cellStyle name="Vstup 4 9 2 7" xfId="7255"/>
    <cellStyle name="Vstup 4 9 2 7 2" xfId="26254"/>
    <cellStyle name="Vstup 4 9 2 7 3" xfId="45398"/>
    <cellStyle name="Vstup 4 9 2 8" xfId="19875"/>
    <cellStyle name="Vstup 4 9 2 8 2" xfId="39015"/>
    <cellStyle name="Vstup 4 9 2 9" xfId="13542"/>
    <cellStyle name="Vstup 4 9 3" xfId="696"/>
    <cellStyle name="Vstup 4 9 3 10" xfId="32865"/>
    <cellStyle name="Vstup 4 9 3 2" xfId="1781"/>
    <cellStyle name="Vstup 4 9 3 2 2" xfId="8508"/>
    <cellStyle name="Vstup 4 9 3 2 2 2" xfId="27408"/>
    <cellStyle name="Vstup 4 9 3 2 2 3" xfId="46556"/>
    <cellStyle name="Vstup 4 9 3 2 3" xfId="21018"/>
    <cellStyle name="Vstup 4 9 3 2 3 2" xfId="40158"/>
    <cellStyle name="Vstup 4 9 3 2 4" xfId="14696"/>
    <cellStyle name="Vstup 4 9 3 2 5" xfId="33785"/>
    <cellStyle name="Vstup 4 9 3 3" xfId="2877"/>
    <cellStyle name="Vstup 4 9 3 3 2" xfId="9576"/>
    <cellStyle name="Vstup 4 9 3 3 2 2" xfId="28476"/>
    <cellStyle name="Vstup 4 9 3 3 2 3" xfId="47624"/>
    <cellStyle name="Vstup 4 9 3 3 3" xfId="22086"/>
    <cellStyle name="Vstup 4 9 3 3 3 2" xfId="41226"/>
    <cellStyle name="Vstup 4 9 3 3 4" xfId="15764"/>
    <cellStyle name="Vstup 4 9 3 3 5" xfId="34853"/>
    <cellStyle name="Vstup 4 9 3 4" xfId="3619"/>
    <cellStyle name="Vstup 4 9 3 4 2" xfId="10317"/>
    <cellStyle name="Vstup 4 9 3 4 2 2" xfId="29217"/>
    <cellStyle name="Vstup 4 9 3 4 2 3" xfId="48365"/>
    <cellStyle name="Vstup 4 9 3 4 3" xfId="22827"/>
    <cellStyle name="Vstup 4 9 3 4 3 2" xfId="41967"/>
    <cellStyle name="Vstup 4 9 3 4 4" xfId="16505"/>
    <cellStyle name="Vstup 4 9 3 4 5" xfId="35594"/>
    <cellStyle name="Vstup 4 9 3 5" xfId="4189"/>
    <cellStyle name="Vstup 4 9 3 5 2" xfId="10886"/>
    <cellStyle name="Vstup 4 9 3 5 2 2" xfId="29786"/>
    <cellStyle name="Vstup 4 9 3 5 2 3" xfId="48934"/>
    <cellStyle name="Vstup 4 9 3 5 3" xfId="23396"/>
    <cellStyle name="Vstup 4 9 3 5 3 2" xfId="42536"/>
    <cellStyle name="Vstup 4 9 3 5 4" xfId="17074"/>
    <cellStyle name="Vstup 4 9 3 5 5" xfId="36163"/>
    <cellStyle name="Vstup 4 9 3 6" xfId="4823"/>
    <cellStyle name="Vstup 4 9 3 6 2" xfId="11520"/>
    <cellStyle name="Vstup 4 9 3 6 2 2" xfId="30420"/>
    <cellStyle name="Vstup 4 9 3 6 2 3" xfId="49568"/>
    <cellStyle name="Vstup 4 9 3 6 3" xfId="24030"/>
    <cellStyle name="Vstup 4 9 3 6 3 2" xfId="43170"/>
    <cellStyle name="Vstup 4 9 3 6 4" xfId="17708"/>
    <cellStyle name="Vstup 4 9 3 6 5" xfId="36797"/>
    <cellStyle name="Vstup 4 9 3 7" xfId="7493"/>
    <cellStyle name="Vstup 4 9 3 7 2" xfId="26492"/>
    <cellStyle name="Vstup 4 9 3 7 3" xfId="45636"/>
    <cellStyle name="Vstup 4 9 3 8" xfId="20092"/>
    <cellStyle name="Vstup 4 9 3 8 2" xfId="39232"/>
    <cellStyle name="Vstup 4 9 3 9" xfId="13780"/>
    <cellStyle name="Vstup 4 9 4" xfId="1142"/>
    <cellStyle name="Vstup 4 9 4 2" xfId="1782"/>
    <cellStyle name="Vstup 4 9 4 2 2" xfId="8509"/>
    <cellStyle name="Vstup 4 9 4 2 2 2" xfId="27409"/>
    <cellStyle name="Vstup 4 9 4 2 2 3" xfId="46557"/>
    <cellStyle name="Vstup 4 9 4 2 3" xfId="21019"/>
    <cellStyle name="Vstup 4 9 4 2 3 2" xfId="40159"/>
    <cellStyle name="Vstup 4 9 4 2 4" xfId="14697"/>
    <cellStyle name="Vstup 4 9 4 2 5" xfId="33786"/>
    <cellStyle name="Vstup 4 9 4 3" xfId="7968"/>
    <cellStyle name="Vstup 4 9 4 3 2" xfId="26963"/>
    <cellStyle name="Vstup 4 9 4 3 3" xfId="46111"/>
    <cellStyle name="Vstup 4 9 4 4" xfId="20526"/>
    <cellStyle name="Vstup 4 9 4 4 2" xfId="39666"/>
    <cellStyle name="Vstup 4 9 4 5" xfId="14251"/>
    <cellStyle name="Vstup 4 9 4 6" xfId="33340"/>
    <cellStyle name="Vstup 4 9 5" xfId="1779"/>
    <cellStyle name="Vstup 4 9 5 2" xfId="8506"/>
    <cellStyle name="Vstup 4 9 5 2 2" xfId="27406"/>
    <cellStyle name="Vstup 4 9 5 2 3" xfId="46554"/>
    <cellStyle name="Vstup 4 9 5 3" xfId="21016"/>
    <cellStyle name="Vstup 4 9 5 3 2" xfId="40156"/>
    <cellStyle name="Vstup 4 9 5 4" xfId="14694"/>
    <cellStyle name="Vstup 4 9 5 5" xfId="33783"/>
    <cellStyle name="Vstup 4 9 6" xfId="2530"/>
    <cellStyle name="Vstup 4 9 6 2" xfId="9231"/>
    <cellStyle name="Vstup 4 9 6 2 2" xfId="28131"/>
    <cellStyle name="Vstup 4 9 6 2 3" xfId="47279"/>
    <cellStyle name="Vstup 4 9 6 3" xfId="21741"/>
    <cellStyle name="Vstup 4 9 6 3 2" xfId="40881"/>
    <cellStyle name="Vstup 4 9 6 4" xfId="15419"/>
    <cellStyle name="Vstup 4 9 6 5" xfId="34508"/>
    <cellStyle name="Vstup 4 9 7" xfId="3272"/>
    <cellStyle name="Vstup 4 9 7 2" xfId="9970"/>
    <cellStyle name="Vstup 4 9 7 2 2" xfId="28870"/>
    <cellStyle name="Vstup 4 9 7 2 3" xfId="48018"/>
    <cellStyle name="Vstup 4 9 7 3" xfId="22480"/>
    <cellStyle name="Vstup 4 9 7 3 2" xfId="41620"/>
    <cellStyle name="Vstup 4 9 7 4" xfId="16158"/>
    <cellStyle name="Vstup 4 9 7 5" xfId="35247"/>
    <cellStyle name="Vstup 4 9 8" xfId="3844"/>
    <cellStyle name="Vstup 4 9 8 2" xfId="10541"/>
    <cellStyle name="Vstup 4 9 8 2 2" xfId="29441"/>
    <cellStyle name="Vstup 4 9 8 2 3" xfId="48589"/>
    <cellStyle name="Vstup 4 9 8 3" xfId="23051"/>
    <cellStyle name="Vstup 4 9 8 3 2" xfId="42191"/>
    <cellStyle name="Vstup 4 9 8 4" xfId="16729"/>
    <cellStyle name="Vstup 4 9 8 5" xfId="35818"/>
    <cellStyle name="Vstup 4 9 9" xfId="4431"/>
    <cellStyle name="Vstup 4 9 9 2" xfId="11128"/>
    <cellStyle name="Vstup 4 9 9 2 2" xfId="30028"/>
    <cellStyle name="Vstup 4 9 9 2 3" xfId="49176"/>
    <cellStyle name="Vstup 4 9 9 3" xfId="23638"/>
    <cellStyle name="Vstup 4 9 9 3 2" xfId="42778"/>
    <cellStyle name="Vstup 4 9 9 4" xfId="17316"/>
    <cellStyle name="Vstup 4 9 9 5" xfId="36405"/>
    <cellStyle name="Vstup 5" xfId="206"/>
    <cellStyle name="Vstup 5 10" xfId="3828"/>
    <cellStyle name="Vstup 5 10 2" xfId="10525"/>
    <cellStyle name="Vstup 5 10 2 2" xfId="29425"/>
    <cellStyle name="Vstup 5 10 2 3" xfId="48573"/>
    <cellStyle name="Vstup 5 10 3" xfId="23035"/>
    <cellStyle name="Vstup 5 10 3 2" xfId="42175"/>
    <cellStyle name="Vstup 5 10 4" xfId="16713"/>
    <cellStyle name="Vstup 5 10 5" xfId="35802"/>
    <cellStyle name="Vstup 5 11" xfId="4457"/>
    <cellStyle name="Vstup 5 11 2" xfId="11154"/>
    <cellStyle name="Vstup 5 11 2 2" xfId="30054"/>
    <cellStyle name="Vstup 5 11 2 3" xfId="49202"/>
    <cellStyle name="Vstup 5 11 3" xfId="23664"/>
    <cellStyle name="Vstup 5 11 3 2" xfId="42804"/>
    <cellStyle name="Vstup 5 11 4" xfId="17342"/>
    <cellStyle name="Vstup 5 11 5" xfId="36431"/>
    <cellStyle name="Vstup 5 12" xfId="904"/>
    <cellStyle name="Vstup 5 12 2" xfId="7813"/>
    <cellStyle name="Vstup 5 12 2 2" xfId="26808"/>
    <cellStyle name="Vstup 5 12 2 3" xfId="45956"/>
    <cellStyle name="Vstup 5 12 3" xfId="20298"/>
    <cellStyle name="Vstup 5 12 3 2" xfId="39438"/>
    <cellStyle name="Vstup 5 12 4" xfId="14096"/>
    <cellStyle name="Vstup 5 12 5" xfId="33185"/>
    <cellStyle name="Vstup 5 13" xfId="19621"/>
    <cellStyle name="Vstup 5 13 2" xfId="38761"/>
    <cellStyle name="Vstup 5 2" xfId="238"/>
    <cellStyle name="Vstup 5 2 10" xfId="4486"/>
    <cellStyle name="Vstup 5 2 10 2" xfId="11183"/>
    <cellStyle name="Vstup 5 2 10 2 2" xfId="30083"/>
    <cellStyle name="Vstup 5 2 10 2 3" xfId="49231"/>
    <cellStyle name="Vstup 5 2 10 3" xfId="23693"/>
    <cellStyle name="Vstup 5 2 10 3 2" xfId="42833"/>
    <cellStyle name="Vstup 5 2 10 4" xfId="17371"/>
    <cellStyle name="Vstup 5 2 10 5" xfId="36460"/>
    <cellStyle name="Vstup 5 2 11" xfId="4614"/>
    <cellStyle name="Vstup 5 2 11 2" xfId="11311"/>
    <cellStyle name="Vstup 5 2 11 2 2" xfId="30211"/>
    <cellStyle name="Vstup 5 2 11 2 3" xfId="49359"/>
    <cellStyle name="Vstup 5 2 11 3" xfId="23821"/>
    <cellStyle name="Vstup 5 2 11 3 2" xfId="42961"/>
    <cellStyle name="Vstup 5 2 11 4" xfId="17499"/>
    <cellStyle name="Vstup 5 2 11 5" xfId="36588"/>
    <cellStyle name="Vstup 5 2 12" xfId="895"/>
    <cellStyle name="Vstup 5 2 12 2" xfId="7804"/>
    <cellStyle name="Vstup 5 2 12 2 2" xfId="26799"/>
    <cellStyle name="Vstup 5 2 12 2 3" xfId="45947"/>
    <cellStyle name="Vstup 5 2 12 3" xfId="20289"/>
    <cellStyle name="Vstup 5 2 12 3 2" xfId="39429"/>
    <cellStyle name="Vstup 5 2 12 4" xfId="14087"/>
    <cellStyle name="Vstup 5 2 12 5" xfId="33176"/>
    <cellStyle name="Vstup 5 2 13" xfId="19645"/>
    <cellStyle name="Vstup 5 2 13 2" xfId="38785"/>
    <cellStyle name="Vstup 5 2 2" xfId="534"/>
    <cellStyle name="Vstup 5 2 2 10" xfId="19931"/>
    <cellStyle name="Vstup 5 2 2 10 2" xfId="39071"/>
    <cellStyle name="Vstup 5 2 2 11" xfId="8092"/>
    <cellStyle name="Vstup 5 2 2 12" xfId="32372"/>
    <cellStyle name="Vstup 5 2 2 2" xfId="834"/>
    <cellStyle name="Vstup 5 2 2 2 10" xfId="13598"/>
    <cellStyle name="Vstup 5 2 2 2 11" xfId="32683"/>
    <cellStyle name="Vstup 5 2 2 2 2" xfId="1786"/>
    <cellStyle name="Vstup 5 2 2 2 2 2" xfId="8513"/>
    <cellStyle name="Vstup 5 2 2 2 2 2 2" xfId="27413"/>
    <cellStyle name="Vstup 5 2 2 2 2 2 3" xfId="46561"/>
    <cellStyle name="Vstup 5 2 2 2 2 3" xfId="21023"/>
    <cellStyle name="Vstup 5 2 2 2 2 3 2" xfId="40163"/>
    <cellStyle name="Vstup 5 2 2 2 2 4" xfId="14701"/>
    <cellStyle name="Vstup 5 2 2 2 2 5" xfId="33790"/>
    <cellStyle name="Vstup 5 2 2 2 3" xfId="3015"/>
    <cellStyle name="Vstup 5 2 2 2 3 2" xfId="9714"/>
    <cellStyle name="Vstup 5 2 2 2 3 2 2" xfId="28614"/>
    <cellStyle name="Vstup 5 2 2 2 3 2 3" xfId="47762"/>
    <cellStyle name="Vstup 5 2 2 2 3 3" xfId="22224"/>
    <cellStyle name="Vstup 5 2 2 2 3 3 2" xfId="41364"/>
    <cellStyle name="Vstup 5 2 2 2 3 4" xfId="15902"/>
    <cellStyle name="Vstup 5 2 2 2 3 5" xfId="34991"/>
    <cellStyle name="Vstup 5 2 2 2 4" xfId="3757"/>
    <cellStyle name="Vstup 5 2 2 2 4 2" xfId="10455"/>
    <cellStyle name="Vstup 5 2 2 2 4 2 2" xfId="29355"/>
    <cellStyle name="Vstup 5 2 2 2 4 2 3" xfId="48503"/>
    <cellStyle name="Vstup 5 2 2 2 4 3" xfId="22965"/>
    <cellStyle name="Vstup 5 2 2 2 4 3 2" xfId="42105"/>
    <cellStyle name="Vstup 5 2 2 2 4 4" xfId="16643"/>
    <cellStyle name="Vstup 5 2 2 2 4 5" xfId="35732"/>
    <cellStyle name="Vstup 5 2 2 2 5" xfId="4327"/>
    <cellStyle name="Vstup 5 2 2 2 5 2" xfId="11024"/>
    <cellStyle name="Vstup 5 2 2 2 5 2 2" xfId="29924"/>
    <cellStyle name="Vstup 5 2 2 2 5 2 3" xfId="49072"/>
    <cellStyle name="Vstup 5 2 2 2 5 3" xfId="23534"/>
    <cellStyle name="Vstup 5 2 2 2 5 3 2" xfId="42674"/>
    <cellStyle name="Vstup 5 2 2 2 5 4" xfId="17212"/>
    <cellStyle name="Vstup 5 2 2 2 5 5" xfId="36301"/>
    <cellStyle name="Vstup 5 2 2 2 6" xfId="4934"/>
    <cellStyle name="Vstup 5 2 2 2 6 2" xfId="11631"/>
    <cellStyle name="Vstup 5 2 2 2 6 2 2" xfId="30531"/>
    <cellStyle name="Vstup 5 2 2 2 6 2 3" xfId="49679"/>
    <cellStyle name="Vstup 5 2 2 2 6 3" xfId="24141"/>
    <cellStyle name="Vstup 5 2 2 2 6 3 2" xfId="43281"/>
    <cellStyle name="Vstup 5 2 2 2 6 4" xfId="17819"/>
    <cellStyle name="Vstup 5 2 2 2 6 5" xfId="36908"/>
    <cellStyle name="Vstup 5 2 2 2 7" xfId="7775"/>
    <cellStyle name="Vstup 5 2 2 2 7 2" xfId="26770"/>
    <cellStyle name="Vstup 5 2 2 2 7 2 2" xfId="45918"/>
    <cellStyle name="Vstup 5 2 2 2 7 3" xfId="14058"/>
    <cellStyle name="Vstup 5 2 2 2 7 4" xfId="33147"/>
    <cellStyle name="Vstup 5 2 2 2 8" xfId="7311"/>
    <cellStyle name="Vstup 5 2 2 2 8 2" xfId="26310"/>
    <cellStyle name="Vstup 5 2 2 2 8 3" xfId="45454"/>
    <cellStyle name="Vstup 5 2 2 2 9" xfId="20230"/>
    <cellStyle name="Vstup 5 2 2 2 9 2" xfId="39370"/>
    <cellStyle name="Vstup 5 2 2 3" xfId="1224"/>
    <cellStyle name="Vstup 5 2 2 3 2" xfId="1787"/>
    <cellStyle name="Vstup 5 2 2 3 2 2" xfId="8514"/>
    <cellStyle name="Vstup 5 2 2 3 2 2 2" xfId="27414"/>
    <cellStyle name="Vstup 5 2 2 3 2 2 3" xfId="46562"/>
    <cellStyle name="Vstup 5 2 2 3 2 3" xfId="21024"/>
    <cellStyle name="Vstup 5 2 2 3 2 3 2" xfId="40164"/>
    <cellStyle name="Vstup 5 2 2 3 2 4" xfId="14702"/>
    <cellStyle name="Vstup 5 2 2 3 2 5" xfId="33791"/>
    <cellStyle name="Vstup 5 2 2 3 3" xfId="7676"/>
    <cellStyle name="Vstup 5 2 2 3 3 2" xfId="26675"/>
    <cellStyle name="Vstup 5 2 2 3 3 3" xfId="45819"/>
    <cellStyle name="Vstup 5 2 2 3 4" xfId="20604"/>
    <cellStyle name="Vstup 5 2 2 3 4 2" xfId="39744"/>
    <cellStyle name="Vstup 5 2 2 3 5" xfId="13963"/>
    <cellStyle name="Vstup 5 2 2 3 6" xfId="33048"/>
    <cellStyle name="Vstup 5 2 2 4" xfId="1785"/>
    <cellStyle name="Vstup 5 2 2 4 2" xfId="8512"/>
    <cellStyle name="Vstup 5 2 2 4 2 2" xfId="27412"/>
    <cellStyle name="Vstup 5 2 2 4 2 3" xfId="46560"/>
    <cellStyle name="Vstup 5 2 2 4 3" xfId="21022"/>
    <cellStyle name="Vstup 5 2 2 4 3 2" xfId="40162"/>
    <cellStyle name="Vstup 5 2 2 4 4" xfId="14700"/>
    <cellStyle name="Vstup 5 2 2 4 5" xfId="33789"/>
    <cellStyle name="Vstup 5 2 2 5" xfId="2718"/>
    <cellStyle name="Vstup 5 2 2 5 2" xfId="9419"/>
    <cellStyle name="Vstup 5 2 2 5 2 2" xfId="28319"/>
    <cellStyle name="Vstup 5 2 2 5 2 3" xfId="47467"/>
    <cellStyle name="Vstup 5 2 2 5 3" xfId="21929"/>
    <cellStyle name="Vstup 5 2 2 5 3 2" xfId="41069"/>
    <cellStyle name="Vstup 5 2 2 5 4" xfId="15607"/>
    <cellStyle name="Vstup 5 2 2 5 5" xfId="34696"/>
    <cellStyle name="Vstup 5 2 2 6" xfId="3460"/>
    <cellStyle name="Vstup 5 2 2 6 2" xfId="10158"/>
    <cellStyle name="Vstup 5 2 2 6 2 2" xfId="29058"/>
    <cellStyle name="Vstup 5 2 2 6 2 3" xfId="48206"/>
    <cellStyle name="Vstup 5 2 2 6 3" xfId="22668"/>
    <cellStyle name="Vstup 5 2 2 6 3 2" xfId="41808"/>
    <cellStyle name="Vstup 5 2 2 6 4" xfId="16346"/>
    <cellStyle name="Vstup 5 2 2 6 5" xfId="35435"/>
    <cellStyle name="Vstup 5 2 2 7" xfId="4032"/>
    <cellStyle name="Vstup 5 2 2 7 2" xfId="10729"/>
    <cellStyle name="Vstup 5 2 2 7 2 2" xfId="29629"/>
    <cellStyle name="Vstup 5 2 2 7 2 3" xfId="48777"/>
    <cellStyle name="Vstup 5 2 2 7 3" xfId="23239"/>
    <cellStyle name="Vstup 5 2 2 7 3 2" xfId="42379"/>
    <cellStyle name="Vstup 5 2 2 7 4" xfId="16917"/>
    <cellStyle name="Vstup 5 2 2 7 5" xfId="36006"/>
    <cellStyle name="Vstup 5 2 2 8" xfId="4698"/>
    <cellStyle name="Vstup 5 2 2 8 2" xfId="11395"/>
    <cellStyle name="Vstup 5 2 2 8 2 2" xfId="30295"/>
    <cellStyle name="Vstup 5 2 2 8 2 3" xfId="49443"/>
    <cellStyle name="Vstup 5 2 2 8 3" xfId="23905"/>
    <cellStyle name="Vstup 5 2 2 8 3 2" xfId="43045"/>
    <cellStyle name="Vstup 5 2 2 8 4" xfId="17583"/>
    <cellStyle name="Vstup 5 2 2 8 5" xfId="36672"/>
    <cellStyle name="Vstup 5 2 2 9" xfId="6999"/>
    <cellStyle name="Vstup 5 2 2 9 2" xfId="25999"/>
    <cellStyle name="Vstup 5 2 2 9 3" xfId="45143"/>
    <cellStyle name="Vstup 5 2 3" xfId="588"/>
    <cellStyle name="Vstup 5 2 3 10" xfId="32378"/>
    <cellStyle name="Vstup 5 2 3 2" xfId="1788"/>
    <cellStyle name="Vstup 5 2 3 2 2" xfId="8515"/>
    <cellStyle name="Vstup 5 2 3 2 2 2" xfId="27415"/>
    <cellStyle name="Vstup 5 2 3 2 2 2 2" xfId="46563"/>
    <cellStyle name="Vstup 5 2 3 2 2 3" xfId="14703"/>
    <cellStyle name="Vstup 5 2 3 2 2 4" xfId="33792"/>
    <cellStyle name="Vstup 5 2 3 2 3" xfId="7730"/>
    <cellStyle name="Vstup 5 2 3 2 3 2" xfId="26729"/>
    <cellStyle name="Vstup 5 2 3 2 3 3" xfId="45873"/>
    <cellStyle name="Vstup 5 2 3 2 4" xfId="21025"/>
    <cellStyle name="Vstup 5 2 3 2 4 2" xfId="40165"/>
    <cellStyle name="Vstup 5 2 3 2 5" xfId="14017"/>
    <cellStyle name="Vstup 5 2 3 2 6" xfId="33102"/>
    <cellStyle name="Vstup 5 2 3 3" xfId="2772"/>
    <cellStyle name="Vstup 5 2 3 3 2" xfId="9473"/>
    <cellStyle name="Vstup 5 2 3 3 2 2" xfId="28373"/>
    <cellStyle name="Vstup 5 2 3 3 2 3" xfId="47521"/>
    <cellStyle name="Vstup 5 2 3 3 3" xfId="21983"/>
    <cellStyle name="Vstup 5 2 3 3 3 2" xfId="41123"/>
    <cellStyle name="Vstup 5 2 3 3 4" xfId="15661"/>
    <cellStyle name="Vstup 5 2 3 3 5" xfId="34750"/>
    <cellStyle name="Vstup 5 2 3 4" xfId="3514"/>
    <cellStyle name="Vstup 5 2 3 4 2" xfId="10212"/>
    <cellStyle name="Vstup 5 2 3 4 2 2" xfId="29112"/>
    <cellStyle name="Vstup 5 2 3 4 2 3" xfId="48260"/>
    <cellStyle name="Vstup 5 2 3 4 3" xfId="22722"/>
    <cellStyle name="Vstup 5 2 3 4 3 2" xfId="41862"/>
    <cellStyle name="Vstup 5 2 3 4 4" xfId="16400"/>
    <cellStyle name="Vstup 5 2 3 4 5" xfId="35489"/>
    <cellStyle name="Vstup 5 2 3 5" xfId="4086"/>
    <cellStyle name="Vstup 5 2 3 5 2" xfId="10783"/>
    <cellStyle name="Vstup 5 2 3 5 2 2" xfId="29683"/>
    <cellStyle name="Vstup 5 2 3 5 2 3" xfId="48831"/>
    <cellStyle name="Vstup 5 2 3 5 3" xfId="23293"/>
    <cellStyle name="Vstup 5 2 3 5 3 2" xfId="42433"/>
    <cellStyle name="Vstup 5 2 3 5 4" xfId="16971"/>
    <cellStyle name="Vstup 5 2 3 5 5" xfId="36060"/>
    <cellStyle name="Vstup 5 2 3 6" xfId="4740"/>
    <cellStyle name="Vstup 5 2 3 6 2" xfId="11437"/>
    <cellStyle name="Vstup 5 2 3 6 2 2" xfId="30337"/>
    <cellStyle name="Vstup 5 2 3 6 2 3" xfId="49485"/>
    <cellStyle name="Vstup 5 2 3 6 3" xfId="23947"/>
    <cellStyle name="Vstup 5 2 3 6 3 2" xfId="43087"/>
    <cellStyle name="Vstup 5 2 3 6 4" xfId="17625"/>
    <cellStyle name="Vstup 5 2 3 6 5" xfId="36714"/>
    <cellStyle name="Vstup 5 2 3 7" xfId="7005"/>
    <cellStyle name="Vstup 5 2 3 7 2" xfId="26005"/>
    <cellStyle name="Vstup 5 2 3 7 3" xfId="45149"/>
    <cellStyle name="Vstup 5 2 3 8" xfId="19985"/>
    <cellStyle name="Vstup 5 2 3 8 2" xfId="39125"/>
    <cellStyle name="Vstup 5 2 3 9" xfId="8089"/>
    <cellStyle name="Vstup 5 2 4" xfId="1025"/>
    <cellStyle name="Vstup 5 2 4 2" xfId="1789"/>
    <cellStyle name="Vstup 5 2 4 2 2" xfId="8516"/>
    <cellStyle name="Vstup 5 2 4 2 2 2" xfId="27416"/>
    <cellStyle name="Vstup 5 2 4 2 2 3" xfId="46564"/>
    <cellStyle name="Vstup 5 2 4 2 3" xfId="21026"/>
    <cellStyle name="Vstup 5 2 4 2 3 2" xfId="40166"/>
    <cellStyle name="Vstup 5 2 4 2 4" xfId="14704"/>
    <cellStyle name="Vstup 5 2 4 2 5" xfId="33793"/>
    <cellStyle name="Vstup 5 2 4 3" xfId="7390"/>
    <cellStyle name="Vstup 5 2 4 3 2" xfId="26389"/>
    <cellStyle name="Vstup 5 2 4 3 3" xfId="45533"/>
    <cellStyle name="Vstup 5 2 4 4" xfId="20415"/>
    <cellStyle name="Vstup 5 2 4 4 2" xfId="39555"/>
    <cellStyle name="Vstup 5 2 4 5" xfId="13677"/>
    <cellStyle name="Vstup 5 2 4 6" xfId="32762"/>
    <cellStyle name="Vstup 5 2 5" xfId="1126"/>
    <cellStyle name="Vstup 5 2 5 2" xfId="1790"/>
    <cellStyle name="Vstup 5 2 5 2 2" xfId="8517"/>
    <cellStyle name="Vstup 5 2 5 2 2 2" xfId="27417"/>
    <cellStyle name="Vstup 5 2 5 2 2 3" xfId="46565"/>
    <cellStyle name="Vstup 5 2 5 2 3" xfId="21027"/>
    <cellStyle name="Vstup 5 2 5 2 3 2" xfId="40167"/>
    <cellStyle name="Vstup 5 2 5 2 4" xfId="14705"/>
    <cellStyle name="Vstup 5 2 5 2 5" xfId="33794"/>
    <cellStyle name="Vstup 5 2 5 3" xfId="7956"/>
    <cellStyle name="Vstup 5 2 5 3 2" xfId="26951"/>
    <cellStyle name="Vstup 5 2 5 3 3" xfId="46099"/>
    <cellStyle name="Vstup 5 2 5 4" xfId="20511"/>
    <cellStyle name="Vstup 5 2 5 4 2" xfId="39651"/>
    <cellStyle name="Vstup 5 2 5 5" xfId="14239"/>
    <cellStyle name="Vstup 5 2 5 6" xfId="33328"/>
    <cellStyle name="Vstup 5 2 6" xfId="1784"/>
    <cellStyle name="Vstup 5 2 6 2" xfId="8511"/>
    <cellStyle name="Vstup 5 2 6 2 2" xfId="27411"/>
    <cellStyle name="Vstup 5 2 6 2 3" xfId="46559"/>
    <cellStyle name="Vstup 5 2 6 3" xfId="21021"/>
    <cellStyle name="Vstup 5 2 6 3 2" xfId="40161"/>
    <cellStyle name="Vstup 5 2 6 4" xfId="14699"/>
    <cellStyle name="Vstup 5 2 6 5" xfId="33788"/>
    <cellStyle name="Vstup 5 2 7" xfId="2593"/>
    <cellStyle name="Vstup 5 2 7 2" xfId="9294"/>
    <cellStyle name="Vstup 5 2 7 2 2" xfId="28194"/>
    <cellStyle name="Vstup 5 2 7 2 3" xfId="47342"/>
    <cellStyle name="Vstup 5 2 7 3" xfId="21804"/>
    <cellStyle name="Vstup 5 2 7 3 2" xfId="40944"/>
    <cellStyle name="Vstup 5 2 7 4" xfId="15482"/>
    <cellStyle name="Vstup 5 2 7 5" xfId="34571"/>
    <cellStyle name="Vstup 5 2 8" xfId="3335"/>
    <cellStyle name="Vstup 5 2 8 2" xfId="10033"/>
    <cellStyle name="Vstup 5 2 8 2 2" xfId="28933"/>
    <cellStyle name="Vstup 5 2 8 2 3" xfId="48081"/>
    <cellStyle name="Vstup 5 2 8 3" xfId="22543"/>
    <cellStyle name="Vstup 5 2 8 3 2" xfId="41683"/>
    <cellStyle name="Vstup 5 2 8 4" xfId="16221"/>
    <cellStyle name="Vstup 5 2 8 5" xfId="35310"/>
    <cellStyle name="Vstup 5 2 9" xfId="3907"/>
    <cellStyle name="Vstup 5 2 9 2" xfId="10604"/>
    <cellStyle name="Vstup 5 2 9 2 2" xfId="29504"/>
    <cellStyle name="Vstup 5 2 9 2 3" xfId="48652"/>
    <cellStyle name="Vstup 5 2 9 3" xfId="23114"/>
    <cellStyle name="Vstup 5 2 9 3 2" xfId="42254"/>
    <cellStyle name="Vstup 5 2 9 4" xfId="16792"/>
    <cellStyle name="Vstup 5 2 9 5" xfId="35881"/>
    <cellStyle name="Vstup 5 3" xfId="429"/>
    <cellStyle name="Vstup 5 3 10" xfId="946"/>
    <cellStyle name="Vstup 5 3 10 2" xfId="7853"/>
    <cellStyle name="Vstup 5 3 10 2 2" xfId="26848"/>
    <cellStyle name="Vstup 5 3 10 2 3" xfId="45996"/>
    <cellStyle name="Vstup 5 3 10 3" xfId="20338"/>
    <cellStyle name="Vstup 5 3 10 3 2" xfId="39478"/>
    <cellStyle name="Vstup 5 3 10 4" xfId="14136"/>
    <cellStyle name="Vstup 5 3 10 5" xfId="33225"/>
    <cellStyle name="Vstup 5 3 11" xfId="6958"/>
    <cellStyle name="Vstup 5 3 11 2" xfId="25958"/>
    <cellStyle name="Vstup 5 3 11 3" xfId="45102"/>
    <cellStyle name="Vstup 5 3 12" xfId="19826"/>
    <cellStyle name="Vstup 5 3 12 2" xfId="38966"/>
    <cellStyle name="Vstup 5 3 13" xfId="6891"/>
    <cellStyle name="Vstup 5 3 14" xfId="32331"/>
    <cellStyle name="Vstup 5 3 2" xfId="554"/>
    <cellStyle name="Vstup 5 3 2 10" xfId="32703"/>
    <cellStyle name="Vstup 5 3 2 2" xfId="854"/>
    <cellStyle name="Vstup 5 3 2 2 10" xfId="33068"/>
    <cellStyle name="Vstup 5 3 2 2 2" xfId="3035"/>
    <cellStyle name="Vstup 5 3 2 2 2 2" xfId="9734"/>
    <cellStyle name="Vstup 5 3 2 2 2 2 2" xfId="28634"/>
    <cellStyle name="Vstup 5 3 2 2 2 2 3" xfId="47782"/>
    <cellStyle name="Vstup 5 3 2 2 2 3" xfId="22244"/>
    <cellStyle name="Vstup 5 3 2 2 2 3 2" xfId="41384"/>
    <cellStyle name="Vstup 5 3 2 2 2 4" xfId="15922"/>
    <cellStyle name="Vstup 5 3 2 2 2 5" xfId="35011"/>
    <cellStyle name="Vstup 5 3 2 2 3" xfId="3777"/>
    <cellStyle name="Vstup 5 3 2 2 3 2" xfId="10475"/>
    <cellStyle name="Vstup 5 3 2 2 3 2 2" xfId="29375"/>
    <cellStyle name="Vstup 5 3 2 2 3 2 3" xfId="48523"/>
    <cellStyle name="Vstup 5 3 2 2 3 3" xfId="22985"/>
    <cellStyle name="Vstup 5 3 2 2 3 3 2" xfId="42125"/>
    <cellStyle name="Vstup 5 3 2 2 3 4" xfId="16663"/>
    <cellStyle name="Vstup 5 3 2 2 3 5" xfId="35752"/>
    <cellStyle name="Vstup 5 3 2 2 4" xfId="4347"/>
    <cellStyle name="Vstup 5 3 2 2 4 2" xfId="11044"/>
    <cellStyle name="Vstup 5 3 2 2 4 2 2" xfId="29944"/>
    <cellStyle name="Vstup 5 3 2 2 4 2 3" xfId="49092"/>
    <cellStyle name="Vstup 5 3 2 2 4 3" xfId="23554"/>
    <cellStyle name="Vstup 5 3 2 2 4 3 2" xfId="42694"/>
    <cellStyle name="Vstup 5 3 2 2 4 4" xfId="17232"/>
    <cellStyle name="Vstup 5 3 2 2 4 5" xfId="36321"/>
    <cellStyle name="Vstup 5 3 2 2 5" xfId="4950"/>
    <cellStyle name="Vstup 5 3 2 2 5 2" xfId="11647"/>
    <cellStyle name="Vstup 5 3 2 2 5 2 2" xfId="30547"/>
    <cellStyle name="Vstup 5 3 2 2 5 2 3" xfId="49695"/>
    <cellStyle name="Vstup 5 3 2 2 5 3" xfId="24157"/>
    <cellStyle name="Vstup 5 3 2 2 5 3 2" xfId="43297"/>
    <cellStyle name="Vstup 5 3 2 2 5 4" xfId="17835"/>
    <cellStyle name="Vstup 5 3 2 2 5 5" xfId="36924"/>
    <cellStyle name="Vstup 5 3 2 2 6" xfId="1792"/>
    <cellStyle name="Vstup 5 3 2 2 6 2" xfId="8519"/>
    <cellStyle name="Vstup 5 3 2 2 6 2 2" xfId="27419"/>
    <cellStyle name="Vstup 5 3 2 2 6 2 3" xfId="46567"/>
    <cellStyle name="Vstup 5 3 2 2 6 3" xfId="21029"/>
    <cellStyle name="Vstup 5 3 2 2 6 3 2" xfId="40169"/>
    <cellStyle name="Vstup 5 3 2 2 6 4" xfId="14707"/>
    <cellStyle name="Vstup 5 3 2 2 6 5" xfId="33796"/>
    <cellStyle name="Vstup 5 3 2 2 7" xfId="7696"/>
    <cellStyle name="Vstup 5 3 2 2 7 2" xfId="26695"/>
    <cellStyle name="Vstup 5 3 2 2 7 3" xfId="45839"/>
    <cellStyle name="Vstup 5 3 2 2 8" xfId="20250"/>
    <cellStyle name="Vstup 5 3 2 2 8 2" xfId="39390"/>
    <cellStyle name="Vstup 5 3 2 2 9" xfId="13983"/>
    <cellStyle name="Vstup 5 3 2 3" xfId="2738"/>
    <cellStyle name="Vstup 5 3 2 3 2" xfId="9439"/>
    <cellStyle name="Vstup 5 3 2 3 2 2" xfId="28339"/>
    <cellStyle name="Vstup 5 3 2 3 2 3" xfId="47487"/>
    <cellStyle name="Vstup 5 3 2 3 3" xfId="21949"/>
    <cellStyle name="Vstup 5 3 2 3 3 2" xfId="41089"/>
    <cellStyle name="Vstup 5 3 2 3 4" xfId="15627"/>
    <cellStyle name="Vstup 5 3 2 3 5" xfId="34716"/>
    <cellStyle name="Vstup 5 3 2 4" xfId="3480"/>
    <cellStyle name="Vstup 5 3 2 4 2" xfId="10178"/>
    <cellStyle name="Vstup 5 3 2 4 2 2" xfId="29078"/>
    <cellStyle name="Vstup 5 3 2 4 2 3" xfId="48226"/>
    <cellStyle name="Vstup 5 3 2 4 3" xfId="22688"/>
    <cellStyle name="Vstup 5 3 2 4 3 2" xfId="41828"/>
    <cellStyle name="Vstup 5 3 2 4 4" xfId="16366"/>
    <cellStyle name="Vstup 5 3 2 4 5" xfId="35455"/>
    <cellStyle name="Vstup 5 3 2 5" xfId="4052"/>
    <cellStyle name="Vstup 5 3 2 5 2" xfId="10749"/>
    <cellStyle name="Vstup 5 3 2 5 2 2" xfId="29649"/>
    <cellStyle name="Vstup 5 3 2 5 2 3" xfId="48797"/>
    <cellStyle name="Vstup 5 3 2 5 3" xfId="23259"/>
    <cellStyle name="Vstup 5 3 2 5 3 2" xfId="42399"/>
    <cellStyle name="Vstup 5 3 2 5 4" xfId="16937"/>
    <cellStyle name="Vstup 5 3 2 5 5" xfId="36026"/>
    <cellStyle name="Vstup 5 3 2 6" xfId="4714"/>
    <cellStyle name="Vstup 5 3 2 6 2" xfId="11411"/>
    <cellStyle name="Vstup 5 3 2 6 2 2" xfId="30311"/>
    <cellStyle name="Vstup 5 3 2 6 2 3" xfId="49459"/>
    <cellStyle name="Vstup 5 3 2 6 3" xfId="23921"/>
    <cellStyle name="Vstup 5 3 2 6 3 2" xfId="43061"/>
    <cellStyle name="Vstup 5 3 2 6 4" xfId="17599"/>
    <cellStyle name="Vstup 5 3 2 6 5" xfId="36688"/>
    <cellStyle name="Vstup 5 3 2 7" xfId="7331"/>
    <cellStyle name="Vstup 5 3 2 7 2" xfId="26330"/>
    <cellStyle name="Vstup 5 3 2 7 3" xfId="45474"/>
    <cellStyle name="Vstup 5 3 2 8" xfId="19951"/>
    <cellStyle name="Vstup 5 3 2 8 2" xfId="39091"/>
    <cellStyle name="Vstup 5 3 2 9" xfId="13618"/>
    <cellStyle name="Vstup 5 3 3" xfId="754"/>
    <cellStyle name="Vstup 5 3 3 10" xfId="13493"/>
    <cellStyle name="Vstup 5 3 3 11" xfId="32578"/>
    <cellStyle name="Vstup 5 3 3 2" xfId="1793"/>
    <cellStyle name="Vstup 5 3 3 2 2" xfId="8520"/>
    <cellStyle name="Vstup 5 3 3 2 2 2" xfId="27420"/>
    <cellStyle name="Vstup 5 3 3 2 2 3" xfId="46568"/>
    <cellStyle name="Vstup 5 3 3 2 3" xfId="21030"/>
    <cellStyle name="Vstup 5 3 3 2 3 2" xfId="40170"/>
    <cellStyle name="Vstup 5 3 3 2 4" xfId="14708"/>
    <cellStyle name="Vstup 5 3 3 2 5" xfId="33797"/>
    <cellStyle name="Vstup 5 3 3 3" xfId="2935"/>
    <cellStyle name="Vstup 5 3 3 3 2" xfId="9634"/>
    <cellStyle name="Vstup 5 3 3 3 2 2" xfId="28534"/>
    <cellStyle name="Vstup 5 3 3 3 2 3" xfId="47682"/>
    <cellStyle name="Vstup 5 3 3 3 3" xfId="22144"/>
    <cellStyle name="Vstup 5 3 3 3 3 2" xfId="41284"/>
    <cellStyle name="Vstup 5 3 3 3 4" xfId="15822"/>
    <cellStyle name="Vstup 5 3 3 3 5" xfId="34911"/>
    <cellStyle name="Vstup 5 3 3 4" xfId="3677"/>
    <cellStyle name="Vstup 5 3 3 4 2" xfId="10375"/>
    <cellStyle name="Vstup 5 3 3 4 2 2" xfId="29275"/>
    <cellStyle name="Vstup 5 3 3 4 2 3" xfId="48423"/>
    <cellStyle name="Vstup 5 3 3 4 3" xfId="22885"/>
    <cellStyle name="Vstup 5 3 3 4 3 2" xfId="42025"/>
    <cellStyle name="Vstup 5 3 3 4 4" xfId="16563"/>
    <cellStyle name="Vstup 5 3 3 4 5" xfId="35652"/>
    <cellStyle name="Vstup 5 3 3 5" xfId="4247"/>
    <cellStyle name="Vstup 5 3 3 5 2" xfId="10944"/>
    <cellStyle name="Vstup 5 3 3 5 2 2" xfId="29844"/>
    <cellStyle name="Vstup 5 3 3 5 2 3" xfId="48992"/>
    <cellStyle name="Vstup 5 3 3 5 3" xfId="23454"/>
    <cellStyle name="Vstup 5 3 3 5 3 2" xfId="42594"/>
    <cellStyle name="Vstup 5 3 3 5 4" xfId="17132"/>
    <cellStyle name="Vstup 5 3 3 5 5" xfId="36221"/>
    <cellStyle name="Vstup 5 3 3 6" xfId="4870"/>
    <cellStyle name="Vstup 5 3 3 6 2" xfId="11567"/>
    <cellStyle name="Vstup 5 3 3 6 2 2" xfId="30467"/>
    <cellStyle name="Vstup 5 3 3 6 2 3" xfId="49615"/>
    <cellStyle name="Vstup 5 3 3 6 3" xfId="24077"/>
    <cellStyle name="Vstup 5 3 3 6 3 2" xfId="43217"/>
    <cellStyle name="Vstup 5 3 3 6 4" xfId="17755"/>
    <cellStyle name="Vstup 5 3 3 6 5" xfId="36844"/>
    <cellStyle name="Vstup 5 3 3 7" xfId="7770"/>
    <cellStyle name="Vstup 5 3 3 7 2" xfId="26765"/>
    <cellStyle name="Vstup 5 3 3 7 2 2" xfId="45913"/>
    <cellStyle name="Vstup 5 3 3 7 3" xfId="14053"/>
    <cellStyle name="Vstup 5 3 3 7 4" xfId="33142"/>
    <cellStyle name="Vstup 5 3 3 8" xfId="7206"/>
    <cellStyle name="Vstup 5 3 3 8 2" xfId="26205"/>
    <cellStyle name="Vstup 5 3 3 8 3" xfId="45349"/>
    <cellStyle name="Vstup 5 3 3 9" xfId="20150"/>
    <cellStyle name="Vstup 5 3 3 9 2" xfId="39290"/>
    <cellStyle name="Vstup 5 3 4" xfId="1200"/>
    <cellStyle name="Vstup 5 3 4 2" xfId="1794"/>
    <cellStyle name="Vstup 5 3 4 2 2" xfId="8521"/>
    <cellStyle name="Vstup 5 3 4 2 2 2" xfId="27421"/>
    <cellStyle name="Vstup 5 3 4 2 2 3" xfId="46569"/>
    <cellStyle name="Vstup 5 3 4 2 3" xfId="21031"/>
    <cellStyle name="Vstup 5 3 4 2 3 2" xfId="40171"/>
    <cellStyle name="Vstup 5 3 4 2 4" xfId="14709"/>
    <cellStyle name="Vstup 5 3 4 2 5" xfId="33798"/>
    <cellStyle name="Vstup 5 3 4 3" xfId="7571"/>
    <cellStyle name="Vstup 5 3 4 3 2" xfId="26570"/>
    <cellStyle name="Vstup 5 3 4 3 3" xfId="45714"/>
    <cellStyle name="Vstup 5 3 4 4" xfId="20580"/>
    <cellStyle name="Vstup 5 3 4 4 2" xfId="39720"/>
    <cellStyle name="Vstup 5 3 4 5" xfId="13858"/>
    <cellStyle name="Vstup 5 3 4 6" xfId="32943"/>
    <cellStyle name="Vstup 5 3 5" xfId="1791"/>
    <cellStyle name="Vstup 5 3 5 2" xfId="8518"/>
    <cellStyle name="Vstup 5 3 5 2 2" xfId="27418"/>
    <cellStyle name="Vstup 5 3 5 2 3" xfId="46566"/>
    <cellStyle name="Vstup 5 3 5 3" xfId="21028"/>
    <cellStyle name="Vstup 5 3 5 3 2" xfId="40168"/>
    <cellStyle name="Vstup 5 3 5 4" xfId="14706"/>
    <cellStyle name="Vstup 5 3 5 5" xfId="33795"/>
    <cellStyle name="Vstup 5 3 6" xfId="2613"/>
    <cellStyle name="Vstup 5 3 6 2" xfId="9314"/>
    <cellStyle name="Vstup 5 3 6 2 2" xfId="28214"/>
    <cellStyle name="Vstup 5 3 6 2 3" xfId="47362"/>
    <cellStyle name="Vstup 5 3 6 3" xfId="21824"/>
    <cellStyle name="Vstup 5 3 6 3 2" xfId="40964"/>
    <cellStyle name="Vstup 5 3 6 4" xfId="15502"/>
    <cellStyle name="Vstup 5 3 6 5" xfId="34591"/>
    <cellStyle name="Vstup 5 3 7" xfId="3355"/>
    <cellStyle name="Vstup 5 3 7 2" xfId="10053"/>
    <cellStyle name="Vstup 5 3 7 2 2" xfId="28953"/>
    <cellStyle name="Vstup 5 3 7 2 3" xfId="48101"/>
    <cellStyle name="Vstup 5 3 7 3" xfId="22563"/>
    <cellStyle name="Vstup 5 3 7 3 2" xfId="41703"/>
    <cellStyle name="Vstup 5 3 7 4" xfId="16241"/>
    <cellStyle name="Vstup 5 3 7 5" xfId="35330"/>
    <cellStyle name="Vstup 5 3 8" xfId="3927"/>
    <cellStyle name="Vstup 5 3 8 2" xfId="10624"/>
    <cellStyle name="Vstup 5 3 8 2 2" xfId="29524"/>
    <cellStyle name="Vstup 5 3 8 2 3" xfId="48672"/>
    <cellStyle name="Vstup 5 3 8 3" xfId="23134"/>
    <cellStyle name="Vstup 5 3 8 3 2" xfId="42274"/>
    <cellStyle name="Vstup 5 3 8 4" xfId="16812"/>
    <cellStyle name="Vstup 5 3 8 5" xfId="35901"/>
    <cellStyle name="Vstup 5 3 9" xfId="4505"/>
    <cellStyle name="Vstup 5 3 9 2" xfId="11202"/>
    <cellStyle name="Vstup 5 3 9 2 2" xfId="30102"/>
    <cellStyle name="Vstup 5 3 9 2 3" xfId="49250"/>
    <cellStyle name="Vstup 5 3 9 3" xfId="23712"/>
    <cellStyle name="Vstup 5 3 9 3 2" xfId="42852"/>
    <cellStyle name="Vstup 5 3 9 4" xfId="17390"/>
    <cellStyle name="Vstup 5 3 9 5" xfId="36479"/>
    <cellStyle name="Vstup 5 4" xfId="384"/>
    <cellStyle name="Vstup 5 4 10" xfId="32379"/>
    <cellStyle name="Vstup 5 4 2" xfId="719"/>
    <cellStyle name="Vstup 5 4 2 10" xfId="32898"/>
    <cellStyle name="Vstup 5 4 2 2" xfId="2900"/>
    <cellStyle name="Vstup 5 4 2 2 2" xfId="9599"/>
    <cellStyle name="Vstup 5 4 2 2 2 2" xfId="28499"/>
    <cellStyle name="Vstup 5 4 2 2 2 3" xfId="47647"/>
    <cellStyle name="Vstup 5 4 2 2 3" xfId="22109"/>
    <cellStyle name="Vstup 5 4 2 2 3 2" xfId="41249"/>
    <cellStyle name="Vstup 5 4 2 2 4" xfId="15787"/>
    <cellStyle name="Vstup 5 4 2 2 5" xfId="34876"/>
    <cellStyle name="Vstup 5 4 2 3" xfId="3642"/>
    <cellStyle name="Vstup 5 4 2 3 2" xfId="10340"/>
    <cellStyle name="Vstup 5 4 2 3 2 2" xfId="29240"/>
    <cellStyle name="Vstup 5 4 2 3 2 3" xfId="48388"/>
    <cellStyle name="Vstup 5 4 2 3 3" xfId="22850"/>
    <cellStyle name="Vstup 5 4 2 3 3 2" xfId="41990"/>
    <cellStyle name="Vstup 5 4 2 3 4" xfId="16528"/>
    <cellStyle name="Vstup 5 4 2 3 5" xfId="35617"/>
    <cellStyle name="Vstup 5 4 2 4" xfId="4212"/>
    <cellStyle name="Vstup 5 4 2 4 2" xfId="10909"/>
    <cellStyle name="Vstup 5 4 2 4 2 2" xfId="29809"/>
    <cellStyle name="Vstup 5 4 2 4 2 3" xfId="48957"/>
    <cellStyle name="Vstup 5 4 2 4 3" xfId="23419"/>
    <cellStyle name="Vstup 5 4 2 4 3 2" xfId="42559"/>
    <cellStyle name="Vstup 5 4 2 4 4" xfId="17097"/>
    <cellStyle name="Vstup 5 4 2 4 5" xfId="36186"/>
    <cellStyle name="Vstup 5 4 2 5" xfId="4842"/>
    <cellStyle name="Vstup 5 4 2 5 2" xfId="11539"/>
    <cellStyle name="Vstup 5 4 2 5 2 2" xfId="30439"/>
    <cellStyle name="Vstup 5 4 2 5 2 3" xfId="49587"/>
    <cellStyle name="Vstup 5 4 2 5 3" xfId="24049"/>
    <cellStyle name="Vstup 5 4 2 5 3 2" xfId="43189"/>
    <cellStyle name="Vstup 5 4 2 5 4" xfId="17727"/>
    <cellStyle name="Vstup 5 4 2 5 5" xfId="36816"/>
    <cellStyle name="Vstup 5 4 2 6" xfId="1795"/>
    <cellStyle name="Vstup 5 4 2 6 2" xfId="8522"/>
    <cellStyle name="Vstup 5 4 2 6 2 2" xfId="27422"/>
    <cellStyle name="Vstup 5 4 2 6 2 3" xfId="46570"/>
    <cellStyle name="Vstup 5 4 2 6 3" xfId="21032"/>
    <cellStyle name="Vstup 5 4 2 6 3 2" xfId="40172"/>
    <cellStyle name="Vstup 5 4 2 6 4" xfId="14710"/>
    <cellStyle name="Vstup 5 4 2 6 5" xfId="33799"/>
    <cellStyle name="Vstup 5 4 2 7" xfId="7526"/>
    <cellStyle name="Vstup 5 4 2 7 2" xfId="26525"/>
    <cellStyle name="Vstup 5 4 2 7 3" xfId="45669"/>
    <cellStyle name="Vstup 5 4 2 8" xfId="20115"/>
    <cellStyle name="Vstup 5 4 2 8 2" xfId="39255"/>
    <cellStyle name="Vstup 5 4 2 9" xfId="13813"/>
    <cellStyle name="Vstup 5 4 3" xfId="2563"/>
    <cellStyle name="Vstup 5 4 3 2" xfId="9264"/>
    <cellStyle name="Vstup 5 4 3 2 2" xfId="28164"/>
    <cellStyle name="Vstup 5 4 3 2 3" xfId="47312"/>
    <cellStyle name="Vstup 5 4 3 3" xfId="21774"/>
    <cellStyle name="Vstup 5 4 3 3 2" xfId="40914"/>
    <cellStyle name="Vstup 5 4 3 4" xfId="15452"/>
    <cellStyle name="Vstup 5 4 3 5" xfId="34541"/>
    <cellStyle name="Vstup 5 4 4" xfId="3305"/>
    <cellStyle name="Vstup 5 4 4 2" xfId="10003"/>
    <cellStyle name="Vstup 5 4 4 2 2" xfId="28903"/>
    <cellStyle name="Vstup 5 4 4 2 3" xfId="48051"/>
    <cellStyle name="Vstup 5 4 4 3" xfId="22513"/>
    <cellStyle name="Vstup 5 4 4 3 2" xfId="41653"/>
    <cellStyle name="Vstup 5 4 4 4" xfId="16191"/>
    <cellStyle name="Vstup 5 4 4 5" xfId="35280"/>
    <cellStyle name="Vstup 5 4 5" xfId="3877"/>
    <cellStyle name="Vstup 5 4 5 2" xfId="10574"/>
    <cellStyle name="Vstup 5 4 5 2 2" xfId="29474"/>
    <cellStyle name="Vstup 5 4 5 2 3" xfId="48622"/>
    <cellStyle name="Vstup 5 4 5 3" xfId="23084"/>
    <cellStyle name="Vstup 5 4 5 3 2" xfId="42224"/>
    <cellStyle name="Vstup 5 4 5 4" xfId="16762"/>
    <cellStyle name="Vstup 5 4 5 5" xfId="35851"/>
    <cellStyle name="Vstup 5 4 6" xfId="4594"/>
    <cellStyle name="Vstup 5 4 6 2" xfId="11291"/>
    <cellStyle name="Vstup 5 4 6 2 2" xfId="30191"/>
    <cellStyle name="Vstup 5 4 6 2 3" xfId="49339"/>
    <cellStyle name="Vstup 5 4 6 3" xfId="23801"/>
    <cellStyle name="Vstup 5 4 6 3 2" xfId="42941"/>
    <cellStyle name="Vstup 5 4 6 4" xfId="17479"/>
    <cellStyle name="Vstup 5 4 6 5" xfId="36568"/>
    <cellStyle name="Vstup 5 4 7" xfId="7006"/>
    <cellStyle name="Vstup 5 4 7 2" xfId="26006"/>
    <cellStyle name="Vstup 5 4 7 3" xfId="45150"/>
    <cellStyle name="Vstup 5 4 8" xfId="19781"/>
    <cellStyle name="Vstup 5 4 8 2" xfId="38921"/>
    <cellStyle name="Vstup 5 4 9" xfId="6908"/>
    <cellStyle name="Vstup 5 5" xfId="504"/>
    <cellStyle name="Vstup 5 5 10" xfId="32653"/>
    <cellStyle name="Vstup 5 5 2" xfId="1796"/>
    <cellStyle name="Vstup 5 5 2 2" xfId="8523"/>
    <cellStyle name="Vstup 5 5 2 2 2" xfId="27423"/>
    <cellStyle name="Vstup 5 5 2 2 2 2" xfId="46571"/>
    <cellStyle name="Vstup 5 5 2 2 3" xfId="14711"/>
    <cellStyle name="Vstup 5 5 2 2 4" xfId="33800"/>
    <cellStyle name="Vstup 5 5 2 3" xfId="7646"/>
    <cellStyle name="Vstup 5 5 2 3 2" xfId="26645"/>
    <cellStyle name="Vstup 5 5 2 3 3" xfId="45789"/>
    <cellStyle name="Vstup 5 5 2 4" xfId="21033"/>
    <cellStyle name="Vstup 5 5 2 4 2" xfId="40173"/>
    <cellStyle name="Vstup 5 5 2 5" xfId="13933"/>
    <cellStyle name="Vstup 5 5 2 6" xfId="33018"/>
    <cellStyle name="Vstup 5 5 3" xfId="2688"/>
    <cellStyle name="Vstup 5 5 3 2" xfId="9389"/>
    <cellStyle name="Vstup 5 5 3 2 2" xfId="28289"/>
    <cellStyle name="Vstup 5 5 3 2 3" xfId="47437"/>
    <cellStyle name="Vstup 5 5 3 3" xfId="21899"/>
    <cellStyle name="Vstup 5 5 3 3 2" xfId="41039"/>
    <cellStyle name="Vstup 5 5 3 4" xfId="15577"/>
    <cellStyle name="Vstup 5 5 3 5" xfId="34666"/>
    <cellStyle name="Vstup 5 5 4" xfId="3430"/>
    <cellStyle name="Vstup 5 5 4 2" xfId="10128"/>
    <cellStyle name="Vstup 5 5 4 2 2" xfId="29028"/>
    <cellStyle name="Vstup 5 5 4 2 3" xfId="48176"/>
    <cellStyle name="Vstup 5 5 4 3" xfId="22638"/>
    <cellStyle name="Vstup 5 5 4 3 2" xfId="41778"/>
    <cellStyle name="Vstup 5 5 4 4" xfId="16316"/>
    <cellStyle name="Vstup 5 5 4 5" xfId="35405"/>
    <cellStyle name="Vstup 5 5 5" xfId="4002"/>
    <cellStyle name="Vstup 5 5 5 2" xfId="10699"/>
    <cellStyle name="Vstup 5 5 5 2 2" xfId="29599"/>
    <cellStyle name="Vstup 5 5 5 2 3" xfId="48747"/>
    <cellStyle name="Vstup 5 5 5 3" xfId="23209"/>
    <cellStyle name="Vstup 5 5 5 3 2" xfId="42349"/>
    <cellStyle name="Vstup 5 5 5 4" xfId="16887"/>
    <cellStyle name="Vstup 5 5 5 5" xfId="35976"/>
    <cellStyle name="Vstup 5 5 6" xfId="4674"/>
    <cellStyle name="Vstup 5 5 6 2" xfId="11371"/>
    <cellStyle name="Vstup 5 5 6 2 2" xfId="30271"/>
    <cellStyle name="Vstup 5 5 6 2 3" xfId="49419"/>
    <cellStyle name="Vstup 5 5 6 3" xfId="23881"/>
    <cellStyle name="Vstup 5 5 6 3 2" xfId="43021"/>
    <cellStyle name="Vstup 5 5 6 4" xfId="17559"/>
    <cellStyle name="Vstup 5 5 6 5" xfId="36648"/>
    <cellStyle name="Vstup 5 5 7" xfId="7281"/>
    <cellStyle name="Vstup 5 5 7 2" xfId="26280"/>
    <cellStyle name="Vstup 5 5 7 3" xfId="45424"/>
    <cellStyle name="Vstup 5 5 8" xfId="19901"/>
    <cellStyle name="Vstup 5 5 8 2" xfId="39041"/>
    <cellStyle name="Vstup 5 5 9" xfId="13568"/>
    <cellStyle name="Vstup 5 6" xfId="1120"/>
    <cellStyle name="Vstup 5 6 2" xfId="1797"/>
    <cellStyle name="Vstup 5 6 2 2" xfId="8524"/>
    <cellStyle name="Vstup 5 6 2 2 2" xfId="27424"/>
    <cellStyle name="Vstup 5 6 2 2 3" xfId="46572"/>
    <cellStyle name="Vstup 5 6 2 3" xfId="21034"/>
    <cellStyle name="Vstup 5 6 2 3 2" xfId="40174"/>
    <cellStyle name="Vstup 5 6 2 4" xfId="14712"/>
    <cellStyle name="Vstup 5 6 2 5" xfId="33801"/>
    <cellStyle name="Vstup 5 6 3" xfId="7366"/>
    <cellStyle name="Vstup 5 6 3 2" xfId="26365"/>
    <cellStyle name="Vstup 5 6 3 3" xfId="45509"/>
    <cellStyle name="Vstup 5 6 4" xfId="20505"/>
    <cellStyle name="Vstup 5 6 4 2" xfId="39645"/>
    <cellStyle name="Vstup 5 6 5" xfId="13653"/>
    <cellStyle name="Vstup 5 6 6" xfId="32738"/>
    <cellStyle name="Vstup 5 7" xfId="1783"/>
    <cellStyle name="Vstup 5 7 2" xfId="8510"/>
    <cellStyle name="Vstup 5 7 2 2" xfId="27410"/>
    <cellStyle name="Vstup 5 7 2 3" xfId="46558"/>
    <cellStyle name="Vstup 5 7 3" xfId="21020"/>
    <cellStyle name="Vstup 5 7 3 2" xfId="40160"/>
    <cellStyle name="Vstup 5 7 4" xfId="14698"/>
    <cellStyle name="Vstup 5 7 5" xfId="33787"/>
    <cellStyle name="Vstup 5 8" xfId="2404"/>
    <cellStyle name="Vstup 5 8 2" xfId="9105"/>
    <cellStyle name="Vstup 5 8 2 2" xfId="28005"/>
    <cellStyle name="Vstup 5 8 2 3" xfId="47153"/>
    <cellStyle name="Vstup 5 8 3" xfId="21615"/>
    <cellStyle name="Vstup 5 8 3 2" xfId="40755"/>
    <cellStyle name="Vstup 5 8 4" xfId="15293"/>
    <cellStyle name="Vstup 5 8 5" xfId="34382"/>
    <cellStyle name="Vstup 5 9" xfId="3134"/>
    <cellStyle name="Vstup 5 9 2" xfId="9832"/>
    <cellStyle name="Vstup 5 9 2 2" xfId="28732"/>
    <cellStyle name="Vstup 5 9 2 3" xfId="47880"/>
    <cellStyle name="Vstup 5 9 3" xfId="22342"/>
    <cellStyle name="Vstup 5 9 3 2" xfId="41482"/>
    <cellStyle name="Vstup 5 9 4" xfId="16020"/>
    <cellStyle name="Vstup 5 9 5" xfId="35109"/>
    <cellStyle name="Vstup 6" xfId="972"/>
    <cellStyle name="Vstup 6 2" xfId="1058"/>
    <cellStyle name="Vstup 6 2 2" xfId="1799"/>
    <cellStyle name="Vstup 6 2 2 2" xfId="8526"/>
    <cellStyle name="Vstup 6 2 2 2 2" xfId="27426"/>
    <cellStyle name="Vstup 6 2 2 2 3" xfId="46574"/>
    <cellStyle name="Vstup 6 2 2 3" xfId="21036"/>
    <cellStyle name="Vstup 6 2 2 3 2" xfId="40176"/>
    <cellStyle name="Vstup 6 2 2 4" xfId="14714"/>
    <cellStyle name="Vstup 6 2 2 5" xfId="33803"/>
    <cellStyle name="Vstup 6 2 3" xfId="7910"/>
    <cellStyle name="Vstup 6 2 3 2" xfId="26905"/>
    <cellStyle name="Vstup 6 2 3 3" xfId="46053"/>
    <cellStyle name="Vstup 6 2 4" xfId="20445"/>
    <cellStyle name="Vstup 6 2 4 2" xfId="39585"/>
    <cellStyle name="Vstup 6 2 5" xfId="14193"/>
    <cellStyle name="Vstup 6 2 6" xfId="33282"/>
    <cellStyle name="Vstup 6 3" xfId="1173"/>
    <cellStyle name="Vstup 6 3 2" xfId="1800"/>
    <cellStyle name="Vstup 6 3 2 2" xfId="8527"/>
    <cellStyle name="Vstup 6 3 2 2 2" xfId="27427"/>
    <cellStyle name="Vstup 6 3 2 2 3" xfId="46575"/>
    <cellStyle name="Vstup 6 3 2 3" xfId="21037"/>
    <cellStyle name="Vstup 6 3 2 3 2" xfId="40177"/>
    <cellStyle name="Vstup 6 3 2 4" xfId="14715"/>
    <cellStyle name="Vstup 6 3 2 5" xfId="33804"/>
    <cellStyle name="Vstup 6 3 3" xfId="7990"/>
    <cellStyle name="Vstup 6 3 3 2" xfId="26985"/>
    <cellStyle name="Vstup 6 3 3 3" xfId="46133"/>
    <cellStyle name="Vstup 6 3 4" xfId="20555"/>
    <cellStyle name="Vstup 6 3 4 2" xfId="39695"/>
    <cellStyle name="Vstup 6 3 5" xfId="14273"/>
    <cellStyle name="Vstup 6 3 6" xfId="33362"/>
    <cellStyle name="Vstup 6 4" xfId="1798"/>
    <cellStyle name="Vstup 6 4 2" xfId="8525"/>
    <cellStyle name="Vstup 6 4 2 2" xfId="27425"/>
    <cellStyle name="Vstup 6 4 2 3" xfId="46573"/>
    <cellStyle name="Vstup 6 4 3" xfId="21035"/>
    <cellStyle name="Vstup 6 4 3 2" xfId="40175"/>
    <cellStyle name="Vstup 6 4 4" xfId="14713"/>
    <cellStyle name="Vstup 6 4 5" xfId="33802"/>
    <cellStyle name="Vstup 6 5" xfId="7879"/>
    <cellStyle name="Vstup 6 5 2" xfId="26874"/>
    <cellStyle name="Vstup 6 5 3" xfId="46022"/>
    <cellStyle name="Vstup 6 6" xfId="20364"/>
    <cellStyle name="Vstup 6 6 2" xfId="39504"/>
    <cellStyle name="Vstup 6 7" xfId="14162"/>
    <cellStyle name="Vstup 6 8" xfId="33251"/>
    <cellStyle name="Výpočet 2" xfId="115"/>
    <cellStyle name="Výpočet 2 2" xfId="116"/>
    <cellStyle name="Výpočet 2 2 2" xfId="1802"/>
    <cellStyle name="Výpočet 2 2 2 2" xfId="8529"/>
    <cellStyle name="Výpočet 2 2 2 2 2" xfId="27429"/>
    <cellStyle name="Výpočet 2 2 2 2 3" xfId="46577"/>
    <cellStyle name="Výpočet 2 2 2 3" xfId="21039"/>
    <cellStyle name="Výpočet 2 2 2 3 2" xfId="40179"/>
    <cellStyle name="Výpočet 2 2 2 4" xfId="14717"/>
    <cellStyle name="Výpočet 2 2 2 5" xfId="33806"/>
    <cellStyle name="Výpočet 2 3" xfId="1801"/>
    <cellStyle name="Výpočet 2 3 2" xfId="8528"/>
    <cellStyle name="Výpočet 2 3 2 2" xfId="27428"/>
    <cellStyle name="Výpočet 2 3 2 3" xfId="46576"/>
    <cellStyle name="Výpočet 2 3 3" xfId="21038"/>
    <cellStyle name="Výpočet 2 3 3 2" xfId="40178"/>
    <cellStyle name="Výpočet 2 3 4" xfId="14716"/>
    <cellStyle name="Výpočet 2 3 5" xfId="33805"/>
    <cellStyle name="Výpočet 3" xfId="117"/>
    <cellStyle name="Výpočet 3 10" xfId="372"/>
    <cellStyle name="Výpočet 3 10 10" xfId="4584"/>
    <cellStyle name="Výpočet 3 10 10 2" xfId="11281"/>
    <cellStyle name="Výpočet 3 10 10 2 2" xfId="30181"/>
    <cellStyle name="Výpočet 3 10 10 2 3" xfId="49329"/>
    <cellStyle name="Výpočet 3 10 10 3" xfId="23791"/>
    <cellStyle name="Výpočet 3 10 10 3 2" xfId="42931"/>
    <cellStyle name="Výpočet 3 10 10 4" xfId="17469"/>
    <cellStyle name="Výpočet 3 10 10 5" xfId="36558"/>
    <cellStyle name="Výpočet 3 10 11" xfId="921"/>
    <cellStyle name="Výpočet 3 10 11 2" xfId="7829"/>
    <cellStyle name="Výpočet 3 10 11 2 2" xfId="26824"/>
    <cellStyle name="Výpočet 3 10 11 2 3" xfId="45972"/>
    <cellStyle name="Výpočet 3 10 11 3" xfId="20314"/>
    <cellStyle name="Výpočet 3 10 11 3 2" xfId="39454"/>
    <cellStyle name="Výpočet 3 10 11 4" xfId="14112"/>
    <cellStyle name="Výpočet 3 10 11 5" xfId="33201"/>
    <cellStyle name="Výpočet 3 10 12" xfId="7164"/>
    <cellStyle name="Výpočet 3 10 12 2" xfId="26163"/>
    <cellStyle name="Výpočet 3 10 12 3" xfId="45307"/>
    <cellStyle name="Výpočet 3 10 13" xfId="19769"/>
    <cellStyle name="Výpočet 3 10 13 2" xfId="38909"/>
    <cellStyle name="Výpočet 3 10 14" xfId="6929"/>
    <cellStyle name="Výpočet 3 10 15" xfId="32536"/>
    <cellStyle name="Výpočet 3 10 2" xfId="499"/>
    <cellStyle name="Výpočet 3 10 2 10" xfId="32648"/>
    <cellStyle name="Výpočet 3 10 2 2" xfId="1805"/>
    <cellStyle name="Výpočet 3 10 2 2 2" xfId="8532"/>
    <cellStyle name="Výpočet 3 10 2 2 2 2" xfId="27432"/>
    <cellStyle name="Výpočet 3 10 2 2 2 2 2" xfId="46580"/>
    <cellStyle name="Výpočet 3 10 2 2 2 3" xfId="14720"/>
    <cellStyle name="Výpočet 3 10 2 2 2 4" xfId="33809"/>
    <cellStyle name="Výpočet 3 10 2 2 3" xfId="7641"/>
    <cellStyle name="Výpočet 3 10 2 2 3 2" xfId="26640"/>
    <cellStyle name="Výpočet 3 10 2 2 3 3" xfId="45784"/>
    <cellStyle name="Výpočet 3 10 2 2 4" xfId="21042"/>
    <cellStyle name="Výpočet 3 10 2 2 4 2" xfId="40182"/>
    <cellStyle name="Výpočet 3 10 2 2 5" xfId="13928"/>
    <cellStyle name="Výpočet 3 10 2 2 6" xfId="33013"/>
    <cellStyle name="Výpočet 3 10 2 3" xfId="2683"/>
    <cellStyle name="Výpočet 3 10 2 3 2" xfId="9384"/>
    <cellStyle name="Výpočet 3 10 2 3 2 2" xfId="28284"/>
    <cellStyle name="Výpočet 3 10 2 3 2 3" xfId="47432"/>
    <cellStyle name="Výpočet 3 10 2 3 3" xfId="21894"/>
    <cellStyle name="Výpočet 3 10 2 3 3 2" xfId="41034"/>
    <cellStyle name="Výpočet 3 10 2 3 4" xfId="15572"/>
    <cellStyle name="Výpočet 3 10 2 3 5" xfId="34661"/>
    <cellStyle name="Výpočet 3 10 2 4" xfId="3425"/>
    <cellStyle name="Výpočet 3 10 2 4 2" xfId="10123"/>
    <cellStyle name="Výpočet 3 10 2 4 2 2" xfId="29023"/>
    <cellStyle name="Výpočet 3 10 2 4 2 3" xfId="48171"/>
    <cellStyle name="Výpočet 3 10 2 4 3" xfId="22633"/>
    <cellStyle name="Výpočet 3 10 2 4 3 2" xfId="41773"/>
    <cellStyle name="Výpočet 3 10 2 4 4" xfId="16311"/>
    <cellStyle name="Výpočet 3 10 2 4 5" xfId="35400"/>
    <cellStyle name="Výpočet 3 10 2 5" xfId="3997"/>
    <cellStyle name="Výpočet 3 10 2 5 2" xfId="10694"/>
    <cellStyle name="Výpočet 3 10 2 5 2 2" xfId="29594"/>
    <cellStyle name="Výpočet 3 10 2 5 2 3" xfId="48742"/>
    <cellStyle name="Výpočet 3 10 2 5 3" xfId="23204"/>
    <cellStyle name="Výpočet 3 10 2 5 3 2" xfId="42344"/>
    <cellStyle name="Výpočet 3 10 2 5 4" xfId="16882"/>
    <cellStyle name="Výpočet 3 10 2 5 5" xfId="35971"/>
    <cellStyle name="Výpočet 3 10 2 6" xfId="4671"/>
    <cellStyle name="Výpočet 3 10 2 6 2" xfId="11368"/>
    <cellStyle name="Výpočet 3 10 2 6 2 2" xfId="30268"/>
    <cellStyle name="Výpočet 3 10 2 6 2 3" xfId="49416"/>
    <cellStyle name="Výpočet 3 10 2 6 3" xfId="23878"/>
    <cellStyle name="Výpočet 3 10 2 6 3 2" xfId="43018"/>
    <cellStyle name="Výpočet 3 10 2 6 4" xfId="17556"/>
    <cellStyle name="Výpočet 3 10 2 6 5" xfId="36645"/>
    <cellStyle name="Výpočet 3 10 2 7" xfId="7276"/>
    <cellStyle name="Výpočet 3 10 2 7 2" xfId="26275"/>
    <cellStyle name="Výpočet 3 10 2 7 3" xfId="45419"/>
    <cellStyle name="Výpočet 3 10 2 8" xfId="19896"/>
    <cellStyle name="Výpočet 3 10 2 8 2" xfId="39036"/>
    <cellStyle name="Výpočet 3 10 2 9" xfId="13563"/>
    <cellStyle name="Výpočet 3 10 3" xfId="1024"/>
    <cellStyle name="Výpočet 3 10 3 2" xfId="1806"/>
    <cellStyle name="Výpočet 3 10 3 2 2" xfId="8533"/>
    <cellStyle name="Výpočet 3 10 3 2 2 2" xfId="27433"/>
    <cellStyle name="Výpočet 3 10 3 2 2 3" xfId="46581"/>
    <cellStyle name="Výpočet 3 10 3 2 3" xfId="21043"/>
    <cellStyle name="Výpočet 3 10 3 2 3 2" xfId="40183"/>
    <cellStyle name="Výpočet 3 10 3 2 4" xfId="14721"/>
    <cellStyle name="Výpočet 3 10 3 2 5" xfId="33810"/>
    <cellStyle name="Výpočet 3 10 3 3" xfId="7514"/>
    <cellStyle name="Výpočet 3 10 3 3 2" xfId="26513"/>
    <cellStyle name="Výpočet 3 10 3 3 3" xfId="45657"/>
    <cellStyle name="Výpočet 3 10 3 4" xfId="20414"/>
    <cellStyle name="Výpočet 3 10 3 4 2" xfId="39554"/>
    <cellStyle name="Výpočet 3 10 3 5" xfId="13801"/>
    <cellStyle name="Výpočet 3 10 3 6" xfId="32886"/>
    <cellStyle name="Výpočet 3 10 4" xfId="1125"/>
    <cellStyle name="Výpočet 3 10 4 2" xfId="1807"/>
    <cellStyle name="Výpočet 3 10 4 2 2" xfId="8534"/>
    <cellStyle name="Výpočet 3 10 4 2 2 2" xfId="27434"/>
    <cellStyle name="Výpočet 3 10 4 2 2 3" xfId="46582"/>
    <cellStyle name="Výpočet 3 10 4 2 3" xfId="21044"/>
    <cellStyle name="Výpočet 3 10 4 2 3 2" xfId="40184"/>
    <cellStyle name="Výpočet 3 10 4 2 4" xfId="14722"/>
    <cellStyle name="Výpočet 3 10 4 2 5" xfId="33811"/>
    <cellStyle name="Výpočet 3 10 4 3" xfId="7955"/>
    <cellStyle name="Výpočet 3 10 4 3 2" xfId="26950"/>
    <cellStyle name="Výpočet 3 10 4 3 3" xfId="46098"/>
    <cellStyle name="Výpočet 3 10 4 4" xfId="20510"/>
    <cellStyle name="Výpočet 3 10 4 4 2" xfId="39650"/>
    <cellStyle name="Výpočet 3 10 4 5" xfId="14238"/>
    <cellStyle name="Výpočet 3 10 4 6" xfId="33327"/>
    <cellStyle name="Výpočet 3 10 5" xfId="1804"/>
    <cellStyle name="Výpočet 3 10 5 2" xfId="8531"/>
    <cellStyle name="Výpočet 3 10 5 2 2" xfId="27431"/>
    <cellStyle name="Výpočet 3 10 5 2 3" xfId="46579"/>
    <cellStyle name="Výpočet 3 10 5 3" xfId="21041"/>
    <cellStyle name="Výpočet 3 10 5 3 2" xfId="40181"/>
    <cellStyle name="Výpočet 3 10 5 4" xfId="14719"/>
    <cellStyle name="Výpočet 3 10 5 5" xfId="33808"/>
    <cellStyle name="Výpočet 3 10 6" xfId="2551"/>
    <cellStyle name="Výpočet 3 10 6 2" xfId="9252"/>
    <cellStyle name="Výpočet 3 10 6 2 2" xfId="28152"/>
    <cellStyle name="Výpočet 3 10 6 2 3" xfId="47300"/>
    <cellStyle name="Výpočet 3 10 6 3" xfId="21762"/>
    <cellStyle name="Výpočet 3 10 6 3 2" xfId="40902"/>
    <cellStyle name="Výpočet 3 10 6 4" xfId="15440"/>
    <cellStyle name="Výpočet 3 10 6 5" xfId="34529"/>
    <cellStyle name="Výpočet 3 10 7" xfId="3293"/>
    <cellStyle name="Výpočet 3 10 7 2" xfId="9991"/>
    <cellStyle name="Výpočet 3 10 7 2 2" xfId="28891"/>
    <cellStyle name="Výpočet 3 10 7 2 3" xfId="48039"/>
    <cellStyle name="Výpočet 3 10 7 3" xfId="22501"/>
    <cellStyle name="Výpočet 3 10 7 3 2" xfId="41641"/>
    <cellStyle name="Výpočet 3 10 7 4" xfId="16179"/>
    <cellStyle name="Výpočet 3 10 7 5" xfId="35268"/>
    <cellStyle name="Výpočet 3 10 8" xfId="3865"/>
    <cellStyle name="Výpočet 3 10 8 2" xfId="10562"/>
    <cellStyle name="Výpočet 3 10 8 2 2" xfId="29462"/>
    <cellStyle name="Výpočet 3 10 8 2 3" xfId="48610"/>
    <cellStyle name="Výpočet 3 10 8 3" xfId="23072"/>
    <cellStyle name="Výpočet 3 10 8 3 2" xfId="42212"/>
    <cellStyle name="Výpočet 3 10 8 4" xfId="16750"/>
    <cellStyle name="Výpočet 3 10 8 5" xfId="35839"/>
    <cellStyle name="Výpočet 3 10 9" xfId="4452"/>
    <cellStyle name="Výpočet 3 10 9 2" xfId="11149"/>
    <cellStyle name="Výpočet 3 10 9 2 2" xfId="30049"/>
    <cellStyle name="Výpočet 3 10 9 2 3" xfId="49197"/>
    <cellStyle name="Výpočet 3 10 9 3" xfId="23659"/>
    <cellStyle name="Výpočet 3 10 9 3 2" xfId="42799"/>
    <cellStyle name="Výpočet 3 10 9 4" xfId="17337"/>
    <cellStyle name="Výpočet 3 10 9 5" xfId="36426"/>
    <cellStyle name="Výpočet 3 11" xfId="409"/>
    <cellStyle name="Výpočet 3 11 10" xfId="4611"/>
    <cellStyle name="Výpočet 3 11 10 2" xfId="11308"/>
    <cellStyle name="Výpočet 3 11 10 2 2" xfId="30208"/>
    <cellStyle name="Výpočet 3 11 10 2 3" xfId="49356"/>
    <cellStyle name="Výpočet 3 11 10 3" xfId="23818"/>
    <cellStyle name="Výpočet 3 11 10 3 2" xfId="42958"/>
    <cellStyle name="Výpočet 3 11 10 4" xfId="17496"/>
    <cellStyle name="Výpočet 3 11 10 5" xfId="36585"/>
    <cellStyle name="Výpočet 3 11 11" xfId="962"/>
    <cellStyle name="Výpočet 3 11 11 2" xfId="7869"/>
    <cellStyle name="Výpočet 3 11 11 2 2" xfId="26864"/>
    <cellStyle name="Výpočet 3 11 11 2 3" xfId="46012"/>
    <cellStyle name="Výpočet 3 11 11 3" xfId="20354"/>
    <cellStyle name="Výpočet 3 11 11 3 2" xfId="39494"/>
    <cellStyle name="Výpočet 3 11 11 4" xfId="14152"/>
    <cellStyle name="Výpočet 3 11 11 5" xfId="33241"/>
    <cellStyle name="Výpočet 3 11 12" xfId="7196"/>
    <cellStyle name="Výpočet 3 11 12 2" xfId="26195"/>
    <cellStyle name="Výpočet 3 11 12 3" xfId="45339"/>
    <cellStyle name="Výpočet 3 11 13" xfId="19806"/>
    <cellStyle name="Výpočet 3 11 13 2" xfId="38946"/>
    <cellStyle name="Výpočet 3 11 14" xfId="13483"/>
    <cellStyle name="Výpočet 3 11 15" xfId="32568"/>
    <cellStyle name="Výpočet 3 11 2" xfId="529"/>
    <cellStyle name="Výpočet 3 11 2 10" xfId="32678"/>
    <cellStyle name="Výpočet 3 11 2 2" xfId="829"/>
    <cellStyle name="Výpočet 3 11 2 2 10" xfId="33043"/>
    <cellStyle name="Výpočet 3 11 2 2 2" xfId="3010"/>
    <cellStyle name="Výpočet 3 11 2 2 2 2" xfId="9709"/>
    <cellStyle name="Výpočet 3 11 2 2 2 2 2" xfId="28609"/>
    <cellStyle name="Výpočet 3 11 2 2 2 2 3" xfId="47757"/>
    <cellStyle name="Výpočet 3 11 2 2 2 3" xfId="22219"/>
    <cellStyle name="Výpočet 3 11 2 2 2 3 2" xfId="41359"/>
    <cellStyle name="Výpočet 3 11 2 2 2 4" xfId="15897"/>
    <cellStyle name="Výpočet 3 11 2 2 2 5" xfId="34986"/>
    <cellStyle name="Výpočet 3 11 2 2 3" xfId="3752"/>
    <cellStyle name="Výpočet 3 11 2 2 3 2" xfId="10450"/>
    <cellStyle name="Výpočet 3 11 2 2 3 2 2" xfId="29350"/>
    <cellStyle name="Výpočet 3 11 2 2 3 2 3" xfId="48498"/>
    <cellStyle name="Výpočet 3 11 2 2 3 3" xfId="22960"/>
    <cellStyle name="Výpočet 3 11 2 2 3 3 2" xfId="42100"/>
    <cellStyle name="Výpočet 3 11 2 2 3 4" xfId="16638"/>
    <cellStyle name="Výpočet 3 11 2 2 3 5" xfId="35727"/>
    <cellStyle name="Výpočet 3 11 2 2 4" xfId="4322"/>
    <cellStyle name="Výpočet 3 11 2 2 4 2" xfId="11019"/>
    <cellStyle name="Výpočet 3 11 2 2 4 2 2" xfId="29919"/>
    <cellStyle name="Výpočet 3 11 2 2 4 2 3" xfId="49067"/>
    <cellStyle name="Výpočet 3 11 2 2 4 3" xfId="23529"/>
    <cellStyle name="Výpočet 3 11 2 2 4 3 2" xfId="42669"/>
    <cellStyle name="Výpočet 3 11 2 2 4 4" xfId="17207"/>
    <cellStyle name="Výpočet 3 11 2 2 4 5" xfId="36296"/>
    <cellStyle name="Výpočet 3 11 2 2 5" xfId="4931"/>
    <cellStyle name="Výpočet 3 11 2 2 5 2" xfId="11628"/>
    <cellStyle name="Výpočet 3 11 2 2 5 2 2" xfId="30528"/>
    <cellStyle name="Výpočet 3 11 2 2 5 2 3" xfId="49676"/>
    <cellStyle name="Výpočet 3 11 2 2 5 3" xfId="24138"/>
    <cellStyle name="Výpočet 3 11 2 2 5 3 2" xfId="43278"/>
    <cellStyle name="Výpočet 3 11 2 2 5 4" xfId="17816"/>
    <cellStyle name="Výpočet 3 11 2 2 5 5" xfId="36905"/>
    <cellStyle name="Výpočet 3 11 2 2 6" xfId="1809"/>
    <cellStyle name="Výpočet 3 11 2 2 6 2" xfId="8536"/>
    <cellStyle name="Výpočet 3 11 2 2 6 2 2" xfId="27436"/>
    <cellStyle name="Výpočet 3 11 2 2 6 2 3" xfId="46584"/>
    <cellStyle name="Výpočet 3 11 2 2 6 3" xfId="21046"/>
    <cellStyle name="Výpočet 3 11 2 2 6 3 2" xfId="40186"/>
    <cellStyle name="Výpočet 3 11 2 2 6 4" xfId="14724"/>
    <cellStyle name="Výpočet 3 11 2 2 6 5" xfId="33813"/>
    <cellStyle name="Výpočet 3 11 2 2 7" xfId="7671"/>
    <cellStyle name="Výpočet 3 11 2 2 7 2" xfId="26670"/>
    <cellStyle name="Výpočet 3 11 2 2 7 3" xfId="45814"/>
    <cellStyle name="Výpočet 3 11 2 2 8" xfId="20225"/>
    <cellStyle name="Výpočet 3 11 2 2 8 2" xfId="39365"/>
    <cellStyle name="Výpočet 3 11 2 2 9" xfId="13958"/>
    <cellStyle name="Výpočet 3 11 2 3" xfId="2713"/>
    <cellStyle name="Výpočet 3 11 2 3 2" xfId="9414"/>
    <cellStyle name="Výpočet 3 11 2 3 2 2" xfId="28314"/>
    <cellStyle name="Výpočet 3 11 2 3 2 3" xfId="47462"/>
    <cellStyle name="Výpočet 3 11 2 3 3" xfId="21924"/>
    <cellStyle name="Výpočet 3 11 2 3 3 2" xfId="41064"/>
    <cellStyle name="Výpočet 3 11 2 3 4" xfId="15602"/>
    <cellStyle name="Výpočet 3 11 2 3 5" xfId="34691"/>
    <cellStyle name="Výpočet 3 11 2 4" xfId="3455"/>
    <cellStyle name="Výpočet 3 11 2 4 2" xfId="10153"/>
    <cellStyle name="Výpočet 3 11 2 4 2 2" xfId="29053"/>
    <cellStyle name="Výpočet 3 11 2 4 2 3" xfId="48201"/>
    <cellStyle name="Výpočet 3 11 2 4 3" xfId="22663"/>
    <cellStyle name="Výpočet 3 11 2 4 3 2" xfId="41803"/>
    <cellStyle name="Výpočet 3 11 2 4 4" xfId="16341"/>
    <cellStyle name="Výpočet 3 11 2 4 5" xfId="35430"/>
    <cellStyle name="Výpočet 3 11 2 5" xfId="4027"/>
    <cellStyle name="Výpočet 3 11 2 5 2" xfId="10724"/>
    <cellStyle name="Výpočet 3 11 2 5 2 2" xfId="29624"/>
    <cellStyle name="Výpočet 3 11 2 5 2 3" xfId="48772"/>
    <cellStyle name="Výpočet 3 11 2 5 3" xfId="23234"/>
    <cellStyle name="Výpočet 3 11 2 5 3 2" xfId="42374"/>
    <cellStyle name="Výpočet 3 11 2 5 4" xfId="16912"/>
    <cellStyle name="Výpočet 3 11 2 5 5" xfId="36001"/>
    <cellStyle name="Výpočet 3 11 2 6" xfId="4695"/>
    <cellStyle name="Výpočet 3 11 2 6 2" xfId="11392"/>
    <cellStyle name="Výpočet 3 11 2 6 2 2" xfId="30292"/>
    <cellStyle name="Výpočet 3 11 2 6 2 3" xfId="49440"/>
    <cellStyle name="Výpočet 3 11 2 6 3" xfId="23902"/>
    <cellStyle name="Výpočet 3 11 2 6 3 2" xfId="43042"/>
    <cellStyle name="Výpočet 3 11 2 6 4" xfId="17580"/>
    <cellStyle name="Výpočet 3 11 2 6 5" xfId="36669"/>
    <cellStyle name="Výpočet 3 11 2 7" xfId="7306"/>
    <cellStyle name="Výpočet 3 11 2 7 2" xfId="26305"/>
    <cellStyle name="Výpočet 3 11 2 7 3" xfId="45449"/>
    <cellStyle name="Výpočet 3 11 2 8" xfId="19926"/>
    <cellStyle name="Výpočet 3 11 2 8 2" xfId="39066"/>
    <cellStyle name="Výpočet 3 11 2 9" xfId="13593"/>
    <cellStyle name="Výpočet 3 11 3" xfId="734"/>
    <cellStyle name="Výpočet 3 11 3 10" xfId="32923"/>
    <cellStyle name="Výpočet 3 11 3 2" xfId="1810"/>
    <cellStyle name="Výpočet 3 11 3 2 2" xfId="8537"/>
    <cellStyle name="Výpočet 3 11 3 2 2 2" xfId="27437"/>
    <cellStyle name="Výpočet 3 11 3 2 2 3" xfId="46585"/>
    <cellStyle name="Výpočet 3 11 3 2 3" xfId="21047"/>
    <cellStyle name="Výpočet 3 11 3 2 3 2" xfId="40187"/>
    <cellStyle name="Výpočet 3 11 3 2 4" xfId="14725"/>
    <cellStyle name="Výpočet 3 11 3 2 5" xfId="33814"/>
    <cellStyle name="Výpočet 3 11 3 3" xfId="2915"/>
    <cellStyle name="Výpočet 3 11 3 3 2" xfId="9614"/>
    <cellStyle name="Výpočet 3 11 3 3 2 2" xfId="28514"/>
    <cellStyle name="Výpočet 3 11 3 3 2 3" xfId="47662"/>
    <cellStyle name="Výpočet 3 11 3 3 3" xfId="22124"/>
    <cellStyle name="Výpočet 3 11 3 3 3 2" xfId="41264"/>
    <cellStyle name="Výpočet 3 11 3 3 4" xfId="15802"/>
    <cellStyle name="Výpočet 3 11 3 3 5" xfId="34891"/>
    <cellStyle name="Výpočet 3 11 3 4" xfId="3657"/>
    <cellStyle name="Výpočet 3 11 3 4 2" xfId="10355"/>
    <cellStyle name="Výpočet 3 11 3 4 2 2" xfId="29255"/>
    <cellStyle name="Výpočet 3 11 3 4 2 3" xfId="48403"/>
    <cellStyle name="Výpočet 3 11 3 4 3" xfId="22865"/>
    <cellStyle name="Výpočet 3 11 3 4 3 2" xfId="42005"/>
    <cellStyle name="Výpočet 3 11 3 4 4" xfId="16543"/>
    <cellStyle name="Výpočet 3 11 3 4 5" xfId="35632"/>
    <cellStyle name="Výpočet 3 11 3 5" xfId="4227"/>
    <cellStyle name="Výpočet 3 11 3 5 2" xfId="10924"/>
    <cellStyle name="Výpočet 3 11 3 5 2 2" xfId="29824"/>
    <cellStyle name="Výpočet 3 11 3 5 2 3" xfId="48972"/>
    <cellStyle name="Výpočet 3 11 3 5 3" xfId="23434"/>
    <cellStyle name="Výpočet 3 11 3 5 3 2" xfId="42574"/>
    <cellStyle name="Výpočet 3 11 3 5 4" xfId="17112"/>
    <cellStyle name="Výpočet 3 11 3 5 5" xfId="36201"/>
    <cellStyle name="Výpočet 3 11 3 6" xfId="4855"/>
    <cellStyle name="Výpočet 3 11 3 6 2" xfId="11552"/>
    <cellStyle name="Výpočet 3 11 3 6 2 2" xfId="30452"/>
    <cellStyle name="Výpočet 3 11 3 6 2 3" xfId="49600"/>
    <cellStyle name="Výpočet 3 11 3 6 3" xfId="24062"/>
    <cellStyle name="Výpočet 3 11 3 6 3 2" xfId="43202"/>
    <cellStyle name="Výpočet 3 11 3 6 4" xfId="17740"/>
    <cellStyle name="Výpočet 3 11 3 6 5" xfId="36829"/>
    <cellStyle name="Výpočet 3 11 3 7" xfId="7551"/>
    <cellStyle name="Výpočet 3 11 3 7 2" xfId="26550"/>
    <cellStyle name="Výpočet 3 11 3 7 3" xfId="45694"/>
    <cellStyle name="Výpočet 3 11 3 8" xfId="20130"/>
    <cellStyle name="Výpočet 3 11 3 8 2" xfId="39270"/>
    <cellStyle name="Výpočet 3 11 3 9" xfId="13838"/>
    <cellStyle name="Výpočet 3 11 4" xfId="1177"/>
    <cellStyle name="Výpočet 3 11 4 2" xfId="1811"/>
    <cellStyle name="Výpočet 3 11 4 2 2" xfId="8538"/>
    <cellStyle name="Výpočet 3 11 4 2 2 2" xfId="27438"/>
    <cellStyle name="Výpočet 3 11 4 2 2 3" xfId="46586"/>
    <cellStyle name="Výpočet 3 11 4 2 3" xfId="21048"/>
    <cellStyle name="Výpočet 3 11 4 2 3 2" xfId="40188"/>
    <cellStyle name="Výpočet 3 11 4 2 4" xfId="14726"/>
    <cellStyle name="Výpočet 3 11 4 2 5" xfId="33815"/>
    <cellStyle name="Výpočet 3 11 4 3" xfId="7994"/>
    <cellStyle name="Výpočet 3 11 4 3 2" xfId="26989"/>
    <cellStyle name="Výpočet 3 11 4 3 3" xfId="46137"/>
    <cellStyle name="Výpočet 3 11 4 4" xfId="20559"/>
    <cellStyle name="Výpočet 3 11 4 4 2" xfId="39699"/>
    <cellStyle name="Výpočet 3 11 4 5" xfId="14277"/>
    <cellStyle name="Výpočet 3 11 4 6" xfId="33366"/>
    <cellStyle name="Výpočet 3 11 5" xfId="1808"/>
    <cellStyle name="Výpočet 3 11 5 2" xfId="8535"/>
    <cellStyle name="Výpočet 3 11 5 2 2" xfId="27435"/>
    <cellStyle name="Výpočet 3 11 5 2 3" xfId="46583"/>
    <cellStyle name="Výpočet 3 11 5 3" xfId="21045"/>
    <cellStyle name="Výpočet 3 11 5 3 2" xfId="40185"/>
    <cellStyle name="Výpočet 3 11 5 4" xfId="14723"/>
    <cellStyle name="Výpočet 3 11 5 5" xfId="33812"/>
    <cellStyle name="Výpočet 3 11 6" xfId="2588"/>
    <cellStyle name="Výpočet 3 11 6 2" xfId="9289"/>
    <cellStyle name="Výpočet 3 11 6 2 2" xfId="28189"/>
    <cellStyle name="Výpočet 3 11 6 2 3" xfId="47337"/>
    <cellStyle name="Výpočet 3 11 6 3" xfId="21799"/>
    <cellStyle name="Výpočet 3 11 6 3 2" xfId="40939"/>
    <cellStyle name="Výpočet 3 11 6 4" xfId="15477"/>
    <cellStyle name="Výpočet 3 11 6 5" xfId="34566"/>
    <cellStyle name="Výpočet 3 11 7" xfId="3330"/>
    <cellStyle name="Výpočet 3 11 7 2" xfId="10028"/>
    <cellStyle name="Výpočet 3 11 7 2 2" xfId="28928"/>
    <cellStyle name="Výpočet 3 11 7 2 3" xfId="48076"/>
    <cellStyle name="Výpočet 3 11 7 3" xfId="22538"/>
    <cellStyle name="Výpočet 3 11 7 3 2" xfId="41678"/>
    <cellStyle name="Výpočet 3 11 7 4" xfId="16216"/>
    <cellStyle name="Výpočet 3 11 7 5" xfId="35305"/>
    <cellStyle name="Výpočet 3 11 8" xfId="3902"/>
    <cellStyle name="Výpočet 3 11 8 2" xfId="10599"/>
    <cellStyle name="Výpočet 3 11 8 2 2" xfId="29499"/>
    <cellStyle name="Výpočet 3 11 8 2 3" xfId="48647"/>
    <cellStyle name="Výpočet 3 11 8 3" xfId="23109"/>
    <cellStyle name="Výpočet 3 11 8 3 2" xfId="42249"/>
    <cellStyle name="Výpočet 3 11 8 4" xfId="16787"/>
    <cellStyle name="Výpočet 3 11 8 5" xfId="35876"/>
    <cellStyle name="Výpočet 3 11 9" xfId="4481"/>
    <cellStyle name="Výpočet 3 11 9 2" xfId="11178"/>
    <cellStyle name="Výpočet 3 11 9 2 2" xfId="30078"/>
    <cellStyle name="Výpočet 3 11 9 2 3" xfId="49226"/>
    <cellStyle name="Výpočet 3 11 9 3" xfId="23688"/>
    <cellStyle name="Výpočet 3 11 9 3 2" xfId="42828"/>
    <cellStyle name="Výpočet 3 11 9 4" xfId="17366"/>
    <cellStyle name="Výpočet 3 11 9 5" xfId="36455"/>
    <cellStyle name="Výpočet 3 12" xfId="424"/>
    <cellStyle name="Výpočet 3 12 10" xfId="19821"/>
    <cellStyle name="Výpočet 3 12 10 2" xfId="38961"/>
    <cellStyle name="Výpočet 3 12 11" xfId="13488"/>
    <cellStyle name="Výpočet 3 12 12" xfId="32573"/>
    <cellStyle name="Výpočet 3 12 2" xfId="549"/>
    <cellStyle name="Výpočet 3 12 2 10" xfId="13613"/>
    <cellStyle name="Výpočet 3 12 2 11" xfId="32698"/>
    <cellStyle name="Výpočet 3 12 2 2" xfId="849"/>
    <cellStyle name="Výpočet 3 12 2 2 2" xfId="3772"/>
    <cellStyle name="Výpočet 3 12 2 2 2 2" xfId="10470"/>
    <cellStyle name="Výpočet 3 12 2 2 2 2 2" xfId="29370"/>
    <cellStyle name="Výpočet 3 12 2 2 2 2 3" xfId="48518"/>
    <cellStyle name="Výpočet 3 12 2 2 2 3" xfId="22980"/>
    <cellStyle name="Výpočet 3 12 2 2 2 3 2" xfId="42120"/>
    <cellStyle name="Výpočet 3 12 2 2 2 4" xfId="16658"/>
    <cellStyle name="Výpočet 3 12 2 2 2 5" xfId="35747"/>
    <cellStyle name="Výpočet 3 12 2 2 3" xfId="4342"/>
    <cellStyle name="Výpočet 3 12 2 2 3 2" xfId="11039"/>
    <cellStyle name="Výpočet 3 12 2 2 3 2 2" xfId="29939"/>
    <cellStyle name="Výpočet 3 12 2 2 3 2 3" xfId="49087"/>
    <cellStyle name="Výpočet 3 12 2 2 3 3" xfId="23549"/>
    <cellStyle name="Výpočet 3 12 2 2 3 3 2" xfId="42689"/>
    <cellStyle name="Výpočet 3 12 2 2 3 4" xfId="17227"/>
    <cellStyle name="Výpočet 3 12 2 2 3 5" xfId="36316"/>
    <cellStyle name="Výpočet 3 12 2 2 4" xfId="4946"/>
    <cellStyle name="Výpočet 3 12 2 2 4 2" xfId="11643"/>
    <cellStyle name="Výpočet 3 12 2 2 4 2 2" xfId="30543"/>
    <cellStyle name="Výpočet 3 12 2 2 4 2 3" xfId="49691"/>
    <cellStyle name="Výpočet 3 12 2 2 4 3" xfId="24153"/>
    <cellStyle name="Výpočet 3 12 2 2 4 3 2" xfId="43293"/>
    <cellStyle name="Výpočet 3 12 2 2 4 4" xfId="17831"/>
    <cellStyle name="Výpočet 3 12 2 2 4 5" xfId="36920"/>
    <cellStyle name="Výpočet 3 12 2 2 5" xfId="3030"/>
    <cellStyle name="Výpočet 3 12 2 2 5 2" xfId="9729"/>
    <cellStyle name="Výpočet 3 12 2 2 5 2 2" xfId="28629"/>
    <cellStyle name="Výpočet 3 12 2 2 5 2 3" xfId="47777"/>
    <cellStyle name="Výpočet 3 12 2 2 5 3" xfId="22239"/>
    <cellStyle name="Výpočet 3 12 2 2 5 3 2" xfId="41379"/>
    <cellStyle name="Výpočet 3 12 2 2 5 4" xfId="15917"/>
    <cellStyle name="Výpočet 3 12 2 2 5 5" xfId="35006"/>
    <cellStyle name="Výpočet 3 12 2 2 6" xfId="7691"/>
    <cellStyle name="Výpočet 3 12 2 2 6 2" xfId="26690"/>
    <cellStyle name="Výpočet 3 12 2 2 6 3" xfId="45834"/>
    <cellStyle name="Výpočet 3 12 2 2 7" xfId="20245"/>
    <cellStyle name="Výpočet 3 12 2 2 7 2" xfId="39385"/>
    <cellStyle name="Výpočet 3 12 2 2 8" xfId="13978"/>
    <cellStyle name="Výpočet 3 12 2 2 9" xfId="33063"/>
    <cellStyle name="Výpočet 3 12 2 3" xfId="2733"/>
    <cellStyle name="Výpočet 3 12 2 3 2" xfId="9434"/>
    <cellStyle name="Výpočet 3 12 2 3 2 2" xfId="28334"/>
    <cellStyle name="Výpočet 3 12 2 3 2 3" xfId="47482"/>
    <cellStyle name="Výpočet 3 12 2 3 3" xfId="21944"/>
    <cellStyle name="Výpočet 3 12 2 3 3 2" xfId="41084"/>
    <cellStyle name="Výpočet 3 12 2 3 4" xfId="15622"/>
    <cellStyle name="Výpočet 3 12 2 3 5" xfId="34711"/>
    <cellStyle name="Výpočet 3 12 2 4" xfId="3475"/>
    <cellStyle name="Výpočet 3 12 2 4 2" xfId="10173"/>
    <cellStyle name="Výpočet 3 12 2 4 2 2" xfId="29073"/>
    <cellStyle name="Výpočet 3 12 2 4 2 3" xfId="48221"/>
    <cellStyle name="Výpočet 3 12 2 4 3" xfId="22683"/>
    <cellStyle name="Výpočet 3 12 2 4 3 2" xfId="41823"/>
    <cellStyle name="Výpočet 3 12 2 4 4" xfId="16361"/>
    <cellStyle name="Výpočet 3 12 2 4 5" xfId="35450"/>
    <cellStyle name="Výpočet 3 12 2 5" xfId="4047"/>
    <cellStyle name="Výpočet 3 12 2 5 2" xfId="10744"/>
    <cellStyle name="Výpočet 3 12 2 5 2 2" xfId="29644"/>
    <cellStyle name="Výpočet 3 12 2 5 2 3" xfId="48792"/>
    <cellStyle name="Výpočet 3 12 2 5 3" xfId="23254"/>
    <cellStyle name="Výpočet 3 12 2 5 3 2" xfId="42394"/>
    <cellStyle name="Výpočet 3 12 2 5 4" xfId="16932"/>
    <cellStyle name="Výpočet 3 12 2 5 5" xfId="36021"/>
    <cellStyle name="Výpočet 3 12 2 6" xfId="4710"/>
    <cellStyle name="Výpočet 3 12 2 6 2" xfId="11407"/>
    <cellStyle name="Výpočet 3 12 2 6 2 2" xfId="30307"/>
    <cellStyle name="Výpočet 3 12 2 6 2 3" xfId="49455"/>
    <cellStyle name="Výpočet 3 12 2 6 3" xfId="23917"/>
    <cellStyle name="Výpočet 3 12 2 6 3 2" xfId="43057"/>
    <cellStyle name="Výpočet 3 12 2 6 4" xfId="17595"/>
    <cellStyle name="Výpočet 3 12 2 6 5" xfId="36684"/>
    <cellStyle name="Výpočet 3 12 2 7" xfId="1812"/>
    <cellStyle name="Výpočet 3 12 2 7 2" xfId="8539"/>
    <cellStyle name="Výpočet 3 12 2 7 2 2" xfId="27439"/>
    <cellStyle name="Výpočet 3 12 2 7 2 3" xfId="46587"/>
    <cellStyle name="Výpočet 3 12 2 7 3" xfId="21049"/>
    <cellStyle name="Výpočet 3 12 2 7 3 2" xfId="40189"/>
    <cellStyle name="Výpočet 3 12 2 7 4" xfId="14727"/>
    <cellStyle name="Výpočet 3 12 2 7 5" xfId="33816"/>
    <cellStyle name="Výpočet 3 12 2 8" xfId="7326"/>
    <cellStyle name="Výpočet 3 12 2 8 2" xfId="26325"/>
    <cellStyle name="Výpočet 3 12 2 8 3" xfId="45469"/>
    <cellStyle name="Výpočet 3 12 2 9" xfId="19946"/>
    <cellStyle name="Výpočet 3 12 2 9 2" xfId="39086"/>
    <cellStyle name="Výpočet 3 12 3" xfId="749"/>
    <cellStyle name="Výpočet 3 12 3 2" xfId="3672"/>
    <cellStyle name="Výpočet 3 12 3 2 2" xfId="10370"/>
    <cellStyle name="Výpočet 3 12 3 2 2 2" xfId="29270"/>
    <cellStyle name="Výpočet 3 12 3 2 2 3" xfId="48418"/>
    <cellStyle name="Výpočet 3 12 3 2 3" xfId="22880"/>
    <cellStyle name="Výpočet 3 12 3 2 3 2" xfId="42020"/>
    <cellStyle name="Výpočet 3 12 3 2 4" xfId="16558"/>
    <cellStyle name="Výpočet 3 12 3 2 5" xfId="35647"/>
    <cellStyle name="Výpočet 3 12 3 3" xfId="4242"/>
    <cellStyle name="Výpočet 3 12 3 3 2" xfId="10939"/>
    <cellStyle name="Výpočet 3 12 3 3 2 2" xfId="29839"/>
    <cellStyle name="Výpočet 3 12 3 3 2 3" xfId="48987"/>
    <cellStyle name="Výpočet 3 12 3 3 3" xfId="23449"/>
    <cellStyle name="Výpočet 3 12 3 3 3 2" xfId="42589"/>
    <cellStyle name="Výpočet 3 12 3 3 4" xfId="17127"/>
    <cellStyle name="Výpočet 3 12 3 3 5" xfId="36216"/>
    <cellStyle name="Výpočet 3 12 3 4" xfId="4866"/>
    <cellStyle name="Výpočet 3 12 3 4 2" xfId="11563"/>
    <cellStyle name="Výpočet 3 12 3 4 2 2" xfId="30463"/>
    <cellStyle name="Výpočet 3 12 3 4 2 3" xfId="49611"/>
    <cellStyle name="Výpočet 3 12 3 4 3" xfId="24073"/>
    <cellStyle name="Výpočet 3 12 3 4 3 2" xfId="43213"/>
    <cellStyle name="Výpočet 3 12 3 4 4" xfId="17751"/>
    <cellStyle name="Výpočet 3 12 3 4 5" xfId="36840"/>
    <cellStyle name="Výpočet 3 12 3 5" xfId="2930"/>
    <cellStyle name="Výpočet 3 12 3 5 2" xfId="9629"/>
    <cellStyle name="Výpočet 3 12 3 5 2 2" xfId="28529"/>
    <cellStyle name="Výpočet 3 12 3 5 2 3" xfId="47677"/>
    <cellStyle name="Výpočet 3 12 3 5 3" xfId="22139"/>
    <cellStyle name="Výpočet 3 12 3 5 3 2" xfId="41279"/>
    <cellStyle name="Výpočet 3 12 3 5 4" xfId="15817"/>
    <cellStyle name="Výpočet 3 12 3 5 5" xfId="34906"/>
    <cellStyle name="Výpočet 3 12 3 6" xfId="7566"/>
    <cellStyle name="Výpočet 3 12 3 6 2" xfId="26565"/>
    <cellStyle name="Výpočet 3 12 3 6 3" xfId="45709"/>
    <cellStyle name="Výpočet 3 12 3 7" xfId="20145"/>
    <cellStyle name="Výpočet 3 12 3 7 2" xfId="39285"/>
    <cellStyle name="Výpočet 3 12 3 8" xfId="13853"/>
    <cellStyle name="Výpočet 3 12 3 9" xfId="32938"/>
    <cellStyle name="Výpočet 3 12 4" xfId="2608"/>
    <cellStyle name="Výpočet 3 12 4 2" xfId="9309"/>
    <cellStyle name="Výpočet 3 12 4 2 2" xfId="28209"/>
    <cellStyle name="Výpočet 3 12 4 2 3" xfId="47357"/>
    <cellStyle name="Výpočet 3 12 4 3" xfId="21819"/>
    <cellStyle name="Výpočet 3 12 4 3 2" xfId="40959"/>
    <cellStyle name="Výpočet 3 12 4 4" xfId="15497"/>
    <cellStyle name="Výpočet 3 12 4 5" xfId="34586"/>
    <cellStyle name="Výpočet 3 12 5" xfId="3350"/>
    <cellStyle name="Výpočet 3 12 5 2" xfId="10048"/>
    <cellStyle name="Výpočet 3 12 5 2 2" xfId="28948"/>
    <cellStyle name="Výpočet 3 12 5 2 3" xfId="48096"/>
    <cellStyle name="Výpočet 3 12 5 3" xfId="22558"/>
    <cellStyle name="Výpočet 3 12 5 3 2" xfId="41698"/>
    <cellStyle name="Výpočet 3 12 5 4" xfId="16236"/>
    <cellStyle name="Výpočet 3 12 5 5" xfId="35325"/>
    <cellStyle name="Výpočet 3 12 6" xfId="3922"/>
    <cellStyle name="Výpočet 3 12 6 2" xfId="10619"/>
    <cellStyle name="Výpočet 3 12 6 2 2" xfId="29519"/>
    <cellStyle name="Výpočet 3 12 6 2 3" xfId="48667"/>
    <cellStyle name="Výpočet 3 12 6 3" xfId="23129"/>
    <cellStyle name="Výpočet 3 12 6 3 2" xfId="42269"/>
    <cellStyle name="Výpočet 3 12 6 4" xfId="16807"/>
    <cellStyle name="Výpočet 3 12 6 5" xfId="35896"/>
    <cellStyle name="Výpočet 3 12 7" xfId="4501"/>
    <cellStyle name="Výpočet 3 12 7 2" xfId="11198"/>
    <cellStyle name="Výpočet 3 12 7 2 2" xfId="30098"/>
    <cellStyle name="Výpočet 3 12 7 2 3" xfId="49246"/>
    <cellStyle name="Výpočet 3 12 7 3" xfId="23708"/>
    <cellStyle name="Výpočet 3 12 7 3 2" xfId="42848"/>
    <cellStyle name="Výpočet 3 12 7 4" xfId="17386"/>
    <cellStyle name="Výpočet 3 12 7 5" xfId="36475"/>
    <cellStyle name="Výpočet 3 12 8" xfId="880"/>
    <cellStyle name="Výpočet 3 12 8 2" xfId="7789"/>
    <cellStyle name="Výpočet 3 12 8 2 2" xfId="26784"/>
    <cellStyle name="Výpočet 3 12 8 2 3" xfId="45932"/>
    <cellStyle name="Výpočet 3 12 8 3" xfId="20274"/>
    <cellStyle name="Výpočet 3 12 8 3 2" xfId="39414"/>
    <cellStyle name="Výpočet 3 12 8 4" xfId="14072"/>
    <cellStyle name="Výpočet 3 12 8 5" xfId="33161"/>
    <cellStyle name="Výpočet 3 12 9" xfId="7201"/>
    <cellStyle name="Výpočet 3 12 9 2" xfId="26200"/>
    <cellStyle name="Výpočet 3 12 9 3" xfId="45344"/>
    <cellStyle name="Výpočet 3 13" xfId="274"/>
    <cellStyle name="Výpočet 3 13 10" xfId="32449"/>
    <cellStyle name="Výpočet 3 13 2" xfId="620"/>
    <cellStyle name="Výpočet 3 13 2 10" xfId="32789"/>
    <cellStyle name="Výpočet 3 13 2 2" xfId="2801"/>
    <cellStyle name="Výpočet 3 13 2 2 2" xfId="9500"/>
    <cellStyle name="Výpočet 3 13 2 2 2 2" xfId="28400"/>
    <cellStyle name="Výpočet 3 13 2 2 2 3" xfId="47548"/>
    <cellStyle name="Výpočet 3 13 2 2 3" xfId="22010"/>
    <cellStyle name="Výpočet 3 13 2 2 3 2" xfId="41150"/>
    <cellStyle name="Výpočet 3 13 2 2 4" xfId="15688"/>
    <cellStyle name="Výpočet 3 13 2 2 5" xfId="34777"/>
    <cellStyle name="Výpočet 3 13 2 3" xfId="3543"/>
    <cellStyle name="Výpočet 3 13 2 3 2" xfId="10241"/>
    <cellStyle name="Výpočet 3 13 2 3 2 2" xfId="29141"/>
    <cellStyle name="Výpočet 3 13 2 3 2 3" xfId="48289"/>
    <cellStyle name="Výpočet 3 13 2 3 3" xfId="22751"/>
    <cellStyle name="Výpočet 3 13 2 3 3 2" xfId="41891"/>
    <cellStyle name="Výpočet 3 13 2 3 4" xfId="16429"/>
    <cellStyle name="Výpočet 3 13 2 3 5" xfId="35518"/>
    <cellStyle name="Výpočet 3 13 2 4" xfId="4113"/>
    <cellStyle name="Výpočet 3 13 2 4 2" xfId="10810"/>
    <cellStyle name="Výpočet 3 13 2 4 2 2" xfId="29710"/>
    <cellStyle name="Výpočet 3 13 2 4 2 3" xfId="48858"/>
    <cellStyle name="Výpočet 3 13 2 4 3" xfId="23320"/>
    <cellStyle name="Výpočet 3 13 2 4 3 2" xfId="42460"/>
    <cellStyle name="Výpočet 3 13 2 4 4" xfId="16998"/>
    <cellStyle name="Výpočet 3 13 2 4 5" xfId="36087"/>
    <cellStyle name="Výpočet 3 13 2 5" xfId="4760"/>
    <cellStyle name="Výpočet 3 13 2 5 2" xfId="11457"/>
    <cellStyle name="Výpočet 3 13 2 5 2 2" xfId="30357"/>
    <cellStyle name="Výpočet 3 13 2 5 2 3" xfId="49505"/>
    <cellStyle name="Výpočet 3 13 2 5 3" xfId="23967"/>
    <cellStyle name="Výpočet 3 13 2 5 3 2" xfId="43107"/>
    <cellStyle name="Výpočet 3 13 2 5 4" xfId="17645"/>
    <cellStyle name="Výpočet 3 13 2 5 5" xfId="36734"/>
    <cellStyle name="Výpočet 3 13 2 6" xfId="1813"/>
    <cellStyle name="Výpočet 3 13 2 6 2" xfId="8540"/>
    <cellStyle name="Výpočet 3 13 2 6 2 2" xfId="27440"/>
    <cellStyle name="Výpočet 3 13 2 6 2 3" xfId="46588"/>
    <cellStyle name="Výpočet 3 13 2 6 3" xfId="21050"/>
    <cellStyle name="Výpočet 3 13 2 6 3 2" xfId="40190"/>
    <cellStyle name="Výpočet 3 13 2 6 4" xfId="14728"/>
    <cellStyle name="Výpočet 3 13 2 6 5" xfId="33817"/>
    <cellStyle name="Výpočet 3 13 2 7" xfId="7417"/>
    <cellStyle name="Výpočet 3 13 2 7 2" xfId="26416"/>
    <cellStyle name="Výpočet 3 13 2 7 3" xfId="45560"/>
    <cellStyle name="Výpočet 3 13 2 8" xfId="20016"/>
    <cellStyle name="Výpočet 3 13 2 8 2" xfId="39156"/>
    <cellStyle name="Výpočet 3 13 2 9" xfId="13704"/>
    <cellStyle name="Výpočet 3 13 3" xfId="2434"/>
    <cellStyle name="Výpočet 3 13 3 2" xfId="9135"/>
    <cellStyle name="Výpočet 3 13 3 2 2" xfId="28035"/>
    <cellStyle name="Výpočet 3 13 3 2 3" xfId="47183"/>
    <cellStyle name="Výpočet 3 13 3 3" xfId="21645"/>
    <cellStyle name="Výpočet 3 13 3 3 2" xfId="40785"/>
    <cellStyle name="Výpočet 3 13 3 4" xfId="15323"/>
    <cellStyle name="Výpočet 3 13 3 5" xfId="34412"/>
    <cellStyle name="Výpočet 3 13 4" xfId="3176"/>
    <cellStyle name="Výpočet 3 13 4 2" xfId="9874"/>
    <cellStyle name="Výpočet 3 13 4 2 2" xfId="28774"/>
    <cellStyle name="Výpočet 3 13 4 2 3" xfId="47922"/>
    <cellStyle name="Výpočet 3 13 4 3" xfId="22384"/>
    <cellStyle name="Výpočet 3 13 4 3 2" xfId="41524"/>
    <cellStyle name="Výpočet 3 13 4 4" xfId="16062"/>
    <cellStyle name="Výpočet 3 13 4 5" xfId="35151"/>
    <cellStyle name="Výpočet 3 13 5" xfId="3814"/>
    <cellStyle name="Výpočet 3 13 5 2" xfId="10511"/>
    <cellStyle name="Výpočet 3 13 5 2 2" xfId="29411"/>
    <cellStyle name="Výpočet 3 13 5 2 3" xfId="48559"/>
    <cellStyle name="Výpočet 3 13 5 3" xfId="23021"/>
    <cellStyle name="Výpočet 3 13 5 3 2" xfId="42161"/>
    <cellStyle name="Výpočet 3 13 5 4" xfId="16699"/>
    <cellStyle name="Výpočet 3 13 5 5" xfId="35788"/>
    <cellStyle name="Výpočet 3 13 6" xfId="4531"/>
    <cellStyle name="Výpočet 3 13 6 2" xfId="11228"/>
    <cellStyle name="Výpočet 3 13 6 2 2" xfId="30128"/>
    <cellStyle name="Výpočet 3 13 6 2 3" xfId="49276"/>
    <cellStyle name="Výpočet 3 13 6 3" xfId="23738"/>
    <cellStyle name="Výpočet 3 13 6 3 2" xfId="42878"/>
    <cellStyle name="Výpočet 3 13 6 4" xfId="17416"/>
    <cellStyle name="Výpočet 3 13 6 5" xfId="36505"/>
    <cellStyle name="Výpočet 3 13 7" xfId="7076"/>
    <cellStyle name="Výpočet 3 13 7 2" xfId="26076"/>
    <cellStyle name="Výpočet 3 13 7 3" xfId="45220"/>
    <cellStyle name="Výpočet 3 13 8" xfId="19672"/>
    <cellStyle name="Výpočet 3 13 8 2" xfId="38812"/>
    <cellStyle name="Výpočet 3 13 9" xfId="6937"/>
    <cellStyle name="Výpočet 3 14" xfId="994"/>
    <cellStyle name="Výpočet 3 14 2" xfId="1814"/>
    <cellStyle name="Výpočet 3 14 2 2" xfId="8541"/>
    <cellStyle name="Výpočet 3 14 2 2 2" xfId="27441"/>
    <cellStyle name="Výpočet 3 14 2 2 3" xfId="46589"/>
    <cellStyle name="Výpočet 3 14 2 3" xfId="21051"/>
    <cellStyle name="Výpočet 3 14 2 3 2" xfId="40191"/>
    <cellStyle name="Výpočet 3 14 2 4" xfId="14729"/>
    <cellStyle name="Výpočet 3 14 2 5" xfId="33818"/>
    <cellStyle name="Výpočet 3 14 3" xfId="7351"/>
    <cellStyle name="Výpočet 3 14 3 2" xfId="26350"/>
    <cellStyle name="Výpočet 3 14 3 3" xfId="45494"/>
    <cellStyle name="Výpočet 3 14 4" xfId="20384"/>
    <cellStyle name="Výpočet 3 14 4 2" xfId="39524"/>
    <cellStyle name="Výpočet 3 14 5" xfId="13638"/>
    <cellStyle name="Výpočet 3 14 6" xfId="32723"/>
    <cellStyle name="Výpočet 3 15" xfId="1803"/>
    <cellStyle name="Výpočet 3 15 2" xfId="8530"/>
    <cellStyle name="Výpočet 3 15 2 2" xfId="27430"/>
    <cellStyle name="Výpočet 3 15 2 3" xfId="46578"/>
    <cellStyle name="Výpočet 3 15 3" xfId="21040"/>
    <cellStyle name="Výpočet 3 15 3 2" xfId="40180"/>
    <cellStyle name="Výpočet 3 15 4" xfId="14718"/>
    <cellStyle name="Výpočet 3 15 5" xfId="33807"/>
    <cellStyle name="Výpočet 3 16" xfId="2399"/>
    <cellStyle name="Výpočet 3 16 2" xfId="9100"/>
    <cellStyle name="Výpočet 3 16 2 2" xfId="28000"/>
    <cellStyle name="Výpočet 3 16 2 3" xfId="47148"/>
    <cellStyle name="Výpočet 3 16 3" xfId="21610"/>
    <cellStyle name="Výpočet 3 16 3 2" xfId="40750"/>
    <cellStyle name="Výpočet 3 16 4" xfId="15288"/>
    <cellStyle name="Výpočet 3 16 5" xfId="34377"/>
    <cellStyle name="Výpočet 3 17" xfId="3812"/>
    <cellStyle name="Výpočet 3 17 2" xfId="10509"/>
    <cellStyle name="Výpočet 3 17 2 2" xfId="29409"/>
    <cellStyle name="Výpočet 3 17 2 3" xfId="48557"/>
    <cellStyle name="Výpočet 3 17 3" xfId="23019"/>
    <cellStyle name="Výpočet 3 17 3 2" xfId="42159"/>
    <cellStyle name="Výpočet 3 17 4" xfId="16697"/>
    <cellStyle name="Výpočet 3 17 5" xfId="35786"/>
    <cellStyle name="Výpočet 3 18" xfId="985"/>
    <cellStyle name="Výpočet 3 18 2" xfId="7890"/>
    <cellStyle name="Výpočet 3 18 2 2" xfId="26885"/>
    <cellStyle name="Výpočet 3 18 2 3" xfId="46033"/>
    <cellStyle name="Výpočet 3 18 3" xfId="20375"/>
    <cellStyle name="Výpočet 3 18 3 2" xfId="39515"/>
    <cellStyle name="Výpočet 3 18 4" xfId="14173"/>
    <cellStyle name="Výpočet 3 18 5" xfId="33262"/>
    <cellStyle name="Výpočet 3 19" xfId="19605"/>
    <cellStyle name="Výpočet 3 19 2" xfId="38745"/>
    <cellStyle name="Výpočet 3 2" xfId="160"/>
    <cellStyle name="Výpočet 3 2 10" xfId="3142"/>
    <cellStyle name="Výpočet 3 2 10 2" xfId="9840"/>
    <cellStyle name="Výpočet 3 2 10 2 2" xfId="28740"/>
    <cellStyle name="Výpočet 3 2 10 2 3" xfId="47888"/>
    <cellStyle name="Výpočet 3 2 10 3" xfId="22350"/>
    <cellStyle name="Výpočet 3 2 10 3 2" xfId="41490"/>
    <cellStyle name="Výpočet 3 2 10 4" xfId="16028"/>
    <cellStyle name="Výpočet 3 2 10 5" xfId="35117"/>
    <cellStyle name="Výpočet 3 2 11" xfId="3826"/>
    <cellStyle name="Výpočet 3 2 11 2" xfId="10523"/>
    <cellStyle name="Výpočet 3 2 11 2 2" xfId="29423"/>
    <cellStyle name="Výpočet 3 2 11 2 3" xfId="48571"/>
    <cellStyle name="Výpočet 3 2 11 3" xfId="23033"/>
    <cellStyle name="Výpočet 3 2 11 3 2" xfId="42173"/>
    <cellStyle name="Výpočet 3 2 11 4" xfId="16711"/>
    <cellStyle name="Výpočet 3 2 11 5" xfId="35800"/>
    <cellStyle name="Výpočet 3 2 12" xfId="4366"/>
    <cellStyle name="Výpočet 3 2 12 2" xfId="11063"/>
    <cellStyle name="Výpočet 3 2 12 2 2" xfId="29963"/>
    <cellStyle name="Výpočet 3 2 12 2 3" xfId="49111"/>
    <cellStyle name="Výpočet 3 2 12 3" xfId="23573"/>
    <cellStyle name="Výpočet 3 2 12 3 2" xfId="42713"/>
    <cellStyle name="Výpočet 3 2 12 4" xfId="17251"/>
    <cellStyle name="Výpočet 3 2 12 5" xfId="36340"/>
    <cellStyle name="Výpočet 3 2 13" xfId="19610"/>
    <cellStyle name="Výpočet 3 2 13 2" xfId="38750"/>
    <cellStyle name="Výpočet 3 2 2" xfId="227"/>
    <cellStyle name="Výpočet 3 2 2 10" xfId="4378"/>
    <cellStyle name="Výpočet 3 2 2 10 2" xfId="11075"/>
    <cellStyle name="Výpočet 3 2 2 10 2 2" xfId="29975"/>
    <cellStyle name="Výpočet 3 2 2 10 2 3" xfId="49123"/>
    <cellStyle name="Výpočet 3 2 2 10 3" xfId="23585"/>
    <cellStyle name="Výpočet 3 2 2 10 3 2" xfId="42725"/>
    <cellStyle name="Výpočet 3 2 2 10 4" xfId="17263"/>
    <cellStyle name="Výpočet 3 2 2 10 5" xfId="36352"/>
    <cellStyle name="Výpočet 3 2 2 11" xfId="4550"/>
    <cellStyle name="Výpočet 3 2 2 11 2" xfId="11247"/>
    <cellStyle name="Výpočet 3 2 2 11 2 2" xfId="30147"/>
    <cellStyle name="Výpočet 3 2 2 11 2 3" xfId="49295"/>
    <cellStyle name="Výpočet 3 2 2 11 3" xfId="23757"/>
    <cellStyle name="Výpočet 3 2 2 11 3 2" xfId="42897"/>
    <cellStyle name="Výpočet 3 2 2 11 4" xfId="17435"/>
    <cellStyle name="Výpočet 3 2 2 11 5" xfId="36524"/>
    <cellStyle name="Výpočet 3 2 2 12" xfId="967"/>
    <cellStyle name="Výpočet 3 2 2 12 2" xfId="7874"/>
    <cellStyle name="Výpočet 3 2 2 12 2 2" xfId="26869"/>
    <cellStyle name="Výpočet 3 2 2 12 2 3" xfId="46017"/>
    <cellStyle name="Výpočet 3 2 2 12 3" xfId="20359"/>
    <cellStyle name="Výpočet 3 2 2 12 3 2" xfId="39499"/>
    <cellStyle name="Výpočet 3 2 2 12 4" xfId="14157"/>
    <cellStyle name="Výpočet 3 2 2 12 5" xfId="33246"/>
    <cellStyle name="Výpočet 3 2 2 13" xfId="19634"/>
    <cellStyle name="Výpočet 3 2 2 13 2" xfId="38774"/>
    <cellStyle name="Výpočet 3 2 2 2" xfId="264"/>
    <cellStyle name="Výpočet 3 2 2 2 10" xfId="19662"/>
    <cellStyle name="Výpočet 3 2 2 2 10 2" xfId="38802"/>
    <cellStyle name="Výpočet 3 2 2 2 11" xfId="8235"/>
    <cellStyle name="Výpočet 3 2 2 2 12" xfId="32336"/>
    <cellStyle name="Výpočet 3 2 2 2 2" xfId="610"/>
    <cellStyle name="Výpočet 3 2 2 2 2 10" xfId="8061"/>
    <cellStyle name="Výpočet 3 2 2 2 2 11" xfId="32439"/>
    <cellStyle name="Výpočet 3 2 2 2 2 2" xfId="1818"/>
    <cellStyle name="Výpočet 3 2 2 2 2 2 2" xfId="8545"/>
    <cellStyle name="Výpočet 3 2 2 2 2 2 2 2" xfId="27445"/>
    <cellStyle name="Výpočet 3 2 2 2 2 2 2 3" xfId="46593"/>
    <cellStyle name="Výpočet 3 2 2 2 2 2 3" xfId="21055"/>
    <cellStyle name="Výpočet 3 2 2 2 2 2 3 2" xfId="40195"/>
    <cellStyle name="Výpočet 3 2 2 2 2 2 4" xfId="14733"/>
    <cellStyle name="Výpočet 3 2 2 2 2 2 5" xfId="33822"/>
    <cellStyle name="Výpočet 3 2 2 2 2 3" xfId="2791"/>
    <cellStyle name="Výpočet 3 2 2 2 2 3 2" xfId="9490"/>
    <cellStyle name="Výpočet 3 2 2 2 2 3 2 2" xfId="28390"/>
    <cellStyle name="Výpočet 3 2 2 2 2 3 2 3" xfId="47538"/>
    <cellStyle name="Výpočet 3 2 2 2 2 3 3" xfId="22000"/>
    <cellStyle name="Výpočet 3 2 2 2 2 3 3 2" xfId="41140"/>
    <cellStyle name="Výpočet 3 2 2 2 2 3 4" xfId="15678"/>
    <cellStyle name="Výpočet 3 2 2 2 2 3 5" xfId="34767"/>
    <cellStyle name="Výpočet 3 2 2 2 2 4" xfId="3533"/>
    <cellStyle name="Výpočet 3 2 2 2 2 4 2" xfId="10231"/>
    <cellStyle name="Výpočet 3 2 2 2 2 4 2 2" xfId="29131"/>
    <cellStyle name="Výpočet 3 2 2 2 2 4 2 3" xfId="48279"/>
    <cellStyle name="Výpočet 3 2 2 2 2 4 3" xfId="22741"/>
    <cellStyle name="Výpočet 3 2 2 2 2 4 3 2" xfId="41881"/>
    <cellStyle name="Výpočet 3 2 2 2 2 4 4" xfId="16419"/>
    <cellStyle name="Výpočet 3 2 2 2 2 4 5" xfId="35508"/>
    <cellStyle name="Výpočet 3 2 2 2 2 5" xfId="4103"/>
    <cellStyle name="Výpočet 3 2 2 2 2 5 2" xfId="10800"/>
    <cellStyle name="Výpočet 3 2 2 2 2 5 2 2" xfId="29700"/>
    <cellStyle name="Výpočet 3 2 2 2 2 5 2 3" xfId="48848"/>
    <cellStyle name="Výpočet 3 2 2 2 2 5 3" xfId="23310"/>
    <cellStyle name="Výpočet 3 2 2 2 2 5 3 2" xfId="42450"/>
    <cellStyle name="Výpočet 3 2 2 2 2 5 4" xfId="16988"/>
    <cellStyle name="Výpočet 3 2 2 2 2 5 5" xfId="36077"/>
    <cellStyle name="Výpočet 3 2 2 2 2 6" xfId="4755"/>
    <cellStyle name="Výpočet 3 2 2 2 2 6 2" xfId="11452"/>
    <cellStyle name="Výpočet 3 2 2 2 2 6 2 2" xfId="30352"/>
    <cellStyle name="Výpočet 3 2 2 2 2 6 2 3" xfId="49500"/>
    <cellStyle name="Výpočet 3 2 2 2 2 6 3" xfId="23962"/>
    <cellStyle name="Výpočet 3 2 2 2 2 6 3 2" xfId="43102"/>
    <cellStyle name="Výpočet 3 2 2 2 2 6 4" xfId="17640"/>
    <cellStyle name="Výpočet 3 2 2 2 2 6 5" xfId="36729"/>
    <cellStyle name="Výpočet 3 2 2 2 2 7" xfId="7744"/>
    <cellStyle name="Výpočet 3 2 2 2 2 7 2" xfId="26739"/>
    <cellStyle name="Výpočet 3 2 2 2 2 7 2 2" xfId="45887"/>
    <cellStyle name="Výpočet 3 2 2 2 2 7 3" xfId="14027"/>
    <cellStyle name="Výpočet 3 2 2 2 2 7 4" xfId="33116"/>
    <cellStyle name="Výpočet 3 2 2 2 2 8" xfId="7066"/>
    <cellStyle name="Výpočet 3 2 2 2 2 8 2" xfId="26066"/>
    <cellStyle name="Výpočet 3 2 2 2 2 8 3" xfId="45210"/>
    <cellStyle name="Výpočet 3 2 2 2 2 9" xfId="20006"/>
    <cellStyle name="Výpočet 3 2 2 2 2 9 2" xfId="39146"/>
    <cellStyle name="Výpočet 3 2 2 2 3" xfId="1213"/>
    <cellStyle name="Výpočet 3 2 2 2 3 2" xfId="1819"/>
    <cellStyle name="Výpočet 3 2 2 2 3 2 2" xfId="8546"/>
    <cellStyle name="Výpočet 3 2 2 2 3 2 2 2" xfId="27446"/>
    <cellStyle name="Výpočet 3 2 2 2 3 2 2 3" xfId="46594"/>
    <cellStyle name="Výpočet 3 2 2 2 3 2 3" xfId="21056"/>
    <cellStyle name="Výpočet 3 2 2 2 3 2 3 2" xfId="40196"/>
    <cellStyle name="Výpočet 3 2 2 2 3 2 4" xfId="14734"/>
    <cellStyle name="Výpočet 3 2 2 2 3 2 5" xfId="33823"/>
    <cellStyle name="Výpočet 3 2 2 2 3 3" xfId="7407"/>
    <cellStyle name="Výpočet 3 2 2 2 3 3 2" xfId="26406"/>
    <cellStyle name="Výpočet 3 2 2 2 3 3 3" xfId="45550"/>
    <cellStyle name="Výpočet 3 2 2 2 3 4" xfId="20593"/>
    <cellStyle name="Výpočet 3 2 2 2 3 4 2" xfId="39733"/>
    <cellStyle name="Výpočet 3 2 2 2 3 5" xfId="13694"/>
    <cellStyle name="Výpočet 3 2 2 2 3 6" xfId="32779"/>
    <cellStyle name="Výpočet 3 2 2 2 4" xfId="1817"/>
    <cellStyle name="Výpočet 3 2 2 2 4 2" xfId="8544"/>
    <cellStyle name="Výpočet 3 2 2 2 4 2 2" xfId="27444"/>
    <cellStyle name="Výpočet 3 2 2 2 4 2 3" xfId="46592"/>
    <cellStyle name="Výpočet 3 2 2 2 4 3" xfId="21054"/>
    <cellStyle name="Výpočet 3 2 2 2 4 3 2" xfId="40194"/>
    <cellStyle name="Výpočet 3 2 2 2 4 4" xfId="14732"/>
    <cellStyle name="Výpočet 3 2 2 2 4 5" xfId="33821"/>
    <cellStyle name="Výpočet 3 2 2 2 5" xfId="2424"/>
    <cellStyle name="Výpočet 3 2 2 2 5 2" xfId="9125"/>
    <cellStyle name="Výpočet 3 2 2 2 5 2 2" xfId="28025"/>
    <cellStyle name="Výpočet 3 2 2 2 5 2 3" xfId="47173"/>
    <cellStyle name="Výpočet 3 2 2 2 5 3" xfId="21635"/>
    <cellStyle name="Výpočet 3 2 2 2 5 3 2" xfId="40775"/>
    <cellStyle name="Výpočet 3 2 2 2 5 4" xfId="15313"/>
    <cellStyle name="Výpočet 3 2 2 2 5 5" xfId="34402"/>
    <cellStyle name="Výpočet 3 2 2 2 6" xfId="3166"/>
    <cellStyle name="Výpočet 3 2 2 2 6 2" xfId="9864"/>
    <cellStyle name="Výpočet 3 2 2 2 6 2 2" xfId="28764"/>
    <cellStyle name="Výpočet 3 2 2 2 6 2 3" xfId="47912"/>
    <cellStyle name="Výpočet 3 2 2 2 6 3" xfId="22374"/>
    <cellStyle name="Výpočet 3 2 2 2 6 3 2" xfId="41514"/>
    <cellStyle name="Výpočet 3 2 2 2 6 4" xfId="16052"/>
    <cellStyle name="Výpočet 3 2 2 2 6 5" xfId="35141"/>
    <cellStyle name="Výpočet 3 2 2 2 7" xfId="3824"/>
    <cellStyle name="Výpočet 3 2 2 2 7 2" xfId="10521"/>
    <cellStyle name="Výpočet 3 2 2 2 7 2 2" xfId="29421"/>
    <cellStyle name="Výpočet 3 2 2 2 7 2 3" xfId="48569"/>
    <cellStyle name="Výpočet 3 2 2 2 7 3" xfId="23031"/>
    <cellStyle name="Výpočet 3 2 2 2 7 3 2" xfId="42171"/>
    <cellStyle name="Výpočet 3 2 2 2 7 4" xfId="16709"/>
    <cellStyle name="Výpočet 3 2 2 2 7 5" xfId="35798"/>
    <cellStyle name="Výpočet 3 2 2 2 8" xfId="4526"/>
    <cellStyle name="Výpočet 3 2 2 2 8 2" xfId="11223"/>
    <cellStyle name="Výpočet 3 2 2 2 8 2 2" xfId="30123"/>
    <cellStyle name="Výpočet 3 2 2 2 8 2 3" xfId="49271"/>
    <cellStyle name="Výpočet 3 2 2 2 8 3" xfId="23733"/>
    <cellStyle name="Výpočet 3 2 2 2 8 3 2" xfId="42873"/>
    <cellStyle name="Výpočet 3 2 2 2 8 4" xfId="17411"/>
    <cellStyle name="Výpočet 3 2 2 2 8 5" xfId="36500"/>
    <cellStyle name="Výpočet 3 2 2 2 9" xfId="6963"/>
    <cellStyle name="Výpočet 3 2 2 2 9 2" xfId="25963"/>
    <cellStyle name="Výpočet 3 2 2 2 9 3" xfId="45107"/>
    <cellStyle name="Výpočet 3 2 2 3" xfId="577"/>
    <cellStyle name="Výpočet 3 2 2 3 10" xfId="32404"/>
    <cellStyle name="Výpočet 3 2 2 3 2" xfId="1820"/>
    <cellStyle name="Výpočet 3 2 2 3 2 2" xfId="8547"/>
    <cellStyle name="Výpočet 3 2 2 3 2 2 2" xfId="27447"/>
    <cellStyle name="Výpočet 3 2 2 3 2 2 2 2" xfId="46595"/>
    <cellStyle name="Výpočet 3 2 2 3 2 2 3" xfId="14735"/>
    <cellStyle name="Výpočet 3 2 2 3 2 2 4" xfId="33824"/>
    <cellStyle name="Výpočet 3 2 2 3 2 3" xfId="7719"/>
    <cellStyle name="Výpočet 3 2 2 3 2 3 2" xfId="26718"/>
    <cellStyle name="Výpočet 3 2 2 3 2 3 3" xfId="45862"/>
    <cellStyle name="Výpočet 3 2 2 3 2 4" xfId="21057"/>
    <cellStyle name="Výpočet 3 2 2 3 2 4 2" xfId="40197"/>
    <cellStyle name="Výpočet 3 2 2 3 2 5" xfId="14006"/>
    <cellStyle name="Výpočet 3 2 2 3 2 6" xfId="33091"/>
    <cellStyle name="Výpočet 3 2 2 3 3" xfId="2761"/>
    <cellStyle name="Výpočet 3 2 2 3 3 2" xfId="9462"/>
    <cellStyle name="Výpočet 3 2 2 3 3 2 2" xfId="28362"/>
    <cellStyle name="Výpočet 3 2 2 3 3 2 3" xfId="47510"/>
    <cellStyle name="Výpočet 3 2 2 3 3 3" xfId="21972"/>
    <cellStyle name="Výpočet 3 2 2 3 3 3 2" xfId="41112"/>
    <cellStyle name="Výpočet 3 2 2 3 3 4" xfId="15650"/>
    <cellStyle name="Výpočet 3 2 2 3 3 5" xfId="34739"/>
    <cellStyle name="Výpočet 3 2 2 3 4" xfId="3503"/>
    <cellStyle name="Výpočet 3 2 2 3 4 2" xfId="10201"/>
    <cellStyle name="Výpočet 3 2 2 3 4 2 2" xfId="29101"/>
    <cellStyle name="Výpočet 3 2 2 3 4 2 3" xfId="48249"/>
    <cellStyle name="Výpočet 3 2 2 3 4 3" xfId="22711"/>
    <cellStyle name="Výpočet 3 2 2 3 4 3 2" xfId="41851"/>
    <cellStyle name="Výpočet 3 2 2 3 4 4" xfId="16389"/>
    <cellStyle name="Výpočet 3 2 2 3 4 5" xfId="35478"/>
    <cellStyle name="Výpočet 3 2 2 3 5" xfId="4075"/>
    <cellStyle name="Výpočet 3 2 2 3 5 2" xfId="10772"/>
    <cellStyle name="Výpočet 3 2 2 3 5 2 2" xfId="29672"/>
    <cellStyle name="Výpočet 3 2 2 3 5 2 3" xfId="48820"/>
    <cellStyle name="Výpočet 3 2 2 3 5 3" xfId="23282"/>
    <cellStyle name="Výpočet 3 2 2 3 5 3 2" xfId="42422"/>
    <cellStyle name="Výpočet 3 2 2 3 5 4" xfId="16960"/>
    <cellStyle name="Výpočet 3 2 2 3 5 5" xfId="36049"/>
    <cellStyle name="Výpočet 3 2 2 3 6" xfId="4733"/>
    <cellStyle name="Výpočet 3 2 2 3 6 2" xfId="11430"/>
    <cellStyle name="Výpočet 3 2 2 3 6 2 2" xfId="30330"/>
    <cellStyle name="Výpočet 3 2 2 3 6 2 3" xfId="49478"/>
    <cellStyle name="Výpočet 3 2 2 3 6 3" xfId="23940"/>
    <cellStyle name="Výpočet 3 2 2 3 6 3 2" xfId="43080"/>
    <cellStyle name="Výpočet 3 2 2 3 6 4" xfId="17618"/>
    <cellStyle name="Výpočet 3 2 2 3 6 5" xfId="36707"/>
    <cellStyle name="Výpočet 3 2 2 3 7" xfId="7031"/>
    <cellStyle name="Výpočet 3 2 2 3 7 2" xfId="26031"/>
    <cellStyle name="Výpočet 3 2 2 3 7 3" xfId="45175"/>
    <cellStyle name="Výpočet 3 2 2 3 8" xfId="19974"/>
    <cellStyle name="Výpočet 3 2 2 3 8 2" xfId="39114"/>
    <cellStyle name="Výpočet 3 2 2 3 9" xfId="6942"/>
    <cellStyle name="Výpočet 3 2 2 4" xfId="1033"/>
    <cellStyle name="Výpočet 3 2 2 4 2" xfId="1821"/>
    <cellStyle name="Výpočet 3 2 2 4 2 2" xfId="8548"/>
    <cellStyle name="Výpočet 3 2 2 4 2 2 2" xfId="27448"/>
    <cellStyle name="Výpočet 3 2 2 4 2 2 3" xfId="46596"/>
    <cellStyle name="Výpočet 3 2 2 4 2 3" xfId="21058"/>
    <cellStyle name="Výpočet 3 2 2 4 2 3 2" xfId="40198"/>
    <cellStyle name="Výpočet 3 2 2 4 2 4" xfId="14736"/>
    <cellStyle name="Výpočet 3 2 2 4 2 5" xfId="33825"/>
    <cellStyle name="Výpočet 3 2 2 4 3" xfId="7379"/>
    <cellStyle name="Výpočet 3 2 2 4 3 2" xfId="26378"/>
    <cellStyle name="Výpočet 3 2 2 4 3 3" xfId="45522"/>
    <cellStyle name="Výpočet 3 2 2 4 4" xfId="20422"/>
    <cellStyle name="Výpočet 3 2 2 4 4 2" xfId="39562"/>
    <cellStyle name="Výpočet 3 2 2 4 5" xfId="13666"/>
    <cellStyle name="Výpočet 3 2 2 4 6" xfId="32751"/>
    <cellStyle name="Výpočet 3 2 2 5" xfId="1146"/>
    <cellStyle name="Výpočet 3 2 2 5 2" xfId="1822"/>
    <cellStyle name="Výpočet 3 2 2 5 2 2" xfId="8549"/>
    <cellStyle name="Výpočet 3 2 2 5 2 2 2" xfId="27449"/>
    <cellStyle name="Výpočet 3 2 2 5 2 2 3" xfId="46597"/>
    <cellStyle name="Výpočet 3 2 2 5 2 3" xfId="21059"/>
    <cellStyle name="Výpočet 3 2 2 5 2 3 2" xfId="40199"/>
    <cellStyle name="Výpočet 3 2 2 5 2 4" xfId="14737"/>
    <cellStyle name="Výpočet 3 2 2 5 2 5" xfId="33826"/>
    <cellStyle name="Výpočet 3 2 2 5 3" xfId="7972"/>
    <cellStyle name="Výpočet 3 2 2 5 3 2" xfId="26967"/>
    <cellStyle name="Výpočet 3 2 2 5 3 3" xfId="46115"/>
    <cellStyle name="Výpočet 3 2 2 5 4" xfId="20530"/>
    <cellStyle name="Výpočet 3 2 2 5 4 2" xfId="39670"/>
    <cellStyle name="Výpočet 3 2 2 5 5" xfId="14255"/>
    <cellStyle name="Výpočet 3 2 2 5 6" xfId="33344"/>
    <cellStyle name="Výpočet 3 2 2 6" xfId="1816"/>
    <cellStyle name="Výpočet 3 2 2 6 2" xfId="8543"/>
    <cellStyle name="Výpočet 3 2 2 6 2 2" xfId="27443"/>
    <cellStyle name="Výpočet 3 2 2 6 2 3" xfId="46591"/>
    <cellStyle name="Výpočet 3 2 2 6 3" xfId="21053"/>
    <cellStyle name="Výpočet 3 2 2 6 3 2" xfId="40193"/>
    <cellStyle name="Výpočet 3 2 2 6 4" xfId="14731"/>
    <cellStyle name="Výpočet 3 2 2 6 5" xfId="33820"/>
    <cellStyle name="Výpočet 3 2 2 7" xfId="2459"/>
    <cellStyle name="Výpočet 3 2 2 7 2" xfId="9160"/>
    <cellStyle name="Výpočet 3 2 2 7 2 2" xfId="28060"/>
    <cellStyle name="Výpočet 3 2 2 7 2 3" xfId="47208"/>
    <cellStyle name="Výpočet 3 2 2 7 3" xfId="21670"/>
    <cellStyle name="Výpočet 3 2 2 7 3 2" xfId="40810"/>
    <cellStyle name="Výpočet 3 2 2 7 4" xfId="15348"/>
    <cellStyle name="Výpočet 3 2 2 7 5" xfId="34437"/>
    <cellStyle name="Výpočet 3 2 2 8" xfId="3201"/>
    <cellStyle name="Výpočet 3 2 2 8 2" xfId="9899"/>
    <cellStyle name="Výpočet 3 2 2 8 2 2" xfId="28799"/>
    <cellStyle name="Výpočet 3 2 2 8 2 3" xfId="47947"/>
    <cellStyle name="Výpočet 3 2 2 8 3" xfId="22409"/>
    <cellStyle name="Výpočet 3 2 2 8 3 2" xfId="41549"/>
    <cellStyle name="Výpočet 3 2 2 8 4" xfId="16087"/>
    <cellStyle name="Výpočet 3 2 2 8 5" xfId="35176"/>
    <cellStyle name="Výpočet 3 2 2 9" xfId="3055"/>
    <cellStyle name="Výpočet 3 2 2 9 2" xfId="9753"/>
    <cellStyle name="Výpočet 3 2 2 9 2 2" xfId="28653"/>
    <cellStyle name="Výpočet 3 2 2 9 2 3" xfId="47801"/>
    <cellStyle name="Výpočet 3 2 2 9 3" xfId="22263"/>
    <cellStyle name="Výpočet 3 2 2 9 3 2" xfId="41403"/>
    <cellStyle name="Výpočet 3 2 2 9 4" xfId="15941"/>
    <cellStyle name="Výpočet 3 2 2 9 5" xfId="35030"/>
    <cellStyle name="Výpočet 3 2 3" xfId="388"/>
    <cellStyle name="Výpočet 3 2 3 10" xfId="4597"/>
    <cellStyle name="Výpočet 3 2 3 10 2" xfId="11294"/>
    <cellStyle name="Výpočet 3 2 3 10 2 2" xfId="30194"/>
    <cellStyle name="Výpočet 3 2 3 10 2 3" xfId="49342"/>
    <cellStyle name="Výpočet 3 2 3 10 3" xfId="23804"/>
    <cellStyle name="Výpočet 3 2 3 10 3 2" xfId="42944"/>
    <cellStyle name="Výpočet 3 2 3 10 4" xfId="17482"/>
    <cellStyle name="Výpočet 3 2 3 10 5" xfId="36571"/>
    <cellStyle name="Výpočet 3 2 3 11" xfId="950"/>
    <cellStyle name="Výpočet 3 2 3 11 2" xfId="7857"/>
    <cellStyle name="Výpočet 3 2 3 11 2 2" xfId="26852"/>
    <cellStyle name="Výpočet 3 2 3 11 2 3" xfId="46000"/>
    <cellStyle name="Výpočet 3 2 3 11 3" xfId="20342"/>
    <cellStyle name="Výpočet 3 2 3 11 3 2" xfId="39482"/>
    <cellStyle name="Výpočet 3 2 3 11 4" xfId="14140"/>
    <cellStyle name="Výpočet 3 2 3 11 5" xfId="33229"/>
    <cellStyle name="Výpočet 3 2 3 12" xfId="6977"/>
    <cellStyle name="Výpočet 3 2 3 12 2" xfId="25977"/>
    <cellStyle name="Výpočet 3 2 3 12 3" xfId="45121"/>
    <cellStyle name="Výpočet 3 2 3 13" xfId="19785"/>
    <cellStyle name="Výpočet 3 2 3 13 2" xfId="38925"/>
    <cellStyle name="Výpočet 3 2 3 14" xfId="6884"/>
    <cellStyle name="Výpočet 3 2 3 15" xfId="32350"/>
    <cellStyle name="Výpočet 3 2 3 2" xfId="508"/>
    <cellStyle name="Výpočet 3 2 3 2 10" xfId="32657"/>
    <cellStyle name="Výpočet 3 2 3 2 2" xfId="1824"/>
    <cellStyle name="Výpočet 3 2 3 2 2 2" xfId="8551"/>
    <cellStyle name="Výpočet 3 2 3 2 2 2 2" xfId="27451"/>
    <cellStyle name="Výpočet 3 2 3 2 2 2 2 2" xfId="46599"/>
    <cellStyle name="Výpočet 3 2 3 2 2 2 3" xfId="14739"/>
    <cellStyle name="Výpočet 3 2 3 2 2 2 4" xfId="33828"/>
    <cellStyle name="Výpočet 3 2 3 2 2 3" xfId="7650"/>
    <cellStyle name="Výpočet 3 2 3 2 2 3 2" xfId="26649"/>
    <cellStyle name="Výpočet 3 2 3 2 2 3 3" xfId="45793"/>
    <cellStyle name="Výpočet 3 2 3 2 2 4" xfId="21061"/>
    <cellStyle name="Výpočet 3 2 3 2 2 4 2" xfId="40201"/>
    <cellStyle name="Výpočet 3 2 3 2 2 5" xfId="13937"/>
    <cellStyle name="Výpočet 3 2 3 2 2 6" xfId="33022"/>
    <cellStyle name="Výpočet 3 2 3 2 3" xfId="2692"/>
    <cellStyle name="Výpočet 3 2 3 2 3 2" xfId="9393"/>
    <cellStyle name="Výpočet 3 2 3 2 3 2 2" xfId="28293"/>
    <cellStyle name="Výpočet 3 2 3 2 3 2 3" xfId="47441"/>
    <cellStyle name="Výpočet 3 2 3 2 3 3" xfId="21903"/>
    <cellStyle name="Výpočet 3 2 3 2 3 3 2" xfId="41043"/>
    <cellStyle name="Výpočet 3 2 3 2 3 4" xfId="15581"/>
    <cellStyle name="Výpočet 3 2 3 2 3 5" xfId="34670"/>
    <cellStyle name="Výpočet 3 2 3 2 4" xfId="3434"/>
    <cellStyle name="Výpočet 3 2 3 2 4 2" xfId="10132"/>
    <cellStyle name="Výpočet 3 2 3 2 4 2 2" xfId="29032"/>
    <cellStyle name="Výpočet 3 2 3 2 4 2 3" xfId="48180"/>
    <cellStyle name="Výpočet 3 2 3 2 4 3" xfId="22642"/>
    <cellStyle name="Výpočet 3 2 3 2 4 3 2" xfId="41782"/>
    <cellStyle name="Výpočet 3 2 3 2 4 4" xfId="16320"/>
    <cellStyle name="Výpočet 3 2 3 2 4 5" xfId="35409"/>
    <cellStyle name="Výpočet 3 2 3 2 5" xfId="4006"/>
    <cellStyle name="Výpočet 3 2 3 2 5 2" xfId="10703"/>
    <cellStyle name="Výpočet 3 2 3 2 5 2 2" xfId="29603"/>
    <cellStyle name="Výpočet 3 2 3 2 5 2 3" xfId="48751"/>
    <cellStyle name="Výpočet 3 2 3 2 5 3" xfId="23213"/>
    <cellStyle name="Výpočet 3 2 3 2 5 3 2" xfId="42353"/>
    <cellStyle name="Výpočet 3 2 3 2 5 4" xfId="16891"/>
    <cellStyle name="Výpočet 3 2 3 2 5 5" xfId="35980"/>
    <cellStyle name="Výpočet 3 2 3 2 6" xfId="4677"/>
    <cellStyle name="Výpočet 3 2 3 2 6 2" xfId="11374"/>
    <cellStyle name="Výpočet 3 2 3 2 6 2 2" xfId="30274"/>
    <cellStyle name="Výpočet 3 2 3 2 6 2 3" xfId="49422"/>
    <cellStyle name="Výpočet 3 2 3 2 6 3" xfId="23884"/>
    <cellStyle name="Výpočet 3 2 3 2 6 3 2" xfId="43024"/>
    <cellStyle name="Výpočet 3 2 3 2 6 4" xfId="17562"/>
    <cellStyle name="Výpočet 3 2 3 2 6 5" xfId="36651"/>
    <cellStyle name="Výpočet 3 2 3 2 7" xfId="7285"/>
    <cellStyle name="Výpočet 3 2 3 2 7 2" xfId="26284"/>
    <cellStyle name="Výpočet 3 2 3 2 7 3" xfId="45428"/>
    <cellStyle name="Výpočet 3 2 3 2 8" xfId="19905"/>
    <cellStyle name="Výpočet 3 2 3 2 8 2" xfId="39045"/>
    <cellStyle name="Výpočet 3 2 3 2 9" xfId="13572"/>
    <cellStyle name="Výpočet 3 2 3 3" xfId="1047"/>
    <cellStyle name="Výpočet 3 2 3 3 2" xfId="1825"/>
    <cellStyle name="Výpočet 3 2 3 3 2 2" xfId="8552"/>
    <cellStyle name="Výpočet 3 2 3 3 2 2 2" xfId="27452"/>
    <cellStyle name="Výpočet 3 2 3 3 2 2 3" xfId="46600"/>
    <cellStyle name="Výpočet 3 2 3 3 2 3" xfId="21062"/>
    <cellStyle name="Výpočet 3 2 3 3 2 3 2" xfId="40202"/>
    <cellStyle name="Výpočet 3 2 3 3 2 4" xfId="14740"/>
    <cellStyle name="Výpočet 3 2 3 3 2 5" xfId="33829"/>
    <cellStyle name="Výpočet 3 2 3 3 3" xfId="7905"/>
    <cellStyle name="Výpočet 3 2 3 3 3 2" xfId="26900"/>
    <cellStyle name="Výpočet 3 2 3 3 3 2 2" xfId="46048"/>
    <cellStyle name="Výpočet 3 2 3 3 3 3" xfId="14188"/>
    <cellStyle name="Výpočet 3 2 3 3 3 4" xfId="33277"/>
    <cellStyle name="Výpočet 3 2 3 3 4" xfId="7175"/>
    <cellStyle name="Výpočet 3 2 3 3 4 2" xfId="26174"/>
    <cellStyle name="Výpočet 3 2 3 3 4 3" xfId="45318"/>
    <cellStyle name="Výpočet 3 2 3 3 5" xfId="20436"/>
    <cellStyle name="Výpočet 3 2 3 3 5 2" xfId="39576"/>
    <cellStyle name="Výpočet 3 2 3 3 6" xfId="13462"/>
    <cellStyle name="Výpočet 3 2 3 3 7" xfId="32547"/>
    <cellStyle name="Výpočet 3 2 3 4" xfId="1162"/>
    <cellStyle name="Výpočet 3 2 3 4 2" xfId="1826"/>
    <cellStyle name="Výpočet 3 2 3 4 2 2" xfId="8553"/>
    <cellStyle name="Výpočet 3 2 3 4 2 2 2" xfId="27453"/>
    <cellStyle name="Výpočet 3 2 3 4 2 2 3" xfId="46601"/>
    <cellStyle name="Výpočet 3 2 3 4 2 3" xfId="21063"/>
    <cellStyle name="Výpočet 3 2 3 4 2 3 2" xfId="40203"/>
    <cellStyle name="Výpočet 3 2 3 4 2 4" xfId="14741"/>
    <cellStyle name="Výpočet 3 2 3 4 2 5" xfId="33830"/>
    <cellStyle name="Výpočet 3 2 3 4 3" xfId="7530"/>
    <cellStyle name="Výpočet 3 2 3 4 3 2" xfId="26529"/>
    <cellStyle name="Výpočet 3 2 3 4 3 3" xfId="45673"/>
    <cellStyle name="Výpočet 3 2 3 4 4" xfId="20546"/>
    <cellStyle name="Výpočet 3 2 3 4 4 2" xfId="39686"/>
    <cellStyle name="Výpočet 3 2 3 4 5" xfId="13817"/>
    <cellStyle name="Výpočet 3 2 3 4 6" xfId="32902"/>
    <cellStyle name="Výpočet 3 2 3 5" xfId="1823"/>
    <cellStyle name="Výpočet 3 2 3 5 2" xfId="8550"/>
    <cellStyle name="Výpočet 3 2 3 5 2 2" xfId="27450"/>
    <cellStyle name="Výpočet 3 2 3 5 2 3" xfId="46598"/>
    <cellStyle name="Výpočet 3 2 3 5 3" xfId="21060"/>
    <cellStyle name="Výpočet 3 2 3 5 3 2" xfId="40200"/>
    <cellStyle name="Výpočet 3 2 3 5 4" xfId="14738"/>
    <cellStyle name="Výpočet 3 2 3 5 5" xfId="33827"/>
    <cellStyle name="Výpočet 3 2 3 6" xfId="2567"/>
    <cellStyle name="Výpočet 3 2 3 6 2" xfId="9268"/>
    <cellStyle name="Výpočet 3 2 3 6 2 2" xfId="28168"/>
    <cellStyle name="Výpočet 3 2 3 6 2 3" xfId="47316"/>
    <cellStyle name="Výpočet 3 2 3 6 3" xfId="21778"/>
    <cellStyle name="Výpočet 3 2 3 6 3 2" xfId="40918"/>
    <cellStyle name="Výpočet 3 2 3 6 4" xfId="15456"/>
    <cellStyle name="Výpočet 3 2 3 6 5" xfId="34545"/>
    <cellStyle name="Výpočet 3 2 3 7" xfId="3309"/>
    <cellStyle name="Výpočet 3 2 3 7 2" xfId="10007"/>
    <cellStyle name="Výpočet 3 2 3 7 2 2" xfId="28907"/>
    <cellStyle name="Výpočet 3 2 3 7 2 3" xfId="48055"/>
    <cellStyle name="Výpočet 3 2 3 7 3" xfId="22517"/>
    <cellStyle name="Výpočet 3 2 3 7 3 2" xfId="41657"/>
    <cellStyle name="Výpočet 3 2 3 7 4" xfId="16195"/>
    <cellStyle name="Výpočet 3 2 3 7 5" xfId="35284"/>
    <cellStyle name="Výpočet 3 2 3 8" xfId="3881"/>
    <cellStyle name="Výpočet 3 2 3 8 2" xfId="10578"/>
    <cellStyle name="Výpočet 3 2 3 8 2 2" xfId="29478"/>
    <cellStyle name="Výpočet 3 2 3 8 2 3" xfId="48626"/>
    <cellStyle name="Výpočet 3 2 3 8 3" xfId="23088"/>
    <cellStyle name="Výpočet 3 2 3 8 3 2" xfId="42228"/>
    <cellStyle name="Výpočet 3 2 3 8 4" xfId="16766"/>
    <cellStyle name="Výpočet 3 2 3 8 5" xfId="35855"/>
    <cellStyle name="Výpočet 3 2 3 9" xfId="4461"/>
    <cellStyle name="Výpočet 3 2 3 9 2" xfId="11158"/>
    <cellStyle name="Výpočet 3 2 3 9 2 2" xfId="30058"/>
    <cellStyle name="Výpočet 3 2 3 9 2 3" xfId="49206"/>
    <cellStyle name="Výpočet 3 2 3 9 3" xfId="23668"/>
    <cellStyle name="Výpočet 3 2 3 9 3 2" xfId="42808"/>
    <cellStyle name="Výpočet 3 2 3 9 4" xfId="17346"/>
    <cellStyle name="Výpočet 3 2 3 9 5" xfId="36435"/>
    <cellStyle name="Výpočet 3 2 4" xfId="414"/>
    <cellStyle name="Výpočet 3 2 4 10" xfId="4617"/>
    <cellStyle name="Výpočet 3 2 4 10 2" xfId="11314"/>
    <cellStyle name="Výpočet 3 2 4 10 2 2" xfId="30214"/>
    <cellStyle name="Výpočet 3 2 4 10 2 3" xfId="49362"/>
    <cellStyle name="Výpočet 3 2 4 10 3" xfId="23824"/>
    <cellStyle name="Výpočet 3 2 4 10 3 2" xfId="42964"/>
    <cellStyle name="Výpočet 3 2 4 10 4" xfId="17502"/>
    <cellStyle name="Výpočet 3 2 4 10 5" xfId="36591"/>
    <cellStyle name="Výpočet 3 2 4 11" xfId="979"/>
    <cellStyle name="Výpočet 3 2 4 11 2" xfId="7885"/>
    <cellStyle name="Výpočet 3 2 4 11 2 2" xfId="26880"/>
    <cellStyle name="Výpočet 3 2 4 11 2 3" xfId="46028"/>
    <cellStyle name="Výpočet 3 2 4 11 3" xfId="20370"/>
    <cellStyle name="Výpočet 3 2 4 11 3 2" xfId="39510"/>
    <cellStyle name="Výpočet 3 2 4 11 4" xfId="14168"/>
    <cellStyle name="Výpočet 3 2 4 11 5" xfId="33257"/>
    <cellStyle name="Výpočet 3 2 4 12" xfId="7025"/>
    <cellStyle name="Výpočet 3 2 4 12 2" xfId="26025"/>
    <cellStyle name="Výpočet 3 2 4 12 3" xfId="45169"/>
    <cellStyle name="Výpočet 3 2 4 13" xfId="19811"/>
    <cellStyle name="Výpočet 3 2 4 13 2" xfId="38951"/>
    <cellStyle name="Výpočet 3 2 4 14" xfId="8079"/>
    <cellStyle name="Výpočet 3 2 4 15" xfId="32398"/>
    <cellStyle name="Výpočet 3 2 4 2" xfId="539"/>
    <cellStyle name="Výpočet 3 2 4 2 10" xfId="32688"/>
    <cellStyle name="Výpočet 3 2 4 2 2" xfId="839"/>
    <cellStyle name="Výpočet 3 2 4 2 2 10" xfId="33053"/>
    <cellStyle name="Výpočet 3 2 4 2 2 2" xfId="3020"/>
    <cellStyle name="Výpočet 3 2 4 2 2 2 2" xfId="9719"/>
    <cellStyle name="Výpočet 3 2 4 2 2 2 2 2" xfId="28619"/>
    <cellStyle name="Výpočet 3 2 4 2 2 2 2 3" xfId="47767"/>
    <cellStyle name="Výpočet 3 2 4 2 2 2 3" xfId="22229"/>
    <cellStyle name="Výpočet 3 2 4 2 2 2 3 2" xfId="41369"/>
    <cellStyle name="Výpočet 3 2 4 2 2 2 4" xfId="15907"/>
    <cellStyle name="Výpočet 3 2 4 2 2 2 5" xfId="34996"/>
    <cellStyle name="Výpočet 3 2 4 2 2 3" xfId="3762"/>
    <cellStyle name="Výpočet 3 2 4 2 2 3 2" xfId="10460"/>
    <cellStyle name="Výpočet 3 2 4 2 2 3 2 2" xfId="29360"/>
    <cellStyle name="Výpočet 3 2 4 2 2 3 2 3" xfId="48508"/>
    <cellStyle name="Výpočet 3 2 4 2 2 3 3" xfId="22970"/>
    <cellStyle name="Výpočet 3 2 4 2 2 3 3 2" xfId="42110"/>
    <cellStyle name="Výpočet 3 2 4 2 2 3 4" xfId="16648"/>
    <cellStyle name="Výpočet 3 2 4 2 2 3 5" xfId="35737"/>
    <cellStyle name="Výpočet 3 2 4 2 2 4" xfId="4332"/>
    <cellStyle name="Výpočet 3 2 4 2 2 4 2" xfId="11029"/>
    <cellStyle name="Výpočet 3 2 4 2 2 4 2 2" xfId="29929"/>
    <cellStyle name="Výpočet 3 2 4 2 2 4 2 3" xfId="49077"/>
    <cellStyle name="Výpočet 3 2 4 2 2 4 3" xfId="23539"/>
    <cellStyle name="Výpočet 3 2 4 2 2 4 3 2" xfId="42679"/>
    <cellStyle name="Výpočet 3 2 4 2 2 4 4" xfId="17217"/>
    <cellStyle name="Výpočet 3 2 4 2 2 4 5" xfId="36306"/>
    <cellStyle name="Výpočet 3 2 4 2 2 5" xfId="4938"/>
    <cellStyle name="Výpočet 3 2 4 2 2 5 2" xfId="11635"/>
    <cellStyle name="Výpočet 3 2 4 2 2 5 2 2" xfId="30535"/>
    <cellStyle name="Výpočet 3 2 4 2 2 5 2 3" xfId="49683"/>
    <cellStyle name="Výpočet 3 2 4 2 2 5 3" xfId="24145"/>
    <cellStyle name="Výpočet 3 2 4 2 2 5 3 2" xfId="43285"/>
    <cellStyle name="Výpočet 3 2 4 2 2 5 4" xfId="17823"/>
    <cellStyle name="Výpočet 3 2 4 2 2 5 5" xfId="36912"/>
    <cellStyle name="Výpočet 3 2 4 2 2 6" xfId="1828"/>
    <cellStyle name="Výpočet 3 2 4 2 2 6 2" xfId="8555"/>
    <cellStyle name="Výpočet 3 2 4 2 2 6 2 2" xfId="27455"/>
    <cellStyle name="Výpočet 3 2 4 2 2 6 2 3" xfId="46603"/>
    <cellStyle name="Výpočet 3 2 4 2 2 6 3" xfId="21065"/>
    <cellStyle name="Výpočet 3 2 4 2 2 6 3 2" xfId="40205"/>
    <cellStyle name="Výpočet 3 2 4 2 2 6 4" xfId="14743"/>
    <cellStyle name="Výpočet 3 2 4 2 2 6 5" xfId="33832"/>
    <cellStyle name="Výpočet 3 2 4 2 2 7" xfId="7681"/>
    <cellStyle name="Výpočet 3 2 4 2 2 7 2" xfId="26680"/>
    <cellStyle name="Výpočet 3 2 4 2 2 7 3" xfId="45824"/>
    <cellStyle name="Výpočet 3 2 4 2 2 8" xfId="20235"/>
    <cellStyle name="Výpočet 3 2 4 2 2 8 2" xfId="39375"/>
    <cellStyle name="Výpočet 3 2 4 2 2 9" xfId="13968"/>
    <cellStyle name="Výpočet 3 2 4 2 3" xfId="2723"/>
    <cellStyle name="Výpočet 3 2 4 2 3 2" xfId="9424"/>
    <cellStyle name="Výpočet 3 2 4 2 3 2 2" xfId="28324"/>
    <cellStyle name="Výpočet 3 2 4 2 3 2 3" xfId="47472"/>
    <cellStyle name="Výpočet 3 2 4 2 3 3" xfId="21934"/>
    <cellStyle name="Výpočet 3 2 4 2 3 3 2" xfId="41074"/>
    <cellStyle name="Výpočet 3 2 4 2 3 4" xfId="15612"/>
    <cellStyle name="Výpočet 3 2 4 2 3 5" xfId="34701"/>
    <cellStyle name="Výpočet 3 2 4 2 4" xfId="3465"/>
    <cellStyle name="Výpočet 3 2 4 2 4 2" xfId="10163"/>
    <cellStyle name="Výpočet 3 2 4 2 4 2 2" xfId="29063"/>
    <cellStyle name="Výpočet 3 2 4 2 4 2 3" xfId="48211"/>
    <cellStyle name="Výpočet 3 2 4 2 4 3" xfId="22673"/>
    <cellStyle name="Výpočet 3 2 4 2 4 3 2" xfId="41813"/>
    <cellStyle name="Výpočet 3 2 4 2 4 4" xfId="16351"/>
    <cellStyle name="Výpočet 3 2 4 2 4 5" xfId="35440"/>
    <cellStyle name="Výpočet 3 2 4 2 5" xfId="4037"/>
    <cellStyle name="Výpočet 3 2 4 2 5 2" xfId="10734"/>
    <cellStyle name="Výpočet 3 2 4 2 5 2 2" xfId="29634"/>
    <cellStyle name="Výpočet 3 2 4 2 5 2 3" xfId="48782"/>
    <cellStyle name="Výpočet 3 2 4 2 5 3" xfId="23244"/>
    <cellStyle name="Výpočet 3 2 4 2 5 3 2" xfId="42384"/>
    <cellStyle name="Výpočet 3 2 4 2 5 4" xfId="16922"/>
    <cellStyle name="Výpočet 3 2 4 2 5 5" xfId="36011"/>
    <cellStyle name="Výpočet 3 2 4 2 6" xfId="4702"/>
    <cellStyle name="Výpočet 3 2 4 2 6 2" xfId="11399"/>
    <cellStyle name="Výpočet 3 2 4 2 6 2 2" xfId="30299"/>
    <cellStyle name="Výpočet 3 2 4 2 6 2 3" xfId="49447"/>
    <cellStyle name="Výpočet 3 2 4 2 6 3" xfId="23909"/>
    <cellStyle name="Výpočet 3 2 4 2 6 3 2" xfId="43049"/>
    <cellStyle name="Výpočet 3 2 4 2 6 4" xfId="17587"/>
    <cellStyle name="Výpočet 3 2 4 2 6 5" xfId="36676"/>
    <cellStyle name="Výpočet 3 2 4 2 7" xfId="7316"/>
    <cellStyle name="Výpočet 3 2 4 2 7 2" xfId="26315"/>
    <cellStyle name="Výpočet 3 2 4 2 7 3" xfId="45459"/>
    <cellStyle name="Výpočet 3 2 4 2 8" xfId="19936"/>
    <cellStyle name="Výpočet 3 2 4 2 8 2" xfId="39076"/>
    <cellStyle name="Výpočet 3 2 4 2 9" xfId="13603"/>
    <cellStyle name="Výpočet 3 2 4 3" xfId="739"/>
    <cellStyle name="Výpočet 3 2 4 3 10" xfId="32928"/>
    <cellStyle name="Výpočet 3 2 4 3 2" xfId="1829"/>
    <cellStyle name="Výpočet 3 2 4 3 2 2" xfId="8556"/>
    <cellStyle name="Výpočet 3 2 4 3 2 2 2" xfId="27456"/>
    <cellStyle name="Výpočet 3 2 4 3 2 2 3" xfId="46604"/>
    <cellStyle name="Výpočet 3 2 4 3 2 3" xfId="21066"/>
    <cellStyle name="Výpočet 3 2 4 3 2 3 2" xfId="40206"/>
    <cellStyle name="Výpočet 3 2 4 3 2 4" xfId="14744"/>
    <cellStyle name="Výpočet 3 2 4 3 2 5" xfId="33833"/>
    <cellStyle name="Výpočet 3 2 4 3 3" xfId="2920"/>
    <cellStyle name="Výpočet 3 2 4 3 3 2" xfId="9619"/>
    <cellStyle name="Výpočet 3 2 4 3 3 2 2" xfId="28519"/>
    <cellStyle name="Výpočet 3 2 4 3 3 2 3" xfId="47667"/>
    <cellStyle name="Výpočet 3 2 4 3 3 3" xfId="22129"/>
    <cellStyle name="Výpočet 3 2 4 3 3 3 2" xfId="41269"/>
    <cellStyle name="Výpočet 3 2 4 3 3 4" xfId="15807"/>
    <cellStyle name="Výpočet 3 2 4 3 3 5" xfId="34896"/>
    <cellStyle name="Výpočet 3 2 4 3 4" xfId="3662"/>
    <cellStyle name="Výpočet 3 2 4 3 4 2" xfId="10360"/>
    <cellStyle name="Výpočet 3 2 4 3 4 2 2" xfId="29260"/>
    <cellStyle name="Výpočet 3 2 4 3 4 2 3" xfId="48408"/>
    <cellStyle name="Výpočet 3 2 4 3 4 3" xfId="22870"/>
    <cellStyle name="Výpočet 3 2 4 3 4 3 2" xfId="42010"/>
    <cellStyle name="Výpočet 3 2 4 3 4 4" xfId="16548"/>
    <cellStyle name="Výpočet 3 2 4 3 4 5" xfId="35637"/>
    <cellStyle name="Výpočet 3 2 4 3 5" xfId="4232"/>
    <cellStyle name="Výpočet 3 2 4 3 5 2" xfId="10929"/>
    <cellStyle name="Výpočet 3 2 4 3 5 2 2" xfId="29829"/>
    <cellStyle name="Výpočet 3 2 4 3 5 2 3" xfId="48977"/>
    <cellStyle name="Výpočet 3 2 4 3 5 3" xfId="23439"/>
    <cellStyle name="Výpočet 3 2 4 3 5 3 2" xfId="42579"/>
    <cellStyle name="Výpočet 3 2 4 3 5 4" xfId="17117"/>
    <cellStyle name="Výpočet 3 2 4 3 5 5" xfId="36206"/>
    <cellStyle name="Výpočet 3 2 4 3 6" xfId="4858"/>
    <cellStyle name="Výpočet 3 2 4 3 6 2" xfId="11555"/>
    <cellStyle name="Výpočet 3 2 4 3 6 2 2" xfId="30455"/>
    <cellStyle name="Výpočet 3 2 4 3 6 2 3" xfId="49603"/>
    <cellStyle name="Výpočet 3 2 4 3 6 3" xfId="24065"/>
    <cellStyle name="Výpočet 3 2 4 3 6 3 2" xfId="43205"/>
    <cellStyle name="Výpočet 3 2 4 3 6 4" xfId="17743"/>
    <cellStyle name="Výpočet 3 2 4 3 6 5" xfId="36832"/>
    <cellStyle name="Výpočet 3 2 4 3 7" xfId="7556"/>
    <cellStyle name="Výpočet 3 2 4 3 7 2" xfId="26555"/>
    <cellStyle name="Výpočet 3 2 4 3 7 3" xfId="45699"/>
    <cellStyle name="Výpočet 3 2 4 3 8" xfId="20135"/>
    <cellStyle name="Výpočet 3 2 4 3 8 2" xfId="39275"/>
    <cellStyle name="Výpočet 3 2 4 3 9" xfId="13843"/>
    <cellStyle name="Výpočet 3 2 4 4" xfId="1188"/>
    <cellStyle name="Výpočet 3 2 4 4 2" xfId="1830"/>
    <cellStyle name="Výpočet 3 2 4 4 2 2" xfId="8557"/>
    <cellStyle name="Výpočet 3 2 4 4 2 2 2" xfId="27457"/>
    <cellStyle name="Výpočet 3 2 4 4 2 2 3" xfId="46605"/>
    <cellStyle name="Výpočet 3 2 4 4 2 3" xfId="21067"/>
    <cellStyle name="Výpočet 3 2 4 4 2 3 2" xfId="40207"/>
    <cellStyle name="Výpočet 3 2 4 4 2 4" xfId="14745"/>
    <cellStyle name="Výpočet 3 2 4 4 2 5" xfId="33834"/>
    <cellStyle name="Výpočet 3 2 4 4 3" xfId="8004"/>
    <cellStyle name="Výpočet 3 2 4 4 3 2" xfId="26999"/>
    <cellStyle name="Výpočet 3 2 4 4 3 3" xfId="46147"/>
    <cellStyle name="Výpočet 3 2 4 4 4" xfId="20569"/>
    <cellStyle name="Výpočet 3 2 4 4 4 2" xfId="39709"/>
    <cellStyle name="Výpočet 3 2 4 4 5" xfId="14287"/>
    <cellStyle name="Výpočet 3 2 4 4 6" xfId="33376"/>
    <cellStyle name="Výpočet 3 2 4 5" xfId="1827"/>
    <cellStyle name="Výpočet 3 2 4 5 2" xfId="8554"/>
    <cellStyle name="Výpočet 3 2 4 5 2 2" xfId="27454"/>
    <cellStyle name="Výpočet 3 2 4 5 2 3" xfId="46602"/>
    <cellStyle name="Výpočet 3 2 4 5 3" xfId="21064"/>
    <cellStyle name="Výpočet 3 2 4 5 3 2" xfId="40204"/>
    <cellStyle name="Výpočet 3 2 4 5 4" xfId="14742"/>
    <cellStyle name="Výpočet 3 2 4 5 5" xfId="33831"/>
    <cellStyle name="Výpočet 3 2 4 6" xfId="2598"/>
    <cellStyle name="Výpočet 3 2 4 6 2" xfId="9299"/>
    <cellStyle name="Výpočet 3 2 4 6 2 2" xfId="28199"/>
    <cellStyle name="Výpočet 3 2 4 6 2 3" xfId="47347"/>
    <cellStyle name="Výpočet 3 2 4 6 3" xfId="21809"/>
    <cellStyle name="Výpočet 3 2 4 6 3 2" xfId="40949"/>
    <cellStyle name="Výpočet 3 2 4 6 4" xfId="15487"/>
    <cellStyle name="Výpočet 3 2 4 6 5" xfId="34576"/>
    <cellStyle name="Výpočet 3 2 4 7" xfId="3340"/>
    <cellStyle name="Výpočet 3 2 4 7 2" xfId="10038"/>
    <cellStyle name="Výpočet 3 2 4 7 2 2" xfId="28938"/>
    <cellStyle name="Výpočet 3 2 4 7 2 3" xfId="48086"/>
    <cellStyle name="Výpočet 3 2 4 7 3" xfId="22548"/>
    <cellStyle name="Výpočet 3 2 4 7 3 2" xfId="41688"/>
    <cellStyle name="Výpočet 3 2 4 7 4" xfId="16226"/>
    <cellStyle name="Výpočet 3 2 4 7 5" xfId="35315"/>
    <cellStyle name="Výpočet 3 2 4 8" xfId="3912"/>
    <cellStyle name="Výpočet 3 2 4 8 2" xfId="10609"/>
    <cellStyle name="Výpočet 3 2 4 8 2 2" xfId="29509"/>
    <cellStyle name="Výpočet 3 2 4 8 2 3" xfId="48657"/>
    <cellStyle name="Výpočet 3 2 4 8 3" xfId="23119"/>
    <cellStyle name="Výpočet 3 2 4 8 3 2" xfId="42259"/>
    <cellStyle name="Výpočet 3 2 4 8 4" xfId="16797"/>
    <cellStyle name="Výpočet 3 2 4 8 5" xfId="35886"/>
    <cellStyle name="Výpočet 3 2 4 9" xfId="4491"/>
    <cellStyle name="Výpočet 3 2 4 9 2" xfId="11188"/>
    <cellStyle name="Výpočet 3 2 4 9 2 2" xfId="30088"/>
    <cellStyle name="Výpočet 3 2 4 9 2 3" xfId="49236"/>
    <cellStyle name="Výpočet 3 2 4 9 3" xfId="23698"/>
    <cellStyle name="Výpočet 3 2 4 9 3 2" xfId="42838"/>
    <cellStyle name="Výpočet 3 2 4 9 4" xfId="17376"/>
    <cellStyle name="Výpočet 3 2 4 9 5" xfId="36465"/>
    <cellStyle name="Výpočet 3 2 5" xfId="433"/>
    <cellStyle name="Výpočet 3 2 5 10" xfId="19830"/>
    <cellStyle name="Výpočet 3 2 5 10 2" xfId="38970"/>
    <cellStyle name="Výpočet 3 2 5 11" xfId="13497"/>
    <cellStyle name="Výpočet 3 2 5 12" xfId="32582"/>
    <cellStyle name="Výpočet 3 2 5 2" xfId="558"/>
    <cellStyle name="Výpočet 3 2 5 2 10" xfId="13622"/>
    <cellStyle name="Výpočet 3 2 5 2 11" xfId="32707"/>
    <cellStyle name="Výpočet 3 2 5 2 2" xfId="858"/>
    <cellStyle name="Výpočet 3 2 5 2 2 2" xfId="3781"/>
    <cellStyle name="Výpočet 3 2 5 2 2 2 2" xfId="10479"/>
    <cellStyle name="Výpočet 3 2 5 2 2 2 2 2" xfId="29379"/>
    <cellStyle name="Výpočet 3 2 5 2 2 2 2 3" xfId="48527"/>
    <cellStyle name="Výpočet 3 2 5 2 2 2 3" xfId="22989"/>
    <cellStyle name="Výpočet 3 2 5 2 2 2 3 2" xfId="42129"/>
    <cellStyle name="Výpočet 3 2 5 2 2 2 4" xfId="16667"/>
    <cellStyle name="Výpočet 3 2 5 2 2 2 5" xfId="35756"/>
    <cellStyle name="Výpočet 3 2 5 2 2 3" xfId="4351"/>
    <cellStyle name="Výpočet 3 2 5 2 2 3 2" xfId="11048"/>
    <cellStyle name="Výpočet 3 2 5 2 2 3 2 2" xfId="29948"/>
    <cellStyle name="Výpočet 3 2 5 2 2 3 2 3" xfId="49096"/>
    <cellStyle name="Výpočet 3 2 5 2 2 3 3" xfId="23558"/>
    <cellStyle name="Výpočet 3 2 5 2 2 3 3 2" xfId="42698"/>
    <cellStyle name="Výpočet 3 2 5 2 2 3 4" xfId="17236"/>
    <cellStyle name="Výpočet 3 2 5 2 2 3 5" xfId="36325"/>
    <cellStyle name="Výpočet 3 2 5 2 2 4" xfId="4953"/>
    <cellStyle name="Výpočet 3 2 5 2 2 4 2" xfId="11650"/>
    <cellStyle name="Výpočet 3 2 5 2 2 4 2 2" xfId="30550"/>
    <cellStyle name="Výpočet 3 2 5 2 2 4 2 3" xfId="49698"/>
    <cellStyle name="Výpočet 3 2 5 2 2 4 3" xfId="24160"/>
    <cellStyle name="Výpočet 3 2 5 2 2 4 3 2" xfId="43300"/>
    <cellStyle name="Výpočet 3 2 5 2 2 4 4" xfId="17838"/>
    <cellStyle name="Výpočet 3 2 5 2 2 4 5" xfId="36927"/>
    <cellStyle name="Výpočet 3 2 5 2 2 5" xfId="3039"/>
    <cellStyle name="Výpočet 3 2 5 2 2 5 2" xfId="9738"/>
    <cellStyle name="Výpočet 3 2 5 2 2 5 2 2" xfId="28638"/>
    <cellStyle name="Výpočet 3 2 5 2 2 5 2 3" xfId="47786"/>
    <cellStyle name="Výpočet 3 2 5 2 2 5 3" xfId="22248"/>
    <cellStyle name="Výpočet 3 2 5 2 2 5 3 2" xfId="41388"/>
    <cellStyle name="Výpočet 3 2 5 2 2 5 4" xfId="15926"/>
    <cellStyle name="Výpočet 3 2 5 2 2 5 5" xfId="35015"/>
    <cellStyle name="Výpočet 3 2 5 2 2 6" xfId="7700"/>
    <cellStyle name="Výpočet 3 2 5 2 2 6 2" xfId="26699"/>
    <cellStyle name="Výpočet 3 2 5 2 2 6 3" xfId="45843"/>
    <cellStyle name="Výpočet 3 2 5 2 2 7" xfId="20254"/>
    <cellStyle name="Výpočet 3 2 5 2 2 7 2" xfId="39394"/>
    <cellStyle name="Výpočet 3 2 5 2 2 8" xfId="13987"/>
    <cellStyle name="Výpočet 3 2 5 2 2 9" xfId="33072"/>
    <cellStyle name="Výpočet 3 2 5 2 3" xfId="2742"/>
    <cellStyle name="Výpočet 3 2 5 2 3 2" xfId="9443"/>
    <cellStyle name="Výpočet 3 2 5 2 3 2 2" xfId="28343"/>
    <cellStyle name="Výpočet 3 2 5 2 3 2 3" xfId="47491"/>
    <cellStyle name="Výpočet 3 2 5 2 3 3" xfId="21953"/>
    <cellStyle name="Výpočet 3 2 5 2 3 3 2" xfId="41093"/>
    <cellStyle name="Výpočet 3 2 5 2 3 4" xfId="15631"/>
    <cellStyle name="Výpočet 3 2 5 2 3 5" xfId="34720"/>
    <cellStyle name="Výpočet 3 2 5 2 4" xfId="3484"/>
    <cellStyle name="Výpočet 3 2 5 2 4 2" xfId="10182"/>
    <cellStyle name="Výpočet 3 2 5 2 4 2 2" xfId="29082"/>
    <cellStyle name="Výpočet 3 2 5 2 4 2 3" xfId="48230"/>
    <cellStyle name="Výpočet 3 2 5 2 4 3" xfId="22692"/>
    <cellStyle name="Výpočet 3 2 5 2 4 3 2" xfId="41832"/>
    <cellStyle name="Výpočet 3 2 5 2 4 4" xfId="16370"/>
    <cellStyle name="Výpočet 3 2 5 2 4 5" xfId="35459"/>
    <cellStyle name="Výpočet 3 2 5 2 5" xfId="4056"/>
    <cellStyle name="Výpočet 3 2 5 2 5 2" xfId="10753"/>
    <cellStyle name="Výpočet 3 2 5 2 5 2 2" xfId="29653"/>
    <cellStyle name="Výpočet 3 2 5 2 5 2 3" xfId="48801"/>
    <cellStyle name="Výpočet 3 2 5 2 5 3" xfId="23263"/>
    <cellStyle name="Výpočet 3 2 5 2 5 3 2" xfId="42403"/>
    <cellStyle name="Výpočet 3 2 5 2 5 4" xfId="16941"/>
    <cellStyle name="Výpočet 3 2 5 2 5 5" xfId="36030"/>
    <cellStyle name="Výpočet 3 2 5 2 6" xfId="4717"/>
    <cellStyle name="Výpočet 3 2 5 2 6 2" xfId="11414"/>
    <cellStyle name="Výpočet 3 2 5 2 6 2 2" xfId="30314"/>
    <cellStyle name="Výpočet 3 2 5 2 6 2 3" xfId="49462"/>
    <cellStyle name="Výpočet 3 2 5 2 6 3" xfId="23924"/>
    <cellStyle name="Výpočet 3 2 5 2 6 3 2" xfId="43064"/>
    <cellStyle name="Výpočet 3 2 5 2 6 4" xfId="17602"/>
    <cellStyle name="Výpočet 3 2 5 2 6 5" xfId="36691"/>
    <cellStyle name="Výpočet 3 2 5 2 7" xfId="1831"/>
    <cellStyle name="Výpočet 3 2 5 2 7 2" xfId="8558"/>
    <cellStyle name="Výpočet 3 2 5 2 7 2 2" xfId="27458"/>
    <cellStyle name="Výpočet 3 2 5 2 7 2 3" xfId="46606"/>
    <cellStyle name="Výpočet 3 2 5 2 7 3" xfId="21068"/>
    <cellStyle name="Výpočet 3 2 5 2 7 3 2" xfId="40208"/>
    <cellStyle name="Výpočet 3 2 5 2 7 4" xfId="14746"/>
    <cellStyle name="Výpočet 3 2 5 2 7 5" xfId="33835"/>
    <cellStyle name="Výpočet 3 2 5 2 8" xfId="7335"/>
    <cellStyle name="Výpočet 3 2 5 2 8 2" xfId="26334"/>
    <cellStyle name="Výpočet 3 2 5 2 8 3" xfId="45478"/>
    <cellStyle name="Výpočet 3 2 5 2 9" xfId="19955"/>
    <cellStyle name="Výpočet 3 2 5 2 9 2" xfId="39095"/>
    <cellStyle name="Výpočet 3 2 5 3" xfId="758"/>
    <cellStyle name="Výpočet 3 2 5 3 2" xfId="3681"/>
    <cellStyle name="Výpočet 3 2 5 3 2 2" xfId="10379"/>
    <cellStyle name="Výpočet 3 2 5 3 2 2 2" xfId="29279"/>
    <cellStyle name="Výpočet 3 2 5 3 2 2 3" xfId="48427"/>
    <cellStyle name="Výpočet 3 2 5 3 2 3" xfId="22889"/>
    <cellStyle name="Výpočet 3 2 5 3 2 3 2" xfId="42029"/>
    <cellStyle name="Výpočet 3 2 5 3 2 4" xfId="16567"/>
    <cellStyle name="Výpočet 3 2 5 3 2 5" xfId="35656"/>
    <cellStyle name="Výpočet 3 2 5 3 3" xfId="4251"/>
    <cellStyle name="Výpočet 3 2 5 3 3 2" xfId="10948"/>
    <cellStyle name="Výpočet 3 2 5 3 3 2 2" xfId="29848"/>
    <cellStyle name="Výpočet 3 2 5 3 3 2 3" xfId="48996"/>
    <cellStyle name="Výpočet 3 2 5 3 3 3" xfId="23458"/>
    <cellStyle name="Výpočet 3 2 5 3 3 3 2" xfId="42598"/>
    <cellStyle name="Výpočet 3 2 5 3 3 4" xfId="17136"/>
    <cellStyle name="Výpočet 3 2 5 3 3 5" xfId="36225"/>
    <cellStyle name="Výpočet 3 2 5 3 4" xfId="4873"/>
    <cellStyle name="Výpočet 3 2 5 3 4 2" xfId="11570"/>
    <cellStyle name="Výpočet 3 2 5 3 4 2 2" xfId="30470"/>
    <cellStyle name="Výpočet 3 2 5 3 4 2 3" xfId="49618"/>
    <cellStyle name="Výpočet 3 2 5 3 4 3" xfId="24080"/>
    <cellStyle name="Výpočet 3 2 5 3 4 3 2" xfId="43220"/>
    <cellStyle name="Výpočet 3 2 5 3 4 4" xfId="17758"/>
    <cellStyle name="Výpočet 3 2 5 3 4 5" xfId="36847"/>
    <cellStyle name="Výpočet 3 2 5 3 5" xfId="2939"/>
    <cellStyle name="Výpočet 3 2 5 3 5 2" xfId="9638"/>
    <cellStyle name="Výpočet 3 2 5 3 5 2 2" xfId="28538"/>
    <cellStyle name="Výpočet 3 2 5 3 5 2 3" xfId="47686"/>
    <cellStyle name="Výpočet 3 2 5 3 5 3" xfId="22148"/>
    <cellStyle name="Výpočet 3 2 5 3 5 3 2" xfId="41288"/>
    <cellStyle name="Výpočet 3 2 5 3 5 4" xfId="15826"/>
    <cellStyle name="Výpočet 3 2 5 3 5 5" xfId="34915"/>
    <cellStyle name="Výpočet 3 2 5 3 6" xfId="7575"/>
    <cellStyle name="Výpočet 3 2 5 3 6 2" xfId="26574"/>
    <cellStyle name="Výpočet 3 2 5 3 6 3" xfId="45718"/>
    <cellStyle name="Výpočet 3 2 5 3 7" xfId="20154"/>
    <cellStyle name="Výpočet 3 2 5 3 7 2" xfId="39294"/>
    <cellStyle name="Výpočet 3 2 5 3 8" xfId="13862"/>
    <cellStyle name="Výpočet 3 2 5 3 9" xfId="32947"/>
    <cellStyle name="Výpočet 3 2 5 4" xfId="2617"/>
    <cellStyle name="Výpočet 3 2 5 4 2" xfId="9318"/>
    <cellStyle name="Výpočet 3 2 5 4 2 2" xfId="28218"/>
    <cellStyle name="Výpočet 3 2 5 4 2 3" xfId="47366"/>
    <cellStyle name="Výpočet 3 2 5 4 3" xfId="21828"/>
    <cellStyle name="Výpočet 3 2 5 4 3 2" xfId="40968"/>
    <cellStyle name="Výpočet 3 2 5 4 4" xfId="15506"/>
    <cellStyle name="Výpočet 3 2 5 4 5" xfId="34595"/>
    <cellStyle name="Výpočet 3 2 5 5" xfId="3359"/>
    <cellStyle name="Výpočet 3 2 5 5 2" xfId="10057"/>
    <cellStyle name="Výpočet 3 2 5 5 2 2" xfId="28957"/>
    <cellStyle name="Výpočet 3 2 5 5 2 3" xfId="48105"/>
    <cellStyle name="Výpočet 3 2 5 5 3" xfId="22567"/>
    <cellStyle name="Výpočet 3 2 5 5 3 2" xfId="41707"/>
    <cellStyle name="Výpočet 3 2 5 5 4" xfId="16245"/>
    <cellStyle name="Výpočet 3 2 5 5 5" xfId="35334"/>
    <cellStyle name="Výpočet 3 2 5 6" xfId="3931"/>
    <cellStyle name="Výpočet 3 2 5 6 2" xfId="10628"/>
    <cellStyle name="Výpočet 3 2 5 6 2 2" xfId="29528"/>
    <cellStyle name="Výpočet 3 2 5 6 2 3" xfId="48676"/>
    <cellStyle name="Výpočet 3 2 5 6 3" xfId="23138"/>
    <cellStyle name="Výpočet 3 2 5 6 3 2" xfId="42278"/>
    <cellStyle name="Výpočet 3 2 5 6 4" xfId="16816"/>
    <cellStyle name="Výpočet 3 2 5 6 5" xfId="35905"/>
    <cellStyle name="Výpočet 3 2 5 7" xfId="4508"/>
    <cellStyle name="Výpočet 3 2 5 7 2" xfId="11205"/>
    <cellStyle name="Výpočet 3 2 5 7 2 2" xfId="30105"/>
    <cellStyle name="Výpočet 3 2 5 7 2 3" xfId="49253"/>
    <cellStyle name="Výpočet 3 2 5 7 3" xfId="23715"/>
    <cellStyle name="Výpočet 3 2 5 7 3 2" xfId="42855"/>
    <cellStyle name="Výpočet 3 2 5 7 4" xfId="17393"/>
    <cellStyle name="Výpočet 3 2 5 7 5" xfId="36482"/>
    <cellStyle name="Výpočet 3 2 5 8" xfId="891"/>
    <cellStyle name="Výpočet 3 2 5 8 2" xfId="7800"/>
    <cellStyle name="Výpočet 3 2 5 8 2 2" xfId="26795"/>
    <cellStyle name="Výpočet 3 2 5 8 2 3" xfId="45943"/>
    <cellStyle name="Výpočet 3 2 5 8 3" xfId="20285"/>
    <cellStyle name="Výpočet 3 2 5 8 3 2" xfId="39425"/>
    <cellStyle name="Výpočet 3 2 5 8 4" xfId="14083"/>
    <cellStyle name="Výpočet 3 2 5 8 5" xfId="33172"/>
    <cellStyle name="Výpočet 3 2 5 9" xfId="7210"/>
    <cellStyle name="Výpočet 3 2 5 9 2" xfId="26209"/>
    <cellStyle name="Výpočet 3 2 5 9 3" xfId="45353"/>
    <cellStyle name="Výpočet 3 2 6" xfId="284"/>
    <cellStyle name="Výpočet 3 2 6 10" xfId="32459"/>
    <cellStyle name="Výpočet 3 2 6 2" xfId="630"/>
    <cellStyle name="Výpočet 3 2 6 2 10" xfId="32799"/>
    <cellStyle name="Výpočet 3 2 6 2 2" xfId="2811"/>
    <cellStyle name="Výpočet 3 2 6 2 2 2" xfId="9510"/>
    <cellStyle name="Výpočet 3 2 6 2 2 2 2" xfId="28410"/>
    <cellStyle name="Výpočet 3 2 6 2 2 2 3" xfId="47558"/>
    <cellStyle name="Výpočet 3 2 6 2 2 3" xfId="22020"/>
    <cellStyle name="Výpočet 3 2 6 2 2 3 2" xfId="41160"/>
    <cellStyle name="Výpočet 3 2 6 2 2 4" xfId="15698"/>
    <cellStyle name="Výpočet 3 2 6 2 2 5" xfId="34787"/>
    <cellStyle name="Výpočet 3 2 6 2 3" xfId="3553"/>
    <cellStyle name="Výpočet 3 2 6 2 3 2" xfId="10251"/>
    <cellStyle name="Výpočet 3 2 6 2 3 2 2" xfId="29151"/>
    <cellStyle name="Výpočet 3 2 6 2 3 2 3" xfId="48299"/>
    <cellStyle name="Výpočet 3 2 6 2 3 3" xfId="22761"/>
    <cellStyle name="Výpočet 3 2 6 2 3 3 2" xfId="41901"/>
    <cellStyle name="Výpočet 3 2 6 2 3 4" xfId="16439"/>
    <cellStyle name="Výpočet 3 2 6 2 3 5" xfId="35528"/>
    <cellStyle name="Výpočet 3 2 6 2 4" xfId="4123"/>
    <cellStyle name="Výpočet 3 2 6 2 4 2" xfId="10820"/>
    <cellStyle name="Výpočet 3 2 6 2 4 2 2" xfId="29720"/>
    <cellStyle name="Výpočet 3 2 6 2 4 2 3" xfId="48868"/>
    <cellStyle name="Výpočet 3 2 6 2 4 3" xfId="23330"/>
    <cellStyle name="Výpočet 3 2 6 2 4 3 2" xfId="42470"/>
    <cellStyle name="Výpočet 3 2 6 2 4 4" xfId="17008"/>
    <cellStyle name="Výpočet 3 2 6 2 4 5" xfId="36097"/>
    <cellStyle name="Výpočet 3 2 6 2 5" xfId="4768"/>
    <cellStyle name="Výpočet 3 2 6 2 5 2" xfId="11465"/>
    <cellStyle name="Výpočet 3 2 6 2 5 2 2" xfId="30365"/>
    <cellStyle name="Výpočet 3 2 6 2 5 2 3" xfId="49513"/>
    <cellStyle name="Výpočet 3 2 6 2 5 3" xfId="23975"/>
    <cellStyle name="Výpočet 3 2 6 2 5 3 2" xfId="43115"/>
    <cellStyle name="Výpočet 3 2 6 2 5 4" xfId="17653"/>
    <cellStyle name="Výpočet 3 2 6 2 5 5" xfId="36742"/>
    <cellStyle name="Výpočet 3 2 6 2 6" xfId="1832"/>
    <cellStyle name="Výpočet 3 2 6 2 6 2" xfId="8559"/>
    <cellStyle name="Výpočet 3 2 6 2 6 2 2" xfId="27459"/>
    <cellStyle name="Výpočet 3 2 6 2 6 2 3" xfId="46607"/>
    <cellStyle name="Výpočet 3 2 6 2 6 3" xfId="21069"/>
    <cellStyle name="Výpočet 3 2 6 2 6 3 2" xfId="40209"/>
    <cellStyle name="Výpočet 3 2 6 2 6 4" xfId="14747"/>
    <cellStyle name="Výpočet 3 2 6 2 6 5" xfId="33836"/>
    <cellStyle name="Výpočet 3 2 6 2 7" xfId="7427"/>
    <cellStyle name="Výpočet 3 2 6 2 7 2" xfId="26426"/>
    <cellStyle name="Výpočet 3 2 6 2 7 3" xfId="45570"/>
    <cellStyle name="Výpočet 3 2 6 2 8" xfId="20026"/>
    <cellStyle name="Výpočet 3 2 6 2 8 2" xfId="39166"/>
    <cellStyle name="Výpočet 3 2 6 2 9" xfId="13714"/>
    <cellStyle name="Výpočet 3 2 6 3" xfId="2444"/>
    <cellStyle name="Výpočet 3 2 6 3 2" xfId="9145"/>
    <cellStyle name="Výpočet 3 2 6 3 2 2" xfId="28045"/>
    <cellStyle name="Výpočet 3 2 6 3 2 3" xfId="47193"/>
    <cellStyle name="Výpočet 3 2 6 3 3" xfId="21655"/>
    <cellStyle name="Výpočet 3 2 6 3 3 2" xfId="40795"/>
    <cellStyle name="Výpočet 3 2 6 3 4" xfId="15333"/>
    <cellStyle name="Výpočet 3 2 6 3 5" xfId="34422"/>
    <cellStyle name="Výpočet 3 2 6 4" xfId="3186"/>
    <cellStyle name="Výpočet 3 2 6 4 2" xfId="9884"/>
    <cellStyle name="Výpočet 3 2 6 4 2 2" xfId="28784"/>
    <cellStyle name="Výpočet 3 2 6 4 2 3" xfId="47932"/>
    <cellStyle name="Výpočet 3 2 6 4 3" xfId="22394"/>
    <cellStyle name="Výpočet 3 2 6 4 3 2" xfId="41534"/>
    <cellStyle name="Výpočet 3 2 6 4 4" xfId="16072"/>
    <cellStyle name="Výpočet 3 2 6 4 5" xfId="35161"/>
    <cellStyle name="Výpočet 3 2 6 5" xfId="3071"/>
    <cellStyle name="Výpočet 3 2 6 5 2" xfId="9769"/>
    <cellStyle name="Výpočet 3 2 6 5 2 2" xfId="28669"/>
    <cellStyle name="Výpočet 3 2 6 5 2 3" xfId="47817"/>
    <cellStyle name="Výpočet 3 2 6 5 3" xfId="22279"/>
    <cellStyle name="Výpočet 3 2 6 5 3 2" xfId="41419"/>
    <cellStyle name="Výpočet 3 2 6 5 4" xfId="15957"/>
    <cellStyle name="Výpočet 3 2 6 5 5" xfId="35046"/>
    <cellStyle name="Výpočet 3 2 6 6" xfId="4539"/>
    <cellStyle name="Výpočet 3 2 6 6 2" xfId="11236"/>
    <cellStyle name="Výpočet 3 2 6 6 2 2" xfId="30136"/>
    <cellStyle name="Výpočet 3 2 6 6 2 3" xfId="49284"/>
    <cellStyle name="Výpočet 3 2 6 6 3" xfId="23746"/>
    <cellStyle name="Výpočet 3 2 6 6 3 2" xfId="42886"/>
    <cellStyle name="Výpočet 3 2 6 6 4" xfId="17424"/>
    <cellStyle name="Výpočet 3 2 6 6 5" xfId="36513"/>
    <cellStyle name="Výpočet 3 2 6 7" xfId="7086"/>
    <cellStyle name="Výpočet 3 2 6 7 2" xfId="26086"/>
    <cellStyle name="Výpočet 3 2 6 7 3" xfId="45230"/>
    <cellStyle name="Výpočet 3 2 6 8" xfId="19682"/>
    <cellStyle name="Výpočet 3 2 6 8 2" xfId="38822"/>
    <cellStyle name="Výpočet 3 2 6 9" xfId="8053"/>
    <cellStyle name="Výpočet 3 2 7" xfId="1011"/>
    <cellStyle name="Výpočet 3 2 7 2" xfId="1833"/>
    <cellStyle name="Výpočet 3 2 7 2 2" xfId="8560"/>
    <cellStyle name="Výpočet 3 2 7 2 2 2" xfId="27460"/>
    <cellStyle name="Výpočet 3 2 7 2 2 3" xfId="46608"/>
    <cellStyle name="Výpočet 3 2 7 2 3" xfId="21070"/>
    <cellStyle name="Výpočet 3 2 7 2 3 2" xfId="40210"/>
    <cellStyle name="Výpočet 3 2 7 2 4" xfId="14748"/>
    <cellStyle name="Výpočet 3 2 7 2 5" xfId="33837"/>
    <cellStyle name="Výpočet 3 2 7 3" xfId="7355"/>
    <cellStyle name="Výpočet 3 2 7 3 2" xfId="26354"/>
    <cellStyle name="Výpočet 3 2 7 3 3" xfId="45498"/>
    <cellStyle name="Výpočet 3 2 7 4" xfId="20401"/>
    <cellStyle name="Výpočet 3 2 7 4 2" xfId="39541"/>
    <cellStyle name="Výpočet 3 2 7 5" xfId="13642"/>
    <cellStyle name="Výpočet 3 2 7 6" xfId="32727"/>
    <cellStyle name="Výpočet 3 2 8" xfId="1815"/>
    <cellStyle name="Výpočet 3 2 8 2" xfId="8542"/>
    <cellStyle name="Výpočet 3 2 8 2 2" xfId="27442"/>
    <cellStyle name="Výpočet 3 2 8 2 3" xfId="46590"/>
    <cellStyle name="Výpočet 3 2 8 3" xfId="21052"/>
    <cellStyle name="Výpočet 3 2 8 3 2" xfId="40192"/>
    <cellStyle name="Výpočet 3 2 8 4" xfId="14730"/>
    <cellStyle name="Výpočet 3 2 8 5" xfId="33819"/>
    <cellStyle name="Výpočet 3 2 9" xfId="2406"/>
    <cellStyle name="Výpočet 3 2 9 2" xfId="9107"/>
    <cellStyle name="Výpočet 3 2 9 2 2" xfId="28007"/>
    <cellStyle name="Výpočet 3 2 9 2 3" xfId="47155"/>
    <cellStyle name="Výpočet 3 2 9 3" xfId="21617"/>
    <cellStyle name="Výpočet 3 2 9 3 2" xfId="40757"/>
    <cellStyle name="Výpočet 3 2 9 4" xfId="15295"/>
    <cellStyle name="Výpočet 3 2 9 5" xfId="34384"/>
    <cellStyle name="Výpočet 3 3" xfId="242"/>
    <cellStyle name="Výpočet 3 3 10" xfId="19649"/>
    <cellStyle name="Výpočet 3 3 10 2" xfId="38789"/>
    <cellStyle name="Výpočet 3 3 2" xfId="260"/>
    <cellStyle name="Výpočet 3 3 2 10" xfId="19658"/>
    <cellStyle name="Výpočet 3 3 2 10 2" xfId="38798"/>
    <cellStyle name="Výpočet 3 3 2 11" xfId="8090"/>
    <cellStyle name="Výpočet 3 3 2 12" xfId="32376"/>
    <cellStyle name="Výpočet 3 3 2 2" xfId="606"/>
    <cellStyle name="Výpočet 3 3 2 2 10" xfId="6866"/>
    <cellStyle name="Výpočet 3 3 2 2 11" xfId="32435"/>
    <cellStyle name="Výpočet 3 3 2 2 2" xfId="1836"/>
    <cellStyle name="Výpočet 3 3 2 2 2 2" xfId="8563"/>
    <cellStyle name="Výpočet 3 3 2 2 2 2 2" xfId="27463"/>
    <cellStyle name="Výpočet 3 3 2 2 2 2 3" xfId="46611"/>
    <cellStyle name="Výpočet 3 3 2 2 2 3" xfId="21073"/>
    <cellStyle name="Výpočet 3 3 2 2 2 3 2" xfId="40213"/>
    <cellStyle name="Výpočet 3 3 2 2 2 4" xfId="14751"/>
    <cellStyle name="Výpočet 3 3 2 2 2 5" xfId="33840"/>
    <cellStyle name="Výpočet 3 3 2 2 3" xfId="2787"/>
    <cellStyle name="Výpočet 3 3 2 2 3 2" xfId="9486"/>
    <cellStyle name="Výpočet 3 3 2 2 3 2 2" xfId="28386"/>
    <cellStyle name="Výpočet 3 3 2 2 3 2 3" xfId="47534"/>
    <cellStyle name="Výpočet 3 3 2 2 3 3" xfId="21996"/>
    <cellStyle name="Výpočet 3 3 2 2 3 3 2" xfId="41136"/>
    <cellStyle name="Výpočet 3 3 2 2 3 4" xfId="15674"/>
    <cellStyle name="Výpočet 3 3 2 2 3 5" xfId="34763"/>
    <cellStyle name="Výpočet 3 3 2 2 4" xfId="3529"/>
    <cellStyle name="Výpočet 3 3 2 2 4 2" xfId="10227"/>
    <cellStyle name="Výpočet 3 3 2 2 4 2 2" xfId="29127"/>
    <cellStyle name="Výpočet 3 3 2 2 4 2 3" xfId="48275"/>
    <cellStyle name="Výpočet 3 3 2 2 4 3" xfId="22737"/>
    <cellStyle name="Výpočet 3 3 2 2 4 3 2" xfId="41877"/>
    <cellStyle name="Výpočet 3 3 2 2 4 4" xfId="16415"/>
    <cellStyle name="Výpočet 3 3 2 2 4 5" xfId="35504"/>
    <cellStyle name="Výpočet 3 3 2 2 5" xfId="4099"/>
    <cellStyle name="Výpočet 3 3 2 2 5 2" xfId="10796"/>
    <cellStyle name="Výpočet 3 3 2 2 5 2 2" xfId="29696"/>
    <cellStyle name="Výpočet 3 3 2 2 5 2 3" xfId="48844"/>
    <cellStyle name="Výpočet 3 3 2 2 5 3" xfId="23306"/>
    <cellStyle name="Výpočet 3 3 2 2 5 3 2" xfId="42446"/>
    <cellStyle name="Výpočet 3 3 2 2 5 4" xfId="16984"/>
    <cellStyle name="Výpočet 3 3 2 2 5 5" xfId="36073"/>
    <cellStyle name="Výpočet 3 3 2 2 6" xfId="4751"/>
    <cellStyle name="Výpočet 3 3 2 2 6 2" xfId="11448"/>
    <cellStyle name="Výpočet 3 3 2 2 6 2 2" xfId="30348"/>
    <cellStyle name="Výpočet 3 3 2 2 6 2 3" xfId="49496"/>
    <cellStyle name="Výpočet 3 3 2 2 6 3" xfId="23958"/>
    <cellStyle name="Výpočet 3 3 2 2 6 3 2" xfId="43098"/>
    <cellStyle name="Výpočet 3 3 2 2 6 4" xfId="17636"/>
    <cellStyle name="Výpočet 3 3 2 2 6 5" xfId="36725"/>
    <cellStyle name="Výpočet 3 3 2 2 7" xfId="7740"/>
    <cellStyle name="Výpočet 3 3 2 2 7 2" xfId="26735"/>
    <cellStyle name="Výpočet 3 3 2 2 7 2 2" xfId="45883"/>
    <cellStyle name="Výpočet 3 3 2 2 7 3" xfId="14023"/>
    <cellStyle name="Výpočet 3 3 2 2 7 4" xfId="33112"/>
    <cellStyle name="Výpočet 3 3 2 2 8" xfId="7062"/>
    <cellStyle name="Výpočet 3 3 2 2 8 2" xfId="26062"/>
    <cellStyle name="Výpočet 3 3 2 2 8 3" xfId="45206"/>
    <cellStyle name="Výpočet 3 3 2 2 9" xfId="20002"/>
    <cellStyle name="Výpočet 3 3 2 2 9 2" xfId="39142"/>
    <cellStyle name="Výpočet 3 3 2 3" xfId="1228"/>
    <cellStyle name="Výpočet 3 3 2 3 2" xfId="1837"/>
    <cellStyle name="Výpočet 3 3 2 3 2 2" xfId="8564"/>
    <cellStyle name="Výpočet 3 3 2 3 2 2 2" xfId="27464"/>
    <cellStyle name="Výpočet 3 3 2 3 2 2 3" xfId="46612"/>
    <cellStyle name="Výpočet 3 3 2 3 2 3" xfId="21074"/>
    <cellStyle name="Výpočet 3 3 2 3 2 3 2" xfId="40214"/>
    <cellStyle name="Výpočet 3 3 2 3 2 4" xfId="14752"/>
    <cellStyle name="Výpočet 3 3 2 3 2 5" xfId="33841"/>
    <cellStyle name="Výpočet 3 3 2 3 3" xfId="7403"/>
    <cellStyle name="Výpočet 3 3 2 3 3 2" xfId="26402"/>
    <cellStyle name="Výpočet 3 3 2 3 3 3" xfId="45546"/>
    <cellStyle name="Výpočet 3 3 2 3 4" xfId="20608"/>
    <cellStyle name="Výpočet 3 3 2 3 4 2" xfId="39748"/>
    <cellStyle name="Výpočet 3 3 2 3 5" xfId="13690"/>
    <cellStyle name="Výpočet 3 3 2 3 6" xfId="32775"/>
    <cellStyle name="Výpočet 3 3 2 4" xfId="1835"/>
    <cellStyle name="Výpočet 3 3 2 4 2" xfId="8562"/>
    <cellStyle name="Výpočet 3 3 2 4 2 2" xfId="27462"/>
    <cellStyle name="Výpočet 3 3 2 4 2 3" xfId="46610"/>
    <cellStyle name="Výpočet 3 3 2 4 3" xfId="21072"/>
    <cellStyle name="Výpočet 3 3 2 4 3 2" xfId="40212"/>
    <cellStyle name="Výpočet 3 3 2 4 4" xfId="14750"/>
    <cellStyle name="Výpočet 3 3 2 4 5" xfId="33839"/>
    <cellStyle name="Výpočet 3 3 2 5" xfId="2420"/>
    <cellStyle name="Výpočet 3 3 2 5 2" xfId="9121"/>
    <cellStyle name="Výpočet 3 3 2 5 2 2" xfId="28021"/>
    <cellStyle name="Výpočet 3 3 2 5 2 3" xfId="47169"/>
    <cellStyle name="Výpočet 3 3 2 5 3" xfId="21631"/>
    <cellStyle name="Výpočet 3 3 2 5 3 2" xfId="40771"/>
    <cellStyle name="Výpočet 3 3 2 5 4" xfId="15309"/>
    <cellStyle name="Výpočet 3 3 2 5 5" xfId="34398"/>
    <cellStyle name="Výpočet 3 3 2 6" xfId="3162"/>
    <cellStyle name="Výpočet 3 3 2 6 2" xfId="9860"/>
    <cellStyle name="Výpočet 3 3 2 6 2 2" xfId="28760"/>
    <cellStyle name="Výpočet 3 3 2 6 2 3" xfId="47908"/>
    <cellStyle name="Výpočet 3 3 2 6 3" xfId="22370"/>
    <cellStyle name="Výpočet 3 3 2 6 3 2" xfId="41510"/>
    <cellStyle name="Výpočet 3 3 2 6 4" xfId="16048"/>
    <cellStyle name="Výpočet 3 3 2 6 5" xfId="35137"/>
    <cellStyle name="Výpočet 3 3 2 7" xfId="3823"/>
    <cellStyle name="Výpočet 3 3 2 7 2" xfId="10520"/>
    <cellStyle name="Výpočet 3 3 2 7 2 2" xfId="29420"/>
    <cellStyle name="Výpočet 3 3 2 7 2 3" xfId="48568"/>
    <cellStyle name="Výpočet 3 3 2 7 3" xfId="23030"/>
    <cellStyle name="Výpočet 3 3 2 7 3 2" xfId="42170"/>
    <cellStyle name="Výpočet 3 3 2 7 4" xfId="16708"/>
    <cellStyle name="Výpočet 3 3 2 7 5" xfId="35797"/>
    <cellStyle name="Výpočet 3 3 2 8" xfId="4522"/>
    <cellStyle name="Výpočet 3 3 2 8 2" xfId="11219"/>
    <cellStyle name="Výpočet 3 3 2 8 2 2" xfId="30119"/>
    <cellStyle name="Výpočet 3 3 2 8 2 3" xfId="49267"/>
    <cellStyle name="Výpočet 3 3 2 8 3" xfId="23729"/>
    <cellStyle name="Výpočet 3 3 2 8 3 2" xfId="42869"/>
    <cellStyle name="Výpočet 3 3 2 8 4" xfId="17407"/>
    <cellStyle name="Výpočet 3 3 2 8 5" xfId="36496"/>
    <cellStyle name="Výpočet 3 3 2 9" xfId="7003"/>
    <cellStyle name="Výpočet 3 3 2 9 2" xfId="26003"/>
    <cellStyle name="Výpočet 3 3 2 9 3" xfId="45147"/>
    <cellStyle name="Výpočet 3 3 3" xfId="592"/>
    <cellStyle name="Výpočet 3 3 3 10" xfId="32408"/>
    <cellStyle name="Výpočet 3 3 3 2" xfId="1838"/>
    <cellStyle name="Výpočet 3 3 3 2 2" xfId="8565"/>
    <cellStyle name="Výpočet 3 3 3 2 2 2" xfId="27465"/>
    <cellStyle name="Výpočet 3 3 3 2 2 2 2" xfId="46613"/>
    <cellStyle name="Výpočet 3 3 3 2 2 3" xfId="14753"/>
    <cellStyle name="Výpočet 3 3 3 2 2 4" xfId="33842"/>
    <cellStyle name="Výpočet 3 3 3 2 3" xfId="7734"/>
    <cellStyle name="Výpočet 3 3 3 2 3 2" xfId="26733"/>
    <cellStyle name="Výpočet 3 3 3 2 3 3" xfId="45877"/>
    <cellStyle name="Výpočet 3 3 3 2 4" xfId="21075"/>
    <cellStyle name="Výpočet 3 3 3 2 4 2" xfId="40215"/>
    <cellStyle name="Výpočet 3 3 3 2 5" xfId="14021"/>
    <cellStyle name="Výpočet 3 3 3 2 6" xfId="33106"/>
    <cellStyle name="Výpočet 3 3 3 3" xfId="2776"/>
    <cellStyle name="Výpočet 3 3 3 3 2" xfId="9477"/>
    <cellStyle name="Výpočet 3 3 3 3 2 2" xfId="28377"/>
    <cellStyle name="Výpočet 3 3 3 3 2 3" xfId="47525"/>
    <cellStyle name="Výpočet 3 3 3 3 3" xfId="21987"/>
    <cellStyle name="Výpočet 3 3 3 3 3 2" xfId="41127"/>
    <cellStyle name="Výpočet 3 3 3 3 4" xfId="15665"/>
    <cellStyle name="Výpočet 3 3 3 3 5" xfId="34754"/>
    <cellStyle name="Výpočet 3 3 3 4" xfId="3518"/>
    <cellStyle name="Výpočet 3 3 3 4 2" xfId="10216"/>
    <cellStyle name="Výpočet 3 3 3 4 2 2" xfId="29116"/>
    <cellStyle name="Výpočet 3 3 3 4 2 3" xfId="48264"/>
    <cellStyle name="Výpočet 3 3 3 4 3" xfId="22726"/>
    <cellStyle name="Výpočet 3 3 3 4 3 2" xfId="41866"/>
    <cellStyle name="Výpočet 3 3 3 4 4" xfId="16404"/>
    <cellStyle name="Výpočet 3 3 3 4 5" xfId="35493"/>
    <cellStyle name="Výpočet 3 3 3 5" xfId="4090"/>
    <cellStyle name="Výpočet 3 3 3 5 2" xfId="10787"/>
    <cellStyle name="Výpočet 3 3 3 5 2 2" xfId="29687"/>
    <cellStyle name="Výpočet 3 3 3 5 2 3" xfId="48835"/>
    <cellStyle name="Výpočet 3 3 3 5 3" xfId="23297"/>
    <cellStyle name="Výpočet 3 3 3 5 3 2" xfId="42437"/>
    <cellStyle name="Výpočet 3 3 3 5 4" xfId="16975"/>
    <cellStyle name="Výpočet 3 3 3 5 5" xfId="36064"/>
    <cellStyle name="Výpočet 3 3 3 6" xfId="4744"/>
    <cellStyle name="Výpočet 3 3 3 6 2" xfId="11441"/>
    <cellStyle name="Výpočet 3 3 3 6 2 2" xfId="30341"/>
    <cellStyle name="Výpočet 3 3 3 6 2 3" xfId="49489"/>
    <cellStyle name="Výpočet 3 3 3 6 3" xfId="23951"/>
    <cellStyle name="Výpočet 3 3 3 6 3 2" xfId="43091"/>
    <cellStyle name="Výpočet 3 3 3 6 4" xfId="17629"/>
    <cellStyle name="Výpočet 3 3 3 6 5" xfId="36718"/>
    <cellStyle name="Výpočet 3 3 3 7" xfId="7035"/>
    <cellStyle name="Výpočet 3 3 3 7 2" xfId="26035"/>
    <cellStyle name="Výpočet 3 3 3 7 3" xfId="45179"/>
    <cellStyle name="Výpočet 3 3 3 8" xfId="19989"/>
    <cellStyle name="Výpočet 3 3 3 8 2" xfId="39129"/>
    <cellStyle name="Výpočet 3 3 3 9" xfId="8076"/>
    <cellStyle name="Výpočet 3 3 4" xfId="1016"/>
    <cellStyle name="Výpočet 3 3 4 2" xfId="1839"/>
    <cellStyle name="Výpočet 3 3 4 2 2" xfId="8566"/>
    <cellStyle name="Výpočet 3 3 4 2 2 2" xfId="27466"/>
    <cellStyle name="Výpočet 3 3 4 2 2 3" xfId="46614"/>
    <cellStyle name="Výpočet 3 3 4 2 3" xfId="21076"/>
    <cellStyle name="Výpočet 3 3 4 2 3 2" xfId="40216"/>
    <cellStyle name="Výpočet 3 3 4 2 4" xfId="14754"/>
    <cellStyle name="Výpočet 3 3 4 2 5" xfId="33843"/>
    <cellStyle name="Výpočet 3 3 4 3" xfId="7394"/>
    <cellStyle name="Výpočet 3 3 4 3 2" xfId="26393"/>
    <cellStyle name="Výpočet 3 3 4 3 3" xfId="45537"/>
    <cellStyle name="Výpočet 3 3 4 4" xfId="20406"/>
    <cellStyle name="Výpočet 3 3 4 4 2" xfId="39546"/>
    <cellStyle name="Výpočet 3 3 4 5" xfId="13681"/>
    <cellStyle name="Výpočet 3 3 4 6" xfId="32766"/>
    <cellStyle name="Výpočet 3 3 5" xfId="1834"/>
    <cellStyle name="Výpočet 3 3 5 2" xfId="8561"/>
    <cellStyle name="Výpočet 3 3 5 2 2" xfId="27461"/>
    <cellStyle name="Výpočet 3 3 5 2 3" xfId="46609"/>
    <cellStyle name="Výpočet 3 3 5 3" xfId="21071"/>
    <cellStyle name="Výpočet 3 3 5 3 2" xfId="40211"/>
    <cellStyle name="Výpočet 3 3 5 4" xfId="14749"/>
    <cellStyle name="Výpočet 3 3 5 5" xfId="33838"/>
    <cellStyle name="Výpočet 3 3 6" xfId="2469"/>
    <cellStyle name="Výpočet 3 3 6 2" xfId="9170"/>
    <cellStyle name="Výpočet 3 3 6 2 2" xfId="28070"/>
    <cellStyle name="Výpočet 3 3 6 2 3" xfId="47218"/>
    <cellStyle name="Výpočet 3 3 6 3" xfId="21680"/>
    <cellStyle name="Výpočet 3 3 6 3 2" xfId="40820"/>
    <cellStyle name="Výpočet 3 3 6 4" xfId="15358"/>
    <cellStyle name="Výpočet 3 3 6 5" xfId="34447"/>
    <cellStyle name="Výpočet 3 3 7" xfId="3211"/>
    <cellStyle name="Výpočet 3 3 7 2" xfId="9909"/>
    <cellStyle name="Výpočet 3 3 7 2 2" xfId="28809"/>
    <cellStyle name="Výpočet 3 3 7 2 3" xfId="47957"/>
    <cellStyle name="Výpočet 3 3 7 3" xfId="22419"/>
    <cellStyle name="Výpočet 3 3 7 3 2" xfId="41559"/>
    <cellStyle name="Výpočet 3 3 7 4" xfId="16097"/>
    <cellStyle name="Výpočet 3 3 7 5" xfId="35186"/>
    <cellStyle name="Výpočet 3 3 8" xfId="3133"/>
    <cellStyle name="Výpočet 3 3 8 2" xfId="9831"/>
    <cellStyle name="Výpočet 3 3 8 2 2" xfId="28731"/>
    <cellStyle name="Výpočet 3 3 8 2 3" xfId="47879"/>
    <cellStyle name="Výpočet 3 3 8 3" xfId="22341"/>
    <cellStyle name="Výpočet 3 3 8 3 2" xfId="41481"/>
    <cellStyle name="Výpočet 3 3 8 4" xfId="16019"/>
    <cellStyle name="Výpočet 3 3 8 5" xfId="35108"/>
    <cellStyle name="Výpočet 3 3 9" xfId="4386"/>
    <cellStyle name="Výpočet 3 3 9 2" xfId="11083"/>
    <cellStyle name="Výpočet 3 3 9 2 2" xfId="29983"/>
    <cellStyle name="Výpočet 3 3 9 2 3" xfId="49131"/>
    <cellStyle name="Výpočet 3 3 9 3" xfId="23593"/>
    <cellStyle name="Výpočet 3 3 9 3 2" xfId="42733"/>
    <cellStyle name="Výpočet 3 3 9 4" xfId="17271"/>
    <cellStyle name="Výpočet 3 3 9 5" xfId="36360"/>
    <cellStyle name="Výpočet 3 4" xfId="306"/>
    <cellStyle name="Výpočet 3 4 10" xfId="6987"/>
    <cellStyle name="Výpočet 3 4 10 2" xfId="25987"/>
    <cellStyle name="Výpočet 3 4 10 3" xfId="45131"/>
    <cellStyle name="Výpočet 3 4 11" xfId="19703"/>
    <cellStyle name="Výpočet 3 4 11 2" xfId="38843"/>
    <cellStyle name="Výpočet 3 4 12" xfId="6949"/>
    <cellStyle name="Výpočet 3 4 13" xfId="32360"/>
    <cellStyle name="Výpočet 3 4 2" xfId="310"/>
    <cellStyle name="Výpočet 3 4 2 10" xfId="32479"/>
    <cellStyle name="Výpočet 3 4 2 2" xfId="655"/>
    <cellStyle name="Výpočet 3 4 2 2 10" xfId="32824"/>
    <cellStyle name="Výpočet 3 4 2 2 2" xfId="2836"/>
    <cellStyle name="Výpočet 3 4 2 2 2 2" xfId="9535"/>
    <cellStyle name="Výpočet 3 4 2 2 2 2 2" xfId="28435"/>
    <cellStyle name="Výpočet 3 4 2 2 2 2 3" xfId="47583"/>
    <cellStyle name="Výpočet 3 4 2 2 2 3" xfId="22045"/>
    <cellStyle name="Výpočet 3 4 2 2 2 3 2" xfId="41185"/>
    <cellStyle name="Výpočet 3 4 2 2 2 4" xfId="15723"/>
    <cellStyle name="Výpočet 3 4 2 2 2 5" xfId="34812"/>
    <cellStyle name="Výpočet 3 4 2 2 3" xfId="3578"/>
    <cellStyle name="Výpočet 3 4 2 2 3 2" xfId="10276"/>
    <cellStyle name="Výpočet 3 4 2 2 3 2 2" xfId="29176"/>
    <cellStyle name="Výpočet 3 4 2 2 3 2 3" xfId="48324"/>
    <cellStyle name="Výpočet 3 4 2 2 3 3" xfId="22786"/>
    <cellStyle name="Výpočet 3 4 2 2 3 3 2" xfId="41926"/>
    <cellStyle name="Výpočet 3 4 2 2 3 4" xfId="16464"/>
    <cellStyle name="Výpočet 3 4 2 2 3 5" xfId="35553"/>
    <cellStyle name="Výpočet 3 4 2 2 4" xfId="4148"/>
    <cellStyle name="Výpočet 3 4 2 2 4 2" xfId="10845"/>
    <cellStyle name="Výpočet 3 4 2 2 4 2 2" xfId="29745"/>
    <cellStyle name="Výpočet 3 4 2 2 4 2 3" xfId="48893"/>
    <cellStyle name="Výpočet 3 4 2 2 4 3" xfId="23355"/>
    <cellStyle name="Výpočet 3 4 2 2 4 3 2" xfId="42495"/>
    <cellStyle name="Výpočet 3 4 2 2 4 4" xfId="17033"/>
    <cellStyle name="Výpočet 3 4 2 2 4 5" xfId="36122"/>
    <cellStyle name="Výpočet 3 4 2 2 5" xfId="4788"/>
    <cellStyle name="Výpočet 3 4 2 2 5 2" xfId="11485"/>
    <cellStyle name="Výpočet 3 4 2 2 5 2 2" xfId="30385"/>
    <cellStyle name="Výpočet 3 4 2 2 5 2 3" xfId="49533"/>
    <cellStyle name="Výpočet 3 4 2 2 5 3" xfId="23995"/>
    <cellStyle name="Výpočet 3 4 2 2 5 3 2" xfId="43135"/>
    <cellStyle name="Výpočet 3 4 2 2 5 4" xfId="17673"/>
    <cellStyle name="Výpočet 3 4 2 2 5 5" xfId="36762"/>
    <cellStyle name="Výpočet 3 4 2 2 6" xfId="1841"/>
    <cellStyle name="Výpočet 3 4 2 2 6 2" xfId="8568"/>
    <cellStyle name="Výpočet 3 4 2 2 6 2 2" xfId="27468"/>
    <cellStyle name="Výpočet 3 4 2 2 6 2 3" xfId="46616"/>
    <cellStyle name="Výpočet 3 4 2 2 6 3" xfId="21078"/>
    <cellStyle name="Výpočet 3 4 2 2 6 3 2" xfId="40218"/>
    <cellStyle name="Výpočet 3 4 2 2 6 4" xfId="14756"/>
    <cellStyle name="Výpočet 3 4 2 2 6 5" xfId="33845"/>
    <cellStyle name="Výpočet 3 4 2 2 7" xfId="7452"/>
    <cellStyle name="Výpočet 3 4 2 2 7 2" xfId="26451"/>
    <cellStyle name="Výpočet 3 4 2 2 7 3" xfId="45595"/>
    <cellStyle name="Výpočet 3 4 2 2 8" xfId="20051"/>
    <cellStyle name="Výpočet 3 4 2 2 8 2" xfId="39191"/>
    <cellStyle name="Výpočet 3 4 2 2 9" xfId="13739"/>
    <cellStyle name="Výpočet 3 4 2 3" xfId="2489"/>
    <cellStyle name="Výpočet 3 4 2 3 2" xfId="9190"/>
    <cellStyle name="Výpočet 3 4 2 3 2 2" xfId="28090"/>
    <cellStyle name="Výpočet 3 4 2 3 2 3" xfId="47238"/>
    <cellStyle name="Výpočet 3 4 2 3 3" xfId="21700"/>
    <cellStyle name="Výpočet 3 4 2 3 3 2" xfId="40840"/>
    <cellStyle name="Výpočet 3 4 2 3 4" xfId="15378"/>
    <cellStyle name="Výpočet 3 4 2 3 5" xfId="34467"/>
    <cellStyle name="Výpočet 3 4 2 4" xfId="3231"/>
    <cellStyle name="Výpočet 3 4 2 4 2" xfId="9929"/>
    <cellStyle name="Výpočet 3 4 2 4 2 2" xfId="28829"/>
    <cellStyle name="Výpočet 3 4 2 4 2 3" xfId="47977"/>
    <cellStyle name="Výpočet 3 4 2 4 3" xfId="22439"/>
    <cellStyle name="Výpočet 3 4 2 4 3 2" xfId="41579"/>
    <cellStyle name="Výpočet 3 4 2 4 4" xfId="16117"/>
    <cellStyle name="Výpočet 3 4 2 4 5" xfId="35206"/>
    <cellStyle name="Výpočet 3 4 2 5" xfId="3098"/>
    <cellStyle name="Výpočet 3 4 2 5 2" xfId="9796"/>
    <cellStyle name="Výpočet 3 4 2 5 2 2" xfId="28696"/>
    <cellStyle name="Výpočet 3 4 2 5 2 3" xfId="47844"/>
    <cellStyle name="Výpočet 3 4 2 5 3" xfId="22306"/>
    <cellStyle name="Výpočet 3 4 2 5 3 2" xfId="41446"/>
    <cellStyle name="Výpočet 3 4 2 5 4" xfId="15984"/>
    <cellStyle name="Výpočet 3 4 2 5 5" xfId="35073"/>
    <cellStyle name="Výpočet 3 4 2 6" xfId="4556"/>
    <cellStyle name="Výpočet 3 4 2 6 2" xfId="11253"/>
    <cellStyle name="Výpočet 3 4 2 6 2 2" xfId="30153"/>
    <cellStyle name="Výpočet 3 4 2 6 2 3" xfId="49301"/>
    <cellStyle name="Výpočet 3 4 2 6 3" xfId="23763"/>
    <cellStyle name="Výpočet 3 4 2 6 3 2" xfId="42903"/>
    <cellStyle name="Výpočet 3 4 2 6 4" xfId="17441"/>
    <cellStyle name="Výpočet 3 4 2 6 5" xfId="36530"/>
    <cellStyle name="Výpočet 3 4 2 7" xfId="7107"/>
    <cellStyle name="Výpočet 3 4 2 7 2" xfId="26106"/>
    <cellStyle name="Výpočet 3 4 2 7 3" xfId="45250"/>
    <cellStyle name="Výpočet 3 4 2 8" xfId="19707"/>
    <cellStyle name="Výpočet 3 4 2 8 2" xfId="38847"/>
    <cellStyle name="Výpočet 3 4 2 9" xfId="6831"/>
    <cellStyle name="Výpočet 3 4 3" xfId="651"/>
    <cellStyle name="Výpočet 3 4 3 10" xfId="6859"/>
    <cellStyle name="Výpočet 3 4 3 11" xfId="32477"/>
    <cellStyle name="Výpočet 3 4 3 2" xfId="1842"/>
    <cellStyle name="Výpočet 3 4 3 2 2" xfId="8569"/>
    <cellStyle name="Výpočet 3 4 3 2 2 2" xfId="27469"/>
    <cellStyle name="Výpočet 3 4 3 2 2 3" xfId="46617"/>
    <cellStyle name="Výpočet 3 4 3 2 3" xfId="21079"/>
    <cellStyle name="Výpočet 3 4 3 2 3 2" xfId="40219"/>
    <cellStyle name="Výpočet 3 4 3 2 4" xfId="14757"/>
    <cellStyle name="Výpočet 3 4 3 2 5" xfId="33846"/>
    <cellStyle name="Výpočet 3 4 3 3" xfId="2832"/>
    <cellStyle name="Výpočet 3 4 3 3 2" xfId="9531"/>
    <cellStyle name="Výpočet 3 4 3 3 2 2" xfId="28431"/>
    <cellStyle name="Výpočet 3 4 3 3 2 3" xfId="47579"/>
    <cellStyle name="Výpočet 3 4 3 3 3" xfId="22041"/>
    <cellStyle name="Výpočet 3 4 3 3 3 2" xfId="41181"/>
    <cellStyle name="Výpočet 3 4 3 3 4" xfId="15719"/>
    <cellStyle name="Výpočet 3 4 3 3 5" xfId="34808"/>
    <cellStyle name="Výpočet 3 4 3 4" xfId="3574"/>
    <cellStyle name="Výpočet 3 4 3 4 2" xfId="10272"/>
    <cellStyle name="Výpočet 3 4 3 4 2 2" xfId="29172"/>
    <cellStyle name="Výpočet 3 4 3 4 2 3" xfId="48320"/>
    <cellStyle name="Výpočet 3 4 3 4 3" xfId="22782"/>
    <cellStyle name="Výpočet 3 4 3 4 3 2" xfId="41922"/>
    <cellStyle name="Výpočet 3 4 3 4 4" xfId="16460"/>
    <cellStyle name="Výpočet 3 4 3 4 5" xfId="35549"/>
    <cellStyle name="Výpočet 3 4 3 5" xfId="4144"/>
    <cellStyle name="Výpočet 3 4 3 5 2" xfId="10841"/>
    <cellStyle name="Výpočet 3 4 3 5 2 2" xfId="29741"/>
    <cellStyle name="Výpočet 3 4 3 5 2 3" xfId="48889"/>
    <cellStyle name="Výpočet 3 4 3 5 3" xfId="23351"/>
    <cellStyle name="Výpočet 3 4 3 5 3 2" xfId="42491"/>
    <cellStyle name="Výpočet 3 4 3 5 4" xfId="17029"/>
    <cellStyle name="Výpočet 3 4 3 5 5" xfId="36118"/>
    <cellStyle name="Výpočet 3 4 3 6" xfId="4786"/>
    <cellStyle name="Výpočet 3 4 3 6 2" xfId="11483"/>
    <cellStyle name="Výpočet 3 4 3 6 2 2" xfId="30383"/>
    <cellStyle name="Výpočet 3 4 3 6 2 3" xfId="49531"/>
    <cellStyle name="Výpočet 3 4 3 6 3" xfId="23993"/>
    <cellStyle name="Výpočet 3 4 3 6 3 2" xfId="43133"/>
    <cellStyle name="Výpočet 3 4 3 6 4" xfId="17671"/>
    <cellStyle name="Výpočet 3 4 3 6 5" xfId="36760"/>
    <cellStyle name="Výpočet 3 4 3 7" xfId="7759"/>
    <cellStyle name="Výpočet 3 4 3 7 2" xfId="26754"/>
    <cellStyle name="Výpočet 3 4 3 7 2 2" xfId="45902"/>
    <cellStyle name="Výpočet 3 4 3 7 3" xfId="14042"/>
    <cellStyle name="Výpočet 3 4 3 7 4" xfId="33131"/>
    <cellStyle name="Výpočet 3 4 3 8" xfId="7105"/>
    <cellStyle name="Výpočet 3 4 3 8 2" xfId="26104"/>
    <cellStyle name="Výpočet 3 4 3 8 3" xfId="45248"/>
    <cellStyle name="Výpočet 3 4 3 9" xfId="20047"/>
    <cellStyle name="Výpočet 3 4 3 9 2" xfId="39187"/>
    <cellStyle name="Výpočet 3 4 4" xfId="1071"/>
    <cellStyle name="Výpočet 3 4 4 2" xfId="1843"/>
    <cellStyle name="Výpočet 3 4 4 2 2" xfId="8570"/>
    <cellStyle name="Výpočet 3 4 4 2 2 2" xfId="27470"/>
    <cellStyle name="Výpočet 3 4 4 2 2 3" xfId="46618"/>
    <cellStyle name="Výpočet 3 4 4 2 3" xfId="21080"/>
    <cellStyle name="Výpočet 3 4 4 2 3 2" xfId="40220"/>
    <cellStyle name="Výpočet 3 4 4 2 4" xfId="14758"/>
    <cellStyle name="Výpočet 3 4 4 2 5" xfId="33847"/>
    <cellStyle name="Výpočet 3 4 4 3" xfId="7448"/>
    <cellStyle name="Výpočet 3 4 4 3 2" xfId="26447"/>
    <cellStyle name="Výpočet 3 4 4 3 3" xfId="45591"/>
    <cellStyle name="Výpočet 3 4 4 4" xfId="20456"/>
    <cellStyle name="Výpočet 3 4 4 4 2" xfId="39596"/>
    <cellStyle name="Výpočet 3 4 4 5" xfId="13735"/>
    <cellStyle name="Výpočet 3 4 4 6" xfId="32820"/>
    <cellStyle name="Výpočet 3 4 5" xfId="1840"/>
    <cellStyle name="Výpočet 3 4 5 2" xfId="8567"/>
    <cellStyle name="Výpočet 3 4 5 2 2" xfId="27467"/>
    <cellStyle name="Výpočet 3 4 5 2 3" xfId="46615"/>
    <cellStyle name="Výpočet 3 4 5 3" xfId="21077"/>
    <cellStyle name="Výpočet 3 4 5 3 2" xfId="40217"/>
    <cellStyle name="Výpočet 3 4 5 4" xfId="14755"/>
    <cellStyle name="Výpočet 3 4 5 5" xfId="33844"/>
    <cellStyle name="Výpočet 3 4 6" xfId="2485"/>
    <cellStyle name="Výpočet 3 4 6 2" xfId="9186"/>
    <cellStyle name="Výpočet 3 4 6 2 2" xfId="28086"/>
    <cellStyle name="Výpočet 3 4 6 2 3" xfId="47234"/>
    <cellStyle name="Výpočet 3 4 6 3" xfId="21696"/>
    <cellStyle name="Výpočet 3 4 6 3 2" xfId="40836"/>
    <cellStyle name="Výpočet 3 4 6 4" xfId="15374"/>
    <cellStyle name="Výpočet 3 4 6 5" xfId="34463"/>
    <cellStyle name="Výpočet 3 4 7" xfId="3227"/>
    <cellStyle name="Výpočet 3 4 7 2" xfId="9925"/>
    <cellStyle name="Výpočet 3 4 7 2 2" xfId="28825"/>
    <cellStyle name="Výpočet 3 4 7 2 3" xfId="47973"/>
    <cellStyle name="Výpočet 3 4 7 3" xfId="22435"/>
    <cellStyle name="Výpočet 3 4 7 3 2" xfId="41575"/>
    <cellStyle name="Výpočet 3 4 7 4" xfId="16113"/>
    <cellStyle name="Výpočet 3 4 7 5" xfId="35202"/>
    <cellStyle name="Výpočet 3 4 8" xfId="3095"/>
    <cellStyle name="Výpočet 3 4 8 2" xfId="9793"/>
    <cellStyle name="Výpočet 3 4 8 2 2" xfId="28693"/>
    <cellStyle name="Výpočet 3 4 8 2 3" xfId="47841"/>
    <cellStyle name="Výpočet 3 4 8 3" xfId="22303"/>
    <cellStyle name="Výpočet 3 4 8 3 2" xfId="41443"/>
    <cellStyle name="Výpočet 3 4 8 4" xfId="15981"/>
    <cellStyle name="Výpočet 3 4 8 5" xfId="35070"/>
    <cellStyle name="Výpočet 3 4 9" xfId="4400"/>
    <cellStyle name="Výpočet 3 4 9 2" xfId="11097"/>
    <cellStyle name="Výpočet 3 4 9 2 2" xfId="29997"/>
    <cellStyle name="Výpočet 3 4 9 2 3" xfId="49145"/>
    <cellStyle name="Výpočet 3 4 9 3" xfId="23607"/>
    <cellStyle name="Výpočet 3 4 9 3 2" xfId="42747"/>
    <cellStyle name="Výpočet 3 4 9 4" xfId="17285"/>
    <cellStyle name="Výpočet 3 4 9 5" xfId="36374"/>
    <cellStyle name="Výpočet 3 5" xfId="326"/>
    <cellStyle name="Výpočet 3 5 10" xfId="7041"/>
    <cellStyle name="Výpočet 3 5 10 2" xfId="26041"/>
    <cellStyle name="Výpočet 3 5 10 3" xfId="45185"/>
    <cellStyle name="Výpočet 3 5 11" xfId="19723"/>
    <cellStyle name="Výpočet 3 5 11 2" xfId="38863"/>
    <cellStyle name="Výpočet 3 5 12" xfId="8073"/>
    <cellStyle name="Výpočet 3 5 13" xfId="32414"/>
    <cellStyle name="Výpočet 3 5 2" xfId="453"/>
    <cellStyle name="Výpočet 3 5 2 10" xfId="32602"/>
    <cellStyle name="Výpočet 3 5 2 2" xfId="778"/>
    <cellStyle name="Výpočet 3 5 2 2 10" xfId="32967"/>
    <cellStyle name="Výpočet 3 5 2 2 2" xfId="2959"/>
    <cellStyle name="Výpočet 3 5 2 2 2 2" xfId="9658"/>
    <cellStyle name="Výpočet 3 5 2 2 2 2 2" xfId="28558"/>
    <cellStyle name="Výpočet 3 5 2 2 2 2 3" xfId="47706"/>
    <cellStyle name="Výpočet 3 5 2 2 2 3" xfId="22168"/>
    <cellStyle name="Výpočet 3 5 2 2 2 3 2" xfId="41308"/>
    <cellStyle name="Výpočet 3 5 2 2 2 4" xfId="15846"/>
    <cellStyle name="Výpočet 3 5 2 2 2 5" xfId="34935"/>
    <cellStyle name="Výpočet 3 5 2 2 3" xfId="3701"/>
    <cellStyle name="Výpočet 3 5 2 2 3 2" xfId="10399"/>
    <cellStyle name="Výpočet 3 5 2 2 3 2 2" xfId="29299"/>
    <cellStyle name="Výpočet 3 5 2 2 3 2 3" xfId="48447"/>
    <cellStyle name="Výpočet 3 5 2 2 3 3" xfId="22909"/>
    <cellStyle name="Výpočet 3 5 2 2 3 3 2" xfId="42049"/>
    <cellStyle name="Výpočet 3 5 2 2 3 4" xfId="16587"/>
    <cellStyle name="Výpočet 3 5 2 2 3 5" xfId="35676"/>
    <cellStyle name="Výpočet 3 5 2 2 4" xfId="4271"/>
    <cellStyle name="Výpočet 3 5 2 2 4 2" xfId="10968"/>
    <cellStyle name="Výpočet 3 5 2 2 4 2 2" xfId="29868"/>
    <cellStyle name="Výpočet 3 5 2 2 4 2 3" xfId="49016"/>
    <cellStyle name="Výpočet 3 5 2 2 4 3" xfId="23478"/>
    <cellStyle name="Výpočet 3 5 2 2 4 3 2" xfId="42618"/>
    <cellStyle name="Výpočet 3 5 2 2 4 4" xfId="17156"/>
    <cellStyle name="Výpočet 3 5 2 2 4 5" xfId="36245"/>
    <cellStyle name="Výpočet 3 5 2 2 5" xfId="4891"/>
    <cellStyle name="Výpočet 3 5 2 2 5 2" xfId="11588"/>
    <cellStyle name="Výpočet 3 5 2 2 5 2 2" xfId="30488"/>
    <cellStyle name="Výpočet 3 5 2 2 5 2 3" xfId="49636"/>
    <cellStyle name="Výpočet 3 5 2 2 5 3" xfId="24098"/>
    <cellStyle name="Výpočet 3 5 2 2 5 3 2" xfId="43238"/>
    <cellStyle name="Výpočet 3 5 2 2 5 4" xfId="17776"/>
    <cellStyle name="Výpočet 3 5 2 2 5 5" xfId="36865"/>
    <cellStyle name="Výpočet 3 5 2 2 6" xfId="1845"/>
    <cellStyle name="Výpočet 3 5 2 2 6 2" xfId="8572"/>
    <cellStyle name="Výpočet 3 5 2 2 6 2 2" xfId="27472"/>
    <cellStyle name="Výpočet 3 5 2 2 6 2 3" xfId="46620"/>
    <cellStyle name="Výpočet 3 5 2 2 6 3" xfId="21082"/>
    <cellStyle name="Výpočet 3 5 2 2 6 3 2" xfId="40222"/>
    <cellStyle name="Výpočet 3 5 2 2 6 4" xfId="14760"/>
    <cellStyle name="Výpočet 3 5 2 2 6 5" xfId="33849"/>
    <cellStyle name="Výpočet 3 5 2 2 7" xfId="7595"/>
    <cellStyle name="Výpočet 3 5 2 2 7 2" xfId="26594"/>
    <cellStyle name="Výpočet 3 5 2 2 7 3" xfId="45738"/>
    <cellStyle name="Výpočet 3 5 2 2 8" xfId="20174"/>
    <cellStyle name="Výpočet 3 5 2 2 8 2" xfId="39314"/>
    <cellStyle name="Výpočet 3 5 2 2 9" xfId="13882"/>
    <cellStyle name="Výpočet 3 5 2 3" xfId="2637"/>
    <cellStyle name="Výpočet 3 5 2 3 2" xfId="9338"/>
    <cellStyle name="Výpočet 3 5 2 3 2 2" xfId="28238"/>
    <cellStyle name="Výpočet 3 5 2 3 2 3" xfId="47386"/>
    <cellStyle name="Výpočet 3 5 2 3 3" xfId="21848"/>
    <cellStyle name="Výpočet 3 5 2 3 3 2" xfId="40988"/>
    <cellStyle name="Výpočet 3 5 2 3 4" xfId="15526"/>
    <cellStyle name="Výpočet 3 5 2 3 5" xfId="34615"/>
    <cellStyle name="Výpočet 3 5 2 4" xfId="3379"/>
    <cellStyle name="Výpočet 3 5 2 4 2" xfId="10077"/>
    <cellStyle name="Výpočet 3 5 2 4 2 2" xfId="28977"/>
    <cellStyle name="Výpočet 3 5 2 4 2 3" xfId="48125"/>
    <cellStyle name="Výpočet 3 5 2 4 3" xfId="22587"/>
    <cellStyle name="Výpočet 3 5 2 4 3 2" xfId="41727"/>
    <cellStyle name="Výpočet 3 5 2 4 4" xfId="16265"/>
    <cellStyle name="Výpočet 3 5 2 4 5" xfId="35354"/>
    <cellStyle name="Výpočet 3 5 2 5" xfId="3951"/>
    <cellStyle name="Výpočet 3 5 2 5 2" xfId="10648"/>
    <cellStyle name="Výpočet 3 5 2 5 2 2" xfId="29548"/>
    <cellStyle name="Výpočet 3 5 2 5 2 3" xfId="48696"/>
    <cellStyle name="Výpočet 3 5 2 5 3" xfId="23158"/>
    <cellStyle name="Výpočet 3 5 2 5 3 2" xfId="42298"/>
    <cellStyle name="Výpočet 3 5 2 5 4" xfId="16836"/>
    <cellStyle name="Výpočet 3 5 2 5 5" xfId="35925"/>
    <cellStyle name="Výpočet 3 5 2 6" xfId="4635"/>
    <cellStyle name="Výpočet 3 5 2 6 2" xfId="11332"/>
    <cellStyle name="Výpočet 3 5 2 6 2 2" xfId="30232"/>
    <cellStyle name="Výpočet 3 5 2 6 2 3" xfId="49380"/>
    <cellStyle name="Výpočet 3 5 2 6 3" xfId="23842"/>
    <cellStyle name="Výpočet 3 5 2 6 3 2" xfId="42982"/>
    <cellStyle name="Výpočet 3 5 2 6 4" xfId="17520"/>
    <cellStyle name="Výpočet 3 5 2 6 5" xfId="36609"/>
    <cellStyle name="Výpočet 3 5 2 7" xfId="7230"/>
    <cellStyle name="Výpočet 3 5 2 7 2" xfId="26229"/>
    <cellStyle name="Výpočet 3 5 2 7 3" xfId="45373"/>
    <cellStyle name="Výpočet 3 5 2 8" xfId="19850"/>
    <cellStyle name="Výpočet 3 5 2 8 2" xfId="38990"/>
    <cellStyle name="Výpočet 3 5 2 9" xfId="13517"/>
    <cellStyle name="Výpočet 3 5 3" xfId="671"/>
    <cellStyle name="Výpočet 3 5 3 10" xfId="32840"/>
    <cellStyle name="Výpočet 3 5 3 2" xfId="1846"/>
    <cellStyle name="Výpočet 3 5 3 2 2" xfId="8573"/>
    <cellStyle name="Výpočet 3 5 3 2 2 2" xfId="27473"/>
    <cellStyle name="Výpočet 3 5 3 2 2 3" xfId="46621"/>
    <cellStyle name="Výpočet 3 5 3 2 3" xfId="21083"/>
    <cellStyle name="Výpočet 3 5 3 2 3 2" xfId="40223"/>
    <cellStyle name="Výpočet 3 5 3 2 4" xfId="14761"/>
    <cellStyle name="Výpočet 3 5 3 2 5" xfId="33850"/>
    <cellStyle name="Výpočet 3 5 3 3" xfId="2852"/>
    <cellStyle name="Výpočet 3 5 3 3 2" xfId="9551"/>
    <cellStyle name="Výpočet 3 5 3 3 2 2" xfId="28451"/>
    <cellStyle name="Výpočet 3 5 3 3 2 3" xfId="47599"/>
    <cellStyle name="Výpočet 3 5 3 3 3" xfId="22061"/>
    <cellStyle name="Výpočet 3 5 3 3 3 2" xfId="41201"/>
    <cellStyle name="Výpočet 3 5 3 3 4" xfId="15739"/>
    <cellStyle name="Výpočet 3 5 3 3 5" xfId="34828"/>
    <cellStyle name="Výpočet 3 5 3 4" xfId="3594"/>
    <cellStyle name="Výpočet 3 5 3 4 2" xfId="10292"/>
    <cellStyle name="Výpočet 3 5 3 4 2 2" xfId="29192"/>
    <cellStyle name="Výpočet 3 5 3 4 2 3" xfId="48340"/>
    <cellStyle name="Výpočet 3 5 3 4 3" xfId="22802"/>
    <cellStyle name="Výpočet 3 5 3 4 3 2" xfId="41942"/>
    <cellStyle name="Výpočet 3 5 3 4 4" xfId="16480"/>
    <cellStyle name="Výpočet 3 5 3 4 5" xfId="35569"/>
    <cellStyle name="Výpočet 3 5 3 5" xfId="4164"/>
    <cellStyle name="Výpočet 3 5 3 5 2" xfId="10861"/>
    <cellStyle name="Výpočet 3 5 3 5 2 2" xfId="29761"/>
    <cellStyle name="Výpočet 3 5 3 5 2 3" xfId="48909"/>
    <cellStyle name="Výpočet 3 5 3 5 3" xfId="23371"/>
    <cellStyle name="Výpočet 3 5 3 5 3 2" xfId="42511"/>
    <cellStyle name="Výpočet 3 5 3 5 4" xfId="17049"/>
    <cellStyle name="Výpočet 3 5 3 5 5" xfId="36138"/>
    <cellStyle name="Výpočet 3 5 3 6" xfId="4804"/>
    <cellStyle name="Výpočet 3 5 3 6 2" xfId="11501"/>
    <cellStyle name="Výpočet 3 5 3 6 2 2" xfId="30401"/>
    <cellStyle name="Výpočet 3 5 3 6 2 3" xfId="49549"/>
    <cellStyle name="Výpočet 3 5 3 6 3" xfId="24011"/>
    <cellStyle name="Výpočet 3 5 3 6 3 2" xfId="43151"/>
    <cellStyle name="Výpočet 3 5 3 6 4" xfId="17689"/>
    <cellStyle name="Výpočet 3 5 3 6 5" xfId="36778"/>
    <cellStyle name="Výpočet 3 5 3 7" xfId="7468"/>
    <cellStyle name="Výpočet 3 5 3 7 2" xfId="26467"/>
    <cellStyle name="Výpočet 3 5 3 7 3" xfId="45611"/>
    <cellStyle name="Výpočet 3 5 3 8" xfId="20067"/>
    <cellStyle name="Výpočet 3 5 3 8 2" xfId="39207"/>
    <cellStyle name="Výpočet 3 5 3 9" xfId="13755"/>
    <cellStyle name="Výpočet 3 5 4" xfId="1079"/>
    <cellStyle name="Výpočet 3 5 4 2" xfId="1847"/>
    <cellStyle name="Výpočet 3 5 4 2 2" xfId="8574"/>
    <cellStyle name="Výpočet 3 5 4 2 2 2" xfId="27474"/>
    <cellStyle name="Výpočet 3 5 4 2 2 3" xfId="46622"/>
    <cellStyle name="Výpočet 3 5 4 2 3" xfId="21084"/>
    <cellStyle name="Výpočet 3 5 4 2 3 2" xfId="40224"/>
    <cellStyle name="Výpočet 3 5 4 2 4" xfId="14762"/>
    <cellStyle name="Výpočet 3 5 4 2 5" xfId="33851"/>
    <cellStyle name="Výpočet 3 5 4 3" xfId="7922"/>
    <cellStyle name="Výpočet 3 5 4 3 2" xfId="26917"/>
    <cellStyle name="Výpočet 3 5 4 3 3" xfId="46065"/>
    <cellStyle name="Výpočet 3 5 4 4" xfId="20464"/>
    <cellStyle name="Výpočet 3 5 4 4 2" xfId="39604"/>
    <cellStyle name="Výpočet 3 5 4 5" xfId="14205"/>
    <cellStyle name="Výpočet 3 5 4 6" xfId="33294"/>
    <cellStyle name="Výpočet 3 5 5" xfId="1844"/>
    <cellStyle name="Výpočet 3 5 5 2" xfId="8571"/>
    <cellStyle name="Výpočet 3 5 5 2 2" xfId="27471"/>
    <cellStyle name="Výpočet 3 5 5 2 3" xfId="46619"/>
    <cellStyle name="Výpočet 3 5 5 3" xfId="21081"/>
    <cellStyle name="Výpočet 3 5 5 3 2" xfId="40221"/>
    <cellStyle name="Výpočet 3 5 5 4" xfId="14759"/>
    <cellStyle name="Výpočet 3 5 5 5" xfId="33848"/>
    <cellStyle name="Výpočet 3 5 6" xfId="2505"/>
    <cellStyle name="Výpočet 3 5 6 2" xfId="9206"/>
    <cellStyle name="Výpočet 3 5 6 2 2" xfId="28106"/>
    <cellStyle name="Výpočet 3 5 6 2 3" xfId="47254"/>
    <cellStyle name="Výpočet 3 5 6 3" xfId="21716"/>
    <cellStyle name="Výpočet 3 5 6 3 2" xfId="40856"/>
    <cellStyle name="Výpočet 3 5 6 4" xfId="15394"/>
    <cellStyle name="Výpočet 3 5 6 5" xfId="34483"/>
    <cellStyle name="Výpočet 3 5 7" xfId="3247"/>
    <cellStyle name="Výpočet 3 5 7 2" xfId="9945"/>
    <cellStyle name="Výpočet 3 5 7 2 2" xfId="28845"/>
    <cellStyle name="Výpočet 3 5 7 2 3" xfId="47993"/>
    <cellStyle name="Výpočet 3 5 7 3" xfId="22455"/>
    <cellStyle name="Výpočet 3 5 7 3 2" xfId="41595"/>
    <cellStyle name="Výpočet 3 5 7 4" xfId="16133"/>
    <cellStyle name="Výpočet 3 5 7 5" xfId="35222"/>
    <cellStyle name="Výpočet 3 5 8" xfId="3108"/>
    <cellStyle name="Výpočet 3 5 8 2" xfId="9806"/>
    <cellStyle name="Výpočet 3 5 8 2 2" xfId="28706"/>
    <cellStyle name="Výpočet 3 5 8 2 3" xfId="47854"/>
    <cellStyle name="Výpočet 3 5 8 3" xfId="22316"/>
    <cellStyle name="Výpočet 3 5 8 3 2" xfId="41456"/>
    <cellStyle name="Výpočet 3 5 8 4" xfId="15994"/>
    <cellStyle name="Výpočet 3 5 8 5" xfId="35083"/>
    <cellStyle name="Výpočet 3 5 9" xfId="4412"/>
    <cellStyle name="Výpočet 3 5 9 2" xfId="11109"/>
    <cellStyle name="Výpočet 3 5 9 2 2" xfId="30009"/>
    <cellStyle name="Výpočet 3 5 9 2 3" xfId="49157"/>
    <cellStyle name="Výpočet 3 5 9 3" xfId="23619"/>
    <cellStyle name="Výpočet 3 5 9 3 2" xfId="42759"/>
    <cellStyle name="Výpočet 3 5 9 4" xfId="17297"/>
    <cellStyle name="Výpočet 3 5 9 5" xfId="36386"/>
    <cellStyle name="Výpočet 3 6" xfId="334"/>
    <cellStyle name="Výpočet 3 6 10" xfId="7126"/>
    <cellStyle name="Výpočet 3 6 10 2" xfId="26125"/>
    <cellStyle name="Výpočet 3 6 10 3" xfId="45269"/>
    <cellStyle name="Výpočet 3 6 11" xfId="19731"/>
    <cellStyle name="Výpočet 3 6 11 2" xfId="38871"/>
    <cellStyle name="Výpočet 3 6 12" xfId="8035"/>
    <cellStyle name="Výpočet 3 6 13" xfId="32498"/>
    <cellStyle name="Výpočet 3 6 2" xfId="461"/>
    <cellStyle name="Výpočet 3 6 2 10" xfId="32610"/>
    <cellStyle name="Výpočet 3 6 2 2" xfId="786"/>
    <cellStyle name="Výpočet 3 6 2 2 10" xfId="32975"/>
    <cellStyle name="Výpočet 3 6 2 2 2" xfId="2967"/>
    <cellStyle name="Výpočet 3 6 2 2 2 2" xfId="9666"/>
    <cellStyle name="Výpočet 3 6 2 2 2 2 2" xfId="28566"/>
    <cellStyle name="Výpočet 3 6 2 2 2 2 3" xfId="47714"/>
    <cellStyle name="Výpočet 3 6 2 2 2 3" xfId="22176"/>
    <cellStyle name="Výpočet 3 6 2 2 2 3 2" xfId="41316"/>
    <cellStyle name="Výpočet 3 6 2 2 2 4" xfId="15854"/>
    <cellStyle name="Výpočet 3 6 2 2 2 5" xfId="34943"/>
    <cellStyle name="Výpočet 3 6 2 2 3" xfId="3709"/>
    <cellStyle name="Výpočet 3 6 2 2 3 2" xfId="10407"/>
    <cellStyle name="Výpočet 3 6 2 2 3 2 2" xfId="29307"/>
    <cellStyle name="Výpočet 3 6 2 2 3 2 3" xfId="48455"/>
    <cellStyle name="Výpočet 3 6 2 2 3 3" xfId="22917"/>
    <cellStyle name="Výpočet 3 6 2 2 3 3 2" xfId="42057"/>
    <cellStyle name="Výpočet 3 6 2 2 3 4" xfId="16595"/>
    <cellStyle name="Výpočet 3 6 2 2 3 5" xfId="35684"/>
    <cellStyle name="Výpočet 3 6 2 2 4" xfId="4279"/>
    <cellStyle name="Výpočet 3 6 2 2 4 2" xfId="10976"/>
    <cellStyle name="Výpočet 3 6 2 2 4 2 2" xfId="29876"/>
    <cellStyle name="Výpočet 3 6 2 2 4 2 3" xfId="49024"/>
    <cellStyle name="Výpočet 3 6 2 2 4 3" xfId="23486"/>
    <cellStyle name="Výpočet 3 6 2 2 4 3 2" xfId="42626"/>
    <cellStyle name="Výpočet 3 6 2 2 4 4" xfId="17164"/>
    <cellStyle name="Výpočet 3 6 2 2 4 5" xfId="36253"/>
    <cellStyle name="Výpočet 3 6 2 2 5" xfId="4897"/>
    <cellStyle name="Výpočet 3 6 2 2 5 2" xfId="11594"/>
    <cellStyle name="Výpočet 3 6 2 2 5 2 2" xfId="30494"/>
    <cellStyle name="Výpočet 3 6 2 2 5 2 3" xfId="49642"/>
    <cellStyle name="Výpočet 3 6 2 2 5 3" xfId="24104"/>
    <cellStyle name="Výpočet 3 6 2 2 5 3 2" xfId="43244"/>
    <cellStyle name="Výpočet 3 6 2 2 5 4" xfId="17782"/>
    <cellStyle name="Výpočet 3 6 2 2 5 5" xfId="36871"/>
    <cellStyle name="Výpočet 3 6 2 2 6" xfId="1849"/>
    <cellStyle name="Výpočet 3 6 2 2 6 2" xfId="8576"/>
    <cellStyle name="Výpočet 3 6 2 2 6 2 2" xfId="27476"/>
    <cellStyle name="Výpočet 3 6 2 2 6 2 3" xfId="46624"/>
    <cellStyle name="Výpočet 3 6 2 2 6 3" xfId="21086"/>
    <cellStyle name="Výpočet 3 6 2 2 6 3 2" xfId="40226"/>
    <cellStyle name="Výpočet 3 6 2 2 6 4" xfId="14764"/>
    <cellStyle name="Výpočet 3 6 2 2 6 5" xfId="33853"/>
    <cellStyle name="Výpočet 3 6 2 2 7" xfId="7603"/>
    <cellStyle name="Výpočet 3 6 2 2 7 2" xfId="26602"/>
    <cellStyle name="Výpočet 3 6 2 2 7 3" xfId="45746"/>
    <cellStyle name="Výpočet 3 6 2 2 8" xfId="20182"/>
    <cellStyle name="Výpočet 3 6 2 2 8 2" xfId="39322"/>
    <cellStyle name="Výpočet 3 6 2 2 9" xfId="13890"/>
    <cellStyle name="Výpočet 3 6 2 3" xfId="2645"/>
    <cellStyle name="Výpočet 3 6 2 3 2" xfId="9346"/>
    <cellStyle name="Výpočet 3 6 2 3 2 2" xfId="28246"/>
    <cellStyle name="Výpočet 3 6 2 3 2 3" xfId="47394"/>
    <cellStyle name="Výpočet 3 6 2 3 3" xfId="21856"/>
    <cellStyle name="Výpočet 3 6 2 3 3 2" xfId="40996"/>
    <cellStyle name="Výpočet 3 6 2 3 4" xfId="15534"/>
    <cellStyle name="Výpočet 3 6 2 3 5" xfId="34623"/>
    <cellStyle name="Výpočet 3 6 2 4" xfId="3387"/>
    <cellStyle name="Výpočet 3 6 2 4 2" xfId="10085"/>
    <cellStyle name="Výpočet 3 6 2 4 2 2" xfId="28985"/>
    <cellStyle name="Výpočet 3 6 2 4 2 3" xfId="48133"/>
    <cellStyle name="Výpočet 3 6 2 4 3" xfId="22595"/>
    <cellStyle name="Výpočet 3 6 2 4 3 2" xfId="41735"/>
    <cellStyle name="Výpočet 3 6 2 4 4" xfId="16273"/>
    <cellStyle name="Výpočet 3 6 2 4 5" xfId="35362"/>
    <cellStyle name="Výpočet 3 6 2 5" xfId="3959"/>
    <cellStyle name="Výpočet 3 6 2 5 2" xfId="10656"/>
    <cellStyle name="Výpočet 3 6 2 5 2 2" xfId="29556"/>
    <cellStyle name="Výpočet 3 6 2 5 2 3" xfId="48704"/>
    <cellStyle name="Výpočet 3 6 2 5 3" xfId="23166"/>
    <cellStyle name="Výpočet 3 6 2 5 3 2" xfId="42306"/>
    <cellStyle name="Výpočet 3 6 2 5 4" xfId="16844"/>
    <cellStyle name="Výpočet 3 6 2 5 5" xfId="35933"/>
    <cellStyle name="Výpočet 3 6 2 6" xfId="4641"/>
    <cellStyle name="Výpočet 3 6 2 6 2" xfId="11338"/>
    <cellStyle name="Výpočet 3 6 2 6 2 2" xfId="30238"/>
    <cellStyle name="Výpočet 3 6 2 6 2 3" xfId="49386"/>
    <cellStyle name="Výpočet 3 6 2 6 3" xfId="23848"/>
    <cellStyle name="Výpočet 3 6 2 6 3 2" xfId="42988"/>
    <cellStyle name="Výpočet 3 6 2 6 4" xfId="17526"/>
    <cellStyle name="Výpočet 3 6 2 6 5" xfId="36615"/>
    <cellStyle name="Výpočet 3 6 2 7" xfId="7238"/>
    <cellStyle name="Výpočet 3 6 2 7 2" xfId="26237"/>
    <cellStyle name="Výpočet 3 6 2 7 3" xfId="45381"/>
    <cellStyle name="Výpočet 3 6 2 8" xfId="19858"/>
    <cellStyle name="Výpočet 3 6 2 8 2" xfId="38998"/>
    <cellStyle name="Výpočet 3 6 2 9" xfId="13525"/>
    <cellStyle name="Výpočet 3 6 3" xfId="679"/>
    <cellStyle name="Výpočet 3 6 3 10" xfId="32848"/>
    <cellStyle name="Výpočet 3 6 3 2" xfId="1850"/>
    <cellStyle name="Výpočet 3 6 3 2 2" xfId="8577"/>
    <cellStyle name="Výpočet 3 6 3 2 2 2" xfId="27477"/>
    <cellStyle name="Výpočet 3 6 3 2 2 3" xfId="46625"/>
    <cellStyle name="Výpočet 3 6 3 2 3" xfId="21087"/>
    <cellStyle name="Výpočet 3 6 3 2 3 2" xfId="40227"/>
    <cellStyle name="Výpočet 3 6 3 2 4" xfId="14765"/>
    <cellStyle name="Výpočet 3 6 3 2 5" xfId="33854"/>
    <cellStyle name="Výpočet 3 6 3 3" xfId="2860"/>
    <cellStyle name="Výpočet 3 6 3 3 2" xfId="9559"/>
    <cellStyle name="Výpočet 3 6 3 3 2 2" xfId="28459"/>
    <cellStyle name="Výpočet 3 6 3 3 2 3" xfId="47607"/>
    <cellStyle name="Výpočet 3 6 3 3 3" xfId="22069"/>
    <cellStyle name="Výpočet 3 6 3 3 3 2" xfId="41209"/>
    <cellStyle name="Výpočet 3 6 3 3 4" xfId="15747"/>
    <cellStyle name="Výpočet 3 6 3 3 5" xfId="34836"/>
    <cellStyle name="Výpočet 3 6 3 4" xfId="3602"/>
    <cellStyle name="Výpočet 3 6 3 4 2" xfId="10300"/>
    <cellStyle name="Výpočet 3 6 3 4 2 2" xfId="29200"/>
    <cellStyle name="Výpočet 3 6 3 4 2 3" xfId="48348"/>
    <cellStyle name="Výpočet 3 6 3 4 3" xfId="22810"/>
    <cellStyle name="Výpočet 3 6 3 4 3 2" xfId="41950"/>
    <cellStyle name="Výpočet 3 6 3 4 4" xfId="16488"/>
    <cellStyle name="Výpočet 3 6 3 4 5" xfId="35577"/>
    <cellStyle name="Výpočet 3 6 3 5" xfId="4172"/>
    <cellStyle name="Výpočet 3 6 3 5 2" xfId="10869"/>
    <cellStyle name="Výpočet 3 6 3 5 2 2" xfId="29769"/>
    <cellStyle name="Výpočet 3 6 3 5 2 3" xfId="48917"/>
    <cellStyle name="Výpočet 3 6 3 5 3" xfId="23379"/>
    <cellStyle name="Výpočet 3 6 3 5 3 2" xfId="42519"/>
    <cellStyle name="Výpočet 3 6 3 5 4" xfId="17057"/>
    <cellStyle name="Výpočet 3 6 3 5 5" xfId="36146"/>
    <cellStyle name="Výpočet 3 6 3 6" xfId="4810"/>
    <cellStyle name="Výpočet 3 6 3 6 2" xfId="11507"/>
    <cellStyle name="Výpočet 3 6 3 6 2 2" xfId="30407"/>
    <cellStyle name="Výpočet 3 6 3 6 2 3" xfId="49555"/>
    <cellStyle name="Výpočet 3 6 3 6 3" xfId="24017"/>
    <cellStyle name="Výpočet 3 6 3 6 3 2" xfId="43157"/>
    <cellStyle name="Výpočet 3 6 3 6 4" xfId="17695"/>
    <cellStyle name="Výpočet 3 6 3 6 5" xfId="36784"/>
    <cellStyle name="Výpočet 3 6 3 7" xfId="7476"/>
    <cellStyle name="Výpočet 3 6 3 7 2" xfId="26475"/>
    <cellStyle name="Výpočet 3 6 3 7 3" xfId="45619"/>
    <cellStyle name="Výpočet 3 6 3 8" xfId="20075"/>
    <cellStyle name="Výpočet 3 6 3 8 2" xfId="39215"/>
    <cellStyle name="Výpočet 3 6 3 9" xfId="13763"/>
    <cellStyle name="Výpočet 3 6 4" xfId="1078"/>
    <cellStyle name="Výpočet 3 6 4 2" xfId="1851"/>
    <cellStyle name="Výpočet 3 6 4 2 2" xfId="8578"/>
    <cellStyle name="Výpočet 3 6 4 2 2 2" xfId="27478"/>
    <cellStyle name="Výpočet 3 6 4 2 2 3" xfId="46626"/>
    <cellStyle name="Výpočet 3 6 4 2 3" xfId="21088"/>
    <cellStyle name="Výpočet 3 6 4 2 3 2" xfId="40228"/>
    <cellStyle name="Výpočet 3 6 4 2 4" xfId="14766"/>
    <cellStyle name="Výpočet 3 6 4 2 5" xfId="33855"/>
    <cellStyle name="Výpočet 3 6 4 3" xfId="7921"/>
    <cellStyle name="Výpočet 3 6 4 3 2" xfId="26916"/>
    <cellStyle name="Výpočet 3 6 4 3 3" xfId="46064"/>
    <cellStyle name="Výpočet 3 6 4 4" xfId="20463"/>
    <cellStyle name="Výpočet 3 6 4 4 2" xfId="39603"/>
    <cellStyle name="Výpočet 3 6 4 5" xfId="14204"/>
    <cellStyle name="Výpočet 3 6 4 6" xfId="33293"/>
    <cellStyle name="Výpočet 3 6 5" xfId="1848"/>
    <cellStyle name="Výpočet 3 6 5 2" xfId="8575"/>
    <cellStyle name="Výpočet 3 6 5 2 2" xfId="27475"/>
    <cellStyle name="Výpočet 3 6 5 2 3" xfId="46623"/>
    <cellStyle name="Výpočet 3 6 5 3" xfId="21085"/>
    <cellStyle name="Výpočet 3 6 5 3 2" xfId="40225"/>
    <cellStyle name="Výpočet 3 6 5 4" xfId="14763"/>
    <cellStyle name="Výpočet 3 6 5 5" xfId="33852"/>
    <cellStyle name="Výpočet 3 6 6" xfId="2513"/>
    <cellStyle name="Výpočet 3 6 6 2" xfId="9214"/>
    <cellStyle name="Výpočet 3 6 6 2 2" xfId="28114"/>
    <cellStyle name="Výpočet 3 6 6 2 3" xfId="47262"/>
    <cellStyle name="Výpočet 3 6 6 3" xfId="21724"/>
    <cellStyle name="Výpočet 3 6 6 3 2" xfId="40864"/>
    <cellStyle name="Výpočet 3 6 6 4" xfId="15402"/>
    <cellStyle name="Výpočet 3 6 6 5" xfId="34491"/>
    <cellStyle name="Výpočet 3 6 7" xfId="3255"/>
    <cellStyle name="Výpočet 3 6 7 2" xfId="9953"/>
    <cellStyle name="Výpočet 3 6 7 2 2" xfId="28853"/>
    <cellStyle name="Výpočet 3 6 7 2 3" xfId="48001"/>
    <cellStyle name="Výpočet 3 6 7 3" xfId="22463"/>
    <cellStyle name="Výpočet 3 6 7 3 2" xfId="41603"/>
    <cellStyle name="Výpočet 3 6 7 4" xfId="16141"/>
    <cellStyle name="Výpočet 3 6 7 5" xfId="35230"/>
    <cellStyle name="Výpočet 3 6 8" xfId="3128"/>
    <cellStyle name="Výpočet 3 6 8 2" xfId="9826"/>
    <cellStyle name="Výpočet 3 6 8 2 2" xfId="28726"/>
    <cellStyle name="Výpočet 3 6 8 2 3" xfId="47874"/>
    <cellStyle name="Výpočet 3 6 8 3" xfId="22336"/>
    <cellStyle name="Výpočet 3 6 8 3 2" xfId="41476"/>
    <cellStyle name="Výpočet 3 6 8 4" xfId="16014"/>
    <cellStyle name="Výpočet 3 6 8 5" xfId="35103"/>
    <cellStyle name="Výpočet 3 6 9" xfId="4418"/>
    <cellStyle name="Výpočet 3 6 9 2" xfId="11115"/>
    <cellStyle name="Výpočet 3 6 9 2 2" xfId="30015"/>
    <cellStyle name="Výpočet 3 6 9 2 3" xfId="49163"/>
    <cellStyle name="Výpočet 3 6 9 3" xfId="23625"/>
    <cellStyle name="Výpočet 3 6 9 3 2" xfId="42765"/>
    <cellStyle name="Výpočet 3 6 9 4" xfId="17303"/>
    <cellStyle name="Výpočet 3 6 9 5" xfId="36392"/>
    <cellStyle name="Výpočet 3 7" xfId="342"/>
    <cellStyle name="Výpočet 3 7 10" xfId="7134"/>
    <cellStyle name="Výpočet 3 7 10 2" xfId="26133"/>
    <cellStyle name="Výpočet 3 7 10 3" xfId="45277"/>
    <cellStyle name="Výpočet 3 7 11" xfId="19739"/>
    <cellStyle name="Výpočet 3 7 11 2" xfId="38879"/>
    <cellStyle name="Výpočet 3 7 12" xfId="6920"/>
    <cellStyle name="Výpočet 3 7 13" xfId="32506"/>
    <cellStyle name="Výpočet 3 7 2" xfId="469"/>
    <cellStyle name="Výpočet 3 7 2 10" xfId="32618"/>
    <cellStyle name="Výpočet 3 7 2 2" xfId="794"/>
    <cellStyle name="Výpočet 3 7 2 2 10" xfId="32983"/>
    <cellStyle name="Výpočet 3 7 2 2 2" xfId="2975"/>
    <cellStyle name="Výpočet 3 7 2 2 2 2" xfId="9674"/>
    <cellStyle name="Výpočet 3 7 2 2 2 2 2" xfId="28574"/>
    <cellStyle name="Výpočet 3 7 2 2 2 2 3" xfId="47722"/>
    <cellStyle name="Výpočet 3 7 2 2 2 3" xfId="22184"/>
    <cellStyle name="Výpočet 3 7 2 2 2 3 2" xfId="41324"/>
    <cellStyle name="Výpočet 3 7 2 2 2 4" xfId="15862"/>
    <cellStyle name="Výpočet 3 7 2 2 2 5" xfId="34951"/>
    <cellStyle name="Výpočet 3 7 2 2 3" xfId="3717"/>
    <cellStyle name="Výpočet 3 7 2 2 3 2" xfId="10415"/>
    <cellStyle name="Výpočet 3 7 2 2 3 2 2" xfId="29315"/>
    <cellStyle name="Výpočet 3 7 2 2 3 2 3" xfId="48463"/>
    <cellStyle name="Výpočet 3 7 2 2 3 3" xfId="22925"/>
    <cellStyle name="Výpočet 3 7 2 2 3 3 2" xfId="42065"/>
    <cellStyle name="Výpočet 3 7 2 2 3 4" xfId="16603"/>
    <cellStyle name="Výpočet 3 7 2 2 3 5" xfId="35692"/>
    <cellStyle name="Výpočet 3 7 2 2 4" xfId="4287"/>
    <cellStyle name="Výpočet 3 7 2 2 4 2" xfId="10984"/>
    <cellStyle name="Výpočet 3 7 2 2 4 2 2" xfId="29884"/>
    <cellStyle name="Výpočet 3 7 2 2 4 2 3" xfId="49032"/>
    <cellStyle name="Výpočet 3 7 2 2 4 3" xfId="23494"/>
    <cellStyle name="Výpočet 3 7 2 2 4 3 2" xfId="42634"/>
    <cellStyle name="Výpočet 3 7 2 2 4 4" xfId="17172"/>
    <cellStyle name="Výpočet 3 7 2 2 4 5" xfId="36261"/>
    <cellStyle name="Výpočet 3 7 2 2 5" xfId="4903"/>
    <cellStyle name="Výpočet 3 7 2 2 5 2" xfId="11600"/>
    <cellStyle name="Výpočet 3 7 2 2 5 2 2" xfId="30500"/>
    <cellStyle name="Výpočet 3 7 2 2 5 2 3" xfId="49648"/>
    <cellStyle name="Výpočet 3 7 2 2 5 3" xfId="24110"/>
    <cellStyle name="Výpočet 3 7 2 2 5 3 2" xfId="43250"/>
    <cellStyle name="Výpočet 3 7 2 2 5 4" xfId="17788"/>
    <cellStyle name="Výpočet 3 7 2 2 5 5" xfId="36877"/>
    <cellStyle name="Výpočet 3 7 2 2 6" xfId="1853"/>
    <cellStyle name="Výpočet 3 7 2 2 6 2" xfId="8580"/>
    <cellStyle name="Výpočet 3 7 2 2 6 2 2" xfId="27480"/>
    <cellStyle name="Výpočet 3 7 2 2 6 2 3" xfId="46628"/>
    <cellStyle name="Výpočet 3 7 2 2 6 3" xfId="21090"/>
    <cellStyle name="Výpočet 3 7 2 2 6 3 2" xfId="40230"/>
    <cellStyle name="Výpočet 3 7 2 2 6 4" xfId="14768"/>
    <cellStyle name="Výpočet 3 7 2 2 6 5" xfId="33857"/>
    <cellStyle name="Výpočet 3 7 2 2 7" xfId="7611"/>
    <cellStyle name="Výpočet 3 7 2 2 7 2" xfId="26610"/>
    <cellStyle name="Výpočet 3 7 2 2 7 3" xfId="45754"/>
    <cellStyle name="Výpočet 3 7 2 2 8" xfId="20190"/>
    <cellStyle name="Výpočet 3 7 2 2 8 2" xfId="39330"/>
    <cellStyle name="Výpočet 3 7 2 2 9" xfId="13898"/>
    <cellStyle name="Výpočet 3 7 2 3" xfId="2653"/>
    <cellStyle name="Výpočet 3 7 2 3 2" xfId="9354"/>
    <cellStyle name="Výpočet 3 7 2 3 2 2" xfId="28254"/>
    <cellStyle name="Výpočet 3 7 2 3 2 3" xfId="47402"/>
    <cellStyle name="Výpočet 3 7 2 3 3" xfId="21864"/>
    <cellStyle name="Výpočet 3 7 2 3 3 2" xfId="41004"/>
    <cellStyle name="Výpočet 3 7 2 3 4" xfId="15542"/>
    <cellStyle name="Výpočet 3 7 2 3 5" xfId="34631"/>
    <cellStyle name="Výpočet 3 7 2 4" xfId="3395"/>
    <cellStyle name="Výpočet 3 7 2 4 2" xfId="10093"/>
    <cellStyle name="Výpočet 3 7 2 4 2 2" xfId="28993"/>
    <cellStyle name="Výpočet 3 7 2 4 2 3" xfId="48141"/>
    <cellStyle name="Výpočet 3 7 2 4 3" xfId="22603"/>
    <cellStyle name="Výpočet 3 7 2 4 3 2" xfId="41743"/>
    <cellStyle name="Výpočet 3 7 2 4 4" xfId="16281"/>
    <cellStyle name="Výpočet 3 7 2 4 5" xfId="35370"/>
    <cellStyle name="Výpočet 3 7 2 5" xfId="3967"/>
    <cellStyle name="Výpočet 3 7 2 5 2" xfId="10664"/>
    <cellStyle name="Výpočet 3 7 2 5 2 2" xfId="29564"/>
    <cellStyle name="Výpočet 3 7 2 5 2 3" xfId="48712"/>
    <cellStyle name="Výpočet 3 7 2 5 3" xfId="23174"/>
    <cellStyle name="Výpočet 3 7 2 5 3 2" xfId="42314"/>
    <cellStyle name="Výpočet 3 7 2 5 4" xfId="16852"/>
    <cellStyle name="Výpočet 3 7 2 5 5" xfId="35941"/>
    <cellStyle name="Výpočet 3 7 2 6" xfId="4647"/>
    <cellStyle name="Výpočet 3 7 2 6 2" xfId="11344"/>
    <cellStyle name="Výpočet 3 7 2 6 2 2" xfId="30244"/>
    <cellStyle name="Výpočet 3 7 2 6 2 3" xfId="49392"/>
    <cellStyle name="Výpočet 3 7 2 6 3" xfId="23854"/>
    <cellStyle name="Výpočet 3 7 2 6 3 2" xfId="42994"/>
    <cellStyle name="Výpočet 3 7 2 6 4" xfId="17532"/>
    <cellStyle name="Výpočet 3 7 2 6 5" xfId="36621"/>
    <cellStyle name="Výpočet 3 7 2 7" xfId="7246"/>
    <cellStyle name="Výpočet 3 7 2 7 2" xfId="26245"/>
    <cellStyle name="Výpočet 3 7 2 7 3" xfId="45389"/>
    <cellStyle name="Výpočet 3 7 2 8" xfId="19866"/>
    <cellStyle name="Výpočet 3 7 2 8 2" xfId="39006"/>
    <cellStyle name="Výpočet 3 7 2 9" xfId="13533"/>
    <cellStyle name="Výpočet 3 7 3" xfId="687"/>
    <cellStyle name="Výpočet 3 7 3 10" xfId="32856"/>
    <cellStyle name="Výpočet 3 7 3 2" xfId="1854"/>
    <cellStyle name="Výpočet 3 7 3 2 2" xfId="8581"/>
    <cellStyle name="Výpočet 3 7 3 2 2 2" xfId="27481"/>
    <cellStyle name="Výpočet 3 7 3 2 2 3" xfId="46629"/>
    <cellStyle name="Výpočet 3 7 3 2 3" xfId="21091"/>
    <cellStyle name="Výpočet 3 7 3 2 3 2" xfId="40231"/>
    <cellStyle name="Výpočet 3 7 3 2 4" xfId="14769"/>
    <cellStyle name="Výpočet 3 7 3 2 5" xfId="33858"/>
    <cellStyle name="Výpočet 3 7 3 3" xfId="2868"/>
    <cellStyle name="Výpočet 3 7 3 3 2" xfId="9567"/>
    <cellStyle name="Výpočet 3 7 3 3 2 2" xfId="28467"/>
    <cellStyle name="Výpočet 3 7 3 3 2 3" xfId="47615"/>
    <cellStyle name="Výpočet 3 7 3 3 3" xfId="22077"/>
    <cellStyle name="Výpočet 3 7 3 3 3 2" xfId="41217"/>
    <cellStyle name="Výpočet 3 7 3 3 4" xfId="15755"/>
    <cellStyle name="Výpočet 3 7 3 3 5" xfId="34844"/>
    <cellStyle name="Výpočet 3 7 3 4" xfId="3610"/>
    <cellStyle name="Výpočet 3 7 3 4 2" xfId="10308"/>
    <cellStyle name="Výpočet 3 7 3 4 2 2" xfId="29208"/>
    <cellStyle name="Výpočet 3 7 3 4 2 3" xfId="48356"/>
    <cellStyle name="Výpočet 3 7 3 4 3" xfId="22818"/>
    <cellStyle name="Výpočet 3 7 3 4 3 2" xfId="41958"/>
    <cellStyle name="Výpočet 3 7 3 4 4" xfId="16496"/>
    <cellStyle name="Výpočet 3 7 3 4 5" xfId="35585"/>
    <cellStyle name="Výpočet 3 7 3 5" xfId="4180"/>
    <cellStyle name="Výpočet 3 7 3 5 2" xfId="10877"/>
    <cellStyle name="Výpočet 3 7 3 5 2 2" xfId="29777"/>
    <cellStyle name="Výpočet 3 7 3 5 2 3" xfId="48925"/>
    <cellStyle name="Výpočet 3 7 3 5 3" xfId="23387"/>
    <cellStyle name="Výpočet 3 7 3 5 3 2" xfId="42527"/>
    <cellStyle name="Výpočet 3 7 3 5 4" xfId="17065"/>
    <cellStyle name="Výpočet 3 7 3 5 5" xfId="36154"/>
    <cellStyle name="Výpočet 3 7 3 6" xfId="4816"/>
    <cellStyle name="Výpočet 3 7 3 6 2" xfId="11513"/>
    <cellStyle name="Výpočet 3 7 3 6 2 2" xfId="30413"/>
    <cellStyle name="Výpočet 3 7 3 6 2 3" xfId="49561"/>
    <cellStyle name="Výpočet 3 7 3 6 3" xfId="24023"/>
    <cellStyle name="Výpočet 3 7 3 6 3 2" xfId="43163"/>
    <cellStyle name="Výpočet 3 7 3 6 4" xfId="17701"/>
    <cellStyle name="Výpočet 3 7 3 6 5" xfId="36790"/>
    <cellStyle name="Výpočet 3 7 3 7" xfId="7484"/>
    <cellStyle name="Výpočet 3 7 3 7 2" xfId="26483"/>
    <cellStyle name="Výpočet 3 7 3 7 3" xfId="45627"/>
    <cellStyle name="Výpočet 3 7 3 8" xfId="20083"/>
    <cellStyle name="Výpočet 3 7 3 8 2" xfId="39223"/>
    <cellStyle name="Výpočet 3 7 3 9" xfId="13771"/>
    <cellStyle name="Výpočet 3 7 4" xfId="1082"/>
    <cellStyle name="Výpočet 3 7 4 2" xfId="1855"/>
    <cellStyle name="Výpočet 3 7 4 2 2" xfId="8582"/>
    <cellStyle name="Výpočet 3 7 4 2 2 2" xfId="27482"/>
    <cellStyle name="Výpočet 3 7 4 2 2 3" xfId="46630"/>
    <cellStyle name="Výpočet 3 7 4 2 3" xfId="21092"/>
    <cellStyle name="Výpočet 3 7 4 2 3 2" xfId="40232"/>
    <cellStyle name="Výpočet 3 7 4 2 4" xfId="14770"/>
    <cellStyle name="Výpočet 3 7 4 2 5" xfId="33859"/>
    <cellStyle name="Výpočet 3 7 4 3" xfId="7924"/>
    <cellStyle name="Výpočet 3 7 4 3 2" xfId="26919"/>
    <cellStyle name="Výpočet 3 7 4 3 3" xfId="46067"/>
    <cellStyle name="Výpočet 3 7 4 4" xfId="20467"/>
    <cellStyle name="Výpočet 3 7 4 4 2" xfId="39607"/>
    <cellStyle name="Výpočet 3 7 4 5" xfId="14207"/>
    <cellStyle name="Výpočet 3 7 4 6" xfId="33296"/>
    <cellStyle name="Výpočet 3 7 5" xfId="1852"/>
    <cellStyle name="Výpočet 3 7 5 2" xfId="8579"/>
    <cellStyle name="Výpočet 3 7 5 2 2" xfId="27479"/>
    <cellStyle name="Výpočet 3 7 5 2 3" xfId="46627"/>
    <cellStyle name="Výpočet 3 7 5 3" xfId="21089"/>
    <cellStyle name="Výpočet 3 7 5 3 2" xfId="40229"/>
    <cellStyle name="Výpočet 3 7 5 4" xfId="14767"/>
    <cellStyle name="Výpočet 3 7 5 5" xfId="33856"/>
    <cellStyle name="Výpočet 3 7 6" xfId="2521"/>
    <cellStyle name="Výpočet 3 7 6 2" xfId="9222"/>
    <cellStyle name="Výpočet 3 7 6 2 2" xfId="28122"/>
    <cellStyle name="Výpočet 3 7 6 2 3" xfId="47270"/>
    <cellStyle name="Výpočet 3 7 6 3" xfId="21732"/>
    <cellStyle name="Výpočet 3 7 6 3 2" xfId="40872"/>
    <cellStyle name="Výpočet 3 7 6 4" xfId="15410"/>
    <cellStyle name="Výpočet 3 7 6 5" xfId="34499"/>
    <cellStyle name="Výpočet 3 7 7" xfId="3263"/>
    <cellStyle name="Výpočet 3 7 7 2" xfId="9961"/>
    <cellStyle name="Výpočet 3 7 7 2 2" xfId="28861"/>
    <cellStyle name="Výpočet 3 7 7 2 3" xfId="48009"/>
    <cellStyle name="Výpočet 3 7 7 3" xfId="22471"/>
    <cellStyle name="Výpočet 3 7 7 3 2" xfId="41611"/>
    <cellStyle name="Výpočet 3 7 7 4" xfId="16149"/>
    <cellStyle name="Výpočet 3 7 7 5" xfId="35238"/>
    <cellStyle name="Výpočet 3 7 8" xfId="3118"/>
    <cellStyle name="Výpočet 3 7 8 2" xfId="9816"/>
    <cellStyle name="Výpočet 3 7 8 2 2" xfId="28716"/>
    <cellStyle name="Výpočet 3 7 8 2 3" xfId="47864"/>
    <cellStyle name="Výpočet 3 7 8 3" xfId="22326"/>
    <cellStyle name="Výpočet 3 7 8 3 2" xfId="41466"/>
    <cellStyle name="Výpočet 3 7 8 4" xfId="16004"/>
    <cellStyle name="Výpočet 3 7 8 5" xfId="35093"/>
    <cellStyle name="Výpočet 3 7 9" xfId="4424"/>
    <cellStyle name="Výpočet 3 7 9 2" xfId="11121"/>
    <cellStyle name="Výpočet 3 7 9 2 2" xfId="30021"/>
    <cellStyle name="Výpočet 3 7 9 2 3" xfId="49169"/>
    <cellStyle name="Výpočet 3 7 9 3" xfId="23631"/>
    <cellStyle name="Výpočet 3 7 9 3 2" xfId="42771"/>
    <cellStyle name="Výpočet 3 7 9 4" xfId="17309"/>
    <cellStyle name="Výpočet 3 7 9 5" xfId="36398"/>
    <cellStyle name="Výpočet 3 8" xfId="352"/>
    <cellStyle name="Výpočet 3 8 10" xfId="4568"/>
    <cellStyle name="Výpočet 3 8 10 2" xfId="11265"/>
    <cellStyle name="Výpočet 3 8 10 2 2" xfId="30165"/>
    <cellStyle name="Výpočet 3 8 10 2 3" xfId="49313"/>
    <cellStyle name="Výpočet 3 8 10 3" xfId="23775"/>
    <cellStyle name="Výpočet 3 8 10 3 2" xfId="42915"/>
    <cellStyle name="Výpočet 3 8 10 4" xfId="17453"/>
    <cellStyle name="Výpočet 3 8 10 5" xfId="36542"/>
    <cellStyle name="Výpočet 3 8 11" xfId="923"/>
    <cellStyle name="Výpočet 3 8 11 2" xfId="7831"/>
    <cellStyle name="Výpočet 3 8 11 2 2" xfId="26826"/>
    <cellStyle name="Výpočet 3 8 11 2 3" xfId="45974"/>
    <cellStyle name="Výpočet 3 8 11 3" xfId="20316"/>
    <cellStyle name="Výpočet 3 8 11 3 2" xfId="39456"/>
    <cellStyle name="Výpočet 3 8 11 4" xfId="14114"/>
    <cellStyle name="Výpočet 3 8 11 5" xfId="33203"/>
    <cellStyle name="Výpočet 3 8 12" xfId="7144"/>
    <cellStyle name="Výpočet 3 8 12 2" xfId="26143"/>
    <cellStyle name="Výpočet 3 8 12 3" xfId="45287"/>
    <cellStyle name="Výpočet 3 8 13" xfId="19749"/>
    <cellStyle name="Výpočet 3 8 13 2" xfId="38889"/>
    <cellStyle name="Výpočet 3 8 14" xfId="8027"/>
    <cellStyle name="Výpočet 3 8 15" xfId="32516"/>
    <cellStyle name="Výpočet 3 8 2" xfId="479"/>
    <cellStyle name="Výpočet 3 8 2 10" xfId="32628"/>
    <cellStyle name="Výpočet 3 8 2 2" xfId="804"/>
    <cellStyle name="Výpočet 3 8 2 2 10" xfId="32993"/>
    <cellStyle name="Výpočet 3 8 2 2 2" xfId="2985"/>
    <cellStyle name="Výpočet 3 8 2 2 2 2" xfId="9684"/>
    <cellStyle name="Výpočet 3 8 2 2 2 2 2" xfId="28584"/>
    <cellStyle name="Výpočet 3 8 2 2 2 2 3" xfId="47732"/>
    <cellStyle name="Výpočet 3 8 2 2 2 3" xfId="22194"/>
    <cellStyle name="Výpočet 3 8 2 2 2 3 2" xfId="41334"/>
    <cellStyle name="Výpočet 3 8 2 2 2 4" xfId="15872"/>
    <cellStyle name="Výpočet 3 8 2 2 2 5" xfId="34961"/>
    <cellStyle name="Výpočet 3 8 2 2 3" xfId="3727"/>
    <cellStyle name="Výpočet 3 8 2 2 3 2" xfId="10425"/>
    <cellStyle name="Výpočet 3 8 2 2 3 2 2" xfId="29325"/>
    <cellStyle name="Výpočet 3 8 2 2 3 2 3" xfId="48473"/>
    <cellStyle name="Výpočet 3 8 2 2 3 3" xfId="22935"/>
    <cellStyle name="Výpočet 3 8 2 2 3 3 2" xfId="42075"/>
    <cellStyle name="Výpočet 3 8 2 2 3 4" xfId="16613"/>
    <cellStyle name="Výpočet 3 8 2 2 3 5" xfId="35702"/>
    <cellStyle name="Výpočet 3 8 2 2 4" xfId="4297"/>
    <cellStyle name="Výpočet 3 8 2 2 4 2" xfId="10994"/>
    <cellStyle name="Výpočet 3 8 2 2 4 2 2" xfId="29894"/>
    <cellStyle name="Výpočet 3 8 2 2 4 2 3" xfId="49042"/>
    <cellStyle name="Výpočet 3 8 2 2 4 3" xfId="23504"/>
    <cellStyle name="Výpočet 3 8 2 2 4 3 2" xfId="42644"/>
    <cellStyle name="Výpočet 3 8 2 2 4 4" xfId="17182"/>
    <cellStyle name="Výpočet 3 8 2 2 4 5" xfId="36271"/>
    <cellStyle name="Výpočet 3 8 2 2 5" xfId="4911"/>
    <cellStyle name="Výpočet 3 8 2 2 5 2" xfId="11608"/>
    <cellStyle name="Výpočet 3 8 2 2 5 2 2" xfId="30508"/>
    <cellStyle name="Výpočet 3 8 2 2 5 2 3" xfId="49656"/>
    <cellStyle name="Výpočet 3 8 2 2 5 3" xfId="24118"/>
    <cellStyle name="Výpočet 3 8 2 2 5 3 2" xfId="43258"/>
    <cellStyle name="Výpočet 3 8 2 2 5 4" xfId="17796"/>
    <cellStyle name="Výpočet 3 8 2 2 5 5" xfId="36885"/>
    <cellStyle name="Výpočet 3 8 2 2 6" xfId="1857"/>
    <cellStyle name="Výpočet 3 8 2 2 6 2" xfId="8584"/>
    <cellStyle name="Výpočet 3 8 2 2 6 2 2" xfId="27484"/>
    <cellStyle name="Výpočet 3 8 2 2 6 2 3" xfId="46632"/>
    <cellStyle name="Výpočet 3 8 2 2 6 3" xfId="21094"/>
    <cellStyle name="Výpočet 3 8 2 2 6 3 2" xfId="40234"/>
    <cellStyle name="Výpočet 3 8 2 2 6 4" xfId="14772"/>
    <cellStyle name="Výpočet 3 8 2 2 6 5" xfId="33861"/>
    <cellStyle name="Výpočet 3 8 2 2 7" xfId="7621"/>
    <cellStyle name="Výpočet 3 8 2 2 7 2" xfId="26620"/>
    <cellStyle name="Výpočet 3 8 2 2 7 3" xfId="45764"/>
    <cellStyle name="Výpočet 3 8 2 2 8" xfId="20200"/>
    <cellStyle name="Výpočet 3 8 2 2 8 2" xfId="39340"/>
    <cellStyle name="Výpočet 3 8 2 2 9" xfId="13908"/>
    <cellStyle name="Výpočet 3 8 2 3" xfId="2663"/>
    <cellStyle name="Výpočet 3 8 2 3 2" xfId="9364"/>
    <cellStyle name="Výpočet 3 8 2 3 2 2" xfId="28264"/>
    <cellStyle name="Výpočet 3 8 2 3 2 3" xfId="47412"/>
    <cellStyle name="Výpočet 3 8 2 3 3" xfId="21874"/>
    <cellStyle name="Výpočet 3 8 2 3 3 2" xfId="41014"/>
    <cellStyle name="Výpočet 3 8 2 3 4" xfId="15552"/>
    <cellStyle name="Výpočet 3 8 2 3 5" xfId="34641"/>
    <cellStyle name="Výpočet 3 8 2 4" xfId="3405"/>
    <cellStyle name="Výpočet 3 8 2 4 2" xfId="10103"/>
    <cellStyle name="Výpočet 3 8 2 4 2 2" xfId="29003"/>
    <cellStyle name="Výpočet 3 8 2 4 2 3" xfId="48151"/>
    <cellStyle name="Výpočet 3 8 2 4 3" xfId="22613"/>
    <cellStyle name="Výpočet 3 8 2 4 3 2" xfId="41753"/>
    <cellStyle name="Výpočet 3 8 2 4 4" xfId="16291"/>
    <cellStyle name="Výpočet 3 8 2 4 5" xfId="35380"/>
    <cellStyle name="Výpočet 3 8 2 5" xfId="3977"/>
    <cellStyle name="Výpočet 3 8 2 5 2" xfId="10674"/>
    <cellStyle name="Výpočet 3 8 2 5 2 2" xfId="29574"/>
    <cellStyle name="Výpočet 3 8 2 5 2 3" xfId="48722"/>
    <cellStyle name="Výpočet 3 8 2 5 3" xfId="23184"/>
    <cellStyle name="Výpočet 3 8 2 5 3 2" xfId="42324"/>
    <cellStyle name="Výpočet 3 8 2 5 4" xfId="16862"/>
    <cellStyle name="Výpočet 3 8 2 5 5" xfId="35951"/>
    <cellStyle name="Výpočet 3 8 2 6" xfId="4655"/>
    <cellStyle name="Výpočet 3 8 2 6 2" xfId="11352"/>
    <cellStyle name="Výpočet 3 8 2 6 2 2" xfId="30252"/>
    <cellStyle name="Výpočet 3 8 2 6 2 3" xfId="49400"/>
    <cellStyle name="Výpočet 3 8 2 6 3" xfId="23862"/>
    <cellStyle name="Výpočet 3 8 2 6 3 2" xfId="43002"/>
    <cellStyle name="Výpočet 3 8 2 6 4" xfId="17540"/>
    <cellStyle name="Výpočet 3 8 2 6 5" xfId="36629"/>
    <cellStyle name="Výpočet 3 8 2 7" xfId="7256"/>
    <cellStyle name="Výpočet 3 8 2 7 2" xfId="26255"/>
    <cellStyle name="Výpočet 3 8 2 7 3" xfId="45399"/>
    <cellStyle name="Výpočet 3 8 2 8" xfId="19876"/>
    <cellStyle name="Výpočet 3 8 2 8 2" xfId="39016"/>
    <cellStyle name="Výpočet 3 8 2 9" xfId="13543"/>
    <cellStyle name="Výpočet 3 8 3" xfId="697"/>
    <cellStyle name="Výpočet 3 8 3 10" xfId="32866"/>
    <cellStyle name="Výpočet 3 8 3 2" xfId="1858"/>
    <cellStyle name="Výpočet 3 8 3 2 2" xfId="8585"/>
    <cellStyle name="Výpočet 3 8 3 2 2 2" xfId="27485"/>
    <cellStyle name="Výpočet 3 8 3 2 2 3" xfId="46633"/>
    <cellStyle name="Výpočet 3 8 3 2 3" xfId="21095"/>
    <cellStyle name="Výpočet 3 8 3 2 3 2" xfId="40235"/>
    <cellStyle name="Výpočet 3 8 3 2 4" xfId="14773"/>
    <cellStyle name="Výpočet 3 8 3 2 5" xfId="33862"/>
    <cellStyle name="Výpočet 3 8 3 3" xfId="2878"/>
    <cellStyle name="Výpočet 3 8 3 3 2" xfId="9577"/>
    <cellStyle name="Výpočet 3 8 3 3 2 2" xfId="28477"/>
    <cellStyle name="Výpočet 3 8 3 3 2 3" xfId="47625"/>
    <cellStyle name="Výpočet 3 8 3 3 3" xfId="22087"/>
    <cellStyle name="Výpočet 3 8 3 3 3 2" xfId="41227"/>
    <cellStyle name="Výpočet 3 8 3 3 4" xfId="15765"/>
    <cellStyle name="Výpočet 3 8 3 3 5" xfId="34854"/>
    <cellStyle name="Výpočet 3 8 3 4" xfId="3620"/>
    <cellStyle name="Výpočet 3 8 3 4 2" xfId="10318"/>
    <cellStyle name="Výpočet 3 8 3 4 2 2" xfId="29218"/>
    <cellStyle name="Výpočet 3 8 3 4 2 3" xfId="48366"/>
    <cellStyle name="Výpočet 3 8 3 4 3" xfId="22828"/>
    <cellStyle name="Výpočet 3 8 3 4 3 2" xfId="41968"/>
    <cellStyle name="Výpočet 3 8 3 4 4" xfId="16506"/>
    <cellStyle name="Výpočet 3 8 3 4 5" xfId="35595"/>
    <cellStyle name="Výpočet 3 8 3 5" xfId="4190"/>
    <cellStyle name="Výpočet 3 8 3 5 2" xfId="10887"/>
    <cellStyle name="Výpočet 3 8 3 5 2 2" xfId="29787"/>
    <cellStyle name="Výpočet 3 8 3 5 2 3" xfId="48935"/>
    <cellStyle name="Výpočet 3 8 3 5 3" xfId="23397"/>
    <cellStyle name="Výpočet 3 8 3 5 3 2" xfId="42537"/>
    <cellStyle name="Výpočet 3 8 3 5 4" xfId="17075"/>
    <cellStyle name="Výpočet 3 8 3 5 5" xfId="36164"/>
    <cellStyle name="Výpočet 3 8 3 6" xfId="4824"/>
    <cellStyle name="Výpočet 3 8 3 6 2" xfId="11521"/>
    <cellStyle name="Výpočet 3 8 3 6 2 2" xfId="30421"/>
    <cellStyle name="Výpočet 3 8 3 6 2 3" xfId="49569"/>
    <cellStyle name="Výpočet 3 8 3 6 3" xfId="24031"/>
    <cellStyle name="Výpočet 3 8 3 6 3 2" xfId="43171"/>
    <cellStyle name="Výpočet 3 8 3 6 4" xfId="17709"/>
    <cellStyle name="Výpočet 3 8 3 6 5" xfId="36798"/>
    <cellStyle name="Výpočet 3 8 3 7" xfId="7494"/>
    <cellStyle name="Výpočet 3 8 3 7 2" xfId="26493"/>
    <cellStyle name="Výpočet 3 8 3 7 3" xfId="45637"/>
    <cellStyle name="Výpočet 3 8 3 8" xfId="20093"/>
    <cellStyle name="Výpočet 3 8 3 8 2" xfId="39233"/>
    <cellStyle name="Výpočet 3 8 3 9" xfId="13781"/>
    <cellStyle name="Výpočet 3 8 4" xfId="1074"/>
    <cellStyle name="Výpočet 3 8 4 2" xfId="1859"/>
    <cellStyle name="Výpočet 3 8 4 2 2" xfId="8586"/>
    <cellStyle name="Výpočet 3 8 4 2 2 2" xfId="27486"/>
    <cellStyle name="Výpočet 3 8 4 2 2 3" xfId="46634"/>
    <cellStyle name="Výpočet 3 8 4 2 3" xfId="21096"/>
    <cellStyle name="Výpočet 3 8 4 2 3 2" xfId="40236"/>
    <cellStyle name="Výpočet 3 8 4 2 4" xfId="14774"/>
    <cellStyle name="Výpočet 3 8 4 2 5" xfId="33863"/>
    <cellStyle name="Výpočet 3 8 4 3" xfId="7918"/>
    <cellStyle name="Výpočet 3 8 4 3 2" xfId="26913"/>
    <cellStyle name="Výpočet 3 8 4 3 3" xfId="46061"/>
    <cellStyle name="Výpočet 3 8 4 4" xfId="20459"/>
    <cellStyle name="Výpočet 3 8 4 4 2" xfId="39599"/>
    <cellStyle name="Výpočet 3 8 4 5" xfId="14201"/>
    <cellStyle name="Výpočet 3 8 4 6" xfId="33290"/>
    <cellStyle name="Výpočet 3 8 5" xfId="1856"/>
    <cellStyle name="Výpočet 3 8 5 2" xfId="8583"/>
    <cellStyle name="Výpočet 3 8 5 2 2" xfId="27483"/>
    <cellStyle name="Výpočet 3 8 5 2 3" xfId="46631"/>
    <cellStyle name="Výpočet 3 8 5 3" xfId="21093"/>
    <cellStyle name="Výpočet 3 8 5 3 2" xfId="40233"/>
    <cellStyle name="Výpočet 3 8 5 4" xfId="14771"/>
    <cellStyle name="Výpočet 3 8 5 5" xfId="33860"/>
    <cellStyle name="Výpočet 3 8 6" xfId="2531"/>
    <cellStyle name="Výpočet 3 8 6 2" xfId="9232"/>
    <cellStyle name="Výpočet 3 8 6 2 2" xfId="28132"/>
    <cellStyle name="Výpočet 3 8 6 2 3" xfId="47280"/>
    <cellStyle name="Výpočet 3 8 6 3" xfId="21742"/>
    <cellStyle name="Výpočet 3 8 6 3 2" xfId="40882"/>
    <cellStyle name="Výpočet 3 8 6 4" xfId="15420"/>
    <cellStyle name="Výpočet 3 8 6 5" xfId="34509"/>
    <cellStyle name="Výpočet 3 8 7" xfId="3273"/>
    <cellStyle name="Výpočet 3 8 7 2" xfId="9971"/>
    <cellStyle name="Výpočet 3 8 7 2 2" xfId="28871"/>
    <cellStyle name="Výpočet 3 8 7 2 3" xfId="48019"/>
    <cellStyle name="Výpočet 3 8 7 3" xfId="22481"/>
    <cellStyle name="Výpočet 3 8 7 3 2" xfId="41621"/>
    <cellStyle name="Výpočet 3 8 7 4" xfId="16159"/>
    <cellStyle name="Výpočet 3 8 7 5" xfId="35248"/>
    <cellStyle name="Výpočet 3 8 8" xfId="3845"/>
    <cellStyle name="Výpočet 3 8 8 2" xfId="10542"/>
    <cellStyle name="Výpočet 3 8 8 2 2" xfId="29442"/>
    <cellStyle name="Výpočet 3 8 8 2 3" xfId="48590"/>
    <cellStyle name="Výpočet 3 8 8 3" xfId="23052"/>
    <cellStyle name="Výpočet 3 8 8 3 2" xfId="42192"/>
    <cellStyle name="Výpočet 3 8 8 4" xfId="16730"/>
    <cellStyle name="Výpočet 3 8 8 5" xfId="35819"/>
    <cellStyle name="Výpočet 3 8 9" xfId="4432"/>
    <cellStyle name="Výpočet 3 8 9 2" xfId="11129"/>
    <cellStyle name="Výpočet 3 8 9 2 2" xfId="30029"/>
    <cellStyle name="Výpočet 3 8 9 2 3" xfId="49177"/>
    <cellStyle name="Výpočet 3 8 9 3" xfId="23639"/>
    <cellStyle name="Výpočet 3 8 9 3 2" xfId="42779"/>
    <cellStyle name="Výpočet 3 8 9 4" xfId="17317"/>
    <cellStyle name="Výpočet 3 8 9 5" xfId="36406"/>
    <cellStyle name="Výpočet 3 9" xfId="362"/>
    <cellStyle name="Výpočet 3 9 10" xfId="4576"/>
    <cellStyle name="Výpočet 3 9 10 2" xfId="11273"/>
    <cellStyle name="Výpočet 3 9 10 2 2" xfId="30173"/>
    <cellStyle name="Výpočet 3 9 10 2 3" xfId="49321"/>
    <cellStyle name="Výpočet 3 9 10 3" xfId="23783"/>
    <cellStyle name="Výpočet 3 9 10 3 2" xfId="42923"/>
    <cellStyle name="Výpočet 3 9 10 4" xfId="17461"/>
    <cellStyle name="Výpočet 3 9 10 5" xfId="36550"/>
    <cellStyle name="Výpočet 3 9 11" xfId="893"/>
    <cellStyle name="Výpočet 3 9 11 2" xfId="7802"/>
    <cellStyle name="Výpočet 3 9 11 2 2" xfId="26797"/>
    <cellStyle name="Výpočet 3 9 11 2 3" xfId="45945"/>
    <cellStyle name="Výpočet 3 9 11 3" xfId="20287"/>
    <cellStyle name="Výpočet 3 9 11 3 2" xfId="39427"/>
    <cellStyle name="Výpočet 3 9 11 4" xfId="14085"/>
    <cellStyle name="Výpočet 3 9 11 5" xfId="33174"/>
    <cellStyle name="Výpočet 3 9 12" xfId="7154"/>
    <cellStyle name="Výpočet 3 9 12 2" xfId="26153"/>
    <cellStyle name="Výpočet 3 9 12 3" xfId="45297"/>
    <cellStyle name="Výpočet 3 9 13" xfId="19759"/>
    <cellStyle name="Výpočet 3 9 13 2" xfId="38899"/>
    <cellStyle name="Výpočet 3 9 14" xfId="8021"/>
    <cellStyle name="Výpočet 3 9 15" xfId="32526"/>
    <cellStyle name="Výpočet 3 9 2" xfId="489"/>
    <cellStyle name="Výpočet 3 9 2 10" xfId="32638"/>
    <cellStyle name="Výpočet 3 9 2 2" xfId="814"/>
    <cellStyle name="Výpočet 3 9 2 2 10" xfId="33003"/>
    <cellStyle name="Výpočet 3 9 2 2 2" xfId="2995"/>
    <cellStyle name="Výpočet 3 9 2 2 2 2" xfId="9694"/>
    <cellStyle name="Výpočet 3 9 2 2 2 2 2" xfId="28594"/>
    <cellStyle name="Výpočet 3 9 2 2 2 2 3" xfId="47742"/>
    <cellStyle name="Výpočet 3 9 2 2 2 3" xfId="22204"/>
    <cellStyle name="Výpočet 3 9 2 2 2 3 2" xfId="41344"/>
    <cellStyle name="Výpočet 3 9 2 2 2 4" xfId="15882"/>
    <cellStyle name="Výpočet 3 9 2 2 2 5" xfId="34971"/>
    <cellStyle name="Výpočet 3 9 2 2 3" xfId="3737"/>
    <cellStyle name="Výpočet 3 9 2 2 3 2" xfId="10435"/>
    <cellStyle name="Výpočet 3 9 2 2 3 2 2" xfId="29335"/>
    <cellStyle name="Výpočet 3 9 2 2 3 2 3" xfId="48483"/>
    <cellStyle name="Výpočet 3 9 2 2 3 3" xfId="22945"/>
    <cellStyle name="Výpočet 3 9 2 2 3 3 2" xfId="42085"/>
    <cellStyle name="Výpočet 3 9 2 2 3 4" xfId="16623"/>
    <cellStyle name="Výpočet 3 9 2 2 3 5" xfId="35712"/>
    <cellStyle name="Výpočet 3 9 2 2 4" xfId="4307"/>
    <cellStyle name="Výpočet 3 9 2 2 4 2" xfId="11004"/>
    <cellStyle name="Výpočet 3 9 2 2 4 2 2" xfId="29904"/>
    <cellStyle name="Výpočet 3 9 2 2 4 2 3" xfId="49052"/>
    <cellStyle name="Výpočet 3 9 2 2 4 3" xfId="23514"/>
    <cellStyle name="Výpočet 3 9 2 2 4 3 2" xfId="42654"/>
    <cellStyle name="Výpočet 3 9 2 2 4 4" xfId="17192"/>
    <cellStyle name="Výpočet 3 9 2 2 4 5" xfId="36281"/>
    <cellStyle name="Výpočet 3 9 2 2 5" xfId="4919"/>
    <cellStyle name="Výpočet 3 9 2 2 5 2" xfId="11616"/>
    <cellStyle name="Výpočet 3 9 2 2 5 2 2" xfId="30516"/>
    <cellStyle name="Výpočet 3 9 2 2 5 2 3" xfId="49664"/>
    <cellStyle name="Výpočet 3 9 2 2 5 3" xfId="24126"/>
    <cellStyle name="Výpočet 3 9 2 2 5 3 2" xfId="43266"/>
    <cellStyle name="Výpočet 3 9 2 2 5 4" xfId="17804"/>
    <cellStyle name="Výpočet 3 9 2 2 5 5" xfId="36893"/>
    <cellStyle name="Výpočet 3 9 2 2 6" xfId="1861"/>
    <cellStyle name="Výpočet 3 9 2 2 6 2" xfId="8588"/>
    <cellStyle name="Výpočet 3 9 2 2 6 2 2" xfId="27488"/>
    <cellStyle name="Výpočet 3 9 2 2 6 2 3" xfId="46636"/>
    <cellStyle name="Výpočet 3 9 2 2 6 3" xfId="21098"/>
    <cellStyle name="Výpočet 3 9 2 2 6 3 2" xfId="40238"/>
    <cellStyle name="Výpočet 3 9 2 2 6 4" xfId="14776"/>
    <cellStyle name="Výpočet 3 9 2 2 6 5" xfId="33865"/>
    <cellStyle name="Výpočet 3 9 2 2 7" xfId="7631"/>
    <cellStyle name="Výpočet 3 9 2 2 7 2" xfId="26630"/>
    <cellStyle name="Výpočet 3 9 2 2 7 3" xfId="45774"/>
    <cellStyle name="Výpočet 3 9 2 2 8" xfId="20210"/>
    <cellStyle name="Výpočet 3 9 2 2 8 2" xfId="39350"/>
    <cellStyle name="Výpočet 3 9 2 2 9" xfId="13918"/>
    <cellStyle name="Výpočet 3 9 2 3" xfId="2673"/>
    <cellStyle name="Výpočet 3 9 2 3 2" xfId="9374"/>
    <cellStyle name="Výpočet 3 9 2 3 2 2" xfId="28274"/>
    <cellStyle name="Výpočet 3 9 2 3 2 3" xfId="47422"/>
    <cellStyle name="Výpočet 3 9 2 3 3" xfId="21884"/>
    <cellStyle name="Výpočet 3 9 2 3 3 2" xfId="41024"/>
    <cellStyle name="Výpočet 3 9 2 3 4" xfId="15562"/>
    <cellStyle name="Výpočet 3 9 2 3 5" xfId="34651"/>
    <cellStyle name="Výpočet 3 9 2 4" xfId="3415"/>
    <cellStyle name="Výpočet 3 9 2 4 2" xfId="10113"/>
    <cellStyle name="Výpočet 3 9 2 4 2 2" xfId="29013"/>
    <cellStyle name="Výpočet 3 9 2 4 2 3" xfId="48161"/>
    <cellStyle name="Výpočet 3 9 2 4 3" xfId="22623"/>
    <cellStyle name="Výpočet 3 9 2 4 3 2" xfId="41763"/>
    <cellStyle name="Výpočet 3 9 2 4 4" xfId="16301"/>
    <cellStyle name="Výpočet 3 9 2 4 5" xfId="35390"/>
    <cellStyle name="Výpočet 3 9 2 5" xfId="3987"/>
    <cellStyle name="Výpočet 3 9 2 5 2" xfId="10684"/>
    <cellStyle name="Výpočet 3 9 2 5 2 2" xfId="29584"/>
    <cellStyle name="Výpočet 3 9 2 5 2 3" xfId="48732"/>
    <cellStyle name="Výpočet 3 9 2 5 3" xfId="23194"/>
    <cellStyle name="Výpočet 3 9 2 5 3 2" xfId="42334"/>
    <cellStyle name="Výpočet 3 9 2 5 4" xfId="16872"/>
    <cellStyle name="Výpočet 3 9 2 5 5" xfId="35961"/>
    <cellStyle name="Výpočet 3 9 2 6" xfId="4663"/>
    <cellStyle name="Výpočet 3 9 2 6 2" xfId="11360"/>
    <cellStyle name="Výpočet 3 9 2 6 2 2" xfId="30260"/>
    <cellStyle name="Výpočet 3 9 2 6 2 3" xfId="49408"/>
    <cellStyle name="Výpočet 3 9 2 6 3" xfId="23870"/>
    <cellStyle name="Výpočet 3 9 2 6 3 2" xfId="43010"/>
    <cellStyle name="Výpočet 3 9 2 6 4" xfId="17548"/>
    <cellStyle name="Výpočet 3 9 2 6 5" xfId="36637"/>
    <cellStyle name="Výpočet 3 9 2 7" xfId="7266"/>
    <cellStyle name="Výpočet 3 9 2 7 2" xfId="26265"/>
    <cellStyle name="Výpočet 3 9 2 7 3" xfId="45409"/>
    <cellStyle name="Výpočet 3 9 2 8" xfId="19886"/>
    <cellStyle name="Výpočet 3 9 2 8 2" xfId="39026"/>
    <cellStyle name="Výpočet 3 9 2 9" xfId="13553"/>
    <cellStyle name="Výpočet 3 9 3" xfId="707"/>
    <cellStyle name="Výpočet 3 9 3 10" xfId="32876"/>
    <cellStyle name="Výpočet 3 9 3 2" xfId="1862"/>
    <cellStyle name="Výpočet 3 9 3 2 2" xfId="8589"/>
    <cellStyle name="Výpočet 3 9 3 2 2 2" xfId="27489"/>
    <cellStyle name="Výpočet 3 9 3 2 2 3" xfId="46637"/>
    <cellStyle name="Výpočet 3 9 3 2 3" xfId="21099"/>
    <cellStyle name="Výpočet 3 9 3 2 3 2" xfId="40239"/>
    <cellStyle name="Výpočet 3 9 3 2 4" xfId="14777"/>
    <cellStyle name="Výpočet 3 9 3 2 5" xfId="33866"/>
    <cellStyle name="Výpočet 3 9 3 3" xfId="2888"/>
    <cellStyle name="Výpočet 3 9 3 3 2" xfId="9587"/>
    <cellStyle name="Výpočet 3 9 3 3 2 2" xfId="28487"/>
    <cellStyle name="Výpočet 3 9 3 3 2 3" xfId="47635"/>
    <cellStyle name="Výpočet 3 9 3 3 3" xfId="22097"/>
    <cellStyle name="Výpočet 3 9 3 3 3 2" xfId="41237"/>
    <cellStyle name="Výpočet 3 9 3 3 4" xfId="15775"/>
    <cellStyle name="Výpočet 3 9 3 3 5" xfId="34864"/>
    <cellStyle name="Výpočet 3 9 3 4" xfId="3630"/>
    <cellStyle name="Výpočet 3 9 3 4 2" xfId="10328"/>
    <cellStyle name="Výpočet 3 9 3 4 2 2" xfId="29228"/>
    <cellStyle name="Výpočet 3 9 3 4 2 3" xfId="48376"/>
    <cellStyle name="Výpočet 3 9 3 4 3" xfId="22838"/>
    <cellStyle name="Výpočet 3 9 3 4 3 2" xfId="41978"/>
    <cellStyle name="Výpočet 3 9 3 4 4" xfId="16516"/>
    <cellStyle name="Výpočet 3 9 3 4 5" xfId="35605"/>
    <cellStyle name="Výpočet 3 9 3 5" xfId="4200"/>
    <cellStyle name="Výpočet 3 9 3 5 2" xfId="10897"/>
    <cellStyle name="Výpočet 3 9 3 5 2 2" xfId="29797"/>
    <cellStyle name="Výpočet 3 9 3 5 2 3" xfId="48945"/>
    <cellStyle name="Výpočet 3 9 3 5 3" xfId="23407"/>
    <cellStyle name="Výpočet 3 9 3 5 3 2" xfId="42547"/>
    <cellStyle name="Výpočet 3 9 3 5 4" xfId="17085"/>
    <cellStyle name="Výpočet 3 9 3 5 5" xfId="36174"/>
    <cellStyle name="Výpočet 3 9 3 6" xfId="4832"/>
    <cellStyle name="Výpočet 3 9 3 6 2" xfId="11529"/>
    <cellStyle name="Výpočet 3 9 3 6 2 2" xfId="30429"/>
    <cellStyle name="Výpočet 3 9 3 6 2 3" xfId="49577"/>
    <cellStyle name="Výpočet 3 9 3 6 3" xfId="24039"/>
    <cellStyle name="Výpočet 3 9 3 6 3 2" xfId="43179"/>
    <cellStyle name="Výpočet 3 9 3 6 4" xfId="17717"/>
    <cellStyle name="Výpočet 3 9 3 6 5" xfId="36806"/>
    <cellStyle name="Výpočet 3 9 3 7" xfId="7504"/>
    <cellStyle name="Výpočet 3 9 3 7 2" xfId="26503"/>
    <cellStyle name="Výpočet 3 9 3 7 3" xfId="45647"/>
    <cellStyle name="Výpočet 3 9 3 8" xfId="20103"/>
    <cellStyle name="Výpočet 3 9 3 8 2" xfId="39243"/>
    <cellStyle name="Výpočet 3 9 3 9" xfId="13791"/>
    <cellStyle name="Výpočet 3 9 4" xfId="1136"/>
    <cellStyle name="Výpočet 3 9 4 2" xfId="1863"/>
    <cellStyle name="Výpočet 3 9 4 2 2" xfId="8590"/>
    <cellStyle name="Výpočet 3 9 4 2 2 2" xfId="27490"/>
    <cellStyle name="Výpočet 3 9 4 2 2 3" xfId="46638"/>
    <cellStyle name="Výpočet 3 9 4 2 3" xfId="21100"/>
    <cellStyle name="Výpočet 3 9 4 2 3 2" xfId="40240"/>
    <cellStyle name="Výpočet 3 9 4 2 4" xfId="14778"/>
    <cellStyle name="Výpočet 3 9 4 2 5" xfId="33867"/>
    <cellStyle name="Výpočet 3 9 4 3" xfId="7962"/>
    <cellStyle name="Výpočet 3 9 4 3 2" xfId="26957"/>
    <cellStyle name="Výpočet 3 9 4 3 3" xfId="46105"/>
    <cellStyle name="Výpočet 3 9 4 4" xfId="20520"/>
    <cellStyle name="Výpočet 3 9 4 4 2" xfId="39660"/>
    <cellStyle name="Výpočet 3 9 4 5" xfId="14245"/>
    <cellStyle name="Výpočet 3 9 4 6" xfId="33334"/>
    <cellStyle name="Výpočet 3 9 5" xfId="1860"/>
    <cellStyle name="Výpočet 3 9 5 2" xfId="8587"/>
    <cellStyle name="Výpočet 3 9 5 2 2" xfId="27487"/>
    <cellStyle name="Výpočet 3 9 5 2 3" xfId="46635"/>
    <cellStyle name="Výpočet 3 9 5 3" xfId="21097"/>
    <cellStyle name="Výpočet 3 9 5 3 2" xfId="40237"/>
    <cellStyle name="Výpočet 3 9 5 4" xfId="14775"/>
    <cellStyle name="Výpočet 3 9 5 5" xfId="33864"/>
    <cellStyle name="Výpočet 3 9 6" xfId="2541"/>
    <cellStyle name="Výpočet 3 9 6 2" xfId="9242"/>
    <cellStyle name="Výpočet 3 9 6 2 2" xfId="28142"/>
    <cellStyle name="Výpočet 3 9 6 2 3" xfId="47290"/>
    <cellStyle name="Výpočet 3 9 6 3" xfId="21752"/>
    <cellStyle name="Výpočet 3 9 6 3 2" xfId="40892"/>
    <cellStyle name="Výpočet 3 9 6 4" xfId="15430"/>
    <cellStyle name="Výpočet 3 9 6 5" xfId="34519"/>
    <cellStyle name="Výpočet 3 9 7" xfId="3283"/>
    <cellStyle name="Výpočet 3 9 7 2" xfId="9981"/>
    <cellStyle name="Výpočet 3 9 7 2 2" xfId="28881"/>
    <cellStyle name="Výpočet 3 9 7 2 3" xfId="48029"/>
    <cellStyle name="Výpočet 3 9 7 3" xfId="22491"/>
    <cellStyle name="Výpočet 3 9 7 3 2" xfId="41631"/>
    <cellStyle name="Výpočet 3 9 7 4" xfId="16169"/>
    <cellStyle name="Výpočet 3 9 7 5" xfId="35258"/>
    <cellStyle name="Výpočet 3 9 8" xfId="3855"/>
    <cellStyle name="Výpočet 3 9 8 2" xfId="10552"/>
    <cellStyle name="Výpočet 3 9 8 2 2" xfId="29452"/>
    <cellStyle name="Výpočet 3 9 8 2 3" xfId="48600"/>
    <cellStyle name="Výpočet 3 9 8 3" xfId="23062"/>
    <cellStyle name="Výpočet 3 9 8 3 2" xfId="42202"/>
    <cellStyle name="Výpočet 3 9 8 4" xfId="16740"/>
    <cellStyle name="Výpočet 3 9 8 5" xfId="35829"/>
    <cellStyle name="Výpočet 3 9 9" xfId="4442"/>
    <cellStyle name="Výpočet 3 9 9 2" xfId="11139"/>
    <cellStyle name="Výpočet 3 9 9 2 2" xfId="30039"/>
    <cellStyle name="Výpočet 3 9 9 2 3" xfId="49187"/>
    <cellStyle name="Výpočet 3 9 9 3" xfId="23649"/>
    <cellStyle name="Výpočet 3 9 9 3 2" xfId="42789"/>
    <cellStyle name="Výpočet 3 9 9 4" xfId="17327"/>
    <cellStyle name="Výpočet 3 9 9 5" xfId="36416"/>
    <cellStyle name="Výpočet 4" xfId="118"/>
    <cellStyle name="Výpočet 4 10" xfId="363"/>
    <cellStyle name="Výpočet 4 10 10" xfId="4577"/>
    <cellStyle name="Výpočet 4 10 10 2" xfId="11274"/>
    <cellStyle name="Výpočet 4 10 10 2 2" xfId="30174"/>
    <cellStyle name="Výpočet 4 10 10 2 3" xfId="49322"/>
    <cellStyle name="Výpočet 4 10 10 3" xfId="23784"/>
    <cellStyle name="Výpočet 4 10 10 3 2" xfId="42924"/>
    <cellStyle name="Výpočet 4 10 10 4" xfId="17462"/>
    <cellStyle name="Výpočet 4 10 10 5" xfId="36551"/>
    <cellStyle name="Výpočet 4 10 11" xfId="977"/>
    <cellStyle name="Výpočet 4 10 11 2" xfId="7883"/>
    <cellStyle name="Výpočet 4 10 11 2 2" xfId="26878"/>
    <cellStyle name="Výpočet 4 10 11 2 3" xfId="46026"/>
    <cellStyle name="Výpočet 4 10 11 3" xfId="20368"/>
    <cellStyle name="Výpočet 4 10 11 3 2" xfId="39508"/>
    <cellStyle name="Výpočet 4 10 11 4" xfId="14166"/>
    <cellStyle name="Výpočet 4 10 11 5" xfId="33255"/>
    <cellStyle name="Výpočet 4 10 12" xfId="7155"/>
    <cellStyle name="Výpočet 4 10 12 2" xfId="26154"/>
    <cellStyle name="Výpočet 4 10 12 3" xfId="45298"/>
    <cellStyle name="Výpočet 4 10 13" xfId="19760"/>
    <cellStyle name="Výpočet 4 10 13 2" xfId="38900"/>
    <cellStyle name="Výpočet 4 10 14" xfId="8022"/>
    <cellStyle name="Výpočet 4 10 15" xfId="32527"/>
    <cellStyle name="Výpočet 4 10 2" xfId="490"/>
    <cellStyle name="Výpočet 4 10 2 10" xfId="32639"/>
    <cellStyle name="Výpočet 4 10 2 2" xfId="815"/>
    <cellStyle name="Výpočet 4 10 2 2 10" xfId="33004"/>
    <cellStyle name="Výpočet 4 10 2 2 2" xfId="2996"/>
    <cellStyle name="Výpočet 4 10 2 2 2 2" xfId="9695"/>
    <cellStyle name="Výpočet 4 10 2 2 2 2 2" xfId="28595"/>
    <cellStyle name="Výpočet 4 10 2 2 2 2 3" xfId="47743"/>
    <cellStyle name="Výpočet 4 10 2 2 2 3" xfId="22205"/>
    <cellStyle name="Výpočet 4 10 2 2 2 3 2" xfId="41345"/>
    <cellStyle name="Výpočet 4 10 2 2 2 4" xfId="15883"/>
    <cellStyle name="Výpočet 4 10 2 2 2 5" xfId="34972"/>
    <cellStyle name="Výpočet 4 10 2 2 3" xfId="3738"/>
    <cellStyle name="Výpočet 4 10 2 2 3 2" xfId="10436"/>
    <cellStyle name="Výpočet 4 10 2 2 3 2 2" xfId="29336"/>
    <cellStyle name="Výpočet 4 10 2 2 3 2 3" xfId="48484"/>
    <cellStyle name="Výpočet 4 10 2 2 3 3" xfId="22946"/>
    <cellStyle name="Výpočet 4 10 2 2 3 3 2" xfId="42086"/>
    <cellStyle name="Výpočet 4 10 2 2 3 4" xfId="16624"/>
    <cellStyle name="Výpočet 4 10 2 2 3 5" xfId="35713"/>
    <cellStyle name="Výpočet 4 10 2 2 4" xfId="4308"/>
    <cellStyle name="Výpočet 4 10 2 2 4 2" xfId="11005"/>
    <cellStyle name="Výpočet 4 10 2 2 4 2 2" xfId="29905"/>
    <cellStyle name="Výpočet 4 10 2 2 4 2 3" xfId="49053"/>
    <cellStyle name="Výpočet 4 10 2 2 4 3" xfId="23515"/>
    <cellStyle name="Výpočet 4 10 2 2 4 3 2" xfId="42655"/>
    <cellStyle name="Výpočet 4 10 2 2 4 4" xfId="17193"/>
    <cellStyle name="Výpočet 4 10 2 2 4 5" xfId="36282"/>
    <cellStyle name="Výpočet 4 10 2 2 5" xfId="4920"/>
    <cellStyle name="Výpočet 4 10 2 2 5 2" xfId="11617"/>
    <cellStyle name="Výpočet 4 10 2 2 5 2 2" xfId="30517"/>
    <cellStyle name="Výpočet 4 10 2 2 5 2 3" xfId="49665"/>
    <cellStyle name="Výpočet 4 10 2 2 5 3" xfId="24127"/>
    <cellStyle name="Výpočet 4 10 2 2 5 3 2" xfId="43267"/>
    <cellStyle name="Výpočet 4 10 2 2 5 4" xfId="17805"/>
    <cellStyle name="Výpočet 4 10 2 2 5 5" xfId="36894"/>
    <cellStyle name="Výpočet 4 10 2 2 6" xfId="1866"/>
    <cellStyle name="Výpočet 4 10 2 2 6 2" xfId="8593"/>
    <cellStyle name="Výpočet 4 10 2 2 6 2 2" xfId="27493"/>
    <cellStyle name="Výpočet 4 10 2 2 6 2 3" xfId="46641"/>
    <cellStyle name="Výpočet 4 10 2 2 6 3" xfId="21103"/>
    <cellStyle name="Výpočet 4 10 2 2 6 3 2" xfId="40243"/>
    <cellStyle name="Výpočet 4 10 2 2 6 4" xfId="14781"/>
    <cellStyle name="Výpočet 4 10 2 2 6 5" xfId="33870"/>
    <cellStyle name="Výpočet 4 10 2 2 7" xfId="7632"/>
    <cellStyle name="Výpočet 4 10 2 2 7 2" xfId="26631"/>
    <cellStyle name="Výpočet 4 10 2 2 7 3" xfId="45775"/>
    <cellStyle name="Výpočet 4 10 2 2 8" xfId="20211"/>
    <cellStyle name="Výpočet 4 10 2 2 8 2" xfId="39351"/>
    <cellStyle name="Výpočet 4 10 2 2 9" xfId="13919"/>
    <cellStyle name="Výpočet 4 10 2 3" xfId="2674"/>
    <cellStyle name="Výpočet 4 10 2 3 2" xfId="9375"/>
    <cellStyle name="Výpočet 4 10 2 3 2 2" xfId="28275"/>
    <cellStyle name="Výpočet 4 10 2 3 2 3" xfId="47423"/>
    <cellStyle name="Výpočet 4 10 2 3 3" xfId="21885"/>
    <cellStyle name="Výpočet 4 10 2 3 3 2" xfId="41025"/>
    <cellStyle name="Výpočet 4 10 2 3 4" xfId="15563"/>
    <cellStyle name="Výpočet 4 10 2 3 5" xfId="34652"/>
    <cellStyle name="Výpočet 4 10 2 4" xfId="3416"/>
    <cellStyle name="Výpočet 4 10 2 4 2" xfId="10114"/>
    <cellStyle name="Výpočet 4 10 2 4 2 2" xfId="29014"/>
    <cellStyle name="Výpočet 4 10 2 4 2 3" xfId="48162"/>
    <cellStyle name="Výpočet 4 10 2 4 3" xfId="22624"/>
    <cellStyle name="Výpočet 4 10 2 4 3 2" xfId="41764"/>
    <cellStyle name="Výpočet 4 10 2 4 4" xfId="16302"/>
    <cellStyle name="Výpočet 4 10 2 4 5" xfId="35391"/>
    <cellStyle name="Výpočet 4 10 2 5" xfId="3988"/>
    <cellStyle name="Výpočet 4 10 2 5 2" xfId="10685"/>
    <cellStyle name="Výpočet 4 10 2 5 2 2" xfId="29585"/>
    <cellStyle name="Výpočet 4 10 2 5 2 3" xfId="48733"/>
    <cellStyle name="Výpočet 4 10 2 5 3" xfId="23195"/>
    <cellStyle name="Výpočet 4 10 2 5 3 2" xfId="42335"/>
    <cellStyle name="Výpočet 4 10 2 5 4" xfId="16873"/>
    <cellStyle name="Výpočet 4 10 2 5 5" xfId="35962"/>
    <cellStyle name="Výpočet 4 10 2 6" xfId="4664"/>
    <cellStyle name="Výpočet 4 10 2 6 2" xfId="11361"/>
    <cellStyle name="Výpočet 4 10 2 6 2 2" xfId="30261"/>
    <cellStyle name="Výpočet 4 10 2 6 2 3" xfId="49409"/>
    <cellStyle name="Výpočet 4 10 2 6 3" xfId="23871"/>
    <cellStyle name="Výpočet 4 10 2 6 3 2" xfId="43011"/>
    <cellStyle name="Výpočet 4 10 2 6 4" xfId="17549"/>
    <cellStyle name="Výpočet 4 10 2 6 5" xfId="36638"/>
    <cellStyle name="Výpočet 4 10 2 7" xfId="7267"/>
    <cellStyle name="Výpočet 4 10 2 7 2" xfId="26266"/>
    <cellStyle name="Výpočet 4 10 2 7 3" xfId="45410"/>
    <cellStyle name="Výpočet 4 10 2 8" xfId="19887"/>
    <cellStyle name="Výpočet 4 10 2 8 2" xfId="39027"/>
    <cellStyle name="Výpočet 4 10 2 9" xfId="13554"/>
    <cellStyle name="Výpočet 4 10 3" xfId="708"/>
    <cellStyle name="Výpočet 4 10 3 10" xfId="32877"/>
    <cellStyle name="Výpočet 4 10 3 2" xfId="1867"/>
    <cellStyle name="Výpočet 4 10 3 2 2" xfId="8594"/>
    <cellStyle name="Výpočet 4 10 3 2 2 2" xfId="27494"/>
    <cellStyle name="Výpočet 4 10 3 2 2 3" xfId="46642"/>
    <cellStyle name="Výpočet 4 10 3 2 3" xfId="21104"/>
    <cellStyle name="Výpočet 4 10 3 2 3 2" xfId="40244"/>
    <cellStyle name="Výpočet 4 10 3 2 4" xfId="14782"/>
    <cellStyle name="Výpočet 4 10 3 2 5" xfId="33871"/>
    <cellStyle name="Výpočet 4 10 3 3" xfId="2889"/>
    <cellStyle name="Výpočet 4 10 3 3 2" xfId="9588"/>
    <cellStyle name="Výpočet 4 10 3 3 2 2" xfId="28488"/>
    <cellStyle name="Výpočet 4 10 3 3 2 3" xfId="47636"/>
    <cellStyle name="Výpočet 4 10 3 3 3" xfId="22098"/>
    <cellStyle name="Výpočet 4 10 3 3 3 2" xfId="41238"/>
    <cellStyle name="Výpočet 4 10 3 3 4" xfId="15776"/>
    <cellStyle name="Výpočet 4 10 3 3 5" xfId="34865"/>
    <cellStyle name="Výpočet 4 10 3 4" xfId="3631"/>
    <cellStyle name="Výpočet 4 10 3 4 2" xfId="10329"/>
    <cellStyle name="Výpočet 4 10 3 4 2 2" xfId="29229"/>
    <cellStyle name="Výpočet 4 10 3 4 2 3" xfId="48377"/>
    <cellStyle name="Výpočet 4 10 3 4 3" xfId="22839"/>
    <cellStyle name="Výpočet 4 10 3 4 3 2" xfId="41979"/>
    <cellStyle name="Výpočet 4 10 3 4 4" xfId="16517"/>
    <cellStyle name="Výpočet 4 10 3 4 5" xfId="35606"/>
    <cellStyle name="Výpočet 4 10 3 5" xfId="4201"/>
    <cellStyle name="Výpočet 4 10 3 5 2" xfId="10898"/>
    <cellStyle name="Výpočet 4 10 3 5 2 2" xfId="29798"/>
    <cellStyle name="Výpočet 4 10 3 5 2 3" xfId="48946"/>
    <cellStyle name="Výpočet 4 10 3 5 3" xfId="23408"/>
    <cellStyle name="Výpočet 4 10 3 5 3 2" xfId="42548"/>
    <cellStyle name="Výpočet 4 10 3 5 4" xfId="17086"/>
    <cellStyle name="Výpočet 4 10 3 5 5" xfId="36175"/>
    <cellStyle name="Výpočet 4 10 3 6" xfId="4833"/>
    <cellStyle name="Výpočet 4 10 3 6 2" xfId="11530"/>
    <cellStyle name="Výpočet 4 10 3 6 2 2" xfId="30430"/>
    <cellStyle name="Výpočet 4 10 3 6 2 3" xfId="49578"/>
    <cellStyle name="Výpočet 4 10 3 6 3" xfId="24040"/>
    <cellStyle name="Výpočet 4 10 3 6 3 2" xfId="43180"/>
    <cellStyle name="Výpočet 4 10 3 6 4" xfId="17718"/>
    <cellStyle name="Výpočet 4 10 3 6 5" xfId="36807"/>
    <cellStyle name="Výpočet 4 10 3 7" xfId="7505"/>
    <cellStyle name="Výpočet 4 10 3 7 2" xfId="26504"/>
    <cellStyle name="Výpočet 4 10 3 7 3" xfId="45648"/>
    <cellStyle name="Výpočet 4 10 3 8" xfId="20104"/>
    <cellStyle name="Výpočet 4 10 3 8 2" xfId="39244"/>
    <cellStyle name="Výpočet 4 10 3 9" xfId="13792"/>
    <cellStyle name="Výpočet 4 10 4" xfId="1130"/>
    <cellStyle name="Výpočet 4 10 4 2" xfId="1868"/>
    <cellStyle name="Výpočet 4 10 4 2 2" xfId="8595"/>
    <cellStyle name="Výpočet 4 10 4 2 2 2" xfId="27495"/>
    <cellStyle name="Výpočet 4 10 4 2 2 3" xfId="46643"/>
    <cellStyle name="Výpočet 4 10 4 2 3" xfId="21105"/>
    <cellStyle name="Výpočet 4 10 4 2 3 2" xfId="40245"/>
    <cellStyle name="Výpočet 4 10 4 2 4" xfId="14783"/>
    <cellStyle name="Výpočet 4 10 4 2 5" xfId="33872"/>
    <cellStyle name="Výpočet 4 10 4 3" xfId="7959"/>
    <cellStyle name="Výpočet 4 10 4 3 2" xfId="26954"/>
    <cellStyle name="Výpočet 4 10 4 3 3" xfId="46102"/>
    <cellStyle name="Výpočet 4 10 4 4" xfId="20515"/>
    <cellStyle name="Výpočet 4 10 4 4 2" xfId="39655"/>
    <cellStyle name="Výpočet 4 10 4 5" xfId="14242"/>
    <cellStyle name="Výpočet 4 10 4 6" xfId="33331"/>
    <cellStyle name="Výpočet 4 10 5" xfId="1865"/>
    <cellStyle name="Výpočet 4 10 5 2" xfId="8592"/>
    <cellStyle name="Výpočet 4 10 5 2 2" xfId="27492"/>
    <cellStyle name="Výpočet 4 10 5 2 3" xfId="46640"/>
    <cellStyle name="Výpočet 4 10 5 3" xfId="21102"/>
    <cellStyle name="Výpočet 4 10 5 3 2" xfId="40242"/>
    <cellStyle name="Výpočet 4 10 5 4" xfId="14780"/>
    <cellStyle name="Výpočet 4 10 5 5" xfId="33869"/>
    <cellStyle name="Výpočet 4 10 6" xfId="2542"/>
    <cellStyle name="Výpočet 4 10 6 2" xfId="9243"/>
    <cellStyle name="Výpočet 4 10 6 2 2" xfId="28143"/>
    <cellStyle name="Výpočet 4 10 6 2 3" xfId="47291"/>
    <cellStyle name="Výpočet 4 10 6 3" xfId="21753"/>
    <cellStyle name="Výpočet 4 10 6 3 2" xfId="40893"/>
    <cellStyle name="Výpočet 4 10 6 4" xfId="15431"/>
    <cellStyle name="Výpočet 4 10 6 5" xfId="34520"/>
    <cellStyle name="Výpočet 4 10 7" xfId="3284"/>
    <cellStyle name="Výpočet 4 10 7 2" xfId="9982"/>
    <cellStyle name="Výpočet 4 10 7 2 2" xfId="28882"/>
    <cellStyle name="Výpočet 4 10 7 2 3" xfId="48030"/>
    <cellStyle name="Výpočet 4 10 7 3" xfId="22492"/>
    <cellStyle name="Výpočet 4 10 7 3 2" xfId="41632"/>
    <cellStyle name="Výpočet 4 10 7 4" xfId="16170"/>
    <cellStyle name="Výpočet 4 10 7 5" xfId="35259"/>
    <cellStyle name="Výpočet 4 10 8" xfId="3856"/>
    <cellStyle name="Výpočet 4 10 8 2" xfId="10553"/>
    <cellStyle name="Výpočet 4 10 8 2 2" xfId="29453"/>
    <cellStyle name="Výpočet 4 10 8 2 3" xfId="48601"/>
    <cellStyle name="Výpočet 4 10 8 3" xfId="23063"/>
    <cellStyle name="Výpočet 4 10 8 3 2" xfId="42203"/>
    <cellStyle name="Výpočet 4 10 8 4" xfId="16741"/>
    <cellStyle name="Výpočet 4 10 8 5" xfId="35830"/>
    <cellStyle name="Výpočet 4 10 9" xfId="4443"/>
    <cellStyle name="Výpočet 4 10 9 2" xfId="11140"/>
    <cellStyle name="Výpočet 4 10 9 2 2" xfId="30040"/>
    <cellStyle name="Výpočet 4 10 9 2 3" xfId="49188"/>
    <cellStyle name="Výpočet 4 10 9 3" xfId="23650"/>
    <cellStyle name="Výpočet 4 10 9 3 2" xfId="42790"/>
    <cellStyle name="Výpočet 4 10 9 4" xfId="17328"/>
    <cellStyle name="Výpočet 4 10 9 5" xfId="36417"/>
    <cellStyle name="Výpočet 4 11" xfId="373"/>
    <cellStyle name="Výpočet 4 11 10" xfId="4585"/>
    <cellStyle name="Výpočet 4 11 10 2" xfId="11282"/>
    <cellStyle name="Výpočet 4 11 10 2 2" xfId="30182"/>
    <cellStyle name="Výpočet 4 11 10 2 3" xfId="49330"/>
    <cellStyle name="Výpočet 4 11 10 3" xfId="23792"/>
    <cellStyle name="Výpočet 4 11 10 3 2" xfId="42932"/>
    <cellStyle name="Výpočet 4 11 10 4" xfId="17470"/>
    <cellStyle name="Výpočet 4 11 10 5" xfId="36559"/>
    <cellStyle name="Výpočet 4 11 11" xfId="988"/>
    <cellStyle name="Výpočet 4 11 11 2" xfId="7893"/>
    <cellStyle name="Výpočet 4 11 11 2 2" xfId="26888"/>
    <cellStyle name="Výpočet 4 11 11 2 3" xfId="46036"/>
    <cellStyle name="Výpočet 4 11 11 3" xfId="20378"/>
    <cellStyle name="Výpočet 4 11 11 3 2" xfId="39518"/>
    <cellStyle name="Výpočet 4 11 11 4" xfId="14176"/>
    <cellStyle name="Výpočet 4 11 11 5" xfId="33265"/>
    <cellStyle name="Výpočet 4 11 12" xfId="7165"/>
    <cellStyle name="Výpočet 4 11 12 2" xfId="26164"/>
    <cellStyle name="Výpočet 4 11 12 3" xfId="45308"/>
    <cellStyle name="Výpočet 4 11 13" xfId="19770"/>
    <cellStyle name="Výpočet 4 11 13 2" xfId="38910"/>
    <cellStyle name="Výpočet 4 11 14" xfId="8016"/>
    <cellStyle name="Výpočet 4 11 15" xfId="32537"/>
    <cellStyle name="Výpočet 4 11 2" xfId="500"/>
    <cellStyle name="Výpočet 4 11 2 10" xfId="32649"/>
    <cellStyle name="Výpočet 4 11 2 2" xfId="1870"/>
    <cellStyle name="Výpočet 4 11 2 2 2" xfId="8597"/>
    <cellStyle name="Výpočet 4 11 2 2 2 2" xfId="27497"/>
    <cellStyle name="Výpočet 4 11 2 2 2 2 2" xfId="46645"/>
    <cellStyle name="Výpočet 4 11 2 2 2 3" xfId="14785"/>
    <cellStyle name="Výpočet 4 11 2 2 2 4" xfId="33874"/>
    <cellStyle name="Výpočet 4 11 2 2 3" xfId="7642"/>
    <cellStyle name="Výpočet 4 11 2 2 3 2" xfId="26641"/>
    <cellStyle name="Výpočet 4 11 2 2 3 3" xfId="45785"/>
    <cellStyle name="Výpočet 4 11 2 2 4" xfId="21107"/>
    <cellStyle name="Výpočet 4 11 2 2 4 2" xfId="40247"/>
    <cellStyle name="Výpočet 4 11 2 2 5" xfId="13929"/>
    <cellStyle name="Výpočet 4 11 2 2 6" xfId="33014"/>
    <cellStyle name="Výpočet 4 11 2 3" xfId="2684"/>
    <cellStyle name="Výpočet 4 11 2 3 2" xfId="9385"/>
    <cellStyle name="Výpočet 4 11 2 3 2 2" xfId="28285"/>
    <cellStyle name="Výpočet 4 11 2 3 2 3" xfId="47433"/>
    <cellStyle name="Výpočet 4 11 2 3 3" xfId="21895"/>
    <cellStyle name="Výpočet 4 11 2 3 3 2" xfId="41035"/>
    <cellStyle name="Výpočet 4 11 2 3 4" xfId="15573"/>
    <cellStyle name="Výpočet 4 11 2 3 5" xfId="34662"/>
    <cellStyle name="Výpočet 4 11 2 4" xfId="3426"/>
    <cellStyle name="Výpočet 4 11 2 4 2" xfId="10124"/>
    <cellStyle name="Výpočet 4 11 2 4 2 2" xfId="29024"/>
    <cellStyle name="Výpočet 4 11 2 4 2 3" xfId="48172"/>
    <cellStyle name="Výpočet 4 11 2 4 3" xfId="22634"/>
    <cellStyle name="Výpočet 4 11 2 4 3 2" xfId="41774"/>
    <cellStyle name="Výpočet 4 11 2 4 4" xfId="16312"/>
    <cellStyle name="Výpočet 4 11 2 4 5" xfId="35401"/>
    <cellStyle name="Výpočet 4 11 2 5" xfId="3998"/>
    <cellStyle name="Výpočet 4 11 2 5 2" xfId="10695"/>
    <cellStyle name="Výpočet 4 11 2 5 2 2" xfId="29595"/>
    <cellStyle name="Výpočet 4 11 2 5 2 3" xfId="48743"/>
    <cellStyle name="Výpočet 4 11 2 5 3" xfId="23205"/>
    <cellStyle name="Výpočet 4 11 2 5 3 2" xfId="42345"/>
    <cellStyle name="Výpočet 4 11 2 5 4" xfId="16883"/>
    <cellStyle name="Výpočet 4 11 2 5 5" xfId="35972"/>
    <cellStyle name="Výpočet 4 11 2 6" xfId="4672"/>
    <cellStyle name="Výpočet 4 11 2 6 2" xfId="11369"/>
    <cellStyle name="Výpočet 4 11 2 6 2 2" xfId="30269"/>
    <cellStyle name="Výpočet 4 11 2 6 2 3" xfId="49417"/>
    <cellStyle name="Výpočet 4 11 2 6 3" xfId="23879"/>
    <cellStyle name="Výpočet 4 11 2 6 3 2" xfId="43019"/>
    <cellStyle name="Výpočet 4 11 2 6 4" xfId="17557"/>
    <cellStyle name="Výpočet 4 11 2 6 5" xfId="36646"/>
    <cellStyle name="Výpočet 4 11 2 7" xfId="7277"/>
    <cellStyle name="Výpočet 4 11 2 7 2" xfId="26276"/>
    <cellStyle name="Výpočet 4 11 2 7 3" xfId="45420"/>
    <cellStyle name="Výpočet 4 11 2 8" xfId="19897"/>
    <cellStyle name="Výpočet 4 11 2 8 2" xfId="39037"/>
    <cellStyle name="Výpočet 4 11 2 9" xfId="13564"/>
    <cellStyle name="Výpočet 4 11 3" xfId="1063"/>
    <cellStyle name="Výpočet 4 11 3 2" xfId="1871"/>
    <cellStyle name="Výpočet 4 11 3 2 2" xfId="8598"/>
    <cellStyle name="Výpočet 4 11 3 2 2 2" xfId="27498"/>
    <cellStyle name="Výpočet 4 11 3 2 2 3" xfId="46646"/>
    <cellStyle name="Výpočet 4 11 3 2 3" xfId="21108"/>
    <cellStyle name="Výpočet 4 11 3 2 3 2" xfId="40248"/>
    <cellStyle name="Výpočet 4 11 3 2 4" xfId="14786"/>
    <cellStyle name="Výpočet 4 11 3 2 5" xfId="33875"/>
    <cellStyle name="Výpočet 4 11 3 3" xfId="7515"/>
    <cellStyle name="Výpočet 4 11 3 3 2" xfId="26514"/>
    <cellStyle name="Výpočet 4 11 3 3 3" xfId="45658"/>
    <cellStyle name="Výpočet 4 11 3 4" xfId="20449"/>
    <cellStyle name="Výpočet 4 11 3 4 2" xfId="39589"/>
    <cellStyle name="Výpočet 4 11 3 5" xfId="13802"/>
    <cellStyle name="Výpočet 4 11 3 6" xfId="32887"/>
    <cellStyle name="Výpočet 4 11 4" xfId="1183"/>
    <cellStyle name="Výpočet 4 11 4 2" xfId="1872"/>
    <cellStyle name="Výpočet 4 11 4 2 2" xfId="8599"/>
    <cellStyle name="Výpočet 4 11 4 2 2 2" xfId="27499"/>
    <cellStyle name="Výpočet 4 11 4 2 2 3" xfId="46647"/>
    <cellStyle name="Výpočet 4 11 4 2 3" xfId="21109"/>
    <cellStyle name="Výpočet 4 11 4 2 3 2" xfId="40249"/>
    <cellStyle name="Výpočet 4 11 4 2 4" xfId="14787"/>
    <cellStyle name="Výpočet 4 11 4 2 5" xfId="33876"/>
    <cellStyle name="Výpočet 4 11 4 3" xfId="7999"/>
    <cellStyle name="Výpočet 4 11 4 3 2" xfId="26994"/>
    <cellStyle name="Výpočet 4 11 4 3 3" xfId="46142"/>
    <cellStyle name="Výpočet 4 11 4 4" xfId="20564"/>
    <cellStyle name="Výpočet 4 11 4 4 2" xfId="39704"/>
    <cellStyle name="Výpočet 4 11 4 5" xfId="14282"/>
    <cellStyle name="Výpočet 4 11 4 6" xfId="33371"/>
    <cellStyle name="Výpočet 4 11 5" xfId="1869"/>
    <cellStyle name="Výpočet 4 11 5 2" xfId="8596"/>
    <cellStyle name="Výpočet 4 11 5 2 2" xfId="27496"/>
    <cellStyle name="Výpočet 4 11 5 2 3" xfId="46644"/>
    <cellStyle name="Výpočet 4 11 5 3" xfId="21106"/>
    <cellStyle name="Výpočet 4 11 5 3 2" xfId="40246"/>
    <cellStyle name="Výpočet 4 11 5 4" xfId="14784"/>
    <cellStyle name="Výpočet 4 11 5 5" xfId="33873"/>
    <cellStyle name="Výpočet 4 11 6" xfId="2552"/>
    <cellStyle name="Výpočet 4 11 6 2" xfId="9253"/>
    <cellStyle name="Výpočet 4 11 6 2 2" xfId="28153"/>
    <cellStyle name="Výpočet 4 11 6 2 3" xfId="47301"/>
    <cellStyle name="Výpočet 4 11 6 3" xfId="21763"/>
    <cellStyle name="Výpočet 4 11 6 3 2" xfId="40903"/>
    <cellStyle name="Výpočet 4 11 6 4" xfId="15441"/>
    <cellStyle name="Výpočet 4 11 6 5" xfId="34530"/>
    <cellStyle name="Výpočet 4 11 7" xfId="3294"/>
    <cellStyle name="Výpočet 4 11 7 2" xfId="9992"/>
    <cellStyle name="Výpočet 4 11 7 2 2" xfId="28892"/>
    <cellStyle name="Výpočet 4 11 7 2 3" xfId="48040"/>
    <cellStyle name="Výpočet 4 11 7 3" xfId="22502"/>
    <cellStyle name="Výpočet 4 11 7 3 2" xfId="41642"/>
    <cellStyle name="Výpočet 4 11 7 4" xfId="16180"/>
    <cellStyle name="Výpočet 4 11 7 5" xfId="35269"/>
    <cellStyle name="Výpočet 4 11 8" xfId="3866"/>
    <cellStyle name="Výpočet 4 11 8 2" xfId="10563"/>
    <cellStyle name="Výpočet 4 11 8 2 2" xfId="29463"/>
    <cellStyle name="Výpočet 4 11 8 2 3" xfId="48611"/>
    <cellStyle name="Výpočet 4 11 8 3" xfId="23073"/>
    <cellStyle name="Výpočet 4 11 8 3 2" xfId="42213"/>
    <cellStyle name="Výpočet 4 11 8 4" xfId="16751"/>
    <cellStyle name="Výpočet 4 11 8 5" xfId="35840"/>
    <cellStyle name="Výpočet 4 11 9" xfId="4453"/>
    <cellStyle name="Výpočet 4 11 9 2" xfId="11150"/>
    <cellStyle name="Výpočet 4 11 9 2 2" xfId="30050"/>
    <cellStyle name="Výpočet 4 11 9 2 3" xfId="49198"/>
    <cellStyle name="Výpočet 4 11 9 3" xfId="23660"/>
    <cellStyle name="Výpočet 4 11 9 3 2" xfId="42800"/>
    <cellStyle name="Výpočet 4 11 9 4" xfId="17338"/>
    <cellStyle name="Výpočet 4 11 9 5" xfId="36427"/>
    <cellStyle name="Výpočet 4 12" xfId="410"/>
    <cellStyle name="Výpočet 4 12 10" xfId="7197"/>
    <cellStyle name="Výpočet 4 12 10 2" xfId="26196"/>
    <cellStyle name="Výpočet 4 12 10 3" xfId="45340"/>
    <cellStyle name="Výpočet 4 12 11" xfId="19807"/>
    <cellStyle name="Výpočet 4 12 11 2" xfId="38947"/>
    <cellStyle name="Výpočet 4 12 12" xfId="13484"/>
    <cellStyle name="Výpočet 4 12 13" xfId="32569"/>
    <cellStyle name="Výpočet 4 12 2" xfId="530"/>
    <cellStyle name="Výpočet 4 12 2 10" xfId="13594"/>
    <cellStyle name="Výpočet 4 12 2 11" xfId="32679"/>
    <cellStyle name="Výpočet 4 12 2 2" xfId="830"/>
    <cellStyle name="Výpočet 4 12 2 2 2" xfId="3753"/>
    <cellStyle name="Výpočet 4 12 2 2 2 2" xfId="10451"/>
    <cellStyle name="Výpočet 4 12 2 2 2 2 2" xfId="29351"/>
    <cellStyle name="Výpočet 4 12 2 2 2 2 3" xfId="48499"/>
    <cellStyle name="Výpočet 4 12 2 2 2 3" xfId="22961"/>
    <cellStyle name="Výpočet 4 12 2 2 2 3 2" xfId="42101"/>
    <cellStyle name="Výpočet 4 12 2 2 2 4" xfId="16639"/>
    <cellStyle name="Výpočet 4 12 2 2 2 5" xfId="35728"/>
    <cellStyle name="Výpočet 4 12 2 2 3" xfId="4323"/>
    <cellStyle name="Výpočet 4 12 2 2 3 2" xfId="11020"/>
    <cellStyle name="Výpočet 4 12 2 2 3 2 2" xfId="29920"/>
    <cellStyle name="Výpočet 4 12 2 2 3 2 3" xfId="49068"/>
    <cellStyle name="Výpočet 4 12 2 2 3 3" xfId="23530"/>
    <cellStyle name="Výpočet 4 12 2 2 3 3 2" xfId="42670"/>
    <cellStyle name="Výpočet 4 12 2 2 3 4" xfId="17208"/>
    <cellStyle name="Výpočet 4 12 2 2 3 5" xfId="36297"/>
    <cellStyle name="Výpočet 4 12 2 2 4" xfId="4932"/>
    <cellStyle name="Výpočet 4 12 2 2 4 2" xfId="11629"/>
    <cellStyle name="Výpočet 4 12 2 2 4 2 2" xfId="30529"/>
    <cellStyle name="Výpočet 4 12 2 2 4 2 3" xfId="49677"/>
    <cellStyle name="Výpočet 4 12 2 2 4 3" xfId="24139"/>
    <cellStyle name="Výpočet 4 12 2 2 4 3 2" xfId="43279"/>
    <cellStyle name="Výpočet 4 12 2 2 4 4" xfId="17817"/>
    <cellStyle name="Výpočet 4 12 2 2 4 5" xfId="36906"/>
    <cellStyle name="Výpočet 4 12 2 2 5" xfId="3011"/>
    <cellStyle name="Výpočet 4 12 2 2 5 2" xfId="9710"/>
    <cellStyle name="Výpočet 4 12 2 2 5 2 2" xfId="28610"/>
    <cellStyle name="Výpočet 4 12 2 2 5 2 3" xfId="47758"/>
    <cellStyle name="Výpočet 4 12 2 2 5 3" xfId="22220"/>
    <cellStyle name="Výpočet 4 12 2 2 5 3 2" xfId="41360"/>
    <cellStyle name="Výpočet 4 12 2 2 5 4" xfId="15898"/>
    <cellStyle name="Výpočet 4 12 2 2 5 5" xfId="34987"/>
    <cellStyle name="Výpočet 4 12 2 2 6" xfId="7672"/>
    <cellStyle name="Výpočet 4 12 2 2 6 2" xfId="26671"/>
    <cellStyle name="Výpočet 4 12 2 2 6 3" xfId="45815"/>
    <cellStyle name="Výpočet 4 12 2 2 7" xfId="20226"/>
    <cellStyle name="Výpočet 4 12 2 2 7 2" xfId="39366"/>
    <cellStyle name="Výpočet 4 12 2 2 8" xfId="13959"/>
    <cellStyle name="Výpočet 4 12 2 2 9" xfId="33044"/>
    <cellStyle name="Výpočet 4 12 2 3" xfId="2714"/>
    <cellStyle name="Výpočet 4 12 2 3 2" xfId="9415"/>
    <cellStyle name="Výpočet 4 12 2 3 2 2" xfId="28315"/>
    <cellStyle name="Výpočet 4 12 2 3 2 3" xfId="47463"/>
    <cellStyle name="Výpočet 4 12 2 3 3" xfId="21925"/>
    <cellStyle name="Výpočet 4 12 2 3 3 2" xfId="41065"/>
    <cellStyle name="Výpočet 4 12 2 3 4" xfId="15603"/>
    <cellStyle name="Výpočet 4 12 2 3 5" xfId="34692"/>
    <cellStyle name="Výpočet 4 12 2 4" xfId="3456"/>
    <cellStyle name="Výpočet 4 12 2 4 2" xfId="10154"/>
    <cellStyle name="Výpočet 4 12 2 4 2 2" xfId="29054"/>
    <cellStyle name="Výpočet 4 12 2 4 2 3" xfId="48202"/>
    <cellStyle name="Výpočet 4 12 2 4 3" xfId="22664"/>
    <cellStyle name="Výpočet 4 12 2 4 3 2" xfId="41804"/>
    <cellStyle name="Výpočet 4 12 2 4 4" xfId="16342"/>
    <cellStyle name="Výpočet 4 12 2 4 5" xfId="35431"/>
    <cellStyle name="Výpočet 4 12 2 5" xfId="4028"/>
    <cellStyle name="Výpočet 4 12 2 5 2" xfId="10725"/>
    <cellStyle name="Výpočet 4 12 2 5 2 2" xfId="29625"/>
    <cellStyle name="Výpočet 4 12 2 5 2 3" xfId="48773"/>
    <cellStyle name="Výpočet 4 12 2 5 3" xfId="23235"/>
    <cellStyle name="Výpočet 4 12 2 5 3 2" xfId="42375"/>
    <cellStyle name="Výpočet 4 12 2 5 4" xfId="16913"/>
    <cellStyle name="Výpočet 4 12 2 5 5" xfId="36002"/>
    <cellStyle name="Výpočet 4 12 2 6" xfId="4696"/>
    <cellStyle name="Výpočet 4 12 2 6 2" xfId="11393"/>
    <cellStyle name="Výpočet 4 12 2 6 2 2" xfId="30293"/>
    <cellStyle name="Výpočet 4 12 2 6 2 3" xfId="49441"/>
    <cellStyle name="Výpočet 4 12 2 6 3" xfId="23903"/>
    <cellStyle name="Výpočet 4 12 2 6 3 2" xfId="43043"/>
    <cellStyle name="Výpočet 4 12 2 6 4" xfId="17581"/>
    <cellStyle name="Výpočet 4 12 2 6 5" xfId="36670"/>
    <cellStyle name="Výpočet 4 12 2 7" xfId="1873"/>
    <cellStyle name="Výpočet 4 12 2 7 2" xfId="8600"/>
    <cellStyle name="Výpočet 4 12 2 7 2 2" xfId="27500"/>
    <cellStyle name="Výpočet 4 12 2 7 2 3" xfId="46648"/>
    <cellStyle name="Výpočet 4 12 2 7 3" xfId="21110"/>
    <cellStyle name="Výpočet 4 12 2 7 3 2" xfId="40250"/>
    <cellStyle name="Výpočet 4 12 2 7 4" xfId="14788"/>
    <cellStyle name="Výpočet 4 12 2 7 5" xfId="33877"/>
    <cellStyle name="Výpočet 4 12 2 8" xfId="7307"/>
    <cellStyle name="Výpočet 4 12 2 8 2" xfId="26306"/>
    <cellStyle name="Výpočet 4 12 2 8 3" xfId="45450"/>
    <cellStyle name="Výpočet 4 12 2 9" xfId="19927"/>
    <cellStyle name="Výpočet 4 12 2 9 2" xfId="39067"/>
    <cellStyle name="Výpočet 4 12 3" xfId="735"/>
    <cellStyle name="Výpočet 4 12 3 2" xfId="3658"/>
    <cellStyle name="Výpočet 4 12 3 2 2" xfId="10356"/>
    <cellStyle name="Výpočet 4 12 3 2 2 2" xfId="29256"/>
    <cellStyle name="Výpočet 4 12 3 2 2 3" xfId="48404"/>
    <cellStyle name="Výpočet 4 12 3 2 3" xfId="22866"/>
    <cellStyle name="Výpočet 4 12 3 2 3 2" xfId="42006"/>
    <cellStyle name="Výpočet 4 12 3 2 4" xfId="16544"/>
    <cellStyle name="Výpočet 4 12 3 2 5" xfId="35633"/>
    <cellStyle name="Výpočet 4 12 3 3" xfId="4228"/>
    <cellStyle name="Výpočet 4 12 3 3 2" xfId="10925"/>
    <cellStyle name="Výpočet 4 12 3 3 2 2" xfId="29825"/>
    <cellStyle name="Výpočet 4 12 3 3 2 3" xfId="48973"/>
    <cellStyle name="Výpočet 4 12 3 3 3" xfId="23435"/>
    <cellStyle name="Výpočet 4 12 3 3 3 2" xfId="42575"/>
    <cellStyle name="Výpočet 4 12 3 3 4" xfId="17113"/>
    <cellStyle name="Výpočet 4 12 3 3 5" xfId="36202"/>
    <cellStyle name="Výpočet 4 12 3 4" xfId="4856"/>
    <cellStyle name="Výpočet 4 12 3 4 2" xfId="11553"/>
    <cellStyle name="Výpočet 4 12 3 4 2 2" xfId="30453"/>
    <cellStyle name="Výpočet 4 12 3 4 2 3" xfId="49601"/>
    <cellStyle name="Výpočet 4 12 3 4 3" xfId="24063"/>
    <cellStyle name="Výpočet 4 12 3 4 3 2" xfId="43203"/>
    <cellStyle name="Výpočet 4 12 3 4 4" xfId="17741"/>
    <cellStyle name="Výpočet 4 12 3 4 5" xfId="36830"/>
    <cellStyle name="Výpočet 4 12 3 5" xfId="2916"/>
    <cellStyle name="Výpočet 4 12 3 5 2" xfId="9615"/>
    <cellStyle name="Výpočet 4 12 3 5 2 2" xfId="28515"/>
    <cellStyle name="Výpočet 4 12 3 5 2 3" xfId="47663"/>
    <cellStyle name="Výpočet 4 12 3 5 3" xfId="22125"/>
    <cellStyle name="Výpočet 4 12 3 5 3 2" xfId="41265"/>
    <cellStyle name="Výpočet 4 12 3 5 4" xfId="15803"/>
    <cellStyle name="Výpočet 4 12 3 5 5" xfId="34892"/>
    <cellStyle name="Výpočet 4 12 3 6" xfId="7552"/>
    <cellStyle name="Výpočet 4 12 3 6 2" xfId="26551"/>
    <cellStyle name="Výpočet 4 12 3 6 3" xfId="45695"/>
    <cellStyle name="Výpočet 4 12 3 7" xfId="20131"/>
    <cellStyle name="Výpočet 4 12 3 7 2" xfId="39271"/>
    <cellStyle name="Výpočet 4 12 3 8" xfId="13839"/>
    <cellStyle name="Výpočet 4 12 3 9" xfId="32924"/>
    <cellStyle name="Výpočet 4 12 4" xfId="2589"/>
    <cellStyle name="Výpočet 4 12 4 2" xfId="9290"/>
    <cellStyle name="Výpočet 4 12 4 2 2" xfId="28190"/>
    <cellStyle name="Výpočet 4 12 4 2 3" xfId="47338"/>
    <cellStyle name="Výpočet 4 12 4 3" xfId="21800"/>
    <cellStyle name="Výpočet 4 12 4 3 2" xfId="40940"/>
    <cellStyle name="Výpočet 4 12 4 4" xfId="15478"/>
    <cellStyle name="Výpočet 4 12 4 5" xfId="34567"/>
    <cellStyle name="Výpočet 4 12 5" xfId="3331"/>
    <cellStyle name="Výpočet 4 12 5 2" xfId="10029"/>
    <cellStyle name="Výpočet 4 12 5 2 2" xfId="28929"/>
    <cellStyle name="Výpočet 4 12 5 2 3" xfId="48077"/>
    <cellStyle name="Výpočet 4 12 5 3" xfId="22539"/>
    <cellStyle name="Výpočet 4 12 5 3 2" xfId="41679"/>
    <cellStyle name="Výpočet 4 12 5 4" xfId="16217"/>
    <cellStyle name="Výpočet 4 12 5 5" xfId="35306"/>
    <cellStyle name="Výpočet 4 12 6" xfId="3903"/>
    <cellStyle name="Výpočet 4 12 6 2" xfId="10600"/>
    <cellStyle name="Výpočet 4 12 6 2 2" xfId="29500"/>
    <cellStyle name="Výpočet 4 12 6 2 3" xfId="48648"/>
    <cellStyle name="Výpočet 4 12 6 3" xfId="23110"/>
    <cellStyle name="Výpočet 4 12 6 3 2" xfId="42250"/>
    <cellStyle name="Výpočet 4 12 6 4" xfId="16788"/>
    <cellStyle name="Výpočet 4 12 6 5" xfId="35877"/>
    <cellStyle name="Výpočet 4 12 7" xfId="4482"/>
    <cellStyle name="Výpočet 4 12 7 2" xfId="11179"/>
    <cellStyle name="Výpočet 4 12 7 2 2" xfId="30079"/>
    <cellStyle name="Výpočet 4 12 7 2 3" xfId="49227"/>
    <cellStyle name="Výpočet 4 12 7 3" xfId="23689"/>
    <cellStyle name="Výpočet 4 12 7 3 2" xfId="42829"/>
    <cellStyle name="Výpočet 4 12 7 4" xfId="17367"/>
    <cellStyle name="Výpočet 4 12 7 5" xfId="36456"/>
    <cellStyle name="Výpočet 4 12 8" xfId="4612"/>
    <cellStyle name="Výpočet 4 12 8 2" xfId="11309"/>
    <cellStyle name="Výpočet 4 12 8 2 2" xfId="30209"/>
    <cellStyle name="Výpočet 4 12 8 2 3" xfId="49357"/>
    <cellStyle name="Výpočet 4 12 8 3" xfId="23819"/>
    <cellStyle name="Výpočet 4 12 8 3 2" xfId="42959"/>
    <cellStyle name="Výpočet 4 12 8 4" xfId="17497"/>
    <cellStyle name="Výpočet 4 12 8 5" xfId="36586"/>
    <cellStyle name="Výpočet 4 12 9" xfId="964"/>
    <cellStyle name="Výpočet 4 12 9 2" xfId="7871"/>
    <cellStyle name="Výpočet 4 12 9 2 2" xfId="26866"/>
    <cellStyle name="Výpočet 4 12 9 2 3" xfId="46014"/>
    <cellStyle name="Výpočet 4 12 9 3" xfId="20356"/>
    <cellStyle name="Výpočet 4 12 9 3 2" xfId="39496"/>
    <cellStyle name="Výpočet 4 12 9 4" xfId="14154"/>
    <cellStyle name="Výpočet 4 12 9 5" xfId="33243"/>
    <cellStyle name="Výpočet 4 13" xfId="426"/>
    <cellStyle name="Výpočet 4 13 10" xfId="19823"/>
    <cellStyle name="Výpočet 4 13 10 2" xfId="38963"/>
    <cellStyle name="Výpočet 4 13 11" xfId="13490"/>
    <cellStyle name="Výpočet 4 13 12" xfId="32575"/>
    <cellStyle name="Výpočet 4 13 2" xfId="551"/>
    <cellStyle name="Výpočet 4 13 2 10" xfId="13615"/>
    <cellStyle name="Výpočet 4 13 2 11" xfId="32700"/>
    <cellStyle name="Výpočet 4 13 2 2" xfId="851"/>
    <cellStyle name="Výpočet 4 13 2 2 2" xfId="3774"/>
    <cellStyle name="Výpočet 4 13 2 2 2 2" xfId="10472"/>
    <cellStyle name="Výpočet 4 13 2 2 2 2 2" xfId="29372"/>
    <cellStyle name="Výpočet 4 13 2 2 2 2 3" xfId="48520"/>
    <cellStyle name="Výpočet 4 13 2 2 2 3" xfId="22982"/>
    <cellStyle name="Výpočet 4 13 2 2 2 3 2" xfId="42122"/>
    <cellStyle name="Výpočet 4 13 2 2 2 4" xfId="16660"/>
    <cellStyle name="Výpočet 4 13 2 2 2 5" xfId="35749"/>
    <cellStyle name="Výpočet 4 13 2 2 3" xfId="4344"/>
    <cellStyle name="Výpočet 4 13 2 2 3 2" xfId="11041"/>
    <cellStyle name="Výpočet 4 13 2 2 3 2 2" xfId="29941"/>
    <cellStyle name="Výpočet 4 13 2 2 3 2 3" xfId="49089"/>
    <cellStyle name="Výpočet 4 13 2 2 3 3" xfId="23551"/>
    <cellStyle name="Výpočet 4 13 2 2 3 3 2" xfId="42691"/>
    <cellStyle name="Výpočet 4 13 2 2 3 4" xfId="17229"/>
    <cellStyle name="Výpočet 4 13 2 2 3 5" xfId="36318"/>
    <cellStyle name="Výpočet 4 13 2 2 4" xfId="4948"/>
    <cellStyle name="Výpočet 4 13 2 2 4 2" xfId="11645"/>
    <cellStyle name="Výpočet 4 13 2 2 4 2 2" xfId="30545"/>
    <cellStyle name="Výpočet 4 13 2 2 4 2 3" xfId="49693"/>
    <cellStyle name="Výpočet 4 13 2 2 4 3" xfId="24155"/>
    <cellStyle name="Výpočet 4 13 2 2 4 3 2" xfId="43295"/>
    <cellStyle name="Výpočet 4 13 2 2 4 4" xfId="17833"/>
    <cellStyle name="Výpočet 4 13 2 2 4 5" xfId="36922"/>
    <cellStyle name="Výpočet 4 13 2 2 5" xfId="3032"/>
    <cellStyle name="Výpočet 4 13 2 2 5 2" xfId="9731"/>
    <cellStyle name="Výpočet 4 13 2 2 5 2 2" xfId="28631"/>
    <cellStyle name="Výpočet 4 13 2 2 5 2 3" xfId="47779"/>
    <cellStyle name="Výpočet 4 13 2 2 5 3" xfId="22241"/>
    <cellStyle name="Výpočet 4 13 2 2 5 3 2" xfId="41381"/>
    <cellStyle name="Výpočet 4 13 2 2 5 4" xfId="15919"/>
    <cellStyle name="Výpočet 4 13 2 2 5 5" xfId="35008"/>
    <cellStyle name="Výpočet 4 13 2 2 6" xfId="7693"/>
    <cellStyle name="Výpočet 4 13 2 2 6 2" xfId="26692"/>
    <cellStyle name="Výpočet 4 13 2 2 6 3" xfId="45836"/>
    <cellStyle name="Výpočet 4 13 2 2 7" xfId="20247"/>
    <cellStyle name="Výpočet 4 13 2 2 7 2" xfId="39387"/>
    <cellStyle name="Výpočet 4 13 2 2 8" xfId="13980"/>
    <cellStyle name="Výpočet 4 13 2 2 9" xfId="33065"/>
    <cellStyle name="Výpočet 4 13 2 3" xfId="2735"/>
    <cellStyle name="Výpočet 4 13 2 3 2" xfId="9436"/>
    <cellStyle name="Výpočet 4 13 2 3 2 2" xfId="28336"/>
    <cellStyle name="Výpočet 4 13 2 3 2 3" xfId="47484"/>
    <cellStyle name="Výpočet 4 13 2 3 3" xfId="21946"/>
    <cellStyle name="Výpočet 4 13 2 3 3 2" xfId="41086"/>
    <cellStyle name="Výpočet 4 13 2 3 4" xfId="15624"/>
    <cellStyle name="Výpočet 4 13 2 3 5" xfId="34713"/>
    <cellStyle name="Výpočet 4 13 2 4" xfId="3477"/>
    <cellStyle name="Výpočet 4 13 2 4 2" xfId="10175"/>
    <cellStyle name="Výpočet 4 13 2 4 2 2" xfId="29075"/>
    <cellStyle name="Výpočet 4 13 2 4 2 3" xfId="48223"/>
    <cellStyle name="Výpočet 4 13 2 4 3" xfId="22685"/>
    <cellStyle name="Výpočet 4 13 2 4 3 2" xfId="41825"/>
    <cellStyle name="Výpočet 4 13 2 4 4" xfId="16363"/>
    <cellStyle name="Výpočet 4 13 2 4 5" xfId="35452"/>
    <cellStyle name="Výpočet 4 13 2 5" xfId="4049"/>
    <cellStyle name="Výpočet 4 13 2 5 2" xfId="10746"/>
    <cellStyle name="Výpočet 4 13 2 5 2 2" xfId="29646"/>
    <cellStyle name="Výpočet 4 13 2 5 2 3" xfId="48794"/>
    <cellStyle name="Výpočet 4 13 2 5 3" xfId="23256"/>
    <cellStyle name="Výpočet 4 13 2 5 3 2" xfId="42396"/>
    <cellStyle name="Výpočet 4 13 2 5 4" xfId="16934"/>
    <cellStyle name="Výpočet 4 13 2 5 5" xfId="36023"/>
    <cellStyle name="Výpočet 4 13 2 6" xfId="4712"/>
    <cellStyle name="Výpočet 4 13 2 6 2" xfId="11409"/>
    <cellStyle name="Výpočet 4 13 2 6 2 2" xfId="30309"/>
    <cellStyle name="Výpočet 4 13 2 6 2 3" xfId="49457"/>
    <cellStyle name="Výpočet 4 13 2 6 3" xfId="23919"/>
    <cellStyle name="Výpočet 4 13 2 6 3 2" xfId="43059"/>
    <cellStyle name="Výpočet 4 13 2 6 4" xfId="17597"/>
    <cellStyle name="Výpočet 4 13 2 6 5" xfId="36686"/>
    <cellStyle name="Výpočet 4 13 2 7" xfId="1874"/>
    <cellStyle name="Výpočet 4 13 2 7 2" xfId="8601"/>
    <cellStyle name="Výpočet 4 13 2 7 2 2" xfId="27501"/>
    <cellStyle name="Výpočet 4 13 2 7 2 3" xfId="46649"/>
    <cellStyle name="Výpočet 4 13 2 7 3" xfId="21111"/>
    <cellStyle name="Výpočet 4 13 2 7 3 2" xfId="40251"/>
    <cellStyle name="Výpočet 4 13 2 7 4" xfId="14789"/>
    <cellStyle name="Výpočet 4 13 2 7 5" xfId="33878"/>
    <cellStyle name="Výpočet 4 13 2 8" xfId="7328"/>
    <cellStyle name="Výpočet 4 13 2 8 2" xfId="26327"/>
    <cellStyle name="Výpočet 4 13 2 8 3" xfId="45471"/>
    <cellStyle name="Výpočet 4 13 2 9" xfId="19948"/>
    <cellStyle name="Výpočet 4 13 2 9 2" xfId="39088"/>
    <cellStyle name="Výpočet 4 13 3" xfId="751"/>
    <cellStyle name="Výpočet 4 13 3 2" xfId="3674"/>
    <cellStyle name="Výpočet 4 13 3 2 2" xfId="10372"/>
    <cellStyle name="Výpočet 4 13 3 2 2 2" xfId="29272"/>
    <cellStyle name="Výpočet 4 13 3 2 2 3" xfId="48420"/>
    <cellStyle name="Výpočet 4 13 3 2 3" xfId="22882"/>
    <cellStyle name="Výpočet 4 13 3 2 3 2" xfId="42022"/>
    <cellStyle name="Výpočet 4 13 3 2 4" xfId="16560"/>
    <cellStyle name="Výpočet 4 13 3 2 5" xfId="35649"/>
    <cellStyle name="Výpočet 4 13 3 3" xfId="4244"/>
    <cellStyle name="Výpočet 4 13 3 3 2" xfId="10941"/>
    <cellStyle name="Výpočet 4 13 3 3 2 2" xfId="29841"/>
    <cellStyle name="Výpočet 4 13 3 3 2 3" xfId="48989"/>
    <cellStyle name="Výpočet 4 13 3 3 3" xfId="23451"/>
    <cellStyle name="Výpočet 4 13 3 3 3 2" xfId="42591"/>
    <cellStyle name="Výpočet 4 13 3 3 4" xfId="17129"/>
    <cellStyle name="Výpočet 4 13 3 3 5" xfId="36218"/>
    <cellStyle name="Výpočet 4 13 3 4" xfId="4868"/>
    <cellStyle name="Výpočet 4 13 3 4 2" xfId="11565"/>
    <cellStyle name="Výpočet 4 13 3 4 2 2" xfId="30465"/>
    <cellStyle name="Výpočet 4 13 3 4 2 3" xfId="49613"/>
    <cellStyle name="Výpočet 4 13 3 4 3" xfId="24075"/>
    <cellStyle name="Výpočet 4 13 3 4 3 2" xfId="43215"/>
    <cellStyle name="Výpočet 4 13 3 4 4" xfId="17753"/>
    <cellStyle name="Výpočet 4 13 3 4 5" xfId="36842"/>
    <cellStyle name="Výpočet 4 13 3 5" xfId="2932"/>
    <cellStyle name="Výpočet 4 13 3 5 2" xfId="9631"/>
    <cellStyle name="Výpočet 4 13 3 5 2 2" xfId="28531"/>
    <cellStyle name="Výpočet 4 13 3 5 2 3" xfId="47679"/>
    <cellStyle name="Výpočet 4 13 3 5 3" xfId="22141"/>
    <cellStyle name="Výpočet 4 13 3 5 3 2" xfId="41281"/>
    <cellStyle name="Výpočet 4 13 3 5 4" xfId="15819"/>
    <cellStyle name="Výpočet 4 13 3 5 5" xfId="34908"/>
    <cellStyle name="Výpočet 4 13 3 6" xfId="7568"/>
    <cellStyle name="Výpočet 4 13 3 6 2" xfId="26567"/>
    <cellStyle name="Výpočet 4 13 3 6 3" xfId="45711"/>
    <cellStyle name="Výpočet 4 13 3 7" xfId="20147"/>
    <cellStyle name="Výpočet 4 13 3 7 2" xfId="39287"/>
    <cellStyle name="Výpočet 4 13 3 8" xfId="13855"/>
    <cellStyle name="Výpočet 4 13 3 9" xfId="32940"/>
    <cellStyle name="Výpočet 4 13 4" xfId="2610"/>
    <cellStyle name="Výpočet 4 13 4 2" xfId="9311"/>
    <cellStyle name="Výpočet 4 13 4 2 2" xfId="28211"/>
    <cellStyle name="Výpočet 4 13 4 2 3" xfId="47359"/>
    <cellStyle name="Výpočet 4 13 4 3" xfId="21821"/>
    <cellStyle name="Výpočet 4 13 4 3 2" xfId="40961"/>
    <cellStyle name="Výpočet 4 13 4 4" xfId="15499"/>
    <cellStyle name="Výpočet 4 13 4 5" xfId="34588"/>
    <cellStyle name="Výpočet 4 13 5" xfId="3352"/>
    <cellStyle name="Výpočet 4 13 5 2" xfId="10050"/>
    <cellStyle name="Výpočet 4 13 5 2 2" xfId="28950"/>
    <cellStyle name="Výpočet 4 13 5 2 3" xfId="48098"/>
    <cellStyle name="Výpočet 4 13 5 3" xfId="22560"/>
    <cellStyle name="Výpočet 4 13 5 3 2" xfId="41700"/>
    <cellStyle name="Výpočet 4 13 5 4" xfId="16238"/>
    <cellStyle name="Výpočet 4 13 5 5" xfId="35327"/>
    <cellStyle name="Výpočet 4 13 6" xfId="3924"/>
    <cellStyle name="Výpočet 4 13 6 2" xfId="10621"/>
    <cellStyle name="Výpočet 4 13 6 2 2" xfId="29521"/>
    <cellStyle name="Výpočet 4 13 6 2 3" xfId="48669"/>
    <cellStyle name="Výpočet 4 13 6 3" xfId="23131"/>
    <cellStyle name="Výpočet 4 13 6 3 2" xfId="42271"/>
    <cellStyle name="Výpočet 4 13 6 4" xfId="16809"/>
    <cellStyle name="Výpočet 4 13 6 5" xfId="35898"/>
    <cellStyle name="Výpočet 4 13 7" xfId="4503"/>
    <cellStyle name="Výpočet 4 13 7 2" xfId="11200"/>
    <cellStyle name="Výpočet 4 13 7 2 2" xfId="30100"/>
    <cellStyle name="Výpočet 4 13 7 2 3" xfId="49248"/>
    <cellStyle name="Výpočet 4 13 7 3" xfId="23710"/>
    <cellStyle name="Výpočet 4 13 7 3 2" xfId="42850"/>
    <cellStyle name="Výpočet 4 13 7 4" xfId="17388"/>
    <cellStyle name="Výpočet 4 13 7 5" xfId="36477"/>
    <cellStyle name="Výpočet 4 13 8" xfId="922"/>
    <cellStyle name="Výpočet 4 13 8 2" xfId="7830"/>
    <cellStyle name="Výpočet 4 13 8 2 2" xfId="26825"/>
    <cellStyle name="Výpočet 4 13 8 2 3" xfId="45973"/>
    <cellStyle name="Výpočet 4 13 8 3" xfId="20315"/>
    <cellStyle name="Výpočet 4 13 8 3 2" xfId="39455"/>
    <cellStyle name="Výpočet 4 13 8 4" xfId="14113"/>
    <cellStyle name="Výpočet 4 13 8 5" xfId="33202"/>
    <cellStyle name="Výpočet 4 13 9" xfId="7203"/>
    <cellStyle name="Výpočet 4 13 9 2" xfId="26202"/>
    <cellStyle name="Výpočet 4 13 9 3" xfId="45346"/>
    <cellStyle name="Výpočet 4 14" xfId="279"/>
    <cellStyle name="Výpočet 4 14 10" xfId="32454"/>
    <cellStyle name="Výpočet 4 14 2" xfId="625"/>
    <cellStyle name="Výpočet 4 14 2 10" xfId="32794"/>
    <cellStyle name="Výpočet 4 14 2 2" xfId="2806"/>
    <cellStyle name="Výpočet 4 14 2 2 2" xfId="9505"/>
    <cellStyle name="Výpočet 4 14 2 2 2 2" xfId="28405"/>
    <cellStyle name="Výpočet 4 14 2 2 2 3" xfId="47553"/>
    <cellStyle name="Výpočet 4 14 2 2 3" xfId="22015"/>
    <cellStyle name="Výpočet 4 14 2 2 3 2" xfId="41155"/>
    <cellStyle name="Výpočet 4 14 2 2 4" xfId="15693"/>
    <cellStyle name="Výpočet 4 14 2 2 5" xfId="34782"/>
    <cellStyle name="Výpočet 4 14 2 3" xfId="3548"/>
    <cellStyle name="Výpočet 4 14 2 3 2" xfId="10246"/>
    <cellStyle name="Výpočet 4 14 2 3 2 2" xfId="29146"/>
    <cellStyle name="Výpočet 4 14 2 3 2 3" xfId="48294"/>
    <cellStyle name="Výpočet 4 14 2 3 3" xfId="22756"/>
    <cellStyle name="Výpočet 4 14 2 3 3 2" xfId="41896"/>
    <cellStyle name="Výpočet 4 14 2 3 4" xfId="16434"/>
    <cellStyle name="Výpočet 4 14 2 3 5" xfId="35523"/>
    <cellStyle name="Výpočet 4 14 2 4" xfId="4118"/>
    <cellStyle name="Výpočet 4 14 2 4 2" xfId="10815"/>
    <cellStyle name="Výpočet 4 14 2 4 2 2" xfId="29715"/>
    <cellStyle name="Výpočet 4 14 2 4 2 3" xfId="48863"/>
    <cellStyle name="Výpočet 4 14 2 4 3" xfId="23325"/>
    <cellStyle name="Výpočet 4 14 2 4 3 2" xfId="42465"/>
    <cellStyle name="Výpočet 4 14 2 4 4" xfId="17003"/>
    <cellStyle name="Výpočet 4 14 2 4 5" xfId="36092"/>
    <cellStyle name="Výpočet 4 14 2 5" xfId="4764"/>
    <cellStyle name="Výpočet 4 14 2 5 2" xfId="11461"/>
    <cellStyle name="Výpočet 4 14 2 5 2 2" xfId="30361"/>
    <cellStyle name="Výpočet 4 14 2 5 2 3" xfId="49509"/>
    <cellStyle name="Výpočet 4 14 2 5 3" xfId="23971"/>
    <cellStyle name="Výpočet 4 14 2 5 3 2" xfId="43111"/>
    <cellStyle name="Výpočet 4 14 2 5 4" xfId="17649"/>
    <cellStyle name="Výpočet 4 14 2 5 5" xfId="36738"/>
    <cellStyle name="Výpočet 4 14 2 6" xfId="1875"/>
    <cellStyle name="Výpočet 4 14 2 6 2" xfId="8602"/>
    <cellStyle name="Výpočet 4 14 2 6 2 2" xfId="27502"/>
    <cellStyle name="Výpočet 4 14 2 6 2 3" xfId="46650"/>
    <cellStyle name="Výpočet 4 14 2 6 3" xfId="21112"/>
    <cellStyle name="Výpočet 4 14 2 6 3 2" xfId="40252"/>
    <cellStyle name="Výpočet 4 14 2 6 4" xfId="14790"/>
    <cellStyle name="Výpočet 4 14 2 6 5" xfId="33879"/>
    <cellStyle name="Výpočet 4 14 2 7" xfId="7422"/>
    <cellStyle name="Výpočet 4 14 2 7 2" xfId="26421"/>
    <cellStyle name="Výpočet 4 14 2 7 3" xfId="45565"/>
    <cellStyle name="Výpočet 4 14 2 8" xfId="20021"/>
    <cellStyle name="Výpočet 4 14 2 8 2" xfId="39161"/>
    <cellStyle name="Výpočet 4 14 2 9" xfId="13709"/>
    <cellStyle name="Výpočet 4 14 3" xfId="2439"/>
    <cellStyle name="Výpočet 4 14 3 2" xfId="9140"/>
    <cellStyle name="Výpočet 4 14 3 2 2" xfId="28040"/>
    <cellStyle name="Výpočet 4 14 3 2 3" xfId="47188"/>
    <cellStyle name="Výpočet 4 14 3 3" xfId="21650"/>
    <cellStyle name="Výpočet 4 14 3 3 2" xfId="40790"/>
    <cellStyle name="Výpočet 4 14 3 4" xfId="15328"/>
    <cellStyle name="Výpočet 4 14 3 5" xfId="34417"/>
    <cellStyle name="Výpočet 4 14 4" xfId="3181"/>
    <cellStyle name="Výpočet 4 14 4 2" xfId="9879"/>
    <cellStyle name="Výpočet 4 14 4 2 2" xfId="28779"/>
    <cellStyle name="Výpočet 4 14 4 2 3" xfId="47927"/>
    <cellStyle name="Výpočet 4 14 4 3" xfId="22389"/>
    <cellStyle name="Výpočet 4 14 4 3 2" xfId="41529"/>
    <cellStyle name="Výpočet 4 14 4 4" xfId="16067"/>
    <cellStyle name="Výpočet 4 14 4 5" xfId="35156"/>
    <cellStyle name="Výpočet 4 14 5" xfId="3051"/>
    <cellStyle name="Výpočet 4 14 5 2" xfId="9749"/>
    <cellStyle name="Výpočet 4 14 5 2 2" xfId="28649"/>
    <cellStyle name="Výpočet 4 14 5 2 3" xfId="47797"/>
    <cellStyle name="Výpočet 4 14 5 3" xfId="22259"/>
    <cellStyle name="Výpočet 4 14 5 3 2" xfId="41399"/>
    <cellStyle name="Výpočet 4 14 5 4" xfId="15937"/>
    <cellStyle name="Výpočet 4 14 5 5" xfId="35026"/>
    <cellStyle name="Výpočet 4 14 6" xfId="4535"/>
    <cellStyle name="Výpočet 4 14 6 2" xfId="11232"/>
    <cellStyle name="Výpočet 4 14 6 2 2" xfId="30132"/>
    <cellStyle name="Výpočet 4 14 6 2 3" xfId="49280"/>
    <cellStyle name="Výpočet 4 14 6 3" xfId="23742"/>
    <cellStyle name="Výpočet 4 14 6 3 2" xfId="42882"/>
    <cellStyle name="Výpočet 4 14 6 4" xfId="17420"/>
    <cellStyle name="Výpočet 4 14 6 5" xfId="36509"/>
    <cellStyle name="Výpočet 4 14 7" xfId="7081"/>
    <cellStyle name="Výpočet 4 14 7 2" xfId="26081"/>
    <cellStyle name="Výpočet 4 14 7 3" xfId="45225"/>
    <cellStyle name="Výpočet 4 14 8" xfId="19677"/>
    <cellStyle name="Výpočet 4 14 8 2" xfId="38817"/>
    <cellStyle name="Výpočet 4 14 9" xfId="8054"/>
    <cellStyle name="Výpočet 4 15" xfId="999"/>
    <cellStyle name="Výpočet 4 15 2" xfId="1876"/>
    <cellStyle name="Výpočet 4 15 2 2" xfId="8603"/>
    <cellStyle name="Výpočet 4 15 2 2 2" xfId="27503"/>
    <cellStyle name="Výpočet 4 15 2 2 3" xfId="46651"/>
    <cellStyle name="Výpočet 4 15 2 3" xfId="21113"/>
    <cellStyle name="Výpočet 4 15 2 3 2" xfId="40253"/>
    <cellStyle name="Výpočet 4 15 2 4" xfId="14791"/>
    <cellStyle name="Výpočet 4 15 2 5" xfId="33880"/>
    <cellStyle name="Výpočet 4 15 3" xfId="7352"/>
    <cellStyle name="Výpočet 4 15 3 2" xfId="26351"/>
    <cellStyle name="Výpočet 4 15 3 3" xfId="45495"/>
    <cellStyle name="Výpočet 4 15 4" xfId="20389"/>
    <cellStyle name="Výpočet 4 15 4 2" xfId="39529"/>
    <cellStyle name="Výpočet 4 15 5" xfId="13639"/>
    <cellStyle name="Výpočet 4 15 6" xfId="32724"/>
    <cellStyle name="Výpočet 4 16" xfId="1864"/>
    <cellStyle name="Výpočet 4 16 2" xfId="8591"/>
    <cellStyle name="Výpočet 4 16 2 2" xfId="27491"/>
    <cellStyle name="Výpočet 4 16 2 3" xfId="46639"/>
    <cellStyle name="Výpočet 4 16 3" xfId="21101"/>
    <cellStyle name="Výpočet 4 16 3 2" xfId="40241"/>
    <cellStyle name="Výpočet 4 16 4" xfId="14779"/>
    <cellStyle name="Výpočet 4 16 5" xfId="33868"/>
    <cellStyle name="Výpočet 4 17" xfId="2400"/>
    <cellStyle name="Výpočet 4 17 2" xfId="9101"/>
    <cellStyle name="Výpočet 4 17 2 2" xfId="28001"/>
    <cellStyle name="Výpočet 4 17 2 3" xfId="47149"/>
    <cellStyle name="Výpočet 4 17 3" xfId="21611"/>
    <cellStyle name="Výpočet 4 17 3 2" xfId="40751"/>
    <cellStyle name="Výpočet 4 17 4" xfId="15289"/>
    <cellStyle name="Výpočet 4 17 5" xfId="34378"/>
    <cellStyle name="Výpočet 4 18" xfId="3802"/>
    <cellStyle name="Výpočet 4 18 2" xfId="10499"/>
    <cellStyle name="Výpočet 4 18 2 2" xfId="29399"/>
    <cellStyle name="Výpočet 4 18 2 3" xfId="48547"/>
    <cellStyle name="Výpočet 4 18 3" xfId="23009"/>
    <cellStyle name="Výpočet 4 18 3 2" xfId="42149"/>
    <cellStyle name="Výpočet 4 18 4" xfId="16687"/>
    <cellStyle name="Výpočet 4 18 5" xfId="35776"/>
    <cellStyle name="Výpočet 4 19" xfId="4362"/>
    <cellStyle name="Výpočet 4 19 2" xfId="11059"/>
    <cellStyle name="Výpočet 4 19 2 2" xfId="29959"/>
    <cellStyle name="Výpočet 4 19 2 3" xfId="49107"/>
    <cellStyle name="Výpočet 4 19 3" xfId="23569"/>
    <cellStyle name="Výpočet 4 19 3 2" xfId="42709"/>
    <cellStyle name="Výpočet 4 19 4" xfId="17247"/>
    <cellStyle name="Výpočet 4 19 5" xfId="36336"/>
    <cellStyle name="Výpočet 4 2" xfId="165"/>
    <cellStyle name="Výpočet 4 2 10" xfId="3147"/>
    <cellStyle name="Výpočet 4 2 10 2" xfId="9845"/>
    <cellStyle name="Výpočet 4 2 10 2 2" xfId="28745"/>
    <cellStyle name="Výpočet 4 2 10 2 3" xfId="47893"/>
    <cellStyle name="Výpočet 4 2 10 3" xfId="22355"/>
    <cellStyle name="Výpočet 4 2 10 3 2" xfId="41495"/>
    <cellStyle name="Výpočet 4 2 10 4" xfId="16033"/>
    <cellStyle name="Výpočet 4 2 10 5" xfId="35122"/>
    <cellStyle name="Výpočet 4 2 11" xfId="3822"/>
    <cellStyle name="Výpočet 4 2 11 2" xfId="10519"/>
    <cellStyle name="Výpočet 4 2 11 2 2" xfId="29419"/>
    <cellStyle name="Výpočet 4 2 11 2 3" xfId="48567"/>
    <cellStyle name="Výpočet 4 2 11 3" xfId="23029"/>
    <cellStyle name="Výpočet 4 2 11 3 2" xfId="42169"/>
    <cellStyle name="Výpočet 4 2 11 4" xfId="16707"/>
    <cellStyle name="Výpočet 4 2 11 5" xfId="35796"/>
    <cellStyle name="Výpočet 4 2 12" xfId="4370"/>
    <cellStyle name="Výpočet 4 2 12 2" xfId="11067"/>
    <cellStyle name="Výpočet 4 2 12 2 2" xfId="29967"/>
    <cellStyle name="Výpočet 4 2 12 2 3" xfId="49115"/>
    <cellStyle name="Výpočet 4 2 12 3" xfId="23577"/>
    <cellStyle name="Výpočet 4 2 12 3 2" xfId="42717"/>
    <cellStyle name="Výpočet 4 2 12 4" xfId="17255"/>
    <cellStyle name="Výpočet 4 2 12 5" xfId="36344"/>
    <cellStyle name="Výpočet 4 2 13" xfId="19615"/>
    <cellStyle name="Výpočet 4 2 13 2" xfId="38755"/>
    <cellStyle name="Výpočet 4 2 2" xfId="225"/>
    <cellStyle name="Výpočet 4 2 2 10" xfId="4382"/>
    <cellStyle name="Výpočet 4 2 2 10 2" xfId="11079"/>
    <cellStyle name="Výpočet 4 2 2 10 2 2" xfId="29979"/>
    <cellStyle name="Výpočet 4 2 2 10 2 3" xfId="49127"/>
    <cellStyle name="Výpočet 4 2 2 10 3" xfId="23589"/>
    <cellStyle name="Výpočet 4 2 2 10 3 2" xfId="42729"/>
    <cellStyle name="Výpočet 4 2 2 10 4" xfId="17267"/>
    <cellStyle name="Výpočet 4 2 2 10 5" xfId="36356"/>
    <cellStyle name="Výpočet 4 2 2 11" xfId="4553"/>
    <cellStyle name="Výpočet 4 2 2 11 2" xfId="11250"/>
    <cellStyle name="Výpočet 4 2 2 11 2 2" xfId="30150"/>
    <cellStyle name="Výpočet 4 2 2 11 2 3" xfId="49298"/>
    <cellStyle name="Výpočet 4 2 2 11 3" xfId="23760"/>
    <cellStyle name="Výpočet 4 2 2 11 3 2" xfId="42900"/>
    <cellStyle name="Výpočet 4 2 2 11 4" xfId="17438"/>
    <cellStyle name="Výpočet 4 2 2 11 5" xfId="36527"/>
    <cellStyle name="Výpočet 4 2 2 12" xfId="982"/>
    <cellStyle name="Výpočet 4 2 2 12 2" xfId="7887"/>
    <cellStyle name="Výpočet 4 2 2 12 2 2" xfId="26882"/>
    <cellStyle name="Výpočet 4 2 2 12 2 3" xfId="46030"/>
    <cellStyle name="Výpočet 4 2 2 12 3" xfId="20372"/>
    <cellStyle name="Výpočet 4 2 2 12 3 2" xfId="39512"/>
    <cellStyle name="Výpočet 4 2 2 12 4" xfId="14170"/>
    <cellStyle name="Výpočet 4 2 2 12 5" xfId="33259"/>
    <cellStyle name="Výpočet 4 2 2 13" xfId="19632"/>
    <cellStyle name="Výpočet 4 2 2 13 2" xfId="38772"/>
    <cellStyle name="Výpočet 4 2 2 2" xfId="262"/>
    <cellStyle name="Výpočet 4 2 2 2 10" xfId="19660"/>
    <cellStyle name="Výpočet 4 2 2 2 10 2" xfId="38800"/>
    <cellStyle name="Výpočet 4 2 2 2 11" xfId="8236"/>
    <cellStyle name="Výpočet 4 2 2 2 12" xfId="32334"/>
    <cellStyle name="Výpočet 4 2 2 2 2" xfId="608"/>
    <cellStyle name="Výpočet 4 2 2 2 2 10" xfId="8063"/>
    <cellStyle name="Výpočet 4 2 2 2 2 11" xfId="32437"/>
    <cellStyle name="Výpočet 4 2 2 2 2 2" xfId="1880"/>
    <cellStyle name="Výpočet 4 2 2 2 2 2 2" xfId="8607"/>
    <cellStyle name="Výpočet 4 2 2 2 2 2 2 2" xfId="27507"/>
    <cellStyle name="Výpočet 4 2 2 2 2 2 2 3" xfId="46655"/>
    <cellStyle name="Výpočet 4 2 2 2 2 2 3" xfId="21117"/>
    <cellStyle name="Výpočet 4 2 2 2 2 2 3 2" xfId="40257"/>
    <cellStyle name="Výpočet 4 2 2 2 2 2 4" xfId="14795"/>
    <cellStyle name="Výpočet 4 2 2 2 2 2 5" xfId="33884"/>
    <cellStyle name="Výpočet 4 2 2 2 2 3" xfId="2789"/>
    <cellStyle name="Výpočet 4 2 2 2 2 3 2" xfId="9488"/>
    <cellStyle name="Výpočet 4 2 2 2 2 3 2 2" xfId="28388"/>
    <cellStyle name="Výpočet 4 2 2 2 2 3 2 3" xfId="47536"/>
    <cellStyle name="Výpočet 4 2 2 2 2 3 3" xfId="21998"/>
    <cellStyle name="Výpočet 4 2 2 2 2 3 3 2" xfId="41138"/>
    <cellStyle name="Výpočet 4 2 2 2 2 3 4" xfId="15676"/>
    <cellStyle name="Výpočet 4 2 2 2 2 3 5" xfId="34765"/>
    <cellStyle name="Výpočet 4 2 2 2 2 4" xfId="3531"/>
    <cellStyle name="Výpočet 4 2 2 2 2 4 2" xfId="10229"/>
    <cellStyle name="Výpočet 4 2 2 2 2 4 2 2" xfId="29129"/>
    <cellStyle name="Výpočet 4 2 2 2 2 4 2 3" xfId="48277"/>
    <cellStyle name="Výpočet 4 2 2 2 2 4 3" xfId="22739"/>
    <cellStyle name="Výpočet 4 2 2 2 2 4 3 2" xfId="41879"/>
    <cellStyle name="Výpočet 4 2 2 2 2 4 4" xfId="16417"/>
    <cellStyle name="Výpočet 4 2 2 2 2 4 5" xfId="35506"/>
    <cellStyle name="Výpočet 4 2 2 2 2 5" xfId="4101"/>
    <cellStyle name="Výpočet 4 2 2 2 2 5 2" xfId="10798"/>
    <cellStyle name="Výpočet 4 2 2 2 2 5 2 2" xfId="29698"/>
    <cellStyle name="Výpočet 4 2 2 2 2 5 2 3" xfId="48846"/>
    <cellStyle name="Výpočet 4 2 2 2 2 5 3" xfId="23308"/>
    <cellStyle name="Výpočet 4 2 2 2 2 5 3 2" xfId="42448"/>
    <cellStyle name="Výpočet 4 2 2 2 2 5 4" xfId="16986"/>
    <cellStyle name="Výpočet 4 2 2 2 2 5 5" xfId="36075"/>
    <cellStyle name="Výpočet 4 2 2 2 2 6" xfId="4753"/>
    <cellStyle name="Výpočet 4 2 2 2 2 6 2" xfId="11450"/>
    <cellStyle name="Výpočet 4 2 2 2 2 6 2 2" xfId="30350"/>
    <cellStyle name="Výpočet 4 2 2 2 2 6 2 3" xfId="49498"/>
    <cellStyle name="Výpočet 4 2 2 2 2 6 3" xfId="23960"/>
    <cellStyle name="Výpočet 4 2 2 2 2 6 3 2" xfId="43100"/>
    <cellStyle name="Výpočet 4 2 2 2 2 6 4" xfId="17638"/>
    <cellStyle name="Výpočet 4 2 2 2 2 6 5" xfId="36727"/>
    <cellStyle name="Výpočet 4 2 2 2 2 7" xfId="7742"/>
    <cellStyle name="Výpočet 4 2 2 2 2 7 2" xfId="26737"/>
    <cellStyle name="Výpočet 4 2 2 2 2 7 2 2" xfId="45885"/>
    <cellStyle name="Výpočet 4 2 2 2 2 7 3" xfId="14025"/>
    <cellStyle name="Výpočet 4 2 2 2 2 7 4" xfId="33114"/>
    <cellStyle name="Výpočet 4 2 2 2 2 8" xfId="7064"/>
    <cellStyle name="Výpočet 4 2 2 2 2 8 2" xfId="26064"/>
    <cellStyle name="Výpočet 4 2 2 2 2 8 3" xfId="45208"/>
    <cellStyle name="Výpočet 4 2 2 2 2 9" xfId="20004"/>
    <cellStyle name="Výpočet 4 2 2 2 2 9 2" xfId="39144"/>
    <cellStyle name="Výpočet 4 2 2 2 3" xfId="1211"/>
    <cellStyle name="Výpočet 4 2 2 2 3 2" xfId="1881"/>
    <cellStyle name="Výpočet 4 2 2 2 3 2 2" xfId="8608"/>
    <cellStyle name="Výpočet 4 2 2 2 3 2 2 2" xfId="27508"/>
    <cellStyle name="Výpočet 4 2 2 2 3 2 2 3" xfId="46656"/>
    <cellStyle name="Výpočet 4 2 2 2 3 2 3" xfId="21118"/>
    <cellStyle name="Výpočet 4 2 2 2 3 2 3 2" xfId="40258"/>
    <cellStyle name="Výpočet 4 2 2 2 3 2 4" xfId="14796"/>
    <cellStyle name="Výpočet 4 2 2 2 3 2 5" xfId="33885"/>
    <cellStyle name="Výpočet 4 2 2 2 3 3" xfId="7405"/>
    <cellStyle name="Výpočet 4 2 2 2 3 3 2" xfId="26404"/>
    <cellStyle name="Výpočet 4 2 2 2 3 3 3" xfId="45548"/>
    <cellStyle name="Výpočet 4 2 2 2 3 4" xfId="20591"/>
    <cellStyle name="Výpočet 4 2 2 2 3 4 2" xfId="39731"/>
    <cellStyle name="Výpočet 4 2 2 2 3 5" xfId="13692"/>
    <cellStyle name="Výpočet 4 2 2 2 3 6" xfId="32777"/>
    <cellStyle name="Výpočet 4 2 2 2 4" xfId="1879"/>
    <cellStyle name="Výpočet 4 2 2 2 4 2" xfId="8606"/>
    <cellStyle name="Výpočet 4 2 2 2 4 2 2" xfId="27506"/>
    <cellStyle name="Výpočet 4 2 2 2 4 2 3" xfId="46654"/>
    <cellStyle name="Výpočet 4 2 2 2 4 3" xfId="21116"/>
    <cellStyle name="Výpočet 4 2 2 2 4 3 2" xfId="40256"/>
    <cellStyle name="Výpočet 4 2 2 2 4 4" xfId="14794"/>
    <cellStyle name="Výpočet 4 2 2 2 4 5" xfId="33883"/>
    <cellStyle name="Výpočet 4 2 2 2 5" xfId="2422"/>
    <cellStyle name="Výpočet 4 2 2 2 5 2" xfId="9123"/>
    <cellStyle name="Výpočet 4 2 2 2 5 2 2" xfId="28023"/>
    <cellStyle name="Výpočet 4 2 2 2 5 2 3" xfId="47171"/>
    <cellStyle name="Výpočet 4 2 2 2 5 3" xfId="21633"/>
    <cellStyle name="Výpočet 4 2 2 2 5 3 2" xfId="40773"/>
    <cellStyle name="Výpočet 4 2 2 2 5 4" xfId="15311"/>
    <cellStyle name="Výpočet 4 2 2 2 5 5" xfId="34400"/>
    <cellStyle name="Výpočet 4 2 2 2 6" xfId="3164"/>
    <cellStyle name="Výpočet 4 2 2 2 6 2" xfId="9862"/>
    <cellStyle name="Výpočet 4 2 2 2 6 2 2" xfId="28762"/>
    <cellStyle name="Výpočet 4 2 2 2 6 2 3" xfId="47910"/>
    <cellStyle name="Výpočet 4 2 2 2 6 3" xfId="22372"/>
    <cellStyle name="Výpočet 4 2 2 2 6 3 2" xfId="41512"/>
    <cellStyle name="Výpočet 4 2 2 2 6 4" xfId="16050"/>
    <cellStyle name="Výpočet 4 2 2 2 6 5" xfId="35139"/>
    <cellStyle name="Výpočet 4 2 2 2 7" xfId="3797"/>
    <cellStyle name="Výpočet 4 2 2 2 7 2" xfId="10494"/>
    <cellStyle name="Výpočet 4 2 2 2 7 2 2" xfId="29394"/>
    <cellStyle name="Výpočet 4 2 2 2 7 2 3" xfId="48542"/>
    <cellStyle name="Výpočet 4 2 2 2 7 3" xfId="23004"/>
    <cellStyle name="Výpočet 4 2 2 2 7 3 2" xfId="42144"/>
    <cellStyle name="Výpočet 4 2 2 2 7 4" xfId="16682"/>
    <cellStyle name="Výpočet 4 2 2 2 7 5" xfId="35771"/>
    <cellStyle name="Výpočet 4 2 2 2 8" xfId="4524"/>
    <cellStyle name="Výpočet 4 2 2 2 8 2" xfId="11221"/>
    <cellStyle name="Výpočet 4 2 2 2 8 2 2" xfId="30121"/>
    <cellStyle name="Výpočet 4 2 2 2 8 2 3" xfId="49269"/>
    <cellStyle name="Výpočet 4 2 2 2 8 3" xfId="23731"/>
    <cellStyle name="Výpočet 4 2 2 2 8 3 2" xfId="42871"/>
    <cellStyle name="Výpočet 4 2 2 2 8 4" xfId="17409"/>
    <cellStyle name="Výpočet 4 2 2 2 8 5" xfId="36498"/>
    <cellStyle name="Výpočet 4 2 2 2 9" xfId="6961"/>
    <cellStyle name="Výpočet 4 2 2 2 9 2" xfId="25961"/>
    <cellStyle name="Výpočet 4 2 2 2 9 3" xfId="45105"/>
    <cellStyle name="Výpočet 4 2 2 3" xfId="575"/>
    <cellStyle name="Výpočet 4 2 2 3 10" xfId="32423"/>
    <cellStyle name="Výpočet 4 2 2 3 2" xfId="1882"/>
    <cellStyle name="Výpočet 4 2 2 3 2 2" xfId="8609"/>
    <cellStyle name="Výpočet 4 2 2 3 2 2 2" xfId="27509"/>
    <cellStyle name="Výpočet 4 2 2 3 2 2 2 2" xfId="46657"/>
    <cellStyle name="Výpočet 4 2 2 3 2 2 3" xfId="14797"/>
    <cellStyle name="Výpočet 4 2 2 3 2 2 4" xfId="33886"/>
    <cellStyle name="Výpočet 4 2 2 3 2 3" xfId="7717"/>
    <cellStyle name="Výpočet 4 2 2 3 2 3 2" xfId="26716"/>
    <cellStyle name="Výpočet 4 2 2 3 2 3 3" xfId="45860"/>
    <cellStyle name="Výpočet 4 2 2 3 2 4" xfId="21119"/>
    <cellStyle name="Výpočet 4 2 2 3 2 4 2" xfId="40259"/>
    <cellStyle name="Výpočet 4 2 2 3 2 5" xfId="14004"/>
    <cellStyle name="Výpočet 4 2 2 3 2 6" xfId="33089"/>
    <cellStyle name="Výpočet 4 2 2 3 3" xfId="2759"/>
    <cellStyle name="Výpočet 4 2 2 3 3 2" xfId="9460"/>
    <cellStyle name="Výpočet 4 2 2 3 3 2 2" xfId="28360"/>
    <cellStyle name="Výpočet 4 2 2 3 3 2 3" xfId="47508"/>
    <cellStyle name="Výpočet 4 2 2 3 3 3" xfId="21970"/>
    <cellStyle name="Výpočet 4 2 2 3 3 3 2" xfId="41110"/>
    <cellStyle name="Výpočet 4 2 2 3 3 4" xfId="15648"/>
    <cellStyle name="Výpočet 4 2 2 3 3 5" xfId="34737"/>
    <cellStyle name="Výpočet 4 2 2 3 4" xfId="3501"/>
    <cellStyle name="Výpočet 4 2 2 3 4 2" xfId="10199"/>
    <cellStyle name="Výpočet 4 2 2 3 4 2 2" xfId="29099"/>
    <cellStyle name="Výpočet 4 2 2 3 4 2 3" xfId="48247"/>
    <cellStyle name="Výpočet 4 2 2 3 4 3" xfId="22709"/>
    <cellStyle name="Výpočet 4 2 2 3 4 3 2" xfId="41849"/>
    <cellStyle name="Výpočet 4 2 2 3 4 4" xfId="16387"/>
    <cellStyle name="Výpočet 4 2 2 3 4 5" xfId="35476"/>
    <cellStyle name="Výpočet 4 2 2 3 5" xfId="4073"/>
    <cellStyle name="Výpočet 4 2 2 3 5 2" xfId="10770"/>
    <cellStyle name="Výpočet 4 2 2 3 5 2 2" xfId="29670"/>
    <cellStyle name="Výpočet 4 2 2 3 5 2 3" xfId="48818"/>
    <cellStyle name="Výpočet 4 2 2 3 5 3" xfId="23280"/>
    <cellStyle name="Výpočet 4 2 2 3 5 3 2" xfId="42420"/>
    <cellStyle name="Výpočet 4 2 2 3 5 4" xfId="16958"/>
    <cellStyle name="Výpočet 4 2 2 3 5 5" xfId="36047"/>
    <cellStyle name="Výpočet 4 2 2 3 6" xfId="4731"/>
    <cellStyle name="Výpočet 4 2 2 3 6 2" xfId="11428"/>
    <cellStyle name="Výpočet 4 2 2 3 6 2 2" xfId="30328"/>
    <cellStyle name="Výpočet 4 2 2 3 6 2 3" xfId="49476"/>
    <cellStyle name="Výpočet 4 2 2 3 6 3" xfId="23938"/>
    <cellStyle name="Výpočet 4 2 2 3 6 3 2" xfId="43078"/>
    <cellStyle name="Výpočet 4 2 2 3 6 4" xfId="17616"/>
    <cellStyle name="Výpočet 4 2 2 3 6 5" xfId="36705"/>
    <cellStyle name="Výpočet 4 2 2 3 7" xfId="7050"/>
    <cellStyle name="Výpočet 4 2 2 3 7 2" xfId="26050"/>
    <cellStyle name="Výpočet 4 2 2 3 7 3" xfId="45194"/>
    <cellStyle name="Výpočet 4 2 2 3 8" xfId="19972"/>
    <cellStyle name="Výpočet 4 2 2 3 8 2" xfId="39112"/>
    <cellStyle name="Výpočet 4 2 2 3 9" xfId="8068"/>
    <cellStyle name="Výpočet 4 2 2 4" xfId="1038"/>
    <cellStyle name="Výpočet 4 2 2 4 2" xfId="1883"/>
    <cellStyle name="Výpočet 4 2 2 4 2 2" xfId="8610"/>
    <cellStyle name="Výpočet 4 2 2 4 2 2 2" xfId="27510"/>
    <cellStyle name="Výpočet 4 2 2 4 2 2 3" xfId="46658"/>
    <cellStyle name="Výpočet 4 2 2 4 2 3" xfId="21120"/>
    <cellStyle name="Výpočet 4 2 2 4 2 3 2" xfId="40260"/>
    <cellStyle name="Výpočet 4 2 2 4 2 4" xfId="14798"/>
    <cellStyle name="Výpočet 4 2 2 4 2 5" xfId="33887"/>
    <cellStyle name="Výpočet 4 2 2 4 3" xfId="7377"/>
    <cellStyle name="Výpočet 4 2 2 4 3 2" xfId="26376"/>
    <cellStyle name="Výpočet 4 2 2 4 3 3" xfId="45520"/>
    <cellStyle name="Výpočet 4 2 2 4 4" xfId="20427"/>
    <cellStyle name="Výpočet 4 2 2 4 4 2" xfId="39567"/>
    <cellStyle name="Výpočet 4 2 2 4 5" xfId="13664"/>
    <cellStyle name="Výpočet 4 2 2 4 6" xfId="32749"/>
    <cellStyle name="Výpočet 4 2 2 5" xfId="1151"/>
    <cellStyle name="Výpočet 4 2 2 5 2" xfId="1884"/>
    <cellStyle name="Výpočet 4 2 2 5 2 2" xfId="8611"/>
    <cellStyle name="Výpočet 4 2 2 5 2 2 2" xfId="27511"/>
    <cellStyle name="Výpočet 4 2 2 5 2 2 3" xfId="46659"/>
    <cellStyle name="Výpočet 4 2 2 5 2 3" xfId="21121"/>
    <cellStyle name="Výpočet 4 2 2 5 2 3 2" xfId="40261"/>
    <cellStyle name="Výpočet 4 2 2 5 2 4" xfId="14799"/>
    <cellStyle name="Výpočet 4 2 2 5 2 5" xfId="33888"/>
    <cellStyle name="Výpočet 4 2 2 5 3" xfId="7977"/>
    <cellStyle name="Výpočet 4 2 2 5 3 2" xfId="26972"/>
    <cellStyle name="Výpočet 4 2 2 5 3 3" xfId="46120"/>
    <cellStyle name="Výpočet 4 2 2 5 4" xfId="20535"/>
    <cellStyle name="Výpočet 4 2 2 5 4 2" xfId="39675"/>
    <cellStyle name="Výpočet 4 2 2 5 5" xfId="14260"/>
    <cellStyle name="Výpočet 4 2 2 5 6" xfId="33349"/>
    <cellStyle name="Výpočet 4 2 2 6" xfId="1878"/>
    <cellStyle name="Výpočet 4 2 2 6 2" xfId="8605"/>
    <cellStyle name="Výpočet 4 2 2 6 2 2" xfId="27505"/>
    <cellStyle name="Výpočet 4 2 2 6 2 3" xfId="46653"/>
    <cellStyle name="Výpočet 4 2 2 6 3" xfId="21115"/>
    <cellStyle name="Výpočet 4 2 2 6 3 2" xfId="40255"/>
    <cellStyle name="Výpočet 4 2 2 6 4" xfId="14793"/>
    <cellStyle name="Výpočet 4 2 2 6 5" xfId="33882"/>
    <cellStyle name="Výpočet 4 2 2 7" xfId="2464"/>
    <cellStyle name="Výpočet 4 2 2 7 2" xfId="9165"/>
    <cellStyle name="Výpočet 4 2 2 7 2 2" xfId="28065"/>
    <cellStyle name="Výpočet 4 2 2 7 2 3" xfId="47213"/>
    <cellStyle name="Výpočet 4 2 2 7 3" xfId="21675"/>
    <cellStyle name="Výpočet 4 2 2 7 3 2" xfId="40815"/>
    <cellStyle name="Výpočet 4 2 2 7 4" xfId="15353"/>
    <cellStyle name="Výpočet 4 2 2 7 5" xfId="34442"/>
    <cellStyle name="Výpočet 4 2 2 8" xfId="3206"/>
    <cellStyle name="Výpočet 4 2 2 8 2" xfId="9904"/>
    <cellStyle name="Výpočet 4 2 2 8 2 2" xfId="28804"/>
    <cellStyle name="Výpočet 4 2 2 8 2 3" xfId="47952"/>
    <cellStyle name="Výpočet 4 2 2 8 3" xfId="22414"/>
    <cellStyle name="Výpočet 4 2 2 8 3 2" xfId="41554"/>
    <cellStyle name="Výpočet 4 2 2 8 4" xfId="16092"/>
    <cellStyle name="Výpočet 4 2 2 8 5" xfId="35181"/>
    <cellStyle name="Výpočet 4 2 2 9" xfId="3080"/>
    <cellStyle name="Výpočet 4 2 2 9 2" xfId="9778"/>
    <cellStyle name="Výpočet 4 2 2 9 2 2" xfId="28678"/>
    <cellStyle name="Výpočet 4 2 2 9 2 3" xfId="47826"/>
    <cellStyle name="Výpočet 4 2 2 9 3" xfId="22288"/>
    <cellStyle name="Výpočet 4 2 2 9 3 2" xfId="41428"/>
    <cellStyle name="Výpočet 4 2 2 9 4" xfId="15966"/>
    <cellStyle name="Výpočet 4 2 2 9 5" xfId="35055"/>
    <cellStyle name="Výpočet 4 2 3" xfId="393"/>
    <cellStyle name="Výpočet 4 2 3 10" xfId="4601"/>
    <cellStyle name="Výpočet 4 2 3 10 2" xfId="11298"/>
    <cellStyle name="Výpočet 4 2 3 10 2 2" xfId="30198"/>
    <cellStyle name="Výpočet 4 2 3 10 2 3" xfId="49346"/>
    <cellStyle name="Výpočet 4 2 3 10 3" xfId="23808"/>
    <cellStyle name="Výpočet 4 2 3 10 3 2" xfId="42948"/>
    <cellStyle name="Výpočet 4 2 3 10 4" xfId="17486"/>
    <cellStyle name="Výpočet 4 2 3 10 5" xfId="36575"/>
    <cellStyle name="Výpočet 4 2 3 11" xfId="908"/>
    <cellStyle name="Výpočet 4 2 3 11 2" xfId="7817"/>
    <cellStyle name="Výpočet 4 2 3 11 2 2" xfId="26812"/>
    <cellStyle name="Výpočet 4 2 3 11 2 3" xfId="45960"/>
    <cellStyle name="Výpočet 4 2 3 11 3" xfId="20302"/>
    <cellStyle name="Výpočet 4 2 3 11 3 2" xfId="39442"/>
    <cellStyle name="Výpočet 4 2 3 11 4" xfId="14100"/>
    <cellStyle name="Výpočet 4 2 3 11 5" xfId="33189"/>
    <cellStyle name="Výpočet 4 2 3 12" xfId="6980"/>
    <cellStyle name="Výpočet 4 2 3 12 2" xfId="25980"/>
    <cellStyle name="Výpočet 4 2 3 12 3" xfId="45124"/>
    <cellStyle name="Výpočet 4 2 3 13" xfId="19790"/>
    <cellStyle name="Výpočet 4 2 3 13 2" xfId="38930"/>
    <cellStyle name="Výpočet 4 2 3 14" xfId="7102"/>
    <cellStyle name="Výpočet 4 2 3 15" xfId="32353"/>
    <cellStyle name="Výpočet 4 2 3 2" xfId="513"/>
    <cellStyle name="Výpočet 4 2 3 2 10" xfId="32662"/>
    <cellStyle name="Výpočet 4 2 3 2 2" xfId="1886"/>
    <cellStyle name="Výpočet 4 2 3 2 2 2" xfId="8613"/>
    <cellStyle name="Výpočet 4 2 3 2 2 2 2" xfId="27513"/>
    <cellStyle name="Výpočet 4 2 3 2 2 2 2 2" xfId="46661"/>
    <cellStyle name="Výpočet 4 2 3 2 2 2 3" xfId="14801"/>
    <cellStyle name="Výpočet 4 2 3 2 2 2 4" xfId="33890"/>
    <cellStyle name="Výpočet 4 2 3 2 2 3" xfId="7655"/>
    <cellStyle name="Výpočet 4 2 3 2 2 3 2" xfId="26654"/>
    <cellStyle name="Výpočet 4 2 3 2 2 3 3" xfId="45798"/>
    <cellStyle name="Výpočet 4 2 3 2 2 4" xfId="21123"/>
    <cellStyle name="Výpočet 4 2 3 2 2 4 2" xfId="40263"/>
    <cellStyle name="Výpočet 4 2 3 2 2 5" xfId="13942"/>
    <cellStyle name="Výpočet 4 2 3 2 2 6" xfId="33027"/>
    <cellStyle name="Výpočet 4 2 3 2 3" xfId="2697"/>
    <cellStyle name="Výpočet 4 2 3 2 3 2" xfId="9398"/>
    <cellStyle name="Výpočet 4 2 3 2 3 2 2" xfId="28298"/>
    <cellStyle name="Výpočet 4 2 3 2 3 2 3" xfId="47446"/>
    <cellStyle name="Výpočet 4 2 3 2 3 3" xfId="21908"/>
    <cellStyle name="Výpočet 4 2 3 2 3 3 2" xfId="41048"/>
    <cellStyle name="Výpočet 4 2 3 2 3 4" xfId="15586"/>
    <cellStyle name="Výpočet 4 2 3 2 3 5" xfId="34675"/>
    <cellStyle name="Výpočet 4 2 3 2 4" xfId="3439"/>
    <cellStyle name="Výpočet 4 2 3 2 4 2" xfId="10137"/>
    <cellStyle name="Výpočet 4 2 3 2 4 2 2" xfId="29037"/>
    <cellStyle name="Výpočet 4 2 3 2 4 2 3" xfId="48185"/>
    <cellStyle name="Výpočet 4 2 3 2 4 3" xfId="22647"/>
    <cellStyle name="Výpočet 4 2 3 2 4 3 2" xfId="41787"/>
    <cellStyle name="Výpočet 4 2 3 2 4 4" xfId="16325"/>
    <cellStyle name="Výpočet 4 2 3 2 4 5" xfId="35414"/>
    <cellStyle name="Výpočet 4 2 3 2 5" xfId="4011"/>
    <cellStyle name="Výpočet 4 2 3 2 5 2" xfId="10708"/>
    <cellStyle name="Výpočet 4 2 3 2 5 2 2" xfId="29608"/>
    <cellStyle name="Výpočet 4 2 3 2 5 2 3" xfId="48756"/>
    <cellStyle name="Výpočet 4 2 3 2 5 3" xfId="23218"/>
    <cellStyle name="Výpočet 4 2 3 2 5 3 2" xfId="42358"/>
    <cellStyle name="Výpočet 4 2 3 2 5 4" xfId="16896"/>
    <cellStyle name="Výpočet 4 2 3 2 5 5" xfId="35985"/>
    <cellStyle name="Výpočet 4 2 3 2 6" xfId="4681"/>
    <cellStyle name="Výpočet 4 2 3 2 6 2" xfId="11378"/>
    <cellStyle name="Výpočet 4 2 3 2 6 2 2" xfId="30278"/>
    <cellStyle name="Výpočet 4 2 3 2 6 2 3" xfId="49426"/>
    <cellStyle name="Výpočet 4 2 3 2 6 3" xfId="23888"/>
    <cellStyle name="Výpočet 4 2 3 2 6 3 2" xfId="43028"/>
    <cellStyle name="Výpočet 4 2 3 2 6 4" xfId="17566"/>
    <cellStyle name="Výpočet 4 2 3 2 6 5" xfId="36655"/>
    <cellStyle name="Výpočet 4 2 3 2 7" xfId="7290"/>
    <cellStyle name="Výpočet 4 2 3 2 7 2" xfId="26289"/>
    <cellStyle name="Výpočet 4 2 3 2 7 3" xfId="45433"/>
    <cellStyle name="Výpočet 4 2 3 2 8" xfId="19910"/>
    <cellStyle name="Výpočet 4 2 3 2 8 2" xfId="39050"/>
    <cellStyle name="Výpočet 4 2 3 2 9" xfId="13577"/>
    <cellStyle name="Výpočet 4 2 3 3" xfId="1050"/>
    <cellStyle name="Výpočet 4 2 3 3 2" xfId="1887"/>
    <cellStyle name="Výpočet 4 2 3 3 2 2" xfId="8614"/>
    <cellStyle name="Výpočet 4 2 3 3 2 2 2" xfId="27514"/>
    <cellStyle name="Výpočet 4 2 3 3 2 2 3" xfId="46662"/>
    <cellStyle name="Výpočet 4 2 3 3 2 3" xfId="21124"/>
    <cellStyle name="Výpočet 4 2 3 3 2 3 2" xfId="40264"/>
    <cellStyle name="Výpočet 4 2 3 3 2 4" xfId="14802"/>
    <cellStyle name="Výpočet 4 2 3 3 2 5" xfId="33891"/>
    <cellStyle name="Výpočet 4 2 3 3 3" xfId="7907"/>
    <cellStyle name="Výpočet 4 2 3 3 3 2" xfId="26902"/>
    <cellStyle name="Výpočet 4 2 3 3 3 2 2" xfId="46050"/>
    <cellStyle name="Výpočet 4 2 3 3 3 3" xfId="14190"/>
    <cellStyle name="Výpočet 4 2 3 3 3 4" xfId="33279"/>
    <cellStyle name="Výpočet 4 2 3 3 4" xfId="7180"/>
    <cellStyle name="Výpočet 4 2 3 3 4 2" xfId="26179"/>
    <cellStyle name="Výpočet 4 2 3 3 4 3" xfId="45323"/>
    <cellStyle name="Výpočet 4 2 3 3 5" xfId="20439"/>
    <cellStyle name="Výpočet 4 2 3 3 5 2" xfId="39579"/>
    <cellStyle name="Výpočet 4 2 3 3 6" xfId="13467"/>
    <cellStyle name="Výpočet 4 2 3 3 7" xfId="32552"/>
    <cellStyle name="Výpočet 4 2 3 4" xfId="1165"/>
    <cellStyle name="Výpočet 4 2 3 4 2" xfId="1888"/>
    <cellStyle name="Výpočet 4 2 3 4 2 2" xfId="8615"/>
    <cellStyle name="Výpočet 4 2 3 4 2 2 2" xfId="27515"/>
    <cellStyle name="Výpočet 4 2 3 4 2 2 3" xfId="46663"/>
    <cellStyle name="Výpočet 4 2 3 4 2 3" xfId="21125"/>
    <cellStyle name="Výpočet 4 2 3 4 2 3 2" xfId="40265"/>
    <cellStyle name="Výpočet 4 2 3 4 2 4" xfId="14803"/>
    <cellStyle name="Výpočet 4 2 3 4 2 5" xfId="33892"/>
    <cellStyle name="Výpočet 4 2 3 4 3" xfId="7535"/>
    <cellStyle name="Výpočet 4 2 3 4 3 2" xfId="26534"/>
    <cellStyle name="Výpočet 4 2 3 4 3 3" xfId="45678"/>
    <cellStyle name="Výpočet 4 2 3 4 4" xfId="20549"/>
    <cellStyle name="Výpočet 4 2 3 4 4 2" xfId="39689"/>
    <cellStyle name="Výpočet 4 2 3 4 5" xfId="13822"/>
    <cellStyle name="Výpočet 4 2 3 4 6" xfId="32907"/>
    <cellStyle name="Výpočet 4 2 3 5" xfId="1885"/>
    <cellStyle name="Výpočet 4 2 3 5 2" xfId="8612"/>
    <cellStyle name="Výpočet 4 2 3 5 2 2" xfId="27512"/>
    <cellStyle name="Výpočet 4 2 3 5 2 3" xfId="46660"/>
    <cellStyle name="Výpočet 4 2 3 5 3" xfId="21122"/>
    <cellStyle name="Výpočet 4 2 3 5 3 2" xfId="40262"/>
    <cellStyle name="Výpočet 4 2 3 5 4" xfId="14800"/>
    <cellStyle name="Výpočet 4 2 3 5 5" xfId="33889"/>
    <cellStyle name="Výpočet 4 2 3 6" xfId="2572"/>
    <cellStyle name="Výpočet 4 2 3 6 2" xfId="9273"/>
    <cellStyle name="Výpočet 4 2 3 6 2 2" xfId="28173"/>
    <cellStyle name="Výpočet 4 2 3 6 2 3" xfId="47321"/>
    <cellStyle name="Výpočet 4 2 3 6 3" xfId="21783"/>
    <cellStyle name="Výpočet 4 2 3 6 3 2" xfId="40923"/>
    <cellStyle name="Výpočet 4 2 3 6 4" xfId="15461"/>
    <cellStyle name="Výpočet 4 2 3 6 5" xfId="34550"/>
    <cellStyle name="Výpočet 4 2 3 7" xfId="3314"/>
    <cellStyle name="Výpočet 4 2 3 7 2" xfId="10012"/>
    <cellStyle name="Výpočet 4 2 3 7 2 2" xfId="28912"/>
    <cellStyle name="Výpočet 4 2 3 7 2 3" xfId="48060"/>
    <cellStyle name="Výpočet 4 2 3 7 3" xfId="22522"/>
    <cellStyle name="Výpočet 4 2 3 7 3 2" xfId="41662"/>
    <cellStyle name="Výpočet 4 2 3 7 4" xfId="16200"/>
    <cellStyle name="Výpočet 4 2 3 7 5" xfId="35289"/>
    <cellStyle name="Výpočet 4 2 3 8" xfId="3886"/>
    <cellStyle name="Výpočet 4 2 3 8 2" xfId="10583"/>
    <cellStyle name="Výpočet 4 2 3 8 2 2" xfId="29483"/>
    <cellStyle name="Výpočet 4 2 3 8 2 3" xfId="48631"/>
    <cellStyle name="Výpočet 4 2 3 8 3" xfId="23093"/>
    <cellStyle name="Výpočet 4 2 3 8 3 2" xfId="42233"/>
    <cellStyle name="Výpočet 4 2 3 8 4" xfId="16771"/>
    <cellStyle name="Výpočet 4 2 3 8 5" xfId="35860"/>
    <cellStyle name="Výpočet 4 2 3 9" xfId="4466"/>
    <cellStyle name="Výpočet 4 2 3 9 2" xfId="11163"/>
    <cellStyle name="Výpočet 4 2 3 9 2 2" xfId="30063"/>
    <cellStyle name="Výpočet 4 2 3 9 2 3" xfId="49211"/>
    <cellStyle name="Výpočet 4 2 3 9 3" xfId="23673"/>
    <cellStyle name="Výpočet 4 2 3 9 3 2" xfId="42813"/>
    <cellStyle name="Výpočet 4 2 3 9 4" xfId="17351"/>
    <cellStyle name="Výpočet 4 2 3 9 5" xfId="36440"/>
    <cellStyle name="Výpočet 4 2 4" xfId="419"/>
    <cellStyle name="Výpočet 4 2 4 10" xfId="4621"/>
    <cellStyle name="Výpočet 4 2 4 10 2" xfId="11318"/>
    <cellStyle name="Výpočet 4 2 4 10 2 2" xfId="30218"/>
    <cellStyle name="Výpočet 4 2 4 10 2 3" xfId="49366"/>
    <cellStyle name="Výpočet 4 2 4 10 3" xfId="23828"/>
    <cellStyle name="Výpočet 4 2 4 10 3 2" xfId="42968"/>
    <cellStyle name="Výpočet 4 2 4 10 4" xfId="17506"/>
    <cellStyle name="Výpočet 4 2 4 10 5" xfId="36595"/>
    <cellStyle name="Výpočet 4 2 4 11" xfId="901"/>
    <cellStyle name="Výpočet 4 2 4 11 2" xfId="7810"/>
    <cellStyle name="Výpočet 4 2 4 11 2 2" xfId="26805"/>
    <cellStyle name="Výpočet 4 2 4 11 2 3" xfId="45953"/>
    <cellStyle name="Výpočet 4 2 4 11 3" xfId="20295"/>
    <cellStyle name="Výpočet 4 2 4 11 3 2" xfId="39435"/>
    <cellStyle name="Výpočet 4 2 4 11 4" xfId="14093"/>
    <cellStyle name="Výpočet 4 2 4 11 5" xfId="33182"/>
    <cellStyle name="Výpočet 4 2 4 12" xfId="7021"/>
    <cellStyle name="Výpočet 4 2 4 12 2" xfId="26021"/>
    <cellStyle name="Výpočet 4 2 4 12 3" xfId="45165"/>
    <cellStyle name="Výpočet 4 2 4 13" xfId="19816"/>
    <cellStyle name="Výpočet 4 2 4 13 2" xfId="38956"/>
    <cellStyle name="Výpočet 4 2 4 14" xfId="8082"/>
    <cellStyle name="Výpočet 4 2 4 15" xfId="32394"/>
    <cellStyle name="Výpočet 4 2 4 2" xfId="544"/>
    <cellStyle name="Výpočet 4 2 4 2 10" xfId="32693"/>
    <cellStyle name="Výpočet 4 2 4 2 2" xfId="844"/>
    <cellStyle name="Výpočet 4 2 4 2 2 10" xfId="33058"/>
    <cellStyle name="Výpočet 4 2 4 2 2 2" xfId="3025"/>
    <cellStyle name="Výpočet 4 2 4 2 2 2 2" xfId="9724"/>
    <cellStyle name="Výpočet 4 2 4 2 2 2 2 2" xfId="28624"/>
    <cellStyle name="Výpočet 4 2 4 2 2 2 2 3" xfId="47772"/>
    <cellStyle name="Výpočet 4 2 4 2 2 2 3" xfId="22234"/>
    <cellStyle name="Výpočet 4 2 4 2 2 2 3 2" xfId="41374"/>
    <cellStyle name="Výpočet 4 2 4 2 2 2 4" xfId="15912"/>
    <cellStyle name="Výpočet 4 2 4 2 2 2 5" xfId="35001"/>
    <cellStyle name="Výpočet 4 2 4 2 2 3" xfId="3767"/>
    <cellStyle name="Výpočet 4 2 4 2 2 3 2" xfId="10465"/>
    <cellStyle name="Výpočet 4 2 4 2 2 3 2 2" xfId="29365"/>
    <cellStyle name="Výpočet 4 2 4 2 2 3 2 3" xfId="48513"/>
    <cellStyle name="Výpočet 4 2 4 2 2 3 3" xfId="22975"/>
    <cellStyle name="Výpočet 4 2 4 2 2 3 3 2" xfId="42115"/>
    <cellStyle name="Výpočet 4 2 4 2 2 3 4" xfId="16653"/>
    <cellStyle name="Výpočet 4 2 4 2 2 3 5" xfId="35742"/>
    <cellStyle name="Výpočet 4 2 4 2 2 4" xfId="4337"/>
    <cellStyle name="Výpočet 4 2 4 2 2 4 2" xfId="11034"/>
    <cellStyle name="Výpočet 4 2 4 2 2 4 2 2" xfId="29934"/>
    <cellStyle name="Výpočet 4 2 4 2 2 4 2 3" xfId="49082"/>
    <cellStyle name="Výpočet 4 2 4 2 2 4 3" xfId="23544"/>
    <cellStyle name="Výpočet 4 2 4 2 2 4 3 2" xfId="42684"/>
    <cellStyle name="Výpočet 4 2 4 2 2 4 4" xfId="17222"/>
    <cellStyle name="Výpočet 4 2 4 2 2 4 5" xfId="36311"/>
    <cellStyle name="Výpočet 4 2 4 2 2 5" xfId="4942"/>
    <cellStyle name="Výpočet 4 2 4 2 2 5 2" xfId="11639"/>
    <cellStyle name="Výpočet 4 2 4 2 2 5 2 2" xfId="30539"/>
    <cellStyle name="Výpočet 4 2 4 2 2 5 2 3" xfId="49687"/>
    <cellStyle name="Výpočet 4 2 4 2 2 5 3" xfId="24149"/>
    <cellStyle name="Výpočet 4 2 4 2 2 5 3 2" xfId="43289"/>
    <cellStyle name="Výpočet 4 2 4 2 2 5 4" xfId="17827"/>
    <cellStyle name="Výpočet 4 2 4 2 2 5 5" xfId="36916"/>
    <cellStyle name="Výpočet 4 2 4 2 2 6" xfId="1890"/>
    <cellStyle name="Výpočet 4 2 4 2 2 6 2" xfId="8617"/>
    <cellStyle name="Výpočet 4 2 4 2 2 6 2 2" xfId="27517"/>
    <cellStyle name="Výpočet 4 2 4 2 2 6 2 3" xfId="46665"/>
    <cellStyle name="Výpočet 4 2 4 2 2 6 3" xfId="21127"/>
    <cellStyle name="Výpočet 4 2 4 2 2 6 3 2" xfId="40267"/>
    <cellStyle name="Výpočet 4 2 4 2 2 6 4" xfId="14805"/>
    <cellStyle name="Výpočet 4 2 4 2 2 6 5" xfId="33894"/>
    <cellStyle name="Výpočet 4 2 4 2 2 7" xfId="7686"/>
    <cellStyle name="Výpočet 4 2 4 2 2 7 2" xfId="26685"/>
    <cellStyle name="Výpočet 4 2 4 2 2 7 3" xfId="45829"/>
    <cellStyle name="Výpočet 4 2 4 2 2 8" xfId="20240"/>
    <cellStyle name="Výpočet 4 2 4 2 2 8 2" xfId="39380"/>
    <cellStyle name="Výpočet 4 2 4 2 2 9" xfId="13973"/>
    <cellStyle name="Výpočet 4 2 4 2 3" xfId="2728"/>
    <cellStyle name="Výpočet 4 2 4 2 3 2" xfId="9429"/>
    <cellStyle name="Výpočet 4 2 4 2 3 2 2" xfId="28329"/>
    <cellStyle name="Výpočet 4 2 4 2 3 2 3" xfId="47477"/>
    <cellStyle name="Výpočet 4 2 4 2 3 3" xfId="21939"/>
    <cellStyle name="Výpočet 4 2 4 2 3 3 2" xfId="41079"/>
    <cellStyle name="Výpočet 4 2 4 2 3 4" xfId="15617"/>
    <cellStyle name="Výpočet 4 2 4 2 3 5" xfId="34706"/>
    <cellStyle name="Výpočet 4 2 4 2 4" xfId="3470"/>
    <cellStyle name="Výpočet 4 2 4 2 4 2" xfId="10168"/>
    <cellStyle name="Výpočet 4 2 4 2 4 2 2" xfId="29068"/>
    <cellStyle name="Výpočet 4 2 4 2 4 2 3" xfId="48216"/>
    <cellStyle name="Výpočet 4 2 4 2 4 3" xfId="22678"/>
    <cellStyle name="Výpočet 4 2 4 2 4 3 2" xfId="41818"/>
    <cellStyle name="Výpočet 4 2 4 2 4 4" xfId="16356"/>
    <cellStyle name="Výpočet 4 2 4 2 4 5" xfId="35445"/>
    <cellStyle name="Výpočet 4 2 4 2 5" xfId="4042"/>
    <cellStyle name="Výpočet 4 2 4 2 5 2" xfId="10739"/>
    <cellStyle name="Výpočet 4 2 4 2 5 2 2" xfId="29639"/>
    <cellStyle name="Výpočet 4 2 4 2 5 2 3" xfId="48787"/>
    <cellStyle name="Výpočet 4 2 4 2 5 3" xfId="23249"/>
    <cellStyle name="Výpočet 4 2 4 2 5 3 2" xfId="42389"/>
    <cellStyle name="Výpočet 4 2 4 2 5 4" xfId="16927"/>
    <cellStyle name="Výpočet 4 2 4 2 5 5" xfId="36016"/>
    <cellStyle name="Výpočet 4 2 4 2 6" xfId="4706"/>
    <cellStyle name="Výpočet 4 2 4 2 6 2" xfId="11403"/>
    <cellStyle name="Výpočet 4 2 4 2 6 2 2" xfId="30303"/>
    <cellStyle name="Výpočet 4 2 4 2 6 2 3" xfId="49451"/>
    <cellStyle name="Výpočet 4 2 4 2 6 3" xfId="23913"/>
    <cellStyle name="Výpočet 4 2 4 2 6 3 2" xfId="43053"/>
    <cellStyle name="Výpočet 4 2 4 2 6 4" xfId="17591"/>
    <cellStyle name="Výpočet 4 2 4 2 6 5" xfId="36680"/>
    <cellStyle name="Výpočet 4 2 4 2 7" xfId="7321"/>
    <cellStyle name="Výpočet 4 2 4 2 7 2" xfId="26320"/>
    <cellStyle name="Výpočet 4 2 4 2 7 3" xfId="45464"/>
    <cellStyle name="Výpočet 4 2 4 2 8" xfId="19941"/>
    <cellStyle name="Výpočet 4 2 4 2 8 2" xfId="39081"/>
    <cellStyle name="Výpočet 4 2 4 2 9" xfId="13608"/>
    <cellStyle name="Výpočet 4 2 4 3" xfId="744"/>
    <cellStyle name="Výpočet 4 2 4 3 10" xfId="32933"/>
    <cellStyle name="Výpočet 4 2 4 3 2" xfId="1891"/>
    <cellStyle name="Výpočet 4 2 4 3 2 2" xfId="8618"/>
    <cellStyle name="Výpočet 4 2 4 3 2 2 2" xfId="27518"/>
    <cellStyle name="Výpočet 4 2 4 3 2 2 3" xfId="46666"/>
    <cellStyle name="Výpočet 4 2 4 3 2 3" xfId="21128"/>
    <cellStyle name="Výpočet 4 2 4 3 2 3 2" xfId="40268"/>
    <cellStyle name="Výpočet 4 2 4 3 2 4" xfId="14806"/>
    <cellStyle name="Výpočet 4 2 4 3 2 5" xfId="33895"/>
    <cellStyle name="Výpočet 4 2 4 3 3" xfId="2925"/>
    <cellStyle name="Výpočet 4 2 4 3 3 2" xfId="9624"/>
    <cellStyle name="Výpočet 4 2 4 3 3 2 2" xfId="28524"/>
    <cellStyle name="Výpočet 4 2 4 3 3 2 3" xfId="47672"/>
    <cellStyle name="Výpočet 4 2 4 3 3 3" xfId="22134"/>
    <cellStyle name="Výpočet 4 2 4 3 3 3 2" xfId="41274"/>
    <cellStyle name="Výpočet 4 2 4 3 3 4" xfId="15812"/>
    <cellStyle name="Výpočet 4 2 4 3 3 5" xfId="34901"/>
    <cellStyle name="Výpočet 4 2 4 3 4" xfId="3667"/>
    <cellStyle name="Výpočet 4 2 4 3 4 2" xfId="10365"/>
    <cellStyle name="Výpočet 4 2 4 3 4 2 2" xfId="29265"/>
    <cellStyle name="Výpočet 4 2 4 3 4 2 3" xfId="48413"/>
    <cellStyle name="Výpočet 4 2 4 3 4 3" xfId="22875"/>
    <cellStyle name="Výpočet 4 2 4 3 4 3 2" xfId="42015"/>
    <cellStyle name="Výpočet 4 2 4 3 4 4" xfId="16553"/>
    <cellStyle name="Výpočet 4 2 4 3 4 5" xfId="35642"/>
    <cellStyle name="Výpočet 4 2 4 3 5" xfId="4237"/>
    <cellStyle name="Výpočet 4 2 4 3 5 2" xfId="10934"/>
    <cellStyle name="Výpočet 4 2 4 3 5 2 2" xfId="29834"/>
    <cellStyle name="Výpočet 4 2 4 3 5 2 3" xfId="48982"/>
    <cellStyle name="Výpočet 4 2 4 3 5 3" xfId="23444"/>
    <cellStyle name="Výpočet 4 2 4 3 5 3 2" xfId="42584"/>
    <cellStyle name="Výpočet 4 2 4 3 5 4" xfId="17122"/>
    <cellStyle name="Výpočet 4 2 4 3 5 5" xfId="36211"/>
    <cellStyle name="Výpočet 4 2 4 3 6" xfId="4862"/>
    <cellStyle name="Výpočet 4 2 4 3 6 2" xfId="11559"/>
    <cellStyle name="Výpočet 4 2 4 3 6 2 2" xfId="30459"/>
    <cellStyle name="Výpočet 4 2 4 3 6 2 3" xfId="49607"/>
    <cellStyle name="Výpočet 4 2 4 3 6 3" xfId="24069"/>
    <cellStyle name="Výpočet 4 2 4 3 6 3 2" xfId="43209"/>
    <cellStyle name="Výpočet 4 2 4 3 6 4" xfId="17747"/>
    <cellStyle name="Výpočet 4 2 4 3 6 5" xfId="36836"/>
    <cellStyle name="Výpočet 4 2 4 3 7" xfId="7561"/>
    <cellStyle name="Výpočet 4 2 4 3 7 2" xfId="26560"/>
    <cellStyle name="Výpočet 4 2 4 3 7 3" xfId="45704"/>
    <cellStyle name="Výpočet 4 2 4 3 8" xfId="20140"/>
    <cellStyle name="Výpočet 4 2 4 3 8 2" xfId="39280"/>
    <cellStyle name="Výpočet 4 2 4 3 9" xfId="13848"/>
    <cellStyle name="Výpočet 4 2 4 4" xfId="1193"/>
    <cellStyle name="Výpočet 4 2 4 4 2" xfId="1892"/>
    <cellStyle name="Výpočet 4 2 4 4 2 2" xfId="8619"/>
    <cellStyle name="Výpočet 4 2 4 4 2 2 2" xfId="27519"/>
    <cellStyle name="Výpočet 4 2 4 4 2 2 3" xfId="46667"/>
    <cellStyle name="Výpočet 4 2 4 4 2 3" xfId="21129"/>
    <cellStyle name="Výpočet 4 2 4 4 2 3 2" xfId="40269"/>
    <cellStyle name="Výpočet 4 2 4 4 2 4" xfId="14807"/>
    <cellStyle name="Výpočet 4 2 4 4 2 5" xfId="33896"/>
    <cellStyle name="Výpočet 4 2 4 4 3" xfId="8009"/>
    <cellStyle name="Výpočet 4 2 4 4 3 2" xfId="27004"/>
    <cellStyle name="Výpočet 4 2 4 4 3 3" xfId="46152"/>
    <cellStyle name="Výpočet 4 2 4 4 4" xfId="20574"/>
    <cellStyle name="Výpočet 4 2 4 4 4 2" xfId="39714"/>
    <cellStyle name="Výpočet 4 2 4 4 5" xfId="14292"/>
    <cellStyle name="Výpočet 4 2 4 4 6" xfId="33381"/>
    <cellStyle name="Výpočet 4 2 4 5" xfId="1889"/>
    <cellStyle name="Výpočet 4 2 4 5 2" xfId="8616"/>
    <cellStyle name="Výpočet 4 2 4 5 2 2" xfId="27516"/>
    <cellStyle name="Výpočet 4 2 4 5 2 3" xfId="46664"/>
    <cellStyle name="Výpočet 4 2 4 5 3" xfId="21126"/>
    <cellStyle name="Výpočet 4 2 4 5 3 2" xfId="40266"/>
    <cellStyle name="Výpočet 4 2 4 5 4" xfId="14804"/>
    <cellStyle name="Výpočet 4 2 4 5 5" xfId="33893"/>
    <cellStyle name="Výpočet 4 2 4 6" xfId="2603"/>
    <cellStyle name="Výpočet 4 2 4 6 2" xfId="9304"/>
    <cellStyle name="Výpočet 4 2 4 6 2 2" xfId="28204"/>
    <cellStyle name="Výpočet 4 2 4 6 2 3" xfId="47352"/>
    <cellStyle name="Výpočet 4 2 4 6 3" xfId="21814"/>
    <cellStyle name="Výpočet 4 2 4 6 3 2" xfId="40954"/>
    <cellStyle name="Výpočet 4 2 4 6 4" xfId="15492"/>
    <cellStyle name="Výpočet 4 2 4 6 5" xfId="34581"/>
    <cellStyle name="Výpočet 4 2 4 7" xfId="3345"/>
    <cellStyle name="Výpočet 4 2 4 7 2" xfId="10043"/>
    <cellStyle name="Výpočet 4 2 4 7 2 2" xfId="28943"/>
    <cellStyle name="Výpočet 4 2 4 7 2 3" xfId="48091"/>
    <cellStyle name="Výpočet 4 2 4 7 3" xfId="22553"/>
    <cellStyle name="Výpočet 4 2 4 7 3 2" xfId="41693"/>
    <cellStyle name="Výpočet 4 2 4 7 4" xfId="16231"/>
    <cellStyle name="Výpočet 4 2 4 7 5" xfId="35320"/>
    <cellStyle name="Výpočet 4 2 4 8" xfId="3917"/>
    <cellStyle name="Výpočet 4 2 4 8 2" xfId="10614"/>
    <cellStyle name="Výpočet 4 2 4 8 2 2" xfId="29514"/>
    <cellStyle name="Výpočet 4 2 4 8 2 3" xfId="48662"/>
    <cellStyle name="Výpočet 4 2 4 8 3" xfId="23124"/>
    <cellStyle name="Výpočet 4 2 4 8 3 2" xfId="42264"/>
    <cellStyle name="Výpočet 4 2 4 8 4" xfId="16802"/>
    <cellStyle name="Výpočet 4 2 4 8 5" xfId="35891"/>
    <cellStyle name="Výpočet 4 2 4 9" xfId="4496"/>
    <cellStyle name="Výpočet 4 2 4 9 2" xfId="11193"/>
    <cellStyle name="Výpočet 4 2 4 9 2 2" xfId="30093"/>
    <cellStyle name="Výpočet 4 2 4 9 2 3" xfId="49241"/>
    <cellStyle name="Výpočet 4 2 4 9 3" xfId="23703"/>
    <cellStyle name="Výpočet 4 2 4 9 3 2" xfId="42843"/>
    <cellStyle name="Výpočet 4 2 4 9 4" xfId="17381"/>
    <cellStyle name="Výpočet 4 2 4 9 5" xfId="36470"/>
    <cellStyle name="Výpočet 4 2 5" xfId="438"/>
    <cellStyle name="Výpočet 4 2 5 10" xfId="19835"/>
    <cellStyle name="Výpočet 4 2 5 10 2" xfId="38975"/>
    <cellStyle name="Výpočet 4 2 5 11" xfId="13502"/>
    <cellStyle name="Výpočet 4 2 5 12" xfId="32587"/>
    <cellStyle name="Výpočet 4 2 5 2" xfId="563"/>
    <cellStyle name="Výpočet 4 2 5 2 10" xfId="13627"/>
    <cellStyle name="Výpočet 4 2 5 2 11" xfId="32712"/>
    <cellStyle name="Výpočet 4 2 5 2 2" xfId="863"/>
    <cellStyle name="Výpočet 4 2 5 2 2 2" xfId="3786"/>
    <cellStyle name="Výpočet 4 2 5 2 2 2 2" xfId="10484"/>
    <cellStyle name="Výpočet 4 2 5 2 2 2 2 2" xfId="29384"/>
    <cellStyle name="Výpočet 4 2 5 2 2 2 2 3" xfId="48532"/>
    <cellStyle name="Výpočet 4 2 5 2 2 2 3" xfId="22994"/>
    <cellStyle name="Výpočet 4 2 5 2 2 2 3 2" xfId="42134"/>
    <cellStyle name="Výpočet 4 2 5 2 2 2 4" xfId="16672"/>
    <cellStyle name="Výpočet 4 2 5 2 2 2 5" xfId="35761"/>
    <cellStyle name="Výpočet 4 2 5 2 2 3" xfId="4356"/>
    <cellStyle name="Výpočet 4 2 5 2 2 3 2" xfId="11053"/>
    <cellStyle name="Výpočet 4 2 5 2 2 3 2 2" xfId="29953"/>
    <cellStyle name="Výpočet 4 2 5 2 2 3 2 3" xfId="49101"/>
    <cellStyle name="Výpočet 4 2 5 2 2 3 3" xfId="23563"/>
    <cellStyle name="Výpočet 4 2 5 2 2 3 3 2" xfId="42703"/>
    <cellStyle name="Výpočet 4 2 5 2 2 3 4" xfId="17241"/>
    <cellStyle name="Výpočet 4 2 5 2 2 3 5" xfId="36330"/>
    <cellStyle name="Výpočet 4 2 5 2 2 4" xfId="4957"/>
    <cellStyle name="Výpočet 4 2 5 2 2 4 2" xfId="11654"/>
    <cellStyle name="Výpočet 4 2 5 2 2 4 2 2" xfId="30554"/>
    <cellStyle name="Výpočet 4 2 5 2 2 4 2 3" xfId="49702"/>
    <cellStyle name="Výpočet 4 2 5 2 2 4 3" xfId="24164"/>
    <cellStyle name="Výpočet 4 2 5 2 2 4 3 2" xfId="43304"/>
    <cellStyle name="Výpočet 4 2 5 2 2 4 4" xfId="17842"/>
    <cellStyle name="Výpočet 4 2 5 2 2 4 5" xfId="36931"/>
    <cellStyle name="Výpočet 4 2 5 2 2 5" xfId="3044"/>
    <cellStyle name="Výpočet 4 2 5 2 2 5 2" xfId="9743"/>
    <cellStyle name="Výpočet 4 2 5 2 2 5 2 2" xfId="28643"/>
    <cellStyle name="Výpočet 4 2 5 2 2 5 2 3" xfId="47791"/>
    <cellStyle name="Výpočet 4 2 5 2 2 5 3" xfId="22253"/>
    <cellStyle name="Výpočet 4 2 5 2 2 5 3 2" xfId="41393"/>
    <cellStyle name="Výpočet 4 2 5 2 2 5 4" xfId="15931"/>
    <cellStyle name="Výpočet 4 2 5 2 2 5 5" xfId="35020"/>
    <cellStyle name="Výpočet 4 2 5 2 2 6" xfId="7705"/>
    <cellStyle name="Výpočet 4 2 5 2 2 6 2" xfId="26704"/>
    <cellStyle name="Výpočet 4 2 5 2 2 6 3" xfId="45848"/>
    <cellStyle name="Výpočet 4 2 5 2 2 7" xfId="20259"/>
    <cellStyle name="Výpočet 4 2 5 2 2 7 2" xfId="39399"/>
    <cellStyle name="Výpočet 4 2 5 2 2 8" xfId="13992"/>
    <cellStyle name="Výpočet 4 2 5 2 2 9" xfId="33077"/>
    <cellStyle name="Výpočet 4 2 5 2 3" xfId="2747"/>
    <cellStyle name="Výpočet 4 2 5 2 3 2" xfId="9448"/>
    <cellStyle name="Výpočet 4 2 5 2 3 2 2" xfId="28348"/>
    <cellStyle name="Výpočet 4 2 5 2 3 2 3" xfId="47496"/>
    <cellStyle name="Výpočet 4 2 5 2 3 3" xfId="21958"/>
    <cellStyle name="Výpočet 4 2 5 2 3 3 2" xfId="41098"/>
    <cellStyle name="Výpočet 4 2 5 2 3 4" xfId="15636"/>
    <cellStyle name="Výpočet 4 2 5 2 3 5" xfId="34725"/>
    <cellStyle name="Výpočet 4 2 5 2 4" xfId="3489"/>
    <cellStyle name="Výpočet 4 2 5 2 4 2" xfId="10187"/>
    <cellStyle name="Výpočet 4 2 5 2 4 2 2" xfId="29087"/>
    <cellStyle name="Výpočet 4 2 5 2 4 2 3" xfId="48235"/>
    <cellStyle name="Výpočet 4 2 5 2 4 3" xfId="22697"/>
    <cellStyle name="Výpočet 4 2 5 2 4 3 2" xfId="41837"/>
    <cellStyle name="Výpočet 4 2 5 2 4 4" xfId="16375"/>
    <cellStyle name="Výpočet 4 2 5 2 4 5" xfId="35464"/>
    <cellStyle name="Výpočet 4 2 5 2 5" xfId="4061"/>
    <cellStyle name="Výpočet 4 2 5 2 5 2" xfId="10758"/>
    <cellStyle name="Výpočet 4 2 5 2 5 2 2" xfId="29658"/>
    <cellStyle name="Výpočet 4 2 5 2 5 2 3" xfId="48806"/>
    <cellStyle name="Výpočet 4 2 5 2 5 3" xfId="23268"/>
    <cellStyle name="Výpočet 4 2 5 2 5 3 2" xfId="42408"/>
    <cellStyle name="Výpočet 4 2 5 2 5 4" xfId="16946"/>
    <cellStyle name="Výpočet 4 2 5 2 5 5" xfId="36035"/>
    <cellStyle name="Výpočet 4 2 5 2 6" xfId="4721"/>
    <cellStyle name="Výpočet 4 2 5 2 6 2" xfId="11418"/>
    <cellStyle name="Výpočet 4 2 5 2 6 2 2" xfId="30318"/>
    <cellStyle name="Výpočet 4 2 5 2 6 2 3" xfId="49466"/>
    <cellStyle name="Výpočet 4 2 5 2 6 3" xfId="23928"/>
    <cellStyle name="Výpočet 4 2 5 2 6 3 2" xfId="43068"/>
    <cellStyle name="Výpočet 4 2 5 2 6 4" xfId="17606"/>
    <cellStyle name="Výpočet 4 2 5 2 6 5" xfId="36695"/>
    <cellStyle name="Výpočet 4 2 5 2 7" xfId="1893"/>
    <cellStyle name="Výpočet 4 2 5 2 7 2" xfId="8620"/>
    <cellStyle name="Výpočet 4 2 5 2 7 2 2" xfId="27520"/>
    <cellStyle name="Výpočet 4 2 5 2 7 2 3" xfId="46668"/>
    <cellStyle name="Výpočet 4 2 5 2 7 3" xfId="21130"/>
    <cellStyle name="Výpočet 4 2 5 2 7 3 2" xfId="40270"/>
    <cellStyle name="Výpočet 4 2 5 2 7 4" xfId="14808"/>
    <cellStyle name="Výpočet 4 2 5 2 7 5" xfId="33897"/>
    <cellStyle name="Výpočet 4 2 5 2 8" xfId="7340"/>
    <cellStyle name="Výpočet 4 2 5 2 8 2" xfId="26339"/>
    <cellStyle name="Výpočet 4 2 5 2 8 3" xfId="45483"/>
    <cellStyle name="Výpočet 4 2 5 2 9" xfId="19960"/>
    <cellStyle name="Výpočet 4 2 5 2 9 2" xfId="39100"/>
    <cellStyle name="Výpočet 4 2 5 3" xfId="763"/>
    <cellStyle name="Výpočet 4 2 5 3 2" xfId="3686"/>
    <cellStyle name="Výpočet 4 2 5 3 2 2" xfId="10384"/>
    <cellStyle name="Výpočet 4 2 5 3 2 2 2" xfId="29284"/>
    <cellStyle name="Výpočet 4 2 5 3 2 2 3" xfId="48432"/>
    <cellStyle name="Výpočet 4 2 5 3 2 3" xfId="22894"/>
    <cellStyle name="Výpočet 4 2 5 3 2 3 2" xfId="42034"/>
    <cellStyle name="Výpočet 4 2 5 3 2 4" xfId="16572"/>
    <cellStyle name="Výpočet 4 2 5 3 2 5" xfId="35661"/>
    <cellStyle name="Výpočet 4 2 5 3 3" xfId="4256"/>
    <cellStyle name="Výpočet 4 2 5 3 3 2" xfId="10953"/>
    <cellStyle name="Výpočet 4 2 5 3 3 2 2" xfId="29853"/>
    <cellStyle name="Výpočet 4 2 5 3 3 2 3" xfId="49001"/>
    <cellStyle name="Výpočet 4 2 5 3 3 3" xfId="23463"/>
    <cellStyle name="Výpočet 4 2 5 3 3 3 2" xfId="42603"/>
    <cellStyle name="Výpočet 4 2 5 3 3 4" xfId="17141"/>
    <cellStyle name="Výpočet 4 2 5 3 3 5" xfId="36230"/>
    <cellStyle name="Výpočet 4 2 5 3 4" xfId="4877"/>
    <cellStyle name="Výpočet 4 2 5 3 4 2" xfId="11574"/>
    <cellStyle name="Výpočet 4 2 5 3 4 2 2" xfId="30474"/>
    <cellStyle name="Výpočet 4 2 5 3 4 2 3" xfId="49622"/>
    <cellStyle name="Výpočet 4 2 5 3 4 3" xfId="24084"/>
    <cellStyle name="Výpočet 4 2 5 3 4 3 2" xfId="43224"/>
    <cellStyle name="Výpočet 4 2 5 3 4 4" xfId="17762"/>
    <cellStyle name="Výpočet 4 2 5 3 4 5" xfId="36851"/>
    <cellStyle name="Výpočet 4 2 5 3 5" xfId="2944"/>
    <cellStyle name="Výpočet 4 2 5 3 5 2" xfId="9643"/>
    <cellStyle name="Výpočet 4 2 5 3 5 2 2" xfId="28543"/>
    <cellStyle name="Výpočet 4 2 5 3 5 2 3" xfId="47691"/>
    <cellStyle name="Výpočet 4 2 5 3 5 3" xfId="22153"/>
    <cellStyle name="Výpočet 4 2 5 3 5 3 2" xfId="41293"/>
    <cellStyle name="Výpočet 4 2 5 3 5 4" xfId="15831"/>
    <cellStyle name="Výpočet 4 2 5 3 5 5" xfId="34920"/>
    <cellStyle name="Výpočet 4 2 5 3 6" xfId="7580"/>
    <cellStyle name="Výpočet 4 2 5 3 6 2" xfId="26579"/>
    <cellStyle name="Výpočet 4 2 5 3 6 3" xfId="45723"/>
    <cellStyle name="Výpočet 4 2 5 3 7" xfId="20159"/>
    <cellStyle name="Výpočet 4 2 5 3 7 2" xfId="39299"/>
    <cellStyle name="Výpočet 4 2 5 3 8" xfId="13867"/>
    <cellStyle name="Výpočet 4 2 5 3 9" xfId="32952"/>
    <cellStyle name="Výpočet 4 2 5 4" xfId="2622"/>
    <cellStyle name="Výpočet 4 2 5 4 2" xfId="9323"/>
    <cellStyle name="Výpočet 4 2 5 4 2 2" xfId="28223"/>
    <cellStyle name="Výpočet 4 2 5 4 2 3" xfId="47371"/>
    <cellStyle name="Výpočet 4 2 5 4 3" xfId="21833"/>
    <cellStyle name="Výpočet 4 2 5 4 3 2" xfId="40973"/>
    <cellStyle name="Výpočet 4 2 5 4 4" xfId="15511"/>
    <cellStyle name="Výpočet 4 2 5 4 5" xfId="34600"/>
    <cellStyle name="Výpočet 4 2 5 5" xfId="3364"/>
    <cellStyle name="Výpočet 4 2 5 5 2" xfId="10062"/>
    <cellStyle name="Výpočet 4 2 5 5 2 2" xfId="28962"/>
    <cellStyle name="Výpočet 4 2 5 5 2 3" xfId="48110"/>
    <cellStyle name="Výpočet 4 2 5 5 3" xfId="22572"/>
    <cellStyle name="Výpočet 4 2 5 5 3 2" xfId="41712"/>
    <cellStyle name="Výpočet 4 2 5 5 4" xfId="16250"/>
    <cellStyle name="Výpočet 4 2 5 5 5" xfId="35339"/>
    <cellStyle name="Výpočet 4 2 5 6" xfId="3936"/>
    <cellStyle name="Výpočet 4 2 5 6 2" xfId="10633"/>
    <cellStyle name="Výpočet 4 2 5 6 2 2" xfId="29533"/>
    <cellStyle name="Výpočet 4 2 5 6 2 3" xfId="48681"/>
    <cellStyle name="Výpočet 4 2 5 6 3" xfId="23143"/>
    <cellStyle name="Výpočet 4 2 5 6 3 2" xfId="42283"/>
    <cellStyle name="Výpočet 4 2 5 6 4" xfId="16821"/>
    <cellStyle name="Výpočet 4 2 5 6 5" xfId="35910"/>
    <cellStyle name="Výpočet 4 2 5 7" xfId="4512"/>
    <cellStyle name="Výpočet 4 2 5 7 2" xfId="11209"/>
    <cellStyle name="Výpočet 4 2 5 7 2 2" xfId="30109"/>
    <cellStyle name="Výpočet 4 2 5 7 2 3" xfId="49257"/>
    <cellStyle name="Výpočet 4 2 5 7 3" xfId="23719"/>
    <cellStyle name="Výpočet 4 2 5 7 3 2" xfId="42859"/>
    <cellStyle name="Výpočet 4 2 5 7 4" xfId="17397"/>
    <cellStyle name="Výpočet 4 2 5 7 5" xfId="36486"/>
    <cellStyle name="Výpočet 4 2 5 8" xfId="953"/>
    <cellStyle name="Výpočet 4 2 5 8 2" xfId="7860"/>
    <cellStyle name="Výpočet 4 2 5 8 2 2" xfId="26855"/>
    <cellStyle name="Výpočet 4 2 5 8 2 3" xfId="46003"/>
    <cellStyle name="Výpočet 4 2 5 8 3" xfId="20345"/>
    <cellStyle name="Výpočet 4 2 5 8 3 2" xfId="39485"/>
    <cellStyle name="Výpočet 4 2 5 8 4" xfId="14143"/>
    <cellStyle name="Výpočet 4 2 5 8 5" xfId="33232"/>
    <cellStyle name="Výpočet 4 2 5 9" xfId="7215"/>
    <cellStyle name="Výpočet 4 2 5 9 2" xfId="26214"/>
    <cellStyle name="Výpočet 4 2 5 9 3" xfId="45358"/>
    <cellStyle name="Výpočet 4 2 6" xfId="289"/>
    <cellStyle name="Výpočet 4 2 6 10" xfId="32464"/>
    <cellStyle name="Výpočet 4 2 6 2" xfId="635"/>
    <cellStyle name="Výpočet 4 2 6 2 10" xfId="32804"/>
    <cellStyle name="Výpočet 4 2 6 2 2" xfId="2816"/>
    <cellStyle name="Výpočet 4 2 6 2 2 2" xfId="9515"/>
    <cellStyle name="Výpočet 4 2 6 2 2 2 2" xfId="28415"/>
    <cellStyle name="Výpočet 4 2 6 2 2 2 3" xfId="47563"/>
    <cellStyle name="Výpočet 4 2 6 2 2 3" xfId="22025"/>
    <cellStyle name="Výpočet 4 2 6 2 2 3 2" xfId="41165"/>
    <cellStyle name="Výpočet 4 2 6 2 2 4" xfId="15703"/>
    <cellStyle name="Výpočet 4 2 6 2 2 5" xfId="34792"/>
    <cellStyle name="Výpočet 4 2 6 2 3" xfId="3558"/>
    <cellStyle name="Výpočet 4 2 6 2 3 2" xfId="10256"/>
    <cellStyle name="Výpočet 4 2 6 2 3 2 2" xfId="29156"/>
    <cellStyle name="Výpočet 4 2 6 2 3 2 3" xfId="48304"/>
    <cellStyle name="Výpočet 4 2 6 2 3 3" xfId="22766"/>
    <cellStyle name="Výpočet 4 2 6 2 3 3 2" xfId="41906"/>
    <cellStyle name="Výpočet 4 2 6 2 3 4" xfId="16444"/>
    <cellStyle name="Výpočet 4 2 6 2 3 5" xfId="35533"/>
    <cellStyle name="Výpočet 4 2 6 2 4" xfId="4128"/>
    <cellStyle name="Výpočet 4 2 6 2 4 2" xfId="10825"/>
    <cellStyle name="Výpočet 4 2 6 2 4 2 2" xfId="29725"/>
    <cellStyle name="Výpočet 4 2 6 2 4 2 3" xfId="48873"/>
    <cellStyle name="Výpočet 4 2 6 2 4 3" xfId="23335"/>
    <cellStyle name="Výpočet 4 2 6 2 4 3 2" xfId="42475"/>
    <cellStyle name="Výpočet 4 2 6 2 4 4" xfId="17013"/>
    <cellStyle name="Výpočet 4 2 6 2 4 5" xfId="36102"/>
    <cellStyle name="Výpočet 4 2 6 2 5" xfId="4772"/>
    <cellStyle name="Výpočet 4 2 6 2 5 2" xfId="11469"/>
    <cellStyle name="Výpočet 4 2 6 2 5 2 2" xfId="30369"/>
    <cellStyle name="Výpočet 4 2 6 2 5 2 3" xfId="49517"/>
    <cellStyle name="Výpočet 4 2 6 2 5 3" xfId="23979"/>
    <cellStyle name="Výpočet 4 2 6 2 5 3 2" xfId="43119"/>
    <cellStyle name="Výpočet 4 2 6 2 5 4" xfId="17657"/>
    <cellStyle name="Výpočet 4 2 6 2 5 5" xfId="36746"/>
    <cellStyle name="Výpočet 4 2 6 2 6" xfId="1894"/>
    <cellStyle name="Výpočet 4 2 6 2 6 2" xfId="8621"/>
    <cellStyle name="Výpočet 4 2 6 2 6 2 2" xfId="27521"/>
    <cellStyle name="Výpočet 4 2 6 2 6 2 3" xfId="46669"/>
    <cellStyle name="Výpočet 4 2 6 2 6 3" xfId="21131"/>
    <cellStyle name="Výpočet 4 2 6 2 6 3 2" xfId="40271"/>
    <cellStyle name="Výpočet 4 2 6 2 6 4" xfId="14809"/>
    <cellStyle name="Výpočet 4 2 6 2 6 5" xfId="33898"/>
    <cellStyle name="Výpočet 4 2 6 2 7" xfId="7432"/>
    <cellStyle name="Výpočet 4 2 6 2 7 2" xfId="26431"/>
    <cellStyle name="Výpočet 4 2 6 2 7 3" xfId="45575"/>
    <cellStyle name="Výpočet 4 2 6 2 8" xfId="20031"/>
    <cellStyle name="Výpočet 4 2 6 2 8 2" xfId="39171"/>
    <cellStyle name="Výpočet 4 2 6 2 9" xfId="13719"/>
    <cellStyle name="Výpočet 4 2 6 3" xfId="2449"/>
    <cellStyle name="Výpočet 4 2 6 3 2" xfId="9150"/>
    <cellStyle name="Výpočet 4 2 6 3 2 2" xfId="28050"/>
    <cellStyle name="Výpočet 4 2 6 3 2 3" xfId="47198"/>
    <cellStyle name="Výpočet 4 2 6 3 3" xfId="21660"/>
    <cellStyle name="Výpočet 4 2 6 3 3 2" xfId="40800"/>
    <cellStyle name="Výpočet 4 2 6 3 4" xfId="15338"/>
    <cellStyle name="Výpočet 4 2 6 3 5" xfId="34427"/>
    <cellStyle name="Výpočet 4 2 6 4" xfId="3191"/>
    <cellStyle name="Výpočet 4 2 6 4 2" xfId="9889"/>
    <cellStyle name="Výpočet 4 2 6 4 2 2" xfId="28789"/>
    <cellStyle name="Výpočet 4 2 6 4 2 3" xfId="47937"/>
    <cellStyle name="Výpočet 4 2 6 4 3" xfId="22399"/>
    <cellStyle name="Výpočet 4 2 6 4 3 2" xfId="41539"/>
    <cellStyle name="Výpočet 4 2 6 4 4" xfId="16077"/>
    <cellStyle name="Výpočet 4 2 6 4 5" xfId="35166"/>
    <cellStyle name="Výpočet 4 2 6 5" xfId="3520"/>
    <cellStyle name="Výpočet 4 2 6 5 2" xfId="10218"/>
    <cellStyle name="Výpočet 4 2 6 5 2 2" xfId="29118"/>
    <cellStyle name="Výpočet 4 2 6 5 2 3" xfId="48266"/>
    <cellStyle name="Výpočet 4 2 6 5 3" xfId="22728"/>
    <cellStyle name="Výpočet 4 2 6 5 3 2" xfId="41868"/>
    <cellStyle name="Výpočet 4 2 6 5 4" xfId="16406"/>
    <cellStyle name="Výpočet 4 2 6 5 5" xfId="35495"/>
    <cellStyle name="Výpočet 4 2 6 6" xfId="4543"/>
    <cellStyle name="Výpočet 4 2 6 6 2" xfId="11240"/>
    <cellStyle name="Výpočet 4 2 6 6 2 2" xfId="30140"/>
    <cellStyle name="Výpočet 4 2 6 6 2 3" xfId="49288"/>
    <cellStyle name="Výpočet 4 2 6 6 3" xfId="23750"/>
    <cellStyle name="Výpočet 4 2 6 6 3 2" xfId="42890"/>
    <cellStyle name="Výpočet 4 2 6 6 4" xfId="17428"/>
    <cellStyle name="Výpočet 4 2 6 6 5" xfId="36517"/>
    <cellStyle name="Výpočet 4 2 6 7" xfId="7091"/>
    <cellStyle name="Výpočet 4 2 6 7 2" xfId="26091"/>
    <cellStyle name="Výpočet 4 2 6 7 3" xfId="45235"/>
    <cellStyle name="Výpočet 4 2 6 8" xfId="19687"/>
    <cellStyle name="Výpočet 4 2 6 8 2" xfId="38827"/>
    <cellStyle name="Výpočet 4 2 6 9" xfId="6899"/>
    <cellStyle name="Výpočet 4 2 7" xfId="1018"/>
    <cellStyle name="Výpočet 4 2 7 2" xfId="1895"/>
    <cellStyle name="Výpočet 4 2 7 2 2" xfId="8622"/>
    <cellStyle name="Výpočet 4 2 7 2 2 2" xfId="27522"/>
    <cellStyle name="Výpočet 4 2 7 2 2 3" xfId="46670"/>
    <cellStyle name="Výpočet 4 2 7 2 3" xfId="21132"/>
    <cellStyle name="Výpočet 4 2 7 2 3 2" xfId="40272"/>
    <cellStyle name="Výpočet 4 2 7 2 4" xfId="14810"/>
    <cellStyle name="Výpočet 4 2 7 2 5" xfId="33899"/>
    <cellStyle name="Výpočet 4 2 7 3" xfId="7360"/>
    <cellStyle name="Výpočet 4 2 7 3 2" xfId="26359"/>
    <cellStyle name="Výpočet 4 2 7 3 3" xfId="45503"/>
    <cellStyle name="Výpočet 4 2 7 4" xfId="20408"/>
    <cellStyle name="Výpočet 4 2 7 4 2" xfId="39548"/>
    <cellStyle name="Výpočet 4 2 7 5" xfId="13647"/>
    <cellStyle name="Výpočet 4 2 7 6" xfId="32732"/>
    <cellStyle name="Výpočet 4 2 8" xfId="1877"/>
    <cellStyle name="Výpočet 4 2 8 2" xfId="8604"/>
    <cellStyle name="Výpočet 4 2 8 2 2" xfId="27504"/>
    <cellStyle name="Výpočet 4 2 8 2 3" xfId="46652"/>
    <cellStyle name="Výpočet 4 2 8 3" xfId="21114"/>
    <cellStyle name="Výpočet 4 2 8 3 2" xfId="40254"/>
    <cellStyle name="Výpočet 4 2 8 4" xfId="14792"/>
    <cellStyle name="Výpočet 4 2 8 5" xfId="33881"/>
    <cellStyle name="Výpočet 4 2 9" xfId="2409"/>
    <cellStyle name="Výpočet 4 2 9 2" xfId="9110"/>
    <cellStyle name="Výpočet 4 2 9 2 2" xfId="28010"/>
    <cellStyle name="Výpočet 4 2 9 2 3" xfId="47158"/>
    <cellStyle name="Výpočet 4 2 9 3" xfId="21620"/>
    <cellStyle name="Výpočet 4 2 9 3 2" xfId="40760"/>
    <cellStyle name="Výpočet 4 2 9 4" xfId="15298"/>
    <cellStyle name="Výpočet 4 2 9 5" xfId="34387"/>
    <cellStyle name="Výpočet 4 20" xfId="19606"/>
    <cellStyle name="Výpočet 4 20 2" xfId="38746"/>
    <cellStyle name="Výpočet 4 3" xfId="235"/>
    <cellStyle name="Výpočet 4 3 10" xfId="4547"/>
    <cellStyle name="Výpočet 4 3 10 2" xfId="11244"/>
    <cellStyle name="Výpočet 4 3 10 2 2" xfId="30144"/>
    <cellStyle name="Výpočet 4 3 10 2 3" xfId="49292"/>
    <cellStyle name="Výpočet 4 3 10 3" xfId="23754"/>
    <cellStyle name="Výpočet 4 3 10 3 2" xfId="42894"/>
    <cellStyle name="Výpočet 4 3 10 4" xfId="17432"/>
    <cellStyle name="Výpočet 4 3 10 5" xfId="36521"/>
    <cellStyle name="Výpočet 4 3 11" xfId="954"/>
    <cellStyle name="Výpočet 4 3 11 2" xfId="7861"/>
    <cellStyle name="Výpočet 4 3 11 2 2" xfId="26856"/>
    <cellStyle name="Výpočet 4 3 11 2 3" xfId="46004"/>
    <cellStyle name="Výpočet 4 3 11 3" xfId="20346"/>
    <cellStyle name="Výpočet 4 3 11 3 2" xfId="39486"/>
    <cellStyle name="Výpočet 4 3 11 4" xfId="14144"/>
    <cellStyle name="Výpočet 4 3 11 5" xfId="33233"/>
    <cellStyle name="Výpočet 4 3 12" xfId="19642"/>
    <cellStyle name="Výpočet 4 3 12 2" xfId="38782"/>
    <cellStyle name="Výpočet 4 3 2" xfId="266"/>
    <cellStyle name="Výpočet 4 3 2 10" xfId="19664"/>
    <cellStyle name="Výpočet 4 3 2 10 2" xfId="38804"/>
    <cellStyle name="Výpočet 4 3 2 11" xfId="8093"/>
    <cellStyle name="Výpočet 4 3 2 12" xfId="32369"/>
    <cellStyle name="Výpočet 4 3 2 2" xfId="612"/>
    <cellStyle name="Výpočet 4 3 2 2 10" xfId="6926"/>
    <cellStyle name="Výpočet 4 3 2 2 11" xfId="32441"/>
    <cellStyle name="Výpočet 4 3 2 2 2" xfId="1898"/>
    <cellStyle name="Výpočet 4 3 2 2 2 2" xfId="8625"/>
    <cellStyle name="Výpočet 4 3 2 2 2 2 2" xfId="27525"/>
    <cellStyle name="Výpočet 4 3 2 2 2 2 3" xfId="46673"/>
    <cellStyle name="Výpočet 4 3 2 2 2 3" xfId="21135"/>
    <cellStyle name="Výpočet 4 3 2 2 2 3 2" xfId="40275"/>
    <cellStyle name="Výpočet 4 3 2 2 2 4" xfId="14813"/>
    <cellStyle name="Výpočet 4 3 2 2 2 5" xfId="33902"/>
    <cellStyle name="Výpočet 4 3 2 2 3" xfId="2793"/>
    <cellStyle name="Výpočet 4 3 2 2 3 2" xfId="9492"/>
    <cellStyle name="Výpočet 4 3 2 2 3 2 2" xfId="28392"/>
    <cellStyle name="Výpočet 4 3 2 2 3 2 3" xfId="47540"/>
    <cellStyle name="Výpočet 4 3 2 2 3 3" xfId="22002"/>
    <cellStyle name="Výpočet 4 3 2 2 3 3 2" xfId="41142"/>
    <cellStyle name="Výpočet 4 3 2 2 3 4" xfId="15680"/>
    <cellStyle name="Výpočet 4 3 2 2 3 5" xfId="34769"/>
    <cellStyle name="Výpočet 4 3 2 2 4" xfId="3535"/>
    <cellStyle name="Výpočet 4 3 2 2 4 2" xfId="10233"/>
    <cellStyle name="Výpočet 4 3 2 2 4 2 2" xfId="29133"/>
    <cellStyle name="Výpočet 4 3 2 2 4 2 3" xfId="48281"/>
    <cellStyle name="Výpočet 4 3 2 2 4 3" xfId="22743"/>
    <cellStyle name="Výpočet 4 3 2 2 4 3 2" xfId="41883"/>
    <cellStyle name="Výpočet 4 3 2 2 4 4" xfId="16421"/>
    <cellStyle name="Výpočet 4 3 2 2 4 5" xfId="35510"/>
    <cellStyle name="Výpočet 4 3 2 2 5" xfId="4105"/>
    <cellStyle name="Výpočet 4 3 2 2 5 2" xfId="10802"/>
    <cellStyle name="Výpočet 4 3 2 2 5 2 2" xfId="29702"/>
    <cellStyle name="Výpočet 4 3 2 2 5 2 3" xfId="48850"/>
    <cellStyle name="Výpočet 4 3 2 2 5 3" xfId="23312"/>
    <cellStyle name="Výpočet 4 3 2 2 5 3 2" xfId="42452"/>
    <cellStyle name="Výpočet 4 3 2 2 5 4" xfId="16990"/>
    <cellStyle name="Výpočet 4 3 2 2 5 5" xfId="36079"/>
    <cellStyle name="Výpočet 4 3 2 2 6" xfId="4757"/>
    <cellStyle name="Výpočet 4 3 2 2 6 2" xfId="11454"/>
    <cellStyle name="Výpočet 4 3 2 2 6 2 2" xfId="30354"/>
    <cellStyle name="Výpočet 4 3 2 2 6 2 3" xfId="49502"/>
    <cellStyle name="Výpočet 4 3 2 2 6 3" xfId="23964"/>
    <cellStyle name="Výpočet 4 3 2 2 6 3 2" xfId="43104"/>
    <cellStyle name="Výpočet 4 3 2 2 6 4" xfId="17642"/>
    <cellStyle name="Výpočet 4 3 2 2 6 5" xfId="36731"/>
    <cellStyle name="Výpočet 4 3 2 2 7" xfId="7746"/>
    <cellStyle name="Výpočet 4 3 2 2 7 2" xfId="26741"/>
    <cellStyle name="Výpočet 4 3 2 2 7 2 2" xfId="45889"/>
    <cellStyle name="Výpočet 4 3 2 2 7 3" xfId="14029"/>
    <cellStyle name="Výpočet 4 3 2 2 7 4" xfId="33118"/>
    <cellStyle name="Výpočet 4 3 2 2 8" xfId="7068"/>
    <cellStyle name="Výpočet 4 3 2 2 8 2" xfId="26068"/>
    <cellStyle name="Výpočet 4 3 2 2 8 3" xfId="45212"/>
    <cellStyle name="Výpočet 4 3 2 2 9" xfId="20008"/>
    <cellStyle name="Výpočet 4 3 2 2 9 2" xfId="39148"/>
    <cellStyle name="Výpočet 4 3 2 3" xfId="1221"/>
    <cellStyle name="Výpočet 4 3 2 3 2" xfId="1899"/>
    <cellStyle name="Výpočet 4 3 2 3 2 2" xfId="8626"/>
    <cellStyle name="Výpočet 4 3 2 3 2 2 2" xfId="27526"/>
    <cellStyle name="Výpočet 4 3 2 3 2 2 3" xfId="46674"/>
    <cellStyle name="Výpočet 4 3 2 3 2 3" xfId="21136"/>
    <cellStyle name="Výpočet 4 3 2 3 2 3 2" xfId="40276"/>
    <cellStyle name="Výpočet 4 3 2 3 2 4" xfId="14814"/>
    <cellStyle name="Výpočet 4 3 2 3 2 5" xfId="33903"/>
    <cellStyle name="Výpočet 4 3 2 3 3" xfId="7409"/>
    <cellStyle name="Výpočet 4 3 2 3 3 2" xfId="26408"/>
    <cellStyle name="Výpočet 4 3 2 3 3 3" xfId="45552"/>
    <cellStyle name="Výpočet 4 3 2 3 4" xfId="20601"/>
    <cellStyle name="Výpočet 4 3 2 3 4 2" xfId="39741"/>
    <cellStyle name="Výpočet 4 3 2 3 5" xfId="13696"/>
    <cellStyle name="Výpočet 4 3 2 3 6" xfId="32781"/>
    <cellStyle name="Výpočet 4 3 2 4" xfId="1897"/>
    <cellStyle name="Výpočet 4 3 2 4 2" xfId="8624"/>
    <cellStyle name="Výpočet 4 3 2 4 2 2" xfId="27524"/>
    <cellStyle name="Výpočet 4 3 2 4 2 3" xfId="46672"/>
    <cellStyle name="Výpočet 4 3 2 4 3" xfId="21134"/>
    <cellStyle name="Výpočet 4 3 2 4 3 2" xfId="40274"/>
    <cellStyle name="Výpočet 4 3 2 4 4" xfId="14812"/>
    <cellStyle name="Výpočet 4 3 2 4 5" xfId="33901"/>
    <cellStyle name="Výpočet 4 3 2 5" xfId="2426"/>
    <cellStyle name="Výpočet 4 3 2 5 2" xfId="9127"/>
    <cellStyle name="Výpočet 4 3 2 5 2 2" xfId="28027"/>
    <cellStyle name="Výpočet 4 3 2 5 2 3" xfId="47175"/>
    <cellStyle name="Výpočet 4 3 2 5 3" xfId="21637"/>
    <cellStyle name="Výpočet 4 3 2 5 3 2" xfId="40777"/>
    <cellStyle name="Výpočet 4 3 2 5 4" xfId="15315"/>
    <cellStyle name="Výpočet 4 3 2 5 5" xfId="34404"/>
    <cellStyle name="Výpočet 4 3 2 6" xfId="3168"/>
    <cellStyle name="Výpočet 4 3 2 6 2" xfId="9866"/>
    <cellStyle name="Výpočet 4 3 2 6 2 2" xfId="28766"/>
    <cellStyle name="Výpočet 4 3 2 6 2 3" xfId="47914"/>
    <cellStyle name="Výpočet 4 3 2 6 3" xfId="22376"/>
    <cellStyle name="Výpočet 4 3 2 6 3 2" xfId="41516"/>
    <cellStyle name="Výpočet 4 3 2 6 4" xfId="16054"/>
    <cellStyle name="Výpočet 4 3 2 6 5" xfId="35143"/>
    <cellStyle name="Výpočet 4 3 2 7" xfId="3830"/>
    <cellStyle name="Výpočet 4 3 2 7 2" xfId="10527"/>
    <cellStyle name="Výpočet 4 3 2 7 2 2" xfId="29427"/>
    <cellStyle name="Výpočet 4 3 2 7 2 3" xfId="48575"/>
    <cellStyle name="Výpočet 4 3 2 7 3" xfId="23037"/>
    <cellStyle name="Výpočet 4 3 2 7 3 2" xfId="42177"/>
    <cellStyle name="Výpočet 4 3 2 7 4" xfId="16715"/>
    <cellStyle name="Výpočet 4 3 2 7 5" xfId="35804"/>
    <cellStyle name="Výpočet 4 3 2 8" xfId="4528"/>
    <cellStyle name="Výpočet 4 3 2 8 2" xfId="11225"/>
    <cellStyle name="Výpočet 4 3 2 8 2 2" xfId="30125"/>
    <cellStyle name="Výpočet 4 3 2 8 2 3" xfId="49273"/>
    <cellStyle name="Výpočet 4 3 2 8 3" xfId="23735"/>
    <cellStyle name="Výpočet 4 3 2 8 3 2" xfId="42875"/>
    <cellStyle name="Výpočet 4 3 2 8 4" xfId="17413"/>
    <cellStyle name="Výpočet 4 3 2 8 5" xfId="36502"/>
    <cellStyle name="Výpočet 4 3 2 9" xfId="6996"/>
    <cellStyle name="Výpočet 4 3 2 9 2" xfId="25996"/>
    <cellStyle name="Výpočet 4 3 2 9 3" xfId="45140"/>
    <cellStyle name="Výpočet 4 3 3" xfId="585"/>
    <cellStyle name="Výpočet 4 3 3 10" xfId="32422"/>
    <cellStyle name="Výpočet 4 3 3 2" xfId="1900"/>
    <cellStyle name="Výpočet 4 3 3 2 2" xfId="8627"/>
    <cellStyle name="Výpočet 4 3 3 2 2 2" xfId="27527"/>
    <cellStyle name="Výpočet 4 3 3 2 2 2 2" xfId="46675"/>
    <cellStyle name="Výpočet 4 3 3 2 2 3" xfId="14815"/>
    <cellStyle name="Výpočet 4 3 3 2 2 4" xfId="33904"/>
    <cellStyle name="Výpočet 4 3 3 2 3" xfId="7727"/>
    <cellStyle name="Výpočet 4 3 3 2 3 2" xfId="26726"/>
    <cellStyle name="Výpočet 4 3 3 2 3 3" xfId="45870"/>
    <cellStyle name="Výpočet 4 3 3 2 4" xfId="21137"/>
    <cellStyle name="Výpočet 4 3 3 2 4 2" xfId="40277"/>
    <cellStyle name="Výpočet 4 3 3 2 5" xfId="14014"/>
    <cellStyle name="Výpočet 4 3 3 2 6" xfId="33099"/>
    <cellStyle name="Výpočet 4 3 3 3" xfId="2769"/>
    <cellStyle name="Výpočet 4 3 3 3 2" xfId="9470"/>
    <cellStyle name="Výpočet 4 3 3 3 2 2" xfId="28370"/>
    <cellStyle name="Výpočet 4 3 3 3 2 3" xfId="47518"/>
    <cellStyle name="Výpočet 4 3 3 3 3" xfId="21980"/>
    <cellStyle name="Výpočet 4 3 3 3 3 2" xfId="41120"/>
    <cellStyle name="Výpočet 4 3 3 3 4" xfId="15658"/>
    <cellStyle name="Výpočet 4 3 3 3 5" xfId="34747"/>
    <cellStyle name="Výpočet 4 3 3 4" xfId="3511"/>
    <cellStyle name="Výpočet 4 3 3 4 2" xfId="10209"/>
    <cellStyle name="Výpočet 4 3 3 4 2 2" xfId="29109"/>
    <cellStyle name="Výpočet 4 3 3 4 2 3" xfId="48257"/>
    <cellStyle name="Výpočet 4 3 3 4 3" xfId="22719"/>
    <cellStyle name="Výpočet 4 3 3 4 3 2" xfId="41859"/>
    <cellStyle name="Výpočet 4 3 3 4 4" xfId="16397"/>
    <cellStyle name="Výpočet 4 3 3 4 5" xfId="35486"/>
    <cellStyle name="Výpočet 4 3 3 5" xfId="4083"/>
    <cellStyle name="Výpočet 4 3 3 5 2" xfId="10780"/>
    <cellStyle name="Výpočet 4 3 3 5 2 2" xfId="29680"/>
    <cellStyle name="Výpočet 4 3 3 5 2 3" xfId="48828"/>
    <cellStyle name="Výpočet 4 3 3 5 3" xfId="23290"/>
    <cellStyle name="Výpočet 4 3 3 5 3 2" xfId="42430"/>
    <cellStyle name="Výpočet 4 3 3 5 4" xfId="16968"/>
    <cellStyle name="Výpočet 4 3 3 5 5" xfId="36057"/>
    <cellStyle name="Výpočet 4 3 3 6" xfId="4737"/>
    <cellStyle name="Výpočet 4 3 3 6 2" xfId="11434"/>
    <cellStyle name="Výpočet 4 3 3 6 2 2" xfId="30334"/>
    <cellStyle name="Výpočet 4 3 3 6 2 3" xfId="49482"/>
    <cellStyle name="Výpočet 4 3 3 6 3" xfId="23944"/>
    <cellStyle name="Výpočet 4 3 3 6 3 2" xfId="43084"/>
    <cellStyle name="Výpočet 4 3 3 6 4" xfId="17622"/>
    <cellStyle name="Výpočet 4 3 3 6 5" xfId="36711"/>
    <cellStyle name="Výpočet 4 3 3 7" xfId="7049"/>
    <cellStyle name="Výpočet 4 3 3 7 2" xfId="26049"/>
    <cellStyle name="Výpočet 4 3 3 7 3" xfId="45193"/>
    <cellStyle name="Výpočet 4 3 3 8" xfId="19982"/>
    <cellStyle name="Výpočet 4 3 3 8 2" xfId="39122"/>
    <cellStyle name="Výpočet 4 3 3 9" xfId="6940"/>
    <cellStyle name="Výpočet 4 3 4" xfId="1020"/>
    <cellStyle name="Výpočet 4 3 4 2" xfId="1901"/>
    <cellStyle name="Výpočet 4 3 4 2 2" xfId="8628"/>
    <cellStyle name="Výpočet 4 3 4 2 2 2" xfId="27528"/>
    <cellStyle name="Výpočet 4 3 4 2 2 3" xfId="46676"/>
    <cellStyle name="Výpočet 4 3 4 2 3" xfId="21138"/>
    <cellStyle name="Výpočet 4 3 4 2 3 2" xfId="40278"/>
    <cellStyle name="Výpočet 4 3 4 2 4" xfId="14816"/>
    <cellStyle name="Výpočet 4 3 4 2 5" xfId="33905"/>
    <cellStyle name="Výpočet 4 3 4 3" xfId="7387"/>
    <cellStyle name="Výpočet 4 3 4 3 2" xfId="26386"/>
    <cellStyle name="Výpočet 4 3 4 3 3" xfId="45530"/>
    <cellStyle name="Výpočet 4 3 4 4" xfId="20410"/>
    <cellStyle name="Výpočet 4 3 4 4 2" xfId="39550"/>
    <cellStyle name="Výpočet 4 3 4 5" xfId="13674"/>
    <cellStyle name="Výpočet 4 3 4 6" xfId="32759"/>
    <cellStyle name="Výpočet 4 3 5" xfId="1896"/>
    <cellStyle name="Výpočet 4 3 5 2" xfId="8623"/>
    <cellStyle name="Výpočet 4 3 5 2 2" xfId="27523"/>
    <cellStyle name="Výpočet 4 3 5 2 3" xfId="46671"/>
    <cellStyle name="Výpočet 4 3 5 3" xfId="21133"/>
    <cellStyle name="Výpočet 4 3 5 3 2" xfId="40273"/>
    <cellStyle name="Výpočet 4 3 5 4" xfId="14811"/>
    <cellStyle name="Výpočet 4 3 5 5" xfId="33900"/>
    <cellStyle name="Výpočet 4 3 6" xfId="2454"/>
    <cellStyle name="Výpočet 4 3 6 2" xfId="9155"/>
    <cellStyle name="Výpočet 4 3 6 2 2" xfId="28055"/>
    <cellStyle name="Výpočet 4 3 6 2 3" xfId="47203"/>
    <cellStyle name="Výpočet 4 3 6 3" xfId="21665"/>
    <cellStyle name="Výpočet 4 3 6 3 2" xfId="40805"/>
    <cellStyle name="Výpočet 4 3 6 4" xfId="15343"/>
    <cellStyle name="Výpočet 4 3 6 5" xfId="34432"/>
    <cellStyle name="Výpočet 4 3 7" xfId="3196"/>
    <cellStyle name="Výpočet 4 3 7 2" xfId="9894"/>
    <cellStyle name="Výpočet 4 3 7 2 2" xfId="28794"/>
    <cellStyle name="Výpočet 4 3 7 2 3" xfId="47942"/>
    <cellStyle name="Výpočet 4 3 7 3" xfId="22404"/>
    <cellStyle name="Výpočet 4 3 7 3 2" xfId="41544"/>
    <cellStyle name="Výpočet 4 3 7 4" xfId="16082"/>
    <cellStyle name="Výpočet 4 3 7 5" xfId="35171"/>
    <cellStyle name="Výpočet 4 3 8" xfId="3074"/>
    <cellStyle name="Výpočet 4 3 8 2" xfId="9772"/>
    <cellStyle name="Výpočet 4 3 8 2 2" xfId="28672"/>
    <cellStyle name="Výpočet 4 3 8 2 3" xfId="47820"/>
    <cellStyle name="Výpočet 4 3 8 3" xfId="22282"/>
    <cellStyle name="Výpočet 4 3 8 3 2" xfId="41422"/>
    <cellStyle name="Výpočet 4 3 8 4" xfId="15960"/>
    <cellStyle name="Výpočet 4 3 8 5" xfId="35049"/>
    <cellStyle name="Výpočet 4 3 9" xfId="4374"/>
    <cellStyle name="Výpočet 4 3 9 2" xfId="11071"/>
    <cellStyle name="Výpočet 4 3 9 2 2" xfId="29971"/>
    <cellStyle name="Výpočet 4 3 9 2 3" xfId="49119"/>
    <cellStyle name="Výpočet 4 3 9 3" xfId="23581"/>
    <cellStyle name="Výpočet 4 3 9 3 2" xfId="42721"/>
    <cellStyle name="Výpočet 4 3 9 4" xfId="17259"/>
    <cellStyle name="Výpočet 4 3 9 5" xfId="36348"/>
    <cellStyle name="Výpočet 4 4" xfId="294"/>
    <cellStyle name="Výpočet 4 4 10" xfId="6969"/>
    <cellStyle name="Výpočet 4 4 10 2" xfId="25969"/>
    <cellStyle name="Výpočet 4 4 10 3" xfId="45113"/>
    <cellStyle name="Výpočet 4 4 11" xfId="19692"/>
    <cellStyle name="Výpočet 4 4 11 2" xfId="38832"/>
    <cellStyle name="Výpočet 4 4 12" xfId="6843"/>
    <cellStyle name="Výpočet 4 4 13" xfId="32342"/>
    <cellStyle name="Výpočet 4 4 2" xfId="258"/>
    <cellStyle name="Výpočet 4 4 2 10" xfId="32433"/>
    <cellStyle name="Výpočet 4 4 2 2" xfId="604"/>
    <cellStyle name="Výpočet 4 4 2 2 10" xfId="32773"/>
    <cellStyle name="Výpočet 4 4 2 2 2" xfId="2785"/>
    <cellStyle name="Výpočet 4 4 2 2 2 2" xfId="9484"/>
    <cellStyle name="Výpočet 4 4 2 2 2 2 2" xfId="28384"/>
    <cellStyle name="Výpočet 4 4 2 2 2 2 3" xfId="47532"/>
    <cellStyle name="Výpočet 4 4 2 2 2 3" xfId="21994"/>
    <cellStyle name="Výpočet 4 4 2 2 2 3 2" xfId="41134"/>
    <cellStyle name="Výpočet 4 4 2 2 2 4" xfId="15672"/>
    <cellStyle name="Výpočet 4 4 2 2 2 5" xfId="34761"/>
    <cellStyle name="Výpočet 4 4 2 2 3" xfId="3527"/>
    <cellStyle name="Výpočet 4 4 2 2 3 2" xfId="10225"/>
    <cellStyle name="Výpočet 4 4 2 2 3 2 2" xfId="29125"/>
    <cellStyle name="Výpočet 4 4 2 2 3 2 3" xfId="48273"/>
    <cellStyle name="Výpočet 4 4 2 2 3 3" xfId="22735"/>
    <cellStyle name="Výpočet 4 4 2 2 3 3 2" xfId="41875"/>
    <cellStyle name="Výpočet 4 4 2 2 3 4" xfId="16413"/>
    <cellStyle name="Výpočet 4 4 2 2 3 5" xfId="35502"/>
    <cellStyle name="Výpočet 4 4 2 2 4" xfId="4097"/>
    <cellStyle name="Výpočet 4 4 2 2 4 2" xfId="10794"/>
    <cellStyle name="Výpočet 4 4 2 2 4 2 2" xfId="29694"/>
    <cellStyle name="Výpočet 4 4 2 2 4 2 3" xfId="48842"/>
    <cellStyle name="Výpočet 4 4 2 2 4 3" xfId="23304"/>
    <cellStyle name="Výpočet 4 4 2 2 4 3 2" xfId="42444"/>
    <cellStyle name="Výpočet 4 4 2 2 4 4" xfId="16982"/>
    <cellStyle name="Výpočet 4 4 2 2 4 5" xfId="36071"/>
    <cellStyle name="Výpočet 4 4 2 2 5" xfId="4749"/>
    <cellStyle name="Výpočet 4 4 2 2 5 2" xfId="11446"/>
    <cellStyle name="Výpočet 4 4 2 2 5 2 2" xfId="30346"/>
    <cellStyle name="Výpočet 4 4 2 2 5 2 3" xfId="49494"/>
    <cellStyle name="Výpočet 4 4 2 2 5 3" xfId="23956"/>
    <cellStyle name="Výpočet 4 4 2 2 5 3 2" xfId="43096"/>
    <cellStyle name="Výpočet 4 4 2 2 5 4" xfId="17634"/>
    <cellStyle name="Výpočet 4 4 2 2 5 5" xfId="36723"/>
    <cellStyle name="Výpočet 4 4 2 2 6" xfId="1903"/>
    <cellStyle name="Výpočet 4 4 2 2 6 2" xfId="8630"/>
    <cellStyle name="Výpočet 4 4 2 2 6 2 2" xfId="27530"/>
    <cellStyle name="Výpočet 4 4 2 2 6 2 3" xfId="46678"/>
    <cellStyle name="Výpočet 4 4 2 2 6 3" xfId="21140"/>
    <cellStyle name="Výpočet 4 4 2 2 6 3 2" xfId="40280"/>
    <cellStyle name="Výpočet 4 4 2 2 6 4" xfId="14818"/>
    <cellStyle name="Výpočet 4 4 2 2 6 5" xfId="33907"/>
    <cellStyle name="Výpočet 4 4 2 2 7" xfId="7401"/>
    <cellStyle name="Výpočet 4 4 2 2 7 2" xfId="26400"/>
    <cellStyle name="Výpočet 4 4 2 2 7 3" xfId="45544"/>
    <cellStyle name="Výpočet 4 4 2 2 8" xfId="20000"/>
    <cellStyle name="Výpočet 4 4 2 2 8 2" xfId="39140"/>
    <cellStyle name="Výpočet 4 4 2 2 9" xfId="13688"/>
    <cellStyle name="Výpočet 4 4 2 3" xfId="2418"/>
    <cellStyle name="Výpočet 4 4 2 3 2" xfId="9119"/>
    <cellStyle name="Výpočet 4 4 2 3 2 2" xfId="28019"/>
    <cellStyle name="Výpočet 4 4 2 3 2 3" xfId="47167"/>
    <cellStyle name="Výpočet 4 4 2 3 3" xfId="21629"/>
    <cellStyle name="Výpočet 4 4 2 3 3 2" xfId="40769"/>
    <cellStyle name="Výpočet 4 4 2 3 4" xfId="15307"/>
    <cellStyle name="Výpočet 4 4 2 3 5" xfId="34396"/>
    <cellStyle name="Výpočet 4 4 2 4" xfId="3160"/>
    <cellStyle name="Výpočet 4 4 2 4 2" xfId="9858"/>
    <cellStyle name="Výpočet 4 4 2 4 2 2" xfId="28758"/>
    <cellStyle name="Výpočet 4 4 2 4 2 3" xfId="47906"/>
    <cellStyle name="Výpočet 4 4 2 4 3" xfId="22368"/>
    <cellStyle name="Výpočet 4 4 2 4 3 2" xfId="41508"/>
    <cellStyle name="Výpočet 4 4 2 4 4" xfId="16046"/>
    <cellStyle name="Výpočet 4 4 2 4 5" xfId="35135"/>
    <cellStyle name="Výpočet 4 4 2 5" xfId="3805"/>
    <cellStyle name="Výpočet 4 4 2 5 2" xfId="10502"/>
    <cellStyle name="Výpočet 4 4 2 5 2 2" xfId="29402"/>
    <cellStyle name="Výpočet 4 4 2 5 2 3" xfId="48550"/>
    <cellStyle name="Výpočet 4 4 2 5 3" xfId="23012"/>
    <cellStyle name="Výpočet 4 4 2 5 3 2" xfId="42152"/>
    <cellStyle name="Výpočet 4 4 2 5 4" xfId="16690"/>
    <cellStyle name="Výpočet 4 4 2 5 5" xfId="35779"/>
    <cellStyle name="Výpočet 4 4 2 6" xfId="4520"/>
    <cellStyle name="Výpočet 4 4 2 6 2" xfId="11217"/>
    <cellStyle name="Výpočet 4 4 2 6 2 2" xfId="30117"/>
    <cellStyle name="Výpočet 4 4 2 6 2 3" xfId="49265"/>
    <cellStyle name="Výpočet 4 4 2 6 3" xfId="23727"/>
    <cellStyle name="Výpočet 4 4 2 6 3 2" xfId="42867"/>
    <cellStyle name="Výpočet 4 4 2 6 4" xfId="17405"/>
    <cellStyle name="Výpočet 4 4 2 6 5" xfId="36494"/>
    <cellStyle name="Výpočet 4 4 2 7" xfId="7060"/>
    <cellStyle name="Výpočet 4 4 2 7 2" xfId="26060"/>
    <cellStyle name="Výpočet 4 4 2 7 3" xfId="45204"/>
    <cellStyle name="Výpočet 4 4 2 8" xfId="19656"/>
    <cellStyle name="Výpočet 4 4 2 8 2" xfId="38796"/>
    <cellStyle name="Výpočet 4 4 2 9" xfId="8065"/>
    <cellStyle name="Výpočet 4 4 3" xfId="640"/>
    <cellStyle name="Výpočet 4 4 3 10" xfId="6832"/>
    <cellStyle name="Výpočet 4 4 3 11" xfId="32469"/>
    <cellStyle name="Výpočet 4 4 3 2" xfId="1904"/>
    <cellStyle name="Výpočet 4 4 3 2 2" xfId="8631"/>
    <cellStyle name="Výpočet 4 4 3 2 2 2" xfId="27531"/>
    <cellStyle name="Výpočet 4 4 3 2 2 3" xfId="46679"/>
    <cellStyle name="Výpočet 4 4 3 2 3" xfId="21141"/>
    <cellStyle name="Výpočet 4 4 3 2 3 2" xfId="40281"/>
    <cellStyle name="Výpočet 4 4 3 2 4" xfId="14819"/>
    <cellStyle name="Výpočet 4 4 3 2 5" xfId="33908"/>
    <cellStyle name="Výpočet 4 4 3 3" xfId="2821"/>
    <cellStyle name="Výpočet 4 4 3 3 2" xfId="9520"/>
    <cellStyle name="Výpočet 4 4 3 3 2 2" xfId="28420"/>
    <cellStyle name="Výpočet 4 4 3 3 2 3" xfId="47568"/>
    <cellStyle name="Výpočet 4 4 3 3 3" xfId="22030"/>
    <cellStyle name="Výpočet 4 4 3 3 3 2" xfId="41170"/>
    <cellStyle name="Výpočet 4 4 3 3 4" xfId="15708"/>
    <cellStyle name="Výpočet 4 4 3 3 5" xfId="34797"/>
    <cellStyle name="Výpočet 4 4 3 4" xfId="3563"/>
    <cellStyle name="Výpočet 4 4 3 4 2" xfId="10261"/>
    <cellStyle name="Výpočet 4 4 3 4 2 2" xfId="29161"/>
    <cellStyle name="Výpočet 4 4 3 4 2 3" xfId="48309"/>
    <cellStyle name="Výpočet 4 4 3 4 3" xfId="22771"/>
    <cellStyle name="Výpočet 4 4 3 4 3 2" xfId="41911"/>
    <cellStyle name="Výpočet 4 4 3 4 4" xfId="16449"/>
    <cellStyle name="Výpočet 4 4 3 4 5" xfId="35538"/>
    <cellStyle name="Výpočet 4 4 3 5" xfId="4133"/>
    <cellStyle name="Výpočet 4 4 3 5 2" xfId="10830"/>
    <cellStyle name="Výpočet 4 4 3 5 2 2" xfId="29730"/>
    <cellStyle name="Výpočet 4 4 3 5 2 3" xfId="48878"/>
    <cellStyle name="Výpočet 4 4 3 5 3" xfId="23340"/>
    <cellStyle name="Výpočet 4 4 3 5 3 2" xfId="42480"/>
    <cellStyle name="Výpočet 4 4 3 5 4" xfId="17018"/>
    <cellStyle name="Výpočet 4 4 3 5 5" xfId="36107"/>
    <cellStyle name="Výpočet 4 4 3 6" xfId="4776"/>
    <cellStyle name="Výpočet 4 4 3 6 2" xfId="11473"/>
    <cellStyle name="Výpočet 4 4 3 6 2 2" xfId="30373"/>
    <cellStyle name="Výpočet 4 4 3 6 2 3" xfId="49521"/>
    <cellStyle name="Výpočet 4 4 3 6 3" xfId="23983"/>
    <cellStyle name="Výpočet 4 4 3 6 3 2" xfId="43123"/>
    <cellStyle name="Výpočet 4 4 3 6 4" xfId="17661"/>
    <cellStyle name="Výpočet 4 4 3 6 5" xfId="36750"/>
    <cellStyle name="Výpočet 4 4 3 7" xfId="7751"/>
    <cellStyle name="Výpočet 4 4 3 7 2" xfId="26746"/>
    <cellStyle name="Výpočet 4 4 3 7 2 2" xfId="45894"/>
    <cellStyle name="Výpočet 4 4 3 7 3" xfId="14034"/>
    <cellStyle name="Výpočet 4 4 3 7 4" xfId="33123"/>
    <cellStyle name="Výpočet 4 4 3 8" xfId="7096"/>
    <cellStyle name="Výpočet 4 4 3 8 2" xfId="26096"/>
    <cellStyle name="Výpočet 4 4 3 8 3" xfId="45240"/>
    <cellStyle name="Výpočet 4 4 3 9" xfId="20036"/>
    <cellStyle name="Výpočet 4 4 3 9 2" xfId="39176"/>
    <cellStyle name="Výpočet 4 4 4" xfId="1086"/>
    <cellStyle name="Výpočet 4 4 4 2" xfId="1905"/>
    <cellStyle name="Výpočet 4 4 4 2 2" xfId="8632"/>
    <cellStyle name="Výpočet 4 4 4 2 2 2" xfId="27532"/>
    <cellStyle name="Výpočet 4 4 4 2 2 3" xfId="46680"/>
    <cellStyle name="Výpočet 4 4 4 2 3" xfId="21142"/>
    <cellStyle name="Výpočet 4 4 4 2 3 2" xfId="40282"/>
    <cellStyle name="Výpočet 4 4 4 2 4" xfId="14820"/>
    <cellStyle name="Výpočet 4 4 4 2 5" xfId="33909"/>
    <cellStyle name="Výpočet 4 4 4 3" xfId="7437"/>
    <cellStyle name="Výpočet 4 4 4 3 2" xfId="26436"/>
    <cellStyle name="Výpočet 4 4 4 3 3" xfId="45580"/>
    <cellStyle name="Výpočet 4 4 4 4" xfId="20471"/>
    <cellStyle name="Výpočet 4 4 4 4 2" xfId="39611"/>
    <cellStyle name="Výpočet 4 4 4 5" xfId="13724"/>
    <cellStyle name="Výpočet 4 4 4 6" xfId="32809"/>
    <cellStyle name="Výpočet 4 4 5" xfId="1902"/>
    <cellStyle name="Výpočet 4 4 5 2" xfId="8629"/>
    <cellStyle name="Výpočet 4 4 5 2 2" xfId="27529"/>
    <cellStyle name="Výpočet 4 4 5 2 3" xfId="46677"/>
    <cellStyle name="Výpočet 4 4 5 3" xfId="21139"/>
    <cellStyle name="Výpočet 4 4 5 3 2" xfId="40279"/>
    <cellStyle name="Výpočet 4 4 5 4" xfId="14817"/>
    <cellStyle name="Výpočet 4 4 5 5" xfId="33906"/>
    <cellStyle name="Výpočet 4 4 6" xfId="2474"/>
    <cellStyle name="Výpočet 4 4 6 2" xfId="9175"/>
    <cellStyle name="Výpočet 4 4 6 2 2" xfId="28075"/>
    <cellStyle name="Výpočet 4 4 6 2 3" xfId="47223"/>
    <cellStyle name="Výpočet 4 4 6 3" xfId="21685"/>
    <cellStyle name="Výpočet 4 4 6 3 2" xfId="40825"/>
    <cellStyle name="Výpočet 4 4 6 4" xfId="15363"/>
    <cellStyle name="Výpočet 4 4 6 5" xfId="34452"/>
    <cellStyle name="Výpočet 4 4 7" xfId="3216"/>
    <cellStyle name="Výpočet 4 4 7 2" xfId="9914"/>
    <cellStyle name="Výpočet 4 4 7 2 2" xfId="28814"/>
    <cellStyle name="Výpočet 4 4 7 2 3" xfId="47962"/>
    <cellStyle name="Výpočet 4 4 7 3" xfId="22424"/>
    <cellStyle name="Výpočet 4 4 7 3 2" xfId="41564"/>
    <cellStyle name="Výpočet 4 4 7 4" xfId="16102"/>
    <cellStyle name="Výpočet 4 4 7 5" xfId="35191"/>
    <cellStyle name="Výpočet 4 4 8" xfId="3139"/>
    <cellStyle name="Výpočet 4 4 8 2" xfId="9837"/>
    <cellStyle name="Výpočet 4 4 8 2 2" xfId="28737"/>
    <cellStyle name="Výpočet 4 4 8 2 3" xfId="47885"/>
    <cellStyle name="Výpočet 4 4 8 3" xfId="22347"/>
    <cellStyle name="Výpočet 4 4 8 3 2" xfId="41487"/>
    <cellStyle name="Výpočet 4 4 8 4" xfId="16025"/>
    <cellStyle name="Výpočet 4 4 8 5" xfId="35114"/>
    <cellStyle name="Výpočet 4 4 9" xfId="4390"/>
    <cellStyle name="Výpočet 4 4 9 2" xfId="11087"/>
    <cellStyle name="Výpočet 4 4 9 2 2" xfId="29987"/>
    <cellStyle name="Výpočet 4 4 9 2 3" xfId="49135"/>
    <cellStyle name="Výpočet 4 4 9 3" xfId="23597"/>
    <cellStyle name="Výpočet 4 4 9 3 2" xfId="42737"/>
    <cellStyle name="Výpočet 4 4 9 4" xfId="17275"/>
    <cellStyle name="Výpočet 4 4 9 5" xfId="36364"/>
    <cellStyle name="Výpočet 4 5" xfId="307"/>
    <cellStyle name="Výpočet 4 5 10" xfId="7038"/>
    <cellStyle name="Výpočet 4 5 10 2" xfId="26038"/>
    <cellStyle name="Výpočet 4 5 10 3" xfId="45182"/>
    <cellStyle name="Výpočet 4 5 11" xfId="19704"/>
    <cellStyle name="Výpočet 4 5 11 2" xfId="38844"/>
    <cellStyle name="Výpočet 4 5 12" xfId="6837"/>
    <cellStyle name="Výpočet 4 5 13" xfId="32411"/>
    <cellStyle name="Výpočet 4 5 2" xfId="267"/>
    <cellStyle name="Výpočet 4 5 2 10" xfId="32442"/>
    <cellStyle name="Výpočet 4 5 2 2" xfId="613"/>
    <cellStyle name="Výpočet 4 5 2 2 10" xfId="32782"/>
    <cellStyle name="Výpočet 4 5 2 2 2" xfId="2794"/>
    <cellStyle name="Výpočet 4 5 2 2 2 2" xfId="9493"/>
    <cellStyle name="Výpočet 4 5 2 2 2 2 2" xfId="28393"/>
    <cellStyle name="Výpočet 4 5 2 2 2 2 3" xfId="47541"/>
    <cellStyle name="Výpočet 4 5 2 2 2 3" xfId="22003"/>
    <cellStyle name="Výpočet 4 5 2 2 2 3 2" xfId="41143"/>
    <cellStyle name="Výpočet 4 5 2 2 2 4" xfId="15681"/>
    <cellStyle name="Výpočet 4 5 2 2 2 5" xfId="34770"/>
    <cellStyle name="Výpočet 4 5 2 2 3" xfId="3536"/>
    <cellStyle name="Výpočet 4 5 2 2 3 2" xfId="10234"/>
    <cellStyle name="Výpočet 4 5 2 2 3 2 2" xfId="29134"/>
    <cellStyle name="Výpočet 4 5 2 2 3 2 3" xfId="48282"/>
    <cellStyle name="Výpočet 4 5 2 2 3 3" xfId="22744"/>
    <cellStyle name="Výpočet 4 5 2 2 3 3 2" xfId="41884"/>
    <cellStyle name="Výpočet 4 5 2 2 3 4" xfId="16422"/>
    <cellStyle name="Výpočet 4 5 2 2 3 5" xfId="35511"/>
    <cellStyle name="Výpočet 4 5 2 2 4" xfId="4106"/>
    <cellStyle name="Výpočet 4 5 2 2 4 2" xfId="10803"/>
    <cellStyle name="Výpočet 4 5 2 2 4 2 2" xfId="29703"/>
    <cellStyle name="Výpočet 4 5 2 2 4 2 3" xfId="48851"/>
    <cellStyle name="Výpočet 4 5 2 2 4 3" xfId="23313"/>
    <cellStyle name="Výpočet 4 5 2 2 4 3 2" xfId="42453"/>
    <cellStyle name="Výpočet 4 5 2 2 4 4" xfId="16991"/>
    <cellStyle name="Výpočet 4 5 2 2 4 5" xfId="36080"/>
    <cellStyle name="Výpočet 4 5 2 2 5" xfId="4758"/>
    <cellStyle name="Výpočet 4 5 2 2 5 2" xfId="11455"/>
    <cellStyle name="Výpočet 4 5 2 2 5 2 2" xfId="30355"/>
    <cellStyle name="Výpočet 4 5 2 2 5 2 3" xfId="49503"/>
    <cellStyle name="Výpočet 4 5 2 2 5 3" xfId="23965"/>
    <cellStyle name="Výpočet 4 5 2 2 5 3 2" xfId="43105"/>
    <cellStyle name="Výpočet 4 5 2 2 5 4" xfId="17643"/>
    <cellStyle name="Výpočet 4 5 2 2 5 5" xfId="36732"/>
    <cellStyle name="Výpočet 4 5 2 2 6" xfId="1907"/>
    <cellStyle name="Výpočet 4 5 2 2 6 2" xfId="8634"/>
    <cellStyle name="Výpočet 4 5 2 2 6 2 2" xfId="27534"/>
    <cellStyle name="Výpočet 4 5 2 2 6 2 3" xfId="46682"/>
    <cellStyle name="Výpočet 4 5 2 2 6 3" xfId="21144"/>
    <cellStyle name="Výpočet 4 5 2 2 6 3 2" xfId="40284"/>
    <cellStyle name="Výpočet 4 5 2 2 6 4" xfId="14822"/>
    <cellStyle name="Výpočet 4 5 2 2 6 5" xfId="33911"/>
    <cellStyle name="Výpočet 4 5 2 2 7" xfId="7410"/>
    <cellStyle name="Výpočet 4 5 2 2 7 2" xfId="26409"/>
    <cellStyle name="Výpočet 4 5 2 2 7 3" xfId="45553"/>
    <cellStyle name="Výpočet 4 5 2 2 8" xfId="20009"/>
    <cellStyle name="Výpočet 4 5 2 2 8 2" xfId="39149"/>
    <cellStyle name="Výpočet 4 5 2 2 9" xfId="13697"/>
    <cellStyle name="Výpočet 4 5 2 3" xfId="2427"/>
    <cellStyle name="Výpočet 4 5 2 3 2" xfId="9128"/>
    <cellStyle name="Výpočet 4 5 2 3 2 2" xfId="28028"/>
    <cellStyle name="Výpočet 4 5 2 3 2 3" xfId="47176"/>
    <cellStyle name="Výpočet 4 5 2 3 3" xfId="21638"/>
    <cellStyle name="Výpočet 4 5 2 3 3 2" xfId="40778"/>
    <cellStyle name="Výpočet 4 5 2 3 4" xfId="15316"/>
    <cellStyle name="Výpočet 4 5 2 3 5" xfId="34405"/>
    <cellStyle name="Výpočet 4 5 2 4" xfId="3169"/>
    <cellStyle name="Výpočet 4 5 2 4 2" xfId="9867"/>
    <cellStyle name="Výpočet 4 5 2 4 2 2" xfId="28767"/>
    <cellStyle name="Výpočet 4 5 2 4 2 3" xfId="47915"/>
    <cellStyle name="Výpočet 4 5 2 4 3" xfId="22377"/>
    <cellStyle name="Výpočet 4 5 2 4 3 2" xfId="41517"/>
    <cellStyle name="Výpočet 4 5 2 4 4" xfId="16055"/>
    <cellStyle name="Výpočet 4 5 2 4 5" xfId="35144"/>
    <cellStyle name="Výpočet 4 5 2 5" xfId="3833"/>
    <cellStyle name="Výpočet 4 5 2 5 2" xfId="10530"/>
    <cellStyle name="Výpočet 4 5 2 5 2 2" xfId="29430"/>
    <cellStyle name="Výpočet 4 5 2 5 2 3" xfId="48578"/>
    <cellStyle name="Výpočet 4 5 2 5 3" xfId="23040"/>
    <cellStyle name="Výpočet 4 5 2 5 3 2" xfId="42180"/>
    <cellStyle name="Výpočet 4 5 2 5 4" xfId="16718"/>
    <cellStyle name="Výpočet 4 5 2 5 5" xfId="35807"/>
    <cellStyle name="Výpočet 4 5 2 6" xfId="4529"/>
    <cellStyle name="Výpočet 4 5 2 6 2" xfId="11226"/>
    <cellStyle name="Výpočet 4 5 2 6 2 2" xfId="30126"/>
    <cellStyle name="Výpočet 4 5 2 6 2 3" xfId="49274"/>
    <cellStyle name="Výpočet 4 5 2 6 3" xfId="23736"/>
    <cellStyle name="Výpočet 4 5 2 6 3 2" xfId="42876"/>
    <cellStyle name="Výpočet 4 5 2 6 4" xfId="17414"/>
    <cellStyle name="Výpočet 4 5 2 6 5" xfId="36503"/>
    <cellStyle name="Výpočet 4 5 2 7" xfId="7069"/>
    <cellStyle name="Výpočet 4 5 2 7 2" xfId="26069"/>
    <cellStyle name="Výpočet 4 5 2 7 3" xfId="45213"/>
    <cellStyle name="Výpočet 4 5 2 8" xfId="19665"/>
    <cellStyle name="Výpočet 4 5 2 8 2" xfId="38805"/>
    <cellStyle name="Výpočet 4 5 2 9" xfId="6901"/>
    <cellStyle name="Výpočet 4 5 3" xfId="652"/>
    <cellStyle name="Výpočet 4 5 3 10" xfId="32821"/>
    <cellStyle name="Výpočet 4 5 3 2" xfId="1908"/>
    <cellStyle name="Výpočet 4 5 3 2 2" xfId="8635"/>
    <cellStyle name="Výpočet 4 5 3 2 2 2" xfId="27535"/>
    <cellStyle name="Výpočet 4 5 3 2 2 3" xfId="46683"/>
    <cellStyle name="Výpočet 4 5 3 2 3" xfId="21145"/>
    <cellStyle name="Výpočet 4 5 3 2 3 2" xfId="40285"/>
    <cellStyle name="Výpočet 4 5 3 2 4" xfId="14823"/>
    <cellStyle name="Výpočet 4 5 3 2 5" xfId="33912"/>
    <cellStyle name="Výpočet 4 5 3 3" xfId="2833"/>
    <cellStyle name="Výpočet 4 5 3 3 2" xfId="9532"/>
    <cellStyle name="Výpočet 4 5 3 3 2 2" xfId="28432"/>
    <cellStyle name="Výpočet 4 5 3 3 2 3" xfId="47580"/>
    <cellStyle name="Výpočet 4 5 3 3 3" xfId="22042"/>
    <cellStyle name="Výpočet 4 5 3 3 3 2" xfId="41182"/>
    <cellStyle name="Výpočet 4 5 3 3 4" xfId="15720"/>
    <cellStyle name="Výpočet 4 5 3 3 5" xfId="34809"/>
    <cellStyle name="Výpočet 4 5 3 4" xfId="3575"/>
    <cellStyle name="Výpočet 4 5 3 4 2" xfId="10273"/>
    <cellStyle name="Výpočet 4 5 3 4 2 2" xfId="29173"/>
    <cellStyle name="Výpočet 4 5 3 4 2 3" xfId="48321"/>
    <cellStyle name="Výpočet 4 5 3 4 3" xfId="22783"/>
    <cellStyle name="Výpočet 4 5 3 4 3 2" xfId="41923"/>
    <cellStyle name="Výpočet 4 5 3 4 4" xfId="16461"/>
    <cellStyle name="Výpočet 4 5 3 4 5" xfId="35550"/>
    <cellStyle name="Výpočet 4 5 3 5" xfId="4145"/>
    <cellStyle name="Výpočet 4 5 3 5 2" xfId="10842"/>
    <cellStyle name="Výpočet 4 5 3 5 2 2" xfId="29742"/>
    <cellStyle name="Výpočet 4 5 3 5 2 3" xfId="48890"/>
    <cellStyle name="Výpočet 4 5 3 5 3" xfId="23352"/>
    <cellStyle name="Výpočet 4 5 3 5 3 2" xfId="42492"/>
    <cellStyle name="Výpočet 4 5 3 5 4" xfId="17030"/>
    <cellStyle name="Výpočet 4 5 3 5 5" xfId="36119"/>
    <cellStyle name="Výpočet 4 5 3 6" xfId="4787"/>
    <cellStyle name="Výpočet 4 5 3 6 2" xfId="11484"/>
    <cellStyle name="Výpočet 4 5 3 6 2 2" xfId="30384"/>
    <cellStyle name="Výpočet 4 5 3 6 2 3" xfId="49532"/>
    <cellStyle name="Výpočet 4 5 3 6 3" xfId="23994"/>
    <cellStyle name="Výpočet 4 5 3 6 3 2" xfId="43134"/>
    <cellStyle name="Výpočet 4 5 3 6 4" xfId="17672"/>
    <cellStyle name="Výpočet 4 5 3 6 5" xfId="36761"/>
    <cellStyle name="Výpočet 4 5 3 7" xfId="7449"/>
    <cellStyle name="Výpočet 4 5 3 7 2" xfId="26448"/>
    <cellStyle name="Výpočet 4 5 3 7 3" xfId="45592"/>
    <cellStyle name="Výpočet 4 5 3 8" xfId="20048"/>
    <cellStyle name="Výpočet 4 5 3 8 2" xfId="39188"/>
    <cellStyle name="Výpočet 4 5 3 9" xfId="13736"/>
    <cellStyle name="Výpočet 4 5 4" xfId="1093"/>
    <cellStyle name="Výpočet 4 5 4 2" xfId="1909"/>
    <cellStyle name="Výpočet 4 5 4 2 2" xfId="8636"/>
    <cellStyle name="Výpočet 4 5 4 2 2 2" xfId="27536"/>
    <cellStyle name="Výpočet 4 5 4 2 2 3" xfId="46684"/>
    <cellStyle name="Výpočet 4 5 4 2 3" xfId="21146"/>
    <cellStyle name="Výpočet 4 5 4 2 3 2" xfId="40286"/>
    <cellStyle name="Výpočet 4 5 4 2 4" xfId="14824"/>
    <cellStyle name="Výpočet 4 5 4 2 5" xfId="33913"/>
    <cellStyle name="Výpočet 4 5 4 3" xfId="7928"/>
    <cellStyle name="Výpočet 4 5 4 3 2" xfId="26923"/>
    <cellStyle name="Výpočet 4 5 4 3 3" xfId="46071"/>
    <cellStyle name="Výpočet 4 5 4 4" xfId="20478"/>
    <cellStyle name="Výpočet 4 5 4 4 2" xfId="39618"/>
    <cellStyle name="Výpočet 4 5 4 5" xfId="14211"/>
    <cellStyle name="Výpočet 4 5 4 6" xfId="33300"/>
    <cellStyle name="Výpočet 4 5 5" xfId="1906"/>
    <cellStyle name="Výpočet 4 5 5 2" xfId="8633"/>
    <cellStyle name="Výpočet 4 5 5 2 2" xfId="27533"/>
    <cellStyle name="Výpočet 4 5 5 2 3" xfId="46681"/>
    <cellStyle name="Výpočet 4 5 5 3" xfId="21143"/>
    <cellStyle name="Výpočet 4 5 5 3 2" xfId="40283"/>
    <cellStyle name="Výpočet 4 5 5 4" xfId="14821"/>
    <cellStyle name="Výpočet 4 5 5 5" xfId="33910"/>
    <cellStyle name="Výpočet 4 5 6" xfId="2486"/>
    <cellStyle name="Výpočet 4 5 6 2" xfId="9187"/>
    <cellStyle name="Výpočet 4 5 6 2 2" xfId="28087"/>
    <cellStyle name="Výpočet 4 5 6 2 3" xfId="47235"/>
    <cellStyle name="Výpočet 4 5 6 3" xfId="21697"/>
    <cellStyle name="Výpočet 4 5 6 3 2" xfId="40837"/>
    <cellStyle name="Výpočet 4 5 6 4" xfId="15375"/>
    <cellStyle name="Výpočet 4 5 6 5" xfId="34464"/>
    <cellStyle name="Výpočet 4 5 7" xfId="3228"/>
    <cellStyle name="Výpočet 4 5 7 2" xfId="9926"/>
    <cellStyle name="Výpočet 4 5 7 2 2" xfId="28826"/>
    <cellStyle name="Výpočet 4 5 7 2 3" xfId="47974"/>
    <cellStyle name="Výpočet 4 5 7 3" xfId="22436"/>
    <cellStyle name="Výpočet 4 5 7 3 2" xfId="41576"/>
    <cellStyle name="Výpočet 4 5 7 4" xfId="16114"/>
    <cellStyle name="Výpočet 4 5 7 5" xfId="35203"/>
    <cellStyle name="Výpočet 4 5 8" xfId="3096"/>
    <cellStyle name="Výpočet 4 5 8 2" xfId="9794"/>
    <cellStyle name="Výpočet 4 5 8 2 2" xfId="28694"/>
    <cellStyle name="Výpočet 4 5 8 2 3" xfId="47842"/>
    <cellStyle name="Výpočet 4 5 8 3" xfId="22304"/>
    <cellStyle name="Výpočet 4 5 8 3 2" xfId="41444"/>
    <cellStyle name="Výpočet 4 5 8 4" xfId="15982"/>
    <cellStyle name="Výpočet 4 5 8 5" xfId="35071"/>
    <cellStyle name="Výpočet 4 5 9" xfId="4401"/>
    <cellStyle name="Výpočet 4 5 9 2" xfId="11098"/>
    <cellStyle name="Výpočet 4 5 9 2 2" xfId="29998"/>
    <cellStyle name="Výpočet 4 5 9 2 3" xfId="49146"/>
    <cellStyle name="Výpočet 4 5 9 3" xfId="23608"/>
    <cellStyle name="Výpočet 4 5 9 3 2" xfId="42748"/>
    <cellStyle name="Výpočet 4 5 9 4" xfId="17286"/>
    <cellStyle name="Výpočet 4 5 9 5" xfId="36375"/>
    <cellStyle name="Výpočet 4 6" xfId="327"/>
    <cellStyle name="Výpočet 4 6 10" xfId="7120"/>
    <cellStyle name="Výpočet 4 6 10 2" xfId="26119"/>
    <cellStyle name="Výpočet 4 6 10 3" xfId="45263"/>
    <cellStyle name="Výpočet 4 6 11" xfId="19724"/>
    <cellStyle name="Výpočet 4 6 11 2" xfId="38864"/>
    <cellStyle name="Výpočet 4 6 12" xfId="6933"/>
    <cellStyle name="Výpočet 4 6 13" xfId="32492"/>
    <cellStyle name="Výpočet 4 6 2" xfId="454"/>
    <cellStyle name="Výpočet 4 6 2 10" xfId="32603"/>
    <cellStyle name="Výpočet 4 6 2 2" xfId="779"/>
    <cellStyle name="Výpočet 4 6 2 2 10" xfId="32968"/>
    <cellStyle name="Výpočet 4 6 2 2 2" xfId="2960"/>
    <cellStyle name="Výpočet 4 6 2 2 2 2" xfId="9659"/>
    <cellStyle name="Výpočet 4 6 2 2 2 2 2" xfId="28559"/>
    <cellStyle name="Výpočet 4 6 2 2 2 2 3" xfId="47707"/>
    <cellStyle name="Výpočet 4 6 2 2 2 3" xfId="22169"/>
    <cellStyle name="Výpočet 4 6 2 2 2 3 2" xfId="41309"/>
    <cellStyle name="Výpočet 4 6 2 2 2 4" xfId="15847"/>
    <cellStyle name="Výpočet 4 6 2 2 2 5" xfId="34936"/>
    <cellStyle name="Výpočet 4 6 2 2 3" xfId="3702"/>
    <cellStyle name="Výpočet 4 6 2 2 3 2" xfId="10400"/>
    <cellStyle name="Výpočet 4 6 2 2 3 2 2" xfId="29300"/>
    <cellStyle name="Výpočet 4 6 2 2 3 2 3" xfId="48448"/>
    <cellStyle name="Výpočet 4 6 2 2 3 3" xfId="22910"/>
    <cellStyle name="Výpočet 4 6 2 2 3 3 2" xfId="42050"/>
    <cellStyle name="Výpočet 4 6 2 2 3 4" xfId="16588"/>
    <cellStyle name="Výpočet 4 6 2 2 3 5" xfId="35677"/>
    <cellStyle name="Výpočet 4 6 2 2 4" xfId="4272"/>
    <cellStyle name="Výpočet 4 6 2 2 4 2" xfId="10969"/>
    <cellStyle name="Výpočet 4 6 2 2 4 2 2" xfId="29869"/>
    <cellStyle name="Výpočet 4 6 2 2 4 2 3" xfId="49017"/>
    <cellStyle name="Výpočet 4 6 2 2 4 3" xfId="23479"/>
    <cellStyle name="Výpočet 4 6 2 2 4 3 2" xfId="42619"/>
    <cellStyle name="Výpočet 4 6 2 2 4 4" xfId="17157"/>
    <cellStyle name="Výpočet 4 6 2 2 4 5" xfId="36246"/>
    <cellStyle name="Výpočet 4 6 2 2 5" xfId="4892"/>
    <cellStyle name="Výpočet 4 6 2 2 5 2" xfId="11589"/>
    <cellStyle name="Výpočet 4 6 2 2 5 2 2" xfId="30489"/>
    <cellStyle name="Výpočet 4 6 2 2 5 2 3" xfId="49637"/>
    <cellStyle name="Výpočet 4 6 2 2 5 3" xfId="24099"/>
    <cellStyle name="Výpočet 4 6 2 2 5 3 2" xfId="43239"/>
    <cellStyle name="Výpočet 4 6 2 2 5 4" xfId="17777"/>
    <cellStyle name="Výpočet 4 6 2 2 5 5" xfId="36866"/>
    <cellStyle name="Výpočet 4 6 2 2 6" xfId="1911"/>
    <cellStyle name="Výpočet 4 6 2 2 6 2" xfId="8638"/>
    <cellStyle name="Výpočet 4 6 2 2 6 2 2" xfId="27538"/>
    <cellStyle name="Výpočet 4 6 2 2 6 2 3" xfId="46686"/>
    <cellStyle name="Výpočet 4 6 2 2 6 3" xfId="21148"/>
    <cellStyle name="Výpočet 4 6 2 2 6 3 2" xfId="40288"/>
    <cellStyle name="Výpočet 4 6 2 2 6 4" xfId="14826"/>
    <cellStyle name="Výpočet 4 6 2 2 6 5" xfId="33915"/>
    <cellStyle name="Výpočet 4 6 2 2 7" xfId="7596"/>
    <cellStyle name="Výpočet 4 6 2 2 7 2" xfId="26595"/>
    <cellStyle name="Výpočet 4 6 2 2 7 3" xfId="45739"/>
    <cellStyle name="Výpočet 4 6 2 2 8" xfId="20175"/>
    <cellStyle name="Výpočet 4 6 2 2 8 2" xfId="39315"/>
    <cellStyle name="Výpočet 4 6 2 2 9" xfId="13883"/>
    <cellStyle name="Výpočet 4 6 2 3" xfId="2638"/>
    <cellStyle name="Výpočet 4 6 2 3 2" xfId="9339"/>
    <cellStyle name="Výpočet 4 6 2 3 2 2" xfId="28239"/>
    <cellStyle name="Výpočet 4 6 2 3 2 3" xfId="47387"/>
    <cellStyle name="Výpočet 4 6 2 3 3" xfId="21849"/>
    <cellStyle name="Výpočet 4 6 2 3 3 2" xfId="40989"/>
    <cellStyle name="Výpočet 4 6 2 3 4" xfId="15527"/>
    <cellStyle name="Výpočet 4 6 2 3 5" xfId="34616"/>
    <cellStyle name="Výpočet 4 6 2 4" xfId="3380"/>
    <cellStyle name="Výpočet 4 6 2 4 2" xfId="10078"/>
    <cellStyle name="Výpočet 4 6 2 4 2 2" xfId="28978"/>
    <cellStyle name="Výpočet 4 6 2 4 2 3" xfId="48126"/>
    <cellStyle name="Výpočet 4 6 2 4 3" xfId="22588"/>
    <cellStyle name="Výpočet 4 6 2 4 3 2" xfId="41728"/>
    <cellStyle name="Výpočet 4 6 2 4 4" xfId="16266"/>
    <cellStyle name="Výpočet 4 6 2 4 5" xfId="35355"/>
    <cellStyle name="Výpočet 4 6 2 5" xfId="3952"/>
    <cellStyle name="Výpočet 4 6 2 5 2" xfId="10649"/>
    <cellStyle name="Výpočet 4 6 2 5 2 2" xfId="29549"/>
    <cellStyle name="Výpočet 4 6 2 5 2 3" xfId="48697"/>
    <cellStyle name="Výpočet 4 6 2 5 3" xfId="23159"/>
    <cellStyle name="Výpočet 4 6 2 5 3 2" xfId="42299"/>
    <cellStyle name="Výpočet 4 6 2 5 4" xfId="16837"/>
    <cellStyle name="Výpočet 4 6 2 5 5" xfId="35926"/>
    <cellStyle name="Výpočet 4 6 2 6" xfId="4636"/>
    <cellStyle name="Výpočet 4 6 2 6 2" xfId="11333"/>
    <cellStyle name="Výpočet 4 6 2 6 2 2" xfId="30233"/>
    <cellStyle name="Výpočet 4 6 2 6 2 3" xfId="49381"/>
    <cellStyle name="Výpočet 4 6 2 6 3" xfId="23843"/>
    <cellStyle name="Výpočet 4 6 2 6 3 2" xfId="42983"/>
    <cellStyle name="Výpočet 4 6 2 6 4" xfId="17521"/>
    <cellStyle name="Výpočet 4 6 2 6 5" xfId="36610"/>
    <cellStyle name="Výpočet 4 6 2 7" xfId="7231"/>
    <cellStyle name="Výpočet 4 6 2 7 2" xfId="26230"/>
    <cellStyle name="Výpočet 4 6 2 7 3" xfId="45374"/>
    <cellStyle name="Výpočet 4 6 2 8" xfId="19851"/>
    <cellStyle name="Výpočet 4 6 2 8 2" xfId="38991"/>
    <cellStyle name="Výpočet 4 6 2 9" xfId="13518"/>
    <cellStyle name="Výpočet 4 6 3" xfId="672"/>
    <cellStyle name="Výpočet 4 6 3 10" xfId="32841"/>
    <cellStyle name="Výpočet 4 6 3 2" xfId="1912"/>
    <cellStyle name="Výpočet 4 6 3 2 2" xfId="8639"/>
    <cellStyle name="Výpočet 4 6 3 2 2 2" xfId="27539"/>
    <cellStyle name="Výpočet 4 6 3 2 2 3" xfId="46687"/>
    <cellStyle name="Výpočet 4 6 3 2 3" xfId="21149"/>
    <cellStyle name="Výpočet 4 6 3 2 3 2" xfId="40289"/>
    <cellStyle name="Výpočet 4 6 3 2 4" xfId="14827"/>
    <cellStyle name="Výpočet 4 6 3 2 5" xfId="33916"/>
    <cellStyle name="Výpočet 4 6 3 3" xfId="2853"/>
    <cellStyle name="Výpočet 4 6 3 3 2" xfId="9552"/>
    <cellStyle name="Výpočet 4 6 3 3 2 2" xfId="28452"/>
    <cellStyle name="Výpočet 4 6 3 3 2 3" xfId="47600"/>
    <cellStyle name="Výpočet 4 6 3 3 3" xfId="22062"/>
    <cellStyle name="Výpočet 4 6 3 3 3 2" xfId="41202"/>
    <cellStyle name="Výpočet 4 6 3 3 4" xfId="15740"/>
    <cellStyle name="Výpočet 4 6 3 3 5" xfId="34829"/>
    <cellStyle name="Výpočet 4 6 3 4" xfId="3595"/>
    <cellStyle name="Výpočet 4 6 3 4 2" xfId="10293"/>
    <cellStyle name="Výpočet 4 6 3 4 2 2" xfId="29193"/>
    <cellStyle name="Výpočet 4 6 3 4 2 3" xfId="48341"/>
    <cellStyle name="Výpočet 4 6 3 4 3" xfId="22803"/>
    <cellStyle name="Výpočet 4 6 3 4 3 2" xfId="41943"/>
    <cellStyle name="Výpočet 4 6 3 4 4" xfId="16481"/>
    <cellStyle name="Výpočet 4 6 3 4 5" xfId="35570"/>
    <cellStyle name="Výpočet 4 6 3 5" xfId="4165"/>
    <cellStyle name="Výpočet 4 6 3 5 2" xfId="10862"/>
    <cellStyle name="Výpočet 4 6 3 5 2 2" xfId="29762"/>
    <cellStyle name="Výpočet 4 6 3 5 2 3" xfId="48910"/>
    <cellStyle name="Výpočet 4 6 3 5 3" xfId="23372"/>
    <cellStyle name="Výpočet 4 6 3 5 3 2" xfId="42512"/>
    <cellStyle name="Výpočet 4 6 3 5 4" xfId="17050"/>
    <cellStyle name="Výpočet 4 6 3 5 5" xfId="36139"/>
    <cellStyle name="Výpočet 4 6 3 6" xfId="4805"/>
    <cellStyle name="Výpočet 4 6 3 6 2" xfId="11502"/>
    <cellStyle name="Výpočet 4 6 3 6 2 2" xfId="30402"/>
    <cellStyle name="Výpočet 4 6 3 6 2 3" xfId="49550"/>
    <cellStyle name="Výpočet 4 6 3 6 3" xfId="24012"/>
    <cellStyle name="Výpočet 4 6 3 6 3 2" xfId="43152"/>
    <cellStyle name="Výpočet 4 6 3 6 4" xfId="17690"/>
    <cellStyle name="Výpočet 4 6 3 6 5" xfId="36779"/>
    <cellStyle name="Výpočet 4 6 3 7" xfId="7469"/>
    <cellStyle name="Výpočet 4 6 3 7 2" xfId="26468"/>
    <cellStyle name="Výpočet 4 6 3 7 3" xfId="45612"/>
    <cellStyle name="Výpočet 4 6 3 8" xfId="20068"/>
    <cellStyle name="Výpočet 4 6 3 8 2" xfId="39208"/>
    <cellStyle name="Výpočet 4 6 3 9" xfId="13756"/>
    <cellStyle name="Výpočet 4 6 4" xfId="1100"/>
    <cellStyle name="Výpočet 4 6 4 2" xfId="1913"/>
    <cellStyle name="Výpočet 4 6 4 2 2" xfId="8640"/>
    <cellStyle name="Výpočet 4 6 4 2 2 2" xfId="27540"/>
    <cellStyle name="Výpočet 4 6 4 2 2 3" xfId="46688"/>
    <cellStyle name="Výpočet 4 6 4 2 3" xfId="21150"/>
    <cellStyle name="Výpočet 4 6 4 2 3 2" xfId="40290"/>
    <cellStyle name="Výpočet 4 6 4 2 4" xfId="14828"/>
    <cellStyle name="Výpočet 4 6 4 2 5" xfId="33917"/>
    <cellStyle name="Výpočet 4 6 4 3" xfId="7935"/>
    <cellStyle name="Výpočet 4 6 4 3 2" xfId="26930"/>
    <cellStyle name="Výpočet 4 6 4 3 3" xfId="46078"/>
    <cellStyle name="Výpočet 4 6 4 4" xfId="20485"/>
    <cellStyle name="Výpočet 4 6 4 4 2" xfId="39625"/>
    <cellStyle name="Výpočet 4 6 4 5" xfId="14218"/>
    <cellStyle name="Výpočet 4 6 4 6" xfId="33307"/>
    <cellStyle name="Výpočet 4 6 5" xfId="1910"/>
    <cellStyle name="Výpočet 4 6 5 2" xfId="8637"/>
    <cellStyle name="Výpočet 4 6 5 2 2" xfId="27537"/>
    <cellStyle name="Výpočet 4 6 5 2 3" xfId="46685"/>
    <cellStyle name="Výpočet 4 6 5 3" xfId="21147"/>
    <cellStyle name="Výpočet 4 6 5 3 2" xfId="40287"/>
    <cellStyle name="Výpočet 4 6 5 4" xfId="14825"/>
    <cellStyle name="Výpočet 4 6 5 5" xfId="33914"/>
    <cellStyle name="Výpočet 4 6 6" xfId="2506"/>
    <cellStyle name="Výpočet 4 6 6 2" xfId="9207"/>
    <cellStyle name="Výpočet 4 6 6 2 2" xfId="28107"/>
    <cellStyle name="Výpočet 4 6 6 2 3" xfId="47255"/>
    <cellStyle name="Výpočet 4 6 6 3" xfId="21717"/>
    <cellStyle name="Výpočet 4 6 6 3 2" xfId="40857"/>
    <cellStyle name="Výpočet 4 6 6 4" xfId="15395"/>
    <cellStyle name="Výpočet 4 6 6 5" xfId="34484"/>
    <cellStyle name="Výpočet 4 6 7" xfId="3248"/>
    <cellStyle name="Výpočet 4 6 7 2" xfId="9946"/>
    <cellStyle name="Výpočet 4 6 7 2 2" xfId="28846"/>
    <cellStyle name="Výpočet 4 6 7 2 3" xfId="47994"/>
    <cellStyle name="Výpočet 4 6 7 3" xfId="22456"/>
    <cellStyle name="Výpočet 4 6 7 3 2" xfId="41596"/>
    <cellStyle name="Výpočet 4 6 7 4" xfId="16134"/>
    <cellStyle name="Výpočet 4 6 7 5" xfId="35223"/>
    <cellStyle name="Výpočet 4 6 8" xfId="3109"/>
    <cellStyle name="Výpočet 4 6 8 2" xfId="9807"/>
    <cellStyle name="Výpočet 4 6 8 2 2" xfId="28707"/>
    <cellStyle name="Výpočet 4 6 8 2 3" xfId="47855"/>
    <cellStyle name="Výpočet 4 6 8 3" xfId="22317"/>
    <cellStyle name="Výpočet 4 6 8 3 2" xfId="41457"/>
    <cellStyle name="Výpočet 4 6 8 4" xfId="15995"/>
    <cellStyle name="Výpočet 4 6 8 5" xfId="35084"/>
    <cellStyle name="Výpočet 4 6 9" xfId="4413"/>
    <cellStyle name="Výpočet 4 6 9 2" xfId="11110"/>
    <cellStyle name="Výpočet 4 6 9 2 2" xfId="30010"/>
    <cellStyle name="Výpočet 4 6 9 2 3" xfId="49158"/>
    <cellStyle name="Výpočet 4 6 9 3" xfId="23620"/>
    <cellStyle name="Výpočet 4 6 9 3 2" xfId="42760"/>
    <cellStyle name="Výpočet 4 6 9 4" xfId="17298"/>
    <cellStyle name="Výpočet 4 6 9 5" xfId="36387"/>
    <cellStyle name="Výpočet 4 7" xfId="335"/>
    <cellStyle name="Výpočet 4 7 10" xfId="7127"/>
    <cellStyle name="Výpočet 4 7 10 2" xfId="26126"/>
    <cellStyle name="Výpočet 4 7 10 3" xfId="45270"/>
    <cellStyle name="Výpočet 4 7 11" xfId="19732"/>
    <cellStyle name="Výpočet 4 7 11 2" xfId="38872"/>
    <cellStyle name="Výpočet 4 7 12" xfId="6855"/>
    <cellStyle name="Výpočet 4 7 13" xfId="32499"/>
    <cellStyle name="Výpočet 4 7 2" xfId="462"/>
    <cellStyle name="Výpočet 4 7 2 10" xfId="32611"/>
    <cellStyle name="Výpočet 4 7 2 2" xfId="787"/>
    <cellStyle name="Výpočet 4 7 2 2 10" xfId="32976"/>
    <cellStyle name="Výpočet 4 7 2 2 2" xfId="2968"/>
    <cellStyle name="Výpočet 4 7 2 2 2 2" xfId="9667"/>
    <cellStyle name="Výpočet 4 7 2 2 2 2 2" xfId="28567"/>
    <cellStyle name="Výpočet 4 7 2 2 2 2 3" xfId="47715"/>
    <cellStyle name="Výpočet 4 7 2 2 2 3" xfId="22177"/>
    <cellStyle name="Výpočet 4 7 2 2 2 3 2" xfId="41317"/>
    <cellStyle name="Výpočet 4 7 2 2 2 4" xfId="15855"/>
    <cellStyle name="Výpočet 4 7 2 2 2 5" xfId="34944"/>
    <cellStyle name="Výpočet 4 7 2 2 3" xfId="3710"/>
    <cellStyle name="Výpočet 4 7 2 2 3 2" xfId="10408"/>
    <cellStyle name="Výpočet 4 7 2 2 3 2 2" xfId="29308"/>
    <cellStyle name="Výpočet 4 7 2 2 3 2 3" xfId="48456"/>
    <cellStyle name="Výpočet 4 7 2 2 3 3" xfId="22918"/>
    <cellStyle name="Výpočet 4 7 2 2 3 3 2" xfId="42058"/>
    <cellStyle name="Výpočet 4 7 2 2 3 4" xfId="16596"/>
    <cellStyle name="Výpočet 4 7 2 2 3 5" xfId="35685"/>
    <cellStyle name="Výpočet 4 7 2 2 4" xfId="4280"/>
    <cellStyle name="Výpočet 4 7 2 2 4 2" xfId="10977"/>
    <cellStyle name="Výpočet 4 7 2 2 4 2 2" xfId="29877"/>
    <cellStyle name="Výpočet 4 7 2 2 4 2 3" xfId="49025"/>
    <cellStyle name="Výpočet 4 7 2 2 4 3" xfId="23487"/>
    <cellStyle name="Výpočet 4 7 2 2 4 3 2" xfId="42627"/>
    <cellStyle name="Výpočet 4 7 2 2 4 4" xfId="17165"/>
    <cellStyle name="Výpočet 4 7 2 2 4 5" xfId="36254"/>
    <cellStyle name="Výpočet 4 7 2 2 5" xfId="4898"/>
    <cellStyle name="Výpočet 4 7 2 2 5 2" xfId="11595"/>
    <cellStyle name="Výpočet 4 7 2 2 5 2 2" xfId="30495"/>
    <cellStyle name="Výpočet 4 7 2 2 5 2 3" xfId="49643"/>
    <cellStyle name="Výpočet 4 7 2 2 5 3" xfId="24105"/>
    <cellStyle name="Výpočet 4 7 2 2 5 3 2" xfId="43245"/>
    <cellStyle name="Výpočet 4 7 2 2 5 4" xfId="17783"/>
    <cellStyle name="Výpočet 4 7 2 2 5 5" xfId="36872"/>
    <cellStyle name="Výpočet 4 7 2 2 6" xfId="1915"/>
    <cellStyle name="Výpočet 4 7 2 2 6 2" xfId="8642"/>
    <cellStyle name="Výpočet 4 7 2 2 6 2 2" xfId="27542"/>
    <cellStyle name="Výpočet 4 7 2 2 6 2 3" xfId="46690"/>
    <cellStyle name="Výpočet 4 7 2 2 6 3" xfId="21152"/>
    <cellStyle name="Výpočet 4 7 2 2 6 3 2" xfId="40292"/>
    <cellStyle name="Výpočet 4 7 2 2 6 4" xfId="14830"/>
    <cellStyle name="Výpočet 4 7 2 2 6 5" xfId="33919"/>
    <cellStyle name="Výpočet 4 7 2 2 7" xfId="7604"/>
    <cellStyle name="Výpočet 4 7 2 2 7 2" xfId="26603"/>
    <cellStyle name="Výpočet 4 7 2 2 7 3" xfId="45747"/>
    <cellStyle name="Výpočet 4 7 2 2 8" xfId="20183"/>
    <cellStyle name="Výpočet 4 7 2 2 8 2" xfId="39323"/>
    <cellStyle name="Výpočet 4 7 2 2 9" xfId="13891"/>
    <cellStyle name="Výpočet 4 7 2 3" xfId="2646"/>
    <cellStyle name="Výpočet 4 7 2 3 2" xfId="9347"/>
    <cellStyle name="Výpočet 4 7 2 3 2 2" xfId="28247"/>
    <cellStyle name="Výpočet 4 7 2 3 2 3" xfId="47395"/>
    <cellStyle name="Výpočet 4 7 2 3 3" xfId="21857"/>
    <cellStyle name="Výpočet 4 7 2 3 3 2" xfId="40997"/>
    <cellStyle name="Výpočet 4 7 2 3 4" xfId="15535"/>
    <cellStyle name="Výpočet 4 7 2 3 5" xfId="34624"/>
    <cellStyle name="Výpočet 4 7 2 4" xfId="3388"/>
    <cellStyle name="Výpočet 4 7 2 4 2" xfId="10086"/>
    <cellStyle name="Výpočet 4 7 2 4 2 2" xfId="28986"/>
    <cellStyle name="Výpočet 4 7 2 4 2 3" xfId="48134"/>
    <cellStyle name="Výpočet 4 7 2 4 3" xfId="22596"/>
    <cellStyle name="Výpočet 4 7 2 4 3 2" xfId="41736"/>
    <cellStyle name="Výpočet 4 7 2 4 4" xfId="16274"/>
    <cellStyle name="Výpočet 4 7 2 4 5" xfId="35363"/>
    <cellStyle name="Výpočet 4 7 2 5" xfId="3960"/>
    <cellStyle name="Výpočet 4 7 2 5 2" xfId="10657"/>
    <cellStyle name="Výpočet 4 7 2 5 2 2" xfId="29557"/>
    <cellStyle name="Výpočet 4 7 2 5 2 3" xfId="48705"/>
    <cellStyle name="Výpočet 4 7 2 5 3" xfId="23167"/>
    <cellStyle name="Výpočet 4 7 2 5 3 2" xfId="42307"/>
    <cellStyle name="Výpočet 4 7 2 5 4" xfId="16845"/>
    <cellStyle name="Výpočet 4 7 2 5 5" xfId="35934"/>
    <cellStyle name="Výpočet 4 7 2 6" xfId="4642"/>
    <cellStyle name="Výpočet 4 7 2 6 2" xfId="11339"/>
    <cellStyle name="Výpočet 4 7 2 6 2 2" xfId="30239"/>
    <cellStyle name="Výpočet 4 7 2 6 2 3" xfId="49387"/>
    <cellStyle name="Výpočet 4 7 2 6 3" xfId="23849"/>
    <cellStyle name="Výpočet 4 7 2 6 3 2" xfId="42989"/>
    <cellStyle name="Výpočet 4 7 2 6 4" xfId="17527"/>
    <cellStyle name="Výpočet 4 7 2 6 5" xfId="36616"/>
    <cellStyle name="Výpočet 4 7 2 7" xfId="7239"/>
    <cellStyle name="Výpočet 4 7 2 7 2" xfId="26238"/>
    <cellStyle name="Výpočet 4 7 2 7 3" xfId="45382"/>
    <cellStyle name="Výpočet 4 7 2 8" xfId="19859"/>
    <cellStyle name="Výpočet 4 7 2 8 2" xfId="38999"/>
    <cellStyle name="Výpočet 4 7 2 9" xfId="13526"/>
    <cellStyle name="Výpočet 4 7 3" xfId="680"/>
    <cellStyle name="Výpočet 4 7 3 10" xfId="32849"/>
    <cellStyle name="Výpočet 4 7 3 2" xfId="1916"/>
    <cellStyle name="Výpočet 4 7 3 2 2" xfId="8643"/>
    <cellStyle name="Výpočet 4 7 3 2 2 2" xfId="27543"/>
    <cellStyle name="Výpočet 4 7 3 2 2 3" xfId="46691"/>
    <cellStyle name="Výpočet 4 7 3 2 3" xfId="21153"/>
    <cellStyle name="Výpočet 4 7 3 2 3 2" xfId="40293"/>
    <cellStyle name="Výpočet 4 7 3 2 4" xfId="14831"/>
    <cellStyle name="Výpočet 4 7 3 2 5" xfId="33920"/>
    <cellStyle name="Výpočet 4 7 3 3" xfId="2861"/>
    <cellStyle name="Výpočet 4 7 3 3 2" xfId="9560"/>
    <cellStyle name="Výpočet 4 7 3 3 2 2" xfId="28460"/>
    <cellStyle name="Výpočet 4 7 3 3 2 3" xfId="47608"/>
    <cellStyle name="Výpočet 4 7 3 3 3" xfId="22070"/>
    <cellStyle name="Výpočet 4 7 3 3 3 2" xfId="41210"/>
    <cellStyle name="Výpočet 4 7 3 3 4" xfId="15748"/>
    <cellStyle name="Výpočet 4 7 3 3 5" xfId="34837"/>
    <cellStyle name="Výpočet 4 7 3 4" xfId="3603"/>
    <cellStyle name="Výpočet 4 7 3 4 2" xfId="10301"/>
    <cellStyle name="Výpočet 4 7 3 4 2 2" xfId="29201"/>
    <cellStyle name="Výpočet 4 7 3 4 2 3" xfId="48349"/>
    <cellStyle name="Výpočet 4 7 3 4 3" xfId="22811"/>
    <cellStyle name="Výpočet 4 7 3 4 3 2" xfId="41951"/>
    <cellStyle name="Výpočet 4 7 3 4 4" xfId="16489"/>
    <cellStyle name="Výpočet 4 7 3 4 5" xfId="35578"/>
    <cellStyle name="Výpočet 4 7 3 5" xfId="4173"/>
    <cellStyle name="Výpočet 4 7 3 5 2" xfId="10870"/>
    <cellStyle name="Výpočet 4 7 3 5 2 2" xfId="29770"/>
    <cellStyle name="Výpočet 4 7 3 5 2 3" xfId="48918"/>
    <cellStyle name="Výpočet 4 7 3 5 3" xfId="23380"/>
    <cellStyle name="Výpočet 4 7 3 5 3 2" xfId="42520"/>
    <cellStyle name="Výpočet 4 7 3 5 4" xfId="17058"/>
    <cellStyle name="Výpočet 4 7 3 5 5" xfId="36147"/>
    <cellStyle name="Výpočet 4 7 3 6" xfId="4811"/>
    <cellStyle name="Výpočet 4 7 3 6 2" xfId="11508"/>
    <cellStyle name="Výpočet 4 7 3 6 2 2" xfId="30408"/>
    <cellStyle name="Výpočet 4 7 3 6 2 3" xfId="49556"/>
    <cellStyle name="Výpočet 4 7 3 6 3" xfId="24018"/>
    <cellStyle name="Výpočet 4 7 3 6 3 2" xfId="43158"/>
    <cellStyle name="Výpočet 4 7 3 6 4" xfId="17696"/>
    <cellStyle name="Výpočet 4 7 3 6 5" xfId="36785"/>
    <cellStyle name="Výpočet 4 7 3 7" xfId="7477"/>
    <cellStyle name="Výpočet 4 7 3 7 2" xfId="26476"/>
    <cellStyle name="Výpočet 4 7 3 7 3" xfId="45620"/>
    <cellStyle name="Výpočet 4 7 3 8" xfId="20076"/>
    <cellStyle name="Výpočet 4 7 3 8 2" xfId="39216"/>
    <cellStyle name="Výpočet 4 7 3 9" xfId="13764"/>
    <cellStyle name="Výpočet 4 7 4" xfId="1107"/>
    <cellStyle name="Výpočet 4 7 4 2" xfId="1917"/>
    <cellStyle name="Výpočet 4 7 4 2 2" xfId="8644"/>
    <cellStyle name="Výpočet 4 7 4 2 2 2" xfId="27544"/>
    <cellStyle name="Výpočet 4 7 4 2 2 3" xfId="46692"/>
    <cellStyle name="Výpočet 4 7 4 2 3" xfId="21154"/>
    <cellStyle name="Výpočet 4 7 4 2 3 2" xfId="40294"/>
    <cellStyle name="Výpočet 4 7 4 2 4" xfId="14832"/>
    <cellStyle name="Výpočet 4 7 4 2 5" xfId="33921"/>
    <cellStyle name="Výpočet 4 7 4 3" xfId="7942"/>
    <cellStyle name="Výpočet 4 7 4 3 2" xfId="26937"/>
    <cellStyle name="Výpočet 4 7 4 3 3" xfId="46085"/>
    <cellStyle name="Výpočet 4 7 4 4" xfId="20492"/>
    <cellStyle name="Výpočet 4 7 4 4 2" xfId="39632"/>
    <cellStyle name="Výpočet 4 7 4 5" xfId="14225"/>
    <cellStyle name="Výpočet 4 7 4 6" xfId="33314"/>
    <cellStyle name="Výpočet 4 7 5" xfId="1914"/>
    <cellStyle name="Výpočet 4 7 5 2" xfId="8641"/>
    <cellStyle name="Výpočet 4 7 5 2 2" xfId="27541"/>
    <cellStyle name="Výpočet 4 7 5 2 3" xfId="46689"/>
    <cellStyle name="Výpočet 4 7 5 3" xfId="21151"/>
    <cellStyle name="Výpočet 4 7 5 3 2" xfId="40291"/>
    <cellStyle name="Výpočet 4 7 5 4" xfId="14829"/>
    <cellStyle name="Výpočet 4 7 5 5" xfId="33918"/>
    <cellStyle name="Výpočet 4 7 6" xfId="2514"/>
    <cellStyle name="Výpočet 4 7 6 2" xfId="9215"/>
    <cellStyle name="Výpočet 4 7 6 2 2" xfId="28115"/>
    <cellStyle name="Výpočet 4 7 6 2 3" xfId="47263"/>
    <cellStyle name="Výpočet 4 7 6 3" xfId="21725"/>
    <cellStyle name="Výpočet 4 7 6 3 2" xfId="40865"/>
    <cellStyle name="Výpočet 4 7 6 4" xfId="15403"/>
    <cellStyle name="Výpočet 4 7 6 5" xfId="34492"/>
    <cellStyle name="Výpočet 4 7 7" xfId="3256"/>
    <cellStyle name="Výpočet 4 7 7 2" xfId="9954"/>
    <cellStyle name="Výpočet 4 7 7 2 2" xfId="28854"/>
    <cellStyle name="Výpočet 4 7 7 2 3" xfId="48002"/>
    <cellStyle name="Výpočet 4 7 7 3" xfId="22464"/>
    <cellStyle name="Výpočet 4 7 7 3 2" xfId="41604"/>
    <cellStyle name="Výpočet 4 7 7 4" xfId="16142"/>
    <cellStyle name="Výpočet 4 7 7 5" xfId="35231"/>
    <cellStyle name="Výpočet 4 7 8" xfId="3113"/>
    <cellStyle name="Výpočet 4 7 8 2" xfId="9811"/>
    <cellStyle name="Výpočet 4 7 8 2 2" xfId="28711"/>
    <cellStyle name="Výpočet 4 7 8 2 3" xfId="47859"/>
    <cellStyle name="Výpočet 4 7 8 3" xfId="22321"/>
    <cellStyle name="Výpočet 4 7 8 3 2" xfId="41461"/>
    <cellStyle name="Výpočet 4 7 8 4" xfId="15999"/>
    <cellStyle name="Výpočet 4 7 8 5" xfId="35088"/>
    <cellStyle name="Výpočet 4 7 9" xfId="4419"/>
    <cellStyle name="Výpočet 4 7 9 2" xfId="11116"/>
    <cellStyle name="Výpočet 4 7 9 2 2" xfId="30016"/>
    <cellStyle name="Výpočet 4 7 9 2 3" xfId="49164"/>
    <cellStyle name="Výpočet 4 7 9 3" xfId="23626"/>
    <cellStyle name="Výpočet 4 7 9 3 2" xfId="42766"/>
    <cellStyle name="Výpočet 4 7 9 4" xfId="17304"/>
    <cellStyle name="Výpočet 4 7 9 5" xfId="36393"/>
    <cellStyle name="Výpočet 4 8" xfId="343"/>
    <cellStyle name="Výpočet 4 8 10" xfId="7135"/>
    <cellStyle name="Výpočet 4 8 10 2" xfId="26134"/>
    <cellStyle name="Výpočet 4 8 10 3" xfId="45278"/>
    <cellStyle name="Výpočet 4 8 11" xfId="19740"/>
    <cellStyle name="Výpočet 4 8 11 2" xfId="38880"/>
    <cellStyle name="Výpočet 4 8 12" xfId="6896"/>
    <cellStyle name="Výpočet 4 8 13" xfId="32507"/>
    <cellStyle name="Výpočet 4 8 2" xfId="470"/>
    <cellStyle name="Výpočet 4 8 2 10" xfId="32619"/>
    <cellStyle name="Výpočet 4 8 2 2" xfId="795"/>
    <cellStyle name="Výpočet 4 8 2 2 10" xfId="32984"/>
    <cellStyle name="Výpočet 4 8 2 2 2" xfId="2976"/>
    <cellStyle name="Výpočet 4 8 2 2 2 2" xfId="9675"/>
    <cellStyle name="Výpočet 4 8 2 2 2 2 2" xfId="28575"/>
    <cellStyle name="Výpočet 4 8 2 2 2 2 3" xfId="47723"/>
    <cellStyle name="Výpočet 4 8 2 2 2 3" xfId="22185"/>
    <cellStyle name="Výpočet 4 8 2 2 2 3 2" xfId="41325"/>
    <cellStyle name="Výpočet 4 8 2 2 2 4" xfId="15863"/>
    <cellStyle name="Výpočet 4 8 2 2 2 5" xfId="34952"/>
    <cellStyle name="Výpočet 4 8 2 2 3" xfId="3718"/>
    <cellStyle name="Výpočet 4 8 2 2 3 2" xfId="10416"/>
    <cellStyle name="Výpočet 4 8 2 2 3 2 2" xfId="29316"/>
    <cellStyle name="Výpočet 4 8 2 2 3 2 3" xfId="48464"/>
    <cellStyle name="Výpočet 4 8 2 2 3 3" xfId="22926"/>
    <cellStyle name="Výpočet 4 8 2 2 3 3 2" xfId="42066"/>
    <cellStyle name="Výpočet 4 8 2 2 3 4" xfId="16604"/>
    <cellStyle name="Výpočet 4 8 2 2 3 5" xfId="35693"/>
    <cellStyle name="Výpočet 4 8 2 2 4" xfId="4288"/>
    <cellStyle name="Výpočet 4 8 2 2 4 2" xfId="10985"/>
    <cellStyle name="Výpočet 4 8 2 2 4 2 2" xfId="29885"/>
    <cellStyle name="Výpočet 4 8 2 2 4 2 3" xfId="49033"/>
    <cellStyle name="Výpočet 4 8 2 2 4 3" xfId="23495"/>
    <cellStyle name="Výpočet 4 8 2 2 4 3 2" xfId="42635"/>
    <cellStyle name="Výpočet 4 8 2 2 4 4" xfId="17173"/>
    <cellStyle name="Výpočet 4 8 2 2 4 5" xfId="36262"/>
    <cellStyle name="Výpočet 4 8 2 2 5" xfId="4904"/>
    <cellStyle name="Výpočet 4 8 2 2 5 2" xfId="11601"/>
    <cellStyle name="Výpočet 4 8 2 2 5 2 2" xfId="30501"/>
    <cellStyle name="Výpočet 4 8 2 2 5 2 3" xfId="49649"/>
    <cellStyle name="Výpočet 4 8 2 2 5 3" xfId="24111"/>
    <cellStyle name="Výpočet 4 8 2 2 5 3 2" xfId="43251"/>
    <cellStyle name="Výpočet 4 8 2 2 5 4" xfId="17789"/>
    <cellStyle name="Výpočet 4 8 2 2 5 5" xfId="36878"/>
    <cellStyle name="Výpočet 4 8 2 2 6" xfId="1919"/>
    <cellStyle name="Výpočet 4 8 2 2 6 2" xfId="8646"/>
    <cellStyle name="Výpočet 4 8 2 2 6 2 2" xfId="27546"/>
    <cellStyle name="Výpočet 4 8 2 2 6 2 3" xfId="46694"/>
    <cellStyle name="Výpočet 4 8 2 2 6 3" xfId="21156"/>
    <cellStyle name="Výpočet 4 8 2 2 6 3 2" xfId="40296"/>
    <cellStyle name="Výpočet 4 8 2 2 6 4" xfId="14834"/>
    <cellStyle name="Výpočet 4 8 2 2 6 5" xfId="33923"/>
    <cellStyle name="Výpočet 4 8 2 2 7" xfId="7612"/>
    <cellStyle name="Výpočet 4 8 2 2 7 2" xfId="26611"/>
    <cellStyle name="Výpočet 4 8 2 2 7 3" xfId="45755"/>
    <cellStyle name="Výpočet 4 8 2 2 8" xfId="20191"/>
    <cellStyle name="Výpočet 4 8 2 2 8 2" xfId="39331"/>
    <cellStyle name="Výpočet 4 8 2 2 9" xfId="13899"/>
    <cellStyle name="Výpočet 4 8 2 3" xfId="2654"/>
    <cellStyle name="Výpočet 4 8 2 3 2" xfId="9355"/>
    <cellStyle name="Výpočet 4 8 2 3 2 2" xfId="28255"/>
    <cellStyle name="Výpočet 4 8 2 3 2 3" xfId="47403"/>
    <cellStyle name="Výpočet 4 8 2 3 3" xfId="21865"/>
    <cellStyle name="Výpočet 4 8 2 3 3 2" xfId="41005"/>
    <cellStyle name="Výpočet 4 8 2 3 4" xfId="15543"/>
    <cellStyle name="Výpočet 4 8 2 3 5" xfId="34632"/>
    <cellStyle name="Výpočet 4 8 2 4" xfId="3396"/>
    <cellStyle name="Výpočet 4 8 2 4 2" xfId="10094"/>
    <cellStyle name="Výpočet 4 8 2 4 2 2" xfId="28994"/>
    <cellStyle name="Výpočet 4 8 2 4 2 3" xfId="48142"/>
    <cellStyle name="Výpočet 4 8 2 4 3" xfId="22604"/>
    <cellStyle name="Výpočet 4 8 2 4 3 2" xfId="41744"/>
    <cellStyle name="Výpočet 4 8 2 4 4" xfId="16282"/>
    <cellStyle name="Výpočet 4 8 2 4 5" xfId="35371"/>
    <cellStyle name="Výpočet 4 8 2 5" xfId="3968"/>
    <cellStyle name="Výpočet 4 8 2 5 2" xfId="10665"/>
    <cellStyle name="Výpočet 4 8 2 5 2 2" xfId="29565"/>
    <cellStyle name="Výpočet 4 8 2 5 2 3" xfId="48713"/>
    <cellStyle name="Výpočet 4 8 2 5 3" xfId="23175"/>
    <cellStyle name="Výpočet 4 8 2 5 3 2" xfId="42315"/>
    <cellStyle name="Výpočet 4 8 2 5 4" xfId="16853"/>
    <cellStyle name="Výpočet 4 8 2 5 5" xfId="35942"/>
    <cellStyle name="Výpočet 4 8 2 6" xfId="4648"/>
    <cellStyle name="Výpočet 4 8 2 6 2" xfId="11345"/>
    <cellStyle name="Výpočet 4 8 2 6 2 2" xfId="30245"/>
    <cellStyle name="Výpočet 4 8 2 6 2 3" xfId="49393"/>
    <cellStyle name="Výpočet 4 8 2 6 3" xfId="23855"/>
    <cellStyle name="Výpočet 4 8 2 6 3 2" xfId="42995"/>
    <cellStyle name="Výpočet 4 8 2 6 4" xfId="17533"/>
    <cellStyle name="Výpočet 4 8 2 6 5" xfId="36622"/>
    <cellStyle name="Výpočet 4 8 2 7" xfId="7247"/>
    <cellStyle name="Výpočet 4 8 2 7 2" xfId="26246"/>
    <cellStyle name="Výpočet 4 8 2 7 3" xfId="45390"/>
    <cellStyle name="Výpočet 4 8 2 8" xfId="19867"/>
    <cellStyle name="Výpočet 4 8 2 8 2" xfId="39007"/>
    <cellStyle name="Výpočet 4 8 2 9" xfId="13534"/>
    <cellStyle name="Výpočet 4 8 3" xfId="688"/>
    <cellStyle name="Výpočet 4 8 3 10" xfId="32857"/>
    <cellStyle name="Výpočet 4 8 3 2" xfId="1920"/>
    <cellStyle name="Výpočet 4 8 3 2 2" xfId="8647"/>
    <cellStyle name="Výpočet 4 8 3 2 2 2" xfId="27547"/>
    <cellStyle name="Výpočet 4 8 3 2 2 3" xfId="46695"/>
    <cellStyle name="Výpočet 4 8 3 2 3" xfId="21157"/>
    <cellStyle name="Výpočet 4 8 3 2 3 2" xfId="40297"/>
    <cellStyle name="Výpočet 4 8 3 2 4" xfId="14835"/>
    <cellStyle name="Výpočet 4 8 3 2 5" xfId="33924"/>
    <cellStyle name="Výpočet 4 8 3 3" xfId="2869"/>
    <cellStyle name="Výpočet 4 8 3 3 2" xfId="9568"/>
    <cellStyle name="Výpočet 4 8 3 3 2 2" xfId="28468"/>
    <cellStyle name="Výpočet 4 8 3 3 2 3" xfId="47616"/>
    <cellStyle name="Výpočet 4 8 3 3 3" xfId="22078"/>
    <cellStyle name="Výpočet 4 8 3 3 3 2" xfId="41218"/>
    <cellStyle name="Výpočet 4 8 3 3 4" xfId="15756"/>
    <cellStyle name="Výpočet 4 8 3 3 5" xfId="34845"/>
    <cellStyle name="Výpočet 4 8 3 4" xfId="3611"/>
    <cellStyle name="Výpočet 4 8 3 4 2" xfId="10309"/>
    <cellStyle name="Výpočet 4 8 3 4 2 2" xfId="29209"/>
    <cellStyle name="Výpočet 4 8 3 4 2 3" xfId="48357"/>
    <cellStyle name="Výpočet 4 8 3 4 3" xfId="22819"/>
    <cellStyle name="Výpočet 4 8 3 4 3 2" xfId="41959"/>
    <cellStyle name="Výpočet 4 8 3 4 4" xfId="16497"/>
    <cellStyle name="Výpočet 4 8 3 4 5" xfId="35586"/>
    <cellStyle name="Výpočet 4 8 3 5" xfId="4181"/>
    <cellStyle name="Výpočet 4 8 3 5 2" xfId="10878"/>
    <cellStyle name="Výpočet 4 8 3 5 2 2" xfId="29778"/>
    <cellStyle name="Výpočet 4 8 3 5 2 3" xfId="48926"/>
    <cellStyle name="Výpočet 4 8 3 5 3" xfId="23388"/>
    <cellStyle name="Výpočet 4 8 3 5 3 2" xfId="42528"/>
    <cellStyle name="Výpočet 4 8 3 5 4" xfId="17066"/>
    <cellStyle name="Výpočet 4 8 3 5 5" xfId="36155"/>
    <cellStyle name="Výpočet 4 8 3 6" xfId="4817"/>
    <cellStyle name="Výpočet 4 8 3 6 2" xfId="11514"/>
    <cellStyle name="Výpočet 4 8 3 6 2 2" xfId="30414"/>
    <cellStyle name="Výpočet 4 8 3 6 2 3" xfId="49562"/>
    <cellStyle name="Výpočet 4 8 3 6 3" xfId="24024"/>
    <cellStyle name="Výpočet 4 8 3 6 3 2" xfId="43164"/>
    <cellStyle name="Výpočet 4 8 3 6 4" xfId="17702"/>
    <cellStyle name="Výpočet 4 8 3 6 5" xfId="36791"/>
    <cellStyle name="Výpočet 4 8 3 7" xfId="7485"/>
    <cellStyle name="Výpočet 4 8 3 7 2" xfId="26484"/>
    <cellStyle name="Výpočet 4 8 3 7 3" xfId="45628"/>
    <cellStyle name="Výpočet 4 8 3 8" xfId="20084"/>
    <cellStyle name="Výpočet 4 8 3 8 2" xfId="39224"/>
    <cellStyle name="Výpočet 4 8 3 9" xfId="13772"/>
    <cellStyle name="Výpočet 4 8 4" xfId="1114"/>
    <cellStyle name="Výpočet 4 8 4 2" xfId="1921"/>
    <cellStyle name="Výpočet 4 8 4 2 2" xfId="8648"/>
    <cellStyle name="Výpočet 4 8 4 2 2 2" xfId="27548"/>
    <cellStyle name="Výpočet 4 8 4 2 2 3" xfId="46696"/>
    <cellStyle name="Výpočet 4 8 4 2 3" xfId="21158"/>
    <cellStyle name="Výpočet 4 8 4 2 3 2" xfId="40298"/>
    <cellStyle name="Výpočet 4 8 4 2 4" xfId="14836"/>
    <cellStyle name="Výpočet 4 8 4 2 5" xfId="33925"/>
    <cellStyle name="Výpočet 4 8 4 3" xfId="7949"/>
    <cellStyle name="Výpočet 4 8 4 3 2" xfId="26944"/>
    <cellStyle name="Výpočet 4 8 4 3 3" xfId="46092"/>
    <cellStyle name="Výpočet 4 8 4 4" xfId="20499"/>
    <cellStyle name="Výpočet 4 8 4 4 2" xfId="39639"/>
    <cellStyle name="Výpočet 4 8 4 5" xfId="14232"/>
    <cellStyle name="Výpočet 4 8 4 6" xfId="33321"/>
    <cellStyle name="Výpočet 4 8 5" xfId="1918"/>
    <cellStyle name="Výpočet 4 8 5 2" xfId="8645"/>
    <cellStyle name="Výpočet 4 8 5 2 2" xfId="27545"/>
    <cellStyle name="Výpočet 4 8 5 2 3" xfId="46693"/>
    <cellStyle name="Výpočet 4 8 5 3" xfId="21155"/>
    <cellStyle name="Výpočet 4 8 5 3 2" xfId="40295"/>
    <cellStyle name="Výpočet 4 8 5 4" xfId="14833"/>
    <cellStyle name="Výpočet 4 8 5 5" xfId="33922"/>
    <cellStyle name="Výpočet 4 8 6" xfId="2522"/>
    <cellStyle name="Výpočet 4 8 6 2" xfId="9223"/>
    <cellStyle name="Výpočet 4 8 6 2 2" xfId="28123"/>
    <cellStyle name="Výpočet 4 8 6 2 3" xfId="47271"/>
    <cellStyle name="Výpočet 4 8 6 3" xfId="21733"/>
    <cellStyle name="Výpočet 4 8 6 3 2" xfId="40873"/>
    <cellStyle name="Výpočet 4 8 6 4" xfId="15411"/>
    <cellStyle name="Výpočet 4 8 6 5" xfId="34500"/>
    <cellStyle name="Výpočet 4 8 7" xfId="3264"/>
    <cellStyle name="Výpočet 4 8 7 2" xfId="9962"/>
    <cellStyle name="Výpočet 4 8 7 2 2" xfId="28862"/>
    <cellStyle name="Výpočet 4 8 7 2 3" xfId="48010"/>
    <cellStyle name="Výpočet 4 8 7 3" xfId="22472"/>
    <cellStyle name="Výpočet 4 8 7 3 2" xfId="41612"/>
    <cellStyle name="Výpočet 4 8 7 4" xfId="16150"/>
    <cellStyle name="Výpočet 4 8 7 5" xfId="35239"/>
    <cellStyle name="Výpočet 4 8 8" xfId="3836"/>
    <cellStyle name="Výpočet 4 8 8 2" xfId="10533"/>
    <cellStyle name="Výpočet 4 8 8 2 2" xfId="29433"/>
    <cellStyle name="Výpočet 4 8 8 2 3" xfId="48581"/>
    <cellStyle name="Výpočet 4 8 8 3" xfId="23043"/>
    <cellStyle name="Výpočet 4 8 8 3 2" xfId="42183"/>
    <cellStyle name="Výpočet 4 8 8 4" xfId="16721"/>
    <cellStyle name="Výpočet 4 8 8 5" xfId="35810"/>
    <cellStyle name="Výpočet 4 8 9" xfId="4425"/>
    <cellStyle name="Výpočet 4 8 9 2" xfId="11122"/>
    <cellStyle name="Výpočet 4 8 9 2 2" xfId="30022"/>
    <cellStyle name="Výpočet 4 8 9 2 3" xfId="49170"/>
    <cellStyle name="Výpočet 4 8 9 3" xfId="23632"/>
    <cellStyle name="Výpočet 4 8 9 3 2" xfId="42772"/>
    <cellStyle name="Výpočet 4 8 9 4" xfId="17310"/>
    <cellStyle name="Výpočet 4 8 9 5" xfId="36399"/>
    <cellStyle name="Výpočet 4 9" xfId="353"/>
    <cellStyle name="Výpočet 4 9 10" xfId="4569"/>
    <cellStyle name="Výpočet 4 9 10 2" xfId="11266"/>
    <cellStyle name="Výpočet 4 9 10 2 2" xfId="30166"/>
    <cellStyle name="Výpočet 4 9 10 2 3" xfId="49314"/>
    <cellStyle name="Výpočet 4 9 10 3" xfId="23776"/>
    <cellStyle name="Výpočet 4 9 10 3 2" xfId="42916"/>
    <cellStyle name="Výpočet 4 9 10 4" xfId="17454"/>
    <cellStyle name="Výpočet 4 9 10 5" xfId="36543"/>
    <cellStyle name="Výpočet 4 9 11" xfId="930"/>
    <cellStyle name="Výpočet 4 9 11 2" xfId="7838"/>
    <cellStyle name="Výpočet 4 9 11 2 2" xfId="26833"/>
    <cellStyle name="Výpočet 4 9 11 2 3" xfId="45981"/>
    <cellStyle name="Výpočet 4 9 11 3" xfId="20323"/>
    <cellStyle name="Výpočet 4 9 11 3 2" xfId="39463"/>
    <cellStyle name="Výpočet 4 9 11 4" xfId="14121"/>
    <cellStyle name="Výpočet 4 9 11 5" xfId="33210"/>
    <cellStyle name="Výpočet 4 9 12" xfId="7145"/>
    <cellStyle name="Výpočet 4 9 12 2" xfId="26144"/>
    <cellStyle name="Výpočet 4 9 12 3" xfId="45288"/>
    <cellStyle name="Výpočet 4 9 13" xfId="19750"/>
    <cellStyle name="Výpočet 4 9 13 2" xfId="38890"/>
    <cellStyle name="Výpočet 4 9 14" xfId="6919"/>
    <cellStyle name="Výpočet 4 9 15" xfId="32517"/>
    <cellStyle name="Výpočet 4 9 2" xfId="480"/>
    <cellStyle name="Výpočet 4 9 2 10" xfId="32629"/>
    <cellStyle name="Výpočet 4 9 2 2" xfId="805"/>
    <cellStyle name="Výpočet 4 9 2 2 10" xfId="32994"/>
    <cellStyle name="Výpočet 4 9 2 2 2" xfId="2986"/>
    <cellStyle name="Výpočet 4 9 2 2 2 2" xfId="9685"/>
    <cellStyle name="Výpočet 4 9 2 2 2 2 2" xfId="28585"/>
    <cellStyle name="Výpočet 4 9 2 2 2 2 3" xfId="47733"/>
    <cellStyle name="Výpočet 4 9 2 2 2 3" xfId="22195"/>
    <cellStyle name="Výpočet 4 9 2 2 2 3 2" xfId="41335"/>
    <cellStyle name="Výpočet 4 9 2 2 2 4" xfId="15873"/>
    <cellStyle name="Výpočet 4 9 2 2 2 5" xfId="34962"/>
    <cellStyle name="Výpočet 4 9 2 2 3" xfId="3728"/>
    <cellStyle name="Výpočet 4 9 2 2 3 2" xfId="10426"/>
    <cellStyle name="Výpočet 4 9 2 2 3 2 2" xfId="29326"/>
    <cellStyle name="Výpočet 4 9 2 2 3 2 3" xfId="48474"/>
    <cellStyle name="Výpočet 4 9 2 2 3 3" xfId="22936"/>
    <cellStyle name="Výpočet 4 9 2 2 3 3 2" xfId="42076"/>
    <cellStyle name="Výpočet 4 9 2 2 3 4" xfId="16614"/>
    <cellStyle name="Výpočet 4 9 2 2 3 5" xfId="35703"/>
    <cellStyle name="Výpočet 4 9 2 2 4" xfId="4298"/>
    <cellStyle name="Výpočet 4 9 2 2 4 2" xfId="10995"/>
    <cellStyle name="Výpočet 4 9 2 2 4 2 2" xfId="29895"/>
    <cellStyle name="Výpočet 4 9 2 2 4 2 3" xfId="49043"/>
    <cellStyle name="Výpočet 4 9 2 2 4 3" xfId="23505"/>
    <cellStyle name="Výpočet 4 9 2 2 4 3 2" xfId="42645"/>
    <cellStyle name="Výpočet 4 9 2 2 4 4" xfId="17183"/>
    <cellStyle name="Výpočet 4 9 2 2 4 5" xfId="36272"/>
    <cellStyle name="Výpočet 4 9 2 2 5" xfId="4912"/>
    <cellStyle name="Výpočet 4 9 2 2 5 2" xfId="11609"/>
    <cellStyle name="Výpočet 4 9 2 2 5 2 2" xfId="30509"/>
    <cellStyle name="Výpočet 4 9 2 2 5 2 3" xfId="49657"/>
    <cellStyle name="Výpočet 4 9 2 2 5 3" xfId="24119"/>
    <cellStyle name="Výpočet 4 9 2 2 5 3 2" xfId="43259"/>
    <cellStyle name="Výpočet 4 9 2 2 5 4" xfId="17797"/>
    <cellStyle name="Výpočet 4 9 2 2 5 5" xfId="36886"/>
    <cellStyle name="Výpočet 4 9 2 2 6" xfId="1923"/>
    <cellStyle name="Výpočet 4 9 2 2 6 2" xfId="8650"/>
    <cellStyle name="Výpočet 4 9 2 2 6 2 2" xfId="27550"/>
    <cellStyle name="Výpočet 4 9 2 2 6 2 3" xfId="46698"/>
    <cellStyle name="Výpočet 4 9 2 2 6 3" xfId="21160"/>
    <cellStyle name="Výpočet 4 9 2 2 6 3 2" xfId="40300"/>
    <cellStyle name="Výpočet 4 9 2 2 6 4" xfId="14838"/>
    <cellStyle name="Výpočet 4 9 2 2 6 5" xfId="33927"/>
    <cellStyle name="Výpočet 4 9 2 2 7" xfId="7622"/>
    <cellStyle name="Výpočet 4 9 2 2 7 2" xfId="26621"/>
    <cellStyle name="Výpočet 4 9 2 2 7 3" xfId="45765"/>
    <cellStyle name="Výpočet 4 9 2 2 8" xfId="20201"/>
    <cellStyle name="Výpočet 4 9 2 2 8 2" xfId="39341"/>
    <cellStyle name="Výpočet 4 9 2 2 9" xfId="13909"/>
    <cellStyle name="Výpočet 4 9 2 3" xfId="2664"/>
    <cellStyle name="Výpočet 4 9 2 3 2" xfId="9365"/>
    <cellStyle name="Výpočet 4 9 2 3 2 2" xfId="28265"/>
    <cellStyle name="Výpočet 4 9 2 3 2 3" xfId="47413"/>
    <cellStyle name="Výpočet 4 9 2 3 3" xfId="21875"/>
    <cellStyle name="Výpočet 4 9 2 3 3 2" xfId="41015"/>
    <cellStyle name="Výpočet 4 9 2 3 4" xfId="15553"/>
    <cellStyle name="Výpočet 4 9 2 3 5" xfId="34642"/>
    <cellStyle name="Výpočet 4 9 2 4" xfId="3406"/>
    <cellStyle name="Výpočet 4 9 2 4 2" xfId="10104"/>
    <cellStyle name="Výpočet 4 9 2 4 2 2" xfId="29004"/>
    <cellStyle name="Výpočet 4 9 2 4 2 3" xfId="48152"/>
    <cellStyle name="Výpočet 4 9 2 4 3" xfId="22614"/>
    <cellStyle name="Výpočet 4 9 2 4 3 2" xfId="41754"/>
    <cellStyle name="Výpočet 4 9 2 4 4" xfId="16292"/>
    <cellStyle name="Výpočet 4 9 2 4 5" xfId="35381"/>
    <cellStyle name="Výpočet 4 9 2 5" xfId="3978"/>
    <cellStyle name="Výpočet 4 9 2 5 2" xfId="10675"/>
    <cellStyle name="Výpočet 4 9 2 5 2 2" xfId="29575"/>
    <cellStyle name="Výpočet 4 9 2 5 2 3" xfId="48723"/>
    <cellStyle name="Výpočet 4 9 2 5 3" xfId="23185"/>
    <cellStyle name="Výpočet 4 9 2 5 3 2" xfId="42325"/>
    <cellStyle name="Výpočet 4 9 2 5 4" xfId="16863"/>
    <cellStyle name="Výpočet 4 9 2 5 5" xfId="35952"/>
    <cellStyle name="Výpočet 4 9 2 6" xfId="4656"/>
    <cellStyle name="Výpočet 4 9 2 6 2" xfId="11353"/>
    <cellStyle name="Výpočet 4 9 2 6 2 2" xfId="30253"/>
    <cellStyle name="Výpočet 4 9 2 6 2 3" xfId="49401"/>
    <cellStyle name="Výpočet 4 9 2 6 3" xfId="23863"/>
    <cellStyle name="Výpočet 4 9 2 6 3 2" xfId="43003"/>
    <cellStyle name="Výpočet 4 9 2 6 4" xfId="17541"/>
    <cellStyle name="Výpočet 4 9 2 6 5" xfId="36630"/>
    <cellStyle name="Výpočet 4 9 2 7" xfId="7257"/>
    <cellStyle name="Výpočet 4 9 2 7 2" xfId="26256"/>
    <cellStyle name="Výpočet 4 9 2 7 3" xfId="45400"/>
    <cellStyle name="Výpočet 4 9 2 8" xfId="19877"/>
    <cellStyle name="Výpočet 4 9 2 8 2" xfId="39017"/>
    <cellStyle name="Výpočet 4 9 2 9" xfId="13544"/>
    <cellStyle name="Výpočet 4 9 3" xfId="698"/>
    <cellStyle name="Výpočet 4 9 3 10" xfId="32867"/>
    <cellStyle name="Výpočet 4 9 3 2" xfId="1924"/>
    <cellStyle name="Výpočet 4 9 3 2 2" xfId="8651"/>
    <cellStyle name="Výpočet 4 9 3 2 2 2" xfId="27551"/>
    <cellStyle name="Výpočet 4 9 3 2 2 3" xfId="46699"/>
    <cellStyle name="Výpočet 4 9 3 2 3" xfId="21161"/>
    <cellStyle name="Výpočet 4 9 3 2 3 2" xfId="40301"/>
    <cellStyle name="Výpočet 4 9 3 2 4" xfId="14839"/>
    <cellStyle name="Výpočet 4 9 3 2 5" xfId="33928"/>
    <cellStyle name="Výpočet 4 9 3 3" xfId="2879"/>
    <cellStyle name="Výpočet 4 9 3 3 2" xfId="9578"/>
    <cellStyle name="Výpočet 4 9 3 3 2 2" xfId="28478"/>
    <cellStyle name="Výpočet 4 9 3 3 2 3" xfId="47626"/>
    <cellStyle name="Výpočet 4 9 3 3 3" xfId="22088"/>
    <cellStyle name="Výpočet 4 9 3 3 3 2" xfId="41228"/>
    <cellStyle name="Výpočet 4 9 3 3 4" xfId="15766"/>
    <cellStyle name="Výpočet 4 9 3 3 5" xfId="34855"/>
    <cellStyle name="Výpočet 4 9 3 4" xfId="3621"/>
    <cellStyle name="Výpočet 4 9 3 4 2" xfId="10319"/>
    <cellStyle name="Výpočet 4 9 3 4 2 2" xfId="29219"/>
    <cellStyle name="Výpočet 4 9 3 4 2 3" xfId="48367"/>
    <cellStyle name="Výpočet 4 9 3 4 3" xfId="22829"/>
    <cellStyle name="Výpočet 4 9 3 4 3 2" xfId="41969"/>
    <cellStyle name="Výpočet 4 9 3 4 4" xfId="16507"/>
    <cellStyle name="Výpočet 4 9 3 4 5" xfId="35596"/>
    <cellStyle name="Výpočet 4 9 3 5" xfId="4191"/>
    <cellStyle name="Výpočet 4 9 3 5 2" xfId="10888"/>
    <cellStyle name="Výpočet 4 9 3 5 2 2" xfId="29788"/>
    <cellStyle name="Výpočet 4 9 3 5 2 3" xfId="48936"/>
    <cellStyle name="Výpočet 4 9 3 5 3" xfId="23398"/>
    <cellStyle name="Výpočet 4 9 3 5 3 2" xfId="42538"/>
    <cellStyle name="Výpočet 4 9 3 5 4" xfId="17076"/>
    <cellStyle name="Výpočet 4 9 3 5 5" xfId="36165"/>
    <cellStyle name="Výpočet 4 9 3 6" xfId="4825"/>
    <cellStyle name="Výpočet 4 9 3 6 2" xfId="11522"/>
    <cellStyle name="Výpočet 4 9 3 6 2 2" xfId="30422"/>
    <cellStyle name="Výpočet 4 9 3 6 2 3" xfId="49570"/>
    <cellStyle name="Výpočet 4 9 3 6 3" xfId="24032"/>
    <cellStyle name="Výpočet 4 9 3 6 3 2" xfId="43172"/>
    <cellStyle name="Výpočet 4 9 3 6 4" xfId="17710"/>
    <cellStyle name="Výpočet 4 9 3 6 5" xfId="36799"/>
    <cellStyle name="Výpočet 4 9 3 7" xfId="7495"/>
    <cellStyle name="Výpočet 4 9 3 7 2" xfId="26494"/>
    <cellStyle name="Výpočet 4 9 3 7 3" xfId="45638"/>
    <cellStyle name="Výpočet 4 9 3 8" xfId="20094"/>
    <cellStyle name="Výpočet 4 9 3 8 2" xfId="39234"/>
    <cellStyle name="Výpočet 4 9 3 9" xfId="13782"/>
    <cellStyle name="Výpočet 4 9 4" xfId="1141"/>
    <cellStyle name="Výpočet 4 9 4 2" xfId="1925"/>
    <cellStyle name="Výpočet 4 9 4 2 2" xfId="8652"/>
    <cellStyle name="Výpočet 4 9 4 2 2 2" xfId="27552"/>
    <cellStyle name="Výpočet 4 9 4 2 2 3" xfId="46700"/>
    <cellStyle name="Výpočet 4 9 4 2 3" xfId="21162"/>
    <cellStyle name="Výpočet 4 9 4 2 3 2" xfId="40302"/>
    <cellStyle name="Výpočet 4 9 4 2 4" xfId="14840"/>
    <cellStyle name="Výpočet 4 9 4 2 5" xfId="33929"/>
    <cellStyle name="Výpočet 4 9 4 3" xfId="7967"/>
    <cellStyle name="Výpočet 4 9 4 3 2" xfId="26962"/>
    <cellStyle name="Výpočet 4 9 4 3 3" xfId="46110"/>
    <cellStyle name="Výpočet 4 9 4 4" xfId="20525"/>
    <cellStyle name="Výpočet 4 9 4 4 2" xfId="39665"/>
    <cellStyle name="Výpočet 4 9 4 5" xfId="14250"/>
    <cellStyle name="Výpočet 4 9 4 6" xfId="33339"/>
    <cellStyle name="Výpočet 4 9 5" xfId="1922"/>
    <cellStyle name="Výpočet 4 9 5 2" xfId="8649"/>
    <cellStyle name="Výpočet 4 9 5 2 2" xfId="27549"/>
    <cellStyle name="Výpočet 4 9 5 2 3" xfId="46697"/>
    <cellStyle name="Výpočet 4 9 5 3" xfId="21159"/>
    <cellStyle name="Výpočet 4 9 5 3 2" xfId="40299"/>
    <cellStyle name="Výpočet 4 9 5 4" xfId="14837"/>
    <cellStyle name="Výpočet 4 9 5 5" xfId="33926"/>
    <cellStyle name="Výpočet 4 9 6" xfId="2532"/>
    <cellStyle name="Výpočet 4 9 6 2" xfId="9233"/>
    <cellStyle name="Výpočet 4 9 6 2 2" xfId="28133"/>
    <cellStyle name="Výpočet 4 9 6 2 3" xfId="47281"/>
    <cellStyle name="Výpočet 4 9 6 3" xfId="21743"/>
    <cellStyle name="Výpočet 4 9 6 3 2" xfId="40883"/>
    <cellStyle name="Výpočet 4 9 6 4" xfId="15421"/>
    <cellStyle name="Výpočet 4 9 6 5" xfId="34510"/>
    <cellStyle name="Výpočet 4 9 7" xfId="3274"/>
    <cellStyle name="Výpočet 4 9 7 2" xfId="9972"/>
    <cellStyle name="Výpočet 4 9 7 2 2" xfId="28872"/>
    <cellStyle name="Výpočet 4 9 7 2 3" xfId="48020"/>
    <cellStyle name="Výpočet 4 9 7 3" xfId="22482"/>
    <cellStyle name="Výpočet 4 9 7 3 2" xfId="41622"/>
    <cellStyle name="Výpočet 4 9 7 4" xfId="16160"/>
    <cellStyle name="Výpočet 4 9 7 5" xfId="35249"/>
    <cellStyle name="Výpočet 4 9 8" xfId="3846"/>
    <cellStyle name="Výpočet 4 9 8 2" xfId="10543"/>
    <cellStyle name="Výpočet 4 9 8 2 2" xfId="29443"/>
    <cellStyle name="Výpočet 4 9 8 2 3" xfId="48591"/>
    <cellStyle name="Výpočet 4 9 8 3" xfId="23053"/>
    <cellStyle name="Výpočet 4 9 8 3 2" xfId="42193"/>
    <cellStyle name="Výpočet 4 9 8 4" xfId="16731"/>
    <cellStyle name="Výpočet 4 9 8 5" xfId="35820"/>
    <cellStyle name="Výpočet 4 9 9" xfId="4433"/>
    <cellStyle name="Výpočet 4 9 9 2" xfId="11130"/>
    <cellStyle name="Výpočet 4 9 9 2 2" xfId="30030"/>
    <cellStyle name="Výpočet 4 9 9 2 3" xfId="49178"/>
    <cellStyle name="Výpočet 4 9 9 3" xfId="23640"/>
    <cellStyle name="Výpočet 4 9 9 3 2" xfId="42780"/>
    <cellStyle name="Výpočet 4 9 9 4" xfId="17318"/>
    <cellStyle name="Výpočet 4 9 9 5" xfId="36407"/>
    <cellStyle name="Výpočet 5" xfId="198"/>
    <cellStyle name="Výpočet 5 10" xfId="3829"/>
    <cellStyle name="Výpočet 5 10 2" xfId="10526"/>
    <cellStyle name="Výpočet 5 10 2 2" xfId="29426"/>
    <cellStyle name="Výpočet 5 10 2 3" xfId="48574"/>
    <cellStyle name="Výpočet 5 10 3" xfId="23036"/>
    <cellStyle name="Výpočet 5 10 3 2" xfId="42176"/>
    <cellStyle name="Výpočet 5 10 4" xfId="16714"/>
    <cellStyle name="Výpočet 5 10 5" xfId="35803"/>
    <cellStyle name="Výpočet 5 11" xfId="4456"/>
    <cellStyle name="Výpočet 5 11 2" xfId="11153"/>
    <cellStyle name="Výpočet 5 11 2 2" xfId="30053"/>
    <cellStyle name="Výpočet 5 11 2 3" xfId="49201"/>
    <cellStyle name="Výpočet 5 11 3" xfId="23663"/>
    <cellStyle name="Výpočet 5 11 3 2" xfId="42803"/>
    <cellStyle name="Výpočet 5 11 4" xfId="17341"/>
    <cellStyle name="Výpočet 5 11 5" xfId="36430"/>
    <cellStyle name="Výpočet 5 12" xfId="929"/>
    <cellStyle name="Výpočet 5 12 2" xfId="7837"/>
    <cellStyle name="Výpočet 5 12 2 2" xfId="26832"/>
    <cellStyle name="Výpočet 5 12 2 3" xfId="45980"/>
    <cellStyle name="Výpočet 5 12 3" xfId="20322"/>
    <cellStyle name="Výpočet 5 12 3 2" xfId="39462"/>
    <cellStyle name="Výpočet 5 12 4" xfId="14120"/>
    <cellStyle name="Výpočet 5 12 5" xfId="33209"/>
    <cellStyle name="Výpočet 5 13" xfId="19620"/>
    <cellStyle name="Výpočet 5 13 2" xfId="38760"/>
    <cellStyle name="Výpočet 5 2" xfId="222"/>
    <cellStyle name="Výpočet 5 2 10" xfId="4485"/>
    <cellStyle name="Výpočet 5 2 10 2" xfId="11182"/>
    <cellStyle name="Výpočet 5 2 10 2 2" xfId="30082"/>
    <cellStyle name="Výpočet 5 2 10 2 3" xfId="49230"/>
    <cellStyle name="Výpočet 5 2 10 3" xfId="23692"/>
    <cellStyle name="Výpočet 5 2 10 3 2" xfId="42832"/>
    <cellStyle name="Výpočet 5 2 10 4" xfId="17370"/>
    <cellStyle name="Výpočet 5 2 10 5" xfId="36459"/>
    <cellStyle name="Výpočet 5 2 11" xfId="4613"/>
    <cellStyle name="Výpočet 5 2 11 2" xfId="11310"/>
    <cellStyle name="Výpočet 5 2 11 2 2" xfId="30210"/>
    <cellStyle name="Výpočet 5 2 11 2 3" xfId="49358"/>
    <cellStyle name="Výpočet 5 2 11 3" xfId="23820"/>
    <cellStyle name="Výpočet 5 2 11 3 2" xfId="42960"/>
    <cellStyle name="Výpočet 5 2 11 4" xfId="17498"/>
    <cellStyle name="Výpočet 5 2 11 5" xfId="36587"/>
    <cellStyle name="Výpočet 5 2 12" xfId="955"/>
    <cellStyle name="Výpočet 5 2 12 2" xfId="7862"/>
    <cellStyle name="Výpočet 5 2 12 2 2" xfId="26857"/>
    <cellStyle name="Výpočet 5 2 12 2 3" xfId="46005"/>
    <cellStyle name="Výpočet 5 2 12 3" xfId="20347"/>
    <cellStyle name="Výpočet 5 2 12 3 2" xfId="39487"/>
    <cellStyle name="Výpočet 5 2 12 4" xfId="14145"/>
    <cellStyle name="Výpočet 5 2 12 5" xfId="33234"/>
    <cellStyle name="Výpočet 5 2 13" xfId="19629"/>
    <cellStyle name="Výpočet 5 2 13 2" xfId="38769"/>
    <cellStyle name="Výpočet 5 2 2" xfId="533"/>
    <cellStyle name="Výpočet 5 2 2 10" xfId="19930"/>
    <cellStyle name="Výpočet 5 2 2 10 2" xfId="39070"/>
    <cellStyle name="Výpočet 5 2 2 11" xfId="6911"/>
    <cellStyle name="Výpočet 5 2 2 12" xfId="32328"/>
    <cellStyle name="Výpočet 5 2 2 2" xfId="833"/>
    <cellStyle name="Výpočet 5 2 2 2 10" xfId="13597"/>
    <cellStyle name="Výpočet 5 2 2 2 11" xfId="32682"/>
    <cellStyle name="Výpočet 5 2 2 2 2" xfId="1929"/>
    <cellStyle name="Výpočet 5 2 2 2 2 2" xfId="8656"/>
    <cellStyle name="Výpočet 5 2 2 2 2 2 2" xfId="27556"/>
    <cellStyle name="Výpočet 5 2 2 2 2 2 3" xfId="46704"/>
    <cellStyle name="Výpočet 5 2 2 2 2 3" xfId="21166"/>
    <cellStyle name="Výpočet 5 2 2 2 2 3 2" xfId="40306"/>
    <cellStyle name="Výpočet 5 2 2 2 2 4" xfId="14844"/>
    <cellStyle name="Výpočet 5 2 2 2 2 5" xfId="33933"/>
    <cellStyle name="Výpočet 5 2 2 2 3" xfId="3014"/>
    <cellStyle name="Výpočet 5 2 2 2 3 2" xfId="9713"/>
    <cellStyle name="Výpočet 5 2 2 2 3 2 2" xfId="28613"/>
    <cellStyle name="Výpočet 5 2 2 2 3 2 3" xfId="47761"/>
    <cellStyle name="Výpočet 5 2 2 2 3 3" xfId="22223"/>
    <cellStyle name="Výpočet 5 2 2 2 3 3 2" xfId="41363"/>
    <cellStyle name="Výpočet 5 2 2 2 3 4" xfId="15901"/>
    <cellStyle name="Výpočet 5 2 2 2 3 5" xfId="34990"/>
    <cellStyle name="Výpočet 5 2 2 2 4" xfId="3756"/>
    <cellStyle name="Výpočet 5 2 2 2 4 2" xfId="10454"/>
    <cellStyle name="Výpočet 5 2 2 2 4 2 2" xfId="29354"/>
    <cellStyle name="Výpočet 5 2 2 2 4 2 3" xfId="48502"/>
    <cellStyle name="Výpočet 5 2 2 2 4 3" xfId="22964"/>
    <cellStyle name="Výpočet 5 2 2 2 4 3 2" xfId="42104"/>
    <cellStyle name="Výpočet 5 2 2 2 4 4" xfId="16642"/>
    <cellStyle name="Výpočet 5 2 2 2 4 5" xfId="35731"/>
    <cellStyle name="Výpočet 5 2 2 2 5" xfId="4326"/>
    <cellStyle name="Výpočet 5 2 2 2 5 2" xfId="11023"/>
    <cellStyle name="Výpočet 5 2 2 2 5 2 2" xfId="29923"/>
    <cellStyle name="Výpočet 5 2 2 2 5 2 3" xfId="49071"/>
    <cellStyle name="Výpočet 5 2 2 2 5 3" xfId="23533"/>
    <cellStyle name="Výpočet 5 2 2 2 5 3 2" xfId="42673"/>
    <cellStyle name="Výpočet 5 2 2 2 5 4" xfId="17211"/>
    <cellStyle name="Výpočet 5 2 2 2 5 5" xfId="36300"/>
    <cellStyle name="Výpočet 5 2 2 2 6" xfId="4933"/>
    <cellStyle name="Výpočet 5 2 2 2 6 2" xfId="11630"/>
    <cellStyle name="Výpočet 5 2 2 2 6 2 2" xfId="30530"/>
    <cellStyle name="Výpočet 5 2 2 2 6 2 3" xfId="49678"/>
    <cellStyle name="Výpočet 5 2 2 2 6 3" xfId="24140"/>
    <cellStyle name="Výpočet 5 2 2 2 6 3 2" xfId="43280"/>
    <cellStyle name="Výpočet 5 2 2 2 6 4" xfId="17818"/>
    <cellStyle name="Výpočet 5 2 2 2 6 5" xfId="36907"/>
    <cellStyle name="Výpočet 5 2 2 2 7" xfId="7774"/>
    <cellStyle name="Výpočet 5 2 2 2 7 2" xfId="26769"/>
    <cellStyle name="Výpočet 5 2 2 2 7 2 2" xfId="45917"/>
    <cellStyle name="Výpočet 5 2 2 2 7 3" xfId="14057"/>
    <cellStyle name="Výpočet 5 2 2 2 7 4" xfId="33146"/>
    <cellStyle name="Výpočet 5 2 2 2 8" xfId="7310"/>
    <cellStyle name="Výpočet 5 2 2 2 8 2" xfId="26309"/>
    <cellStyle name="Výpočet 5 2 2 2 8 3" xfId="45453"/>
    <cellStyle name="Výpočet 5 2 2 2 9" xfId="20229"/>
    <cellStyle name="Výpočet 5 2 2 2 9 2" xfId="39369"/>
    <cellStyle name="Výpočet 5 2 2 3" xfId="1208"/>
    <cellStyle name="Výpočet 5 2 2 3 2" xfId="1930"/>
    <cellStyle name="Výpočet 5 2 2 3 2 2" xfId="8657"/>
    <cellStyle name="Výpočet 5 2 2 3 2 2 2" xfId="27557"/>
    <cellStyle name="Výpočet 5 2 2 3 2 2 3" xfId="46705"/>
    <cellStyle name="Výpočet 5 2 2 3 2 3" xfId="21167"/>
    <cellStyle name="Výpočet 5 2 2 3 2 3 2" xfId="40307"/>
    <cellStyle name="Výpočet 5 2 2 3 2 4" xfId="14845"/>
    <cellStyle name="Výpočet 5 2 2 3 2 5" xfId="33934"/>
    <cellStyle name="Výpočet 5 2 2 3 3" xfId="7675"/>
    <cellStyle name="Výpočet 5 2 2 3 3 2" xfId="26674"/>
    <cellStyle name="Výpočet 5 2 2 3 3 3" xfId="45818"/>
    <cellStyle name="Výpočet 5 2 2 3 4" xfId="20588"/>
    <cellStyle name="Výpočet 5 2 2 3 4 2" xfId="39728"/>
    <cellStyle name="Výpočet 5 2 2 3 5" xfId="13962"/>
    <cellStyle name="Výpočet 5 2 2 3 6" xfId="33047"/>
    <cellStyle name="Výpočet 5 2 2 4" xfId="1928"/>
    <cellStyle name="Výpočet 5 2 2 4 2" xfId="8655"/>
    <cellStyle name="Výpočet 5 2 2 4 2 2" xfId="27555"/>
    <cellStyle name="Výpočet 5 2 2 4 2 3" xfId="46703"/>
    <cellStyle name="Výpočet 5 2 2 4 3" xfId="21165"/>
    <cellStyle name="Výpočet 5 2 2 4 3 2" xfId="40305"/>
    <cellStyle name="Výpočet 5 2 2 4 4" xfId="14843"/>
    <cellStyle name="Výpočet 5 2 2 4 5" xfId="33932"/>
    <cellStyle name="Výpočet 5 2 2 5" xfId="2717"/>
    <cellStyle name="Výpočet 5 2 2 5 2" xfId="9418"/>
    <cellStyle name="Výpočet 5 2 2 5 2 2" xfId="28318"/>
    <cellStyle name="Výpočet 5 2 2 5 2 3" xfId="47466"/>
    <cellStyle name="Výpočet 5 2 2 5 3" xfId="21928"/>
    <cellStyle name="Výpočet 5 2 2 5 3 2" xfId="41068"/>
    <cellStyle name="Výpočet 5 2 2 5 4" xfId="15606"/>
    <cellStyle name="Výpočet 5 2 2 5 5" xfId="34695"/>
    <cellStyle name="Výpočet 5 2 2 6" xfId="3459"/>
    <cellStyle name="Výpočet 5 2 2 6 2" xfId="10157"/>
    <cellStyle name="Výpočet 5 2 2 6 2 2" xfId="29057"/>
    <cellStyle name="Výpočet 5 2 2 6 2 3" xfId="48205"/>
    <cellStyle name="Výpočet 5 2 2 6 3" xfId="22667"/>
    <cellStyle name="Výpočet 5 2 2 6 3 2" xfId="41807"/>
    <cellStyle name="Výpočet 5 2 2 6 4" xfId="16345"/>
    <cellStyle name="Výpočet 5 2 2 6 5" xfId="35434"/>
    <cellStyle name="Výpočet 5 2 2 7" xfId="4031"/>
    <cellStyle name="Výpočet 5 2 2 7 2" xfId="10728"/>
    <cellStyle name="Výpočet 5 2 2 7 2 2" xfId="29628"/>
    <cellStyle name="Výpočet 5 2 2 7 2 3" xfId="48776"/>
    <cellStyle name="Výpočet 5 2 2 7 3" xfId="23238"/>
    <cellStyle name="Výpočet 5 2 2 7 3 2" xfId="42378"/>
    <cellStyle name="Výpočet 5 2 2 7 4" xfId="16916"/>
    <cellStyle name="Výpočet 5 2 2 7 5" xfId="36005"/>
    <cellStyle name="Výpočet 5 2 2 8" xfId="4697"/>
    <cellStyle name="Výpočet 5 2 2 8 2" xfId="11394"/>
    <cellStyle name="Výpočet 5 2 2 8 2 2" xfId="30294"/>
    <cellStyle name="Výpočet 5 2 2 8 2 3" xfId="49442"/>
    <cellStyle name="Výpočet 5 2 2 8 3" xfId="23904"/>
    <cellStyle name="Výpočet 5 2 2 8 3 2" xfId="43044"/>
    <cellStyle name="Výpočet 5 2 2 8 4" xfId="17582"/>
    <cellStyle name="Výpočet 5 2 2 8 5" xfId="36671"/>
    <cellStyle name="Výpočet 5 2 2 9" xfId="6955"/>
    <cellStyle name="Výpočet 5 2 2 9 2" xfId="25955"/>
    <cellStyle name="Výpočet 5 2 2 9 3" xfId="45099"/>
    <cellStyle name="Výpočet 5 2 3" xfId="572"/>
    <cellStyle name="Výpočet 5 2 3 10" xfId="32384"/>
    <cellStyle name="Výpočet 5 2 3 2" xfId="1931"/>
    <cellStyle name="Výpočet 5 2 3 2 2" xfId="8658"/>
    <cellStyle name="Výpočet 5 2 3 2 2 2" xfId="27558"/>
    <cellStyle name="Výpočet 5 2 3 2 2 2 2" xfId="46706"/>
    <cellStyle name="Výpočet 5 2 3 2 2 3" xfId="14846"/>
    <cellStyle name="Výpočet 5 2 3 2 2 4" xfId="33935"/>
    <cellStyle name="Výpočet 5 2 3 2 3" xfId="7714"/>
    <cellStyle name="Výpočet 5 2 3 2 3 2" xfId="26713"/>
    <cellStyle name="Výpočet 5 2 3 2 3 3" xfId="45857"/>
    <cellStyle name="Výpočet 5 2 3 2 4" xfId="21168"/>
    <cellStyle name="Výpočet 5 2 3 2 4 2" xfId="40308"/>
    <cellStyle name="Výpočet 5 2 3 2 5" xfId="14001"/>
    <cellStyle name="Výpočet 5 2 3 2 6" xfId="33086"/>
    <cellStyle name="Výpočet 5 2 3 3" xfId="2756"/>
    <cellStyle name="Výpočet 5 2 3 3 2" xfId="9457"/>
    <cellStyle name="Výpočet 5 2 3 3 2 2" xfId="28357"/>
    <cellStyle name="Výpočet 5 2 3 3 2 3" xfId="47505"/>
    <cellStyle name="Výpočet 5 2 3 3 3" xfId="21967"/>
    <cellStyle name="Výpočet 5 2 3 3 3 2" xfId="41107"/>
    <cellStyle name="Výpočet 5 2 3 3 4" xfId="15645"/>
    <cellStyle name="Výpočet 5 2 3 3 5" xfId="34734"/>
    <cellStyle name="Výpočet 5 2 3 4" xfId="3498"/>
    <cellStyle name="Výpočet 5 2 3 4 2" xfId="10196"/>
    <cellStyle name="Výpočet 5 2 3 4 2 2" xfId="29096"/>
    <cellStyle name="Výpočet 5 2 3 4 2 3" xfId="48244"/>
    <cellStyle name="Výpočet 5 2 3 4 3" xfId="22706"/>
    <cellStyle name="Výpočet 5 2 3 4 3 2" xfId="41846"/>
    <cellStyle name="Výpočet 5 2 3 4 4" xfId="16384"/>
    <cellStyle name="Výpočet 5 2 3 4 5" xfId="35473"/>
    <cellStyle name="Výpočet 5 2 3 5" xfId="4070"/>
    <cellStyle name="Výpočet 5 2 3 5 2" xfId="10767"/>
    <cellStyle name="Výpočet 5 2 3 5 2 2" xfId="29667"/>
    <cellStyle name="Výpočet 5 2 3 5 2 3" xfId="48815"/>
    <cellStyle name="Výpočet 5 2 3 5 3" xfId="23277"/>
    <cellStyle name="Výpočet 5 2 3 5 3 2" xfId="42417"/>
    <cellStyle name="Výpočet 5 2 3 5 4" xfId="16955"/>
    <cellStyle name="Výpočet 5 2 3 5 5" xfId="36044"/>
    <cellStyle name="Výpočet 5 2 3 6" xfId="4728"/>
    <cellStyle name="Výpočet 5 2 3 6 2" xfId="11425"/>
    <cellStyle name="Výpočet 5 2 3 6 2 2" xfId="30325"/>
    <cellStyle name="Výpočet 5 2 3 6 2 3" xfId="49473"/>
    <cellStyle name="Výpočet 5 2 3 6 3" xfId="23935"/>
    <cellStyle name="Výpočet 5 2 3 6 3 2" xfId="43075"/>
    <cellStyle name="Výpočet 5 2 3 6 4" xfId="17613"/>
    <cellStyle name="Výpočet 5 2 3 6 5" xfId="36702"/>
    <cellStyle name="Výpočet 5 2 3 7" xfId="7011"/>
    <cellStyle name="Výpočet 5 2 3 7 2" xfId="26011"/>
    <cellStyle name="Výpočet 5 2 3 7 3" xfId="45155"/>
    <cellStyle name="Výpočet 5 2 3 8" xfId="19969"/>
    <cellStyle name="Výpočet 5 2 3 8 2" xfId="39109"/>
    <cellStyle name="Výpočet 5 2 3 9" xfId="6840"/>
    <cellStyle name="Výpočet 5 2 4" xfId="1031"/>
    <cellStyle name="Výpočet 5 2 4 2" xfId="1932"/>
    <cellStyle name="Výpočet 5 2 4 2 2" xfId="8659"/>
    <cellStyle name="Výpočet 5 2 4 2 2 2" xfId="27559"/>
    <cellStyle name="Výpočet 5 2 4 2 2 3" xfId="46707"/>
    <cellStyle name="Výpočet 5 2 4 2 3" xfId="21169"/>
    <cellStyle name="Výpočet 5 2 4 2 3 2" xfId="40309"/>
    <cellStyle name="Výpočet 5 2 4 2 4" xfId="14847"/>
    <cellStyle name="Výpočet 5 2 4 2 5" xfId="33936"/>
    <cellStyle name="Výpočet 5 2 4 3" xfId="7374"/>
    <cellStyle name="Výpočet 5 2 4 3 2" xfId="26373"/>
    <cellStyle name="Výpočet 5 2 4 3 3" xfId="45517"/>
    <cellStyle name="Výpočet 5 2 4 4" xfId="20420"/>
    <cellStyle name="Výpočet 5 2 4 4 2" xfId="39560"/>
    <cellStyle name="Výpočet 5 2 4 5" xfId="13661"/>
    <cellStyle name="Výpočet 5 2 4 6" xfId="32746"/>
    <cellStyle name="Výpočet 5 2 5" xfId="1133"/>
    <cellStyle name="Výpočet 5 2 5 2" xfId="1933"/>
    <cellStyle name="Výpočet 5 2 5 2 2" xfId="8660"/>
    <cellStyle name="Výpočet 5 2 5 2 2 2" xfId="27560"/>
    <cellStyle name="Výpočet 5 2 5 2 2 3" xfId="46708"/>
    <cellStyle name="Výpočet 5 2 5 2 3" xfId="21170"/>
    <cellStyle name="Výpočet 5 2 5 2 3 2" xfId="40310"/>
    <cellStyle name="Výpočet 5 2 5 2 4" xfId="14848"/>
    <cellStyle name="Výpočet 5 2 5 2 5" xfId="33937"/>
    <cellStyle name="Výpočet 5 2 5 3" xfId="7960"/>
    <cellStyle name="Výpočet 5 2 5 3 2" xfId="26955"/>
    <cellStyle name="Výpočet 5 2 5 3 3" xfId="46103"/>
    <cellStyle name="Výpočet 5 2 5 4" xfId="20517"/>
    <cellStyle name="Výpočet 5 2 5 4 2" xfId="39657"/>
    <cellStyle name="Výpočet 5 2 5 5" xfId="14243"/>
    <cellStyle name="Výpočet 5 2 5 6" xfId="33332"/>
    <cellStyle name="Výpočet 5 2 6" xfId="1927"/>
    <cellStyle name="Výpočet 5 2 6 2" xfId="8654"/>
    <cellStyle name="Výpočet 5 2 6 2 2" xfId="27554"/>
    <cellStyle name="Výpočet 5 2 6 2 3" xfId="46702"/>
    <cellStyle name="Výpočet 5 2 6 3" xfId="21164"/>
    <cellStyle name="Výpočet 5 2 6 3 2" xfId="40304"/>
    <cellStyle name="Výpočet 5 2 6 4" xfId="14842"/>
    <cellStyle name="Výpočet 5 2 6 5" xfId="33931"/>
    <cellStyle name="Výpočet 5 2 7" xfId="2592"/>
    <cellStyle name="Výpočet 5 2 7 2" xfId="9293"/>
    <cellStyle name="Výpočet 5 2 7 2 2" xfId="28193"/>
    <cellStyle name="Výpočet 5 2 7 2 3" xfId="47341"/>
    <cellStyle name="Výpočet 5 2 7 3" xfId="21803"/>
    <cellStyle name="Výpočet 5 2 7 3 2" xfId="40943"/>
    <cellStyle name="Výpočet 5 2 7 4" xfId="15481"/>
    <cellStyle name="Výpočet 5 2 7 5" xfId="34570"/>
    <cellStyle name="Výpočet 5 2 8" xfId="3334"/>
    <cellStyle name="Výpočet 5 2 8 2" xfId="10032"/>
    <cellStyle name="Výpočet 5 2 8 2 2" xfId="28932"/>
    <cellStyle name="Výpočet 5 2 8 2 3" xfId="48080"/>
    <cellStyle name="Výpočet 5 2 8 3" xfId="22542"/>
    <cellStyle name="Výpočet 5 2 8 3 2" xfId="41682"/>
    <cellStyle name="Výpočet 5 2 8 4" xfId="16220"/>
    <cellStyle name="Výpočet 5 2 8 5" xfId="35309"/>
    <cellStyle name="Výpočet 5 2 9" xfId="3906"/>
    <cellStyle name="Výpočet 5 2 9 2" xfId="10603"/>
    <cellStyle name="Výpočet 5 2 9 2 2" xfId="29503"/>
    <cellStyle name="Výpočet 5 2 9 2 3" xfId="48651"/>
    <cellStyle name="Výpočet 5 2 9 3" xfId="23113"/>
    <cellStyle name="Výpočet 5 2 9 3 2" xfId="42253"/>
    <cellStyle name="Výpočet 5 2 9 4" xfId="16791"/>
    <cellStyle name="Výpočet 5 2 9 5" xfId="35880"/>
    <cellStyle name="Výpočet 5 3" xfId="398"/>
    <cellStyle name="Výpočet 5 3 10" xfId="906"/>
    <cellStyle name="Výpočet 5 3 10 2" xfId="7815"/>
    <cellStyle name="Výpočet 5 3 10 2 2" xfId="26810"/>
    <cellStyle name="Výpočet 5 3 10 2 3" xfId="45958"/>
    <cellStyle name="Výpočet 5 3 10 3" xfId="20300"/>
    <cellStyle name="Výpočet 5 3 10 3 2" xfId="39440"/>
    <cellStyle name="Výpočet 5 3 10 4" xfId="14098"/>
    <cellStyle name="Výpočet 5 3 10 5" xfId="33187"/>
    <cellStyle name="Výpočet 5 3 11" xfId="6965"/>
    <cellStyle name="Výpočet 5 3 11 2" xfId="25965"/>
    <cellStyle name="Výpočet 5 3 11 3" xfId="45109"/>
    <cellStyle name="Výpočet 5 3 12" xfId="19795"/>
    <cellStyle name="Výpočet 5 3 12 2" xfId="38935"/>
    <cellStyle name="Výpočet 5 3 13" xfId="8233"/>
    <cellStyle name="Výpočet 5 3 14" xfId="32338"/>
    <cellStyle name="Výpočet 5 3 2" xfId="518"/>
    <cellStyle name="Výpočet 5 3 2 10" xfId="32667"/>
    <cellStyle name="Výpočet 5 3 2 2" xfId="818"/>
    <cellStyle name="Výpočet 5 3 2 2 10" xfId="33032"/>
    <cellStyle name="Výpočet 5 3 2 2 2" xfId="2999"/>
    <cellStyle name="Výpočet 5 3 2 2 2 2" xfId="9698"/>
    <cellStyle name="Výpočet 5 3 2 2 2 2 2" xfId="28598"/>
    <cellStyle name="Výpočet 5 3 2 2 2 2 3" xfId="47746"/>
    <cellStyle name="Výpočet 5 3 2 2 2 3" xfId="22208"/>
    <cellStyle name="Výpočet 5 3 2 2 2 3 2" xfId="41348"/>
    <cellStyle name="Výpočet 5 3 2 2 2 4" xfId="15886"/>
    <cellStyle name="Výpočet 5 3 2 2 2 5" xfId="34975"/>
    <cellStyle name="Výpočet 5 3 2 2 3" xfId="3741"/>
    <cellStyle name="Výpočet 5 3 2 2 3 2" xfId="10439"/>
    <cellStyle name="Výpočet 5 3 2 2 3 2 2" xfId="29339"/>
    <cellStyle name="Výpočet 5 3 2 2 3 2 3" xfId="48487"/>
    <cellStyle name="Výpočet 5 3 2 2 3 3" xfId="22949"/>
    <cellStyle name="Výpočet 5 3 2 2 3 3 2" xfId="42089"/>
    <cellStyle name="Výpočet 5 3 2 2 3 4" xfId="16627"/>
    <cellStyle name="Výpočet 5 3 2 2 3 5" xfId="35716"/>
    <cellStyle name="Výpočet 5 3 2 2 4" xfId="4311"/>
    <cellStyle name="Výpočet 5 3 2 2 4 2" xfId="11008"/>
    <cellStyle name="Výpočet 5 3 2 2 4 2 2" xfId="29908"/>
    <cellStyle name="Výpočet 5 3 2 2 4 2 3" xfId="49056"/>
    <cellStyle name="Výpočet 5 3 2 2 4 3" xfId="23518"/>
    <cellStyle name="Výpočet 5 3 2 2 4 3 2" xfId="42658"/>
    <cellStyle name="Výpočet 5 3 2 2 4 4" xfId="17196"/>
    <cellStyle name="Výpočet 5 3 2 2 4 5" xfId="36285"/>
    <cellStyle name="Výpočet 5 3 2 2 5" xfId="4921"/>
    <cellStyle name="Výpočet 5 3 2 2 5 2" xfId="11618"/>
    <cellStyle name="Výpočet 5 3 2 2 5 2 2" xfId="30518"/>
    <cellStyle name="Výpočet 5 3 2 2 5 2 3" xfId="49666"/>
    <cellStyle name="Výpočet 5 3 2 2 5 3" xfId="24128"/>
    <cellStyle name="Výpočet 5 3 2 2 5 3 2" xfId="43268"/>
    <cellStyle name="Výpočet 5 3 2 2 5 4" xfId="17806"/>
    <cellStyle name="Výpočet 5 3 2 2 5 5" xfId="36895"/>
    <cellStyle name="Výpočet 5 3 2 2 6" xfId="1935"/>
    <cellStyle name="Výpočet 5 3 2 2 6 2" xfId="8662"/>
    <cellStyle name="Výpočet 5 3 2 2 6 2 2" xfId="27562"/>
    <cellStyle name="Výpočet 5 3 2 2 6 2 3" xfId="46710"/>
    <cellStyle name="Výpočet 5 3 2 2 6 3" xfId="21172"/>
    <cellStyle name="Výpočet 5 3 2 2 6 3 2" xfId="40312"/>
    <cellStyle name="Výpočet 5 3 2 2 6 4" xfId="14850"/>
    <cellStyle name="Výpočet 5 3 2 2 6 5" xfId="33939"/>
    <cellStyle name="Výpočet 5 3 2 2 7" xfId="7660"/>
    <cellStyle name="Výpočet 5 3 2 2 7 2" xfId="26659"/>
    <cellStyle name="Výpočet 5 3 2 2 7 3" xfId="45803"/>
    <cellStyle name="Výpočet 5 3 2 2 8" xfId="20214"/>
    <cellStyle name="Výpočet 5 3 2 2 8 2" xfId="39354"/>
    <cellStyle name="Výpočet 5 3 2 2 9" xfId="13947"/>
    <cellStyle name="Výpočet 5 3 2 3" xfId="2702"/>
    <cellStyle name="Výpočet 5 3 2 3 2" xfId="9403"/>
    <cellStyle name="Výpočet 5 3 2 3 2 2" xfId="28303"/>
    <cellStyle name="Výpočet 5 3 2 3 2 3" xfId="47451"/>
    <cellStyle name="Výpočet 5 3 2 3 3" xfId="21913"/>
    <cellStyle name="Výpočet 5 3 2 3 3 2" xfId="41053"/>
    <cellStyle name="Výpočet 5 3 2 3 4" xfId="15591"/>
    <cellStyle name="Výpočet 5 3 2 3 5" xfId="34680"/>
    <cellStyle name="Výpočet 5 3 2 4" xfId="3444"/>
    <cellStyle name="Výpočet 5 3 2 4 2" xfId="10142"/>
    <cellStyle name="Výpočet 5 3 2 4 2 2" xfId="29042"/>
    <cellStyle name="Výpočet 5 3 2 4 2 3" xfId="48190"/>
    <cellStyle name="Výpočet 5 3 2 4 3" xfId="22652"/>
    <cellStyle name="Výpočet 5 3 2 4 3 2" xfId="41792"/>
    <cellStyle name="Výpočet 5 3 2 4 4" xfId="16330"/>
    <cellStyle name="Výpočet 5 3 2 4 5" xfId="35419"/>
    <cellStyle name="Výpočet 5 3 2 5" xfId="4016"/>
    <cellStyle name="Výpočet 5 3 2 5 2" xfId="10713"/>
    <cellStyle name="Výpočet 5 3 2 5 2 2" xfId="29613"/>
    <cellStyle name="Výpočet 5 3 2 5 2 3" xfId="48761"/>
    <cellStyle name="Výpočet 5 3 2 5 3" xfId="23223"/>
    <cellStyle name="Výpočet 5 3 2 5 3 2" xfId="42363"/>
    <cellStyle name="Výpočet 5 3 2 5 4" xfId="16901"/>
    <cellStyle name="Výpočet 5 3 2 5 5" xfId="35990"/>
    <cellStyle name="Výpočet 5 3 2 6" xfId="4685"/>
    <cellStyle name="Výpočet 5 3 2 6 2" xfId="11382"/>
    <cellStyle name="Výpočet 5 3 2 6 2 2" xfId="30282"/>
    <cellStyle name="Výpočet 5 3 2 6 2 3" xfId="49430"/>
    <cellStyle name="Výpočet 5 3 2 6 3" xfId="23892"/>
    <cellStyle name="Výpočet 5 3 2 6 3 2" xfId="43032"/>
    <cellStyle name="Výpočet 5 3 2 6 4" xfId="17570"/>
    <cellStyle name="Výpočet 5 3 2 6 5" xfId="36659"/>
    <cellStyle name="Výpočet 5 3 2 7" xfId="7295"/>
    <cellStyle name="Výpočet 5 3 2 7 2" xfId="26294"/>
    <cellStyle name="Výpočet 5 3 2 7 3" xfId="45438"/>
    <cellStyle name="Výpočet 5 3 2 8" xfId="19915"/>
    <cellStyle name="Výpočet 5 3 2 8 2" xfId="39055"/>
    <cellStyle name="Výpočet 5 3 2 9" xfId="13582"/>
    <cellStyle name="Výpočet 5 3 3" xfId="723"/>
    <cellStyle name="Výpočet 5 3 3 10" xfId="13472"/>
    <cellStyle name="Výpočet 5 3 3 11" xfId="32557"/>
    <cellStyle name="Výpočet 5 3 3 2" xfId="1936"/>
    <cellStyle name="Výpočet 5 3 3 2 2" xfId="8663"/>
    <cellStyle name="Výpočet 5 3 3 2 2 2" xfId="27563"/>
    <cellStyle name="Výpočet 5 3 3 2 2 3" xfId="46711"/>
    <cellStyle name="Výpočet 5 3 3 2 3" xfId="21173"/>
    <cellStyle name="Výpočet 5 3 3 2 3 2" xfId="40313"/>
    <cellStyle name="Výpočet 5 3 3 2 4" xfId="14851"/>
    <cellStyle name="Výpočet 5 3 3 2 5" xfId="33940"/>
    <cellStyle name="Výpočet 5 3 3 3" xfId="2904"/>
    <cellStyle name="Výpočet 5 3 3 3 2" xfId="9603"/>
    <cellStyle name="Výpočet 5 3 3 3 2 2" xfId="28503"/>
    <cellStyle name="Výpočet 5 3 3 3 2 3" xfId="47651"/>
    <cellStyle name="Výpočet 5 3 3 3 3" xfId="22113"/>
    <cellStyle name="Výpočet 5 3 3 3 3 2" xfId="41253"/>
    <cellStyle name="Výpočet 5 3 3 3 4" xfId="15791"/>
    <cellStyle name="Výpočet 5 3 3 3 5" xfId="34880"/>
    <cellStyle name="Výpočet 5 3 3 4" xfId="3646"/>
    <cellStyle name="Výpočet 5 3 3 4 2" xfId="10344"/>
    <cellStyle name="Výpočet 5 3 3 4 2 2" xfId="29244"/>
    <cellStyle name="Výpočet 5 3 3 4 2 3" xfId="48392"/>
    <cellStyle name="Výpočet 5 3 3 4 3" xfId="22854"/>
    <cellStyle name="Výpočet 5 3 3 4 3 2" xfId="41994"/>
    <cellStyle name="Výpočet 5 3 3 4 4" xfId="16532"/>
    <cellStyle name="Výpočet 5 3 3 4 5" xfId="35621"/>
    <cellStyle name="Výpočet 5 3 3 5" xfId="4216"/>
    <cellStyle name="Výpočet 5 3 3 5 2" xfId="10913"/>
    <cellStyle name="Výpočet 5 3 3 5 2 2" xfId="29813"/>
    <cellStyle name="Výpočet 5 3 3 5 2 3" xfId="48961"/>
    <cellStyle name="Výpočet 5 3 3 5 3" xfId="23423"/>
    <cellStyle name="Výpočet 5 3 3 5 3 2" xfId="42563"/>
    <cellStyle name="Výpočet 5 3 3 5 4" xfId="17101"/>
    <cellStyle name="Výpočet 5 3 3 5 5" xfId="36190"/>
    <cellStyle name="Výpočet 5 3 3 6" xfId="4845"/>
    <cellStyle name="Výpočet 5 3 3 6 2" xfId="11542"/>
    <cellStyle name="Výpočet 5 3 3 6 2 2" xfId="30442"/>
    <cellStyle name="Výpočet 5 3 3 6 2 3" xfId="49590"/>
    <cellStyle name="Výpočet 5 3 3 6 3" xfId="24052"/>
    <cellStyle name="Výpočet 5 3 3 6 3 2" xfId="43192"/>
    <cellStyle name="Výpočet 5 3 3 6 4" xfId="17730"/>
    <cellStyle name="Výpočet 5 3 3 6 5" xfId="36819"/>
    <cellStyle name="Výpočet 5 3 3 7" xfId="7769"/>
    <cellStyle name="Výpočet 5 3 3 7 2" xfId="26764"/>
    <cellStyle name="Výpočet 5 3 3 7 2 2" xfId="45912"/>
    <cellStyle name="Výpočet 5 3 3 7 3" xfId="14052"/>
    <cellStyle name="Výpočet 5 3 3 7 4" xfId="33141"/>
    <cellStyle name="Výpočet 5 3 3 8" xfId="7185"/>
    <cellStyle name="Výpočet 5 3 3 8 2" xfId="26184"/>
    <cellStyle name="Výpočet 5 3 3 8 3" xfId="45328"/>
    <cellStyle name="Výpočet 5 3 3 9" xfId="20119"/>
    <cellStyle name="Výpočet 5 3 3 9 2" xfId="39259"/>
    <cellStyle name="Výpočet 5 3 4" xfId="1198"/>
    <cellStyle name="Výpočet 5 3 4 2" xfId="1937"/>
    <cellStyle name="Výpočet 5 3 4 2 2" xfId="8664"/>
    <cellStyle name="Výpočet 5 3 4 2 2 2" xfId="27564"/>
    <cellStyle name="Výpočet 5 3 4 2 2 3" xfId="46712"/>
    <cellStyle name="Výpočet 5 3 4 2 3" xfId="21174"/>
    <cellStyle name="Výpočet 5 3 4 2 3 2" xfId="40314"/>
    <cellStyle name="Výpočet 5 3 4 2 4" xfId="14852"/>
    <cellStyle name="Výpočet 5 3 4 2 5" xfId="33941"/>
    <cellStyle name="Výpočet 5 3 4 3" xfId="7540"/>
    <cellStyle name="Výpočet 5 3 4 3 2" xfId="26539"/>
    <cellStyle name="Výpočet 5 3 4 3 3" xfId="45683"/>
    <cellStyle name="Výpočet 5 3 4 4" xfId="20579"/>
    <cellStyle name="Výpočet 5 3 4 4 2" xfId="39719"/>
    <cellStyle name="Výpočet 5 3 4 5" xfId="13827"/>
    <cellStyle name="Výpočet 5 3 4 6" xfId="32912"/>
    <cellStyle name="Výpočet 5 3 5" xfId="1934"/>
    <cellStyle name="Výpočet 5 3 5 2" xfId="8661"/>
    <cellStyle name="Výpočet 5 3 5 2 2" xfId="27561"/>
    <cellStyle name="Výpočet 5 3 5 2 3" xfId="46709"/>
    <cellStyle name="Výpočet 5 3 5 3" xfId="21171"/>
    <cellStyle name="Výpočet 5 3 5 3 2" xfId="40311"/>
    <cellStyle name="Výpočet 5 3 5 4" xfId="14849"/>
    <cellStyle name="Výpočet 5 3 5 5" xfId="33938"/>
    <cellStyle name="Výpočet 5 3 6" xfId="2577"/>
    <cellStyle name="Výpočet 5 3 6 2" xfId="9278"/>
    <cellStyle name="Výpočet 5 3 6 2 2" xfId="28178"/>
    <cellStyle name="Výpočet 5 3 6 2 3" xfId="47326"/>
    <cellStyle name="Výpočet 5 3 6 3" xfId="21788"/>
    <cellStyle name="Výpočet 5 3 6 3 2" xfId="40928"/>
    <cellStyle name="Výpočet 5 3 6 4" xfId="15466"/>
    <cellStyle name="Výpočet 5 3 6 5" xfId="34555"/>
    <cellStyle name="Výpočet 5 3 7" xfId="3319"/>
    <cellStyle name="Výpočet 5 3 7 2" xfId="10017"/>
    <cellStyle name="Výpočet 5 3 7 2 2" xfId="28917"/>
    <cellStyle name="Výpočet 5 3 7 2 3" xfId="48065"/>
    <cellStyle name="Výpočet 5 3 7 3" xfId="22527"/>
    <cellStyle name="Výpočet 5 3 7 3 2" xfId="41667"/>
    <cellStyle name="Výpočet 5 3 7 4" xfId="16205"/>
    <cellStyle name="Výpočet 5 3 7 5" xfId="35294"/>
    <cellStyle name="Výpočet 5 3 8" xfId="3891"/>
    <cellStyle name="Výpočet 5 3 8 2" xfId="10588"/>
    <cellStyle name="Výpočet 5 3 8 2 2" xfId="29488"/>
    <cellStyle name="Výpočet 5 3 8 2 3" xfId="48636"/>
    <cellStyle name="Výpočet 5 3 8 3" xfId="23098"/>
    <cellStyle name="Výpočet 5 3 8 3 2" xfId="42238"/>
    <cellStyle name="Výpočet 5 3 8 4" xfId="16776"/>
    <cellStyle name="Výpočet 5 3 8 5" xfId="35865"/>
    <cellStyle name="Výpočet 5 3 9" xfId="4471"/>
    <cellStyle name="Výpočet 5 3 9 2" xfId="11168"/>
    <cellStyle name="Výpočet 5 3 9 2 2" xfId="30068"/>
    <cellStyle name="Výpočet 5 3 9 2 3" xfId="49216"/>
    <cellStyle name="Výpočet 5 3 9 3" xfId="23678"/>
    <cellStyle name="Výpočet 5 3 9 3 2" xfId="42818"/>
    <cellStyle name="Výpočet 5 3 9 4" xfId="17356"/>
    <cellStyle name="Výpočet 5 3 9 5" xfId="36445"/>
    <cellStyle name="Výpočet 5 4" xfId="383"/>
    <cellStyle name="Výpočet 5 4 10" xfId="32392"/>
    <cellStyle name="Výpočet 5 4 2" xfId="718"/>
    <cellStyle name="Výpočet 5 4 2 10" xfId="32897"/>
    <cellStyle name="Výpočet 5 4 2 2" xfId="2899"/>
    <cellStyle name="Výpočet 5 4 2 2 2" xfId="9598"/>
    <cellStyle name="Výpočet 5 4 2 2 2 2" xfId="28498"/>
    <cellStyle name="Výpočet 5 4 2 2 2 3" xfId="47646"/>
    <cellStyle name="Výpočet 5 4 2 2 3" xfId="22108"/>
    <cellStyle name="Výpočet 5 4 2 2 3 2" xfId="41248"/>
    <cellStyle name="Výpočet 5 4 2 2 4" xfId="15786"/>
    <cellStyle name="Výpočet 5 4 2 2 5" xfId="34875"/>
    <cellStyle name="Výpočet 5 4 2 3" xfId="3641"/>
    <cellStyle name="Výpočet 5 4 2 3 2" xfId="10339"/>
    <cellStyle name="Výpočet 5 4 2 3 2 2" xfId="29239"/>
    <cellStyle name="Výpočet 5 4 2 3 2 3" xfId="48387"/>
    <cellStyle name="Výpočet 5 4 2 3 3" xfId="22849"/>
    <cellStyle name="Výpočet 5 4 2 3 3 2" xfId="41989"/>
    <cellStyle name="Výpočet 5 4 2 3 4" xfId="16527"/>
    <cellStyle name="Výpočet 5 4 2 3 5" xfId="35616"/>
    <cellStyle name="Výpočet 5 4 2 4" xfId="4211"/>
    <cellStyle name="Výpočet 5 4 2 4 2" xfId="10908"/>
    <cellStyle name="Výpočet 5 4 2 4 2 2" xfId="29808"/>
    <cellStyle name="Výpočet 5 4 2 4 2 3" xfId="48956"/>
    <cellStyle name="Výpočet 5 4 2 4 3" xfId="23418"/>
    <cellStyle name="Výpočet 5 4 2 4 3 2" xfId="42558"/>
    <cellStyle name="Výpočet 5 4 2 4 4" xfId="17096"/>
    <cellStyle name="Výpočet 5 4 2 4 5" xfId="36185"/>
    <cellStyle name="Výpočet 5 4 2 5" xfId="4841"/>
    <cellStyle name="Výpočet 5 4 2 5 2" xfId="11538"/>
    <cellStyle name="Výpočet 5 4 2 5 2 2" xfId="30438"/>
    <cellStyle name="Výpočet 5 4 2 5 2 3" xfId="49586"/>
    <cellStyle name="Výpočet 5 4 2 5 3" xfId="24048"/>
    <cellStyle name="Výpočet 5 4 2 5 3 2" xfId="43188"/>
    <cellStyle name="Výpočet 5 4 2 5 4" xfId="17726"/>
    <cellStyle name="Výpočet 5 4 2 5 5" xfId="36815"/>
    <cellStyle name="Výpočet 5 4 2 6" xfId="1938"/>
    <cellStyle name="Výpočet 5 4 2 6 2" xfId="8665"/>
    <cellStyle name="Výpočet 5 4 2 6 2 2" xfId="27565"/>
    <cellStyle name="Výpočet 5 4 2 6 2 3" xfId="46713"/>
    <cellStyle name="Výpočet 5 4 2 6 3" xfId="21175"/>
    <cellStyle name="Výpočet 5 4 2 6 3 2" xfId="40315"/>
    <cellStyle name="Výpočet 5 4 2 6 4" xfId="14853"/>
    <cellStyle name="Výpočet 5 4 2 6 5" xfId="33942"/>
    <cellStyle name="Výpočet 5 4 2 7" xfId="7525"/>
    <cellStyle name="Výpočet 5 4 2 7 2" xfId="26524"/>
    <cellStyle name="Výpočet 5 4 2 7 3" xfId="45668"/>
    <cellStyle name="Výpočet 5 4 2 8" xfId="20114"/>
    <cellStyle name="Výpočet 5 4 2 8 2" xfId="39254"/>
    <cellStyle name="Výpočet 5 4 2 9" xfId="13812"/>
    <cellStyle name="Výpočet 5 4 3" xfId="2562"/>
    <cellStyle name="Výpočet 5 4 3 2" xfId="9263"/>
    <cellStyle name="Výpočet 5 4 3 2 2" xfId="28163"/>
    <cellStyle name="Výpočet 5 4 3 2 3" xfId="47311"/>
    <cellStyle name="Výpočet 5 4 3 3" xfId="21773"/>
    <cellStyle name="Výpočet 5 4 3 3 2" xfId="40913"/>
    <cellStyle name="Výpočet 5 4 3 4" xfId="15451"/>
    <cellStyle name="Výpočet 5 4 3 5" xfId="34540"/>
    <cellStyle name="Výpočet 5 4 4" xfId="3304"/>
    <cellStyle name="Výpočet 5 4 4 2" xfId="10002"/>
    <cellStyle name="Výpočet 5 4 4 2 2" xfId="28902"/>
    <cellStyle name="Výpočet 5 4 4 2 3" xfId="48050"/>
    <cellStyle name="Výpočet 5 4 4 3" xfId="22512"/>
    <cellStyle name="Výpočet 5 4 4 3 2" xfId="41652"/>
    <cellStyle name="Výpočet 5 4 4 4" xfId="16190"/>
    <cellStyle name="Výpočet 5 4 4 5" xfId="35279"/>
    <cellStyle name="Výpočet 5 4 5" xfId="3876"/>
    <cellStyle name="Výpočet 5 4 5 2" xfId="10573"/>
    <cellStyle name="Výpočet 5 4 5 2 2" xfId="29473"/>
    <cellStyle name="Výpočet 5 4 5 2 3" xfId="48621"/>
    <cellStyle name="Výpočet 5 4 5 3" xfId="23083"/>
    <cellStyle name="Výpočet 5 4 5 3 2" xfId="42223"/>
    <cellStyle name="Výpočet 5 4 5 4" xfId="16761"/>
    <cellStyle name="Výpočet 5 4 5 5" xfId="35850"/>
    <cellStyle name="Výpočet 5 4 6" xfId="4593"/>
    <cellStyle name="Výpočet 5 4 6 2" xfId="11290"/>
    <cellStyle name="Výpočet 5 4 6 2 2" xfId="30190"/>
    <cellStyle name="Výpočet 5 4 6 2 3" xfId="49338"/>
    <cellStyle name="Výpočet 5 4 6 3" xfId="23800"/>
    <cellStyle name="Výpočet 5 4 6 3 2" xfId="42940"/>
    <cellStyle name="Výpočet 5 4 6 4" xfId="17478"/>
    <cellStyle name="Výpočet 5 4 6 5" xfId="36567"/>
    <cellStyle name="Výpočet 5 4 7" xfId="7019"/>
    <cellStyle name="Výpočet 5 4 7 2" xfId="26019"/>
    <cellStyle name="Výpočet 5 4 7 3" xfId="45163"/>
    <cellStyle name="Výpočet 5 4 8" xfId="19780"/>
    <cellStyle name="Výpočet 5 4 8 2" xfId="38920"/>
    <cellStyle name="Výpočet 5 4 9" xfId="6874"/>
    <cellStyle name="Výpočet 5 5" xfId="503"/>
    <cellStyle name="Výpočet 5 5 10" xfId="32652"/>
    <cellStyle name="Výpočet 5 5 2" xfId="1939"/>
    <cellStyle name="Výpočet 5 5 2 2" xfId="8666"/>
    <cellStyle name="Výpočet 5 5 2 2 2" xfId="27566"/>
    <cellStyle name="Výpočet 5 5 2 2 2 2" xfId="46714"/>
    <cellStyle name="Výpočet 5 5 2 2 3" xfId="14854"/>
    <cellStyle name="Výpočet 5 5 2 2 4" xfId="33943"/>
    <cellStyle name="Výpočet 5 5 2 3" xfId="7645"/>
    <cellStyle name="Výpočet 5 5 2 3 2" xfId="26644"/>
    <cellStyle name="Výpočet 5 5 2 3 3" xfId="45788"/>
    <cellStyle name="Výpočet 5 5 2 4" xfId="21176"/>
    <cellStyle name="Výpočet 5 5 2 4 2" xfId="40316"/>
    <cellStyle name="Výpočet 5 5 2 5" xfId="13932"/>
    <cellStyle name="Výpočet 5 5 2 6" xfId="33017"/>
    <cellStyle name="Výpočet 5 5 3" xfId="2687"/>
    <cellStyle name="Výpočet 5 5 3 2" xfId="9388"/>
    <cellStyle name="Výpočet 5 5 3 2 2" xfId="28288"/>
    <cellStyle name="Výpočet 5 5 3 2 3" xfId="47436"/>
    <cellStyle name="Výpočet 5 5 3 3" xfId="21898"/>
    <cellStyle name="Výpočet 5 5 3 3 2" xfId="41038"/>
    <cellStyle name="Výpočet 5 5 3 4" xfId="15576"/>
    <cellStyle name="Výpočet 5 5 3 5" xfId="34665"/>
    <cellStyle name="Výpočet 5 5 4" xfId="3429"/>
    <cellStyle name="Výpočet 5 5 4 2" xfId="10127"/>
    <cellStyle name="Výpočet 5 5 4 2 2" xfId="29027"/>
    <cellStyle name="Výpočet 5 5 4 2 3" xfId="48175"/>
    <cellStyle name="Výpočet 5 5 4 3" xfId="22637"/>
    <cellStyle name="Výpočet 5 5 4 3 2" xfId="41777"/>
    <cellStyle name="Výpočet 5 5 4 4" xfId="16315"/>
    <cellStyle name="Výpočet 5 5 4 5" xfId="35404"/>
    <cellStyle name="Výpočet 5 5 5" xfId="4001"/>
    <cellStyle name="Výpočet 5 5 5 2" xfId="10698"/>
    <cellStyle name="Výpočet 5 5 5 2 2" xfId="29598"/>
    <cellStyle name="Výpočet 5 5 5 2 3" xfId="48746"/>
    <cellStyle name="Výpočet 5 5 5 3" xfId="23208"/>
    <cellStyle name="Výpočet 5 5 5 3 2" xfId="42348"/>
    <cellStyle name="Výpočet 5 5 5 4" xfId="16886"/>
    <cellStyle name="Výpočet 5 5 5 5" xfId="35975"/>
    <cellStyle name="Výpočet 5 5 6" xfId="4673"/>
    <cellStyle name="Výpočet 5 5 6 2" xfId="11370"/>
    <cellStyle name="Výpočet 5 5 6 2 2" xfId="30270"/>
    <cellStyle name="Výpočet 5 5 6 2 3" xfId="49418"/>
    <cellStyle name="Výpočet 5 5 6 3" xfId="23880"/>
    <cellStyle name="Výpočet 5 5 6 3 2" xfId="43020"/>
    <cellStyle name="Výpočet 5 5 6 4" xfId="17558"/>
    <cellStyle name="Výpočet 5 5 6 5" xfId="36647"/>
    <cellStyle name="Výpočet 5 5 7" xfId="7280"/>
    <cellStyle name="Výpočet 5 5 7 2" xfId="26279"/>
    <cellStyle name="Výpočet 5 5 7 3" xfId="45423"/>
    <cellStyle name="Výpočet 5 5 8" xfId="19900"/>
    <cellStyle name="Výpočet 5 5 8 2" xfId="39040"/>
    <cellStyle name="Výpočet 5 5 9" xfId="13567"/>
    <cellStyle name="Výpočet 5 6" xfId="1119"/>
    <cellStyle name="Výpočet 5 6 2" xfId="1940"/>
    <cellStyle name="Výpočet 5 6 2 2" xfId="8667"/>
    <cellStyle name="Výpočet 5 6 2 2 2" xfId="27567"/>
    <cellStyle name="Výpočet 5 6 2 2 3" xfId="46715"/>
    <cellStyle name="Výpočet 5 6 2 3" xfId="21177"/>
    <cellStyle name="Výpočet 5 6 2 3 2" xfId="40317"/>
    <cellStyle name="Výpočet 5 6 2 4" xfId="14855"/>
    <cellStyle name="Výpočet 5 6 2 5" xfId="33944"/>
    <cellStyle name="Výpočet 5 6 3" xfId="7365"/>
    <cellStyle name="Výpočet 5 6 3 2" xfId="26364"/>
    <cellStyle name="Výpočet 5 6 3 3" xfId="45508"/>
    <cellStyle name="Výpočet 5 6 4" xfId="20504"/>
    <cellStyle name="Výpočet 5 6 4 2" xfId="39644"/>
    <cellStyle name="Výpočet 5 6 5" xfId="13652"/>
    <cellStyle name="Výpočet 5 6 6" xfId="32737"/>
    <cellStyle name="Výpočet 5 7" xfId="1926"/>
    <cellStyle name="Výpočet 5 7 2" xfId="8653"/>
    <cellStyle name="Výpočet 5 7 2 2" xfId="27553"/>
    <cellStyle name="Výpočet 5 7 2 3" xfId="46701"/>
    <cellStyle name="Výpočet 5 7 3" xfId="21163"/>
    <cellStyle name="Výpočet 5 7 3 2" xfId="40303"/>
    <cellStyle name="Výpočet 5 7 4" xfId="14841"/>
    <cellStyle name="Výpočet 5 7 5" xfId="33930"/>
    <cellStyle name="Výpočet 5 8" xfId="2403"/>
    <cellStyle name="Výpočet 5 8 2" xfId="9104"/>
    <cellStyle name="Výpočet 5 8 2 2" xfId="28004"/>
    <cellStyle name="Výpočet 5 8 2 3" xfId="47152"/>
    <cellStyle name="Výpočet 5 8 3" xfId="21614"/>
    <cellStyle name="Výpočet 5 8 3 2" xfId="40754"/>
    <cellStyle name="Výpočet 5 8 4" xfId="15292"/>
    <cellStyle name="Výpočet 5 8 5" xfId="34381"/>
    <cellStyle name="Výpočet 5 9" xfId="3131"/>
    <cellStyle name="Výpočet 5 9 2" xfId="9829"/>
    <cellStyle name="Výpočet 5 9 2 2" xfId="28729"/>
    <cellStyle name="Výpočet 5 9 2 3" xfId="47877"/>
    <cellStyle name="Výpočet 5 9 3" xfId="22339"/>
    <cellStyle name="Výpočet 5 9 3 2" xfId="41479"/>
    <cellStyle name="Výpočet 5 9 4" xfId="16017"/>
    <cellStyle name="Výpočet 5 9 5" xfId="35106"/>
    <cellStyle name="Výpočet 6" xfId="874"/>
    <cellStyle name="Výpočet 6 2" xfId="1056"/>
    <cellStyle name="Výpočet 6 2 2" xfId="1942"/>
    <cellStyle name="Výpočet 6 2 2 2" xfId="8669"/>
    <cellStyle name="Výpočet 6 2 2 2 2" xfId="27569"/>
    <cellStyle name="Výpočet 6 2 2 2 3" xfId="46717"/>
    <cellStyle name="Výpočet 6 2 2 3" xfId="21179"/>
    <cellStyle name="Výpočet 6 2 2 3 2" xfId="40319"/>
    <cellStyle name="Výpočet 6 2 2 4" xfId="14857"/>
    <cellStyle name="Výpočet 6 2 2 5" xfId="33946"/>
    <cellStyle name="Výpočet 6 2 3" xfId="7909"/>
    <cellStyle name="Výpočet 6 2 3 2" xfId="26904"/>
    <cellStyle name="Výpočet 6 2 3 3" xfId="46052"/>
    <cellStyle name="Výpočet 6 2 4" xfId="20444"/>
    <cellStyle name="Výpočet 6 2 4 2" xfId="39584"/>
    <cellStyle name="Výpočet 6 2 5" xfId="14192"/>
    <cellStyle name="Výpočet 6 2 6" xfId="33281"/>
    <cellStyle name="Výpočet 6 3" xfId="1171"/>
    <cellStyle name="Výpočet 6 3 2" xfId="1943"/>
    <cellStyle name="Výpočet 6 3 2 2" xfId="8670"/>
    <cellStyle name="Výpočet 6 3 2 2 2" xfId="27570"/>
    <cellStyle name="Výpočet 6 3 2 2 3" xfId="46718"/>
    <cellStyle name="Výpočet 6 3 2 3" xfId="21180"/>
    <cellStyle name="Výpočet 6 3 2 3 2" xfId="40320"/>
    <cellStyle name="Výpočet 6 3 2 4" xfId="14858"/>
    <cellStyle name="Výpočet 6 3 2 5" xfId="33947"/>
    <cellStyle name="Výpočet 6 3 3" xfId="7989"/>
    <cellStyle name="Výpočet 6 3 3 2" xfId="26984"/>
    <cellStyle name="Výpočet 6 3 3 3" xfId="46132"/>
    <cellStyle name="Výpočet 6 3 4" xfId="20554"/>
    <cellStyle name="Výpočet 6 3 4 2" xfId="39694"/>
    <cellStyle name="Výpočet 6 3 5" xfId="14272"/>
    <cellStyle name="Výpočet 6 3 6" xfId="33361"/>
    <cellStyle name="Výpočet 6 4" xfId="1941"/>
    <cellStyle name="Výpočet 6 4 2" xfId="8668"/>
    <cellStyle name="Výpočet 6 4 2 2" xfId="27568"/>
    <cellStyle name="Výpočet 6 4 2 3" xfId="46716"/>
    <cellStyle name="Výpočet 6 4 3" xfId="21178"/>
    <cellStyle name="Výpočet 6 4 3 2" xfId="40318"/>
    <cellStyle name="Výpočet 6 4 4" xfId="14856"/>
    <cellStyle name="Výpočet 6 4 5" xfId="33945"/>
    <cellStyle name="Výpočet 6 5" xfId="7783"/>
    <cellStyle name="Výpočet 6 5 2" xfId="26778"/>
    <cellStyle name="Výpočet 6 5 3" xfId="45926"/>
    <cellStyle name="Výpočet 6 6" xfId="20268"/>
    <cellStyle name="Výpočet 6 6 2" xfId="39408"/>
    <cellStyle name="Výpočet 6 7" xfId="14066"/>
    <cellStyle name="Výpočet 6 8" xfId="33155"/>
    <cellStyle name="Výstup 2" xfId="119"/>
    <cellStyle name="Výstup 2 2" xfId="120"/>
    <cellStyle name="Výstup 2 2 2" xfId="1945"/>
    <cellStyle name="Výstup 2 2 2 2" xfId="8672"/>
    <cellStyle name="Výstup 2 2 2 2 2" xfId="27572"/>
    <cellStyle name="Výstup 2 2 2 2 3" xfId="46720"/>
    <cellStyle name="Výstup 2 2 2 3" xfId="21182"/>
    <cellStyle name="Výstup 2 2 2 3 2" xfId="40322"/>
    <cellStyle name="Výstup 2 2 2 4" xfId="14860"/>
    <cellStyle name="Výstup 2 2 2 5" xfId="33949"/>
    <cellStyle name="Výstup 2 2 3" xfId="2255"/>
    <cellStyle name="Výstup 2 2 3 2" xfId="8956"/>
    <cellStyle name="Výstup 2 2 3 2 2" xfId="27856"/>
    <cellStyle name="Výstup 2 2 3 2 3" xfId="47004"/>
    <cellStyle name="Výstup 2 2 3 3" xfId="21466"/>
    <cellStyle name="Výstup 2 2 3 3 2" xfId="40606"/>
    <cellStyle name="Výstup 2 2 3 4" xfId="15144"/>
    <cellStyle name="Výstup 2 2 3 5" xfId="34233"/>
    <cellStyle name="Výstup 2 3" xfId="1944"/>
    <cellStyle name="Výstup 2 3 2" xfId="8671"/>
    <cellStyle name="Výstup 2 3 2 2" xfId="27571"/>
    <cellStyle name="Výstup 2 3 2 3" xfId="46719"/>
    <cellStyle name="Výstup 2 3 3" xfId="21181"/>
    <cellStyle name="Výstup 2 3 3 2" xfId="40321"/>
    <cellStyle name="Výstup 2 3 4" xfId="14859"/>
    <cellStyle name="Výstup 2 3 5" xfId="33948"/>
    <cellStyle name="Výstup 2 4" xfId="2254"/>
    <cellStyle name="Výstup 2 4 2" xfId="8955"/>
    <cellStyle name="Výstup 2 4 2 2" xfId="27855"/>
    <cellStyle name="Výstup 2 4 2 3" xfId="47003"/>
    <cellStyle name="Výstup 2 4 3" xfId="21465"/>
    <cellStyle name="Výstup 2 4 3 2" xfId="40605"/>
    <cellStyle name="Výstup 2 4 4" xfId="15143"/>
    <cellStyle name="Výstup 2 4 5" xfId="34232"/>
    <cellStyle name="Výstup 3" xfId="121"/>
    <cellStyle name="Výstup 3 10" xfId="374"/>
    <cellStyle name="Výstup 3 10 10" xfId="4454"/>
    <cellStyle name="Výstup 3 10 10 2" xfId="11151"/>
    <cellStyle name="Výstup 3 10 10 2 2" xfId="30051"/>
    <cellStyle name="Výstup 3 10 10 2 3" xfId="49199"/>
    <cellStyle name="Výstup 3 10 10 3" xfId="23661"/>
    <cellStyle name="Výstup 3 10 10 3 2" xfId="42801"/>
    <cellStyle name="Výstup 3 10 10 4" xfId="17339"/>
    <cellStyle name="Výstup 3 10 10 5" xfId="36428"/>
    <cellStyle name="Výstup 3 10 11" xfId="961"/>
    <cellStyle name="Výstup 3 10 11 2" xfId="7868"/>
    <cellStyle name="Výstup 3 10 11 2 2" xfId="26863"/>
    <cellStyle name="Výstup 3 10 11 2 3" xfId="46011"/>
    <cellStyle name="Výstup 3 10 11 3" xfId="20353"/>
    <cellStyle name="Výstup 3 10 11 3 2" xfId="39493"/>
    <cellStyle name="Výstup 3 10 11 4" xfId="14151"/>
    <cellStyle name="Výstup 3 10 11 5" xfId="33240"/>
    <cellStyle name="Výstup 3 10 12" xfId="7166"/>
    <cellStyle name="Výstup 3 10 12 2" xfId="26165"/>
    <cellStyle name="Výstup 3 10 12 3" xfId="45309"/>
    <cellStyle name="Výstup 3 10 13" xfId="19771"/>
    <cellStyle name="Výstup 3 10 13 2" xfId="38911"/>
    <cellStyle name="Výstup 3 10 14" xfId="8017"/>
    <cellStyle name="Výstup 3 10 15" xfId="32538"/>
    <cellStyle name="Výstup 3 10 2" xfId="501"/>
    <cellStyle name="Výstup 3 10 2 10" xfId="32650"/>
    <cellStyle name="Výstup 3 10 2 2" xfId="1948"/>
    <cellStyle name="Výstup 3 10 2 2 2" xfId="8675"/>
    <cellStyle name="Výstup 3 10 2 2 2 2" xfId="27575"/>
    <cellStyle name="Výstup 3 10 2 2 2 2 2" xfId="46723"/>
    <cellStyle name="Výstup 3 10 2 2 2 3" xfId="14863"/>
    <cellStyle name="Výstup 3 10 2 2 2 4" xfId="33952"/>
    <cellStyle name="Výstup 3 10 2 2 3" xfId="7643"/>
    <cellStyle name="Výstup 3 10 2 2 3 2" xfId="26642"/>
    <cellStyle name="Výstup 3 10 2 2 3 3" xfId="45786"/>
    <cellStyle name="Výstup 3 10 2 2 4" xfId="21185"/>
    <cellStyle name="Výstup 3 10 2 2 4 2" xfId="40325"/>
    <cellStyle name="Výstup 3 10 2 2 5" xfId="13930"/>
    <cellStyle name="Výstup 3 10 2 2 6" xfId="33015"/>
    <cellStyle name="Výstup 3 10 2 3" xfId="2258"/>
    <cellStyle name="Výstup 3 10 2 3 2" xfId="8959"/>
    <cellStyle name="Výstup 3 10 2 3 2 2" xfId="27859"/>
    <cellStyle name="Výstup 3 10 2 3 2 3" xfId="47007"/>
    <cellStyle name="Výstup 3 10 2 3 3" xfId="21469"/>
    <cellStyle name="Výstup 3 10 2 3 3 2" xfId="40609"/>
    <cellStyle name="Výstup 3 10 2 3 4" xfId="15147"/>
    <cellStyle name="Výstup 3 10 2 3 5" xfId="34236"/>
    <cellStyle name="Výstup 3 10 2 4" xfId="2685"/>
    <cellStyle name="Výstup 3 10 2 4 2" xfId="9386"/>
    <cellStyle name="Výstup 3 10 2 4 2 2" xfId="28286"/>
    <cellStyle name="Výstup 3 10 2 4 2 3" xfId="47434"/>
    <cellStyle name="Výstup 3 10 2 4 3" xfId="21896"/>
    <cellStyle name="Výstup 3 10 2 4 3 2" xfId="41036"/>
    <cellStyle name="Výstup 3 10 2 4 4" xfId="15574"/>
    <cellStyle name="Výstup 3 10 2 4 5" xfId="34663"/>
    <cellStyle name="Výstup 3 10 2 5" xfId="3427"/>
    <cellStyle name="Výstup 3 10 2 5 2" xfId="10125"/>
    <cellStyle name="Výstup 3 10 2 5 2 2" xfId="29025"/>
    <cellStyle name="Výstup 3 10 2 5 2 3" xfId="48173"/>
    <cellStyle name="Výstup 3 10 2 5 3" xfId="22635"/>
    <cellStyle name="Výstup 3 10 2 5 3 2" xfId="41775"/>
    <cellStyle name="Výstup 3 10 2 5 4" xfId="16313"/>
    <cellStyle name="Výstup 3 10 2 5 5" xfId="35402"/>
    <cellStyle name="Výstup 3 10 2 6" xfId="3999"/>
    <cellStyle name="Výstup 3 10 2 6 2" xfId="10696"/>
    <cellStyle name="Výstup 3 10 2 6 2 2" xfId="29596"/>
    <cellStyle name="Výstup 3 10 2 6 2 3" xfId="48744"/>
    <cellStyle name="Výstup 3 10 2 6 3" xfId="23206"/>
    <cellStyle name="Výstup 3 10 2 6 3 2" xfId="42346"/>
    <cellStyle name="Výstup 3 10 2 6 4" xfId="16884"/>
    <cellStyle name="Výstup 3 10 2 6 5" xfId="35973"/>
    <cellStyle name="Výstup 3 10 2 7" xfId="7278"/>
    <cellStyle name="Výstup 3 10 2 7 2" xfId="26277"/>
    <cellStyle name="Výstup 3 10 2 7 3" xfId="45421"/>
    <cellStyle name="Výstup 3 10 2 8" xfId="19898"/>
    <cellStyle name="Výstup 3 10 2 8 2" xfId="39038"/>
    <cellStyle name="Výstup 3 10 2 9" xfId="13565"/>
    <cellStyle name="Výstup 3 10 3" xfId="1054"/>
    <cellStyle name="Výstup 3 10 3 2" xfId="1949"/>
    <cellStyle name="Výstup 3 10 3 2 2" xfId="8676"/>
    <cellStyle name="Výstup 3 10 3 2 2 2" xfId="27576"/>
    <cellStyle name="Výstup 3 10 3 2 2 3" xfId="46724"/>
    <cellStyle name="Výstup 3 10 3 2 3" xfId="21186"/>
    <cellStyle name="Výstup 3 10 3 2 3 2" xfId="40326"/>
    <cellStyle name="Výstup 3 10 3 2 4" xfId="14864"/>
    <cellStyle name="Výstup 3 10 3 2 5" xfId="33953"/>
    <cellStyle name="Výstup 3 10 3 3" xfId="2259"/>
    <cellStyle name="Výstup 3 10 3 3 2" xfId="8960"/>
    <cellStyle name="Výstup 3 10 3 3 2 2" xfId="27860"/>
    <cellStyle name="Výstup 3 10 3 3 2 3" xfId="47008"/>
    <cellStyle name="Výstup 3 10 3 3 3" xfId="21470"/>
    <cellStyle name="Výstup 3 10 3 3 3 2" xfId="40610"/>
    <cellStyle name="Výstup 3 10 3 3 4" xfId="15148"/>
    <cellStyle name="Výstup 3 10 3 3 5" xfId="34237"/>
    <cellStyle name="Výstup 3 10 3 4" xfId="7516"/>
    <cellStyle name="Výstup 3 10 3 4 2" xfId="26515"/>
    <cellStyle name="Výstup 3 10 3 4 3" xfId="45659"/>
    <cellStyle name="Výstup 3 10 3 5" xfId="20442"/>
    <cellStyle name="Výstup 3 10 3 5 2" xfId="39582"/>
    <cellStyle name="Výstup 3 10 3 6" xfId="13803"/>
    <cellStyle name="Výstup 3 10 3 7" xfId="32888"/>
    <cellStyle name="Výstup 3 10 4" xfId="1169"/>
    <cellStyle name="Výstup 3 10 4 2" xfId="1950"/>
    <cellStyle name="Výstup 3 10 4 2 2" xfId="8677"/>
    <cellStyle name="Výstup 3 10 4 2 2 2" xfId="27577"/>
    <cellStyle name="Výstup 3 10 4 2 2 3" xfId="46725"/>
    <cellStyle name="Výstup 3 10 4 2 3" xfId="21187"/>
    <cellStyle name="Výstup 3 10 4 2 3 2" xfId="40327"/>
    <cellStyle name="Výstup 3 10 4 2 4" xfId="14865"/>
    <cellStyle name="Výstup 3 10 4 2 5" xfId="33954"/>
    <cellStyle name="Výstup 3 10 4 3" xfId="2260"/>
    <cellStyle name="Výstup 3 10 4 3 2" xfId="8961"/>
    <cellStyle name="Výstup 3 10 4 3 2 2" xfId="27861"/>
    <cellStyle name="Výstup 3 10 4 3 2 3" xfId="47009"/>
    <cellStyle name="Výstup 3 10 4 3 3" xfId="21471"/>
    <cellStyle name="Výstup 3 10 4 3 3 2" xfId="40611"/>
    <cellStyle name="Výstup 3 10 4 3 4" xfId="15149"/>
    <cellStyle name="Výstup 3 10 4 3 5" xfId="34238"/>
    <cellStyle name="Výstup 3 10 4 4" xfId="7987"/>
    <cellStyle name="Výstup 3 10 4 4 2" xfId="26982"/>
    <cellStyle name="Výstup 3 10 4 4 3" xfId="46130"/>
    <cellStyle name="Výstup 3 10 4 5" xfId="20552"/>
    <cellStyle name="Výstup 3 10 4 5 2" xfId="39692"/>
    <cellStyle name="Výstup 3 10 4 6" xfId="14270"/>
    <cellStyle name="Výstup 3 10 4 7" xfId="33359"/>
    <cellStyle name="Výstup 3 10 5" xfId="1947"/>
    <cellStyle name="Výstup 3 10 5 2" xfId="8674"/>
    <cellStyle name="Výstup 3 10 5 2 2" xfId="27574"/>
    <cellStyle name="Výstup 3 10 5 2 3" xfId="46722"/>
    <cellStyle name="Výstup 3 10 5 3" xfId="21184"/>
    <cellStyle name="Výstup 3 10 5 3 2" xfId="40324"/>
    <cellStyle name="Výstup 3 10 5 4" xfId="14862"/>
    <cellStyle name="Výstup 3 10 5 5" xfId="33951"/>
    <cellStyle name="Výstup 3 10 6" xfId="2257"/>
    <cellStyle name="Výstup 3 10 6 2" xfId="8958"/>
    <cellStyle name="Výstup 3 10 6 2 2" xfId="27858"/>
    <cellStyle name="Výstup 3 10 6 2 3" xfId="47006"/>
    <cellStyle name="Výstup 3 10 6 3" xfId="21468"/>
    <cellStyle name="Výstup 3 10 6 3 2" xfId="40608"/>
    <cellStyle name="Výstup 3 10 6 4" xfId="15146"/>
    <cellStyle name="Výstup 3 10 6 5" xfId="34235"/>
    <cellStyle name="Výstup 3 10 7" xfId="2553"/>
    <cellStyle name="Výstup 3 10 7 2" xfId="9254"/>
    <cellStyle name="Výstup 3 10 7 2 2" xfId="28154"/>
    <cellStyle name="Výstup 3 10 7 2 3" xfId="47302"/>
    <cellStyle name="Výstup 3 10 7 3" xfId="21764"/>
    <cellStyle name="Výstup 3 10 7 3 2" xfId="40904"/>
    <cellStyle name="Výstup 3 10 7 4" xfId="15442"/>
    <cellStyle name="Výstup 3 10 7 5" xfId="34531"/>
    <cellStyle name="Výstup 3 10 8" xfId="3295"/>
    <cellStyle name="Výstup 3 10 8 2" xfId="9993"/>
    <cellStyle name="Výstup 3 10 8 2 2" xfId="28893"/>
    <cellStyle name="Výstup 3 10 8 2 3" xfId="48041"/>
    <cellStyle name="Výstup 3 10 8 3" xfId="22503"/>
    <cellStyle name="Výstup 3 10 8 3 2" xfId="41643"/>
    <cellStyle name="Výstup 3 10 8 4" xfId="16181"/>
    <cellStyle name="Výstup 3 10 8 5" xfId="35270"/>
    <cellStyle name="Výstup 3 10 9" xfId="3867"/>
    <cellStyle name="Výstup 3 10 9 2" xfId="10564"/>
    <cellStyle name="Výstup 3 10 9 2 2" xfId="29464"/>
    <cellStyle name="Výstup 3 10 9 2 3" xfId="48612"/>
    <cellStyle name="Výstup 3 10 9 3" xfId="23074"/>
    <cellStyle name="Výstup 3 10 9 3 2" xfId="42214"/>
    <cellStyle name="Výstup 3 10 9 4" xfId="16752"/>
    <cellStyle name="Výstup 3 10 9 5" xfId="35841"/>
    <cellStyle name="Výstup 3 11" xfId="411"/>
    <cellStyle name="Výstup 3 11 10" xfId="4483"/>
    <cellStyle name="Výstup 3 11 10 2" xfId="11180"/>
    <cellStyle name="Výstup 3 11 10 2 2" xfId="30080"/>
    <cellStyle name="Výstup 3 11 10 2 3" xfId="49228"/>
    <cellStyle name="Výstup 3 11 10 3" xfId="23690"/>
    <cellStyle name="Výstup 3 11 10 3 2" xfId="42830"/>
    <cellStyle name="Výstup 3 11 10 4" xfId="17368"/>
    <cellStyle name="Výstup 3 11 10 5" xfId="36457"/>
    <cellStyle name="Výstup 3 11 11" xfId="886"/>
    <cellStyle name="Výstup 3 11 11 2" xfId="7795"/>
    <cellStyle name="Výstup 3 11 11 2 2" xfId="26790"/>
    <cellStyle name="Výstup 3 11 11 2 3" xfId="45938"/>
    <cellStyle name="Výstup 3 11 11 3" xfId="20280"/>
    <cellStyle name="Výstup 3 11 11 3 2" xfId="39420"/>
    <cellStyle name="Výstup 3 11 11 4" xfId="14078"/>
    <cellStyle name="Výstup 3 11 11 5" xfId="33167"/>
    <cellStyle name="Výstup 3 11 12" xfId="7198"/>
    <cellStyle name="Výstup 3 11 12 2" xfId="26197"/>
    <cellStyle name="Výstup 3 11 12 3" xfId="45341"/>
    <cellStyle name="Výstup 3 11 13" xfId="19808"/>
    <cellStyle name="Výstup 3 11 13 2" xfId="38948"/>
    <cellStyle name="Výstup 3 11 14" xfId="13485"/>
    <cellStyle name="Výstup 3 11 15" xfId="32570"/>
    <cellStyle name="Výstup 3 11 2" xfId="531"/>
    <cellStyle name="Výstup 3 11 2 10" xfId="32680"/>
    <cellStyle name="Výstup 3 11 2 2" xfId="831"/>
    <cellStyle name="Výstup 3 11 2 2 2" xfId="3012"/>
    <cellStyle name="Výstup 3 11 2 2 2 2" xfId="9711"/>
    <cellStyle name="Výstup 3 11 2 2 2 2 2" xfId="28611"/>
    <cellStyle name="Výstup 3 11 2 2 2 2 3" xfId="47759"/>
    <cellStyle name="Výstup 3 11 2 2 2 3" xfId="22221"/>
    <cellStyle name="Výstup 3 11 2 2 2 3 2" xfId="41361"/>
    <cellStyle name="Výstup 3 11 2 2 2 4" xfId="15899"/>
    <cellStyle name="Výstup 3 11 2 2 2 5" xfId="34988"/>
    <cellStyle name="Výstup 3 11 2 2 3" xfId="3754"/>
    <cellStyle name="Výstup 3 11 2 2 3 2" xfId="10452"/>
    <cellStyle name="Výstup 3 11 2 2 3 2 2" xfId="29352"/>
    <cellStyle name="Výstup 3 11 2 2 3 2 3" xfId="48500"/>
    <cellStyle name="Výstup 3 11 2 2 3 3" xfId="22962"/>
    <cellStyle name="Výstup 3 11 2 2 3 3 2" xfId="42102"/>
    <cellStyle name="Výstup 3 11 2 2 3 4" xfId="16640"/>
    <cellStyle name="Výstup 3 11 2 2 3 5" xfId="35729"/>
    <cellStyle name="Výstup 3 11 2 2 4" xfId="4324"/>
    <cellStyle name="Výstup 3 11 2 2 4 2" xfId="11021"/>
    <cellStyle name="Výstup 3 11 2 2 4 2 2" xfId="29921"/>
    <cellStyle name="Výstup 3 11 2 2 4 2 3" xfId="49069"/>
    <cellStyle name="Výstup 3 11 2 2 4 3" xfId="23531"/>
    <cellStyle name="Výstup 3 11 2 2 4 3 2" xfId="42671"/>
    <cellStyle name="Výstup 3 11 2 2 4 4" xfId="17209"/>
    <cellStyle name="Výstup 3 11 2 2 4 5" xfId="36298"/>
    <cellStyle name="Výstup 3 11 2 2 5" xfId="1952"/>
    <cellStyle name="Výstup 3 11 2 2 5 2" xfId="8679"/>
    <cellStyle name="Výstup 3 11 2 2 5 2 2" xfId="27579"/>
    <cellStyle name="Výstup 3 11 2 2 5 2 3" xfId="46727"/>
    <cellStyle name="Výstup 3 11 2 2 5 3" xfId="21189"/>
    <cellStyle name="Výstup 3 11 2 2 5 3 2" xfId="40329"/>
    <cellStyle name="Výstup 3 11 2 2 5 4" xfId="14867"/>
    <cellStyle name="Výstup 3 11 2 2 5 5" xfId="33956"/>
    <cellStyle name="Výstup 3 11 2 2 6" xfId="7673"/>
    <cellStyle name="Výstup 3 11 2 2 6 2" xfId="26672"/>
    <cellStyle name="Výstup 3 11 2 2 6 3" xfId="45816"/>
    <cellStyle name="Výstup 3 11 2 2 7" xfId="20227"/>
    <cellStyle name="Výstup 3 11 2 2 7 2" xfId="39367"/>
    <cellStyle name="Výstup 3 11 2 2 8" xfId="13960"/>
    <cellStyle name="Výstup 3 11 2 2 9" xfId="33045"/>
    <cellStyle name="Výstup 3 11 2 3" xfId="2262"/>
    <cellStyle name="Výstup 3 11 2 3 2" xfId="8963"/>
    <cellStyle name="Výstup 3 11 2 3 2 2" xfId="27863"/>
    <cellStyle name="Výstup 3 11 2 3 2 3" xfId="47011"/>
    <cellStyle name="Výstup 3 11 2 3 3" xfId="21473"/>
    <cellStyle name="Výstup 3 11 2 3 3 2" xfId="40613"/>
    <cellStyle name="Výstup 3 11 2 3 4" xfId="15151"/>
    <cellStyle name="Výstup 3 11 2 3 5" xfId="34240"/>
    <cellStyle name="Výstup 3 11 2 4" xfId="2715"/>
    <cellStyle name="Výstup 3 11 2 4 2" xfId="9416"/>
    <cellStyle name="Výstup 3 11 2 4 2 2" xfId="28316"/>
    <cellStyle name="Výstup 3 11 2 4 2 3" xfId="47464"/>
    <cellStyle name="Výstup 3 11 2 4 3" xfId="21926"/>
    <cellStyle name="Výstup 3 11 2 4 3 2" xfId="41066"/>
    <cellStyle name="Výstup 3 11 2 4 4" xfId="15604"/>
    <cellStyle name="Výstup 3 11 2 4 5" xfId="34693"/>
    <cellStyle name="Výstup 3 11 2 5" xfId="3457"/>
    <cellStyle name="Výstup 3 11 2 5 2" xfId="10155"/>
    <cellStyle name="Výstup 3 11 2 5 2 2" xfId="29055"/>
    <cellStyle name="Výstup 3 11 2 5 2 3" xfId="48203"/>
    <cellStyle name="Výstup 3 11 2 5 3" xfId="22665"/>
    <cellStyle name="Výstup 3 11 2 5 3 2" xfId="41805"/>
    <cellStyle name="Výstup 3 11 2 5 4" xfId="16343"/>
    <cellStyle name="Výstup 3 11 2 5 5" xfId="35432"/>
    <cellStyle name="Výstup 3 11 2 6" xfId="4029"/>
    <cellStyle name="Výstup 3 11 2 6 2" xfId="10726"/>
    <cellStyle name="Výstup 3 11 2 6 2 2" xfId="29626"/>
    <cellStyle name="Výstup 3 11 2 6 2 3" xfId="48774"/>
    <cellStyle name="Výstup 3 11 2 6 3" xfId="23236"/>
    <cellStyle name="Výstup 3 11 2 6 3 2" xfId="42376"/>
    <cellStyle name="Výstup 3 11 2 6 4" xfId="16914"/>
    <cellStyle name="Výstup 3 11 2 6 5" xfId="36003"/>
    <cellStyle name="Výstup 3 11 2 7" xfId="7308"/>
    <cellStyle name="Výstup 3 11 2 7 2" xfId="26307"/>
    <cellStyle name="Výstup 3 11 2 7 3" xfId="45451"/>
    <cellStyle name="Výstup 3 11 2 8" xfId="19928"/>
    <cellStyle name="Výstup 3 11 2 8 2" xfId="39068"/>
    <cellStyle name="Výstup 3 11 2 9" xfId="13595"/>
    <cellStyle name="Výstup 3 11 3" xfId="736"/>
    <cellStyle name="Výstup 3 11 3 10" xfId="32925"/>
    <cellStyle name="Výstup 3 11 3 2" xfId="1953"/>
    <cellStyle name="Výstup 3 11 3 2 2" xfId="8680"/>
    <cellStyle name="Výstup 3 11 3 2 2 2" xfId="27580"/>
    <cellStyle name="Výstup 3 11 3 2 2 3" xfId="46728"/>
    <cellStyle name="Výstup 3 11 3 2 3" xfId="21190"/>
    <cellStyle name="Výstup 3 11 3 2 3 2" xfId="40330"/>
    <cellStyle name="Výstup 3 11 3 2 4" xfId="14868"/>
    <cellStyle name="Výstup 3 11 3 2 5" xfId="33957"/>
    <cellStyle name="Výstup 3 11 3 3" xfId="2263"/>
    <cellStyle name="Výstup 3 11 3 3 2" xfId="8964"/>
    <cellStyle name="Výstup 3 11 3 3 2 2" xfId="27864"/>
    <cellStyle name="Výstup 3 11 3 3 2 3" xfId="47012"/>
    <cellStyle name="Výstup 3 11 3 3 3" xfId="21474"/>
    <cellStyle name="Výstup 3 11 3 3 3 2" xfId="40614"/>
    <cellStyle name="Výstup 3 11 3 3 4" xfId="15152"/>
    <cellStyle name="Výstup 3 11 3 3 5" xfId="34241"/>
    <cellStyle name="Výstup 3 11 3 4" xfId="2917"/>
    <cellStyle name="Výstup 3 11 3 4 2" xfId="9616"/>
    <cellStyle name="Výstup 3 11 3 4 2 2" xfId="28516"/>
    <cellStyle name="Výstup 3 11 3 4 2 3" xfId="47664"/>
    <cellStyle name="Výstup 3 11 3 4 3" xfId="22126"/>
    <cellStyle name="Výstup 3 11 3 4 3 2" xfId="41266"/>
    <cellStyle name="Výstup 3 11 3 4 4" xfId="15804"/>
    <cellStyle name="Výstup 3 11 3 4 5" xfId="34893"/>
    <cellStyle name="Výstup 3 11 3 5" xfId="3659"/>
    <cellStyle name="Výstup 3 11 3 5 2" xfId="10357"/>
    <cellStyle name="Výstup 3 11 3 5 2 2" xfId="29257"/>
    <cellStyle name="Výstup 3 11 3 5 2 3" xfId="48405"/>
    <cellStyle name="Výstup 3 11 3 5 3" xfId="22867"/>
    <cellStyle name="Výstup 3 11 3 5 3 2" xfId="42007"/>
    <cellStyle name="Výstup 3 11 3 5 4" xfId="16545"/>
    <cellStyle name="Výstup 3 11 3 5 5" xfId="35634"/>
    <cellStyle name="Výstup 3 11 3 6" xfId="4229"/>
    <cellStyle name="Výstup 3 11 3 6 2" xfId="10926"/>
    <cellStyle name="Výstup 3 11 3 6 2 2" xfId="29826"/>
    <cellStyle name="Výstup 3 11 3 6 2 3" xfId="48974"/>
    <cellStyle name="Výstup 3 11 3 6 3" xfId="23436"/>
    <cellStyle name="Výstup 3 11 3 6 3 2" xfId="42576"/>
    <cellStyle name="Výstup 3 11 3 6 4" xfId="17114"/>
    <cellStyle name="Výstup 3 11 3 6 5" xfId="36203"/>
    <cellStyle name="Výstup 3 11 3 7" xfId="7553"/>
    <cellStyle name="Výstup 3 11 3 7 2" xfId="26552"/>
    <cellStyle name="Výstup 3 11 3 7 3" xfId="45696"/>
    <cellStyle name="Výstup 3 11 3 8" xfId="20132"/>
    <cellStyle name="Výstup 3 11 3 8 2" xfId="39272"/>
    <cellStyle name="Výstup 3 11 3 9" xfId="13840"/>
    <cellStyle name="Výstup 3 11 4" xfId="1181"/>
    <cellStyle name="Výstup 3 11 4 2" xfId="1954"/>
    <cellStyle name="Výstup 3 11 4 2 2" xfId="8681"/>
    <cellStyle name="Výstup 3 11 4 2 2 2" xfId="27581"/>
    <cellStyle name="Výstup 3 11 4 2 2 3" xfId="46729"/>
    <cellStyle name="Výstup 3 11 4 2 3" xfId="21191"/>
    <cellStyle name="Výstup 3 11 4 2 3 2" xfId="40331"/>
    <cellStyle name="Výstup 3 11 4 2 4" xfId="14869"/>
    <cellStyle name="Výstup 3 11 4 2 5" xfId="33958"/>
    <cellStyle name="Výstup 3 11 4 3" xfId="2264"/>
    <cellStyle name="Výstup 3 11 4 3 2" xfId="8965"/>
    <cellStyle name="Výstup 3 11 4 3 2 2" xfId="27865"/>
    <cellStyle name="Výstup 3 11 4 3 2 3" xfId="47013"/>
    <cellStyle name="Výstup 3 11 4 3 3" xfId="21475"/>
    <cellStyle name="Výstup 3 11 4 3 3 2" xfId="40615"/>
    <cellStyle name="Výstup 3 11 4 3 4" xfId="15153"/>
    <cellStyle name="Výstup 3 11 4 3 5" xfId="34242"/>
    <cellStyle name="Výstup 3 11 4 4" xfId="7997"/>
    <cellStyle name="Výstup 3 11 4 4 2" xfId="26992"/>
    <cellStyle name="Výstup 3 11 4 4 3" xfId="46140"/>
    <cellStyle name="Výstup 3 11 4 5" xfId="20562"/>
    <cellStyle name="Výstup 3 11 4 5 2" xfId="39702"/>
    <cellStyle name="Výstup 3 11 4 6" xfId="14280"/>
    <cellStyle name="Výstup 3 11 4 7" xfId="33369"/>
    <cellStyle name="Výstup 3 11 5" xfId="1951"/>
    <cellStyle name="Výstup 3 11 5 2" xfId="8678"/>
    <cellStyle name="Výstup 3 11 5 2 2" xfId="27578"/>
    <cellStyle name="Výstup 3 11 5 2 3" xfId="46726"/>
    <cellStyle name="Výstup 3 11 5 3" xfId="21188"/>
    <cellStyle name="Výstup 3 11 5 3 2" xfId="40328"/>
    <cellStyle name="Výstup 3 11 5 4" xfId="14866"/>
    <cellStyle name="Výstup 3 11 5 5" xfId="33955"/>
    <cellStyle name="Výstup 3 11 6" xfId="2261"/>
    <cellStyle name="Výstup 3 11 6 2" xfId="8962"/>
    <cellStyle name="Výstup 3 11 6 2 2" xfId="27862"/>
    <cellStyle name="Výstup 3 11 6 2 3" xfId="47010"/>
    <cellStyle name="Výstup 3 11 6 3" xfId="21472"/>
    <cellStyle name="Výstup 3 11 6 3 2" xfId="40612"/>
    <cellStyle name="Výstup 3 11 6 4" xfId="15150"/>
    <cellStyle name="Výstup 3 11 6 5" xfId="34239"/>
    <cellStyle name="Výstup 3 11 7" xfId="2590"/>
    <cellStyle name="Výstup 3 11 7 2" xfId="9291"/>
    <cellStyle name="Výstup 3 11 7 2 2" xfId="28191"/>
    <cellStyle name="Výstup 3 11 7 2 3" xfId="47339"/>
    <cellStyle name="Výstup 3 11 7 3" xfId="21801"/>
    <cellStyle name="Výstup 3 11 7 3 2" xfId="40941"/>
    <cellStyle name="Výstup 3 11 7 4" xfId="15479"/>
    <cellStyle name="Výstup 3 11 7 5" xfId="34568"/>
    <cellStyle name="Výstup 3 11 8" xfId="3332"/>
    <cellStyle name="Výstup 3 11 8 2" xfId="10030"/>
    <cellStyle name="Výstup 3 11 8 2 2" xfId="28930"/>
    <cellStyle name="Výstup 3 11 8 2 3" xfId="48078"/>
    <cellStyle name="Výstup 3 11 8 3" xfId="22540"/>
    <cellStyle name="Výstup 3 11 8 3 2" xfId="41680"/>
    <cellStyle name="Výstup 3 11 8 4" xfId="16218"/>
    <cellStyle name="Výstup 3 11 8 5" xfId="35307"/>
    <cellStyle name="Výstup 3 11 9" xfId="3904"/>
    <cellStyle name="Výstup 3 11 9 2" xfId="10601"/>
    <cellStyle name="Výstup 3 11 9 2 2" xfId="29501"/>
    <cellStyle name="Výstup 3 11 9 2 3" xfId="48649"/>
    <cellStyle name="Výstup 3 11 9 3" xfId="23111"/>
    <cellStyle name="Výstup 3 11 9 3 2" xfId="42251"/>
    <cellStyle name="Výstup 3 11 9 4" xfId="16789"/>
    <cellStyle name="Výstup 3 11 9 5" xfId="35878"/>
    <cellStyle name="Výstup 3 12" xfId="403"/>
    <cellStyle name="Výstup 3 12 10" xfId="13477"/>
    <cellStyle name="Výstup 3 12 11" xfId="32562"/>
    <cellStyle name="Výstup 3 12 2" xfId="523"/>
    <cellStyle name="Výstup 3 12 2 10" xfId="32672"/>
    <cellStyle name="Výstup 3 12 2 2" xfId="823"/>
    <cellStyle name="Výstup 3 12 2 2 2" xfId="3746"/>
    <cellStyle name="Výstup 3 12 2 2 2 2" xfId="10444"/>
    <cellStyle name="Výstup 3 12 2 2 2 2 2" xfId="29344"/>
    <cellStyle name="Výstup 3 12 2 2 2 2 3" xfId="48492"/>
    <cellStyle name="Výstup 3 12 2 2 2 3" xfId="22954"/>
    <cellStyle name="Výstup 3 12 2 2 2 3 2" xfId="42094"/>
    <cellStyle name="Výstup 3 12 2 2 2 4" xfId="16632"/>
    <cellStyle name="Výstup 3 12 2 2 2 5" xfId="35721"/>
    <cellStyle name="Výstup 3 12 2 2 3" xfId="4316"/>
    <cellStyle name="Výstup 3 12 2 2 3 2" xfId="11013"/>
    <cellStyle name="Výstup 3 12 2 2 3 2 2" xfId="29913"/>
    <cellStyle name="Výstup 3 12 2 2 3 2 3" xfId="49061"/>
    <cellStyle name="Výstup 3 12 2 2 3 3" xfId="23523"/>
    <cellStyle name="Výstup 3 12 2 2 3 3 2" xfId="42663"/>
    <cellStyle name="Výstup 3 12 2 2 3 4" xfId="17201"/>
    <cellStyle name="Výstup 3 12 2 2 3 5" xfId="36290"/>
    <cellStyle name="Výstup 3 12 2 2 4" xfId="3004"/>
    <cellStyle name="Výstup 3 12 2 2 4 2" xfId="9703"/>
    <cellStyle name="Výstup 3 12 2 2 4 2 2" xfId="28603"/>
    <cellStyle name="Výstup 3 12 2 2 4 2 3" xfId="47751"/>
    <cellStyle name="Výstup 3 12 2 2 4 3" xfId="22213"/>
    <cellStyle name="Výstup 3 12 2 2 4 3 2" xfId="41353"/>
    <cellStyle name="Výstup 3 12 2 2 4 4" xfId="15891"/>
    <cellStyle name="Výstup 3 12 2 2 4 5" xfId="34980"/>
    <cellStyle name="Výstup 3 12 2 2 5" xfId="7665"/>
    <cellStyle name="Výstup 3 12 2 2 5 2" xfId="26664"/>
    <cellStyle name="Výstup 3 12 2 2 5 3" xfId="45808"/>
    <cellStyle name="Výstup 3 12 2 2 6" xfId="20219"/>
    <cellStyle name="Výstup 3 12 2 2 6 2" xfId="39359"/>
    <cellStyle name="Výstup 3 12 2 2 7" xfId="13952"/>
    <cellStyle name="Výstup 3 12 2 2 8" xfId="33037"/>
    <cellStyle name="Výstup 3 12 2 3" xfId="2707"/>
    <cellStyle name="Výstup 3 12 2 3 2" xfId="9408"/>
    <cellStyle name="Výstup 3 12 2 3 2 2" xfId="28308"/>
    <cellStyle name="Výstup 3 12 2 3 2 3" xfId="47456"/>
    <cellStyle name="Výstup 3 12 2 3 3" xfId="21918"/>
    <cellStyle name="Výstup 3 12 2 3 3 2" xfId="41058"/>
    <cellStyle name="Výstup 3 12 2 3 4" xfId="15596"/>
    <cellStyle name="Výstup 3 12 2 3 5" xfId="34685"/>
    <cellStyle name="Výstup 3 12 2 4" xfId="3449"/>
    <cellStyle name="Výstup 3 12 2 4 2" xfId="10147"/>
    <cellStyle name="Výstup 3 12 2 4 2 2" xfId="29047"/>
    <cellStyle name="Výstup 3 12 2 4 2 3" xfId="48195"/>
    <cellStyle name="Výstup 3 12 2 4 3" xfId="22657"/>
    <cellStyle name="Výstup 3 12 2 4 3 2" xfId="41797"/>
    <cellStyle name="Výstup 3 12 2 4 4" xfId="16335"/>
    <cellStyle name="Výstup 3 12 2 4 5" xfId="35424"/>
    <cellStyle name="Výstup 3 12 2 5" xfId="4021"/>
    <cellStyle name="Výstup 3 12 2 5 2" xfId="10718"/>
    <cellStyle name="Výstup 3 12 2 5 2 2" xfId="29618"/>
    <cellStyle name="Výstup 3 12 2 5 2 3" xfId="48766"/>
    <cellStyle name="Výstup 3 12 2 5 3" xfId="23228"/>
    <cellStyle name="Výstup 3 12 2 5 3 2" xfId="42368"/>
    <cellStyle name="Výstup 3 12 2 5 4" xfId="16906"/>
    <cellStyle name="Výstup 3 12 2 5 5" xfId="35995"/>
    <cellStyle name="Výstup 3 12 2 6" xfId="1955"/>
    <cellStyle name="Výstup 3 12 2 6 2" xfId="8682"/>
    <cellStyle name="Výstup 3 12 2 6 2 2" xfId="27582"/>
    <cellStyle name="Výstup 3 12 2 6 2 3" xfId="46730"/>
    <cellStyle name="Výstup 3 12 2 6 3" xfId="21192"/>
    <cellStyle name="Výstup 3 12 2 6 3 2" xfId="40332"/>
    <cellStyle name="Výstup 3 12 2 6 4" xfId="14870"/>
    <cellStyle name="Výstup 3 12 2 6 5" xfId="33959"/>
    <cellStyle name="Výstup 3 12 2 7" xfId="7300"/>
    <cellStyle name="Výstup 3 12 2 7 2" xfId="26299"/>
    <cellStyle name="Výstup 3 12 2 7 3" xfId="45443"/>
    <cellStyle name="Výstup 3 12 2 8" xfId="19920"/>
    <cellStyle name="Výstup 3 12 2 8 2" xfId="39060"/>
    <cellStyle name="Výstup 3 12 2 9" xfId="13587"/>
    <cellStyle name="Výstup 3 12 3" xfId="728"/>
    <cellStyle name="Výstup 3 12 3 2" xfId="2909"/>
    <cellStyle name="Výstup 3 12 3 2 2" xfId="9608"/>
    <cellStyle name="Výstup 3 12 3 2 2 2" xfId="28508"/>
    <cellStyle name="Výstup 3 12 3 2 2 3" xfId="47656"/>
    <cellStyle name="Výstup 3 12 3 2 3" xfId="22118"/>
    <cellStyle name="Výstup 3 12 3 2 3 2" xfId="41258"/>
    <cellStyle name="Výstup 3 12 3 2 4" xfId="15796"/>
    <cellStyle name="Výstup 3 12 3 2 5" xfId="34885"/>
    <cellStyle name="Výstup 3 12 3 3" xfId="3651"/>
    <cellStyle name="Výstup 3 12 3 3 2" xfId="10349"/>
    <cellStyle name="Výstup 3 12 3 3 2 2" xfId="29249"/>
    <cellStyle name="Výstup 3 12 3 3 2 3" xfId="48397"/>
    <cellStyle name="Výstup 3 12 3 3 3" xfId="22859"/>
    <cellStyle name="Výstup 3 12 3 3 3 2" xfId="41999"/>
    <cellStyle name="Výstup 3 12 3 3 4" xfId="16537"/>
    <cellStyle name="Výstup 3 12 3 3 5" xfId="35626"/>
    <cellStyle name="Výstup 3 12 3 4" xfId="4221"/>
    <cellStyle name="Výstup 3 12 3 4 2" xfId="10918"/>
    <cellStyle name="Výstup 3 12 3 4 2 2" xfId="29818"/>
    <cellStyle name="Výstup 3 12 3 4 2 3" xfId="48966"/>
    <cellStyle name="Výstup 3 12 3 4 3" xfId="23428"/>
    <cellStyle name="Výstup 3 12 3 4 3 2" xfId="42568"/>
    <cellStyle name="Výstup 3 12 3 4 4" xfId="17106"/>
    <cellStyle name="Výstup 3 12 3 4 5" xfId="36195"/>
    <cellStyle name="Výstup 3 12 3 5" xfId="2265"/>
    <cellStyle name="Výstup 3 12 3 5 2" xfId="8966"/>
    <cellStyle name="Výstup 3 12 3 5 2 2" xfId="27866"/>
    <cellStyle name="Výstup 3 12 3 5 2 3" xfId="47014"/>
    <cellStyle name="Výstup 3 12 3 5 3" xfId="21476"/>
    <cellStyle name="Výstup 3 12 3 5 3 2" xfId="40616"/>
    <cellStyle name="Výstup 3 12 3 5 4" xfId="15154"/>
    <cellStyle name="Výstup 3 12 3 5 5" xfId="34243"/>
    <cellStyle name="Výstup 3 12 3 6" xfId="7545"/>
    <cellStyle name="Výstup 3 12 3 6 2" xfId="26544"/>
    <cellStyle name="Výstup 3 12 3 6 3" xfId="45688"/>
    <cellStyle name="Výstup 3 12 3 7" xfId="20124"/>
    <cellStyle name="Výstup 3 12 3 7 2" xfId="39264"/>
    <cellStyle name="Výstup 3 12 3 8" xfId="13832"/>
    <cellStyle name="Výstup 3 12 3 9" xfId="32917"/>
    <cellStyle name="Výstup 3 12 4" xfId="2582"/>
    <cellStyle name="Výstup 3 12 4 2" xfId="9283"/>
    <cellStyle name="Výstup 3 12 4 2 2" xfId="28183"/>
    <cellStyle name="Výstup 3 12 4 2 3" xfId="47331"/>
    <cellStyle name="Výstup 3 12 4 3" xfId="21793"/>
    <cellStyle name="Výstup 3 12 4 3 2" xfId="40933"/>
    <cellStyle name="Výstup 3 12 4 4" xfId="15471"/>
    <cellStyle name="Výstup 3 12 4 5" xfId="34560"/>
    <cellStyle name="Výstup 3 12 5" xfId="3324"/>
    <cellStyle name="Výstup 3 12 5 2" xfId="10022"/>
    <cellStyle name="Výstup 3 12 5 2 2" xfId="28922"/>
    <cellStyle name="Výstup 3 12 5 2 3" xfId="48070"/>
    <cellStyle name="Výstup 3 12 5 3" xfId="22532"/>
    <cellStyle name="Výstup 3 12 5 3 2" xfId="41672"/>
    <cellStyle name="Výstup 3 12 5 4" xfId="16210"/>
    <cellStyle name="Výstup 3 12 5 5" xfId="35299"/>
    <cellStyle name="Výstup 3 12 6" xfId="3896"/>
    <cellStyle name="Výstup 3 12 6 2" xfId="10593"/>
    <cellStyle name="Výstup 3 12 6 2 2" xfId="29493"/>
    <cellStyle name="Výstup 3 12 6 2 3" xfId="48641"/>
    <cellStyle name="Výstup 3 12 6 3" xfId="23103"/>
    <cellStyle name="Výstup 3 12 6 3 2" xfId="42243"/>
    <cellStyle name="Výstup 3 12 6 4" xfId="16781"/>
    <cellStyle name="Výstup 3 12 6 5" xfId="35870"/>
    <cellStyle name="Výstup 3 12 7" xfId="902"/>
    <cellStyle name="Výstup 3 12 7 2" xfId="7811"/>
    <cellStyle name="Výstup 3 12 7 2 2" xfId="26806"/>
    <cellStyle name="Výstup 3 12 7 2 3" xfId="45954"/>
    <cellStyle name="Výstup 3 12 7 3" xfId="20296"/>
    <cellStyle name="Výstup 3 12 7 3 2" xfId="39436"/>
    <cellStyle name="Výstup 3 12 7 4" xfId="14094"/>
    <cellStyle name="Výstup 3 12 7 5" xfId="33183"/>
    <cellStyle name="Výstup 3 12 8" xfId="7190"/>
    <cellStyle name="Výstup 3 12 8 2" xfId="26189"/>
    <cellStyle name="Výstup 3 12 8 3" xfId="45333"/>
    <cellStyle name="Výstup 3 12 9" xfId="19800"/>
    <cellStyle name="Výstup 3 12 9 2" xfId="38940"/>
    <cellStyle name="Výstup 3 13" xfId="277"/>
    <cellStyle name="Výstup 3 13 10" xfId="32452"/>
    <cellStyle name="Výstup 3 13 2" xfId="623"/>
    <cellStyle name="Výstup 3 13 2 2" xfId="2804"/>
    <cellStyle name="Výstup 3 13 2 2 2" xfId="9503"/>
    <cellStyle name="Výstup 3 13 2 2 2 2" xfId="28403"/>
    <cellStyle name="Výstup 3 13 2 2 2 3" xfId="47551"/>
    <cellStyle name="Výstup 3 13 2 2 3" xfId="22013"/>
    <cellStyle name="Výstup 3 13 2 2 3 2" xfId="41153"/>
    <cellStyle name="Výstup 3 13 2 2 4" xfId="15691"/>
    <cellStyle name="Výstup 3 13 2 2 5" xfId="34780"/>
    <cellStyle name="Výstup 3 13 2 3" xfId="3546"/>
    <cellStyle name="Výstup 3 13 2 3 2" xfId="10244"/>
    <cellStyle name="Výstup 3 13 2 3 2 2" xfId="29144"/>
    <cellStyle name="Výstup 3 13 2 3 2 3" xfId="48292"/>
    <cellStyle name="Výstup 3 13 2 3 3" xfId="22754"/>
    <cellStyle name="Výstup 3 13 2 3 3 2" xfId="41894"/>
    <cellStyle name="Výstup 3 13 2 3 4" xfId="16432"/>
    <cellStyle name="Výstup 3 13 2 3 5" xfId="35521"/>
    <cellStyle name="Výstup 3 13 2 4" xfId="4116"/>
    <cellStyle name="Výstup 3 13 2 4 2" xfId="10813"/>
    <cellStyle name="Výstup 3 13 2 4 2 2" xfId="29713"/>
    <cellStyle name="Výstup 3 13 2 4 2 3" xfId="48861"/>
    <cellStyle name="Výstup 3 13 2 4 3" xfId="23323"/>
    <cellStyle name="Výstup 3 13 2 4 3 2" xfId="42463"/>
    <cellStyle name="Výstup 3 13 2 4 4" xfId="17001"/>
    <cellStyle name="Výstup 3 13 2 4 5" xfId="36090"/>
    <cellStyle name="Výstup 3 13 2 5" xfId="1956"/>
    <cellStyle name="Výstup 3 13 2 5 2" xfId="8683"/>
    <cellStyle name="Výstup 3 13 2 5 2 2" xfId="27583"/>
    <cellStyle name="Výstup 3 13 2 5 2 3" xfId="46731"/>
    <cellStyle name="Výstup 3 13 2 5 3" xfId="21193"/>
    <cellStyle name="Výstup 3 13 2 5 3 2" xfId="40333"/>
    <cellStyle name="Výstup 3 13 2 5 4" xfId="14871"/>
    <cellStyle name="Výstup 3 13 2 5 5" xfId="33960"/>
    <cellStyle name="Výstup 3 13 2 6" xfId="7420"/>
    <cellStyle name="Výstup 3 13 2 6 2" xfId="26419"/>
    <cellStyle name="Výstup 3 13 2 6 3" xfId="45563"/>
    <cellStyle name="Výstup 3 13 2 7" xfId="20019"/>
    <cellStyle name="Výstup 3 13 2 7 2" xfId="39159"/>
    <cellStyle name="Výstup 3 13 2 8" xfId="13707"/>
    <cellStyle name="Výstup 3 13 2 9" xfId="32792"/>
    <cellStyle name="Výstup 3 13 3" xfId="2266"/>
    <cellStyle name="Výstup 3 13 3 2" xfId="8967"/>
    <cellStyle name="Výstup 3 13 3 2 2" xfId="27867"/>
    <cellStyle name="Výstup 3 13 3 2 3" xfId="47015"/>
    <cellStyle name="Výstup 3 13 3 3" xfId="21477"/>
    <cellStyle name="Výstup 3 13 3 3 2" xfId="40617"/>
    <cellStyle name="Výstup 3 13 3 4" xfId="15155"/>
    <cellStyle name="Výstup 3 13 3 5" xfId="34244"/>
    <cellStyle name="Výstup 3 13 4" xfId="2437"/>
    <cellStyle name="Výstup 3 13 4 2" xfId="9138"/>
    <cellStyle name="Výstup 3 13 4 2 2" xfId="28038"/>
    <cellStyle name="Výstup 3 13 4 2 3" xfId="47186"/>
    <cellStyle name="Výstup 3 13 4 3" xfId="21648"/>
    <cellStyle name="Výstup 3 13 4 3 2" xfId="40788"/>
    <cellStyle name="Výstup 3 13 4 4" xfId="15326"/>
    <cellStyle name="Výstup 3 13 4 5" xfId="34415"/>
    <cellStyle name="Výstup 3 13 5" xfId="3179"/>
    <cellStyle name="Výstup 3 13 5 2" xfId="9877"/>
    <cellStyle name="Výstup 3 13 5 2 2" xfId="28777"/>
    <cellStyle name="Výstup 3 13 5 2 3" xfId="47925"/>
    <cellStyle name="Výstup 3 13 5 3" xfId="22387"/>
    <cellStyle name="Výstup 3 13 5 3 2" xfId="41527"/>
    <cellStyle name="Výstup 3 13 5 4" xfId="16065"/>
    <cellStyle name="Výstup 3 13 5 5" xfId="35154"/>
    <cellStyle name="Výstup 3 13 6" xfId="3067"/>
    <cellStyle name="Výstup 3 13 6 2" xfId="9765"/>
    <cellStyle name="Výstup 3 13 6 2 2" xfId="28665"/>
    <cellStyle name="Výstup 3 13 6 2 3" xfId="47813"/>
    <cellStyle name="Výstup 3 13 6 3" xfId="22275"/>
    <cellStyle name="Výstup 3 13 6 3 2" xfId="41415"/>
    <cellStyle name="Výstup 3 13 6 4" xfId="15953"/>
    <cellStyle name="Výstup 3 13 6 5" xfId="35042"/>
    <cellStyle name="Výstup 3 13 7" xfId="7079"/>
    <cellStyle name="Výstup 3 13 7 2" xfId="26079"/>
    <cellStyle name="Výstup 3 13 7 3" xfId="45223"/>
    <cellStyle name="Výstup 3 13 8" xfId="19675"/>
    <cellStyle name="Výstup 3 13 8 2" xfId="38815"/>
    <cellStyle name="Výstup 3 13 9" xfId="6925"/>
    <cellStyle name="Výstup 3 14" xfId="997"/>
    <cellStyle name="Výstup 3 14 2" xfId="1957"/>
    <cellStyle name="Výstup 3 14 2 2" xfId="8684"/>
    <cellStyle name="Výstup 3 14 2 2 2" xfId="27584"/>
    <cellStyle name="Výstup 3 14 2 2 3" xfId="46732"/>
    <cellStyle name="Výstup 3 14 2 3" xfId="21194"/>
    <cellStyle name="Výstup 3 14 2 3 2" xfId="40334"/>
    <cellStyle name="Výstup 3 14 2 4" xfId="14872"/>
    <cellStyle name="Výstup 3 14 2 5" xfId="33961"/>
    <cellStyle name="Výstup 3 14 3" xfId="2267"/>
    <cellStyle name="Výstup 3 14 3 2" xfId="8968"/>
    <cellStyle name="Výstup 3 14 3 2 2" xfId="27868"/>
    <cellStyle name="Výstup 3 14 3 2 3" xfId="47016"/>
    <cellStyle name="Výstup 3 14 3 3" xfId="21478"/>
    <cellStyle name="Výstup 3 14 3 3 2" xfId="40618"/>
    <cellStyle name="Výstup 3 14 3 4" xfId="15156"/>
    <cellStyle name="Výstup 3 14 3 5" xfId="34245"/>
    <cellStyle name="Výstup 3 14 4" xfId="7353"/>
    <cellStyle name="Výstup 3 14 4 2" xfId="26352"/>
    <cellStyle name="Výstup 3 14 4 3" xfId="45496"/>
    <cellStyle name="Výstup 3 14 5" xfId="20387"/>
    <cellStyle name="Výstup 3 14 5 2" xfId="39527"/>
    <cellStyle name="Výstup 3 14 6" xfId="13640"/>
    <cellStyle name="Výstup 3 14 7" xfId="32725"/>
    <cellStyle name="Výstup 3 15" xfId="1946"/>
    <cellStyle name="Výstup 3 15 2" xfId="8673"/>
    <cellStyle name="Výstup 3 15 2 2" xfId="27573"/>
    <cellStyle name="Výstup 3 15 2 3" xfId="46721"/>
    <cellStyle name="Výstup 3 15 3" xfId="21183"/>
    <cellStyle name="Výstup 3 15 3 2" xfId="40323"/>
    <cellStyle name="Výstup 3 15 4" xfId="14861"/>
    <cellStyle name="Výstup 3 15 5" xfId="33950"/>
    <cellStyle name="Výstup 3 16" xfId="2256"/>
    <cellStyle name="Výstup 3 16 2" xfId="8957"/>
    <cellStyle name="Výstup 3 16 2 2" xfId="27857"/>
    <cellStyle name="Výstup 3 16 2 3" xfId="47005"/>
    <cellStyle name="Výstup 3 16 3" xfId="21467"/>
    <cellStyle name="Výstup 3 16 3 2" xfId="40607"/>
    <cellStyle name="Výstup 3 16 4" xfId="15145"/>
    <cellStyle name="Výstup 3 16 5" xfId="34234"/>
    <cellStyle name="Výstup 3 17" xfId="2401"/>
    <cellStyle name="Výstup 3 17 2" xfId="9102"/>
    <cellStyle name="Výstup 3 17 2 2" xfId="28002"/>
    <cellStyle name="Výstup 3 17 2 3" xfId="47150"/>
    <cellStyle name="Výstup 3 17 3" xfId="21612"/>
    <cellStyle name="Výstup 3 17 3 2" xfId="40752"/>
    <cellStyle name="Výstup 3 17 4" xfId="15290"/>
    <cellStyle name="Výstup 3 17 5" xfId="34379"/>
    <cellStyle name="Výstup 3 18" xfId="3811"/>
    <cellStyle name="Výstup 3 18 2" xfId="10508"/>
    <cellStyle name="Výstup 3 18 2 2" xfId="29408"/>
    <cellStyle name="Výstup 3 18 2 3" xfId="48556"/>
    <cellStyle name="Výstup 3 18 3" xfId="23018"/>
    <cellStyle name="Výstup 3 18 3 2" xfId="42158"/>
    <cellStyle name="Výstup 3 18 4" xfId="16696"/>
    <cellStyle name="Výstup 3 18 5" xfId="35785"/>
    <cellStyle name="Výstup 3 19" xfId="949"/>
    <cellStyle name="Výstup 3 19 2" xfId="7856"/>
    <cellStyle name="Výstup 3 19 2 2" xfId="26851"/>
    <cellStyle name="Výstup 3 19 2 3" xfId="45999"/>
    <cellStyle name="Výstup 3 19 3" xfId="20341"/>
    <cellStyle name="Výstup 3 19 3 2" xfId="39481"/>
    <cellStyle name="Výstup 3 19 4" xfId="14139"/>
    <cellStyle name="Výstup 3 19 5" xfId="33228"/>
    <cellStyle name="Výstup 3 2" xfId="163"/>
    <cellStyle name="Výstup 3 2 10" xfId="2408"/>
    <cellStyle name="Výstup 3 2 10 2" xfId="9109"/>
    <cellStyle name="Výstup 3 2 10 2 2" xfId="28009"/>
    <cellStyle name="Výstup 3 2 10 2 3" xfId="47157"/>
    <cellStyle name="Výstup 3 2 10 3" xfId="21619"/>
    <cellStyle name="Výstup 3 2 10 3 2" xfId="40759"/>
    <cellStyle name="Výstup 3 2 10 4" xfId="15297"/>
    <cellStyle name="Výstup 3 2 10 5" xfId="34386"/>
    <cellStyle name="Výstup 3 2 11" xfId="3145"/>
    <cellStyle name="Výstup 3 2 11 2" xfId="9843"/>
    <cellStyle name="Výstup 3 2 11 2 2" xfId="28743"/>
    <cellStyle name="Výstup 3 2 11 2 3" xfId="47891"/>
    <cellStyle name="Výstup 3 2 11 3" xfId="22353"/>
    <cellStyle name="Výstup 3 2 11 3 2" xfId="41493"/>
    <cellStyle name="Výstup 3 2 11 4" xfId="16031"/>
    <cellStyle name="Výstup 3 2 11 5" xfId="35120"/>
    <cellStyle name="Výstup 3 2 12" xfId="3799"/>
    <cellStyle name="Výstup 3 2 12 2" xfId="10496"/>
    <cellStyle name="Výstup 3 2 12 2 2" xfId="29396"/>
    <cellStyle name="Výstup 3 2 12 2 3" xfId="48544"/>
    <cellStyle name="Výstup 3 2 12 3" xfId="23006"/>
    <cellStyle name="Výstup 3 2 12 3 2" xfId="42146"/>
    <cellStyle name="Výstup 3 2 12 4" xfId="16684"/>
    <cellStyle name="Výstup 3 2 12 5" xfId="35773"/>
    <cellStyle name="Výstup 3 2 13" xfId="19613"/>
    <cellStyle name="Výstup 3 2 13 2" xfId="38753"/>
    <cellStyle name="Výstup 3 2 2" xfId="234"/>
    <cellStyle name="Výstup 3 2 2 10" xfId="3079"/>
    <cellStyle name="Výstup 3 2 2 10 2" xfId="9777"/>
    <cellStyle name="Výstup 3 2 2 10 2 2" xfId="28677"/>
    <cellStyle name="Výstup 3 2 2 10 2 3" xfId="47825"/>
    <cellStyle name="Výstup 3 2 2 10 3" xfId="22287"/>
    <cellStyle name="Výstup 3 2 2 10 3 2" xfId="41427"/>
    <cellStyle name="Výstup 3 2 2 10 4" xfId="15965"/>
    <cellStyle name="Výstup 3 2 2 10 5" xfId="35054"/>
    <cellStyle name="Výstup 3 2 2 11" xfId="971"/>
    <cellStyle name="Výstup 3 2 2 11 2" xfId="7878"/>
    <cellStyle name="Výstup 3 2 2 11 2 2" xfId="26873"/>
    <cellStyle name="Výstup 3 2 2 11 2 3" xfId="46021"/>
    <cellStyle name="Výstup 3 2 2 11 3" xfId="20363"/>
    <cellStyle name="Výstup 3 2 2 11 3 2" xfId="39503"/>
    <cellStyle name="Výstup 3 2 2 11 4" xfId="14161"/>
    <cellStyle name="Výstup 3 2 2 11 5" xfId="33250"/>
    <cellStyle name="Výstup 3 2 2 12" xfId="19641"/>
    <cellStyle name="Výstup 3 2 2 12 2" xfId="38781"/>
    <cellStyle name="Výstup 3 2 2 2" xfId="272"/>
    <cellStyle name="Výstup 3 2 2 2 10" xfId="19670"/>
    <cellStyle name="Výstup 3 2 2 2 10 2" xfId="38810"/>
    <cellStyle name="Výstup 3 2 2 2 11" xfId="6946"/>
    <cellStyle name="Výstup 3 2 2 2 12" xfId="32368"/>
    <cellStyle name="Výstup 3 2 2 2 2" xfId="618"/>
    <cellStyle name="Výstup 3 2 2 2 2 10" xfId="6834"/>
    <cellStyle name="Výstup 3 2 2 2 2 11" xfId="32447"/>
    <cellStyle name="Výstup 3 2 2 2 2 2" xfId="1961"/>
    <cellStyle name="Výstup 3 2 2 2 2 2 2" xfId="8688"/>
    <cellStyle name="Výstup 3 2 2 2 2 2 2 2" xfId="27588"/>
    <cellStyle name="Výstup 3 2 2 2 2 2 2 3" xfId="46736"/>
    <cellStyle name="Výstup 3 2 2 2 2 2 3" xfId="21198"/>
    <cellStyle name="Výstup 3 2 2 2 2 2 3 2" xfId="40338"/>
    <cellStyle name="Výstup 3 2 2 2 2 2 4" xfId="14876"/>
    <cellStyle name="Výstup 3 2 2 2 2 2 5" xfId="33965"/>
    <cellStyle name="Výstup 3 2 2 2 2 3" xfId="2271"/>
    <cellStyle name="Výstup 3 2 2 2 2 3 2" xfId="8972"/>
    <cellStyle name="Výstup 3 2 2 2 2 3 2 2" xfId="27872"/>
    <cellStyle name="Výstup 3 2 2 2 2 3 2 3" xfId="47020"/>
    <cellStyle name="Výstup 3 2 2 2 2 3 3" xfId="21482"/>
    <cellStyle name="Výstup 3 2 2 2 2 3 3 2" xfId="40622"/>
    <cellStyle name="Výstup 3 2 2 2 2 3 4" xfId="15160"/>
    <cellStyle name="Výstup 3 2 2 2 2 3 5" xfId="34249"/>
    <cellStyle name="Výstup 3 2 2 2 2 4" xfId="2799"/>
    <cellStyle name="Výstup 3 2 2 2 2 4 2" xfId="9498"/>
    <cellStyle name="Výstup 3 2 2 2 2 4 2 2" xfId="28398"/>
    <cellStyle name="Výstup 3 2 2 2 2 4 2 3" xfId="47546"/>
    <cellStyle name="Výstup 3 2 2 2 2 4 3" xfId="22008"/>
    <cellStyle name="Výstup 3 2 2 2 2 4 3 2" xfId="41148"/>
    <cellStyle name="Výstup 3 2 2 2 2 4 4" xfId="15686"/>
    <cellStyle name="Výstup 3 2 2 2 2 4 5" xfId="34775"/>
    <cellStyle name="Výstup 3 2 2 2 2 5" xfId="3541"/>
    <cellStyle name="Výstup 3 2 2 2 2 5 2" xfId="10239"/>
    <cellStyle name="Výstup 3 2 2 2 2 5 2 2" xfId="29139"/>
    <cellStyle name="Výstup 3 2 2 2 2 5 2 3" xfId="48287"/>
    <cellStyle name="Výstup 3 2 2 2 2 5 3" xfId="22749"/>
    <cellStyle name="Výstup 3 2 2 2 2 5 3 2" xfId="41889"/>
    <cellStyle name="Výstup 3 2 2 2 2 5 4" xfId="16427"/>
    <cellStyle name="Výstup 3 2 2 2 2 5 5" xfId="35516"/>
    <cellStyle name="Výstup 3 2 2 2 2 6" xfId="4111"/>
    <cellStyle name="Výstup 3 2 2 2 2 6 2" xfId="10808"/>
    <cellStyle name="Výstup 3 2 2 2 2 6 2 2" xfId="29708"/>
    <cellStyle name="Výstup 3 2 2 2 2 6 2 3" xfId="48856"/>
    <cellStyle name="Výstup 3 2 2 2 2 6 3" xfId="23318"/>
    <cellStyle name="Výstup 3 2 2 2 2 6 3 2" xfId="42458"/>
    <cellStyle name="Výstup 3 2 2 2 2 6 4" xfId="16996"/>
    <cellStyle name="Výstup 3 2 2 2 2 6 5" xfId="36085"/>
    <cellStyle name="Výstup 3 2 2 2 2 7" xfId="7749"/>
    <cellStyle name="Výstup 3 2 2 2 2 7 2" xfId="26744"/>
    <cellStyle name="Výstup 3 2 2 2 2 7 2 2" xfId="45892"/>
    <cellStyle name="Výstup 3 2 2 2 2 7 3" xfId="14032"/>
    <cellStyle name="Výstup 3 2 2 2 2 7 4" xfId="33121"/>
    <cellStyle name="Výstup 3 2 2 2 2 8" xfId="7074"/>
    <cellStyle name="Výstup 3 2 2 2 2 8 2" xfId="26074"/>
    <cellStyle name="Výstup 3 2 2 2 2 8 3" xfId="45218"/>
    <cellStyle name="Výstup 3 2 2 2 2 9" xfId="20014"/>
    <cellStyle name="Výstup 3 2 2 2 2 9 2" xfId="39154"/>
    <cellStyle name="Výstup 3 2 2 2 3" xfId="1220"/>
    <cellStyle name="Výstup 3 2 2 2 3 2" xfId="1962"/>
    <cellStyle name="Výstup 3 2 2 2 3 2 2" xfId="8689"/>
    <cellStyle name="Výstup 3 2 2 2 3 2 2 2" xfId="27589"/>
    <cellStyle name="Výstup 3 2 2 2 3 2 2 3" xfId="46737"/>
    <cellStyle name="Výstup 3 2 2 2 3 2 3" xfId="21199"/>
    <cellStyle name="Výstup 3 2 2 2 3 2 3 2" xfId="40339"/>
    <cellStyle name="Výstup 3 2 2 2 3 2 4" xfId="14877"/>
    <cellStyle name="Výstup 3 2 2 2 3 2 5" xfId="33966"/>
    <cellStyle name="Výstup 3 2 2 2 3 3" xfId="2272"/>
    <cellStyle name="Výstup 3 2 2 2 3 3 2" xfId="8973"/>
    <cellStyle name="Výstup 3 2 2 2 3 3 2 2" xfId="27873"/>
    <cellStyle name="Výstup 3 2 2 2 3 3 2 3" xfId="47021"/>
    <cellStyle name="Výstup 3 2 2 2 3 3 3" xfId="21483"/>
    <cellStyle name="Výstup 3 2 2 2 3 3 3 2" xfId="40623"/>
    <cellStyle name="Výstup 3 2 2 2 3 3 4" xfId="15161"/>
    <cellStyle name="Výstup 3 2 2 2 3 3 5" xfId="34250"/>
    <cellStyle name="Výstup 3 2 2 2 3 4" xfId="7415"/>
    <cellStyle name="Výstup 3 2 2 2 3 4 2" xfId="26414"/>
    <cellStyle name="Výstup 3 2 2 2 3 4 3" xfId="45558"/>
    <cellStyle name="Výstup 3 2 2 2 3 5" xfId="20600"/>
    <cellStyle name="Výstup 3 2 2 2 3 5 2" xfId="39740"/>
    <cellStyle name="Výstup 3 2 2 2 3 6" xfId="13702"/>
    <cellStyle name="Výstup 3 2 2 2 3 7" xfId="32787"/>
    <cellStyle name="Výstup 3 2 2 2 4" xfId="1960"/>
    <cellStyle name="Výstup 3 2 2 2 4 2" xfId="8687"/>
    <cellStyle name="Výstup 3 2 2 2 4 2 2" xfId="27587"/>
    <cellStyle name="Výstup 3 2 2 2 4 2 3" xfId="46735"/>
    <cellStyle name="Výstup 3 2 2 2 4 3" xfId="21197"/>
    <cellStyle name="Výstup 3 2 2 2 4 3 2" xfId="40337"/>
    <cellStyle name="Výstup 3 2 2 2 4 4" xfId="14875"/>
    <cellStyle name="Výstup 3 2 2 2 4 5" xfId="33964"/>
    <cellStyle name="Výstup 3 2 2 2 5" xfId="2270"/>
    <cellStyle name="Výstup 3 2 2 2 5 2" xfId="8971"/>
    <cellStyle name="Výstup 3 2 2 2 5 2 2" xfId="27871"/>
    <cellStyle name="Výstup 3 2 2 2 5 2 3" xfId="47019"/>
    <cellStyle name="Výstup 3 2 2 2 5 3" xfId="21481"/>
    <cellStyle name="Výstup 3 2 2 2 5 3 2" xfId="40621"/>
    <cellStyle name="Výstup 3 2 2 2 5 4" xfId="15159"/>
    <cellStyle name="Výstup 3 2 2 2 5 5" xfId="34248"/>
    <cellStyle name="Výstup 3 2 2 2 6" xfId="2432"/>
    <cellStyle name="Výstup 3 2 2 2 6 2" xfId="9133"/>
    <cellStyle name="Výstup 3 2 2 2 6 2 2" xfId="28033"/>
    <cellStyle name="Výstup 3 2 2 2 6 2 3" xfId="47181"/>
    <cellStyle name="Výstup 3 2 2 2 6 3" xfId="21643"/>
    <cellStyle name="Výstup 3 2 2 2 6 3 2" xfId="40783"/>
    <cellStyle name="Výstup 3 2 2 2 6 4" xfId="15321"/>
    <cellStyle name="Výstup 3 2 2 2 6 5" xfId="34410"/>
    <cellStyle name="Výstup 3 2 2 2 7" xfId="3174"/>
    <cellStyle name="Výstup 3 2 2 2 7 2" xfId="9872"/>
    <cellStyle name="Výstup 3 2 2 2 7 2 2" xfId="28772"/>
    <cellStyle name="Výstup 3 2 2 2 7 2 3" xfId="47920"/>
    <cellStyle name="Výstup 3 2 2 2 7 3" xfId="22382"/>
    <cellStyle name="Výstup 3 2 2 2 7 3 2" xfId="41522"/>
    <cellStyle name="Výstup 3 2 2 2 7 4" xfId="16060"/>
    <cellStyle name="Výstup 3 2 2 2 7 5" xfId="35149"/>
    <cellStyle name="Výstup 3 2 2 2 8" xfId="3817"/>
    <cellStyle name="Výstup 3 2 2 2 8 2" xfId="10514"/>
    <cellStyle name="Výstup 3 2 2 2 8 2 2" xfId="29414"/>
    <cellStyle name="Výstup 3 2 2 2 8 2 3" xfId="48562"/>
    <cellStyle name="Výstup 3 2 2 2 8 3" xfId="23024"/>
    <cellStyle name="Výstup 3 2 2 2 8 3 2" xfId="42164"/>
    <cellStyle name="Výstup 3 2 2 2 8 4" xfId="16702"/>
    <cellStyle name="Výstup 3 2 2 2 8 5" xfId="35791"/>
    <cellStyle name="Výstup 3 2 2 2 9" xfId="6995"/>
    <cellStyle name="Výstup 3 2 2 2 9 2" xfId="25995"/>
    <cellStyle name="Výstup 3 2 2 2 9 3" xfId="45139"/>
    <cellStyle name="Výstup 3 2 2 3" xfId="584"/>
    <cellStyle name="Výstup 3 2 2 3 10" xfId="32413"/>
    <cellStyle name="Výstup 3 2 2 3 2" xfId="1963"/>
    <cellStyle name="Výstup 3 2 2 3 2 2" xfId="8690"/>
    <cellStyle name="Výstup 3 2 2 3 2 2 2" xfId="27590"/>
    <cellStyle name="Výstup 3 2 2 3 2 2 2 2" xfId="46738"/>
    <cellStyle name="Výstup 3 2 2 3 2 2 3" xfId="14878"/>
    <cellStyle name="Výstup 3 2 2 3 2 2 4" xfId="33967"/>
    <cellStyle name="Výstup 3 2 2 3 2 3" xfId="7726"/>
    <cellStyle name="Výstup 3 2 2 3 2 3 2" xfId="26725"/>
    <cellStyle name="Výstup 3 2 2 3 2 3 3" xfId="45869"/>
    <cellStyle name="Výstup 3 2 2 3 2 4" xfId="21200"/>
    <cellStyle name="Výstup 3 2 2 3 2 4 2" xfId="40340"/>
    <cellStyle name="Výstup 3 2 2 3 2 5" xfId="14013"/>
    <cellStyle name="Výstup 3 2 2 3 2 6" xfId="33098"/>
    <cellStyle name="Výstup 3 2 2 3 3" xfId="2273"/>
    <cellStyle name="Výstup 3 2 2 3 3 2" xfId="8974"/>
    <cellStyle name="Výstup 3 2 2 3 3 2 2" xfId="27874"/>
    <cellStyle name="Výstup 3 2 2 3 3 2 3" xfId="47022"/>
    <cellStyle name="Výstup 3 2 2 3 3 3" xfId="21484"/>
    <cellStyle name="Výstup 3 2 2 3 3 3 2" xfId="40624"/>
    <cellStyle name="Výstup 3 2 2 3 3 4" xfId="15162"/>
    <cellStyle name="Výstup 3 2 2 3 3 5" xfId="34251"/>
    <cellStyle name="Výstup 3 2 2 3 4" xfId="2768"/>
    <cellStyle name="Výstup 3 2 2 3 4 2" xfId="9469"/>
    <cellStyle name="Výstup 3 2 2 3 4 2 2" xfId="28369"/>
    <cellStyle name="Výstup 3 2 2 3 4 2 3" xfId="47517"/>
    <cellStyle name="Výstup 3 2 2 3 4 3" xfId="21979"/>
    <cellStyle name="Výstup 3 2 2 3 4 3 2" xfId="41119"/>
    <cellStyle name="Výstup 3 2 2 3 4 4" xfId="15657"/>
    <cellStyle name="Výstup 3 2 2 3 4 5" xfId="34746"/>
    <cellStyle name="Výstup 3 2 2 3 5" xfId="3510"/>
    <cellStyle name="Výstup 3 2 2 3 5 2" xfId="10208"/>
    <cellStyle name="Výstup 3 2 2 3 5 2 2" xfId="29108"/>
    <cellStyle name="Výstup 3 2 2 3 5 2 3" xfId="48256"/>
    <cellStyle name="Výstup 3 2 2 3 5 3" xfId="22718"/>
    <cellStyle name="Výstup 3 2 2 3 5 3 2" xfId="41858"/>
    <cellStyle name="Výstup 3 2 2 3 5 4" xfId="16396"/>
    <cellStyle name="Výstup 3 2 2 3 5 5" xfId="35485"/>
    <cellStyle name="Výstup 3 2 2 3 6" xfId="4082"/>
    <cellStyle name="Výstup 3 2 2 3 6 2" xfId="10779"/>
    <cellStyle name="Výstup 3 2 2 3 6 2 2" xfId="29679"/>
    <cellStyle name="Výstup 3 2 2 3 6 2 3" xfId="48827"/>
    <cellStyle name="Výstup 3 2 2 3 6 3" xfId="23289"/>
    <cellStyle name="Výstup 3 2 2 3 6 3 2" xfId="42429"/>
    <cellStyle name="Výstup 3 2 2 3 6 4" xfId="16967"/>
    <cellStyle name="Výstup 3 2 2 3 6 5" xfId="36056"/>
    <cellStyle name="Výstup 3 2 2 3 7" xfId="7040"/>
    <cellStyle name="Výstup 3 2 2 3 7 2" xfId="26040"/>
    <cellStyle name="Výstup 3 2 2 3 7 3" xfId="45184"/>
    <cellStyle name="Výstup 3 2 2 3 8" xfId="19981"/>
    <cellStyle name="Výstup 3 2 2 3 8 2" xfId="39121"/>
    <cellStyle name="Výstup 3 2 2 3 9" xfId="6941"/>
    <cellStyle name="Výstup 3 2 2 4" xfId="1036"/>
    <cellStyle name="Výstup 3 2 2 4 2" xfId="1964"/>
    <cellStyle name="Výstup 3 2 2 4 2 2" xfId="8691"/>
    <cellStyle name="Výstup 3 2 2 4 2 2 2" xfId="27591"/>
    <cellStyle name="Výstup 3 2 2 4 2 2 3" xfId="46739"/>
    <cellStyle name="Výstup 3 2 2 4 2 3" xfId="21201"/>
    <cellStyle name="Výstup 3 2 2 4 2 3 2" xfId="40341"/>
    <cellStyle name="Výstup 3 2 2 4 2 4" xfId="14879"/>
    <cellStyle name="Výstup 3 2 2 4 2 5" xfId="33968"/>
    <cellStyle name="Výstup 3 2 2 4 3" xfId="2274"/>
    <cellStyle name="Výstup 3 2 2 4 3 2" xfId="8975"/>
    <cellStyle name="Výstup 3 2 2 4 3 2 2" xfId="27875"/>
    <cellStyle name="Výstup 3 2 2 4 3 2 3" xfId="47023"/>
    <cellStyle name="Výstup 3 2 2 4 3 3" xfId="21485"/>
    <cellStyle name="Výstup 3 2 2 4 3 3 2" xfId="40625"/>
    <cellStyle name="Výstup 3 2 2 4 3 4" xfId="15163"/>
    <cellStyle name="Výstup 3 2 2 4 3 5" xfId="34252"/>
    <cellStyle name="Výstup 3 2 2 4 4" xfId="7386"/>
    <cellStyle name="Výstup 3 2 2 4 4 2" xfId="26385"/>
    <cellStyle name="Výstup 3 2 2 4 4 3" xfId="45529"/>
    <cellStyle name="Výstup 3 2 2 4 5" xfId="20425"/>
    <cellStyle name="Výstup 3 2 2 4 5 2" xfId="39565"/>
    <cellStyle name="Výstup 3 2 2 4 6" xfId="13673"/>
    <cellStyle name="Výstup 3 2 2 4 7" xfId="32758"/>
    <cellStyle name="Výstup 3 2 2 5" xfId="1149"/>
    <cellStyle name="Výstup 3 2 2 5 2" xfId="1965"/>
    <cellStyle name="Výstup 3 2 2 5 2 2" xfId="8692"/>
    <cellStyle name="Výstup 3 2 2 5 2 2 2" xfId="27592"/>
    <cellStyle name="Výstup 3 2 2 5 2 2 3" xfId="46740"/>
    <cellStyle name="Výstup 3 2 2 5 2 3" xfId="21202"/>
    <cellStyle name="Výstup 3 2 2 5 2 3 2" xfId="40342"/>
    <cellStyle name="Výstup 3 2 2 5 2 4" xfId="14880"/>
    <cellStyle name="Výstup 3 2 2 5 2 5" xfId="33969"/>
    <cellStyle name="Výstup 3 2 2 5 3" xfId="2275"/>
    <cellStyle name="Výstup 3 2 2 5 3 2" xfId="8976"/>
    <cellStyle name="Výstup 3 2 2 5 3 2 2" xfId="27876"/>
    <cellStyle name="Výstup 3 2 2 5 3 2 3" xfId="47024"/>
    <cellStyle name="Výstup 3 2 2 5 3 3" xfId="21486"/>
    <cellStyle name="Výstup 3 2 2 5 3 3 2" xfId="40626"/>
    <cellStyle name="Výstup 3 2 2 5 3 4" xfId="15164"/>
    <cellStyle name="Výstup 3 2 2 5 3 5" xfId="34253"/>
    <cellStyle name="Výstup 3 2 2 5 4" xfId="7975"/>
    <cellStyle name="Výstup 3 2 2 5 4 2" xfId="26970"/>
    <cellStyle name="Výstup 3 2 2 5 4 3" xfId="46118"/>
    <cellStyle name="Výstup 3 2 2 5 5" xfId="20533"/>
    <cellStyle name="Výstup 3 2 2 5 5 2" xfId="39673"/>
    <cellStyle name="Výstup 3 2 2 5 6" xfId="14258"/>
    <cellStyle name="Výstup 3 2 2 5 7" xfId="33347"/>
    <cellStyle name="Výstup 3 2 2 6" xfId="1959"/>
    <cellStyle name="Výstup 3 2 2 6 2" xfId="8686"/>
    <cellStyle name="Výstup 3 2 2 6 2 2" xfId="27586"/>
    <cellStyle name="Výstup 3 2 2 6 2 3" xfId="46734"/>
    <cellStyle name="Výstup 3 2 2 6 3" xfId="21196"/>
    <cellStyle name="Výstup 3 2 2 6 3 2" xfId="40336"/>
    <cellStyle name="Výstup 3 2 2 6 4" xfId="14874"/>
    <cellStyle name="Výstup 3 2 2 6 5" xfId="33963"/>
    <cellStyle name="Výstup 3 2 2 7" xfId="2269"/>
    <cellStyle name="Výstup 3 2 2 7 2" xfId="8970"/>
    <cellStyle name="Výstup 3 2 2 7 2 2" xfId="27870"/>
    <cellStyle name="Výstup 3 2 2 7 2 3" xfId="47018"/>
    <cellStyle name="Výstup 3 2 2 7 3" xfId="21480"/>
    <cellStyle name="Výstup 3 2 2 7 3 2" xfId="40620"/>
    <cellStyle name="Výstup 3 2 2 7 4" xfId="15158"/>
    <cellStyle name="Výstup 3 2 2 7 5" xfId="34247"/>
    <cellStyle name="Výstup 3 2 2 8" xfId="2462"/>
    <cellStyle name="Výstup 3 2 2 8 2" xfId="9163"/>
    <cellStyle name="Výstup 3 2 2 8 2 2" xfId="28063"/>
    <cellStyle name="Výstup 3 2 2 8 2 3" xfId="47211"/>
    <cellStyle name="Výstup 3 2 2 8 3" xfId="21673"/>
    <cellStyle name="Výstup 3 2 2 8 3 2" xfId="40813"/>
    <cellStyle name="Výstup 3 2 2 8 4" xfId="15351"/>
    <cellStyle name="Výstup 3 2 2 8 5" xfId="34440"/>
    <cellStyle name="Výstup 3 2 2 9" xfId="3204"/>
    <cellStyle name="Výstup 3 2 2 9 2" xfId="9902"/>
    <cellStyle name="Výstup 3 2 2 9 2 2" xfId="28802"/>
    <cellStyle name="Výstup 3 2 2 9 2 3" xfId="47950"/>
    <cellStyle name="Výstup 3 2 2 9 3" xfId="22412"/>
    <cellStyle name="Výstup 3 2 2 9 3 2" xfId="41552"/>
    <cellStyle name="Výstup 3 2 2 9 4" xfId="16090"/>
    <cellStyle name="Výstup 3 2 2 9 5" xfId="35179"/>
    <cellStyle name="Výstup 3 2 3" xfId="391"/>
    <cellStyle name="Výstup 3 2 3 10" xfId="4464"/>
    <cellStyle name="Výstup 3 2 3 10 2" xfId="11161"/>
    <cellStyle name="Výstup 3 2 3 10 2 2" xfId="30061"/>
    <cellStyle name="Výstup 3 2 3 10 2 3" xfId="49209"/>
    <cellStyle name="Výstup 3 2 3 10 3" xfId="23671"/>
    <cellStyle name="Výstup 3 2 3 10 3 2" xfId="42811"/>
    <cellStyle name="Výstup 3 2 3 10 4" xfId="17349"/>
    <cellStyle name="Výstup 3 2 3 10 5" xfId="36438"/>
    <cellStyle name="Výstup 3 2 3 11" xfId="892"/>
    <cellStyle name="Výstup 3 2 3 11 2" xfId="7801"/>
    <cellStyle name="Výstup 3 2 3 11 2 2" xfId="26796"/>
    <cellStyle name="Výstup 3 2 3 11 2 3" xfId="45944"/>
    <cellStyle name="Výstup 3 2 3 11 3" xfId="20286"/>
    <cellStyle name="Výstup 3 2 3 11 3 2" xfId="39426"/>
    <cellStyle name="Výstup 3 2 3 11 4" xfId="14084"/>
    <cellStyle name="Výstup 3 2 3 11 5" xfId="33173"/>
    <cellStyle name="Výstup 3 2 3 12" xfId="6960"/>
    <cellStyle name="Výstup 3 2 3 12 2" xfId="25960"/>
    <cellStyle name="Výstup 3 2 3 12 3" xfId="45104"/>
    <cellStyle name="Výstup 3 2 3 13" xfId="19788"/>
    <cellStyle name="Výstup 3 2 3 13 2" xfId="38928"/>
    <cellStyle name="Výstup 3 2 3 14" xfId="6844"/>
    <cellStyle name="Výstup 3 2 3 15" xfId="32333"/>
    <cellStyle name="Výstup 3 2 3 2" xfId="511"/>
    <cellStyle name="Výstup 3 2 3 2 10" xfId="32660"/>
    <cellStyle name="Výstup 3 2 3 2 2" xfId="1967"/>
    <cellStyle name="Výstup 3 2 3 2 2 2" xfId="8694"/>
    <cellStyle name="Výstup 3 2 3 2 2 2 2" xfId="27594"/>
    <cellStyle name="Výstup 3 2 3 2 2 2 2 2" xfId="46742"/>
    <cellStyle name="Výstup 3 2 3 2 2 2 3" xfId="14882"/>
    <cellStyle name="Výstup 3 2 3 2 2 2 4" xfId="33971"/>
    <cellStyle name="Výstup 3 2 3 2 2 3" xfId="7653"/>
    <cellStyle name="Výstup 3 2 3 2 2 3 2" xfId="26652"/>
    <cellStyle name="Výstup 3 2 3 2 2 3 3" xfId="45796"/>
    <cellStyle name="Výstup 3 2 3 2 2 4" xfId="21204"/>
    <cellStyle name="Výstup 3 2 3 2 2 4 2" xfId="40344"/>
    <cellStyle name="Výstup 3 2 3 2 2 5" xfId="13940"/>
    <cellStyle name="Výstup 3 2 3 2 2 6" xfId="33025"/>
    <cellStyle name="Výstup 3 2 3 2 3" xfId="2277"/>
    <cellStyle name="Výstup 3 2 3 2 3 2" xfId="8978"/>
    <cellStyle name="Výstup 3 2 3 2 3 2 2" xfId="27878"/>
    <cellStyle name="Výstup 3 2 3 2 3 2 3" xfId="47026"/>
    <cellStyle name="Výstup 3 2 3 2 3 3" xfId="21488"/>
    <cellStyle name="Výstup 3 2 3 2 3 3 2" xfId="40628"/>
    <cellStyle name="Výstup 3 2 3 2 3 4" xfId="15166"/>
    <cellStyle name="Výstup 3 2 3 2 3 5" xfId="34255"/>
    <cellStyle name="Výstup 3 2 3 2 4" xfId="2695"/>
    <cellStyle name="Výstup 3 2 3 2 4 2" xfId="9396"/>
    <cellStyle name="Výstup 3 2 3 2 4 2 2" xfId="28296"/>
    <cellStyle name="Výstup 3 2 3 2 4 2 3" xfId="47444"/>
    <cellStyle name="Výstup 3 2 3 2 4 3" xfId="21906"/>
    <cellStyle name="Výstup 3 2 3 2 4 3 2" xfId="41046"/>
    <cellStyle name="Výstup 3 2 3 2 4 4" xfId="15584"/>
    <cellStyle name="Výstup 3 2 3 2 4 5" xfId="34673"/>
    <cellStyle name="Výstup 3 2 3 2 5" xfId="3437"/>
    <cellStyle name="Výstup 3 2 3 2 5 2" xfId="10135"/>
    <cellStyle name="Výstup 3 2 3 2 5 2 2" xfId="29035"/>
    <cellStyle name="Výstup 3 2 3 2 5 2 3" xfId="48183"/>
    <cellStyle name="Výstup 3 2 3 2 5 3" xfId="22645"/>
    <cellStyle name="Výstup 3 2 3 2 5 3 2" xfId="41785"/>
    <cellStyle name="Výstup 3 2 3 2 5 4" xfId="16323"/>
    <cellStyle name="Výstup 3 2 3 2 5 5" xfId="35412"/>
    <cellStyle name="Výstup 3 2 3 2 6" xfId="4009"/>
    <cellStyle name="Výstup 3 2 3 2 6 2" xfId="10706"/>
    <cellStyle name="Výstup 3 2 3 2 6 2 2" xfId="29606"/>
    <cellStyle name="Výstup 3 2 3 2 6 2 3" xfId="48754"/>
    <cellStyle name="Výstup 3 2 3 2 6 3" xfId="23216"/>
    <cellStyle name="Výstup 3 2 3 2 6 3 2" xfId="42356"/>
    <cellStyle name="Výstup 3 2 3 2 6 4" xfId="16894"/>
    <cellStyle name="Výstup 3 2 3 2 6 5" xfId="35983"/>
    <cellStyle name="Výstup 3 2 3 2 7" xfId="7288"/>
    <cellStyle name="Výstup 3 2 3 2 7 2" xfId="26287"/>
    <cellStyle name="Výstup 3 2 3 2 7 3" xfId="45431"/>
    <cellStyle name="Výstup 3 2 3 2 8" xfId="19908"/>
    <cellStyle name="Výstup 3 2 3 2 8 2" xfId="39048"/>
    <cellStyle name="Výstup 3 2 3 2 9" xfId="13575"/>
    <cellStyle name="Výstup 3 2 3 3" xfId="1044"/>
    <cellStyle name="Výstup 3 2 3 3 2" xfId="1968"/>
    <cellStyle name="Výstup 3 2 3 3 2 2" xfId="8695"/>
    <cellStyle name="Výstup 3 2 3 3 2 2 2" xfId="27595"/>
    <cellStyle name="Výstup 3 2 3 3 2 2 3" xfId="46743"/>
    <cellStyle name="Výstup 3 2 3 3 2 3" xfId="21205"/>
    <cellStyle name="Výstup 3 2 3 3 2 3 2" xfId="40345"/>
    <cellStyle name="Výstup 3 2 3 3 2 4" xfId="14883"/>
    <cellStyle name="Výstup 3 2 3 3 2 5" xfId="33972"/>
    <cellStyle name="Výstup 3 2 3 3 3" xfId="2278"/>
    <cellStyle name="Výstup 3 2 3 3 3 2" xfId="8979"/>
    <cellStyle name="Výstup 3 2 3 3 3 2 2" xfId="27879"/>
    <cellStyle name="Výstup 3 2 3 3 3 2 3" xfId="47027"/>
    <cellStyle name="Výstup 3 2 3 3 3 3" xfId="21489"/>
    <cellStyle name="Výstup 3 2 3 3 3 3 2" xfId="40629"/>
    <cellStyle name="Výstup 3 2 3 3 3 4" xfId="15167"/>
    <cellStyle name="Výstup 3 2 3 3 3 5" xfId="34256"/>
    <cellStyle name="Výstup 3 2 3 3 4" xfId="7902"/>
    <cellStyle name="Výstup 3 2 3 3 4 2" xfId="26897"/>
    <cellStyle name="Výstup 3 2 3 3 4 2 2" xfId="46045"/>
    <cellStyle name="Výstup 3 2 3 3 4 3" xfId="14185"/>
    <cellStyle name="Výstup 3 2 3 3 4 4" xfId="33274"/>
    <cellStyle name="Výstup 3 2 3 3 5" xfId="7178"/>
    <cellStyle name="Výstup 3 2 3 3 5 2" xfId="26177"/>
    <cellStyle name="Výstup 3 2 3 3 5 3" xfId="45321"/>
    <cellStyle name="Výstup 3 2 3 3 6" xfId="20433"/>
    <cellStyle name="Výstup 3 2 3 3 6 2" xfId="39573"/>
    <cellStyle name="Výstup 3 2 3 3 7" xfId="13465"/>
    <cellStyle name="Výstup 3 2 3 3 8" xfId="32550"/>
    <cellStyle name="Výstup 3 2 3 4" xfId="1158"/>
    <cellStyle name="Výstup 3 2 3 4 2" xfId="1969"/>
    <cellStyle name="Výstup 3 2 3 4 2 2" xfId="8696"/>
    <cellStyle name="Výstup 3 2 3 4 2 2 2" xfId="27596"/>
    <cellStyle name="Výstup 3 2 3 4 2 2 3" xfId="46744"/>
    <cellStyle name="Výstup 3 2 3 4 2 3" xfId="21206"/>
    <cellStyle name="Výstup 3 2 3 4 2 3 2" xfId="40346"/>
    <cellStyle name="Výstup 3 2 3 4 2 4" xfId="14884"/>
    <cellStyle name="Výstup 3 2 3 4 2 5" xfId="33973"/>
    <cellStyle name="Výstup 3 2 3 4 3" xfId="2279"/>
    <cellStyle name="Výstup 3 2 3 4 3 2" xfId="8980"/>
    <cellStyle name="Výstup 3 2 3 4 3 2 2" xfId="27880"/>
    <cellStyle name="Výstup 3 2 3 4 3 2 3" xfId="47028"/>
    <cellStyle name="Výstup 3 2 3 4 3 3" xfId="21490"/>
    <cellStyle name="Výstup 3 2 3 4 3 3 2" xfId="40630"/>
    <cellStyle name="Výstup 3 2 3 4 3 4" xfId="15168"/>
    <cellStyle name="Výstup 3 2 3 4 3 5" xfId="34257"/>
    <cellStyle name="Výstup 3 2 3 4 4" xfId="7533"/>
    <cellStyle name="Výstup 3 2 3 4 4 2" xfId="26532"/>
    <cellStyle name="Výstup 3 2 3 4 4 3" xfId="45676"/>
    <cellStyle name="Výstup 3 2 3 4 5" xfId="20542"/>
    <cellStyle name="Výstup 3 2 3 4 5 2" xfId="39682"/>
    <cellStyle name="Výstup 3 2 3 4 6" xfId="13820"/>
    <cellStyle name="Výstup 3 2 3 4 7" xfId="32905"/>
    <cellStyle name="Výstup 3 2 3 5" xfId="1966"/>
    <cellStyle name="Výstup 3 2 3 5 2" xfId="8693"/>
    <cellStyle name="Výstup 3 2 3 5 2 2" xfId="27593"/>
    <cellStyle name="Výstup 3 2 3 5 2 3" xfId="46741"/>
    <cellStyle name="Výstup 3 2 3 5 3" xfId="21203"/>
    <cellStyle name="Výstup 3 2 3 5 3 2" xfId="40343"/>
    <cellStyle name="Výstup 3 2 3 5 4" xfId="14881"/>
    <cellStyle name="Výstup 3 2 3 5 5" xfId="33970"/>
    <cellStyle name="Výstup 3 2 3 6" xfId="2276"/>
    <cellStyle name="Výstup 3 2 3 6 2" xfId="8977"/>
    <cellStyle name="Výstup 3 2 3 6 2 2" xfId="27877"/>
    <cellStyle name="Výstup 3 2 3 6 2 3" xfId="47025"/>
    <cellStyle name="Výstup 3 2 3 6 3" xfId="21487"/>
    <cellStyle name="Výstup 3 2 3 6 3 2" xfId="40627"/>
    <cellStyle name="Výstup 3 2 3 6 4" xfId="15165"/>
    <cellStyle name="Výstup 3 2 3 6 5" xfId="34254"/>
    <cellStyle name="Výstup 3 2 3 7" xfId="2570"/>
    <cellStyle name="Výstup 3 2 3 7 2" xfId="9271"/>
    <cellStyle name="Výstup 3 2 3 7 2 2" xfId="28171"/>
    <cellStyle name="Výstup 3 2 3 7 2 3" xfId="47319"/>
    <cellStyle name="Výstup 3 2 3 7 3" xfId="21781"/>
    <cellStyle name="Výstup 3 2 3 7 3 2" xfId="40921"/>
    <cellStyle name="Výstup 3 2 3 7 4" xfId="15459"/>
    <cellStyle name="Výstup 3 2 3 7 5" xfId="34548"/>
    <cellStyle name="Výstup 3 2 3 8" xfId="3312"/>
    <cellStyle name="Výstup 3 2 3 8 2" xfId="10010"/>
    <cellStyle name="Výstup 3 2 3 8 2 2" xfId="28910"/>
    <cellStyle name="Výstup 3 2 3 8 2 3" xfId="48058"/>
    <cellStyle name="Výstup 3 2 3 8 3" xfId="22520"/>
    <cellStyle name="Výstup 3 2 3 8 3 2" xfId="41660"/>
    <cellStyle name="Výstup 3 2 3 8 4" xfId="16198"/>
    <cellStyle name="Výstup 3 2 3 8 5" xfId="35287"/>
    <cellStyle name="Výstup 3 2 3 9" xfId="3884"/>
    <cellStyle name="Výstup 3 2 3 9 2" xfId="10581"/>
    <cellStyle name="Výstup 3 2 3 9 2 2" xfId="29481"/>
    <cellStyle name="Výstup 3 2 3 9 2 3" xfId="48629"/>
    <cellStyle name="Výstup 3 2 3 9 3" xfId="23091"/>
    <cellStyle name="Výstup 3 2 3 9 3 2" xfId="42231"/>
    <cellStyle name="Výstup 3 2 3 9 4" xfId="16769"/>
    <cellStyle name="Výstup 3 2 3 9 5" xfId="35858"/>
    <cellStyle name="Výstup 3 2 4" xfId="417"/>
    <cellStyle name="Výstup 3 2 4 10" xfId="4494"/>
    <cellStyle name="Výstup 3 2 4 10 2" xfId="11191"/>
    <cellStyle name="Výstup 3 2 4 10 2 2" xfId="30091"/>
    <cellStyle name="Výstup 3 2 4 10 2 3" xfId="49239"/>
    <cellStyle name="Výstup 3 2 4 10 3" xfId="23701"/>
    <cellStyle name="Výstup 3 2 4 10 3 2" xfId="42841"/>
    <cellStyle name="Výstup 3 2 4 10 4" xfId="17379"/>
    <cellStyle name="Výstup 3 2 4 10 5" xfId="36468"/>
    <cellStyle name="Výstup 3 2 4 11" xfId="885"/>
    <cellStyle name="Výstup 3 2 4 11 2" xfId="7794"/>
    <cellStyle name="Výstup 3 2 4 11 2 2" xfId="26789"/>
    <cellStyle name="Výstup 3 2 4 11 2 3" xfId="45937"/>
    <cellStyle name="Výstup 3 2 4 11 3" xfId="20279"/>
    <cellStyle name="Výstup 3 2 4 11 3 2" xfId="39419"/>
    <cellStyle name="Výstup 3 2 4 11 4" xfId="14077"/>
    <cellStyle name="Výstup 3 2 4 11 5" xfId="33166"/>
    <cellStyle name="Výstup 3 2 4 12" xfId="7030"/>
    <cellStyle name="Výstup 3 2 4 12 2" xfId="26030"/>
    <cellStyle name="Výstup 3 2 4 12 3" xfId="45174"/>
    <cellStyle name="Výstup 3 2 4 13" xfId="19814"/>
    <cellStyle name="Výstup 3 2 4 13 2" xfId="38954"/>
    <cellStyle name="Výstup 3 2 4 14" xfId="8078"/>
    <cellStyle name="Výstup 3 2 4 15" xfId="32403"/>
    <cellStyle name="Výstup 3 2 4 2" xfId="542"/>
    <cellStyle name="Výstup 3 2 4 2 10" xfId="32691"/>
    <cellStyle name="Výstup 3 2 4 2 2" xfId="842"/>
    <cellStyle name="Výstup 3 2 4 2 2 2" xfId="3023"/>
    <cellStyle name="Výstup 3 2 4 2 2 2 2" xfId="9722"/>
    <cellStyle name="Výstup 3 2 4 2 2 2 2 2" xfId="28622"/>
    <cellStyle name="Výstup 3 2 4 2 2 2 2 3" xfId="47770"/>
    <cellStyle name="Výstup 3 2 4 2 2 2 3" xfId="22232"/>
    <cellStyle name="Výstup 3 2 4 2 2 2 3 2" xfId="41372"/>
    <cellStyle name="Výstup 3 2 4 2 2 2 4" xfId="15910"/>
    <cellStyle name="Výstup 3 2 4 2 2 2 5" xfId="34999"/>
    <cellStyle name="Výstup 3 2 4 2 2 3" xfId="3765"/>
    <cellStyle name="Výstup 3 2 4 2 2 3 2" xfId="10463"/>
    <cellStyle name="Výstup 3 2 4 2 2 3 2 2" xfId="29363"/>
    <cellStyle name="Výstup 3 2 4 2 2 3 2 3" xfId="48511"/>
    <cellStyle name="Výstup 3 2 4 2 2 3 3" xfId="22973"/>
    <cellStyle name="Výstup 3 2 4 2 2 3 3 2" xfId="42113"/>
    <cellStyle name="Výstup 3 2 4 2 2 3 4" xfId="16651"/>
    <cellStyle name="Výstup 3 2 4 2 2 3 5" xfId="35740"/>
    <cellStyle name="Výstup 3 2 4 2 2 4" xfId="4335"/>
    <cellStyle name="Výstup 3 2 4 2 2 4 2" xfId="11032"/>
    <cellStyle name="Výstup 3 2 4 2 2 4 2 2" xfId="29932"/>
    <cellStyle name="Výstup 3 2 4 2 2 4 2 3" xfId="49080"/>
    <cellStyle name="Výstup 3 2 4 2 2 4 3" xfId="23542"/>
    <cellStyle name="Výstup 3 2 4 2 2 4 3 2" xfId="42682"/>
    <cellStyle name="Výstup 3 2 4 2 2 4 4" xfId="17220"/>
    <cellStyle name="Výstup 3 2 4 2 2 4 5" xfId="36309"/>
    <cellStyle name="Výstup 3 2 4 2 2 5" xfId="1971"/>
    <cellStyle name="Výstup 3 2 4 2 2 5 2" xfId="8698"/>
    <cellStyle name="Výstup 3 2 4 2 2 5 2 2" xfId="27598"/>
    <cellStyle name="Výstup 3 2 4 2 2 5 2 3" xfId="46746"/>
    <cellStyle name="Výstup 3 2 4 2 2 5 3" xfId="21208"/>
    <cellStyle name="Výstup 3 2 4 2 2 5 3 2" xfId="40348"/>
    <cellStyle name="Výstup 3 2 4 2 2 5 4" xfId="14886"/>
    <cellStyle name="Výstup 3 2 4 2 2 5 5" xfId="33975"/>
    <cellStyle name="Výstup 3 2 4 2 2 6" xfId="7684"/>
    <cellStyle name="Výstup 3 2 4 2 2 6 2" xfId="26683"/>
    <cellStyle name="Výstup 3 2 4 2 2 6 3" xfId="45827"/>
    <cellStyle name="Výstup 3 2 4 2 2 7" xfId="20238"/>
    <cellStyle name="Výstup 3 2 4 2 2 7 2" xfId="39378"/>
    <cellStyle name="Výstup 3 2 4 2 2 8" xfId="13971"/>
    <cellStyle name="Výstup 3 2 4 2 2 9" xfId="33056"/>
    <cellStyle name="Výstup 3 2 4 2 3" xfId="2281"/>
    <cellStyle name="Výstup 3 2 4 2 3 2" xfId="8982"/>
    <cellStyle name="Výstup 3 2 4 2 3 2 2" xfId="27882"/>
    <cellStyle name="Výstup 3 2 4 2 3 2 3" xfId="47030"/>
    <cellStyle name="Výstup 3 2 4 2 3 3" xfId="21492"/>
    <cellStyle name="Výstup 3 2 4 2 3 3 2" xfId="40632"/>
    <cellStyle name="Výstup 3 2 4 2 3 4" xfId="15170"/>
    <cellStyle name="Výstup 3 2 4 2 3 5" xfId="34259"/>
    <cellStyle name="Výstup 3 2 4 2 4" xfId="2726"/>
    <cellStyle name="Výstup 3 2 4 2 4 2" xfId="9427"/>
    <cellStyle name="Výstup 3 2 4 2 4 2 2" xfId="28327"/>
    <cellStyle name="Výstup 3 2 4 2 4 2 3" xfId="47475"/>
    <cellStyle name="Výstup 3 2 4 2 4 3" xfId="21937"/>
    <cellStyle name="Výstup 3 2 4 2 4 3 2" xfId="41077"/>
    <cellStyle name="Výstup 3 2 4 2 4 4" xfId="15615"/>
    <cellStyle name="Výstup 3 2 4 2 4 5" xfId="34704"/>
    <cellStyle name="Výstup 3 2 4 2 5" xfId="3468"/>
    <cellStyle name="Výstup 3 2 4 2 5 2" xfId="10166"/>
    <cellStyle name="Výstup 3 2 4 2 5 2 2" xfId="29066"/>
    <cellStyle name="Výstup 3 2 4 2 5 2 3" xfId="48214"/>
    <cellStyle name="Výstup 3 2 4 2 5 3" xfId="22676"/>
    <cellStyle name="Výstup 3 2 4 2 5 3 2" xfId="41816"/>
    <cellStyle name="Výstup 3 2 4 2 5 4" xfId="16354"/>
    <cellStyle name="Výstup 3 2 4 2 5 5" xfId="35443"/>
    <cellStyle name="Výstup 3 2 4 2 6" xfId="4040"/>
    <cellStyle name="Výstup 3 2 4 2 6 2" xfId="10737"/>
    <cellStyle name="Výstup 3 2 4 2 6 2 2" xfId="29637"/>
    <cellStyle name="Výstup 3 2 4 2 6 2 3" xfId="48785"/>
    <cellStyle name="Výstup 3 2 4 2 6 3" xfId="23247"/>
    <cellStyle name="Výstup 3 2 4 2 6 3 2" xfId="42387"/>
    <cellStyle name="Výstup 3 2 4 2 6 4" xfId="16925"/>
    <cellStyle name="Výstup 3 2 4 2 6 5" xfId="36014"/>
    <cellStyle name="Výstup 3 2 4 2 7" xfId="7319"/>
    <cellStyle name="Výstup 3 2 4 2 7 2" xfId="26318"/>
    <cellStyle name="Výstup 3 2 4 2 7 3" xfId="45462"/>
    <cellStyle name="Výstup 3 2 4 2 8" xfId="19939"/>
    <cellStyle name="Výstup 3 2 4 2 8 2" xfId="39079"/>
    <cellStyle name="Výstup 3 2 4 2 9" xfId="13606"/>
    <cellStyle name="Výstup 3 2 4 3" xfId="742"/>
    <cellStyle name="Výstup 3 2 4 3 10" xfId="32931"/>
    <cellStyle name="Výstup 3 2 4 3 2" xfId="1972"/>
    <cellStyle name="Výstup 3 2 4 3 2 2" xfId="8699"/>
    <cellStyle name="Výstup 3 2 4 3 2 2 2" xfId="27599"/>
    <cellStyle name="Výstup 3 2 4 3 2 2 3" xfId="46747"/>
    <cellStyle name="Výstup 3 2 4 3 2 3" xfId="21209"/>
    <cellStyle name="Výstup 3 2 4 3 2 3 2" xfId="40349"/>
    <cellStyle name="Výstup 3 2 4 3 2 4" xfId="14887"/>
    <cellStyle name="Výstup 3 2 4 3 2 5" xfId="33976"/>
    <cellStyle name="Výstup 3 2 4 3 3" xfId="2282"/>
    <cellStyle name="Výstup 3 2 4 3 3 2" xfId="8983"/>
    <cellStyle name="Výstup 3 2 4 3 3 2 2" xfId="27883"/>
    <cellStyle name="Výstup 3 2 4 3 3 2 3" xfId="47031"/>
    <cellStyle name="Výstup 3 2 4 3 3 3" xfId="21493"/>
    <cellStyle name="Výstup 3 2 4 3 3 3 2" xfId="40633"/>
    <cellStyle name="Výstup 3 2 4 3 3 4" xfId="15171"/>
    <cellStyle name="Výstup 3 2 4 3 3 5" xfId="34260"/>
    <cellStyle name="Výstup 3 2 4 3 4" xfId="2923"/>
    <cellStyle name="Výstup 3 2 4 3 4 2" xfId="9622"/>
    <cellStyle name="Výstup 3 2 4 3 4 2 2" xfId="28522"/>
    <cellStyle name="Výstup 3 2 4 3 4 2 3" xfId="47670"/>
    <cellStyle name="Výstup 3 2 4 3 4 3" xfId="22132"/>
    <cellStyle name="Výstup 3 2 4 3 4 3 2" xfId="41272"/>
    <cellStyle name="Výstup 3 2 4 3 4 4" xfId="15810"/>
    <cellStyle name="Výstup 3 2 4 3 4 5" xfId="34899"/>
    <cellStyle name="Výstup 3 2 4 3 5" xfId="3665"/>
    <cellStyle name="Výstup 3 2 4 3 5 2" xfId="10363"/>
    <cellStyle name="Výstup 3 2 4 3 5 2 2" xfId="29263"/>
    <cellStyle name="Výstup 3 2 4 3 5 2 3" xfId="48411"/>
    <cellStyle name="Výstup 3 2 4 3 5 3" xfId="22873"/>
    <cellStyle name="Výstup 3 2 4 3 5 3 2" xfId="42013"/>
    <cellStyle name="Výstup 3 2 4 3 5 4" xfId="16551"/>
    <cellStyle name="Výstup 3 2 4 3 5 5" xfId="35640"/>
    <cellStyle name="Výstup 3 2 4 3 6" xfId="4235"/>
    <cellStyle name="Výstup 3 2 4 3 6 2" xfId="10932"/>
    <cellStyle name="Výstup 3 2 4 3 6 2 2" xfId="29832"/>
    <cellStyle name="Výstup 3 2 4 3 6 2 3" xfId="48980"/>
    <cellStyle name="Výstup 3 2 4 3 6 3" xfId="23442"/>
    <cellStyle name="Výstup 3 2 4 3 6 3 2" xfId="42582"/>
    <cellStyle name="Výstup 3 2 4 3 6 4" xfId="17120"/>
    <cellStyle name="Výstup 3 2 4 3 6 5" xfId="36209"/>
    <cellStyle name="Výstup 3 2 4 3 7" xfId="7559"/>
    <cellStyle name="Výstup 3 2 4 3 7 2" xfId="26558"/>
    <cellStyle name="Výstup 3 2 4 3 7 3" xfId="45702"/>
    <cellStyle name="Výstup 3 2 4 3 8" xfId="20138"/>
    <cellStyle name="Výstup 3 2 4 3 8 2" xfId="39278"/>
    <cellStyle name="Výstup 3 2 4 3 9" xfId="13846"/>
    <cellStyle name="Výstup 3 2 4 4" xfId="1191"/>
    <cellStyle name="Výstup 3 2 4 4 2" xfId="1973"/>
    <cellStyle name="Výstup 3 2 4 4 2 2" xfId="8700"/>
    <cellStyle name="Výstup 3 2 4 4 2 2 2" xfId="27600"/>
    <cellStyle name="Výstup 3 2 4 4 2 2 3" xfId="46748"/>
    <cellStyle name="Výstup 3 2 4 4 2 3" xfId="21210"/>
    <cellStyle name="Výstup 3 2 4 4 2 3 2" xfId="40350"/>
    <cellStyle name="Výstup 3 2 4 4 2 4" xfId="14888"/>
    <cellStyle name="Výstup 3 2 4 4 2 5" xfId="33977"/>
    <cellStyle name="Výstup 3 2 4 4 3" xfId="2283"/>
    <cellStyle name="Výstup 3 2 4 4 3 2" xfId="8984"/>
    <cellStyle name="Výstup 3 2 4 4 3 2 2" xfId="27884"/>
    <cellStyle name="Výstup 3 2 4 4 3 2 3" xfId="47032"/>
    <cellStyle name="Výstup 3 2 4 4 3 3" xfId="21494"/>
    <cellStyle name="Výstup 3 2 4 4 3 3 2" xfId="40634"/>
    <cellStyle name="Výstup 3 2 4 4 3 4" xfId="15172"/>
    <cellStyle name="Výstup 3 2 4 4 3 5" xfId="34261"/>
    <cellStyle name="Výstup 3 2 4 4 4" xfId="8007"/>
    <cellStyle name="Výstup 3 2 4 4 4 2" xfId="27002"/>
    <cellStyle name="Výstup 3 2 4 4 4 3" xfId="46150"/>
    <cellStyle name="Výstup 3 2 4 4 5" xfId="20572"/>
    <cellStyle name="Výstup 3 2 4 4 5 2" xfId="39712"/>
    <cellStyle name="Výstup 3 2 4 4 6" xfId="14290"/>
    <cellStyle name="Výstup 3 2 4 4 7" xfId="33379"/>
    <cellStyle name="Výstup 3 2 4 5" xfId="1970"/>
    <cellStyle name="Výstup 3 2 4 5 2" xfId="8697"/>
    <cellStyle name="Výstup 3 2 4 5 2 2" xfId="27597"/>
    <cellStyle name="Výstup 3 2 4 5 2 3" xfId="46745"/>
    <cellStyle name="Výstup 3 2 4 5 3" xfId="21207"/>
    <cellStyle name="Výstup 3 2 4 5 3 2" xfId="40347"/>
    <cellStyle name="Výstup 3 2 4 5 4" xfId="14885"/>
    <cellStyle name="Výstup 3 2 4 5 5" xfId="33974"/>
    <cellStyle name="Výstup 3 2 4 6" xfId="2280"/>
    <cellStyle name="Výstup 3 2 4 6 2" xfId="8981"/>
    <cellStyle name="Výstup 3 2 4 6 2 2" xfId="27881"/>
    <cellStyle name="Výstup 3 2 4 6 2 3" xfId="47029"/>
    <cellStyle name="Výstup 3 2 4 6 3" xfId="21491"/>
    <cellStyle name="Výstup 3 2 4 6 3 2" xfId="40631"/>
    <cellStyle name="Výstup 3 2 4 6 4" xfId="15169"/>
    <cellStyle name="Výstup 3 2 4 6 5" xfId="34258"/>
    <cellStyle name="Výstup 3 2 4 7" xfId="2601"/>
    <cellStyle name="Výstup 3 2 4 7 2" xfId="9302"/>
    <cellStyle name="Výstup 3 2 4 7 2 2" xfId="28202"/>
    <cellStyle name="Výstup 3 2 4 7 2 3" xfId="47350"/>
    <cellStyle name="Výstup 3 2 4 7 3" xfId="21812"/>
    <cellStyle name="Výstup 3 2 4 7 3 2" xfId="40952"/>
    <cellStyle name="Výstup 3 2 4 7 4" xfId="15490"/>
    <cellStyle name="Výstup 3 2 4 7 5" xfId="34579"/>
    <cellStyle name="Výstup 3 2 4 8" xfId="3343"/>
    <cellStyle name="Výstup 3 2 4 8 2" xfId="10041"/>
    <cellStyle name="Výstup 3 2 4 8 2 2" xfId="28941"/>
    <cellStyle name="Výstup 3 2 4 8 2 3" xfId="48089"/>
    <cellStyle name="Výstup 3 2 4 8 3" xfId="22551"/>
    <cellStyle name="Výstup 3 2 4 8 3 2" xfId="41691"/>
    <cellStyle name="Výstup 3 2 4 8 4" xfId="16229"/>
    <cellStyle name="Výstup 3 2 4 8 5" xfId="35318"/>
    <cellStyle name="Výstup 3 2 4 9" xfId="3915"/>
    <cellStyle name="Výstup 3 2 4 9 2" xfId="10612"/>
    <cellStyle name="Výstup 3 2 4 9 2 2" xfId="29512"/>
    <cellStyle name="Výstup 3 2 4 9 2 3" xfId="48660"/>
    <cellStyle name="Výstup 3 2 4 9 3" xfId="23122"/>
    <cellStyle name="Výstup 3 2 4 9 3 2" xfId="42262"/>
    <cellStyle name="Výstup 3 2 4 9 4" xfId="16800"/>
    <cellStyle name="Výstup 3 2 4 9 5" xfId="35889"/>
    <cellStyle name="Výstup 3 2 5" xfId="436"/>
    <cellStyle name="Výstup 3 2 5 10" xfId="13500"/>
    <cellStyle name="Výstup 3 2 5 11" xfId="32585"/>
    <cellStyle name="Výstup 3 2 5 2" xfId="561"/>
    <cellStyle name="Výstup 3 2 5 2 10" xfId="32710"/>
    <cellStyle name="Výstup 3 2 5 2 2" xfId="861"/>
    <cellStyle name="Výstup 3 2 5 2 2 2" xfId="3784"/>
    <cellStyle name="Výstup 3 2 5 2 2 2 2" xfId="10482"/>
    <cellStyle name="Výstup 3 2 5 2 2 2 2 2" xfId="29382"/>
    <cellStyle name="Výstup 3 2 5 2 2 2 2 3" xfId="48530"/>
    <cellStyle name="Výstup 3 2 5 2 2 2 3" xfId="22992"/>
    <cellStyle name="Výstup 3 2 5 2 2 2 3 2" xfId="42132"/>
    <cellStyle name="Výstup 3 2 5 2 2 2 4" xfId="16670"/>
    <cellStyle name="Výstup 3 2 5 2 2 2 5" xfId="35759"/>
    <cellStyle name="Výstup 3 2 5 2 2 3" xfId="4354"/>
    <cellStyle name="Výstup 3 2 5 2 2 3 2" xfId="11051"/>
    <cellStyle name="Výstup 3 2 5 2 2 3 2 2" xfId="29951"/>
    <cellStyle name="Výstup 3 2 5 2 2 3 2 3" xfId="49099"/>
    <cellStyle name="Výstup 3 2 5 2 2 3 3" xfId="23561"/>
    <cellStyle name="Výstup 3 2 5 2 2 3 3 2" xfId="42701"/>
    <cellStyle name="Výstup 3 2 5 2 2 3 4" xfId="17239"/>
    <cellStyle name="Výstup 3 2 5 2 2 3 5" xfId="36328"/>
    <cellStyle name="Výstup 3 2 5 2 2 4" xfId="3042"/>
    <cellStyle name="Výstup 3 2 5 2 2 4 2" xfId="9741"/>
    <cellStyle name="Výstup 3 2 5 2 2 4 2 2" xfId="28641"/>
    <cellStyle name="Výstup 3 2 5 2 2 4 2 3" xfId="47789"/>
    <cellStyle name="Výstup 3 2 5 2 2 4 3" xfId="22251"/>
    <cellStyle name="Výstup 3 2 5 2 2 4 3 2" xfId="41391"/>
    <cellStyle name="Výstup 3 2 5 2 2 4 4" xfId="15929"/>
    <cellStyle name="Výstup 3 2 5 2 2 4 5" xfId="35018"/>
    <cellStyle name="Výstup 3 2 5 2 2 5" xfId="7703"/>
    <cellStyle name="Výstup 3 2 5 2 2 5 2" xfId="26702"/>
    <cellStyle name="Výstup 3 2 5 2 2 5 3" xfId="45846"/>
    <cellStyle name="Výstup 3 2 5 2 2 6" xfId="20257"/>
    <cellStyle name="Výstup 3 2 5 2 2 6 2" xfId="39397"/>
    <cellStyle name="Výstup 3 2 5 2 2 7" xfId="13990"/>
    <cellStyle name="Výstup 3 2 5 2 2 8" xfId="33075"/>
    <cellStyle name="Výstup 3 2 5 2 3" xfId="2745"/>
    <cellStyle name="Výstup 3 2 5 2 3 2" xfId="9446"/>
    <cellStyle name="Výstup 3 2 5 2 3 2 2" xfId="28346"/>
    <cellStyle name="Výstup 3 2 5 2 3 2 3" xfId="47494"/>
    <cellStyle name="Výstup 3 2 5 2 3 3" xfId="21956"/>
    <cellStyle name="Výstup 3 2 5 2 3 3 2" xfId="41096"/>
    <cellStyle name="Výstup 3 2 5 2 3 4" xfId="15634"/>
    <cellStyle name="Výstup 3 2 5 2 3 5" xfId="34723"/>
    <cellStyle name="Výstup 3 2 5 2 4" xfId="3487"/>
    <cellStyle name="Výstup 3 2 5 2 4 2" xfId="10185"/>
    <cellStyle name="Výstup 3 2 5 2 4 2 2" xfId="29085"/>
    <cellStyle name="Výstup 3 2 5 2 4 2 3" xfId="48233"/>
    <cellStyle name="Výstup 3 2 5 2 4 3" xfId="22695"/>
    <cellStyle name="Výstup 3 2 5 2 4 3 2" xfId="41835"/>
    <cellStyle name="Výstup 3 2 5 2 4 4" xfId="16373"/>
    <cellStyle name="Výstup 3 2 5 2 4 5" xfId="35462"/>
    <cellStyle name="Výstup 3 2 5 2 5" xfId="4059"/>
    <cellStyle name="Výstup 3 2 5 2 5 2" xfId="10756"/>
    <cellStyle name="Výstup 3 2 5 2 5 2 2" xfId="29656"/>
    <cellStyle name="Výstup 3 2 5 2 5 2 3" xfId="48804"/>
    <cellStyle name="Výstup 3 2 5 2 5 3" xfId="23266"/>
    <cellStyle name="Výstup 3 2 5 2 5 3 2" xfId="42406"/>
    <cellStyle name="Výstup 3 2 5 2 5 4" xfId="16944"/>
    <cellStyle name="Výstup 3 2 5 2 5 5" xfId="36033"/>
    <cellStyle name="Výstup 3 2 5 2 6" xfId="1974"/>
    <cellStyle name="Výstup 3 2 5 2 6 2" xfId="8701"/>
    <cellStyle name="Výstup 3 2 5 2 6 2 2" xfId="27601"/>
    <cellStyle name="Výstup 3 2 5 2 6 2 3" xfId="46749"/>
    <cellStyle name="Výstup 3 2 5 2 6 3" xfId="21211"/>
    <cellStyle name="Výstup 3 2 5 2 6 3 2" xfId="40351"/>
    <cellStyle name="Výstup 3 2 5 2 6 4" xfId="14889"/>
    <cellStyle name="Výstup 3 2 5 2 6 5" xfId="33978"/>
    <cellStyle name="Výstup 3 2 5 2 7" xfId="7338"/>
    <cellStyle name="Výstup 3 2 5 2 7 2" xfId="26337"/>
    <cellStyle name="Výstup 3 2 5 2 7 3" xfId="45481"/>
    <cellStyle name="Výstup 3 2 5 2 8" xfId="19958"/>
    <cellStyle name="Výstup 3 2 5 2 8 2" xfId="39098"/>
    <cellStyle name="Výstup 3 2 5 2 9" xfId="13625"/>
    <cellStyle name="Výstup 3 2 5 3" xfId="761"/>
    <cellStyle name="Výstup 3 2 5 3 2" xfId="2942"/>
    <cellStyle name="Výstup 3 2 5 3 2 2" xfId="9641"/>
    <cellStyle name="Výstup 3 2 5 3 2 2 2" xfId="28541"/>
    <cellStyle name="Výstup 3 2 5 3 2 2 3" xfId="47689"/>
    <cellStyle name="Výstup 3 2 5 3 2 3" xfId="22151"/>
    <cellStyle name="Výstup 3 2 5 3 2 3 2" xfId="41291"/>
    <cellStyle name="Výstup 3 2 5 3 2 4" xfId="15829"/>
    <cellStyle name="Výstup 3 2 5 3 2 5" xfId="34918"/>
    <cellStyle name="Výstup 3 2 5 3 3" xfId="3684"/>
    <cellStyle name="Výstup 3 2 5 3 3 2" xfId="10382"/>
    <cellStyle name="Výstup 3 2 5 3 3 2 2" xfId="29282"/>
    <cellStyle name="Výstup 3 2 5 3 3 2 3" xfId="48430"/>
    <cellStyle name="Výstup 3 2 5 3 3 3" xfId="22892"/>
    <cellStyle name="Výstup 3 2 5 3 3 3 2" xfId="42032"/>
    <cellStyle name="Výstup 3 2 5 3 3 4" xfId="16570"/>
    <cellStyle name="Výstup 3 2 5 3 3 5" xfId="35659"/>
    <cellStyle name="Výstup 3 2 5 3 4" xfId="4254"/>
    <cellStyle name="Výstup 3 2 5 3 4 2" xfId="10951"/>
    <cellStyle name="Výstup 3 2 5 3 4 2 2" xfId="29851"/>
    <cellStyle name="Výstup 3 2 5 3 4 2 3" xfId="48999"/>
    <cellStyle name="Výstup 3 2 5 3 4 3" xfId="23461"/>
    <cellStyle name="Výstup 3 2 5 3 4 3 2" xfId="42601"/>
    <cellStyle name="Výstup 3 2 5 3 4 4" xfId="17139"/>
    <cellStyle name="Výstup 3 2 5 3 4 5" xfId="36228"/>
    <cellStyle name="Výstup 3 2 5 3 5" xfId="2284"/>
    <cellStyle name="Výstup 3 2 5 3 5 2" xfId="8985"/>
    <cellStyle name="Výstup 3 2 5 3 5 2 2" xfId="27885"/>
    <cellStyle name="Výstup 3 2 5 3 5 2 3" xfId="47033"/>
    <cellStyle name="Výstup 3 2 5 3 5 3" xfId="21495"/>
    <cellStyle name="Výstup 3 2 5 3 5 3 2" xfId="40635"/>
    <cellStyle name="Výstup 3 2 5 3 5 4" xfId="15173"/>
    <cellStyle name="Výstup 3 2 5 3 5 5" xfId="34262"/>
    <cellStyle name="Výstup 3 2 5 3 6" xfId="7578"/>
    <cellStyle name="Výstup 3 2 5 3 6 2" xfId="26577"/>
    <cellStyle name="Výstup 3 2 5 3 6 3" xfId="45721"/>
    <cellStyle name="Výstup 3 2 5 3 7" xfId="20157"/>
    <cellStyle name="Výstup 3 2 5 3 7 2" xfId="39297"/>
    <cellStyle name="Výstup 3 2 5 3 8" xfId="13865"/>
    <cellStyle name="Výstup 3 2 5 3 9" xfId="32950"/>
    <cellStyle name="Výstup 3 2 5 4" xfId="2620"/>
    <cellStyle name="Výstup 3 2 5 4 2" xfId="9321"/>
    <cellStyle name="Výstup 3 2 5 4 2 2" xfId="28221"/>
    <cellStyle name="Výstup 3 2 5 4 2 3" xfId="47369"/>
    <cellStyle name="Výstup 3 2 5 4 3" xfId="21831"/>
    <cellStyle name="Výstup 3 2 5 4 3 2" xfId="40971"/>
    <cellStyle name="Výstup 3 2 5 4 4" xfId="15509"/>
    <cellStyle name="Výstup 3 2 5 4 5" xfId="34598"/>
    <cellStyle name="Výstup 3 2 5 5" xfId="3362"/>
    <cellStyle name="Výstup 3 2 5 5 2" xfId="10060"/>
    <cellStyle name="Výstup 3 2 5 5 2 2" xfId="28960"/>
    <cellStyle name="Výstup 3 2 5 5 2 3" xfId="48108"/>
    <cellStyle name="Výstup 3 2 5 5 3" xfId="22570"/>
    <cellStyle name="Výstup 3 2 5 5 3 2" xfId="41710"/>
    <cellStyle name="Výstup 3 2 5 5 4" xfId="16248"/>
    <cellStyle name="Výstup 3 2 5 5 5" xfId="35337"/>
    <cellStyle name="Výstup 3 2 5 6" xfId="3934"/>
    <cellStyle name="Výstup 3 2 5 6 2" xfId="10631"/>
    <cellStyle name="Výstup 3 2 5 6 2 2" xfId="29531"/>
    <cellStyle name="Výstup 3 2 5 6 2 3" xfId="48679"/>
    <cellStyle name="Výstup 3 2 5 6 3" xfId="23141"/>
    <cellStyle name="Výstup 3 2 5 6 3 2" xfId="42281"/>
    <cellStyle name="Výstup 3 2 5 6 4" xfId="16819"/>
    <cellStyle name="Výstup 3 2 5 6 5" xfId="35908"/>
    <cellStyle name="Výstup 3 2 5 7" xfId="965"/>
    <cellStyle name="Výstup 3 2 5 7 2" xfId="7872"/>
    <cellStyle name="Výstup 3 2 5 7 2 2" xfId="26867"/>
    <cellStyle name="Výstup 3 2 5 7 2 3" xfId="46015"/>
    <cellStyle name="Výstup 3 2 5 7 3" xfId="20357"/>
    <cellStyle name="Výstup 3 2 5 7 3 2" xfId="39497"/>
    <cellStyle name="Výstup 3 2 5 7 4" xfId="14155"/>
    <cellStyle name="Výstup 3 2 5 7 5" xfId="33244"/>
    <cellStyle name="Výstup 3 2 5 8" xfId="7213"/>
    <cellStyle name="Výstup 3 2 5 8 2" xfId="26212"/>
    <cellStyle name="Výstup 3 2 5 8 3" xfId="45356"/>
    <cellStyle name="Výstup 3 2 5 9" xfId="19833"/>
    <cellStyle name="Výstup 3 2 5 9 2" xfId="38973"/>
    <cellStyle name="Výstup 3 2 6" xfId="287"/>
    <cellStyle name="Výstup 3 2 6 10" xfId="32462"/>
    <cellStyle name="Výstup 3 2 6 2" xfId="633"/>
    <cellStyle name="Výstup 3 2 6 2 2" xfId="2814"/>
    <cellStyle name="Výstup 3 2 6 2 2 2" xfId="9513"/>
    <cellStyle name="Výstup 3 2 6 2 2 2 2" xfId="28413"/>
    <cellStyle name="Výstup 3 2 6 2 2 2 3" xfId="47561"/>
    <cellStyle name="Výstup 3 2 6 2 2 3" xfId="22023"/>
    <cellStyle name="Výstup 3 2 6 2 2 3 2" xfId="41163"/>
    <cellStyle name="Výstup 3 2 6 2 2 4" xfId="15701"/>
    <cellStyle name="Výstup 3 2 6 2 2 5" xfId="34790"/>
    <cellStyle name="Výstup 3 2 6 2 3" xfId="3556"/>
    <cellStyle name="Výstup 3 2 6 2 3 2" xfId="10254"/>
    <cellStyle name="Výstup 3 2 6 2 3 2 2" xfId="29154"/>
    <cellStyle name="Výstup 3 2 6 2 3 2 3" xfId="48302"/>
    <cellStyle name="Výstup 3 2 6 2 3 3" xfId="22764"/>
    <cellStyle name="Výstup 3 2 6 2 3 3 2" xfId="41904"/>
    <cellStyle name="Výstup 3 2 6 2 3 4" xfId="16442"/>
    <cellStyle name="Výstup 3 2 6 2 3 5" xfId="35531"/>
    <cellStyle name="Výstup 3 2 6 2 4" xfId="4126"/>
    <cellStyle name="Výstup 3 2 6 2 4 2" xfId="10823"/>
    <cellStyle name="Výstup 3 2 6 2 4 2 2" xfId="29723"/>
    <cellStyle name="Výstup 3 2 6 2 4 2 3" xfId="48871"/>
    <cellStyle name="Výstup 3 2 6 2 4 3" xfId="23333"/>
    <cellStyle name="Výstup 3 2 6 2 4 3 2" xfId="42473"/>
    <cellStyle name="Výstup 3 2 6 2 4 4" xfId="17011"/>
    <cellStyle name="Výstup 3 2 6 2 4 5" xfId="36100"/>
    <cellStyle name="Výstup 3 2 6 2 5" xfId="1975"/>
    <cellStyle name="Výstup 3 2 6 2 5 2" xfId="8702"/>
    <cellStyle name="Výstup 3 2 6 2 5 2 2" xfId="27602"/>
    <cellStyle name="Výstup 3 2 6 2 5 2 3" xfId="46750"/>
    <cellStyle name="Výstup 3 2 6 2 5 3" xfId="21212"/>
    <cellStyle name="Výstup 3 2 6 2 5 3 2" xfId="40352"/>
    <cellStyle name="Výstup 3 2 6 2 5 4" xfId="14890"/>
    <cellStyle name="Výstup 3 2 6 2 5 5" xfId="33979"/>
    <cellStyle name="Výstup 3 2 6 2 6" xfId="7430"/>
    <cellStyle name="Výstup 3 2 6 2 6 2" xfId="26429"/>
    <cellStyle name="Výstup 3 2 6 2 6 3" xfId="45573"/>
    <cellStyle name="Výstup 3 2 6 2 7" xfId="20029"/>
    <cellStyle name="Výstup 3 2 6 2 7 2" xfId="39169"/>
    <cellStyle name="Výstup 3 2 6 2 8" xfId="13717"/>
    <cellStyle name="Výstup 3 2 6 2 9" xfId="32802"/>
    <cellStyle name="Výstup 3 2 6 3" xfId="2285"/>
    <cellStyle name="Výstup 3 2 6 3 2" xfId="8986"/>
    <cellStyle name="Výstup 3 2 6 3 2 2" xfId="27886"/>
    <cellStyle name="Výstup 3 2 6 3 2 3" xfId="47034"/>
    <cellStyle name="Výstup 3 2 6 3 3" xfId="21496"/>
    <cellStyle name="Výstup 3 2 6 3 3 2" xfId="40636"/>
    <cellStyle name="Výstup 3 2 6 3 4" xfId="15174"/>
    <cellStyle name="Výstup 3 2 6 3 5" xfId="34263"/>
    <cellStyle name="Výstup 3 2 6 4" xfId="2447"/>
    <cellStyle name="Výstup 3 2 6 4 2" xfId="9148"/>
    <cellStyle name="Výstup 3 2 6 4 2 2" xfId="28048"/>
    <cellStyle name="Výstup 3 2 6 4 2 3" xfId="47196"/>
    <cellStyle name="Výstup 3 2 6 4 3" xfId="21658"/>
    <cellStyle name="Výstup 3 2 6 4 3 2" xfId="40798"/>
    <cellStyle name="Výstup 3 2 6 4 4" xfId="15336"/>
    <cellStyle name="Výstup 3 2 6 4 5" xfId="34425"/>
    <cellStyle name="Výstup 3 2 6 5" xfId="3189"/>
    <cellStyle name="Výstup 3 2 6 5 2" xfId="9887"/>
    <cellStyle name="Výstup 3 2 6 5 2 2" xfId="28787"/>
    <cellStyle name="Výstup 3 2 6 5 2 3" xfId="47935"/>
    <cellStyle name="Výstup 3 2 6 5 3" xfId="22397"/>
    <cellStyle name="Výstup 3 2 6 5 3 2" xfId="41537"/>
    <cellStyle name="Výstup 3 2 6 5 4" xfId="16075"/>
    <cellStyle name="Výstup 3 2 6 5 5" xfId="35164"/>
    <cellStyle name="Výstup 3 2 6 6" xfId="3052"/>
    <cellStyle name="Výstup 3 2 6 6 2" xfId="9750"/>
    <cellStyle name="Výstup 3 2 6 6 2 2" xfId="28650"/>
    <cellStyle name="Výstup 3 2 6 6 2 3" xfId="47798"/>
    <cellStyle name="Výstup 3 2 6 6 3" xfId="22260"/>
    <cellStyle name="Výstup 3 2 6 6 3 2" xfId="41400"/>
    <cellStyle name="Výstup 3 2 6 6 4" xfId="15938"/>
    <cellStyle name="Výstup 3 2 6 6 5" xfId="35027"/>
    <cellStyle name="Výstup 3 2 6 7" xfId="7089"/>
    <cellStyle name="Výstup 3 2 6 7 2" xfId="26089"/>
    <cellStyle name="Výstup 3 2 6 7 3" xfId="45233"/>
    <cellStyle name="Výstup 3 2 6 8" xfId="19685"/>
    <cellStyle name="Výstup 3 2 6 8 2" xfId="38825"/>
    <cellStyle name="Výstup 3 2 6 9" xfId="8052"/>
    <cellStyle name="Výstup 3 2 7" xfId="1008"/>
    <cellStyle name="Výstup 3 2 7 2" xfId="1976"/>
    <cellStyle name="Výstup 3 2 7 2 2" xfId="8703"/>
    <cellStyle name="Výstup 3 2 7 2 2 2" xfId="27603"/>
    <cellStyle name="Výstup 3 2 7 2 2 3" xfId="46751"/>
    <cellStyle name="Výstup 3 2 7 2 3" xfId="21213"/>
    <cellStyle name="Výstup 3 2 7 2 3 2" xfId="40353"/>
    <cellStyle name="Výstup 3 2 7 2 4" xfId="14891"/>
    <cellStyle name="Výstup 3 2 7 2 5" xfId="33980"/>
    <cellStyle name="Výstup 3 2 7 3" xfId="2286"/>
    <cellStyle name="Výstup 3 2 7 3 2" xfId="8987"/>
    <cellStyle name="Výstup 3 2 7 3 2 2" xfId="27887"/>
    <cellStyle name="Výstup 3 2 7 3 2 3" xfId="47035"/>
    <cellStyle name="Výstup 3 2 7 3 3" xfId="21497"/>
    <cellStyle name="Výstup 3 2 7 3 3 2" xfId="40637"/>
    <cellStyle name="Výstup 3 2 7 3 4" xfId="15175"/>
    <cellStyle name="Výstup 3 2 7 3 5" xfId="34264"/>
    <cellStyle name="Výstup 3 2 7 4" xfId="7358"/>
    <cellStyle name="Výstup 3 2 7 4 2" xfId="26357"/>
    <cellStyle name="Výstup 3 2 7 4 3" xfId="45501"/>
    <cellStyle name="Výstup 3 2 7 5" xfId="20398"/>
    <cellStyle name="Výstup 3 2 7 5 2" xfId="39538"/>
    <cellStyle name="Výstup 3 2 7 6" xfId="13645"/>
    <cellStyle name="Výstup 3 2 7 7" xfId="32730"/>
    <cellStyle name="Výstup 3 2 8" xfId="1958"/>
    <cellStyle name="Výstup 3 2 8 2" xfId="8685"/>
    <cellStyle name="Výstup 3 2 8 2 2" xfId="27585"/>
    <cellStyle name="Výstup 3 2 8 2 3" xfId="46733"/>
    <cellStyle name="Výstup 3 2 8 3" xfId="21195"/>
    <cellStyle name="Výstup 3 2 8 3 2" xfId="40335"/>
    <cellStyle name="Výstup 3 2 8 4" xfId="14873"/>
    <cellStyle name="Výstup 3 2 8 5" xfId="33962"/>
    <cellStyle name="Výstup 3 2 9" xfId="2268"/>
    <cellStyle name="Výstup 3 2 9 2" xfId="8969"/>
    <cellStyle name="Výstup 3 2 9 2 2" xfId="27869"/>
    <cellStyle name="Výstup 3 2 9 2 3" xfId="47017"/>
    <cellStyle name="Výstup 3 2 9 3" xfId="21479"/>
    <cellStyle name="Výstup 3 2 9 3 2" xfId="40619"/>
    <cellStyle name="Výstup 3 2 9 4" xfId="15157"/>
    <cellStyle name="Výstup 3 2 9 5" xfId="34246"/>
    <cellStyle name="Výstup 3 20" xfId="19607"/>
    <cellStyle name="Výstup 3 20 2" xfId="38747"/>
    <cellStyle name="Výstup 3 3" xfId="230"/>
    <cellStyle name="Výstup 3 3 10" xfId="19637"/>
    <cellStyle name="Výstup 3 3 10 2" xfId="38777"/>
    <cellStyle name="Výstup 3 3 2" xfId="270"/>
    <cellStyle name="Výstup 3 3 2 10" xfId="19668"/>
    <cellStyle name="Výstup 3 3 2 10 2" xfId="38808"/>
    <cellStyle name="Výstup 3 3 2 11" xfId="6881"/>
    <cellStyle name="Výstup 3 3 2 12" xfId="32364"/>
    <cellStyle name="Výstup 3 3 2 2" xfId="616"/>
    <cellStyle name="Výstup 3 3 2 2 10" xfId="6865"/>
    <cellStyle name="Výstup 3 3 2 2 11" xfId="32445"/>
    <cellStyle name="Výstup 3 3 2 2 2" xfId="1979"/>
    <cellStyle name="Výstup 3 3 2 2 2 2" xfId="8706"/>
    <cellStyle name="Výstup 3 3 2 2 2 2 2" xfId="27606"/>
    <cellStyle name="Výstup 3 3 2 2 2 2 3" xfId="46754"/>
    <cellStyle name="Výstup 3 3 2 2 2 3" xfId="21216"/>
    <cellStyle name="Výstup 3 3 2 2 2 3 2" xfId="40356"/>
    <cellStyle name="Výstup 3 3 2 2 2 4" xfId="14894"/>
    <cellStyle name="Výstup 3 3 2 2 2 5" xfId="33983"/>
    <cellStyle name="Výstup 3 3 2 2 3" xfId="2289"/>
    <cellStyle name="Výstup 3 3 2 2 3 2" xfId="8990"/>
    <cellStyle name="Výstup 3 3 2 2 3 2 2" xfId="27890"/>
    <cellStyle name="Výstup 3 3 2 2 3 2 3" xfId="47038"/>
    <cellStyle name="Výstup 3 3 2 2 3 3" xfId="21500"/>
    <cellStyle name="Výstup 3 3 2 2 3 3 2" xfId="40640"/>
    <cellStyle name="Výstup 3 3 2 2 3 4" xfId="15178"/>
    <cellStyle name="Výstup 3 3 2 2 3 5" xfId="34267"/>
    <cellStyle name="Výstup 3 3 2 2 4" xfId="2797"/>
    <cellStyle name="Výstup 3 3 2 2 4 2" xfId="9496"/>
    <cellStyle name="Výstup 3 3 2 2 4 2 2" xfId="28396"/>
    <cellStyle name="Výstup 3 3 2 2 4 2 3" xfId="47544"/>
    <cellStyle name="Výstup 3 3 2 2 4 3" xfId="22006"/>
    <cellStyle name="Výstup 3 3 2 2 4 3 2" xfId="41146"/>
    <cellStyle name="Výstup 3 3 2 2 4 4" xfId="15684"/>
    <cellStyle name="Výstup 3 3 2 2 4 5" xfId="34773"/>
    <cellStyle name="Výstup 3 3 2 2 5" xfId="3539"/>
    <cellStyle name="Výstup 3 3 2 2 5 2" xfId="10237"/>
    <cellStyle name="Výstup 3 3 2 2 5 2 2" xfId="29137"/>
    <cellStyle name="Výstup 3 3 2 2 5 2 3" xfId="48285"/>
    <cellStyle name="Výstup 3 3 2 2 5 3" xfId="22747"/>
    <cellStyle name="Výstup 3 3 2 2 5 3 2" xfId="41887"/>
    <cellStyle name="Výstup 3 3 2 2 5 4" xfId="16425"/>
    <cellStyle name="Výstup 3 3 2 2 5 5" xfId="35514"/>
    <cellStyle name="Výstup 3 3 2 2 6" xfId="4109"/>
    <cellStyle name="Výstup 3 3 2 2 6 2" xfId="10806"/>
    <cellStyle name="Výstup 3 3 2 2 6 2 2" xfId="29706"/>
    <cellStyle name="Výstup 3 3 2 2 6 2 3" xfId="48854"/>
    <cellStyle name="Výstup 3 3 2 2 6 3" xfId="23316"/>
    <cellStyle name="Výstup 3 3 2 2 6 3 2" xfId="42456"/>
    <cellStyle name="Výstup 3 3 2 2 6 4" xfId="16994"/>
    <cellStyle name="Výstup 3 3 2 2 6 5" xfId="36083"/>
    <cellStyle name="Výstup 3 3 2 2 7" xfId="7747"/>
    <cellStyle name="Výstup 3 3 2 2 7 2" xfId="26742"/>
    <cellStyle name="Výstup 3 3 2 2 7 2 2" xfId="45890"/>
    <cellStyle name="Výstup 3 3 2 2 7 3" xfId="14030"/>
    <cellStyle name="Výstup 3 3 2 2 7 4" xfId="33119"/>
    <cellStyle name="Výstup 3 3 2 2 8" xfId="7072"/>
    <cellStyle name="Výstup 3 3 2 2 8 2" xfId="26072"/>
    <cellStyle name="Výstup 3 3 2 2 8 3" xfId="45216"/>
    <cellStyle name="Výstup 3 3 2 2 9" xfId="20012"/>
    <cellStyle name="Výstup 3 3 2 2 9 2" xfId="39152"/>
    <cellStyle name="Výstup 3 3 2 3" xfId="1216"/>
    <cellStyle name="Výstup 3 3 2 3 2" xfId="1980"/>
    <cellStyle name="Výstup 3 3 2 3 2 2" xfId="8707"/>
    <cellStyle name="Výstup 3 3 2 3 2 2 2" xfId="27607"/>
    <cellStyle name="Výstup 3 3 2 3 2 2 3" xfId="46755"/>
    <cellStyle name="Výstup 3 3 2 3 2 3" xfId="21217"/>
    <cellStyle name="Výstup 3 3 2 3 2 3 2" xfId="40357"/>
    <cellStyle name="Výstup 3 3 2 3 2 4" xfId="14895"/>
    <cellStyle name="Výstup 3 3 2 3 2 5" xfId="33984"/>
    <cellStyle name="Výstup 3 3 2 3 3" xfId="2290"/>
    <cellStyle name="Výstup 3 3 2 3 3 2" xfId="8991"/>
    <cellStyle name="Výstup 3 3 2 3 3 2 2" xfId="27891"/>
    <cellStyle name="Výstup 3 3 2 3 3 2 3" xfId="47039"/>
    <cellStyle name="Výstup 3 3 2 3 3 3" xfId="21501"/>
    <cellStyle name="Výstup 3 3 2 3 3 3 2" xfId="40641"/>
    <cellStyle name="Výstup 3 3 2 3 3 4" xfId="15179"/>
    <cellStyle name="Výstup 3 3 2 3 3 5" xfId="34268"/>
    <cellStyle name="Výstup 3 3 2 3 4" xfId="7413"/>
    <cellStyle name="Výstup 3 3 2 3 4 2" xfId="26412"/>
    <cellStyle name="Výstup 3 3 2 3 4 3" xfId="45556"/>
    <cellStyle name="Výstup 3 3 2 3 5" xfId="20596"/>
    <cellStyle name="Výstup 3 3 2 3 5 2" xfId="39736"/>
    <cellStyle name="Výstup 3 3 2 3 6" xfId="13700"/>
    <cellStyle name="Výstup 3 3 2 3 7" xfId="32785"/>
    <cellStyle name="Výstup 3 3 2 4" xfId="1978"/>
    <cellStyle name="Výstup 3 3 2 4 2" xfId="8705"/>
    <cellStyle name="Výstup 3 3 2 4 2 2" xfId="27605"/>
    <cellStyle name="Výstup 3 3 2 4 2 3" xfId="46753"/>
    <cellStyle name="Výstup 3 3 2 4 3" xfId="21215"/>
    <cellStyle name="Výstup 3 3 2 4 3 2" xfId="40355"/>
    <cellStyle name="Výstup 3 3 2 4 4" xfId="14893"/>
    <cellStyle name="Výstup 3 3 2 4 5" xfId="33982"/>
    <cellStyle name="Výstup 3 3 2 5" xfId="2288"/>
    <cellStyle name="Výstup 3 3 2 5 2" xfId="8989"/>
    <cellStyle name="Výstup 3 3 2 5 2 2" xfId="27889"/>
    <cellStyle name="Výstup 3 3 2 5 2 3" xfId="47037"/>
    <cellStyle name="Výstup 3 3 2 5 3" xfId="21499"/>
    <cellStyle name="Výstup 3 3 2 5 3 2" xfId="40639"/>
    <cellStyle name="Výstup 3 3 2 5 4" xfId="15177"/>
    <cellStyle name="Výstup 3 3 2 5 5" xfId="34266"/>
    <cellStyle name="Výstup 3 3 2 6" xfId="2430"/>
    <cellStyle name="Výstup 3 3 2 6 2" xfId="9131"/>
    <cellStyle name="Výstup 3 3 2 6 2 2" xfId="28031"/>
    <cellStyle name="Výstup 3 3 2 6 2 3" xfId="47179"/>
    <cellStyle name="Výstup 3 3 2 6 3" xfId="21641"/>
    <cellStyle name="Výstup 3 3 2 6 3 2" xfId="40781"/>
    <cellStyle name="Výstup 3 3 2 6 4" xfId="15319"/>
    <cellStyle name="Výstup 3 3 2 6 5" xfId="34408"/>
    <cellStyle name="Výstup 3 3 2 7" xfId="3172"/>
    <cellStyle name="Výstup 3 3 2 7 2" xfId="9870"/>
    <cellStyle name="Výstup 3 3 2 7 2 2" xfId="28770"/>
    <cellStyle name="Výstup 3 3 2 7 2 3" xfId="47918"/>
    <cellStyle name="Výstup 3 3 2 7 3" xfId="22380"/>
    <cellStyle name="Výstup 3 3 2 7 3 2" xfId="41520"/>
    <cellStyle name="Výstup 3 3 2 7 4" xfId="16058"/>
    <cellStyle name="Výstup 3 3 2 7 5" xfId="35147"/>
    <cellStyle name="Výstup 3 3 2 8" xfId="3831"/>
    <cellStyle name="Výstup 3 3 2 8 2" xfId="10528"/>
    <cellStyle name="Výstup 3 3 2 8 2 2" xfId="29428"/>
    <cellStyle name="Výstup 3 3 2 8 2 3" xfId="48576"/>
    <cellStyle name="Výstup 3 3 2 8 3" xfId="23038"/>
    <cellStyle name="Výstup 3 3 2 8 3 2" xfId="42178"/>
    <cellStyle name="Výstup 3 3 2 8 4" xfId="16716"/>
    <cellStyle name="Výstup 3 3 2 8 5" xfId="35805"/>
    <cellStyle name="Výstup 3 3 2 9" xfId="6991"/>
    <cellStyle name="Výstup 3 3 2 9 2" xfId="25991"/>
    <cellStyle name="Výstup 3 3 2 9 3" xfId="45135"/>
    <cellStyle name="Výstup 3 3 3" xfId="580"/>
    <cellStyle name="Výstup 3 3 3 10" xfId="32417"/>
    <cellStyle name="Výstup 3 3 3 2" xfId="1981"/>
    <cellStyle name="Výstup 3 3 3 2 2" xfId="8708"/>
    <cellStyle name="Výstup 3 3 3 2 2 2" xfId="27608"/>
    <cellStyle name="Výstup 3 3 3 2 2 2 2" xfId="46756"/>
    <cellStyle name="Výstup 3 3 3 2 2 3" xfId="14896"/>
    <cellStyle name="Výstup 3 3 3 2 2 4" xfId="33985"/>
    <cellStyle name="Výstup 3 3 3 2 3" xfId="7722"/>
    <cellStyle name="Výstup 3 3 3 2 3 2" xfId="26721"/>
    <cellStyle name="Výstup 3 3 3 2 3 3" xfId="45865"/>
    <cellStyle name="Výstup 3 3 3 2 4" xfId="21218"/>
    <cellStyle name="Výstup 3 3 3 2 4 2" xfId="40358"/>
    <cellStyle name="Výstup 3 3 3 2 5" xfId="14009"/>
    <cellStyle name="Výstup 3 3 3 2 6" xfId="33094"/>
    <cellStyle name="Výstup 3 3 3 3" xfId="2291"/>
    <cellStyle name="Výstup 3 3 3 3 2" xfId="8992"/>
    <cellStyle name="Výstup 3 3 3 3 2 2" xfId="27892"/>
    <cellStyle name="Výstup 3 3 3 3 2 3" xfId="47040"/>
    <cellStyle name="Výstup 3 3 3 3 3" xfId="21502"/>
    <cellStyle name="Výstup 3 3 3 3 3 2" xfId="40642"/>
    <cellStyle name="Výstup 3 3 3 3 4" xfId="15180"/>
    <cellStyle name="Výstup 3 3 3 3 5" xfId="34269"/>
    <cellStyle name="Výstup 3 3 3 4" xfId="2764"/>
    <cellStyle name="Výstup 3 3 3 4 2" xfId="9465"/>
    <cellStyle name="Výstup 3 3 3 4 2 2" xfId="28365"/>
    <cellStyle name="Výstup 3 3 3 4 2 3" xfId="47513"/>
    <cellStyle name="Výstup 3 3 3 4 3" xfId="21975"/>
    <cellStyle name="Výstup 3 3 3 4 3 2" xfId="41115"/>
    <cellStyle name="Výstup 3 3 3 4 4" xfId="15653"/>
    <cellStyle name="Výstup 3 3 3 4 5" xfId="34742"/>
    <cellStyle name="Výstup 3 3 3 5" xfId="3506"/>
    <cellStyle name="Výstup 3 3 3 5 2" xfId="10204"/>
    <cellStyle name="Výstup 3 3 3 5 2 2" xfId="29104"/>
    <cellStyle name="Výstup 3 3 3 5 2 3" xfId="48252"/>
    <cellStyle name="Výstup 3 3 3 5 3" xfId="22714"/>
    <cellStyle name="Výstup 3 3 3 5 3 2" xfId="41854"/>
    <cellStyle name="Výstup 3 3 3 5 4" xfId="16392"/>
    <cellStyle name="Výstup 3 3 3 5 5" xfId="35481"/>
    <cellStyle name="Výstup 3 3 3 6" xfId="4078"/>
    <cellStyle name="Výstup 3 3 3 6 2" xfId="10775"/>
    <cellStyle name="Výstup 3 3 3 6 2 2" xfId="29675"/>
    <cellStyle name="Výstup 3 3 3 6 2 3" xfId="48823"/>
    <cellStyle name="Výstup 3 3 3 6 3" xfId="23285"/>
    <cellStyle name="Výstup 3 3 3 6 3 2" xfId="42425"/>
    <cellStyle name="Výstup 3 3 3 6 4" xfId="16963"/>
    <cellStyle name="Výstup 3 3 3 6 5" xfId="36052"/>
    <cellStyle name="Výstup 3 3 3 7" xfId="7044"/>
    <cellStyle name="Výstup 3 3 3 7 2" xfId="26044"/>
    <cellStyle name="Výstup 3 3 3 7 3" xfId="45188"/>
    <cellStyle name="Výstup 3 3 3 8" xfId="19977"/>
    <cellStyle name="Výstup 3 3 3 8 2" xfId="39117"/>
    <cellStyle name="Výstup 3 3 3 9" xfId="8072"/>
    <cellStyle name="Výstup 3 3 4" xfId="1022"/>
    <cellStyle name="Výstup 3 3 4 2" xfId="1982"/>
    <cellStyle name="Výstup 3 3 4 2 2" xfId="8709"/>
    <cellStyle name="Výstup 3 3 4 2 2 2" xfId="27609"/>
    <cellStyle name="Výstup 3 3 4 2 2 3" xfId="46757"/>
    <cellStyle name="Výstup 3 3 4 2 3" xfId="21219"/>
    <cellStyle name="Výstup 3 3 4 2 3 2" xfId="40359"/>
    <cellStyle name="Výstup 3 3 4 2 4" xfId="14897"/>
    <cellStyle name="Výstup 3 3 4 2 5" xfId="33986"/>
    <cellStyle name="Výstup 3 3 4 3" xfId="2292"/>
    <cellStyle name="Výstup 3 3 4 3 2" xfId="8993"/>
    <cellStyle name="Výstup 3 3 4 3 2 2" xfId="27893"/>
    <cellStyle name="Výstup 3 3 4 3 2 3" xfId="47041"/>
    <cellStyle name="Výstup 3 3 4 3 3" xfId="21503"/>
    <cellStyle name="Výstup 3 3 4 3 3 2" xfId="40643"/>
    <cellStyle name="Výstup 3 3 4 3 4" xfId="15181"/>
    <cellStyle name="Výstup 3 3 4 3 5" xfId="34270"/>
    <cellStyle name="Výstup 3 3 4 4" xfId="7382"/>
    <cellStyle name="Výstup 3 3 4 4 2" xfId="26381"/>
    <cellStyle name="Výstup 3 3 4 4 3" xfId="45525"/>
    <cellStyle name="Výstup 3 3 4 5" xfId="20412"/>
    <cellStyle name="Výstup 3 3 4 5 2" xfId="39552"/>
    <cellStyle name="Výstup 3 3 4 6" xfId="13669"/>
    <cellStyle name="Výstup 3 3 4 7" xfId="32754"/>
    <cellStyle name="Výstup 3 3 5" xfId="1977"/>
    <cellStyle name="Výstup 3 3 5 2" xfId="8704"/>
    <cellStyle name="Výstup 3 3 5 2 2" xfId="27604"/>
    <cellStyle name="Výstup 3 3 5 2 3" xfId="46752"/>
    <cellStyle name="Výstup 3 3 5 3" xfId="21214"/>
    <cellStyle name="Výstup 3 3 5 3 2" xfId="40354"/>
    <cellStyle name="Výstup 3 3 5 4" xfId="14892"/>
    <cellStyle name="Výstup 3 3 5 5" xfId="33981"/>
    <cellStyle name="Výstup 3 3 6" xfId="2287"/>
    <cellStyle name="Výstup 3 3 6 2" xfId="8988"/>
    <cellStyle name="Výstup 3 3 6 2 2" xfId="27888"/>
    <cellStyle name="Výstup 3 3 6 2 3" xfId="47036"/>
    <cellStyle name="Výstup 3 3 6 3" xfId="21498"/>
    <cellStyle name="Výstup 3 3 6 3 2" xfId="40638"/>
    <cellStyle name="Výstup 3 3 6 4" xfId="15176"/>
    <cellStyle name="Výstup 3 3 6 5" xfId="34265"/>
    <cellStyle name="Výstup 3 3 7" xfId="2472"/>
    <cellStyle name="Výstup 3 3 7 2" xfId="9173"/>
    <cellStyle name="Výstup 3 3 7 2 2" xfId="28073"/>
    <cellStyle name="Výstup 3 3 7 2 3" xfId="47221"/>
    <cellStyle name="Výstup 3 3 7 3" xfId="21683"/>
    <cellStyle name="Výstup 3 3 7 3 2" xfId="40823"/>
    <cellStyle name="Výstup 3 3 7 4" xfId="15361"/>
    <cellStyle name="Výstup 3 3 7 5" xfId="34450"/>
    <cellStyle name="Výstup 3 3 8" xfId="3214"/>
    <cellStyle name="Výstup 3 3 8 2" xfId="9912"/>
    <cellStyle name="Výstup 3 3 8 2 2" xfId="28812"/>
    <cellStyle name="Výstup 3 3 8 2 3" xfId="47960"/>
    <cellStyle name="Výstup 3 3 8 3" xfId="22422"/>
    <cellStyle name="Výstup 3 3 8 3 2" xfId="41562"/>
    <cellStyle name="Výstup 3 3 8 4" xfId="16100"/>
    <cellStyle name="Výstup 3 3 8 5" xfId="35189"/>
    <cellStyle name="Výstup 3 3 9" xfId="3086"/>
    <cellStyle name="Výstup 3 3 9 2" xfId="9784"/>
    <cellStyle name="Výstup 3 3 9 2 2" xfId="28684"/>
    <cellStyle name="Výstup 3 3 9 2 3" xfId="47832"/>
    <cellStyle name="Výstup 3 3 9 3" xfId="22294"/>
    <cellStyle name="Výstup 3 3 9 3 2" xfId="41434"/>
    <cellStyle name="Výstup 3 3 9 4" xfId="15972"/>
    <cellStyle name="Výstup 3 3 9 5" xfId="35061"/>
    <cellStyle name="Výstup 3 4" xfId="308"/>
    <cellStyle name="Výstup 3 4 10" xfId="6985"/>
    <cellStyle name="Výstup 3 4 10 2" xfId="25985"/>
    <cellStyle name="Výstup 3 4 10 3" xfId="45129"/>
    <cellStyle name="Výstup 3 4 11" xfId="19705"/>
    <cellStyle name="Výstup 3 4 11 2" xfId="38845"/>
    <cellStyle name="Výstup 3 4 12" xfId="6916"/>
    <cellStyle name="Výstup 3 4 13" xfId="32358"/>
    <cellStyle name="Výstup 3 4 2" xfId="253"/>
    <cellStyle name="Výstup 3 4 2 10" xfId="32428"/>
    <cellStyle name="Výstup 3 4 2 2" xfId="599"/>
    <cellStyle name="Výstup 3 4 2 2 2" xfId="2780"/>
    <cellStyle name="Výstup 3 4 2 2 2 2" xfId="9479"/>
    <cellStyle name="Výstup 3 4 2 2 2 2 2" xfId="28379"/>
    <cellStyle name="Výstup 3 4 2 2 2 2 3" xfId="47527"/>
    <cellStyle name="Výstup 3 4 2 2 2 3" xfId="21989"/>
    <cellStyle name="Výstup 3 4 2 2 2 3 2" xfId="41129"/>
    <cellStyle name="Výstup 3 4 2 2 2 4" xfId="15667"/>
    <cellStyle name="Výstup 3 4 2 2 2 5" xfId="34756"/>
    <cellStyle name="Výstup 3 4 2 2 3" xfId="3522"/>
    <cellStyle name="Výstup 3 4 2 2 3 2" xfId="10220"/>
    <cellStyle name="Výstup 3 4 2 2 3 2 2" xfId="29120"/>
    <cellStyle name="Výstup 3 4 2 2 3 2 3" xfId="48268"/>
    <cellStyle name="Výstup 3 4 2 2 3 3" xfId="22730"/>
    <cellStyle name="Výstup 3 4 2 2 3 3 2" xfId="41870"/>
    <cellStyle name="Výstup 3 4 2 2 3 4" xfId="16408"/>
    <cellStyle name="Výstup 3 4 2 2 3 5" xfId="35497"/>
    <cellStyle name="Výstup 3 4 2 2 4" xfId="4092"/>
    <cellStyle name="Výstup 3 4 2 2 4 2" xfId="10789"/>
    <cellStyle name="Výstup 3 4 2 2 4 2 2" xfId="29689"/>
    <cellStyle name="Výstup 3 4 2 2 4 2 3" xfId="48837"/>
    <cellStyle name="Výstup 3 4 2 2 4 3" xfId="23299"/>
    <cellStyle name="Výstup 3 4 2 2 4 3 2" xfId="42439"/>
    <cellStyle name="Výstup 3 4 2 2 4 4" xfId="16977"/>
    <cellStyle name="Výstup 3 4 2 2 4 5" xfId="36066"/>
    <cellStyle name="Výstup 3 4 2 2 5" xfId="1984"/>
    <cellStyle name="Výstup 3 4 2 2 5 2" xfId="8711"/>
    <cellStyle name="Výstup 3 4 2 2 5 2 2" xfId="27611"/>
    <cellStyle name="Výstup 3 4 2 2 5 2 3" xfId="46759"/>
    <cellStyle name="Výstup 3 4 2 2 5 3" xfId="21221"/>
    <cellStyle name="Výstup 3 4 2 2 5 3 2" xfId="40361"/>
    <cellStyle name="Výstup 3 4 2 2 5 4" xfId="14899"/>
    <cellStyle name="Výstup 3 4 2 2 5 5" xfId="33988"/>
    <cellStyle name="Výstup 3 4 2 2 6" xfId="7396"/>
    <cellStyle name="Výstup 3 4 2 2 6 2" xfId="26395"/>
    <cellStyle name="Výstup 3 4 2 2 6 3" xfId="45539"/>
    <cellStyle name="Výstup 3 4 2 2 7" xfId="19995"/>
    <cellStyle name="Výstup 3 4 2 2 7 2" xfId="39135"/>
    <cellStyle name="Výstup 3 4 2 2 8" xfId="13683"/>
    <cellStyle name="Výstup 3 4 2 2 9" xfId="32768"/>
    <cellStyle name="Výstup 3 4 2 3" xfId="2294"/>
    <cellStyle name="Výstup 3 4 2 3 2" xfId="8995"/>
    <cellStyle name="Výstup 3 4 2 3 2 2" xfId="27895"/>
    <cellStyle name="Výstup 3 4 2 3 2 3" xfId="47043"/>
    <cellStyle name="Výstup 3 4 2 3 3" xfId="21505"/>
    <cellStyle name="Výstup 3 4 2 3 3 2" xfId="40645"/>
    <cellStyle name="Výstup 3 4 2 3 4" xfId="15183"/>
    <cellStyle name="Výstup 3 4 2 3 5" xfId="34272"/>
    <cellStyle name="Výstup 3 4 2 4" xfId="2413"/>
    <cellStyle name="Výstup 3 4 2 4 2" xfId="9114"/>
    <cellStyle name="Výstup 3 4 2 4 2 2" xfId="28014"/>
    <cellStyle name="Výstup 3 4 2 4 2 3" xfId="47162"/>
    <cellStyle name="Výstup 3 4 2 4 3" xfId="21624"/>
    <cellStyle name="Výstup 3 4 2 4 3 2" xfId="40764"/>
    <cellStyle name="Výstup 3 4 2 4 4" xfId="15302"/>
    <cellStyle name="Výstup 3 4 2 4 5" xfId="34391"/>
    <cellStyle name="Výstup 3 4 2 5" xfId="3155"/>
    <cellStyle name="Výstup 3 4 2 5 2" xfId="9853"/>
    <cellStyle name="Výstup 3 4 2 5 2 2" xfId="28753"/>
    <cellStyle name="Výstup 3 4 2 5 2 3" xfId="47901"/>
    <cellStyle name="Výstup 3 4 2 5 3" xfId="22363"/>
    <cellStyle name="Výstup 3 4 2 5 3 2" xfId="41503"/>
    <cellStyle name="Výstup 3 4 2 5 4" xfId="16041"/>
    <cellStyle name="Výstup 3 4 2 5 5" xfId="35130"/>
    <cellStyle name="Výstup 3 4 2 6" xfId="3832"/>
    <cellStyle name="Výstup 3 4 2 6 2" xfId="10529"/>
    <cellStyle name="Výstup 3 4 2 6 2 2" xfId="29429"/>
    <cellStyle name="Výstup 3 4 2 6 2 3" xfId="48577"/>
    <cellStyle name="Výstup 3 4 2 6 3" xfId="23039"/>
    <cellStyle name="Výstup 3 4 2 6 3 2" xfId="42179"/>
    <cellStyle name="Výstup 3 4 2 6 4" xfId="16717"/>
    <cellStyle name="Výstup 3 4 2 6 5" xfId="35806"/>
    <cellStyle name="Výstup 3 4 2 7" xfId="7055"/>
    <cellStyle name="Výstup 3 4 2 7 2" xfId="26055"/>
    <cellStyle name="Výstup 3 4 2 7 3" xfId="45199"/>
    <cellStyle name="Výstup 3 4 2 8" xfId="19651"/>
    <cellStyle name="Výstup 3 4 2 8 2" xfId="38791"/>
    <cellStyle name="Výstup 3 4 2 9" xfId="8066"/>
    <cellStyle name="Výstup 3 4 3" xfId="653"/>
    <cellStyle name="Výstup 3 4 3 10" xfId="6858"/>
    <cellStyle name="Výstup 3 4 3 11" xfId="32478"/>
    <cellStyle name="Výstup 3 4 3 2" xfId="1985"/>
    <cellStyle name="Výstup 3 4 3 2 2" xfId="8712"/>
    <cellStyle name="Výstup 3 4 3 2 2 2" xfId="27612"/>
    <cellStyle name="Výstup 3 4 3 2 2 3" xfId="46760"/>
    <cellStyle name="Výstup 3 4 3 2 3" xfId="21222"/>
    <cellStyle name="Výstup 3 4 3 2 3 2" xfId="40362"/>
    <cellStyle name="Výstup 3 4 3 2 4" xfId="14900"/>
    <cellStyle name="Výstup 3 4 3 2 5" xfId="33989"/>
    <cellStyle name="Výstup 3 4 3 3" xfId="2295"/>
    <cellStyle name="Výstup 3 4 3 3 2" xfId="8996"/>
    <cellStyle name="Výstup 3 4 3 3 2 2" xfId="27896"/>
    <cellStyle name="Výstup 3 4 3 3 2 3" xfId="47044"/>
    <cellStyle name="Výstup 3 4 3 3 3" xfId="21506"/>
    <cellStyle name="Výstup 3 4 3 3 3 2" xfId="40646"/>
    <cellStyle name="Výstup 3 4 3 3 4" xfId="15184"/>
    <cellStyle name="Výstup 3 4 3 3 5" xfId="34273"/>
    <cellStyle name="Výstup 3 4 3 4" xfId="2834"/>
    <cellStyle name="Výstup 3 4 3 4 2" xfId="9533"/>
    <cellStyle name="Výstup 3 4 3 4 2 2" xfId="28433"/>
    <cellStyle name="Výstup 3 4 3 4 2 3" xfId="47581"/>
    <cellStyle name="Výstup 3 4 3 4 3" xfId="22043"/>
    <cellStyle name="Výstup 3 4 3 4 3 2" xfId="41183"/>
    <cellStyle name="Výstup 3 4 3 4 4" xfId="15721"/>
    <cellStyle name="Výstup 3 4 3 4 5" xfId="34810"/>
    <cellStyle name="Výstup 3 4 3 5" xfId="3576"/>
    <cellStyle name="Výstup 3 4 3 5 2" xfId="10274"/>
    <cellStyle name="Výstup 3 4 3 5 2 2" xfId="29174"/>
    <cellStyle name="Výstup 3 4 3 5 2 3" xfId="48322"/>
    <cellStyle name="Výstup 3 4 3 5 3" xfId="22784"/>
    <cellStyle name="Výstup 3 4 3 5 3 2" xfId="41924"/>
    <cellStyle name="Výstup 3 4 3 5 4" xfId="16462"/>
    <cellStyle name="Výstup 3 4 3 5 5" xfId="35551"/>
    <cellStyle name="Výstup 3 4 3 6" xfId="4146"/>
    <cellStyle name="Výstup 3 4 3 6 2" xfId="10843"/>
    <cellStyle name="Výstup 3 4 3 6 2 2" xfId="29743"/>
    <cellStyle name="Výstup 3 4 3 6 2 3" xfId="48891"/>
    <cellStyle name="Výstup 3 4 3 6 3" xfId="23353"/>
    <cellStyle name="Výstup 3 4 3 6 3 2" xfId="42493"/>
    <cellStyle name="Výstup 3 4 3 6 4" xfId="17031"/>
    <cellStyle name="Výstup 3 4 3 6 5" xfId="36120"/>
    <cellStyle name="Výstup 3 4 3 7" xfId="7760"/>
    <cellStyle name="Výstup 3 4 3 7 2" xfId="26755"/>
    <cellStyle name="Výstup 3 4 3 7 2 2" xfId="45903"/>
    <cellStyle name="Výstup 3 4 3 7 3" xfId="14043"/>
    <cellStyle name="Výstup 3 4 3 7 4" xfId="33132"/>
    <cellStyle name="Výstup 3 4 3 8" xfId="7106"/>
    <cellStyle name="Výstup 3 4 3 8 2" xfId="26105"/>
    <cellStyle name="Výstup 3 4 3 8 3" xfId="45249"/>
    <cellStyle name="Výstup 3 4 3 9" xfId="20049"/>
    <cellStyle name="Výstup 3 4 3 9 2" xfId="39189"/>
    <cellStyle name="Výstup 3 4 4" xfId="1084"/>
    <cellStyle name="Výstup 3 4 4 2" xfId="1986"/>
    <cellStyle name="Výstup 3 4 4 2 2" xfId="8713"/>
    <cellStyle name="Výstup 3 4 4 2 2 2" xfId="27613"/>
    <cellStyle name="Výstup 3 4 4 2 2 3" xfId="46761"/>
    <cellStyle name="Výstup 3 4 4 2 3" xfId="21223"/>
    <cellStyle name="Výstup 3 4 4 2 3 2" xfId="40363"/>
    <cellStyle name="Výstup 3 4 4 2 4" xfId="14901"/>
    <cellStyle name="Výstup 3 4 4 2 5" xfId="33990"/>
    <cellStyle name="Výstup 3 4 4 3" xfId="2296"/>
    <cellStyle name="Výstup 3 4 4 3 2" xfId="8997"/>
    <cellStyle name="Výstup 3 4 4 3 2 2" xfId="27897"/>
    <cellStyle name="Výstup 3 4 4 3 2 3" xfId="47045"/>
    <cellStyle name="Výstup 3 4 4 3 3" xfId="21507"/>
    <cellStyle name="Výstup 3 4 4 3 3 2" xfId="40647"/>
    <cellStyle name="Výstup 3 4 4 3 4" xfId="15185"/>
    <cellStyle name="Výstup 3 4 4 3 5" xfId="34274"/>
    <cellStyle name="Výstup 3 4 4 4" xfId="7450"/>
    <cellStyle name="Výstup 3 4 4 4 2" xfId="26449"/>
    <cellStyle name="Výstup 3 4 4 4 3" xfId="45593"/>
    <cellStyle name="Výstup 3 4 4 5" xfId="20469"/>
    <cellStyle name="Výstup 3 4 4 5 2" xfId="39609"/>
    <cellStyle name="Výstup 3 4 4 6" xfId="13737"/>
    <cellStyle name="Výstup 3 4 4 7" xfId="32822"/>
    <cellStyle name="Výstup 3 4 5" xfId="1983"/>
    <cellStyle name="Výstup 3 4 5 2" xfId="8710"/>
    <cellStyle name="Výstup 3 4 5 2 2" xfId="27610"/>
    <cellStyle name="Výstup 3 4 5 2 3" xfId="46758"/>
    <cellStyle name="Výstup 3 4 5 3" xfId="21220"/>
    <cellStyle name="Výstup 3 4 5 3 2" xfId="40360"/>
    <cellStyle name="Výstup 3 4 5 4" xfId="14898"/>
    <cellStyle name="Výstup 3 4 5 5" xfId="33987"/>
    <cellStyle name="Výstup 3 4 6" xfId="2293"/>
    <cellStyle name="Výstup 3 4 6 2" xfId="8994"/>
    <cellStyle name="Výstup 3 4 6 2 2" xfId="27894"/>
    <cellStyle name="Výstup 3 4 6 2 3" xfId="47042"/>
    <cellStyle name="Výstup 3 4 6 3" xfId="21504"/>
    <cellStyle name="Výstup 3 4 6 3 2" xfId="40644"/>
    <cellStyle name="Výstup 3 4 6 4" xfId="15182"/>
    <cellStyle name="Výstup 3 4 6 5" xfId="34271"/>
    <cellStyle name="Výstup 3 4 7" xfId="2487"/>
    <cellStyle name="Výstup 3 4 7 2" xfId="9188"/>
    <cellStyle name="Výstup 3 4 7 2 2" xfId="28088"/>
    <cellStyle name="Výstup 3 4 7 2 3" xfId="47236"/>
    <cellStyle name="Výstup 3 4 7 3" xfId="21698"/>
    <cellStyle name="Výstup 3 4 7 3 2" xfId="40838"/>
    <cellStyle name="Výstup 3 4 7 4" xfId="15376"/>
    <cellStyle name="Výstup 3 4 7 5" xfId="34465"/>
    <cellStyle name="Výstup 3 4 8" xfId="3229"/>
    <cellStyle name="Výstup 3 4 8 2" xfId="9927"/>
    <cellStyle name="Výstup 3 4 8 2 2" xfId="28827"/>
    <cellStyle name="Výstup 3 4 8 2 3" xfId="47975"/>
    <cellStyle name="Výstup 3 4 8 3" xfId="22437"/>
    <cellStyle name="Výstup 3 4 8 3 2" xfId="41577"/>
    <cellStyle name="Výstup 3 4 8 4" xfId="16115"/>
    <cellStyle name="Výstup 3 4 8 5" xfId="35204"/>
    <cellStyle name="Výstup 3 4 9" xfId="3123"/>
    <cellStyle name="Výstup 3 4 9 2" xfId="9821"/>
    <cellStyle name="Výstup 3 4 9 2 2" xfId="28721"/>
    <cellStyle name="Výstup 3 4 9 2 3" xfId="47869"/>
    <cellStyle name="Výstup 3 4 9 3" xfId="22331"/>
    <cellStyle name="Výstup 3 4 9 3 2" xfId="41471"/>
    <cellStyle name="Výstup 3 4 9 4" xfId="16009"/>
    <cellStyle name="Výstup 3 4 9 5" xfId="35098"/>
    <cellStyle name="Výstup 3 5" xfId="328"/>
    <cellStyle name="Výstup 3 5 10" xfId="7022"/>
    <cellStyle name="Výstup 3 5 10 2" xfId="26022"/>
    <cellStyle name="Výstup 3 5 10 3" xfId="45166"/>
    <cellStyle name="Výstup 3 5 11" xfId="19725"/>
    <cellStyle name="Výstup 3 5 11 2" xfId="38865"/>
    <cellStyle name="Výstup 3 5 12" xfId="6943"/>
    <cellStyle name="Výstup 3 5 13" xfId="32395"/>
    <cellStyle name="Výstup 3 5 2" xfId="455"/>
    <cellStyle name="Výstup 3 5 2 10" xfId="32604"/>
    <cellStyle name="Výstup 3 5 2 2" xfId="780"/>
    <cellStyle name="Výstup 3 5 2 2 2" xfId="2961"/>
    <cellStyle name="Výstup 3 5 2 2 2 2" xfId="9660"/>
    <cellStyle name="Výstup 3 5 2 2 2 2 2" xfId="28560"/>
    <cellStyle name="Výstup 3 5 2 2 2 2 3" xfId="47708"/>
    <cellStyle name="Výstup 3 5 2 2 2 3" xfId="22170"/>
    <cellStyle name="Výstup 3 5 2 2 2 3 2" xfId="41310"/>
    <cellStyle name="Výstup 3 5 2 2 2 4" xfId="15848"/>
    <cellStyle name="Výstup 3 5 2 2 2 5" xfId="34937"/>
    <cellStyle name="Výstup 3 5 2 2 3" xfId="3703"/>
    <cellStyle name="Výstup 3 5 2 2 3 2" xfId="10401"/>
    <cellStyle name="Výstup 3 5 2 2 3 2 2" xfId="29301"/>
    <cellStyle name="Výstup 3 5 2 2 3 2 3" xfId="48449"/>
    <cellStyle name="Výstup 3 5 2 2 3 3" xfId="22911"/>
    <cellStyle name="Výstup 3 5 2 2 3 3 2" xfId="42051"/>
    <cellStyle name="Výstup 3 5 2 2 3 4" xfId="16589"/>
    <cellStyle name="Výstup 3 5 2 2 3 5" xfId="35678"/>
    <cellStyle name="Výstup 3 5 2 2 4" xfId="4273"/>
    <cellStyle name="Výstup 3 5 2 2 4 2" xfId="10970"/>
    <cellStyle name="Výstup 3 5 2 2 4 2 2" xfId="29870"/>
    <cellStyle name="Výstup 3 5 2 2 4 2 3" xfId="49018"/>
    <cellStyle name="Výstup 3 5 2 2 4 3" xfId="23480"/>
    <cellStyle name="Výstup 3 5 2 2 4 3 2" xfId="42620"/>
    <cellStyle name="Výstup 3 5 2 2 4 4" xfId="17158"/>
    <cellStyle name="Výstup 3 5 2 2 4 5" xfId="36247"/>
    <cellStyle name="Výstup 3 5 2 2 5" xfId="1988"/>
    <cellStyle name="Výstup 3 5 2 2 5 2" xfId="8715"/>
    <cellStyle name="Výstup 3 5 2 2 5 2 2" xfId="27615"/>
    <cellStyle name="Výstup 3 5 2 2 5 2 3" xfId="46763"/>
    <cellStyle name="Výstup 3 5 2 2 5 3" xfId="21225"/>
    <cellStyle name="Výstup 3 5 2 2 5 3 2" xfId="40365"/>
    <cellStyle name="Výstup 3 5 2 2 5 4" xfId="14903"/>
    <cellStyle name="Výstup 3 5 2 2 5 5" xfId="33992"/>
    <cellStyle name="Výstup 3 5 2 2 6" xfId="7597"/>
    <cellStyle name="Výstup 3 5 2 2 6 2" xfId="26596"/>
    <cellStyle name="Výstup 3 5 2 2 6 3" xfId="45740"/>
    <cellStyle name="Výstup 3 5 2 2 7" xfId="20176"/>
    <cellStyle name="Výstup 3 5 2 2 7 2" xfId="39316"/>
    <cellStyle name="Výstup 3 5 2 2 8" xfId="13884"/>
    <cellStyle name="Výstup 3 5 2 2 9" xfId="32969"/>
    <cellStyle name="Výstup 3 5 2 3" xfId="2298"/>
    <cellStyle name="Výstup 3 5 2 3 2" xfId="8999"/>
    <cellStyle name="Výstup 3 5 2 3 2 2" xfId="27899"/>
    <cellStyle name="Výstup 3 5 2 3 2 3" xfId="47047"/>
    <cellStyle name="Výstup 3 5 2 3 3" xfId="21509"/>
    <cellStyle name="Výstup 3 5 2 3 3 2" xfId="40649"/>
    <cellStyle name="Výstup 3 5 2 3 4" xfId="15187"/>
    <cellStyle name="Výstup 3 5 2 3 5" xfId="34276"/>
    <cellStyle name="Výstup 3 5 2 4" xfId="2639"/>
    <cellStyle name="Výstup 3 5 2 4 2" xfId="9340"/>
    <cellStyle name="Výstup 3 5 2 4 2 2" xfId="28240"/>
    <cellStyle name="Výstup 3 5 2 4 2 3" xfId="47388"/>
    <cellStyle name="Výstup 3 5 2 4 3" xfId="21850"/>
    <cellStyle name="Výstup 3 5 2 4 3 2" xfId="40990"/>
    <cellStyle name="Výstup 3 5 2 4 4" xfId="15528"/>
    <cellStyle name="Výstup 3 5 2 4 5" xfId="34617"/>
    <cellStyle name="Výstup 3 5 2 5" xfId="3381"/>
    <cellStyle name="Výstup 3 5 2 5 2" xfId="10079"/>
    <cellStyle name="Výstup 3 5 2 5 2 2" xfId="28979"/>
    <cellStyle name="Výstup 3 5 2 5 2 3" xfId="48127"/>
    <cellStyle name="Výstup 3 5 2 5 3" xfId="22589"/>
    <cellStyle name="Výstup 3 5 2 5 3 2" xfId="41729"/>
    <cellStyle name="Výstup 3 5 2 5 4" xfId="16267"/>
    <cellStyle name="Výstup 3 5 2 5 5" xfId="35356"/>
    <cellStyle name="Výstup 3 5 2 6" xfId="3953"/>
    <cellStyle name="Výstup 3 5 2 6 2" xfId="10650"/>
    <cellStyle name="Výstup 3 5 2 6 2 2" xfId="29550"/>
    <cellStyle name="Výstup 3 5 2 6 2 3" xfId="48698"/>
    <cellStyle name="Výstup 3 5 2 6 3" xfId="23160"/>
    <cellStyle name="Výstup 3 5 2 6 3 2" xfId="42300"/>
    <cellStyle name="Výstup 3 5 2 6 4" xfId="16838"/>
    <cellStyle name="Výstup 3 5 2 6 5" xfId="35927"/>
    <cellStyle name="Výstup 3 5 2 7" xfId="7232"/>
    <cellStyle name="Výstup 3 5 2 7 2" xfId="26231"/>
    <cellStyle name="Výstup 3 5 2 7 3" xfId="45375"/>
    <cellStyle name="Výstup 3 5 2 8" xfId="19852"/>
    <cellStyle name="Výstup 3 5 2 8 2" xfId="38992"/>
    <cellStyle name="Výstup 3 5 2 9" xfId="13519"/>
    <cellStyle name="Výstup 3 5 3" xfId="673"/>
    <cellStyle name="Výstup 3 5 3 10" xfId="32842"/>
    <cellStyle name="Výstup 3 5 3 2" xfId="1989"/>
    <cellStyle name="Výstup 3 5 3 2 2" xfId="8716"/>
    <cellStyle name="Výstup 3 5 3 2 2 2" xfId="27616"/>
    <cellStyle name="Výstup 3 5 3 2 2 3" xfId="46764"/>
    <cellStyle name="Výstup 3 5 3 2 3" xfId="21226"/>
    <cellStyle name="Výstup 3 5 3 2 3 2" xfId="40366"/>
    <cellStyle name="Výstup 3 5 3 2 4" xfId="14904"/>
    <cellStyle name="Výstup 3 5 3 2 5" xfId="33993"/>
    <cellStyle name="Výstup 3 5 3 3" xfId="2299"/>
    <cellStyle name="Výstup 3 5 3 3 2" xfId="9000"/>
    <cellStyle name="Výstup 3 5 3 3 2 2" xfId="27900"/>
    <cellStyle name="Výstup 3 5 3 3 2 3" xfId="47048"/>
    <cellStyle name="Výstup 3 5 3 3 3" xfId="21510"/>
    <cellStyle name="Výstup 3 5 3 3 3 2" xfId="40650"/>
    <cellStyle name="Výstup 3 5 3 3 4" xfId="15188"/>
    <cellStyle name="Výstup 3 5 3 3 5" xfId="34277"/>
    <cellStyle name="Výstup 3 5 3 4" xfId="2854"/>
    <cellStyle name="Výstup 3 5 3 4 2" xfId="9553"/>
    <cellStyle name="Výstup 3 5 3 4 2 2" xfId="28453"/>
    <cellStyle name="Výstup 3 5 3 4 2 3" xfId="47601"/>
    <cellStyle name="Výstup 3 5 3 4 3" xfId="22063"/>
    <cellStyle name="Výstup 3 5 3 4 3 2" xfId="41203"/>
    <cellStyle name="Výstup 3 5 3 4 4" xfId="15741"/>
    <cellStyle name="Výstup 3 5 3 4 5" xfId="34830"/>
    <cellStyle name="Výstup 3 5 3 5" xfId="3596"/>
    <cellStyle name="Výstup 3 5 3 5 2" xfId="10294"/>
    <cellStyle name="Výstup 3 5 3 5 2 2" xfId="29194"/>
    <cellStyle name="Výstup 3 5 3 5 2 3" xfId="48342"/>
    <cellStyle name="Výstup 3 5 3 5 3" xfId="22804"/>
    <cellStyle name="Výstup 3 5 3 5 3 2" xfId="41944"/>
    <cellStyle name="Výstup 3 5 3 5 4" xfId="16482"/>
    <cellStyle name="Výstup 3 5 3 5 5" xfId="35571"/>
    <cellStyle name="Výstup 3 5 3 6" xfId="4166"/>
    <cellStyle name="Výstup 3 5 3 6 2" xfId="10863"/>
    <cellStyle name="Výstup 3 5 3 6 2 2" xfId="29763"/>
    <cellStyle name="Výstup 3 5 3 6 2 3" xfId="48911"/>
    <cellStyle name="Výstup 3 5 3 6 3" xfId="23373"/>
    <cellStyle name="Výstup 3 5 3 6 3 2" xfId="42513"/>
    <cellStyle name="Výstup 3 5 3 6 4" xfId="17051"/>
    <cellStyle name="Výstup 3 5 3 6 5" xfId="36140"/>
    <cellStyle name="Výstup 3 5 3 7" xfId="7470"/>
    <cellStyle name="Výstup 3 5 3 7 2" xfId="26469"/>
    <cellStyle name="Výstup 3 5 3 7 3" xfId="45613"/>
    <cellStyle name="Výstup 3 5 3 8" xfId="20069"/>
    <cellStyle name="Výstup 3 5 3 8 2" xfId="39209"/>
    <cellStyle name="Výstup 3 5 3 9" xfId="13757"/>
    <cellStyle name="Výstup 3 5 4" xfId="1091"/>
    <cellStyle name="Výstup 3 5 4 2" xfId="1990"/>
    <cellStyle name="Výstup 3 5 4 2 2" xfId="8717"/>
    <cellStyle name="Výstup 3 5 4 2 2 2" xfId="27617"/>
    <cellStyle name="Výstup 3 5 4 2 2 3" xfId="46765"/>
    <cellStyle name="Výstup 3 5 4 2 3" xfId="21227"/>
    <cellStyle name="Výstup 3 5 4 2 3 2" xfId="40367"/>
    <cellStyle name="Výstup 3 5 4 2 4" xfId="14905"/>
    <cellStyle name="Výstup 3 5 4 2 5" xfId="33994"/>
    <cellStyle name="Výstup 3 5 4 3" xfId="2300"/>
    <cellStyle name="Výstup 3 5 4 3 2" xfId="9001"/>
    <cellStyle name="Výstup 3 5 4 3 2 2" xfId="27901"/>
    <cellStyle name="Výstup 3 5 4 3 2 3" xfId="47049"/>
    <cellStyle name="Výstup 3 5 4 3 3" xfId="21511"/>
    <cellStyle name="Výstup 3 5 4 3 3 2" xfId="40651"/>
    <cellStyle name="Výstup 3 5 4 3 4" xfId="15189"/>
    <cellStyle name="Výstup 3 5 4 3 5" xfId="34278"/>
    <cellStyle name="Výstup 3 5 4 4" xfId="7926"/>
    <cellStyle name="Výstup 3 5 4 4 2" xfId="26921"/>
    <cellStyle name="Výstup 3 5 4 4 3" xfId="46069"/>
    <cellStyle name="Výstup 3 5 4 5" xfId="20476"/>
    <cellStyle name="Výstup 3 5 4 5 2" xfId="39616"/>
    <cellStyle name="Výstup 3 5 4 6" xfId="14209"/>
    <cellStyle name="Výstup 3 5 4 7" xfId="33298"/>
    <cellStyle name="Výstup 3 5 5" xfId="1987"/>
    <cellStyle name="Výstup 3 5 5 2" xfId="8714"/>
    <cellStyle name="Výstup 3 5 5 2 2" xfId="27614"/>
    <cellStyle name="Výstup 3 5 5 2 3" xfId="46762"/>
    <cellStyle name="Výstup 3 5 5 3" xfId="21224"/>
    <cellStyle name="Výstup 3 5 5 3 2" xfId="40364"/>
    <cellStyle name="Výstup 3 5 5 4" xfId="14902"/>
    <cellStyle name="Výstup 3 5 5 5" xfId="33991"/>
    <cellStyle name="Výstup 3 5 6" xfId="2297"/>
    <cellStyle name="Výstup 3 5 6 2" xfId="8998"/>
    <cellStyle name="Výstup 3 5 6 2 2" xfId="27898"/>
    <cellStyle name="Výstup 3 5 6 2 3" xfId="47046"/>
    <cellStyle name="Výstup 3 5 6 3" xfId="21508"/>
    <cellStyle name="Výstup 3 5 6 3 2" xfId="40648"/>
    <cellStyle name="Výstup 3 5 6 4" xfId="15186"/>
    <cellStyle name="Výstup 3 5 6 5" xfId="34275"/>
    <cellStyle name="Výstup 3 5 7" xfId="2507"/>
    <cellStyle name="Výstup 3 5 7 2" xfId="9208"/>
    <cellStyle name="Výstup 3 5 7 2 2" xfId="28108"/>
    <cellStyle name="Výstup 3 5 7 2 3" xfId="47256"/>
    <cellStyle name="Výstup 3 5 7 3" xfId="21718"/>
    <cellStyle name="Výstup 3 5 7 3 2" xfId="40858"/>
    <cellStyle name="Výstup 3 5 7 4" xfId="15396"/>
    <cellStyle name="Výstup 3 5 7 5" xfId="34485"/>
    <cellStyle name="Výstup 3 5 8" xfId="3249"/>
    <cellStyle name="Výstup 3 5 8 2" xfId="9947"/>
    <cellStyle name="Výstup 3 5 8 2 2" xfId="28847"/>
    <cellStyle name="Výstup 3 5 8 2 3" xfId="47995"/>
    <cellStyle name="Výstup 3 5 8 3" xfId="22457"/>
    <cellStyle name="Výstup 3 5 8 3 2" xfId="41597"/>
    <cellStyle name="Výstup 3 5 8 4" xfId="16135"/>
    <cellStyle name="Výstup 3 5 8 5" xfId="35224"/>
    <cellStyle name="Výstup 3 5 9" xfId="3063"/>
    <cellStyle name="Výstup 3 5 9 2" xfId="9761"/>
    <cellStyle name="Výstup 3 5 9 2 2" xfId="28661"/>
    <cellStyle name="Výstup 3 5 9 2 3" xfId="47809"/>
    <cellStyle name="Výstup 3 5 9 3" xfId="22271"/>
    <cellStyle name="Výstup 3 5 9 3 2" xfId="41411"/>
    <cellStyle name="Výstup 3 5 9 4" xfId="15949"/>
    <cellStyle name="Výstup 3 5 9 5" xfId="35038"/>
    <cellStyle name="Výstup 3 6" xfId="336"/>
    <cellStyle name="Výstup 3 6 10" xfId="7128"/>
    <cellStyle name="Výstup 3 6 10 2" xfId="26127"/>
    <cellStyle name="Výstup 3 6 10 3" xfId="45271"/>
    <cellStyle name="Výstup 3 6 11" xfId="19733"/>
    <cellStyle name="Výstup 3 6 11 2" xfId="38873"/>
    <cellStyle name="Výstup 3 6 12" xfId="6854"/>
    <cellStyle name="Výstup 3 6 13" xfId="32500"/>
    <cellStyle name="Výstup 3 6 2" xfId="463"/>
    <cellStyle name="Výstup 3 6 2 10" xfId="32612"/>
    <cellStyle name="Výstup 3 6 2 2" xfId="788"/>
    <cellStyle name="Výstup 3 6 2 2 2" xfId="2969"/>
    <cellStyle name="Výstup 3 6 2 2 2 2" xfId="9668"/>
    <cellStyle name="Výstup 3 6 2 2 2 2 2" xfId="28568"/>
    <cellStyle name="Výstup 3 6 2 2 2 2 3" xfId="47716"/>
    <cellStyle name="Výstup 3 6 2 2 2 3" xfId="22178"/>
    <cellStyle name="Výstup 3 6 2 2 2 3 2" xfId="41318"/>
    <cellStyle name="Výstup 3 6 2 2 2 4" xfId="15856"/>
    <cellStyle name="Výstup 3 6 2 2 2 5" xfId="34945"/>
    <cellStyle name="Výstup 3 6 2 2 3" xfId="3711"/>
    <cellStyle name="Výstup 3 6 2 2 3 2" xfId="10409"/>
    <cellStyle name="Výstup 3 6 2 2 3 2 2" xfId="29309"/>
    <cellStyle name="Výstup 3 6 2 2 3 2 3" xfId="48457"/>
    <cellStyle name="Výstup 3 6 2 2 3 3" xfId="22919"/>
    <cellStyle name="Výstup 3 6 2 2 3 3 2" xfId="42059"/>
    <cellStyle name="Výstup 3 6 2 2 3 4" xfId="16597"/>
    <cellStyle name="Výstup 3 6 2 2 3 5" xfId="35686"/>
    <cellStyle name="Výstup 3 6 2 2 4" xfId="4281"/>
    <cellStyle name="Výstup 3 6 2 2 4 2" xfId="10978"/>
    <cellStyle name="Výstup 3 6 2 2 4 2 2" xfId="29878"/>
    <cellStyle name="Výstup 3 6 2 2 4 2 3" xfId="49026"/>
    <cellStyle name="Výstup 3 6 2 2 4 3" xfId="23488"/>
    <cellStyle name="Výstup 3 6 2 2 4 3 2" xfId="42628"/>
    <cellStyle name="Výstup 3 6 2 2 4 4" xfId="17166"/>
    <cellStyle name="Výstup 3 6 2 2 4 5" xfId="36255"/>
    <cellStyle name="Výstup 3 6 2 2 5" xfId="1992"/>
    <cellStyle name="Výstup 3 6 2 2 5 2" xfId="8719"/>
    <cellStyle name="Výstup 3 6 2 2 5 2 2" xfId="27619"/>
    <cellStyle name="Výstup 3 6 2 2 5 2 3" xfId="46767"/>
    <cellStyle name="Výstup 3 6 2 2 5 3" xfId="21229"/>
    <cellStyle name="Výstup 3 6 2 2 5 3 2" xfId="40369"/>
    <cellStyle name="Výstup 3 6 2 2 5 4" xfId="14907"/>
    <cellStyle name="Výstup 3 6 2 2 5 5" xfId="33996"/>
    <cellStyle name="Výstup 3 6 2 2 6" xfId="7605"/>
    <cellStyle name="Výstup 3 6 2 2 6 2" xfId="26604"/>
    <cellStyle name="Výstup 3 6 2 2 6 3" xfId="45748"/>
    <cellStyle name="Výstup 3 6 2 2 7" xfId="20184"/>
    <cellStyle name="Výstup 3 6 2 2 7 2" xfId="39324"/>
    <cellStyle name="Výstup 3 6 2 2 8" xfId="13892"/>
    <cellStyle name="Výstup 3 6 2 2 9" xfId="32977"/>
    <cellStyle name="Výstup 3 6 2 3" xfId="2302"/>
    <cellStyle name="Výstup 3 6 2 3 2" xfId="9003"/>
    <cellStyle name="Výstup 3 6 2 3 2 2" xfId="27903"/>
    <cellStyle name="Výstup 3 6 2 3 2 3" xfId="47051"/>
    <cellStyle name="Výstup 3 6 2 3 3" xfId="21513"/>
    <cellStyle name="Výstup 3 6 2 3 3 2" xfId="40653"/>
    <cellStyle name="Výstup 3 6 2 3 4" xfId="15191"/>
    <cellStyle name="Výstup 3 6 2 3 5" xfId="34280"/>
    <cellStyle name="Výstup 3 6 2 4" xfId="2647"/>
    <cellStyle name="Výstup 3 6 2 4 2" xfId="9348"/>
    <cellStyle name="Výstup 3 6 2 4 2 2" xfId="28248"/>
    <cellStyle name="Výstup 3 6 2 4 2 3" xfId="47396"/>
    <cellStyle name="Výstup 3 6 2 4 3" xfId="21858"/>
    <cellStyle name="Výstup 3 6 2 4 3 2" xfId="40998"/>
    <cellStyle name="Výstup 3 6 2 4 4" xfId="15536"/>
    <cellStyle name="Výstup 3 6 2 4 5" xfId="34625"/>
    <cellStyle name="Výstup 3 6 2 5" xfId="3389"/>
    <cellStyle name="Výstup 3 6 2 5 2" xfId="10087"/>
    <cellStyle name="Výstup 3 6 2 5 2 2" xfId="28987"/>
    <cellStyle name="Výstup 3 6 2 5 2 3" xfId="48135"/>
    <cellStyle name="Výstup 3 6 2 5 3" xfId="22597"/>
    <cellStyle name="Výstup 3 6 2 5 3 2" xfId="41737"/>
    <cellStyle name="Výstup 3 6 2 5 4" xfId="16275"/>
    <cellStyle name="Výstup 3 6 2 5 5" xfId="35364"/>
    <cellStyle name="Výstup 3 6 2 6" xfId="3961"/>
    <cellStyle name="Výstup 3 6 2 6 2" xfId="10658"/>
    <cellStyle name="Výstup 3 6 2 6 2 2" xfId="29558"/>
    <cellStyle name="Výstup 3 6 2 6 2 3" xfId="48706"/>
    <cellStyle name="Výstup 3 6 2 6 3" xfId="23168"/>
    <cellStyle name="Výstup 3 6 2 6 3 2" xfId="42308"/>
    <cellStyle name="Výstup 3 6 2 6 4" xfId="16846"/>
    <cellStyle name="Výstup 3 6 2 6 5" xfId="35935"/>
    <cellStyle name="Výstup 3 6 2 7" xfId="7240"/>
    <cellStyle name="Výstup 3 6 2 7 2" xfId="26239"/>
    <cellStyle name="Výstup 3 6 2 7 3" xfId="45383"/>
    <cellStyle name="Výstup 3 6 2 8" xfId="19860"/>
    <cellStyle name="Výstup 3 6 2 8 2" xfId="39000"/>
    <cellStyle name="Výstup 3 6 2 9" xfId="13527"/>
    <cellStyle name="Výstup 3 6 3" xfId="681"/>
    <cellStyle name="Výstup 3 6 3 10" xfId="32850"/>
    <cellStyle name="Výstup 3 6 3 2" xfId="1993"/>
    <cellStyle name="Výstup 3 6 3 2 2" xfId="8720"/>
    <cellStyle name="Výstup 3 6 3 2 2 2" xfId="27620"/>
    <cellStyle name="Výstup 3 6 3 2 2 3" xfId="46768"/>
    <cellStyle name="Výstup 3 6 3 2 3" xfId="21230"/>
    <cellStyle name="Výstup 3 6 3 2 3 2" xfId="40370"/>
    <cellStyle name="Výstup 3 6 3 2 4" xfId="14908"/>
    <cellStyle name="Výstup 3 6 3 2 5" xfId="33997"/>
    <cellStyle name="Výstup 3 6 3 3" xfId="2303"/>
    <cellStyle name="Výstup 3 6 3 3 2" xfId="9004"/>
    <cellStyle name="Výstup 3 6 3 3 2 2" xfId="27904"/>
    <cellStyle name="Výstup 3 6 3 3 2 3" xfId="47052"/>
    <cellStyle name="Výstup 3 6 3 3 3" xfId="21514"/>
    <cellStyle name="Výstup 3 6 3 3 3 2" xfId="40654"/>
    <cellStyle name="Výstup 3 6 3 3 4" xfId="15192"/>
    <cellStyle name="Výstup 3 6 3 3 5" xfId="34281"/>
    <cellStyle name="Výstup 3 6 3 4" xfId="2862"/>
    <cellStyle name="Výstup 3 6 3 4 2" xfId="9561"/>
    <cellStyle name="Výstup 3 6 3 4 2 2" xfId="28461"/>
    <cellStyle name="Výstup 3 6 3 4 2 3" xfId="47609"/>
    <cellStyle name="Výstup 3 6 3 4 3" xfId="22071"/>
    <cellStyle name="Výstup 3 6 3 4 3 2" xfId="41211"/>
    <cellStyle name="Výstup 3 6 3 4 4" xfId="15749"/>
    <cellStyle name="Výstup 3 6 3 4 5" xfId="34838"/>
    <cellStyle name="Výstup 3 6 3 5" xfId="3604"/>
    <cellStyle name="Výstup 3 6 3 5 2" xfId="10302"/>
    <cellStyle name="Výstup 3 6 3 5 2 2" xfId="29202"/>
    <cellStyle name="Výstup 3 6 3 5 2 3" xfId="48350"/>
    <cellStyle name="Výstup 3 6 3 5 3" xfId="22812"/>
    <cellStyle name="Výstup 3 6 3 5 3 2" xfId="41952"/>
    <cellStyle name="Výstup 3 6 3 5 4" xfId="16490"/>
    <cellStyle name="Výstup 3 6 3 5 5" xfId="35579"/>
    <cellStyle name="Výstup 3 6 3 6" xfId="4174"/>
    <cellStyle name="Výstup 3 6 3 6 2" xfId="10871"/>
    <cellStyle name="Výstup 3 6 3 6 2 2" xfId="29771"/>
    <cellStyle name="Výstup 3 6 3 6 2 3" xfId="48919"/>
    <cellStyle name="Výstup 3 6 3 6 3" xfId="23381"/>
    <cellStyle name="Výstup 3 6 3 6 3 2" xfId="42521"/>
    <cellStyle name="Výstup 3 6 3 6 4" xfId="17059"/>
    <cellStyle name="Výstup 3 6 3 6 5" xfId="36148"/>
    <cellStyle name="Výstup 3 6 3 7" xfId="7478"/>
    <cellStyle name="Výstup 3 6 3 7 2" xfId="26477"/>
    <cellStyle name="Výstup 3 6 3 7 3" xfId="45621"/>
    <cellStyle name="Výstup 3 6 3 8" xfId="20077"/>
    <cellStyle name="Výstup 3 6 3 8 2" xfId="39217"/>
    <cellStyle name="Výstup 3 6 3 9" xfId="13765"/>
    <cellStyle name="Výstup 3 6 4" xfId="1098"/>
    <cellStyle name="Výstup 3 6 4 2" xfId="1994"/>
    <cellStyle name="Výstup 3 6 4 2 2" xfId="8721"/>
    <cellStyle name="Výstup 3 6 4 2 2 2" xfId="27621"/>
    <cellStyle name="Výstup 3 6 4 2 2 3" xfId="46769"/>
    <cellStyle name="Výstup 3 6 4 2 3" xfId="21231"/>
    <cellStyle name="Výstup 3 6 4 2 3 2" xfId="40371"/>
    <cellStyle name="Výstup 3 6 4 2 4" xfId="14909"/>
    <cellStyle name="Výstup 3 6 4 2 5" xfId="33998"/>
    <cellStyle name="Výstup 3 6 4 3" xfId="2304"/>
    <cellStyle name="Výstup 3 6 4 3 2" xfId="9005"/>
    <cellStyle name="Výstup 3 6 4 3 2 2" xfId="27905"/>
    <cellStyle name="Výstup 3 6 4 3 2 3" xfId="47053"/>
    <cellStyle name="Výstup 3 6 4 3 3" xfId="21515"/>
    <cellStyle name="Výstup 3 6 4 3 3 2" xfId="40655"/>
    <cellStyle name="Výstup 3 6 4 3 4" xfId="15193"/>
    <cellStyle name="Výstup 3 6 4 3 5" xfId="34282"/>
    <cellStyle name="Výstup 3 6 4 4" xfId="7933"/>
    <cellStyle name="Výstup 3 6 4 4 2" xfId="26928"/>
    <cellStyle name="Výstup 3 6 4 4 3" xfId="46076"/>
    <cellStyle name="Výstup 3 6 4 5" xfId="20483"/>
    <cellStyle name="Výstup 3 6 4 5 2" xfId="39623"/>
    <cellStyle name="Výstup 3 6 4 6" xfId="14216"/>
    <cellStyle name="Výstup 3 6 4 7" xfId="33305"/>
    <cellStyle name="Výstup 3 6 5" xfId="1991"/>
    <cellStyle name="Výstup 3 6 5 2" xfId="8718"/>
    <cellStyle name="Výstup 3 6 5 2 2" xfId="27618"/>
    <cellStyle name="Výstup 3 6 5 2 3" xfId="46766"/>
    <cellStyle name="Výstup 3 6 5 3" xfId="21228"/>
    <cellStyle name="Výstup 3 6 5 3 2" xfId="40368"/>
    <cellStyle name="Výstup 3 6 5 4" xfId="14906"/>
    <cellStyle name="Výstup 3 6 5 5" xfId="33995"/>
    <cellStyle name="Výstup 3 6 6" xfId="2301"/>
    <cellStyle name="Výstup 3 6 6 2" xfId="9002"/>
    <cellStyle name="Výstup 3 6 6 2 2" xfId="27902"/>
    <cellStyle name="Výstup 3 6 6 2 3" xfId="47050"/>
    <cellStyle name="Výstup 3 6 6 3" xfId="21512"/>
    <cellStyle name="Výstup 3 6 6 3 2" xfId="40652"/>
    <cellStyle name="Výstup 3 6 6 4" xfId="15190"/>
    <cellStyle name="Výstup 3 6 6 5" xfId="34279"/>
    <cellStyle name="Výstup 3 6 7" xfId="2515"/>
    <cellStyle name="Výstup 3 6 7 2" xfId="9216"/>
    <cellStyle name="Výstup 3 6 7 2 2" xfId="28116"/>
    <cellStyle name="Výstup 3 6 7 2 3" xfId="47264"/>
    <cellStyle name="Výstup 3 6 7 3" xfId="21726"/>
    <cellStyle name="Výstup 3 6 7 3 2" xfId="40866"/>
    <cellStyle name="Výstup 3 6 7 4" xfId="15404"/>
    <cellStyle name="Výstup 3 6 7 5" xfId="34493"/>
    <cellStyle name="Výstup 3 6 8" xfId="3257"/>
    <cellStyle name="Výstup 3 6 8 2" xfId="9955"/>
    <cellStyle name="Výstup 3 6 8 2 2" xfId="28855"/>
    <cellStyle name="Výstup 3 6 8 2 3" xfId="48003"/>
    <cellStyle name="Výstup 3 6 8 3" xfId="22465"/>
    <cellStyle name="Výstup 3 6 8 3 2" xfId="41605"/>
    <cellStyle name="Výstup 3 6 8 4" xfId="16143"/>
    <cellStyle name="Výstup 3 6 8 5" xfId="35232"/>
    <cellStyle name="Výstup 3 6 9" xfId="3114"/>
    <cellStyle name="Výstup 3 6 9 2" xfId="9812"/>
    <cellStyle name="Výstup 3 6 9 2 2" xfId="28712"/>
    <cellStyle name="Výstup 3 6 9 2 3" xfId="47860"/>
    <cellStyle name="Výstup 3 6 9 3" xfId="22322"/>
    <cellStyle name="Výstup 3 6 9 3 2" xfId="41462"/>
    <cellStyle name="Výstup 3 6 9 4" xfId="16000"/>
    <cellStyle name="Výstup 3 6 9 5" xfId="35089"/>
    <cellStyle name="Výstup 3 7" xfId="344"/>
    <cellStyle name="Výstup 3 7 10" xfId="7136"/>
    <cellStyle name="Výstup 3 7 10 2" xfId="26135"/>
    <cellStyle name="Výstup 3 7 10 3" xfId="45279"/>
    <cellStyle name="Výstup 3 7 11" xfId="19741"/>
    <cellStyle name="Výstup 3 7 11 2" xfId="38881"/>
    <cellStyle name="Výstup 3 7 12" xfId="8029"/>
    <cellStyle name="Výstup 3 7 13" xfId="32508"/>
    <cellStyle name="Výstup 3 7 2" xfId="471"/>
    <cellStyle name="Výstup 3 7 2 10" xfId="32620"/>
    <cellStyle name="Výstup 3 7 2 2" xfId="796"/>
    <cellStyle name="Výstup 3 7 2 2 2" xfId="2977"/>
    <cellStyle name="Výstup 3 7 2 2 2 2" xfId="9676"/>
    <cellStyle name="Výstup 3 7 2 2 2 2 2" xfId="28576"/>
    <cellStyle name="Výstup 3 7 2 2 2 2 3" xfId="47724"/>
    <cellStyle name="Výstup 3 7 2 2 2 3" xfId="22186"/>
    <cellStyle name="Výstup 3 7 2 2 2 3 2" xfId="41326"/>
    <cellStyle name="Výstup 3 7 2 2 2 4" xfId="15864"/>
    <cellStyle name="Výstup 3 7 2 2 2 5" xfId="34953"/>
    <cellStyle name="Výstup 3 7 2 2 3" xfId="3719"/>
    <cellStyle name="Výstup 3 7 2 2 3 2" xfId="10417"/>
    <cellStyle name="Výstup 3 7 2 2 3 2 2" xfId="29317"/>
    <cellStyle name="Výstup 3 7 2 2 3 2 3" xfId="48465"/>
    <cellStyle name="Výstup 3 7 2 2 3 3" xfId="22927"/>
    <cellStyle name="Výstup 3 7 2 2 3 3 2" xfId="42067"/>
    <cellStyle name="Výstup 3 7 2 2 3 4" xfId="16605"/>
    <cellStyle name="Výstup 3 7 2 2 3 5" xfId="35694"/>
    <cellStyle name="Výstup 3 7 2 2 4" xfId="4289"/>
    <cellStyle name="Výstup 3 7 2 2 4 2" xfId="10986"/>
    <cellStyle name="Výstup 3 7 2 2 4 2 2" xfId="29886"/>
    <cellStyle name="Výstup 3 7 2 2 4 2 3" xfId="49034"/>
    <cellStyle name="Výstup 3 7 2 2 4 3" xfId="23496"/>
    <cellStyle name="Výstup 3 7 2 2 4 3 2" xfId="42636"/>
    <cellStyle name="Výstup 3 7 2 2 4 4" xfId="17174"/>
    <cellStyle name="Výstup 3 7 2 2 4 5" xfId="36263"/>
    <cellStyle name="Výstup 3 7 2 2 5" xfId="1996"/>
    <cellStyle name="Výstup 3 7 2 2 5 2" xfId="8723"/>
    <cellStyle name="Výstup 3 7 2 2 5 2 2" xfId="27623"/>
    <cellStyle name="Výstup 3 7 2 2 5 2 3" xfId="46771"/>
    <cellStyle name="Výstup 3 7 2 2 5 3" xfId="21233"/>
    <cellStyle name="Výstup 3 7 2 2 5 3 2" xfId="40373"/>
    <cellStyle name="Výstup 3 7 2 2 5 4" xfId="14911"/>
    <cellStyle name="Výstup 3 7 2 2 5 5" xfId="34000"/>
    <cellStyle name="Výstup 3 7 2 2 6" xfId="7613"/>
    <cellStyle name="Výstup 3 7 2 2 6 2" xfId="26612"/>
    <cellStyle name="Výstup 3 7 2 2 6 3" xfId="45756"/>
    <cellStyle name="Výstup 3 7 2 2 7" xfId="20192"/>
    <cellStyle name="Výstup 3 7 2 2 7 2" xfId="39332"/>
    <cellStyle name="Výstup 3 7 2 2 8" xfId="13900"/>
    <cellStyle name="Výstup 3 7 2 2 9" xfId="32985"/>
    <cellStyle name="Výstup 3 7 2 3" xfId="2306"/>
    <cellStyle name="Výstup 3 7 2 3 2" xfId="9007"/>
    <cellStyle name="Výstup 3 7 2 3 2 2" xfId="27907"/>
    <cellStyle name="Výstup 3 7 2 3 2 3" xfId="47055"/>
    <cellStyle name="Výstup 3 7 2 3 3" xfId="21517"/>
    <cellStyle name="Výstup 3 7 2 3 3 2" xfId="40657"/>
    <cellStyle name="Výstup 3 7 2 3 4" xfId="15195"/>
    <cellStyle name="Výstup 3 7 2 3 5" xfId="34284"/>
    <cellStyle name="Výstup 3 7 2 4" xfId="2655"/>
    <cellStyle name="Výstup 3 7 2 4 2" xfId="9356"/>
    <cellStyle name="Výstup 3 7 2 4 2 2" xfId="28256"/>
    <cellStyle name="Výstup 3 7 2 4 2 3" xfId="47404"/>
    <cellStyle name="Výstup 3 7 2 4 3" xfId="21866"/>
    <cellStyle name="Výstup 3 7 2 4 3 2" xfId="41006"/>
    <cellStyle name="Výstup 3 7 2 4 4" xfId="15544"/>
    <cellStyle name="Výstup 3 7 2 4 5" xfId="34633"/>
    <cellStyle name="Výstup 3 7 2 5" xfId="3397"/>
    <cellStyle name="Výstup 3 7 2 5 2" xfId="10095"/>
    <cellStyle name="Výstup 3 7 2 5 2 2" xfId="28995"/>
    <cellStyle name="Výstup 3 7 2 5 2 3" xfId="48143"/>
    <cellStyle name="Výstup 3 7 2 5 3" xfId="22605"/>
    <cellStyle name="Výstup 3 7 2 5 3 2" xfId="41745"/>
    <cellStyle name="Výstup 3 7 2 5 4" xfId="16283"/>
    <cellStyle name="Výstup 3 7 2 5 5" xfId="35372"/>
    <cellStyle name="Výstup 3 7 2 6" xfId="3969"/>
    <cellStyle name="Výstup 3 7 2 6 2" xfId="10666"/>
    <cellStyle name="Výstup 3 7 2 6 2 2" xfId="29566"/>
    <cellStyle name="Výstup 3 7 2 6 2 3" xfId="48714"/>
    <cellStyle name="Výstup 3 7 2 6 3" xfId="23176"/>
    <cellStyle name="Výstup 3 7 2 6 3 2" xfId="42316"/>
    <cellStyle name="Výstup 3 7 2 6 4" xfId="16854"/>
    <cellStyle name="Výstup 3 7 2 6 5" xfId="35943"/>
    <cellStyle name="Výstup 3 7 2 7" xfId="7248"/>
    <cellStyle name="Výstup 3 7 2 7 2" xfId="26247"/>
    <cellStyle name="Výstup 3 7 2 7 3" xfId="45391"/>
    <cellStyle name="Výstup 3 7 2 8" xfId="19868"/>
    <cellStyle name="Výstup 3 7 2 8 2" xfId="39008"/>
    <cellStyle name="Výstup 3 7 2 9" xfId="13535"/>
    <cellStyle name="Výstup 3 7 3" xfId="689"/>
    <cellStyle name="Výstup 3 7 3 10" xfId="32858"/>
    <cellStyle name="Výstup 3 7 3 2" xfId="1997"/>
    <cellStyle name="Výstup 3 7 3 2 2" xfId="8724"/>
    <cellStyle name="Výstup 3 7 3 2 2 2" xfId="27624"/>
    <cellStyle name="Výstup 3 7 3 2 2 3" xfId="46772"/>
    <cellStyle name="Výstup 3 7 3 2 3" xfId="21234"/>
    <cellStyle name="Výstup 3 7 3 2 3 2" xfId="40374"/>
    <cellStyle name="Výstup 3 7 3 2 4" xfId="14912"/>
    <cellStyle name="Výstup 3 7 3 2 5" xfId="34001"/>
    <cellStyle name="Výstup 3 7 3 3" xfId="2307"/>
    <cellStyle name="Výstup 3 7 3 3 2" xfId="9008"/>
    <cellStyle name="Výstup 3 7 3 3 2 2" xfId="27908"/>
    <cellStyle name="Výstup 3 7 3 3 2 3" xfId="47056"/>
    <cellStyle name="Výstup 3 7 3 3 3" xfId="21518"/>
    <cellStyle name="Výstup 3 7 3 3 3 2" xfId="40658"/>
    <cellStyle name="Výstup 3 7 3 3 4" xfId="15196"/>
    <cellStyle name="Výstup 3 7 3 3 5" xfId="34285"/>
    <cellStyle name="Výstup 3 7 3 4" xfId="2870"/>
    <cellStyle name="Výstup 3 7 3 4 2" xfId="9569"/>
    <cellStyle name="Výstup 3 7 3 4 2 2" xfId="28469"/>
    <cellStyle name="Výstup 3 7 3 4 2 3" xfId="47617"/>
    <cellStyle name="Výstup 3 7 3 4 3" xfId="22079"/>
    <cellStyle name="Výstup 3 7 3 4 3 2" xfId="41219"/>
    <cellStyle name="Výstup 3 7 3 4 4" xfId="15757"/>
    <cellStyle name="Výstup 3 7 3 4 5" xfId="34846"/>
    <cellStyle name="Výstup 3 7 3 5" xfId="3612"/>
    <cellStyle name="Výstup 3 7 3 5 2" xfId="10310"/>
    <cellStyle name="Výstup 3 7 3 5 2 2" xfId="29210"/>
    <cellStyle name="Výstup 3 7 3 5 2 3" xfId="48358"/>
    <cellStyle name="Výstup 3 7 3 5 3" xfId="22820"/>
    <cellStyle name="Výstup 3 7 3 5 3 2" xfId="41960"/>
    <cellStyle name="Výstup 3 7 3 5 4" xfId="16498"/>
    <cellStyle name="Výstup 3 7 3 5 5" xfId="35587"/>
    <cellStyle name="Výstup 3 7 3 6" xfId="4182"/>
    <cellStyle name="Výstup 3 7 3 6 2" xfId="10879"/>
    <cellStyle name="Výstup 3 7 3 6 2 2" xfId="29779"/>
    <cellStyle name="Výstup 3 7 3 6 2 3" xfId="48927"/>
    <cellStyle name="Výstup 3 7 3 6 3" xfId="23389"/>
    <cellStyle name="Výstup 3 7 3 6 3 2" xfId="42529"/>
    <cellStyle name="Výstup 3 7 3 6 4" xfId="17067"/>
    <cellStyle name="Výstup 3 7 3 6 5" xfId="36156"/>
    <cellStyle name="Výstup 3 7 3 7" xfId="7486"/>
    <cellStyle name="Výstup 3 7 3 7 2" xfId="26485"/>
    <cellStyle name="Výstup 3 7 3 7 3" xfId="45629"/>
    <cellStyle name="Výstup 3 7 3 8" xfId="20085"/>
    <cellStyle name="Výstup 3 7 3 8 2" xfId="39225"/>
    <cellStyle name="Výstup 3 7 3 9" xfId="13773"/>
    <cellStyle name="Výstup 3 7 4" xfId="1105"/>
    <cellStyle name="Výstup 3 7 4 2" xfId="1998"/>
    <cellStyle name="Výstup 3 7 4 2 2" xfId="8725"/>
    <cellStyle name="Výstup 3 7 4 2 2 2" xfId="27625"/>
    <cellStyle name="Výstup 3 7 4 2 2 3" xfId="46773"/>
    <cellStyle name="Výstup 3 7 4 2 3" xfId="21235"/>
    <cellStyle name="Výstup 3 7 4 2 3 2" xfId="40375"/>
    <cellStyle name="Výstup 3 7 4 2 4" xfId="14913"/>
    <cellStyle name="Výstup 3 7 4 2 5" xfId="34002"/>
    <cellStyle name="Výstup 3 7 4 3" xfId="2308"/>
    <cellStyle name="Výstup 3 7 4 3 2" xfId="9009"/>
    <cellStyle name="Výstup 3 7 4 3 2 2" xfId="27909"/>
    <cellStyle name="Výstup 3 7 4 3 2 3" xfId="47057"/>
    <cellStyle name="Výstup 3 7 4 3 3" xfId="21519"/>
    <cellStyle name="Výstup 3 7 4 3 3 2" xfId="40659"/>
    <cellStyle name="Výstup 3 7 4 3 4" xfId="15197"/>
    <cellStyle name="Výstup 3 7 4 3 5" xfId="34286"/>
    <cellStyle name="Výstup 3 7 4 4" xfId="7940"/>
    <cellStyle name="Výstup 3 7 4 4 2" xfId="26935"/>
    <cellStyle name="Výstup 3 7 4 4 3" xfId="46083"/>
    <cellStyle name="Výstup 3 7 4 5" xfId="20490"/>
    <cellStyle name="Výstup 3 7 4 5 2" xfId="39630"/>
    <cellStyle name="Výstup 3 7 4 6" xfId="14223"/>
    <cellStyle name="Výstup 3 7 4 7" xfId="33312"/>
    <cellStyle name="Výstup 3 7 5" xfId="1995"/>
    <cellStyle name="Výstup 3 7 5 2" xfId="8722"/>
    <cellStyle name="Výstup 3 7 5 2 2" xfId="27622"/>
    <cellStyle name="Výstup 3 7 5 2 3" xfId="46770"/>
    <cellStyle name="Výstup 3 7 5 3" xfId="21232"/>
    <cellStyle name="Výstup 3 7 5 3 2" xfId="40372"/>
    <cellStyle name="Výstup 3 7 5 4" xfId="14910"/>
    <cellStyle name="Výstup 3 7 5 5" xfId="33999"/>
    <cellStyle name="Výstup 3 7 6" xfId="2305"/>
    <cellStyle name="Výstup 3 7 6 2" xfId="9006"/>
    <cellStyle name="Výstup 3 7 6 2 2" xfId="27906"/>
    <cellStyle name="Výstup 3 7 6 2 3" xfId="47054"/>
    <cellStyle name="Výstup 3 7 6 3" xfId="21516"/>
    <cellStyle name="Výstup 3 7 6 3 2" xfId="40656"/>
    <cellStyle name="Výstup 3 7 6 4" xfId="15194"/>
    <cellStyle name="Výstup 3 7 6 5" xfId="34283"/>
    <cellStyle name="Výstup 3 7 7" xfId="2523"/>
    <cellStyle name="Výstup 3 7 7 2" xfId="9224"/>
    <cellStyle name="Výstup 3 7 7 2 2" xfId="28124"/>
    <cellStyle name="Výstup 3 7 7 2 3" xfId="47272"/>
    <cellStyle name="Výstup 3 7 7 3" xfId="21734"/>
    <cellStyle name="Výstup 3 7 7 3 2" xfId="40874"/>
    <cellStyle name="Výstup 3 7 7 4" xfId="15412"/>
    <cellStyle name="Výstup 3 7 7 5" xfId="34501"/>
    <cellStyle name="Výstup 3 7 8" xfId="3265"/>
    <cellStyle name="Výstup 3 7 8 2" xfId="9963"/>
    <cellStyle name="Výstup 3 7 8 2 2" xfId="28863"/>
    <cellStyle name="Výstup 3 7 8 2 3" xfId="48011"/>
    <cellStyle name="Výstup 3 7 8 3" xfId="22473"/>
    <cellStyle name="Výstup 3 7 8 3 2" xfId="41613"/>
    <cellStyle name="Výstup 3 7 8 4" xfId="16151"/>
    <cellStyle name="Výstup 3 7 8 5" xfId="35240"/>
    <cellStyle name="Výstup 3 7 9" xfId="3837"/>
    <cellStyle name="Výstup 3 7 9 2" xfId="10534"/>
    <cellStyle name="Výstup 3 7 9 2 2" xfId="29434"/>
    <cellStyle name="Výstup 3 7 9 2 3" xfId="48582"/>
    <cellStyle name="Výstup 3 7 9 3" xfId="23044"/>
    <cellStyle name="Výstup 3 7 9 3 2" xfId="42184"/>
    <cellStyle name="Výstup 3 7 9 4" xfId="16722"/>
    <cellStyle name="Výstup 3 7 9 5" xfId="35811"/>
    <cellStyle name="Výstup 3 8" xfId="354"/>
    <cellStyle name="Výstup 3 8 10" xfId="4434"/>
    <cellStyle name="Výstup 3 8 10 2" xfId="11131"/>
    <cellStyle name="Výstup 3 8 10 2 2" xfId="30031"/>
    <cellStyle name="Výstup 3 8 10 2 3" xfId="49179"/>
    <cellStyle name="Výstup 3 8 10 3" xfId="23641"/>
    <cellStyle name="Výstup 3 8 10 3 2" xfId="42781"/>
    <cellStyle name="Výstup 3 8 10 4" xfId="17319"/>
    <cellStyle name="Výstup 3 8 10 5" xfId="36408"/>
    <cellStyle name="Výstup 3 8 11" xfId="990"/>
    <cellStyle name="Výstup 3 8 11 2" xfId="7895"/>
    <cellStyle name="Výstup 3 8 11 2 2" xfId="26890"/>
    <cellStyle name="Výstup 3 8 11 2 3" xfId="46038"/>
    <cellStyle name="Výstup 3 8 11 3" xfId="20380"/>
    <cellStyle name="Výstup 3 8 11 3 2" xfId="39520"/>
    <cellStyle name="Výstup 3 8 11 4" xfId="14178"/>
    <cellStyle name="Výstup 3 8 11 5" xfId="33267"/>
    <cellStyle name="Výstup 3 8 12" xfId="7146"/>
    <cellStyle name="Výstup 3 8 12 2" xfId="26145"/>
    <cellStyle name="Výstup 3 8 12 3" xfId="45289"/>
    <cellStyle name="Výstup 3 8 13" xfId="19751"/>
    <cellStyle name="Výstup 3 8 13 2" xfId="38891"/>
    <cellStyle name="Výstup 3 8 14" xfId="6895"/>
    <cellStyle name="Výstup 3 8 15" xfId="32518"/>
    <cellStyle name="Výstup 3 8 2" xfId="481"/>
    <cellStyle name="Výstup 3 8 2 10" xfId="32630"/>
    <cellStyle name="Výstup 3 8 2 2" xfId="806"/>
    <cellStyle name="Výstup 3 8 2 2 2" xfId="2987"/>
    <cellStyle name="Výstup 3 8 2 2 2 2" xfId="9686"/>
    <cellStyle name="Výstup 3 8 2 2 2 2 2" xfId="28586"/>
    <cellStyle name="Výstup 3 8 2 2 2 2 3" xfId="47734"/>
    <cellStyle name="Výstup 3 8 2 2 2 3" xfId="22196"/>
    <cellStyle name="Výstup 3 8 2 2 2 3 2" xfId="41336"/>
    <cellStyle name="Výstup 3 8 2 2 2 4" xfId="15874"/>
    <cellStyle name="Výstup 3 8 2 2 2 5" xfId="34963"/>
    <cellStyle name="Výstup 3 8 2 2 3" xfId="3729"/>
    <cellStyle name="Výstup 3 8 2 2 3 2" xfId="10427"/>
    <cellStyle name="Výstup 3 8 2 2 3 2 2" xfId="29327"/>
    <cellStyle name="Výstup 3 8 2 2 3 2 3" xfId="48475"/>
    <cellStyle name="Výstup 3 8 2 2 3 3" xfId="22937"/>
    <cellStyle name="Výstup 3 8 2 2 3 3 2" xfId="42077"/>
    <cellStyle name="Výstup 3 8 2 2 3 4" xfId="16615"/>
    <cellStyle name="Výstup 3 8 2 2 3 5" xfId="35704"/>
    <cellStyle name="Výstup 3 8 2 2 4" xfId="4299"/>
    <cellStyle name="Výstup 3 8 2 2 4 2" xfId="10996"/>
    <cellStyle name="Výstup 3 8 2 2 4 2 2" xfId="29896"/>
    <cellStyle name="Výstup 3 8 2 2 4 2 3" xfId="49044"/>
    <cellStyle name="Výstup 3 8 2 2 4 3" xfId="23506"/>
    <cellStyle name="Výstup 3 8 2 2 4 3 2" xfId="42646"/>
    <cellStyle name="Výstup 3 8 2 2 4 4" xfId="17184"/>
    <cellStyle name="Výstup 3 8 2 2 4 5" xfId="36273"/>
    <cellStyle name="Výstup 3 8 2 2 5" xfId="2000"/>
    <cellStyle name="Výstup 3 8 2 2 5 2" xfId="8727"/>
    <cellStyle name="Výstup 3 8 2 2 5 2 2" xfId="27627"/>
    <cellStyle name="Výstup 3 8 2 2 5 2 3" xfId="46775"/>
    <cellStyle name="Výstup 3 8 2 2 5 3" xfId="21237"/>
    <cellStyle name="Výstup 3 8 2 2 5 3 2" xfId="40377"/>
    <cellStyle name="Výstup 3 8 2 2 5 4" xfId="14915"/>
    <cellStyle name="Výstup 3 8 2 2 5 5" xfId="34004"/>
    <cellStyle name="Výstup 3 8 2 2 6" xfId="7623"/>
    <cellStyle name="Výstup 3 8 2 2 6 2" xfId="26622"/>
    <cellStyle name="Výstup 3 8 2 2 6 3" xfId="45766"/>
    <cellStyle name="Výstup 3 8 2 2 7" xfId="20202"/>
    <cellStyle name="Výstup 3 8 2 2 7 2" xfId="39342"/>
    <cellStyle name="Výstup 3 8 2 2 8" xfId="13910"/>
    <cellStyle name="Výstup 3 8 2 2 9" xfId="32995"/>
    <cellStyle name="Výstup 3 8 2 3" xfId="2310"/>
    <cellStyle name="Výstup 3 8 2 3 2" xfId="9011"/>
    <cellStyle name="Výstup 3 8 2 3 2 2" xfId="27911"/>
    <cellStyle name="Výstup 3 8 2 3 2 3" xfId="47059"/>
    <cellStyle name="Výstup 3 8 2 3 3" xfId="21521"/>
    <cellStyle name="Výstup 3 8 2 3 3 2" xfId="40661"/>
    <cellStyle name="Výstup 3 8 2 3 4" xfId="15199"/>
    <cellStyle name="Výstup 3 8 2 3 5" xfId="34288"/>
    <cellStyle name="Výstup 3 8 2 4" xfId="2665"/>
    <cellStyle name="Výstup 3 8 2 4 2" xfId="9366"/>
    <cellStyle name="Výstup 3 8 2 4 2 2" xfId="28266"/>
    <cellStyle name="Výstup 3 8 2 4 2 3" xfId="47414"/>
    <cellStyle name="Výstup 3 8 2 4 3" xfId="21876"/>
    <cellStyle name="Výstup 3 8 2 4 3 2" xfId="41016"/>
    <cellStyle name="Výstup 3 8 2 4 4" xfId="15554"/>
    <cellStyle name="Výstup 3 8 2 4 5" xfId="34643"/>
    <cellStyle name="Výstup 3 8 2 5" xfId="3407"/>
    <cellStyle name="Výstup 3 8 2 5 2" xfId="10105"/>
    <cellStyle name="Výstup 3 8 2 5 2 2" xfId="29005"/>
    <cellStyle name="Výstup 3 8 2 5 2 3" xfId="48153"/>
    <cellStyle name="Výstup 3 8 2 5 3" xfId="22615"/>
    <cellStyle name="Výstup 3 8 2 5 3 2" xfId="41755"/>
    <cellStyle name="Výstup 3 8 2 5 4" xfId="16293"/>
    <cellStyle name="Výstup 3 8 2 5 5" xfId="35382"/>
    <cellStyle name="Výstup 3 8 2 6" xfId="3979"/>
    <cellStyle name="Výstup 3 8 2 6 2" xfId="10676"/>
    <cellStyle name="Výstup 3 8 2 6 2 2" xfId="29576"/>
    <cellStyle name="Výstup 3 8 2 6 2 3" xfId="48724"/>
    <cellStyle name="Výstup 3 8 2 6 3" xfId="23186"/>
    <cellStyle name="Výstup 3 8 2 6 3 2" xfId="42326"/>
    <cellStyle name="Výstup 3 8 2 6 4" xfId="16864"/>
    <cellStyle name="Výstup 3 8 2 6 5" xfId="35953"/>
    <cellStyle name="Výstup 3 8 2 7" xfId="7258"/>
    <cellStyle name="Výstup 3 8 2 7 2" xfId="26257"/>
    <cellStyle name="Výstup 3 8 2 7 3" xfId="45401"/>
    <cellStyle name="Výstup 3 8 2 8" xfId="19878"/>
    <cellStyle name="Výstup 3 8 2 8 2" xfId="39018"/>
    <cellStyle name="Výstup 3 8 2 9" xfId="13545"/>
    <cellStyle name="Výstup 3 8 3" xfId="699"/>
    <cellStyle name="Výstup 3 8 3 10" xfId="32868"/>
    <cellStyle name="Výstup 3 8 3 2" xfId="2001"/>
    <cellStyle name="Výstup 3 8 3 2 2" xfId="8728"/>
    <cellStyle name="Výstup 3 8 3 2 2 2" xfId="27628"/>
    <cellStyle name="Výstup 3 8 3 2 2 3" xfId="46776"/>
    <cellStyle name="Výstup 3 8 3 2 3" xfId="21238"/>
    <cellStyle name="Výstup 3 8 3 2 3 2" xfId="40378"/>
    <cellStyle name="Výstup 3 8 3 2 4" xfId="14916"/>
    <cellStyle name="Výstup 3 8 3 2 5" xfId="34005"/>
    <cellStyle name="Výstup 3 8 3 3" xfId="2311"/>
    <cellStyle name="Výstup 3 8 3 3 2" xfId="9012"/>
    <cellStyle name="Výstup 3 8 3 3 2 2" xfId="27912"/>
    <cellStyle name="Výstup 3 8 3 3 2 3" xfId="47060"/>
    <cellStyle name="Výstup 3 8 3 3 3" xfId="21522"/>
    <cellStyle name="Výstup 3 8 3 3 3 2" xfId="40662"/>
    <cellStyle name="Výstup 3 8 3 3 4" xfId="15200"/>
    <cellStyle name="Výstup 3 8 3 3 5" xfId="34289"/>
    <cellStyle name="Výstup 3 8 3 4" xfId="2880"/>
    <cellStyle name="Výstup 3 8 3 4 2" xfId="9579"/>
    <cellStyle name="Výstup 3 8 3 4 2 2" xfId="28479"/>
    <cellStyle name="Výstup 3 8 3 4 2 3" xfId="47627"/>
    <cellStyle name="Výstup 3 8 3 4 3" xfId="22089"/>
    <cellStyle name="Výstup 3 8 3 4 3 2" xfId="41229"/>
    <cellStyle name="Výstup 3 8 3 4 4" xfId="15767"/>
    <cellStyle name="Výstup 3 8 3 4 5" xfId="34856"/>
    <cellStyle name="Výstup 3 8 3 5" xfId="3622"/>
    <cellStyle name="Výstup 3 8 3 5 2" xfId="10320"/>
    <cellStyle name="Výstup 3 8 3 5 2 2" xfId="29220"/>
    <cellStyle name="Výstup 3 8 3 5 2 3" xfId="48368"/>
    <cellStyle name="Výstup 3 8 3 5 3" xfId="22830"/>
    <cellStyle name="Výstup 3 8 3 5 3 2" xfId="41970"/>
    <cellStyle name="Výstup 3 8 3 5 4" xfId="16508"/>
    <cellStyle name="Výstup 3 8 3 5 5" xfId="35597"/>
    <cellStyle name="Výstup 3 8 3 6" xfId="4192"/>
    <cellStyle name="Výstup 3 8 3 6 2" xfId="10889"/>
    <cellStyle name="Výstup 3 8 3 6 2 2" xfId="29789"/>
    <cellStyle name="Výstup 3 8 3 6 2 3" xfId="48937"/>
    <cellStyle name="Výstup 3 8 3 6 3" xfId="23399"/>
    <cellStyle name="Výstup 3 8 3 6 3 2" xfId="42539"/>
    <cellStyle name="Výstup 3 8 3 6 4" xfId="17077"/>
    <cellStyle name="Výstup 3 8 3 6 5" xfId="36166"/>
    <cellStyle name="Výstup 3 8 3 7" xfId="7496"/>
    <cellStyle name="Výstup 3 8 3 7 2" xfId="26495"/>
    <cellStyle name="Výstup 3 8 3 7 3" xfId="45639"/>
    <cellStyle name="Výstup 3 8 3 8" xfId="20095"/>
    <cellStyle name="Výstup 3 8 3 8 2" xfId="39235"/>
    <cellStyle name="Výstup 3 8 3 9" xfId="13783"/>
    <cellStyle name="Výstup 3 8 4" xfId="1112"/>
    <cellStyle name="Výstup 3 8 4 2" xfId="2002"/>
    <cellStyle name="Výstup 3 8 4 2 2" xfId="8729"/>
    <cellStyle name="Výstup 3 8 4 2 2 2" xfId="27629"/>
    <cellStyle name="Výstup 3 8 4 2 2 3" xfId="46777"/>
    <cellStyle name="Výstup 3 8 4 2 3" xfId="21239"/>
    <cellStyle name="Výstup 3 8 4 2 3 2" xfId="40379"/>
    <cellStyle name="Výstup 3 8 4 2 4" xfId="14917"/>
    <cellStyle name="Výstup 3 8 4 2 5" xfId="34006"/>
    <cellStyle name="Výstup 3 8 4 3" xfId="2312"/>
    <cellStyle name="Výstup 3 8 4 3 2" xfId="9013"/>
    <cellStyle name="Výstup 3 8 4 3 2 2" xfId="27913"/>
    <cellStyle name="Výstup 3 8 4 3 2 3" xfId="47061"/>
    <cellStyle name="Výstup 3 8 4 3 3" xfId="21523"/>
    <cellStyle name="Výstup 3 8 4 3 3 2" xfId="40663"/>
    <cellStyle name="Výstup 3 8 4 3 4" xfId="15201"/>
    <cellStyle name="Výstup 3 8 4 3 5" xfId="34290"/>
    <cellStyle name="Výstup 3 8 4 4" xfId="7947"/>
    <cellStyle name="Výstup 3 8 4 4 2" xfId="26942"/>
    <cellStyle name="Výstup 3 8 4 4 3" xfId="46090"/>
    <cellStyle name="Výstup 3 8 4 5" xfId="20497"/>
    <cellStyle name="Výstup 3 8 4 5 2" xfId="39637"/>
    <cellStyle name="Výstup 3 8 4 6" xfId="14230"/>
    <cellStyle name="Výstup 3 8 4 7" xfId="33319"/>
    <cellStyle name="Výstup 3 8 5" xfId="1999"/>
    <cellStyle name="Výstup 3 8 5 2" xfId="8726"/>
    <cellStyle name="Výstup 3 8 5 2 2" xfId="27626"/>
    <cellStyle name="Výstup 3 8 5 2 3" xfId="46774"/>
    <cellStyle name="Výstup 3 8 5 3" xfId="21236"/>
    <cellStyle name="Výstup 3 8 5 3 2" xfId="40376"/>
    <cellStyle name="Výstup 3 8 5 4" xfId="14914"/>
    <cellStyle name="Výstup 3 8 5 5" xfId="34003"/>
    <cellStyle name="Výstup 3 8 6" xfId="2309"/>
    <cellStyle name="Výstup 3 8 6 2" xfId="9010"/>
    <cellStyle name="Výstup 3 8 6 2 2" xfId="27910"/>
    <cellStyle name="Výstup 3 8 6 2 3" xfId="47058"/>
    <cellStyle name="Výstup 3 8 6 3" xfId="21520"/>
    <cellStyle name="Výstup 3 8 6 3 2" xfId="40660"/>
    <cellStyle name="Výstup 3 8 6 4" xfId="15198"/>
    <cellStyle name="Výstup 3 8 6 5" xfId="34287"/>
    <cellStyle name="Výstup 3 8 7" xfId="2533"/>
    <cellStyle name="Výstup 3 8 7 2" xfId="9234"/>
    <cellStyle name="Výstup 3 8 7 2 2" xfId="28134"/>
    <cellStyle name="Výstup 3 8 7 2 3" xfId="47282"/>
    <cellStyle name="Výstup 3 8 7 3" xfId="21744"/>
    <cellStyle name="Výstup 3 8 7 3 2" xfId="40884"/>
    <cellStyle name="Výstup 3 8 7 4" xfId="15422"/>
    <cellStyle name="Výstup 3 8 7 5" xfId="34511"/>
    <cellStyle name="Výstup 3 8 8" xfId="3275"/>
    <cellStyle name="Výstup 3 8 8 2" xfId="9973"/>
    <cellStyle name="Výstup 3 8 8 2 2" xfId="28873"/>
    <cellStyle name="Výstup 3 8 8 2 3" xfId="48021"/>
    <cellStyle name="Výstup 3 8 8 3" xfId="22483"/>
    <cellStyle name="Výstup 3 8 8 3 2" xfId="41623"/>
    <cellStyle name="Výstup 3 8 8 4" xfId="16161"/>
    <cellStyle name="Výstup 3 8 8 5" xfId="35250"/>
    <cellStyle name="Výstup 3 8 9" xfId="3847"/>
    <cellStyle name="Výstup 3 8 9 2" xfId="10544"/>
    <cellStyle name="Výstup 3 8 9 2 2" xfId="29444"/>
    <cellStyle name="Výstup 3 8 9 2 3" xfId="48592"/>
    <cellStyle name="Výstup 3 8 9 3" xfId="23054"/>
    <cellStyle name="Výstup 3 8 9 3 2" xfId="42194"/>
    <cellStyle name="Výstup 3 8 9 4" xfId="16732"/>
    <cellStyle name="Výstup 3 8 9 5" xfId="35821"/>
    <cellStyle name="Výstup 3 9" xfId="364"/>
    <cellStyle name="Výstup 3 9 10" xfId="4444"/>
    <cellStyle name="Výstup 3 9 10 2" xfId="11141"/>
    <cellStyle name="Výstup 3 9 10 2 2" xfId="30041"/>
    <cellStyle name="Výstup 3 9 10 2 3" xfId="49189"/>
    <cellStyle name="Výstup 3 9 10 3" xfId="23651"/>
    <cellStyle name="Výstup 3 9 10 3 2" xfId="42791"/>
    <cellStyle name="Výstup 3 9 10 4" xfId="17329"/>
    <cellStyle name="Výstup 3 9 10 5" xfId="36418"/>
    <cellStyle name="Výstup 3 9 11" xfId="899"/>
    <cellStyle name="Výstup 3 9 11 2" xfId="7808"/>
    <cellStyle name="Výstup 3 9 11 2 2" xfId="26803"/>
    <cellStyle name="Výstup 3 9 11 2 3" xfId="45951"/>
    <cellStyle name="Výstup 3 9 11 3" xfId="20293"/>
    <cellStyle name="Výstup 3 9 11 3 2" xfId="39433"/>
    <cellStyle name="Výstup 3 9 11 4" xfId="14091"/>
    <cellStyle name="Výstup 3 9 11 5" xfId="33180"/>
    <cellStyle name="Výstup 3 9 12" xfId="7156"/>
    <cellStyle name="Výstup 3 9 12 2" xfId="26155"/>
    <cellStyle name="Výstup 3 9 12 3" xfId="45299"/>
    <cellStyle name="Výstup 3 9 13" xfId="19761"/>
    <cellStyle name="Výstup 3 9 13 2" xfId="38901"/>
    <cellStyle name="Výstup 3 9 14" xfId="6918"/>
    <cellStyle name="Výstup 3 9 15" xfId="32528"/>
    <cellStyle name="Výstup 3 9 2" xfId="491"/>
    <cellStyle name="Výstup 3 9 2 10" xfId="32640"/>
    <cellStyle name="Výstup 3 9 2 2" xfId="816"/>
    <cellStyle name="Výstup 3 9 2 2 2" xfId="2997"/>
    <cellStyle name="Výstup 3 9 2 2 2 2" xfId="9696"/>
    <cellStyle name="Výstup 3 9 2 2 2 2 2" xfId="28596"/>
    <cellStyle name="Výstup 3 9 2 2 2 2 3" xfId="47744"/>
    <cellStyle name="Výstup 3 9 2 2 2 3" xfId="22206"/>
    <cellStyle name="Výstup 3 9 2 2 2 3 2" xfId="41346"/>
    <cellStyle name="Výstup 3 9 2 2 2 4" xfId="15884"/>
    <cellStyle name="Výstup 3 9 2 2 2 5" xfId="34973"/>
    <cellStyle name="Výstup 3 9 2 2 3" xfId="3739"/>
    <cellStyle name="Výstup 3 9 2 2 3 2" xfId="10437"/>
    <cellStyle name="Výstup 3 9 2 2 3 2 2" xfId="29337"/>
    <cellStyle name="Výstup 3 9 2 2 3 2 3" xfId="48485"/>
    <cellStyle name="Výstup 3 9 2 2 3 3" xfId="22947"/>
    <cellStyle name="Výstup 3 9 2 2 3 3 2" xfId="42087"/>
    <cellStyle name="Výstup 3 9 2 2 3 4" xfId="16625"/>
    <cellStyle name="Výstup 3 9 2 2 3 5" xfId="35714"/>
    <cellStyle name="Výstup 3 9 2 2 4" xfId="4309"/>
    <cellStyle name="Výstup 3 9 2 2 4 2" xfId="11006"/>
    <cellStyle name="Výstup 3 9 2 2 4 2 2" xfId="29906"/>
    <cellStyle name="Výstup 3 9 2 2 4 2 3" xfId="49054"/>
    <cellStyle name="Výstup 3 9 2 2 4 3" xfId="23516"/>
    <cellStyle name="Výstup 3 9 2 2 4 3 2" xfId="42656"/>
    <cellStyle name="Výstup 3 9 2 2 4 4" xfId="17194"/>
    <cellStyle name="Výstup 3 9 2 2 4 5" xfId="36283"/>
    <cellStyle name="Výstup 3 9 2 2 5" xfId="2004"/>
    <cellStyle name="Výstup 3 9 2 2 5 2" xfId="8731"/>
    <cellStyle name="Výstup 3 9 2 2 5 2 2" xfId="27631"/>
    <cellStyle name="Výstup 3 9 2 2 5 2 3" xfId="46779"/>
    <cellStyle name="Výstup 3 9 2 2 5 3" xfId="21241"/>
    <cellStyle name="Výstup 3 9 2 2 5 3 2" xfId="40381"/>
    <cellStyle name="Výstup 3 9 2 2 5 4" xfId="14919"/>
    <cellStyle name="Výstup 3 9 2 2 5 5" xfId="34008"/>
    <cellStyle name="Výstup 3 9 2 2 6" xfId="7633"/>
    <cellStyle name="Výstup 3 9 2 2 6 2" xfId="26632"/>
    <cellStyle name="Výstup 3 9 2 2 6 3" xfId="45776"/>
    <cellStyle name="Výstup 3 9 2 2 7" xfId="20212"/>
    <cellStyle name="Výstup 3 9 2 2 7 2" xfId="39352"/>
    <cellStyle name="Výstup 3 9 2 2 8" xfId="13920"/>
    <cellStyle name="Výstup 3 9 2 2 9" xfId="33005"/>
    <cellStyle name="Výstup 3 9 2 3" xfId="2314"/>
    <cellStyle name="Výstup 3 9 2 3 2" xfId="9015"/>
    <cellStyle name="Výstup 3 9 2 3 2 2" xfId="27915"/>
    <cellStyle name="Výstup 3 9 2 3 2 3" xfId="47063"/>
    <cellStyle name="Výstup 3 9 2 3 3" xfId="21525"/>
    <cellStyle name="Výstup 3 9 2 3 3 2" xfId="40665"/>
    <cellStyle name="Výstup 3 9 2 3 4" xfId="15203"/>
    <cellStyle name="Výstup 3 9 2 3 5" xfId="34292"/>
    <cellStyle name="Výstup 3 9 2 4" xfId="2675"/>
    <cellStyle name="Výstup 3 9 2 4 2" xfId="9376"/>
    <cellStyle name="Výstup 3 9 2 4 2 2" xfId="28276"/>
    <cellStyle name="Výstup 3 9 2 4 2 3" xfId="47424"/>
    <cellStyle name="Výstup 3 9 2 4 3" xfId="21886"/>
    <cellStyle name="Výstup 3 9 2 4 3 2" xfId="41026"/>
    <cellStyle name="Výstup 3 9 2 4 4" xfId="15564"/>
    <cellStyle name="Výstup 3 9 2 4 5" xfId="34653"/>
    <cellStyle name="Výstup 3 9 2 5" xfId="3417"/>
    <cellStyle name="Výstup 3 9 2 5 2" xfId="10115"/>
    <cellStyle name="Výstup 3 9 2 5 2 2" xfId="29015"/>
    <cellStyle name="Výstup 3 9 2 5 2 3" xfId="48163"/>
    <cellStyle name="Výstup 3 9 2 5 3" xfId="22625"/>
    <cellStyle name="Výstup 3 9 2 5 3 2" xfId="41765"/>
    <cellStyle name="Výstup 3 9 2 5 4" xfId="16303"/>
    <cellStyle name="Výstup 3 9 2 5 5" xfId="35392"/>
    <cellStyle name="Výstup 3 9 2 6" xfId="3989"/>
    <cellStyle name="Výstup 3 9 2 6 2" xfId="10686"/>
    <cellStyle name="Výstup 3 9 2 6 2 2" xfId="29586"/>
    <cellStyle name="Výstup 3 9 2 6 2 3" xfId="48734"/>
    <cellStyle name="Výstup 3 9 2 6 3" xfId="23196"/>
    <cellStyle name="Výstup 3 9 2 6 3 2" xfId="42336"/>
    <cellStyle name="Výstup 3 9 2 6 4" xfId="16874"/>
    <cellStyle name="Výstup 3 9 2 6 5" xfId="35963"/>
    <cellStyle name="Výstup 3 9 2 7" xfId="7268"/>
    <cellStyle name="Výstup 3 9 2 7 2" xfId="26267"/>
    <cellStyle name="Výstup 3 9 2 7 3" xfId="45411"/>
    <cellStyle name="Výstup 3 9 2 8" xfId="19888"/>
    <cellStyle name="Výstup 3 9 2 8 2" xfId="39028"/>
    <cellStyle name="Výstup 3 9 2 9" xfId="13555"/>
    <cellStyle name="Výstup 3 9 3" xfId="709"/>
    <cellStyle name="Výstup 3 9 3 10" xfId="32878"/>
    <cellStyle name="Výstup 3 9 3 2" xfId="2005"/>
    <cellStyle name="Výstup 3 9 3 2 2" xfId="8732"/>
    <cellStyle name="Výstup 3 9 3 2 2 2" xfId="27632"/>
    <cellStyle name="Výstup 3 9 3 2 2 3" xfId="46780"/>
    <cellStyle name="Výstup 3 9 3 2 3" xfId="21242"/>
    <cellStyle name="Výstup 3 9 3 2 3 2" xfId="40382"/>
    <cellStyle name="Výstup 3 9 3 2 4" xfId="14920"/>
    <cellStyle name="Výstup 3 9 3 2 5" xfId="34009"/>
    <cellStyle name="Výstup 3 9 3 3" xfId="2315"/>
    <cellStyle name="Výstup 3 9 3 3 2" xfId="9016"/>
    <cellStyle name="Výstup 3 9 3 3 2 2" xfId="27916"/>
    <cellStyle name="Výstup 3 9 3 3 2 3" xfId="47064"/>
    <cellStyle name="Výstup 3 9 3 3 3" xfId="21526"/>
    <cellStyle name="Výstup 3 9 3 3 3 2" xfId="40666"/>
    <cellStyle name="Výstup 3 9 3 3 4" xfId="15204"/>
    <cellStyle name="Výstup 3 9 3 3 5" xfId="34293"/>
    <cellStyle name="Výstup 3 9 3 4" xfId="2890"/>
    <cellStyle name="Výstup 3 9 3 4 2" xfId="9589"/>
    <cellStyle name="Výstup 3 9 3 4 2 2" xfId="28489"/>
    <cellStyle name="Výstup 3 9 3 4 2 3" xfId="47637"/>
    <cellStyle name="Výstup 3 9 3 4 3" xfId="22099"/>
    <cellStyle name="Výstup 3 9 3 4 3 2" xfId="41239"/>
    <cellStyle name="Výstup 3 9 3 4 4" xfId="15777"/>
    <cellStyle name="Výstup 3 9 3 4 5" xfId="34866"/>
    <cellStyle name="Výstup 3 9 3 5" xfId="3632"/>
    <cellStyle name="Výstup 3 9 3 5 2" xfId="10330"/>
    <cellStyle name="Výstup 3 9 3 5 2 2" xfId="29230"/>
    <cellStyle name="Výstup 3 9 3 5 2 3" xfId="48378"/>
    <cellStyle name="Výstup 3 9 3 5 3" xfId="22840"/>
    <cellStyle name="Výstup 3 9 3 5 3 2" xfId="41980"/>
    <cellStyle name="Výstup 3 9 3 5 4" xfId="16518"/>
    <cellStyle name="Výstup 3 9 3 5 5" xfId="35607"/>
    <cellStyle name="Výstup 3 9 3 6" xfId="4202"/>
    <cellStyle name="Výstup 3 9 3 6 2" xfId="10899"/>
    <cellStyle name="Výstup 3 9 3 6 2 2" xfId="29799"/>
    <cellStyle name="Výstup 3 9 3 6 2 3" xfId="48947"/>
    <cellStyle name="Výstup 3 9 3 6 3" xfId="23409"/>
    <cellStyle name="Výstup 3 9 3 6 3 2" xfId="42549"/>
    <cellStyle name="Výstup 3 9 3 6 4" xfId="17087"/>
    <cellStyle name="Výstup 3 9 3 6 5" xfId="36176"/>
    <cellStyle name="Výstup 3 9 3 7" xfId="7506"/>
    <cellStyle name="Výstup 3 9 3 7 2" xfId="26505"/>
    <cellStyle name="Výstup 3 9 3 7 3" xfId="45649"/>
    <cellStyle name="Výstup 3 9 3 8" xfId="20105"/>
    <cellStyle name="Výstup 3 9 3 8 2" xfId="39245"/>
    <cellStyle name="Výstup 3 9 3 9" xfId="13793"/>
    <cellStyle name="Výstup 3 9 4" xfId="1139"/>
    <cellStyle name="Výstup 3 9 4 2" xfId="2006"/>
    <cellStyle name="Výstup 3 9 4 2 2" xfId="8733"/>
    <cellStyle name="Výstup 3 9 4 2 2 2" xfId="27633"/>
    <cellStyle name="Výstup 3 9 4 2 2 3" xfId="46781"/>
    <cellStyle name="Výstup 3 9 4 2 3" xfId="21243"/>
    <cellStyle name="Výstup 3 9 4 2 3 2" xfId="40383"/>
    <cellStyle name="Výstup 3 9 4 2 4" xfId="14921"/>
    <cellStyle name="Výstup 3 9 4 2 5" xfId="34010"/>
    <cellStyle name="Výstup 3 9 4 3" xfId="2316"/>
    <cellStyle name="Výstup 3 9 4 3 2" xfId="9017"/>
    <cellStyle name="Výstup 3 9 4 3 2 2" xfId="27917"/>
    <cellStyle name="Výstup 3 9 4 3 2 3" xfId="47065"/>
    <cellStyle name="Výstup 3 9 4 3 3" xfId="21527"/>
    <cellStyle name="Výstup 3 9 4 3 3 2" xfId="40667"/>
    <cellStyle name="Výstup 3 9 4 3 4" xfId="15205"/>
    <cellStyle name="Výstup 3 9 4 3 5" xfId="34294"/>
    <cellStyle name="Výstup 3 9 4 4" xfId="7965"/>
    <cellStyle name="Výstup 3 9 4 4 2" xfId="26960"/>
    <cellStyle name="Výstup 3 9 4 4 3" xfId="46108"/>
    <cellStyle name="Výstup 3 9 4 5" xfId="20523"/>
    <cellStyle name="Výstup 3 9 4 5 2" xfId="39663"/>
    <cellStyle name="Výstup 3 9 4 6" xfId="14248"/>
    <cellStyle name="Výstup 3 9 4 7" xfId="33337"/>
    <cellStyle name="Výstup 3 9 5" xfId="2003"/>
    <cellStyle name="Výstup 3 9 5 2" xfId="8730"/>
    <cellStyle name="Výstup 3 9 5 2 2" xfId="27630"/>
    <cellStyle name="Výstup 3 9 5 2 3" xfId="46778"/>
    <cellStyle name="Výstup 3 9 5 3" xfId="21240"/>
    <cellStyle name="Výstup 3 9 5 3 2" xfId="40380"/>
    <cellStyle name="Výstup 3 9 5 4" xfId="14918"/>
    <cellStyle name="Výstup 3 9 5 5" xfId="34007"/>
    <cellStyle name="Výstup 3 9 6" xfId="2313"/>
    <cellStyle name="Výstup 3 9 6 2" xfId="9014"/>
    <cellStyle name="Výstup 3 9 6 2 2" xfId="27914"/>
    <cellStyle name="Výstup 3 9 6 2 3" xfId="47062"/>
    <cellStyle name="Výstup 3 9 6 3" xfId="21524"/>
    <cellStyle name="Výstup 3 9 6 3 2" xfId="40664"/>
    <cellStyle name="Výstup 3 9 6 4" xfId="15202"/>
    <cellStyle name="Výstup 3 9 6 5" xfId="34291"/>
    <cellStyle name="Výstup 3 9 7" xfId="2543"/>
    <cellStyle name="Výstup 3 9 7 2" xfId="9244"/>
    <cellStyle name="Výstup 3 9 7 2 2" xfId="28144"/>
    <cellStyle name="Výstup 3 9 7 2 3" xfId="47292"/>
    <cellStyle name="Výstup 3 9 7 3" xfId="21754"/>
    <cellStyle name="Výstup 3 9 7 3 2" xfId="40894"/>
    <cellStyle name="Výstup 3 9 7 4" xfId="15432"/>
    <cellStyle name="Výstup 3 9 7 5" xfId="34521"/>
    <cellStyle name="Výstup 3 9 8" xfId="3285"/>
    <cellStyle name="Výstup 3 9 8 2" xfId="9983"/>
    <cellStyle name="Výstup 3 9 8 2 2" xfId="28883"/>
    <cellStyle name="Výstup 3 9 8 2 3" xfId="48031"/>
    <cellStyle name="Výstup 3 9 8 3" xfId="22493"/>
    <cellStyle name="Výstup 3 9 8 3 2" xfId="41633"/>
    <cellStyle name="Výstup 3 9 8 4" xfId="16171"/>
    <cellStyle name="Výstup 3 9 8 5" xfId="35260"/>
    <cellStyle name="Výstup 3 9 9" xfId="3857"/>
    <cellStyle name="Výstup 3 9 9 2" xfId="10554"/>
    <cellStyle name="Výstup 3 9 9 2 2" xfId="29454"/>
    <cellStyle name="Výstup 3 9 9 2 3" xfId="48602"/>
    <cellStyle name="Výstup 3 9 9 3" xfId="23064"/>
    <cellStyle name="Výstup 3 9 9 3 2" xfId="42204"/>
    <cellStyle name="Výstup 3 9 9 4" xfId="16742"/>
    <cellStyle name="Výstup 3 9 9 5" xfId="35831"/>
    <cellStyle name="Výstup 4" xfId="122"/>
    <cellStyle name="Výstup 4 10" xfId="365"/>
    <cellStyle name="Výstup 4 10 10" xfId="4445"/>
    <cellStyle name="Výstup 4 10 10 2" xfId="11142"/>
    <cellStyle name="Výstup 4 10 10 2 2" xfId="30042"/>
    <cellStyle name="Výstup 4 10 10 2 3" xfId="49190"/>
    <cellStyle name="Výstup 4 10 10 3" xfId="23652"/>
    <cellStyle name="Výstup 4 10 10 3 2" xfId="42792"/>
    <cellStyle name="Výstup 4 10 10 4" xfId="17330"/>
    <cellStyle name="Výstup 4 10 10 5" xfId="36419"/>
    <cellStyle name="Výstup 4 10 11" xfId="932"/>
    <cellStyle name="Výstup 4 10 11 2" xfId="7840"/>
    <cellStyle name="Výstup 4 10 11 2 2" xfId="26835"/>
    <cellStyle name="Výstup 4 10 11 2 3" xfId="45983"/>
    <cellStyle name="Výstup 4 10 11 3" xfId="20325"/>
    <cellStyle name="Výstup 4 10 11 3 2" xfId="39465"/>
    <cellStyle name="Výstup 4 10 11 4" xfId="14123"/>
    <cellStyle name="Výstup 4 10 11 5" xfId="33212"/>
    <cellStyle name="Výstup 4 10 12" xfId="7157"/>
    <cellStyle name="Výstup 4 10 12 2" xfId="26156"/>
    <cellStyle name="Výstup 4 10 12 3" xfId="45300"/>
    <cellStyle name="Výstup 4 10 13" xfId="19762"/>
    <cellStyle name="Výstup 4 10 13 2" xfId="38902"/>
    <cellStyle name="Výstup 4 10 14" xfId="6894"/>
    <cellStyle name="Výstup 4 10 15" xfId="32529"/>
    <cellStyle name="Výstup 4 10 2" xfId="492"/>
    <cellStyle name="Výstup 4 10 2 10" xfId="32641"/>
    <cellStyle name="Výstup 4 10 2 2" xfId="817"/>
    <cellStyle name="Výstup 4 10 2 2 2" xfId="2998"/>
    <cellStyle name="Výstup 4 10 2 2 2 2" xfId="9697"/>
    <cellStyle name="Výstup 4 10 2 2 2 2 2" xfId="28597"/>
    <cellStyle name="Výstup 4 10 2 2 2 2 3" xfId="47745"/>
    <cellStyle name="Výstup 4 10 2 2 2 3" xfId="22207"/>
    <cellStyle name="Výstup 4 10 2 2 2 3 2" xfId="41347"/>
    <cellStyle name="Výstup 4 10 2 2 2 4" xfId="15885"/>
    <cellStyle name="Výstup 4 10 2 2 2 5" xfId="34974"/>
    <cellStyle name="Výstup 4 10 2 2 3" xfId="3740"/>
    <cellStyle name="Výstup 4 10 2 2 3 2" xfId="10438"/>
    <cellStyle name="Výstup 4 10 2 2 3 2 2" xfId="29338"/>
    <cellStyle name="Výstup 4 10 2 2 3 2 3" xfId="48486"/>
    <cellStyle name="Výstup 4 10 2 2 3 3" xfId="22948"/>
    <cellStyle name="Výstup 4 10 2 2 3 3 2" xfId="42088"/>
    <cellStyle name="Výstup 4 10 2 2 3 4" xfId="16626"/>
    <cellStyle name="Výstup 4 10 2 2 3 5" xfId="35715"/>
    <cellStyle name="Výstup 4 10 2 2 4" xfId="4310"/>
    <cellStyle name="Výstup 4 10 2 2 4 2" xfId="11007"/>
    <cellStyle name="Výstup 4 10 2 2 4 2 2" xfId="29907"/>
    <cellStyle name="Výstup 4 10 2 2 4 2 3" xfId="49055"/>
    <cellStyle name="Výstup 4 10 2 2 4 3" xfId="23517"/>
    <cellStyle name="Výstup 4 10 2 2 4 3 2" xfId="42657"/>
    <cellStyle name="Výstup 4 10 2 2 4 4" xfId="17195"/>
    <cellStyle name="Výstup 4 10 2 2 4 5" xfId="36284"/>
    <cellStyle name="Výstup 4 10 2 2 5" xfId="2009"/>
    <cellStyle name="Výstup 4 10 2 2 5 2" xfId="8736"/>
    <cellStyle name="Výstup 4 10 2 2 5 2 2" xfId="27636"/>
    <cellStyle name="Výstup 4 10 2 2 5 2 3" xfId="46784"/>
    <cellStyle name="Výstup 4 10 2 2 5 3" xfId="21246"/>
    <cellStyle name="Výstup 4 10 2 2 5 3 2" xfId="40386"/>
    <cellStyle name="Výstup 4 10 2 2 5 4" xfId="14924"/>
    <cellStyle name="Výstup 4 10 2 2 5 5" xfId="34013"/>
    <cellStyle name="Výstup 4 10 2 2 6" xfId="7634"/>
    <cellStyle name="Výstup 4 10 2 2 6 2" xfId="26633"/>
    <cellStyle name="Výstup 4 10 2 2 6 3" xfId="45777"/>
    <cellStyle name="Výstup 4 10 2 2 7" xfId="20213"/>
    <cellStyle name="Výstup 4 10 2 2 7 2" xfId="39353"/>
    <cellStyle name="Výstup 4 10 2 2 8" xfId="13921"/>
    <cellStyle name="Výstup 4 10 2 2 9" xfId="33006"/>
    <cellStyle name="Výstup 4 10 2 3" xfId="2319"/>
    <cellStyle name="Výstup 4 10 2 3 2" xfId="9020"/>
    <cellStyle name="Výstup 4 10 2 3 2 2" xfId="27920"/>
    <cellStyle name="Výstup 4 10 2 3 2 3" xfId="47068"/>
    <cellStyle name="Výstup 4 10 2 3 3" xfId="21530"/>
    <cellStyle name="Výstup 4 10 2 3 3 2" xfId="40670"/>
    <cellStyle name="Výstup 4 10 2 3 4" xfId="15208"/>
    <cellStyle name="Výstup 4 10 2 3 5" xfId="34297"/>
    <cellStyle name="Výstup 4 10 2 4" xfId="2676"/>
    <cellStyle name="Výstup 4 10 2 4 2" xfId="9377"/>
    <cellStyle name="Výstup 4 10 2 4 2 2" xfId="28277"/>
    <cellStyle name="Výstup 4 10 2 4 2 3" xfId="47425"/>
    <cellStyle name="Výstup 4 10 2 4 3" xfId="21887"/>
    <cellStyle name="Výstup 4 10 2 4 3 2" xfId="41027"/>
    <cellStyle name="Výstup 4 10 2 4 4" xfId="15565"/>
    <cellStyle name="Výstup 4 10 2 4 5" xfId="34654"/>
    <cellStyle name="Výstup 4 10 2 5" xfId="3418"/>
    <cellStyle name="Výstup 4 10 2 5 2" xfId="10116"/>
    <cellStyle name="Výstup 4 10 2 5 2 2" xfId="29016"/>
    <cellStyle name="Výstup 4 10 2 5 2 3" xfId="48164"/>
    <cellStyle name="Výstup 4 10 2 5 3" xfId="22626"/>
    <cellStyle name="Výstup 4 10 2 5 3 2" xfId="41766"/>
    <cellStyle name="Výstup 4 10 2 5 4" xfId="16304"/>
    <cellStyle name="Výstup 4 10 2 5 5" xfId="35393"/>
    <cellStyle name="Výstup 4 10 2 6" xfId="3990"/>
    <cellStyle name="Výstup 4 10 2 6 2" xfId="10687"/>
    <cellStyle name="Výstup 4 10 2 6 2 2" xfId="29587"/>
    <cellStyle name="Výstup 4 10 2 6 2 3" xfId="48735"/>
    <cellStyle name="Výstup 4 10 2 6 3" xfId="23197"/>
    <cellStyle name="Výstup 4 10 2 6 3 2" xfId="42337"/>
    <cellStyle name="Výstup 4 10 2 6 4" xfId="16875"/>
    <cellStyle name="Výstup 4 10 2 6 5" xfId="35964"/>
    <cellStyle name="Výstup 4 10 2 7" xfId="7269"/>
    <cellStyle name="Výstup 4 10 2 7 2" xfId="26268"/>
    <cellStyle name="Výstup 4 10 2 7 3" xfId="45412"/>
    <cellStyle name="Výstup 4 10 2 8" xfId="19889"/>
    <cellStyle name="Výstup 4 10 2 8 2" xfId="39029"/>
    <cellStyle name="Výstup 4 10 2 9" xfId="13556"/>
    <cellStyle name="Výstup 4 10 3" xfId="710"/>
    <cellStyle name="Výstup 4 10 3 10" xfId="32879"/>
    <cellStyle name="Výstup 4 10 3 2" xfId="2010"/>
    <cellStyle name="Výstup 4 10 3 2 2" xfId="8737"/>
    <cellStyle name="Výstup 4 10 3 2 2 2" xfId="27637"/>
    <cellStyle name="Výstup 4 10 3 2 2 3" xfId="46785"/>
    <cellStyle name="Výstup 4 10 3 2 3" xfId="21247"/>
    <cellStyle name="Výstup 4 10 3 2 3 2" xfId="40387"/>
    <cellStyle name="Výstup 4 10 3 2 4" xfId="14925"/>
    <cellStyle name="Výstup 4 10 3 2 5" xfId="34014"/>
    <cellStyle name="Výstup 4 10 3 3" xfId="2320"/>
    <cellStyle name="Výstup 4 10 3 3 2" xfId="9021"/>
    <cellStyle name="Výstup 4 10 3 3 2 2" xfId="27921"/>
    <cellStyle name="Výstup 4 10 3 3 2 3" xfId="47069"/>
    <cellStyle name="Výstup 4 10 3 3 3" xfId="21531"/>
    <cellStyle name="Výstup 4 10 3 3 3 2" xfId="40671"/>
    <cellStyle name="Výstup 4 10 3 3 4" xfId="15209"/>
    <cellStyle name="Výstup 4 10 3 3 5" xfId="34298"/>
    <cellStyle name="Výstup 4 10 3 4" xfId="2891"/>
    <cellStyle name="Výstup 4 10 3 4 2" xfId="9590"/>
    <cellStyle name="Výstup 4 10 3 4 2 2" xfId="28490"/>
    <cellStyle name="Výstup 4 10 3 4 2 3" xfId="47638"/>
    <cellStyle name="Výstup 4 10 3 4 3" xfId="22100"/>
    <cellStyle name="Výstup 4 10 3 4 3 2" xfId="41240"/>
    <cellStyle name="Výstup 4 10 3 4 4" xfId="15778"/>
    <cellStyle name="Výstup 4 10 3 4 5" xfId="34867"/>
    <cellStyle name="Výstup 4 10 3 5" xfId="3633"/>
    <cellStyle name="Výstup 4 10 3 5 2" xfId="10331"/>
    <cellStyle name="Výstup 4 10 3 5 2 2" xfId="29231"/>
    <cellStyle name="Výstup 4 10 3 5 2 3" xfId="48379"/>
    <cellStyle name="Výstup 4 10 3 5 3" xfId="22841"/>
    <cellStyle name="Výstup 4 10 3 5 3 2" xfId="41981"/>
    <cellStyle name="Výstup 4 10 3 5 4" xfId="16519"/>
    <cellStyle name="Výstup 4 10 3 5 5" xfId="35608"/>
    <cellStyle name="Výstup 4 10 3 6" xfId="4203"/>
    <cellStyle name="Výstup 4 10 3 6 2" xfId="10900"/>
    <cellStyle name="Výstup 4 10 3 6 2 2" xfId="29800"/>
    <cellStyle name="Výstup 4 10 3 6 2 3" xfId="48948"/>
    <cellStyle name="Výstup 4 10 3 6 3" xfId="23410"/>
    <cellStyle name="Výstup 4 10 3 6 3 2" xfId="42550"/>
    <cellStyle name="Výstup 4 10 3 6 4" xfId="17088"/>
    <cellStyle name="Výstup 4 10 3 6 5" xfId="36177"/>
    <cellStyle name="Výstup 4 10 3 7" xfId="7507"/>
    <cellStyle name="Výstup 4 10 3 7 2" xfId="26506"/>
    <cellStyle name="Výstup 4 10 3 7 3" xfId="45650"/>
    <cellStyle name="Výstup 4 10 3 8" xfId="20106"/>
    <cellStyle name="Výstup 4 10 3 8 2" xfId="39246"/>
    <cellStyle name="Výstup 4 10 3 9" xfId="13794"/>
    <cellStyle name="Výstup 4 10 4" xfId="1134"/>
    <cellStyle name="Výstup 4 10 4 2" xfId="2011"/>
    <cellStyle name="Výstup 4 10 4 2 2" xfId="8738"/>
    <cellStyle name="Výstup 4 10 4 2 2 2" xfId="27638"/>
    <cellStyle name="Výstup 4 10 4 2 2 3" xfId="46786"/>
    <cellStyle name="Výstup 4 10 4 2 3" xfId="21248"/>
    <cellStyle name="Výstup 4 10 4 2 3 2" xfId="40388"/>
    <cellStyle name="Výstup 4 10 4 2 4" xfId="14926"/>
    <cellStyle name="Výstup 4 10 4 2 5" xfId="34015"/>
    <cellStyle name="Výstup 4 10 4 3" xfId="2321"/>
    <cellStyle name="Výstup 4 10 4 3 2" xfId="9022"/>
    <cellStyle name="Výstup 4 10 4 3 2 2" xfId="27922"/>
    <cellStyle name="Výstup 4 10 4 3 2 3" xfId="47070"/>
    <cellStyle name="Výstup 4 10 4 3 3" xfId="21532"/>
    <cellStyle name="Výstup 4 10 4 3 3 2" xfId="40672"/>
    <cellStyle name="Výstup 4 10 4 3 4" xfId="15210"/>
    <cellStyle name="Výstup 4 10 4 3 5" xfId="34299"/>
    <cellStyle name="Výstup 4 10 4 4" xfId="7961"/>
    <cellStyle name="Výstup 4 10 4 4 2" xfId="26956"/>
    <cellStyle name="Výstup 4 10 4 4 3" xfId="46104"/>
    <cellStyle name="Výstup 4 10 4 5" xfId="20518"/>
    <cellStyle name="Výstup 4 10 4 5 2" xfId="39658"/>
    <cellStyle name="Výstup 4 10 4 6" xfId="14244"/>
    <cellStyle name="Výstup 4 10 4 7" xfId="33333"/>
    <cellStyle name="Výstup 4 10 5" xfId="2008"/>
    <cellStyle name="Výstup 4 10 5 2" xfId="8735"/>
    <cellStyle name="Výstup 4 10 5 2 2" xfId="27635"/>
    <cellStyle name="Výstup 4 10 5 2 3" xfId="46783"/>
    <cellStyle name="Výstup 4 10 5 3" xfId="21245"/>
    <cellStyle name="Výstup 4 10 5 3 2" xfId="40385"/>
    <cellStyle name="Výstup 4 10 5 4" xfId="14923"/>
    <cellStyle name="Výstup 4 10 5 5" xfId="34012"/>
    <cellStyle name="Výstup 4 10 6" xfId="2318"/>
    <cellStyle name="Výstup 4 10 6 2" xfId="9019"/>
    <cellStyle name="Výstup 4 10 6 2 2" xfId="27919"/>
    <cellStyle name="Výstup 4 10 6 2 3" xfId="47067"/>
    <cellStyle name="Výstup 4 10 6 3" xfId="21529"/>
    <cellStyle name="Výstup 4 10 6 3 2" xfId="40669"/>
    <cellStyle name="Výstup 4 10 6 4" xfId="15207"/>
    <cellStyle name="Výstup 4 10 6 5" xfId="34296"/>
    <cellStyle name="Výstup 4 10 7" xfId="2544"/>
    <cellStyle name="Výstup 4 10 7 2" xfId="9245"/>
    <cellStyle name="Výstup 4 10 7 2 2" xfId="28145"/>
    <cellStyle name="Výstup 4 10 7 2 3" xfId="47293"/>
    <cellStyle name="Výstup 4 10 7 3" xfId="21755"/>
    <cellStyle name="Výstup 4 10 7 3 2" xfId="40895"/>
    <cellStyle name="Výstup 4 10 7 4" xfId="15433"/>
    <cellStyle name="Výstup 4 10 7 5" xfId="34522"/>
    <cellStyle name="Výstup 4 10 8" xfId="3286"/>
    <cellStyle name="Výstup 4 10 8 2" xfId="9984"/>
    <cellStyle name="Výstup 4 10 8 2 2" xfId="28884"/>
    <cellStyle name="Výstup 4 10 8 2 3" xfId="48032"/>
    <cellStyle name="Výstup 4 10 8 3" xfId="22494"/>
    <cellStyle name="Výstup 4 10 8 3 2" xfId="41634"/>
    <cellStyle name="Výstup 4 10 8 4" xfId="16172"/>
    <cellStyle name="Výstup 4 10 8 5" xfId="35261"/>
    <cellStyle name="Výstup 4 10 9" xfId="3858"/>
    <cellStyle name="Výstup 4 10 9 2" xfId="10555"/>
    <cellStyle name="Výstup 4 10 9 2 2" xfId="29455"/>
    <cellStyle name="Výstup 4 10 9 2 3" xfId="48603"/>
    <cellStyle name="Výstup 4 10 9 3" xfId="23065"/>
    <cellStyle name="Výstup 4 10 9 3 2" xfId="42205"/>
    <cellStyle name="Výstup 4 10 9 4" xfId="16743"/>
    <cellStyle name="Výstup 4 10 9 5" xfId="35832"/>
    <cellStyle name="Výstup 4 11" xfId="375"/>
    <cellStyle name="Výstup 4 11 10" xfId="4455"/>
    <cellStyle name="Výstup 4 11 10 2" xfId="11152"/>
    <cellStyle name="Výstup 4 11 10 2 2" xfId="30052"/>
    <cellStyle name="Výstup 4 11 10 2 3" xfId="49200"/>
    <cellStyle name="Výstup 4 11 10 3" xfId="23662"/>
    <cellStyle name="Výstup 4 11 10 3 2" xfId="42802"/>
    <cellStyle name="Výstup 4 11 10 4" xfId="17340"/>
    <cellStyle name="Výstup 4 11 10 5" xfId="36429"/>
    <cellStyle name="Výstup 4 11 11" xfId="890"/>
    <cellStyle name="Výstup 4 11 11 2" xfId="7799"/>
    <cellStyle name="Výstup 4 11 11 2 2" xfId="26794"/>
    <cellStyle name="Výstup 4 11 11 2 3" xfId="45942"/>
    <cellStyle name="Výstup 4 11 11 3" xfId="20284"/>
    <cellStyle name="Výstup 4 11 11 3 2" xfId="39424"/>
    <cellStyle name="Výstup 4 11 11 4" xfId="14082"/>
    <cellStyle name="Výstup 4 11 11 5" xfId="33171"/>
    <cellStyle name="Výstup 4 11 12" xfId="7167"/>
    <cellStyle name="Výstup 4 11 12 2" xfId="26166"/>
    <cellStyle name="Výstup 4 11 12 3" xfId="45310"/>
    <cellStyle name="Výstup 4 11 13" xfId="19772"/>
    <cellStyle name="Výstup 4 11 13 2" xfId="38912"/>
    <cellStyle name="Výstup 4 11 14" xfId="6917"/>
    <cellStyle name="Výstup 4 11 15" xfId="32539"/>
    <cellStyle name="Výstup 4 11 2" xfId="502"/>
    <cellStyle name="Výstup 4 11 2 10" xfId="32651"/>
    <cellStyle name="Výstup 4 11 2 2" xfId="2013"/>
    <cellStyle name="Výstup 4 11 2 2 2" xfId="8740"/>
    <cellStyle name="Výstup 4 11 2 2 2 2" xfId="27640"/>
    <cellStyle name="Výstup 4 11 2 2 2 2 2" xfId="46788"/>
    <cellStyle name="Výstup 4 11 2 2 2 3" xfId="14928"/>
    <cellStyle name="Výstup 4 11 2 2 2 4" xfId="34017"/>
    <cellStyle name="Výstup 4 11 2 2 3" xfId="7644"/>
    <cellStyle name="Výstup 4 11 2 2 3 2" xfId="26643"/>
    <cellStyle name="Výstup 4 11 2 2 3 3" xfId="45787"/>
    <cellStyle name="Výstup 4 11 2 2 4" xfId="21250"/>
    <cellStyle name="Výstup 4 11 2 2 4 2" xfId="40390"/>
    <cellStyle name="Výstup 4 11 2 2 5" xfId="13931"/>
    <cellStyle name="Výstup 4 11 2 2 6" xfId="33016"/>
    <cellStyle name="Výstup 4 11 2 3" xfId="2323"/>
    <cellStyle name="Výstup 4 11 2 3 2" xfId="9024"/>
    <cellStyle name="Výstup 4 11 2 3 2 2" xfId="27924"/>
    <cellStyle name="Výstup 4 11 2 3 2 3" xfId="47072"/>
    <cellStyle name="Výstup 4 11 2 3 3" xfId="21534"/>
    <cellStyle name="Výstup 4 11 2 3 3 2" xfId="40674"/>
    <cellStyle name="Výstup 4 11 2 3 4" xfId="15212"/>
    <cellStyle name="Výstup 4 11 2 3 5" xfId="34301"/>
    <cellStyle name="Výstup 4 11 2 4" xfId="2686"/>
    <cellStyle name="Výstup 4 11 2 4 2" xfId="9387"/>
    <cellStyle name="Výstup 4 11 2 4 2 2" xfId="28287"/>
    <cellStyle name="Výstup 4 11 2 4 2 3" xfId="47435"/>
    <cellStyle name="Výstup 4 11 2 4 3" xfId="21897"/>
    <cellStyle name="Výstup 4 11 2 4 3 2" xfId="41037"/>
    <cellStyle name="Výstup 4 11 2 4 4" xfId="15575"/>
    <cellStyle name="Výstup 4 11 2 4 5" xfId="34664"/>
    <cellStyle name="Výstup 4 11 2 5" xfId="3428"/>
    <cellStyle name="Výstup 4 11 2 5 2" xfId="10126"/>
    <cellStyle name="Výstup 4 11 2 5 2 2" xfId="29026"/>
    <cellStyle name="Výstup 4 11 2 5 2 3" xfId="48174"/>
    <cellStyle name="Výstup 4 11 2 5 3" xfId="22636"/>
    <cellStyle name="Výstup 4 11 2 5 3 2" xfId="41776"/>
    <cellStyle name="Výstup 4 11 2 5 4" xfId="16314"/>
    <cellStyle name="Výstup 4 11 2 5 5" xfId="35403"/>
    <cellStyle name="Výstup 4 11 2 6" xfId="4000"/>
    <cellStyle name="Výstup 4 11 2 6 2" xfId="10697"/>
    <cellStyle name="Výstup 4 11 2 6 2 2" xfId="29597"/>
    <cellStyle name="Výstup 4 11 2 6 2 3" xfId="48745"/>
    <cellStyle name="Výstup 4 11 2 6 3" xfId="23207"/>
    <cellStyle name="Výstup 4 11 2 6 3 2" xfId="42347"/>
    <cellStyle name="Výstup 4 11 2 6 4" xfId="16885"/>
    <cellStyle name="Výstup 4 11 2 6 5" xfId="35974"/>
    <cellStyle name="Výstup 4 11 2 7" xfId="7279"/>
    <cellStyle name="Výstup 4 11 2 7 2" xfId="26278"/>
    <cellStyle name="Výstup 4 11 2 7 3" xfId="45422"/>
    <cellStyle name="Výstup 4 11 2 8" xfId="19899"/>
    <cellStyle name="Výstup 4 11 2 8 2" xfId="39039"/>
    <cellStyle name="Výstup 4 11 2 9" xfId="13566"/>
    <cellStyle name="Výstup 4 11 3" xfId="1066"/>
    <cellStyle name="Výstup 4 11 3 2" xfId="2014"/>
    <cellStyle name="Výstup 4 11 3 2 2" xfId="8741"/>
    <cellStyle name="Výstup 4 11 3 2 2 2" xfId="27641"/>
    <cellStyle name="Výstup 4 11 3 2 2 3" xfId="46789"/>
    <cellStyle name="Výstup 4 11 3 2 3" xfId="21251"/>
    <cellStyle name="Výstup 4 11 3 2 3 2" xfId="40391"/>
    <cellStyle name="Výstup 4 11 3 2 4" xfId="14929"/>
    <cellStyle name="Výstup 4 11 3 2 5" xfId="34018"/>
    <cellStyle name="Výstup 4 11 3 3" xfId="2324"/>
    <cellStyle name="Výstup 4 11 3 3 2" xfId="9025"/>
    <cellStyle name="Výstup 4 11 3 3 2 2" xfId="27925"/>
    <cellStyle name="Výstup 4 11 3 3 2 3" xfId="47073"/>
    <cellStyle name="Výstup 4 11 3 3 3" xfId="21535"/>
    <cellStyle name="Výstup 4 11 3 3 3 2" xfId="40675"/>
    <cellStyle name="Výstup 4 11 3 3 4" xfId="15213"/>
    <cellStyle name="Výstup 4 11 3 3 5" xfId="34302"/>
    <cellStyle name="Výstup 4 11 3 4" xfId="7517"/>
    <cellStyle name="Výstup 4 11 3 4 2" xfId="26516"/>
    <cellStyle name="Výstup 4 11 3 4 3" xfId="45660"/>
    <cellStyle name="Výstup 4 11 3 5" xfId="20452"/>
    <cellStyle name="Výstup 4 11 3 5 2" xfId="39592"/>
    <cellStyle name="Výstup 4 11 3 6" xfId="13804"/>
    <cellStyle name="Výstup 4 11 3 7" xfId="32889"/>
    <cellStyle name="Výstup 4 11 4" xfId="1186"/>
    <cellStyle name="Výstup 4 11 4 2" xfId="2015"/>
    <cellStyle name="Výstup 4 11 4 2 2" xfId="8742"/>
    <cellStyle name="Výstup 4 11 4 2 2 2" xfId="27642"/>
    <cellStyle name="Výstup 4 11 4 2 2 3" xfId="46790"/>
    <cellStyle name="Výstup 4 11 4 2 3" xfId="21252"/>
    <cellStyle name="Výstup 4 11 4 2 3 2" xfId="40392"/>
    <cellStyle name="Výstup 4 11 4 2 4" xfId="14930"/>
    <cellStyle name="Výstup 4 11 4 2 5" xfId="34019"/>
    <cellStyle name="Výstup 4 11 4 3" xfId="2325"/>
    <cellStyle name="Výstup 4 11 4 3 2" xfId="9026"/>
    <cellStyle name="Výstup 4 11 4 3 2 2" xfId="27926"/>
    <cellStyle name="Výstup 4 11 4 3 2 3" xfId="47074"/>
    <cellStyle name="Výstup 4 11 4 3 3" xfId="21536"/>
    <cellStyle name="Výstup 4 11 4 3 3 2" xfId="40676"/>
    <cellStyle name="Výstup 4 11 4 3 4" xfId="15214"/>
    <cellStyle name="Výstup 4 11 4 3 5" xfId="34303"/>
    <cellStyle name="Výstup 4 11 4 4" xfId="8002"/>
    <cellStyle name="Výstup 4 11 4 4 2" xfId="26997"/>
    <cellStyle name="Výstup 4 11 4 4 3" xfId="46145"/>
    <cellStyle name="Výstup 4 11 4 5" xfId="20567"/>
    <cellStyle name="Výstup 4 11 4 5 2" xfId="39707"/>
    <cellStyle name="Výstup 4 11 4 6" xfId="14285"/>
    <cellStyle name="Výstup 4 11 4 7" xfId="33374"/>
    <cellStyle name="Výstup 4 11 5" xfId="2012"/>
    <cellStyle name="Výstup 4 11 5 2" xfId="8739"/>
    <cellStyle name="Výstup 4 11 5 2 2" xfId="27639"/>
    <cellStyle name="Výstup 4 11 5 2 3" xfId="46787"/>
    <cellStyle name="Výstup 4 11 5 3" xfId="21249"/>
    <cellStyle name="Výstup 4 11 5 3 2" xfId="40389"/>
    <cellStyle name="Výstup 4 11 5 4" xfId="14927"/>
    <cellStyle name="Výstup 4 11 5 5" xfId="34016"/>
    <cellStyle name="Výstup 4 11 6" xfId="2322"/>
    <cellStyle name="Výstup 4 11 6 2" xfId="9023"/>
    <cellStyle name="Výstup 4 11 6 2 2" xfId="27923"/>
    <cellStyle name="Výstup 4 11 6 2 3" xfId="47071"/>
    <cellStyle name="Výstup 4 11 6 3" xfId="21533"/>
    <cellStyle name="Výstup 4 11 6 3 2" xfId="40673"/>
    <cellStyle name="Výstup 4 11 6 4" xfId="15211"/>
    <cellStyle name="Výstup 4 11 6 5" xfId="34300"/>
    <cellStyle name="Výstup 4 11 7" xfId="2554"/>
    <cellStyle name="Výstup 4 11 7 2" xfId="9255"/>
    <cellStyle name="Výstup 4 11 7 2 2" xfId="28155"/>
    <cellStyle name="Výstup 4 11 7 2 3" xfId="47303"/>
    <cellStyle name="Výstup 4 11 7 3" xfId="21765"/>
    <cellStyle name="Výstup 4 11 7 3 2" xfId="40905"/>
    <cellStyle name="Výstup 4 11 7 4" xfId="15443"/>
    <cellStyle name="Výstup 4 11 7 5" xfId="34532"/>
    <cellStyle name="Výstup 4 11 8" xfId="3296"/>
    <cellStyle name="Výstup 4 11 8 2" xfId="9994"/>
    <cellStyle name="Výstup 4 11 8 2 2" xfId="28894"/>
    <cellStyle name="Výstup 4 11 8 2 3" xfId="48042"/>
    <cellStyle name="Výstup 4 11 8 3" xfId="22504"/>
    <cellStyle name="Výstup 4 11 8 3 2" xfId="41644"/>
    <cellStyle name="Výstup 4 11 8 4" xfId="16182"/>
    <cellStyle name="Výstup 4 11 8 5" xfId="35271"/>
    <cellStyle name="Výstup 4 11 9" xfId="3868"/>
    <cellStyle name="Výstup 4 11 9 2" xfId="10565"/>
    <cellStyle name="Výstup 4 11 9 2 2" xfId="29465"/>
    <cellStyle name="Výstup 4 11 9 2 3" xfId="48613"/>
    <cellStyle name="Výstup 4 11 9 3" xfId="23075"/>
    <cellStyle name="Výstup 4 11 9 3 2" xfId="42215"/>
    <cellStyle name="Výstup 4 11 9 4" xfId="16753"/>
    <cellStyle name="Výstup 4 11 9 5" xfId="35842"/>
    <cellStyle name="Výstup 4 12" xfId="412"/>
    <cellStyle name="Výstup 4 12 10" xfId="19809"/>
    <cellStyle name="Výstup 4 12 10 2" xfId="38949"/>
    <cellStyle name="Výstup 4 12 11" xfId="13486"/>
    <cellStyle name="Výstup 4 12 12" xfId="32571"/>
    <cellStyle name="Výstup 4 12 2" xfId="532"/>
    <cellStyle name="Výstup 4 12 2 10" xfId="32681"/>
    <cellStyle name="Výstup 4 12 2 2" xfId="832"/>
    <cellStyle name="Výstup 4 12 2 2 2" xfId="3755"/>
    <cellStyle name="Výstup 4 12 2 2 2 2" xfId="10453"/>
    <cellStyle name="Výstup 4 12 2 2 2 2 2" xfId="29353"/>
    <cellStyle name="Výstup 4 12 2 2 2 2 3" xfId="48501"/>
    <cellStyle name="Výstup 4 12 2 2 2 3" xfId="22963"/>
    <cellStyle name="Výstup 4 12 2 2 2 3 2" xfId="42103"/>
    <cellStyle name="Výstup 4 12 2 2 2 4" xfId="16641"/>
    <cellStyle name="Výstup 4 12 2 2 2 5" xfId="35730"/>
    <cellStyle name="Výstup 4 12 2 2 3" xfId="4325"/>
    <cellStyle name="Výstup 4 12 2 2 3 2" xfId="11022"/>
    <cellStyle name="Výstup 4 12 2 2 3 2 2" xfId="29922"/>
    <cellStyle name="Výstup 4 12 2 2 3 2 3" xfId="49070"/>
    <cellStyle name="Výstup 4 12 2 2 3 3" xfId="23532"/>
    <cellStyle name="Výstup 4 12 2 2 3 3 2" xfId="42672"/>
    <cellStyle name="Výstup 4 12 2 2 3 4" xfId="17210"/>
    <cellStyle name="Výstup 4 12 2 2 3 5" xfId="36299"/>
    <cellStyle name="Výstup 4 12 2 2 4" xfId="3013"/>
    <cellStyle name="Výstup 4 12 2 2 4 2" xfId="9712"/>
    <cellStyle name="Výstup 4 12 2 2 4 2 2" xfId="28612"/>
    <cellStyle name="Výstup 4 12 2 2 4 2 3" xfId="47760"/>
    <cellStyle name="Výstup 4 12 2 2 4 3" xfId="22222"/>
    <cellStyle name="Výstup 4 12 2 2 4 3 2" xfId="41362"/>
    <cellStyle name="Výstup 4 12 2 2 4 4" xfId="15900"/>
    <cellStyle name="Výstup 4 12 2 2 4 5" xfId="34989"/>
    <cellStyle name="Výstup 4 12 2 2 5" xfId="7674"/>
    <cellStyle name="Výstup 4 12 2 2 5 2" xfId="26673"/>
    <cellStyle name="Výstup 4 12 2 2 5 3" xfId="45817"/>
    <cellStyle name="Výstup 4 12 2 2 6" xfId="20228"/>
    <cellStyle name="Výstup 4 12 2 2 6 2" xfId="39368"/>
    <cellStyle name="Výstup 4 12 2 2 7" xfId="13961"/>
    <cellStyle name="Výstup 4 12 2 2 8" xfId="33046"/>
    <cellStyle name="Výstup 4 12 2 3" xfId="2716"/>
    <cellStyle name="Výstup 4 12 2 3 2" xfId="9417"/>
    <cellStyle name="Výstup 4 12 2 3 2 2" xfId="28317"/>
    <cellStyle name="Výstup 4 12 2 3 2 3" xfId="47465"/>
    <cellStyle name="Výstup 4 12 2 3 3" xfId="21927"/>
    <cellStyle name="Výstup 4 12 2 3 3 2" xfId="41067"/>
    <cellStyle name="Výstup 4 12 2 3 4" xfId="15605"/>
    <cellStyle name="Výstup 4 12 2 3 5" xfId="34694"/>
    <cellStyle name="Výstup 4 12 2 4" xfId="3458"/>
    <cellStyle name="Výstup 4 12 2 4 2" xfId="10156"/>
    <cellStyle name="Výstup 4 12 2 4 2 2" xfId="29056"/>
    <cellStyle name="Výstup 4 12 2 4 2 3" xfId="48204"/>
    <cellStyle name="Výstup 4 12 2 4 3" xfId="22666"/>
    <cellStyle name="Výstup 4 12 2 4 3 2" xfId="41806"/>
    <cellStyle name="Výstup 4 12 2 4 4" xfId="16344"/>
    <cellStyle name="Výstup 4 12 2 4 5" xfId="35433"/>
    <cellStyle name="Výstup 4 12 2 5" xfId="4030"/>
    <cellStyle name="Výstup 4 12 2 5 2" xfId="10727"/>
    <cellStyle name="Výstup 4 12 2 5 2 2" xfId="29627"/>
    <cellStyle name="Výstup 4 12 2 5 2 3" xfId="48775"/>
    <cellStyle name="Výstup 4 12 2 5 3" xfId="23237"/>
    <cellStyle name="Výstup 4 12 2 5 3 2" xfId="42377"/>
    <cellStyle name="Výstup 4 12 2 5 4" xfId="16915"/>
    <cellStyle name="Výstup 4 12 2 5 5" xfId="36004"/>
    <cellStyle name="Výstup 4 12 2 6" xfId="2016"/>
    <cellStyle name="Výstup 4 12 2 6 2" xfId="8743"/>
    <cellStyle name="Výstup 4 12 2 6 2 2" xfId="27643"/>
    <cellStyle name="Výstup 4 12 2 6 2 3" xfId="46791"/>
    <cellStyle name="Výstup 4 12 2 6 3" xfId="21253"/>
    <cellStyle name="Výstup 4 12 2 6 3 2" xfId="40393"/>
    <cellStyle name="Výstup 4 12 2 6 4" xfId="14931"/>
    <cellStyle name="Výstup 4 12 2 6 5" xfId="34020"/>
    <cellStyle name="Výstup 4 12 2 7" xfId="7309"/>
    <cellStyle name="Výstup 4 12 2 7 2" xfId="26308"/>
    <cellStyle name="Výstup 4 12 2 7 3" xfId="45452"/>
    <cellStyle name="Výstup 4 12 2 8" xfId="19929"/>
    <cellStyle name="Výstup 4 12 2 8 2" xfId="39069"/>
    <cellStyle name="Výstup 4 12 2 9" xfId="13596"/>
    <cellStyle name="Výstup 4 12 3" xfId="737"/>
    <cellStyle name="Výstup 4 12 3 2" xfId="2918"/>
    <cellStyle name="Výstup 4 12 3 2 2" xfId="9617"/>
    <cellStyle name="Výstup 4 12 3 2 2 2" xfId="28517"/>
    <cellStyle name="Výstup 4 12 3 2 2 3" xfId="47665"/>
    <cellStyle name="Výstup 4 12 3 2 3" xfId="22127"/>
    <cellStyle name="Výstup 4 12 3 2 3 2" xfId="41267"/>
    <cellStyle name="Výstup 4 12 3 2 4" xfId="15805"/>
    <cellStyle name="Výstup 4 12 3 2 5" xfId="34894"/>
    <cellStyle name="Výstup 4 12 3 3" xfId="3660"/>
    <cellStyle name="Výstup 4 12 3 3 2" xfId="10358"/>
    <cellStyle name="Výstup 4 12 3 3 2 2" xfId="29258"/>
    <cellStyle name="Výstup 4 12 3 3 2 3" xfId="48406"/>
    <cellStyle name="Výstup 4 12 3 3 3" xfId="22868"/>
    <cellStyle name="Výstup 4 12 3 3 3 2" xfId="42008"/>
    <cellStyle name="Výstup 4 12 3 3 4" xfId="16546"/>
    <cellStyle name="Výstup 4 12 3 3 5" xfId="35635"/>
    <cellStyle name="Výstup 4 12 3 4" xfId="4230"/>
    <cellStyle name="Výstup 4 12 3 4 2" xfId="10927"/>
    <cellStyle name="Výstup 4 12 3 4 2 2" xfId="29827"/>
    <cellStyle name="Výstup 4 12 3 4 2 3" xfId="48975"/>
    <cellStyle name="Výstup 4 12 3 4 3" xfId="23437"/>
    <cellStyle name="Výstup 4 12 3 4 3 2" xfId="42577"/>
    <cellStyle name="Výstup 4 12 3 4 4" xfId="17115"/>
    <cellStyle name="Výstup 4 12 3 4 5" xfId="36204"/>
    <cellStyle name="Výstup 4 12 3 5" xfId="2326"/>
    <cellStyle name="Výstup 4 12 3 5 2" xfId="9027"/>
    <cellStyle name="Výstup 4 12 3 5 2 2" xfId="27927"/>
    <cellStyle name="Výstup 4 12 3 5 2 3" xfId="47075"/>
    <cellStyle name="Výstup 4 12 3 5 3" xfId="21537"/>
    <cellStyle name="Výstup 4 12 3 5 3 2" xfId="40677"/>
    <cellStyle name="Výstup 4 12 3 5 4" xfId="15215"/>
    <cellStyle name="Výstup 4 12 3 5 5" xfId="34304"/>
    <cellStyle name="Výstup 4 12 3 6" xfId="7554"/>
    <cellStyle name="Výstup 4 12 3 6 2" xfId="26553"/>
    <cellStyle name="Výstup 4 12 3 6 3" xfId="45697"/>
    <cellStyle name="Výstup 4 12 3 7" xfId="20133"/>
    <cellStyle name="Výstup 4 12 3 7 2" xfId="39273"/>
    <cellStyle name="Výstup 4 12 3 8" xfId="13841"/>
    <cellStyle name="Výstup 4 12 3 9" xfId="32926"/>
    <cellStyle name="Výstup 4 12 4" xfId="2591"/>
    <cellStyle name="Výstup 4 12 4 2" xfId="9292"/>
    <cellStyle name="Výstup 4 12 4 2 2" xfId="28192"/>
    <cellStyle name="Výstup 4 12 4 2 3" xfId="47340"/>
    <cellStyle name="Výstup 4 12 4 3" xfId="21802"/>
    <cellStyle name="Výstup 4 12 4 3 2" xfId="40942"/>
    <cellStyle name="Výstup 4 12 4 4" xfId="15480"/>
    <cellStyle name="Výstup 4 12 4 5" xfId="34569"/>
    <cellStyle name="Výstup 4 12 5" xfId="3333"/>
    <cellStyle name="Výstup 4 12 5 2" xfId="10031"/>
    <cellStyle name="Výstup 4 12 5 2 2" xfId="28931"/>
    <cellStyle name="Výstup 4 12 5 2 3" xfId="48079"/>
    <cellStyle name="Výstup 4 12 5 3" xfId="22541"/>
    <cellStyle name="Výstup 4 12 5 3 2" xfId="41681"/>
    <cellStyle name="Výstup 4 12 5 4" xfId="16219"/>
    <cellStyle name="Výstup 4 12 5 5" xfId="35308"/>
    <cellStyle name="Výstup 4 12 6" xfId="3905"/>
    <cellStyle name="Výstup 4 12 6 2" xfId="10602"/>
    <cellStyle name="Výstup 4 12 6 2 2" xfId="29502"/>
    <cellStyle name="Výstup 4 12 6 2 3" xfId="48650"/>
    <cellStyle name="Výstup 4 12 6 3" xfId="23112"/>
    <cellStyle name="Výstup 4 12 6 3 2" xfId="42252"/>
    <cellStyle name="Výstup 4 12 6 4" xfId="16790"/>
    <cellStyle name="Výstup 4 12 6 5" xfId="35879"/>
    <cellStyle name="Výstup 4 12 7" xfId="4484"/>
    <cellStyle name="Výstup 4 12 7 2" xfId="11181"/>
    <cellStyle name="Výstup 4 12 7 2 2" xfId="30081"/>
    <cellStyle name="Výstup 4 12 7 2 3" xfId="49229"/>
    <cellStyle name="Výstup 4 12 7 3" xfId="23691"/>
    <cellStyle name="Výstup 4 12 7 3 2" xfId="42831"/>
    <cellStyle name="Výstup 4 12 7 4" xfId="17369"/>
    <cellStyle name="Výstup 4 12 7 5" xfId="36458"/>
    <cellStyle name="Výstup 4 12 8" xfId="940"/>
    <cellStyle name="Výstup 4 12 8 2" xfId="7847"/>
    <cellStyle name="Výstup 4 12 8 2 2" xfId="26842"/>
    <cellStyle name="Výstup 4 12 8 2 3" xfId="45990"/>
    <cellStyle name="Výstup 4 12 8 3" xfId="20332"/>
    <cellStyle name="Výstup 4 12 8 3 2" xfId="39472"/>
    <cellStyle name="Výstup 4 12 8 4" xfId="14130"/>
    <cellStyle name="Výstup 4 12 8 5" xfId="33219"/>
    <cellStyle name="Výstup 4 12 9" xfId="7199"/>
    <cellStyle name="Výstup 4 12 9 2" xfId="26198"/>
    <cellStyle name="Výstup 4 12 9 3" xfId="45342"/>
    <cellStyle name="Výstup 4 13" xfId="428"/>
    <cellStyle name="Výstup 4 13 10" xfId="13492"/>
    <cellStyle name="Výstup 4 13 11" xfId="32577"/>
    <cellStyle name="Výstup 4 13 2" xfId="553"/>
    <cellStyle name="Výstup 4 13 2 10" xfId="32702"/>
    <cellStyle name="Výstup 4 13 2 2" xfId="853"/>
    <cellStyle name="Výstup 4 13 2 2 2" xfId="3776"/>
    <cellStyle name="Výstup 4 13 2 2 2 2" xfId="10474"/>
    <cellStyle name="Výstup 4 13 2 2 2 2 2" xfId="29374"/>
    <cellStyle name="Výstup 4 13 2 2 2 2 3" xfId="48522"/>
    <cellStyle name="Výstup 4 13 2 2 2 3" xfId="22984"/>
    <cellStyle name="Výstup 4 13 2 2 2 3 2" xfId="42124"/>
    <cellStyle name="Výstup 4 13 2 2 2 4" xfId="16662"/>
    <cellStyle name="Výstup 4 13 2 2 2 5" xfId="35751"/>
    <cellStyle name="Výstup 4 13 2 2 3" xfId="4346"/>
    <cellStyle name="Výstup 4 13 2 2 3 2" xfId="11043"/>
    <cellStyle name="Výstup 4 13 2 2 3 2 2" xfId="29943"/>
    <cellStyle name="Výstup 4 13 2 2 3 2 3" xfId="49091"/>
    <cellStyle name="Výstup 4 13 2 2 3 3" xfId="23553"/>
    <cellStyle name="Výstup 4 13 2 2 3 3 2" xfId="42693"/>
    <cellStyle name="Výstup 4 13 2 2 3 4" xfId="17231"/>
    <cellStyle name="Výstup 4 13 2 2 3 5" xfId="36320"/>
    <cellStyle name="Výstup 4 13 2 2 4" xfId="3034"/>
    <cellStyle name="Výstup 4 13 2 2 4 2" xfId="9733"/>
    <cellStyle name="Výstup 4 13 2 2 4 2 2" xfId="28633"/>
    <cellStyle name="Výstup 4 13 2 2 4 2 3" xfId="47781"/>
    <cellStyle name="Výstup 4 13 2 2 4 3" xfId="22243"/>
    <cellStyle name="Výstup 4 13 2 2 4 3 2" xfId="41383"/>
    <cellStyle name="Výstup 4 13 2 2 4 4" xfId="15921"/>
    <cellStyle name="Výstup 4 13 2 2 4 5" xfId="35010"/>
    <cellStyle name="Výstup 4 13 2 2 5" xfId="7695"/>
    <cellStyle name="Výstup 4 13 2 2 5 2" xfId="26694"/>
    <cellStyle name="Výstup 4 13 2 2 5 3" xfId="45838"/>
    <cellStyle name="Výstup 4 13 2 2 6" xfId="20249"/>
    <cellStyle name="Výstup 4 13 2 2 6 2" xfId="39389"/>
    <cellStyle name="Výstup 4 13 2 2 7" xfId="13982"/>
    <cellStyle name="Výstup 4 13 2 2 8" xfId="33067"/>
    <cellStyle name="Výstup 4 13 2 3" xfId="2737"/>
    <cellStyle name="Výstup 4 13 2 3 2" xfId="9438"/>
    <cellStyle name="Výstup 4 13 2 3 2 2" xfId="28338"/>
    <cellStyle name="Výstup 4 13 2 3 2 3" xfId="47486"/>
    <cellStyle name="Výstup 4 13 2 3 3" xfId="21948"/>
    <cellStyle name="Výstup 4 13 2 3 3 2" xfId="41088"/>
    <cellStyle name="Výstup 4 13 2 3 4" xfId="15626"/>
    <cellStyle name="Výstup 4 13 2 3 5" xfId="34715"/>
    <cellStyle name="Výstup 4 13 2 4" xfId="3479"/>
    <cellStyle name="Výstup 4 13 2 4 2" xfId="10177"/>
    <cellStyle name="Výstup 4 13 2 4 2 2" xfId="29077"/>
    <cellStyle name="Výstup 4 13 2 4 2 3" xfId="48225"/>
    <cellStyle name="Výstup 4 13 2 4 3" xfId="22687"/>
    <cellStyle name="Výstup 4 13 2 4 3 2" xfId="41827"/>
    <cellStyle name="Výstup 4 13 2 4 4" xfId="16365"/>
    <cellStyle name="Výstup 4 13 2 4 5" xfId="35454"/>
    <cellStyle name="Výstup 4 13 2 5" xfId="4051"/>
    <cellStyle name="Výstup 4 13 2 5 2" xfId="10748"/>
    <cellStyle name="Výstup 4 13 2 5 2 2" xfId="29648"/>
    <cellStyle name="Výstup 4 13 2 5 2 3" xfId="48796"/>
    <cellStyle name="Výstup 4 13 2 5 3" xfId="23258"/>
    <cellStyle name="Výstup 4 13 2 5 3 2" xfId="42398"/>
    <cellStyle name="Výstup 4 13 2 5 4" xfId="16936"/>
    <cellStyle name="Výstup 4 13 2 5 5" xfId="36025"/>
    <cellStyle name="Výstup 4 13 2 6" xfId="2017"/>
    <cellStyle name="Výstup 4 13 2 6 2" xfId="8744"/>
    <cellStyle name="Výstup 4 13 2 6 2 2" xfId="27644"/>
    <cellStyle name="Výstup 4 13 2 6 2 3" xfId="46792"/>
    <cellStyle name="Výstup 4 13 2 6 3" xfId="21254"/>
    <cellStyle name="Výstup 4 13 2 6 3 2" xfId="40394"/>
    <cellStyle name="Výstup 4 13 2 6 4" xfId="14932"/>
    <cellStyle name="Výstup 4 13 2 6 5" xfId="34021"/>
    <cellStyle name="Výstup 4 13 2 7" xfId="7330"/>
    <cellStyle name="Výstup 4 13 2 7 2" xfId="26329"/>
    <cellStyle name="Výstup 4 13 2 7 3" xfId="45473"/>
    <cellStyle name="Výstup 4 13 2 8" xfId="19950"/>
    <cellStyle name="Výstup 4 13 2 8 2" xfId="39090"/>
    <cellStyle name="Výstup 4 13 2 9" xfId="13617"/>
    <cellStyle name="Výstup 4 13 3" xfId="753"/>
    <cellStyle name="Výstup 4 13 3 2" xfId="2934"/>
    <cellStyle name="Výstup 4 13 3 2 2" xfId="9633"/>
    <cellStyle name="Výstup 4 13 3 2 2 2" xfId="28533"/>
    <cellStyle name="Výstup 4 13 3 2 2 3" xfId="47681"/>
    <cellStyle name="Výstup 4 13 3 2 3" xfId="22143"/>
    <cellStyle name="Výstup 4 13 3 2 3 2" xfId="41283"/>
    <cellStyle name="Výstup 4 13 3 2 4" xfId="15821"/>
    <cellStyle name="Výstup 4 13 3 2 5" xfId="34910"/>
    <cellStyle name="Výstup 4 13 3 3" xfId="3676"/>
    <cellStyle name="Výstup 4 13 3 3 2" xfId="10374"/>
    <cellStyle name="Výstup 4 13 3 3 2 2" xfId="29274"/>
    <cellStyle name="Výstup 4 13 3 3 2 3" xfId="48422"/>
    <cellStyle name="Výstup 4 13 3 3 3" xfId="22884"/>
    <cellStyle name="Výstup 4 13 3 3 3 2" xfId="42024"/>
    <cellStyle name="Výstup 4 13 3 3 4" xfId="16562"/>
    <cellStyle name="Výstup 4 13 3 3 5" xfId="35651"/>
    <cellStyle name="Výstup 4 13 3 4" xfId="4246"/>
    <cellStyle name="Výstup 4 13 3 4 2" xfId="10943"/>
    <cellStyle name="Výstup 4 13 3 4 2 2" xfId="29843"/>
    <cellStyle name="Výstup 4 13 3 4 2 3" xfId="48991"/>
    <cellStyle name="Výstup 4 13 3 4 3" xfId="23453"/>
    <cellStyle name="Výstup 4 13 3 4 3 2" xfId="42593"/>
    <cellStyle name="Výstup 4 13 3 4 4" xfId="17131"/>
    <cellStyle name="Výstup 4 13 3 4 5" xfId="36220"/>
    <cellStyle name="Výstup 4 13 3 5" xfId="2327"/>
    <cellStyle name="Výstup 4 13 3 5 2" xfId="9028"/>
    <cellStyle name="Výstup 4 13 3 5 2 2" xfId="27928"/>
    <cellStyle name="Výstup 4 13 3 5 2 3" xfId="47076"/>
    <cellStyle name="Výstup 4 13 3 5 3" xfId="21538"/>
    <cellStyle name="Výstup 4 13 3 5 3 2" xfId="40678"/>
    <cellStyle name="Výstup 4 13 3 5 4" xfId="15216"/>
    <cellStyle name="Výstup 4 13 3 5 5" xfId="34305"/>
    <cellStyle name="Výstup 4 13 3 6" xfId="7570"/>
    <cellStyle name="Výstup 4 13 3 6 2" xfId="26569"/>
    <cellStyle name="Výstup 4 13 3 6 3" xfId="45713"/>
    <cellStyle name="Výstup 4 13 3 7" xfId="20149"/>
    <cellStyle name="Výstup 4 13 3 7 2" xfId="39289"/>
    <cellStyle name="Výstup 4 13 3 8" xfId="13857"/>
    <cellStyle name="Výstup 4 13 3 9" xfId="32942"/>
    <cellStyle name="Výstup 4 13 4" xfId="2612"/>
    <cellStyle name="Výstup 4 13 4 2" xfId="9313"/>
    <cellStyle name="Výstup 4 13 4 2 2" xfId="28213"/>
    <cellStyle name="Výstup 4 13 4 2 3" xfId="47361"/>
    <cellStyle name="Výstup 4 13 4 3" xfId="21823"/>
    <cellStyle name="Výstup 4 13 4 3 2" xfId="40963"/>
    <cellStyle name="Výstup 4 13 4 4" xfId="15501"/>
    <cellStyle name="Výstup 4 13 4 5" xfId="34590"/>
    <cellStyle name="Výstup 4 13 5" xfId="3354"/>
    <cellStyle name="Výstup 4 13 5 2" xfId="10052"/>
    <cellStyle name="Výstup 4 13 5 2 2" xfId="28952"/>
    <cellStyle name="Výstup 4 13 5 2 3" xfId="48100"/>
    <cellStyle name="Výstup 4 13 5 3" xfId="22562"/>
    <cellStyle name="Výstup 4 13 5 3 2" xfId="41702"/>
    <cellStyle name="Výstup 4 13 5 4" xfId="16240"/>
    <cellStyle name="Výstup 4 13 5 5" xfId="35329"/>
    <cellStyle name="Výstup 4 13 6" xfId="3926"/>
    <cellStyle name="Výstup 4 13 6 2" xfId="10623"/>
    <cellStyle name="Výstup 4 13 6 2 2" xfId="29523"/>
    <cellStyle name="Výstup 4 13 6 2 3" xfId="48671"/>
    <cellStyle name="Výstup 4 13 6 3" xfId="23133"/>
    <cellStyle name="Výstup 4 13 6 3 2" xfId="42273"/>
    <cellStyle name="Výstup 4 13 6 4" xfId="16811"/>
    <cellStyle name="Výstup 4 13 6 5" xfId="35900"/>
    <cellStyle name="Výstup 4 13 7" xfId="958"/>
    <cellStyle name="Výstup 4 13 7 2" xfId="7865"/>
    <cellStyle name="Výstup 4 13 7 2 2" xfId="26860"/>
    <cellStyle name="Výstup 4 13 7 2 3" xfId="46008"/>
    <cellStyle name="Výstup 4 13 7 3" xfId="20350"/>
    <cellStyle name="Výstup 4 13 7 3 2" xfId="39490"/>
    <cellStyle name="Výstup 4 13 7 4" xfId="14148"/>
    <cellStyle name="Výstup 4 13 7 5" xfId="33237"/>
    <cellStyle name="Výstup 4 13 8" xfId="7205"/>
    <cellStyle name="Výstup 4 13 8 2" xfId="26204"/>
    <cellStyle name="Výstup 4 13 8 3" xfId="45348"/>
    <cellStyle name="Výstup 4 13 9" xfId="19825"/>
    <cellStyle name="Výstup 4 13 9 2" xfId="38965"/>
    <cellStyle name="Výstup 4 14" xfId="282"/>
    <cellStyle name="Výstup 4 14 10" xfId="32457"/>
    <cellStyle name="Výstup 4 14 2" xfId="628"/>
    <cellStyle name="Výstup 4 14 2 2" xfId="2809"/>
    <cellStyle name="Výstup 4 14 2 2 2" xfId="9508"/>
    <cellStyle name="Výstup 4 14 2 2 2 2" xfId="28408"/>
    <cellStyle name="Výstup 4 14 2 2 2 3" xfId="47556"/>
    <cellStyle name="Výstup 4 14 2 2 3" xfId="22018"/>
    <cellStyle name="Výstup 4 14 2 2 3 2" xfId="41158"/>
    <cellStyle name="Výstup 4 14 2 2 4" xfId="15696"/>
    <cellStyle name="Výstup 4 14 2 2 5" xfId="34785"/>
    <cellStyle name="Výstup 4 14 2 3" xfId="3551"/>
    <cellStyle name="Výstup 4 14 2 3 2" xfId="10249"/>
    <cellStyle name="Výstup 4 14 2 3 2 2" xfId="29149"/>
    <cellStyle name="Výstup 4 14 2 3 2 3" xfId="48297"/>
    <cellStyle name="Výstup 4 14 2 3 3" xfId="22759"/>
    <cellStyle name="Výstup 4 14 2 3 3 2" xfId="41899"/>
    <cellStyle name="Výstup 4 14 2 3 4" xfId="16437"/>
    <cellStyle name="Výstup 4 14 2 3 5" xfId="35526"/>
    <cellStyle name="Výstup 4 14 2 4" xfId="4121"/>
    <cellStyle name="Výstup 4 14 2 4 2" xfId="10818"/>
    <cellStyle name="Výstup 4 14 2 4 2 2" xfId="29718"/>
    <cellStyle name="Výstup 4 14 2 4 2 3" xfId="48866"/>
    <cellStyle name="Výstup 4 14 2 4 3" xfId="23328"/>
    <cellStyle name="Výstup 4 14 2 4 3 2" xfId="42468"/>
    <cellStyle name="Výstup 4 14 2 4 4" xfId="17006"/>
    <cellStyle name="Výstup 4 14 2 4 5" xfId="36095"/>
    <cellStyle name="Výstup 4 14 2 5" xfId="2018"/>
    <cellStyle name="Výstup 4 14 2 5 2" xfId="8745"/>
    <cellStyle name="Výstup 4 14 2 5 2 2" xfId="27645"/>
    <cellStyle name="Výstup 4 14 2 5 2 3" xfId="46793"/>
    <cellStyle name="Výstup 4 14 2 5 3" xfId="21255"/>
    <cellStyle name="Výstup 4 14 2 5 3 2" xfId="40395"/>
    <cellStyle name="Výstup 4 14 2 5 4" xfId="14933"/>
    <cellStyle name="Výstup 4 14 2 5 5" xfId="34022"/>
    <cellStyle name="Výstup 4 14 2 6" xfId="7425"/>
    <cellStyle name="Výstup 4 14 2 6 2" xfId="26424"/>
    <cellStyle name="Výstup 4 14 2 6 3" xfId="45568"/>
    <cellStyle name="Výstup 4 14 2 7" xfId="20024"/>
    <cellStyle name="Výstup 4 14 2 7 2" xfId="39164"/>
    <cellStyle name="Výstup 4 14 2 8" xfId="13712"/>
    <cellStyle name="Výstup 4 14 2 9" xfId="32797"/>
    <cellStyle name="Výstup 4 14 3" xfId="2328"/>
    <cellStyle name="Výstup 4 14 3 2" xfId="9029"/>
    <cellStyle name="Výstup 4 14 3 2 2" xfId="27929"/>
    <cellStyle name="Výstup 4 14 3 2 3" xfId="47077"/>
    <cellStyle name="Výstup 4 14 3 3" xfId="21539"/>
    <cellStyle name="Výstup 4 14 3 3 2" xfId="40679"/>
    <cellStyle name="Výstup 4 14 3 4" xfId="15217"/>
    <cellStyle name="Výstup 4 14 3 5" xfId="34306"/>
    <cellStyle name="Výstup 4 14 4" xfId="2442"/>
    <cellStyle name="Výstup 4 14 4 2" xfId="9143"/>
    <cellStyle name="Výstup 4 14 4 2 2" xfId="28043"/>
    <cellStyle name="Výstup 4 14 4 2 3" xfId="47191"/>
    <cellStyle name="Výstup 4 14 4 3" xfId="21653"/>
    <cellStyle name="Výstup 4 14 4 3 2" xfId="40793"/>
    <cellStyle name="Výstup 4 14 4 4" xfId="15331"/>
    <cellStyle name="Výstup 4 14 4 5" xfId="34420"/>
    <cellStyle name="Výstup 4 14 5" xfId="3184"/>
    <cellStyle name="Výstup 4 14 5 2" xfId="9882"/>
    <cellStyle name="Výstup 4 14 5 2 2" xfId="28782"/>
    <cellStyle name="Výstup 4 14 5 2 3" xfId="47930"/>
    <cellStyle name="Výstup 4 14 5 3" xfId="22392"/>
    <cellStyle name="Výstup 4 14 5 3 2" xfId="41532"/>
    <cellStyle name="Výstup 4 14 5 4" xfId="16070"/>
    <cellStyle name="Výstup 4 14 5 5" xfId="35159"/>
    <cellStyle name="Výstup 4 14 6" xfId="3070"/>
    <cellStyle name="Výstup 4 14 6 2" xfId="9768"/>
    <cellStyle name="Výstup 4 14 6 2 2" xfId="28668"/>
    <cellStyle name="Výstup 4 14 6 2 3" xfId="47816"/>
    <cellStyle name="Výstup 4 14 6 3" xfId="22278"/>
    <cellStyle name="Výstup 4 14 6 3 2" xfId="41418"/>
    <cellStyle name="Výstup 4 14 6 4" xfId="15956"/>
    <cellStyle name="Výstup 4 14 6 5" xfId="35045"/>
    <cellStyle name="Výstup 4 14 7" xfId="7084"/>
    <cellStyle name="Výstup 4 14 7 2" xfId="26084"/>
    <cellStyle name="Výstup 4 14 7 3" xfId="45228"/>
    <cellStyle name="Výstup 4 14 8" xfId="19680"/>
    <cellStyle name="Výstup 4 14 8 2" xfId="38820"/>
    <cellStyle name="Výstup 4 14 9" xfId="6862"/>
    <cellStyle name="Výstup 4 15" xfId="1002"/>
    <cellStyle name="Výstup 4 15 2" xfId="2019"/>
    <cellStyle name="Výstup 4 15 2 2" xfId="8746"/>
    <cellStyle name="Výstup 4 15 2 2 2" xfId="27646"/>
    <cellStyle name="Výstup 4 15 2 2 3" xfId="46794"/>
    <cellStyle name="Výstup 4 15 2 3" xfId="21256"/>
    <cellStyle name="Výstup 4 15 2 3 2" xfId="40396"/>
    <cellStyle name="Výstup 4 15 2 4" xfId="14934"/>
    <cellStyle name="Výstup 4 15 2 5" xfId="34023"/>
    <cellStyle name="Výstup 4 15 3" xfId="2329"/>
    <cellStyle name="Výstup 4 15 3 2" xfId="9030"/>
    <cellStyle name="Výstup 4 15 3 2 2" xfId="27930"/>
    <cellStyle name="Výstup 4 15 3 2 3" xfId="47078"/>
    <cellStyle name="Výstup 4 15 3 3" xfId="21540"/>
    <cellStyle name="Výstup 4 15 3 3 2" xfId="40680"/>
    <cellStyle name="Výstup 4 15 3 4" xfId="15218"/>
    <cellStyle name="Výstup 4 15 3 5" xfId="34307"/>
    <cellStyle name="Výstup 4 15 4" xfId="7354"/>
    <cellStyle name="Výstup 4 15 4 2" xfId="26353"/>
    <cellStyle name="Výstup 4 15 4 3" xfId="45497"/>
    <cellStyle name="Výstup 4 15 5" xfId="20392"/>
    <cellStyle name="Výstup 4 15 5 2" xfId="39532"/>
    <cellStyle name="Výstup 4 15 6" xfId="13641"/>
    <cellStyle name="Výstup 4 15 7" xfId="32726"/>
    <cellStyle name="Výstup 4 16" xfId="2007"/>
    <cellStyle name="Výstup 4 16 2" xfId="8734"/>
    <cellStyle name="Výstup 4 16 2 2" xfId="27634"/>
    <cellStyle name="Výstup 4 16 2 3" xfId="46782"/>
    <cellStyle name="Výstup 4 16 3" xfId="21244"/>
    <cellStyle name="Výstup 4 16 3 2" xfId="40384"/>
    <cellStyle name="Výstup 4 16 4" xfId="14922"/>
    <cellStyle name="Výstup 4 16 5" xfId="34011"/>
    <cellStyle name="Výstup 4 17" xfId="2317"/>
    <cellStyle name="Výstup 4 17 2" xfId="9018"/>
    <cellStyle name="Výstup 4 17 2 2" xfId="27918"/>
    <cellStyle name="Výstup 4 17 2 3" xfId="47066"/>
    <cellStyle name="Výstup 4 17 3" xfId="21528"/>
    <cellStyle name="Výstup 4 17 3 2" xfId="40668"/>
    <cellStyle name="Výstup 4 17 4" xfId="15206"/>
    <cellStyle name="Výstup 4 17 5" xfId="34295"/>
    <cellStyle name="Výstup 4 18" xfId="2402"/>
    <cellStyle name="Výstup 4 18 2" xfId="9103"/>
    <cellStyle name="Výstup 4 18 2 2" xfId="28003"/>
    <cellStyle name="Výstup 4 18 2 3" xfId="47151"/>
    <cellStyle name="Výstup 4 18 3" xfId="21613"/>
    <cellStyle name="Výstup 4 18 3 2" xfId="40753"/>
    <cellStyle name="Výstup 4 18 4" xfId="15291"/>
    <cellStyle name="Výstup 4 18 5" xfId="34380"/>
    <cellStyle name="Výstup 4 19" xfId="3800"/>
    <cellStyle name="Výstup 4 19 2" xfId="10497"/>
    <cellStyle name="Výstup 4 19 2 2" xfId="29397"/>
    <cellStyle name="Výstup 4 19 2 3" xfId="48545"/>
    <cellStyle name="Výstup 4 19 3" xfId="23007"/>
    <cellStyle name="Výstup 4 19 3 2" xfId="42147"/>
    <cellStyle name="Výstup 4 19 4" xfId="16685"/>
    <cellStyle name="Výstup 4 19 5" xfId="35774"/>
    <cellStyle name="Výstup 4 2" xfId="168"/>
    <cellStyle name="Výstup 4 2 10" xfId="2411"/>
    <cellStyle name="Výstup 4 2 10 2" xfId="9112"/>
    <cellStyle name="Výstup 4 2 10 2 2" xfId="28012"/>
    <cellStyle name="Výstup 4 2 10 2 3" xfId="47160"/>
    <cellStyle name="Výstup 4 2 10 3" xfId="21622"/>
    <cellStyle name="Výstup 4 2 10 3 2" xfId="40762"/>
    <cellStyle name="Výstup 4 2 10 4" xfId="15300"/>
    <cellStyle name="Výstup 4 2 10 5" xfId="34389"/>
    <cellStyle name="Výstup 4 2 11" xfId="3150"/>
    <cellStyle name="Výstup 4 2 11 2" xfId="9848"/>
    <cellStyle name="Výstup 4 2 11 2 2" xfId="28748"/>
    <cellStyle name="Výstup 4 2 11 2 3" xfId="47896"/>
    <cellStyle name="Výstup 4 2 11 3" xfId="22358"/>
    <cellStyle name="Výstup 4 2 11 3 2" xfId="41498"/>
    <cellStyle name="Výstup 4 2 11 4" xfId="16036"/>
    <cellStyle name="Výstup 4 2 11 5" xfId="35125"/>
    <cellStyle name="Výstup 4 2 12" xfId="3825"/>
    <cellStyle name="Výstup 4 2 12 2" xfId="10522"/>
    <cellStyle name="Výstup 4 2 12 2 2" xfId="29422"/>
    <cellStyle name="Výstup 4 2 12 2 3" xfId="48570"/>
    <cellStyle name="Výstup 4 2 12 3" xfId="23032"/>
    <cellStyle name="Výstup 4 2 12 3 2" xfId="42172"/>
    <cellStyle name="Výstup 4 2 12 4" xfId="16710"/>
    <cellStyle name="Výstup 4 2 12 5" xfId="35799"/>
    <cellStyle name="Výstup 4 2 13" xfId="19618"/>
    <cellStyle name="Výstup 4 2 13 2" xfId="38758"/>
    <cellStyle name="Výstup 4 2 2" xfId="233"/>
    <cellStyle name="Výstup 4 2 2 10" xfId="3083"/>
    <cellStyle name="Výstup 4 2 2 10 2" xfId="9781"/>
    <cellStyle name="Výstup 4 2 2 10 2 2" xfId="28681"/>
    <cellStyle name="Výstup 4 2 2 10 2 3" xfId="47829"/>
    <cellStyle name="Výstup 4 2 2 10 3" xfId="22291"/>
    <cellStyle name="Výstup 4 2 2 10 3 2" xfId="41431"/>
    <cellStyle name="Výstup 4 2 2 10 4" xfId="15969"/>
    <cellStyle name="Výstup 4 2 2 10 5" xfId="35058"/>
    <cellStyle name="Výstup 4 2 2 11" xfId="888"/>
    <cellStyle name="Výstup 4 2 2 11 2" xfId="7797"/>
    <cellStyle name="Výstup 4 2 2 11 2 2" xfId="26792"/>
    <cellStyle name="Výstup 4 2 2 11 2 3" xfId="45940"/>
    <cellStyle name="Výstup 4 2 2 11 3" xfId="20282"/>
    <cellStyle name="Výstup 4 2 2 11 3 2" xfId="39422"/>
    <cellStyle name="Výstup 4 2 2 11 4" xfId="14080"/>
    <cellStyle name="Výstup 4 2 2 11 5" xfId="33169"/>
    <cellStyle name="Výstup 4 2 2 12" xfId="19640"/>
    <cellStyle name="Výstup 4 2 2 12 2" xfId="38780"/>
    <cellStyle name="Výstup 4 2 2 2" xfId="271"/>
    <cellStyle name="Výstup 4 2 2 2 10" xfId="19669"/>
    <cellStyle name="Výstup 4 2 2 2 10 2" xfId="38809"/>
    <cellStyle name="Výstup 4 2 2 2 11" xfId="8094"/>
    <cellStyle name="Výstup 4 2 2 2 12" xfId="32367"/>
    <cellStyle name="Výstup 4 2 2 2 2" xfId="617"/>
    <cellStyle name="Výstup 4 2 2 2 2 10" xfId="6864"/>
    <cellStyle name="Výstup 4 2 2 2 2 11" xfId="32446"/>
    <cellStyle name="Výstup 4 2 2 2 2 2" xfId="2023"/>
    <cellStyle name="Výstup 4 2 2 2 2 2 2" xfId="8750"/>
    <cellStyle name="Výstup 4 2 2 2 2 2 2 2" xfId="27650"/>
    <cellStyle name="Výstup 4 2 2 2 2 2 2 3" xfId="46798"/>
    <cellStyle name="Výstup 4 2 2 2 2 2 3" xfId="21260"/>
    <cellStyle name="Výstup 4 2 2 2 2 2 3 2" xfId="40400"/>
    <cellStyle name="Výstup 4 2 2 2 2 2 4" xfId="14938"/>
    <cellStyle name="Výstup 4 2 2 2 2 2 5" xfId="34027"/>
    <cellStyle name="Výstup 4 2 2 2 2 3" xfId="2333"/>
    <cellStyle name="Výstup 4 2 2 2 2 3 2" xfId="9034"/>
    <cellStyle name="Výstup 4 2 2 2 2 3 2 2" xfId="27934"/>
    <cellStyle name="Výstup 4 2 2 2 2 3 2 3" xfId="47082"/>
    <cellStyle name="Výstup 4 2 2 2 2 3 3" xfId="21544"/>
    <cellStyle name="Výstup 4 2 2 2 2 3 3 2" xfId="40684"/>
    <cellStyle name="Výstup 4 2 2 2 2 3 4" xfId="15222"/>
    <cellStyle name="Výstup 4 2 2 2 2 3 5" xfId="34311"/>
    <cellStyle name="Výstup 4 2 2 2 2 4" xfId="2798"/>
    <cellStyle name="Výstup 4 2 2 2 2 4 2" xfId="9497"/>
    <cellStyle name="Výstup 4 2 2 2 2 4 2 2" xfId="28397"/>
    <cellStyle name="Výstup 4 2 2 2 2 4 2 3" xfId="47545"/>
    <cellStyle name="Výstup 4 2 2 2 2 4 3" xfId="22007"/>
    <cellStyle name="Výstup 4 2 2 2 2 4 3 2" xfId="41147"/>
    <cellStyle name="Výstup 4 2 2 2 2 4 4" xfId="15685"/>
    <cellStyle name="Výstup 4 2 2 2 2 4 5" xfId="34774"/>
    <cellStyle name="Výstup 4 2 2 2 2 5" xfId="3540"/>
    <cellStyle name="Výstup 4 2 2 2 2 5 2" xfId="10238"/>
    <cellStyle name="Výstup 4 2 2 2 2 5 2 2" xfId="29138"/>
    <cellStyle name="Výstup 4 2 2 2 2 5 2 3" xfId="48286"/>
    <cellStyle name="Výstup 4 2 2 2 2 5 3" xfId="22748"/>
    <cellStyle name="Výstup 4 2 2 2 2 5 3 2" xfId="41888"/>
    <cellStyle name="Výstup 4 2 2 2 2 5 4" xfId="16426"/>
    <cellStyle name="Výstup 4 2 2 2 2 5 5" xfId="35515"/>
    <cellStyle name="Výstup 4 2 2 2 2 6" xfId="4110"/>
    <cellStyle name="Výstup 4 2 2 2 2 6 2" xfId="10807"/>
    <cellStyle name="Výstup 4 2 2 2 2 6 2 2" xfId="29707"/>
    <cellStyle name="Výstup 4 2 2 2 2 6 2 3" xfId="48855"/>
    <cellStyle name="Výstup 4 2 2 2 2 6 3" xfId="23317"/>
    <cellStyle name="Výstup 4 2 2 2 2 6 3 2" xfId="42457"/>
    <cellStyle name="Výstup 4 2 2 2 2 6 4" xfId="16995"/>
    <cellStyle name="Výstup 4 2 2 2 2 6 5" xfId="36084"/>
    <cellStyle name="Výstup 4 2 2 2 2 7" xfId="7748"/>
    <cellStyle name="Výstup 4 2 2 2 2 7 2" xfId="26743"/>
    <cellStyle name="Výstup 4 2 2 2 2 7 2 2" xfId="45891"/>
    <cellStyle name="Výstup 4 2 2 2 2 7 3" xfId="14031"/>
    <cellStyle name="Výstup 4 2 2 2 2 7 4" xfId="33120"/>
    <cellStyle name="Výstup 4 2 2 2 2 8" xfId="7073"/>
    <cellStyle name="Výstup 4 2 2 2 2 8 2" xfId="26073"/>
    <cellStyle name="Výstup 4 2 2 2 2 8 3" xfId="45217"/>
    <cellStyle name="Výstup 4 2 2 2 2 9" xfId="20013"/>
    <cellStyle name="Výstup 4 2 2 2 2 9 2" xfId="39153"/>
    <cellStyle name="Výstup 4 2 2 2 3" xfId="1219"/>
    <cellStyle name="Výstup 4 2 2 2 3 2" xfId="2024"/>
    <cellStyle name="Výstup 4 2 2 2 3 2 2" xfId="8751"/>
    <cellStyle name="Výstup 4 2 2 2 3 2 2 2" xfId="27651"/>
    <cellStyle name="Výstup 4 2 2 2 3 2 2 3" xfId="46799"/>
    <cellStyle name="Výstup 4 2 2 2 3 2 3" xfId="21261"/>
    <cellStyle name="Výstup 4 2 2 2 3 2 3 2" xfId="40401"/>
    <cellStyle name="Výstup 4 2 2 2 3 2 4" xfId="14939"/>
    <cellStyle name="Výstup 4 2 2 2 3 2 5" xfId="34028"/>
    <cellStyle name="Výstup 4 2 2 2 3 3" xfId="2334"/>
    <cellStyle name="Výstup 4 2 2 2 3 3 2" xfId="9035"/>
    <cellStyle name="Výstup 4 2 2 2 3 3 2 2" xfId="27935"/>
    <cellStyle name="Výstup 4 2 2 2 3 3 2 3" xfId="47083"/>
    <cellStyle name="Výstup 4 2 2 2 3 3 3" xfId="21545"/>
    <cellStyle name="Výstup 4 2 2 2 3 3 3 2" xfId="40685"/>
    <cellStyle name="Výstup 4 2 2 2 3 3 4" xfId="15223"/>
    <cellStyle name="Výstup 4 2 2 2 3 3 5" xfId="34312"/>
    <cellStyle name="Výstup 4 2 2 2 3 4" xfId="7414"/>
    <cellStyle name="Výstup 4 2 2 2 3 4 2" xfId="26413"/>
    <cellStyle name="Výstup 4 2 2 2 3 4 3" xfId="45557"/>
    <cellStyle name="Výstup 4 2 2 2 3 5" xfId="20599"/>
    <cellStyle name="Výstup 4 2 2 2 3 5 2" xfId="39739"/>
    <cellStyle name="Výstup 4 2 2 2 3 6" xfId="13701"/>
    <cellStyle name="Výstup 4 2 2 2 3 7" xfId="32786"/>
    <cellStyle name="Výstup 4 2 2 2 4" xfId="2022"/>
    <cellStyle name="Výstup 4 2 2 2 4 2" xfId="8749"/>
    <cellStyle name="Výstup 4 2 2 2 4 2 2" xfId="27649"/>
    <cellStyle name="Výstup 4 2 2 2 4 2 3" xfId="46797"/>
    <cellStyle name="Výstup 4 2 2 2 4 3" xfId="21259"/>
    <cellStyle name="Výstup 4 2 2 2 4 3 2" xfId="40399"/>
    <cellStyle name="Výstup 4 2 2 2 4 4" xfId="14937"/>
    <cellStyle name="Výstup 4 2 2 2 4 5" xfId="34026"/>
    <cellStyle name="Výstup 4 2 2 2 5" xfId="2332"/>
    <cellStyle name="Výstup 4 2 2 2 5 2" xfId="9033"/>
    <cellStyle name="Výstup 4 2 2 2 5 2 2" xfId="27933"/>
    <cellStyle name="Výstup 4 2 2 2 5 2 3" xfId="47081"/>
    <cellStyle name="Výstup 4 2 2 2 5 3" xfId="21543"/>
    <cellStyle name="Výstup 4 2 2 2 5 3 2" xfId="40683"/>
    <cellStyle name="Výstup 4 2 2 2 5 4" xfId="15221"/>
    <cellStyle name="Výstup 4 2 2 2 5 5" xfId="34310"/>
    <cellStyle name="Výstup 4 2 2 2 6" xfId="2431"/>
    <cellStyle name="Výstup 4 2 2 2 6 2" xfId="9132"/>
    <cellStyle name="Výstup 4 2 2 2 6 2 2" xfId="28032"/>
    <cellStyle name="Výstup 4 2 2 2 6 2 3" xfId="47180"/>
    <cellStyle name="Výstup 4 2 2 2 6 3" xfId="21642"/>
    <cellStyle name="Výstup 4 2 2 2 6 3 2" xfId="40782"/>
    <cellStyle name="Výstup 4 2 2 2 6 4" xfId="15320"/>
    <cellStyle name="Výstup 4 2 2 2 6 5" xfId="34409"/>
    <cellStyle name="Výstup 4 2 2 2 7" xfId="3173"/>
    <cellStyle name="Výstup 4 2 2 2 7 2" xfId="9871"/>
    <cellStyle name="Výstup 4 2 2 2 7 2 2" xfId="28771"/>
    <cellStyle name="Výstup 4 2 2 2 7 2 3" xfId="47919"/>
    <cellStyle name="Výstup 4 2 2 2 7 3" xfId="22381"/>
    <cellStyle name="Výstup 4 2 2 2 7 3 2" xfId="41521"/>
    <cellStyle name="Výstup 4 2 2 2 7 4" xfId="16059"/>
    <cellStyle name="Výstup 4 2 2 2 7 5" xfId="35148"/>
    <cellStyle name="Výstup 4 2 2 2 8" xfId="3834"/>
    <cellStyle name="Výstup 4 2 2 2 8 2" xfId="10531"/>
    <cellStyle name="Výstup 4 2 2 2 8 2 2" xfId="29431"/>
    <cellStyle name="Výstup 4 2 2 2 8 2 3" xfId="48579"/>
    <cellStyle name="Výstup 4 2 2 2 8 3" xfId="23041"/>
    <cellStyle name="Výstup 4 2 2 2 8 3 2" xfId="42181"/>
    <cellStyle name="Výstup 4 2 2 2 8 4" xfId="16719"/>
    <cellStyle name="Výstup 4 2 2 2 8 5" xfId="35808"/>
    <cellStyle name="Výstup 4 2 2 2 9" xfId="6994"/>
    <cellStyle name="Výstup 4 2 2 2 9 2" xfId="25994"/>
    <cellStyle name="Výstup 4 2 2 2 9 3" xfId="45138"/>
    <cellStyle name="Výstup 4 2 2 3" xfId="583"/>
    <cellStyle name="Výstup 4 2 2 3 10" xfId="32382"/>
    <cellStyle name="Výstup 4 2 2 3 2" xfId="2025"/>
    <cellStyle name="Výstup 4 2 2 3 2 2" xfId="8752"/>
    <cellStyle name="Výstup 4 2 2 3 2 2 2" xfId="27652"/>
    <cellStyle name="Výstup 4 2 2 3 2 2 2 2" xfId="46800"/>
    <cellStyle name="Výstup 4 2 2 3 2 2 3" xfId="14940"/>
    <cellStyle name="Výstup 4 2 2 3 2 2 4" xfId="34029"/>
    <cellStyle name="Výstup 4 2 2 3 2 3" xfId="7725"/>
    <cellStyle name="Výstup 4 2 2 3 2 3 2" xfId="26724"/>
    <cellStyle name="Výstup 4 2 2 3 2 3 3" xfId="45868"/>
    <cellStyle name="Výstup 4 2 2 3 2 4" xfId="21262"/>
    <cellStyle name="Výstup 4 2 2 3 2 4 2" xfId="40402"/>
    <cellStyle name="Výstup 4 2 2 3 2 5" xfId="14012"/>
    <cellStyle name="Výstup 4 2 2 3 2 6" xfId="33097"/>
    <cellStyle name="Výstup 4 2 2 3 3" xfId="2335"/>
    <cellStyle name="Výstup 4 2 2 3 3 2" xfId="9036"/>
    <cellStyle name="Výstup 4 2 2 3 3 2 2" xfId="27936"/>
    <cellStyle name="Výstup 4 2 2 3 3 2 3" xfId="47084"/>
    <cellStyle name="Výstup 4 2 2 3 3 3" xfId="21546"/>
    <cellStyle name="Výstup 4 2 2 3 3 3 2" xfId="40686"/>
    <cellStyle name="Výstup 4 2 2 3 3 4" xfId="15224"/>
    <cellStyle name="Výstup 4 2 2 3 3 5" xfId="34313"/>
    <cellStyle name="Výstup 4 2 2 3 4" xfId="2767"/>
    <cellStyle name="Výstup 4 2 2 3 4 2" xfId="9468"/>
    <cellStyle name="Výstup 4 2 2 3 4 2 2" xfId="28368"/>
    <cellStyle name="Výstup 4 2 2 3 4 2 3" xfId="47516"/>
    <cellStyle name="Výstup 4 2 2 3 4 3" xfId="21978"/>
    <cellStyle name="Výstup 4 2 2 3 4 3 2" xfId="41118"/>
    <cellStyle name="Výstup 4 2 2 3 4 4" xfId="15656"/>
    <cellStyle name="Výstup 4 2 2 3 4 5" xfId="34745"/>
    <cellStyle name="Výstup 4 2 2 3 5" xfId="3509"/>
    <cellStyle name="Výstup 4 2 2 3 5 2" xfId="10207"/>
    <cellStyle name="Výstup 4 2 2 3 5 2 2" xfId="29107"/>
    <cellStyle name="Výstup 4 2 2 3 5 2 3" xfId="48255"/>
    <cellStyle name="Výstup 4 2 2 3 5 3" xfId="22717"/>
    <cellStyle name="Výstup 4 2 2 3 5 3 2" xfId="41857"/>
    <cellStyle name="Výstup 4 2 2 3 5 4" xfId="16395"/>
    <cellStyle name="Výstup 4 2 2 3 5 5" xfId="35484"/>
    <cellStyle name="Výstup 4 2 2 3 6" xfId="4081"/>
    <cellStyle name="Výstup 4 2 2 3 6 2" xfId="10778"/>
    <cellStyle name="Výstup 4 2 2 3 6 2 2" xfId="29678"/>
    <cellStyle name="Výstup 4 2 2 3 6 2 3" xfId="48826"/>
    <cellStyle name="Výstup 4 2 2 3 6 3" xfId="23288"/>
    <cellStyle name="Výstup 4 2 2 3 6 3 2" xfId="42428"/>
    <cellStyle name="Výstup 4 2 2 3 6 4" xfId="16966"/>
    <cellStyle name="Výstup 4 2 2 3 6 5" xfId="36055"/>
    <cellStyle name="Výstup 4 2 2 3 7" xfId="7009"/>
    <cellStyle name="Výstup 4 2 2 3 7 2" xfId="26009"/>
    <cellStyle name="Výstup 4 2 2 3 7 3" xfId="45153"/>
    <cellStyle name="Výstup 4 2 2 3 8" xfId="19980"/>
    <cellStyle name="Výstup 4 2 2 3 8 2" xfId="39120"/>
    <cellStyle name="Výstup 4 2 2 3 9" xfId="6877"/>
    <cellStyle name="Výstup 4 2 2 4" xfId="1041"/>
    <cellStyle name="Výstup 4 2 2 4 2" xfId="2026"/>
    <cellStyle name="Výstup 4 2 2 4 2 2" xfId="8753"/>
    <cellStyle name="Výstup 4 2 2 4 2 2 2" xfId="27653"/>
    <cellStyle name="Výstup 4 2 2 4 2 2 3" xfId="46801"/>
    <cellStyle name="Výstup 4 2 2 4 2 3" xfId="21263"/>
    <cellStyle name="Výstup 4 2 2 4 2 3 2" xfId="40403"/>
    <cellStyle name="Výstup 4 2 2 4 2 4" xfId="14941"/>
    <cellStyle name="Výstup 4 2 2 4 2 5" xfId="34030"/>
    <cellStyle name="Výstup 4 2 2 4 3" xfId="2336"/>
    <cellStyle name="Výstup 4 2 2 4 3 2" xfId="9037"/>
    <cellStyle name="Výstup 4 2 2 4 3 2 2" xfId="27937"/>
    <cellStyle name="Výstup 4 2 2 4 3 2 3" xfId="47085"/>
    <cellStyle name="Výstup 4 2 2 4 3 3" xfId="21547"/>
    <cellStyle name="Výstup 4 2 2 4 3 3 2" xfId="40687"/>
    <cellStyle name="Výstup 4 2 2 4 3 4" xfId="15225"/>
    <cellStyle name="Výstup 4 2 2 4 3 5" xfId="34314"/>
    <cellStyle name="Výstup 4 2 2 4 4" xfId="7385"/>
    <cellStyle name="Výstup 4 2 2 4 4 2" xfId="26384"/>
    <cellStyle name="Výstup 4 2 2 4 4 3" xfId="45528"/>
    <cellStyle name="Výstup 4 2 2 4 5" xfId="20430"/>
    <cellStyle name="Výstup 4 2 2 4 5 2" xfId="39570"/>
    <cellStyle name="Výstup 4 2 2 4 6" xfId="13672"/>
    <cellStyle name="Výstup 4 2 2 4 7" xfId="32757"/>
    <cellStyle name="Výstup 4 2 2 5" xfId="1154"/>
    <cellStyle name="Výstup 4 2 2 5 2" xfId="2027"/>
    <cellStyle name="Výstup 4 2 2 5 2 2" xfId="8754"/>
    <cellStyle name="Výstup 4 2 2 5 2 2 2" xfId="27654"/>
    <cellStyle name="Výstup 4 2 2 5 2 2 3" xfId="46802"/>
    <cellStyle name="Výstup 4 2 2 5 2 3" xfId="21264"/>
    <cellStyle name="Výstup 4 2 2 5 2 3 2" xfId="40404"/>
    <cellStyle name="Výstup 4 2 2 5 2 4" xfId="14942"/>
    <cellStyle name="Výstup 4 2 2 5 2 5" xfId="34031"/>
    <cellStyle name="Výstup 4 2 2 5 3" xfId="2337"/>
    <cellStyle name="Výstup 4 2 2 5 3 2" xfId="9038"/>
    <cellStyle name="Výstup 4 2 2 5 3 2 2" xfId="27938"/>
    <cellStyle name="Výstup 4 2 2 5 3 2 3" xfId="47086"/>
    <cellStyle name="Výstup 4 2 2 5 3 3" xfId="21548"/>
    <cellStyle name="Výstup 4 2 2 5 3 3 2" xfId="40688"/>
    <cellStyle name="Výstup 4 2 2 5 3 4" xfId="15226"/>
    <cellStyle name="Výstup 4 2 2 5 3 5" xfId="34315"/>
    <cellStyle name="Výstup 4 2 2 5 4" xfId="7980"/>
    <cellStyle name="Výstup 4 2 2 5 4 2" xfId="26975"/>
    <cellStyle name="Výstup 4 2 2 5 4 3" xfId="46123"/>
    <cellStyle name="Výstup 4 2 2 5 5" xfId="20538"/>
    <cellStyle name="Výstup 4 2 2 5 5 2" xfId="39678"/>
    <cellStyle name="Výstup 4 2 2 5 6" xfId="14263"/>
    <cellStyle name="Výstup 4 2 2 5 7" xfId="33352"/>
    <cellStyle name="Výstup 4 2 2 6" xfId="2021"/>
    <cellStyle name="Výstup 4 2 2 6 2" xfId="8748"/>
    <cellStyle name="Výstup 4 2 2 6 2 2" xfId="27648"/>
    <cellStyle name="Výstup 4 2 2 6 2 3" xfId="46796"/>
    <cellStyle name="Výstup 4 2 2 6 3" xfId="21258"/>
    <cellStyle name="Výstup 4 2 2 6 3 2" xfId="40398"/>
    <cellStyle name="Výstup 4 2 2 6 4" xfId="14936"/>
    <cellStyle name="Výstup 4 2 2 6 5" xfId="34025"/>
    <cellStyle name="Výstup 4 2 2 7" xfId="2331"/>
    <cellStyle name="Výstup 4 2 2 7 2" xfId="9032"/>
    <cellStyle name="Výstup 4 2 2 7 2 2" xfId="27932"/>
    <cellStyle name="Výstup 4 2 2 7 2 3" xfId="47080"/>
    <cellStyle name="Výstup 4 2 2 7 3" xfId="21542"/>
    <cellStyle name="Výstup 4 2 2 7 3 2" xfId="40682"/>
    <cellStyle name="Výstup 4 2 2 7 4" xfId="15220"/>
    <cellStyle name="Výstup 4 2 2 7 5" xfId="34309"/>
    <cellStyle name="Výstup 4 2 2 8" xfId="2467"/>
    <cellStyle name="Výstup 4 2 2 8 2" xfId="9168"/>
    <cellStyle name="Výstup 4 2 2 8 2 2" xfId="28068"/>
    <cellStyle name="Výstup 4 2 2 8 2 3" xfId="47216"/>
    <cellStyle name="Výstup 4 2 2 8 3" xfId="21678"/>
    <cellStyle name="Výstup 4 2 2 8 3 2" xfId="40818"/>
    <cellStyle name="Výstup 4 2 2 8 4" xfId="15356"/>
    <cellStyle name="Výstup 4 2 2 8 5" xfId="34445"/>
    <cellStyle name="Výstup 4 2 2 9" xfId="3209"/>
    <cellStyle name="Výstup 4 2 2 9 2" xfId="9907"/>
    <cellStyle name="Výstup 4 2 2 9 2 2" xfId="28807"/>
    <cellStyle name="Výstup 4 2 2 9 2 3" xfId="47955"/>
    <cellStyle name="Výstup 4 2 2 9 3" xfId="22417"/>
    <cellStyle name="Výstup 4 2 2 9 3 2" xfId="41557"/>
    <cellStyle name="Výstup 4 2 2 9 4" xfId="16095"/>
    <cellStyle name="Výstup 4 2 2 9 5" xfId="35184"/>
    <cellStyle name="Výstup 4 2 3" xfId="396"/>
    <cellStyle name="Výstup 4 2 3 10" xfId="4469"/>
    <cellStyle name="Výstup 4 2 3 10 2" xfId="11166"/>
    <cellStyle name="Výstup 4 2 3 10 2 2" xfId="30066"/>
    <cellStyle name="Výstup 4 2 3 10 2 3" xfId="49214"/>
    <cellStyle name="Výstup 4 2 3 10 3" xfId="23676"/>
    <cellStyle name="Výstup 4 2 3 10 3 2" xfId="42816"/>
    <cellStyle name="Výstup 4 2 3 10 4" xfId="17354"/>
    <cellStyle name="Výstup 4 2 3 10 5" xfId="36443"/>
    <cellStyle name="Výstup 4 2 3 11" xfId="898"/>
    <cellStyle name="Výstup 4 2 3 11 2" xfId="7807"/>
    <cellStyle name="Výstup 4 2 3 11 2 2" xfId="26802"/>
    <cellStyle name="Výstup 4 2 3 11 2 3" xfId="45950"/>
    <cellStyle name="Výstup 4 2 3 11 3" xfId="20292"/>
    <cellStyle name="Výstup 4 2 3 11 3 2" xfId="39432"/>
    <cellStyle name="Výstup 4 2 3 11 4" xfId="14090"/>
    <cellStyle name="Výstup 4 2 3 11 5" xfId="33179"/>
    <cellStyle name="Výstup 4 2 3 12" xfId="6972"/>
    <cellStyle name="Výstup 4 2 3 12 2" xfId="25972"/>
    <cellStyle name="Výstup 4 2 3 12 3" xfId="45116"/>
    <cellStyle name="Výstup 4 2 3 13" xfId="19793"/>
    <cellStyle name="Výstup 4 2 3 13 2" xfId="38933"/>
    <cellStyle name="Výstup 4 2 3 14" xfId="6887"/>
    <cellStyle name="Výstup 4 2 3 15" xfId="32345"/>
    <cellStyle name="Výstup 4 2 3 2" xfId="516"/>
    <cellStyle name="Výstup 4 2 3 2 10" xfId="32665"/>
    <cellStyle name="Výstup 4 2 3 2 2" xfId="2029"/>
    <cellStyle name="Výstup 4 2 3 2 2 2" xfId="8756"/>
    <cellStyle name="Výstup 4 2 3 2 2 2 2" xfId="27656"/>
    <cellStyle name="Výstup 4 2 3 2 2 2 2 2" xfId="46804"/>
    <cellStyle name="Výstup 4 2 3 2 2 2 3" xfId="14944"/>
    <cellStyle name="Výstup 4 2 3 2 2 2 4" xfId="34033"/>
    <cellStyle name="Výstup 4 2 3 2 2 3" xfId="7658"/>
    <cellStyle name="Výstup 4 2 3 2 2 3 2" xfId="26657"/>
    <cellStyle name="Výstup 4 2 3 2 2 3 3" xfId="45801"/>
    <cellStyle name="Výstup 4 2 3 2 2 4" xfId="21266"/>
    <cellStyle name="Výstup 4 2 3 2 2 4 2" xfId="40406"/>
    <cellStyle name="Výstup 4 2 3 2 2 5" xfId="13945"/>
    <cellStyle name="Výstup 4 2 3 2 2 6" xfId="33030"/>
    <cellStyle name="Výstup 4 2 3 2 3" xfId="2339"/>
    <cellStyle name="Výstup 4 2 3 2 3 2" xfId="9040"/>
    <cellStyle name="Výstup 4 2 3 2 3 2 2" xfId="27940"/>
    <cellStyle name="Výstup 4 2 3 2 3 2 3" xfId="47088"/>
    <cellStyle name="Výstup 4 2 3 2 3 3" xfId="21550"/>
    <cellStyle name="Výstup 4 2 3 2 3 3 2" xfId="40690"/>
    <cellStyle name="Výstup 4 2 3 2 3 4" xfId="15228"/>
    <cellStyle name="Výstup 4 2 3 2 3 5" xfId="34317"/>
    <cellStyle name="Výstup 4 2 3 2 4" xfId="2700"/>
    <cellStyle name="Výstup 4 2 3 2 4 2" xfId="9401"/>
    <cellStyle name="Výstup 4 2 3 2 4 2 2" xfId="28301"/>
    <cellStyle name="Výstup 4 2 3 2 4 2 3" xfId="47449"/>
    <cellStyle name="Výstup 4 2 3 2 4 3" xfId="21911"/>
    <cellStyle name="Výstup 4 2 3 2 4 3 2" xfId="41051"/>
    <cellStyle name="Výstup 4 2 3 2 4 4" xfId="15589"/>
    <cellStyle name="Výstup 4 2 3 2 4 5" xfId="34678"/>
    <cellStyle name="Výstup 4 2 3 2 5" xfId="3442"/>
    <cellStyle name="Výstup 4 2 3 2 5 2" xfId="10140"/>
    <cellStyle name="Výstup 4 2 3 2 5 2 2" xfId="29040"/>
    <cellStyle name="Výstup 4 2 3 2 5 2 3" xfId="48188"/>
    <cellStyle name="Výstup 4 2 3 2 5 3" xfId="22650"/>
    <cellStyle name="Výstup 4 2 3 2 5 3 2" xfId="41790"/>
    <cellStyle name="Výstup 4 2 3 2 5 4" xfId="16328"/>
    <cellStyle name="Výstup 4 2 3 2 5 5" xfId="35417"/>
    <cellStyle name="Výstup 4 2 3 2 6" xfId="4014"/>
    <cellStyle name="Výstup 4 2 3 2 6 2" xfId="10711"/>
    <cellStyle name="Výstup 4 2 3 2 6 2 2" xfId="29611"/>
    <cellStyle name="Výstup 4 2 3 2 6 2 3" xfId="48759"/>
    <cellStyle name="Výstup 4 2 3 2 6 3" xfId="23221"/>
    <cellStyle name="Výstup 4 2 3 2 6 3 2" xfId="42361"/>
    <cellStyle name="Výstup 4 2 3 2 6 4" xfId="16899"/>
    <cellStyle name="Výstup 4 2 3 2 6 5" xfId="35988"/>
    <cellStyle name="Výstup 4 2 3 2 7" xfId="7293"/>
    <cellStyle name="Výstup 4 2 3 2 7 2" xfId="26292"/>
    <cellStyle name="Výstup 4 2 3 2 7 3" xfId="45436"/>
    <cellStyle name="Výstup 4 2 3 2 8" xfId="19913"/>
    <cellStyle name="Výstup 4 2 3 2 8 2" xfId="39053"/>
    <cellStyle name="Výstup 4 2 3 2 9" xfId="13580"/>
    <cellStyle name="Výstup 4 2 3 3" xfId="1046"/>
    <cellStyle name="Výstup 4 2 3 3 2" xfId="2030"/>
    <cellStyle name="Výstup 4 2 3 3 2 2" xfId="8757"/>
    <cellStyle name="Výstup 4 2 3 3 2 2 2" xfId="27657"/>
    <cellStyle name="Výstup 4 2 3 3 2 2 3" xfId="46805"/>
    <cellStyle name="Výstup 4 2 3 3 2 3" xfId="21267"/>
    <cellStyle name="Výstup 4 2 3 3 2 3 2" xfId="40407"/>
    <cellStyle name="Výstup 4 2 3 3 2 4" xfId="14945"/>
    <cellStyle name="Výstup 4 2 3 3 2 5" xfId="34034"/>
    <cellStyle name="Výstup 4 2 3 3 3" xfId="2340"/>
    <cellStyle name="Výstup 4 2 3 3 3 2" xfId="9041"/>
    <cellStyle name="Výstup 4 2 3 3 3 2 2" xfId="27941"/>
    <cellStyle name="Výstup 4 2 3 3 3 2 3" xfId="47089"/>
    <cellStyle name="Výstup 4 2 3 3 3 3" xfId="21551"/>
    <cellStyle name="Výstup 4 2 3 3 3 3 2" xfId="40691"/>
    <cellStyle name="Výstup 4 2 3 3 3 4" xfId="15229"/>
    <cellStyle name="Výstup 4 2 3 3 3 5" xfId="34318"/>
    <cellStyle name="Výstup 4 2 3 3 4" xfId="7904"/>
    <cellStyle name="Výstup 4 2 3 3 4 2" xfId="26899"/>
    <cellStyle name="Výstup 4 2 3 3 4 2 2" xfId="46047"/>
    <cellStyle name="Výstup 4 2 3 3 4 3" xfId="14187"/>
    <cellStyle name="Výstup 4 2 3 3 4 4" xfId="33276"/>
    <cellStyle name="Výstup 4 2 3 3 5" xfId="7183"/>
    <cellStyle name="Výstup 4 2 3 3 5 2" xfId="26182"/>
    <cellStyle name="Výstup 4 2 3 3 5 3" xfId="45326"/>
    <cellStyle name="Výstup 4 2 3 3 6" xfId="20435"/>
    <cellStyle name="Výstup 4 2 3 3 6 2" xfId="39575"/>
    <cellStyle name="Výstup 4 2 3 3 7" xfId="13470"/>
    <cellStyle name="Výstup 4 2 3 3 8" xfId="32555"/>
    <cellStyle name="Výstup 4 2 3 4" xfId="1160"/>
    <cellStyle name="Výstup 4 2 3 4 2" xfId="2031"/>
    <cellStyle name="Výstup 4 2 3 4 2 2" xfId="8758"/>
    <cellStyle name="Výstup 4 2 3 4 2 2 2" xfId="27658"/>
    <cellStyle name="Výstup 4 2 3 4 2 2 3" xfId="46806"/>
    <cellStyle name="Výstup 4 2 3 4 2 3" xfId="21268"/>
    <cellStyle name="Výstup 4 2 3 4 2 3 2" xfId="40408"/>
    <cellStyle name="Výstup 4 2 3 4 2 4" xfId="14946"/>
    <cellStyle name="Výstup 4 2 3 4 2 5" xfId="34035"/>
    <cellStyle name="Výstup 4 2 3 4 3" xfId="2341"/>
    <cellStyle name="Výstup 4 2 3 4 3 2" xfId="9042"/>
    <cellStyle name="Výstup 4 2 3 4 3 2 2" xfId="27942"/>
    <cellStyle name="Výstup 4 2 3 4 3 2 3" xfId="47090"/>
    <cellStyle name="Výstup 4 2 3 4 3 3" xfId="21552"/>
    <cellStyle name="Výstup 4 2 3 4 3 3 2" xfId="40692"/>
    <cellStyle name="Výstup 4 2 3 4 3 4" xfId="15230"/>
    <cellStyle name="Výstup 4 2 3 4 3 5" xfId="34319"/>
    <cellStyle name="Výstup 4 2 3 4 4" xfId="7538"/>
    <cellStyle name="Výstup 4 2 3 4 4 2" xfId="26537"/>
    <cellStyle name="Výstup 4 2 3 4 4 3" xfId="45681"/>
    <cellStyle name="Výstup 4 2 3 4 5" xfId="20544"/>
    <cellStyle name="Výstup 4 2 3 4 5 2" xfId="39684"/>
    <cellStyle name="Výstup 4 2 3 4 6" xfId="13825"/>
    <cellStyle name="Výstup 4 2 3 4 7" xfId="32910"/>
    <cellStyle name="Výstup 4 2 3 5" xfId="2028"/>
    <cellStyle name="Výstup 4 2 3 5 2" xfId="8755"/>
    <cellStyle name="Výstup 4 2 3 5 2 2" xfId="27655"/>
    <cellStyle name="Výstup 4 2 3 5 2 3" xfId="46803"/>
    <cellStyle name="Výstup 4 2 3 5 3" xfId="21265"/>
    <cellStyle name="Výstup 4 2 3 5 3 2" xfId="40405"/>
    <cellStyle name="Výstup 4 2 3 5 4" xfId="14943"/>
    <cellStyle name="Výstup 4 2 3 5 5" xfId="34032"/>
    <cellStyle name="Výstup 4 2 3 6" xfId="2338"/>
    <cellStyle name="Výstup 4 2 3 6 2" xfId="9039"/>
    <cellStyle name="Výstup 4 2 3 6 2 2" xfId="27939"/>
    <cellStyle name="Výstup 4 2 3 6 2 3" xfId="47087"/>
    <cellStyle name="Výstup 4 2 3 6 3" xfId="21549"/>
    <cellStyle name="Výstup 4 2 3 6 3 2" xfId="40689"/>
    <cellStyle name="Výstup 4 2 3 6 4" xfId="15227"/>
    <cellStyle name="Výstup 4 2 3 6 5" xfId="34316"/>
    <cellStyle name="Výstup 4 2 3 7" xfId="2575"/>
    <cellStyle name="Výstup 4 2 3 7 2" xfId="9276"/>
    <cellStyle name="Výstup 4 2 3 7 2 2" xfId="28176"/>
    <cellStyle name="Výstup 4 2 3 7 2 3" xfId="47324"/>
    <cellStyle name="Výstup 4 2 3 7 3" xfId="21786"/>
    <cellStyle name="Výstup 4 2 3 7 3 2" xfId="40926"/>
    <cellStyle name="Výstup 4 2 3 7 4" xfId="15464"/>
    <cellStyle name="Výstup 4 2 3 7 5" xfId="34553"/>
    <cellStyle name="Výstup 4 2 3 8" xfId="3317"/>
    <cellStyle name="Výstup 4 2 3 8 2" xfId="10015"/>
    <cellStyle name="Výstup 4 2 3 8 2 2" xfId="28915"/>
    <cellStyle name="Výstup 4 2 3 8 2 3" xfId="48063"/>
    <cellStyle name="Výstup 4 2 3 8 3" xfId="22525"/>
    <cellStyle name="Výstup 4 2 3 8 3 2" xfId="41665"/>
    <cellStyle name="Výstup 4 2 3 8 4" xfId="16203"/>
    <cellStyle name="Výstup 4 2 3 8 5" xfId="35292"/>
    <cellStyle name="Výstup 4 2 3 9" xfId="3889"/>
    <cellStyle name="Výstup 4 2 3 9 2" xfId="10586"/>
    <cellStyle name="Výstup 4 2 3 9 2 2" xfId="29486"/>
    <cellStyle name="Výstup 4 2 3 9 2 3" xfId="48634"/>
    <cellStyle name="Výstup 4 2 3 9 3" xfId="23096"/>
    <cellStyle name="Výstup 4 2 3 9 3 2" xfId="42236"/>
    <cellStyle name="Výstup 4 2 3 9 4" xfId="16774"/>
    <cellStyle name="Výstup 4 2 3 9 5" xfId="35863"/>
    <cellStyle name="Výstup 4 2 4" xfId="422"/>
    <cellStyle name="Výstup 4 2 4 10" xfId="4499"/>
    <cellStyle name="Výstup 4 2 4 10 2" xfId="11196"/>
    <cellStyle name="Výstup 4 2 4 10 2 2" xfId="30096"/>
    <cellStyle name="Výstup 4 2 4 10 2 3" xfId="49244"/>
    <cellStyle name="Výstup 4 2 4 10 3" xfId="23706"/>
    <cellStyle name="Výstup 4 2 4 10 3 2" xfId="42846"/>
    <cellStyle name="Výstup 4 2 4 10 4" xfId="17384"/>
    <cellStyle name="Výstup 4 2 4 10 5" xfId="36473"/>
    <cellStyle name="Výstup 4 2 4 11" xfId="879"/>
    <cellStyle name="Výstup 4 2 4 11 2" xfId="7788"/>
    <cellStyle name="Výstup 4 2 4 11 2 2" xfId="26783"/>
    <cellStyle name="Výstup 4 2 4 11 2 3" xfId="45931"/>
    <cellStyle name="Výstup 4 2 4 11 3" xfId="20273"/>
    <cellStyle name="Výstup 4 2 4 11 3 2" xfId="39413"/>
    <cellStyle name="Výstup 4 2 4 11 4" xfId="14071"/>
    <cellStyle name="Výstup 4 2 4 11 5" xfId="33160"/>
    <cellStyle name="Výstup 4 2 4 12" xfId="7010"/>
    <cellStyle name="Výstup 4 2 4 12 2" xfId="26010"/>
    <cellStyle name="Výstup 4 2 4 12 3" xfId="45154"/>
    <cellStyle name="Výstup 4 2 4 13" xfId="19819"/>
    <cellStyle name="Výstup 4 2 4 13 2" xfId="38959"/>
    <cellStyle name="Výstup 4 2 4 14" xfId="6876"/>
    <cellStyle name="Výstup 4 2 4 15" xfId="32383"/>
    <cellStyle name="Výstup 4 2 4 2" xfId="547"/>
    <cellStyle name="Výstup 4 2 4 2 10" xfId="32696"/>
    <cellStyle name="Výstup 4 2 4 2 2" xfId="847"/>
    <cellStyle name="Výstup 4 2 4 2 2 2" xfId="3028"/>
    <cellStyle name="Výstup 4 2 4 2 2 2 2" xfId="9727"/>
    <cellStyle name="Výstup 4 2 4 2 2 2 2 2" xfId="28627"/>
    <cellStyle name="Výstup 4 2 4 2 2 2 2 3" xfId="47775"/>
    <cellStyle name="Výstup 4 2 4 2 2 2 3" xfId="22237"/>
    <cellStyle name="Výstup 4 2 4 2 2 2 3 2" xfId="41377"/>
    <cellStyle name="Výstup 4 2 4 2 2 2 4" xfId="15915"/>
    <cellStyle name="Výstup 4 2 4 2 2 2 5" xfId="35004"/>
    <cellStyle name="Výstup 4 2 4 2 2 3" xfId="3770"/>
    <cellStyle name="Výstup 4 2 4 2 2 3 2" xfId="10468"/>
    <cellStyle name="Výstup 4 2 4 2 2 3 2 2" xfId="29368"/>
    <cellStyle name="Výstup 4 2 4 2 2 3 2 3" xfId="48516"/>
    <cellStyle name="Výstup 4 2 4 2 2 3 3" xfId="22978"/>
    <cellStyle name="Výstup 4 2 4 2 2 3 3 2" xfId="42118"/>
    <cellStyle name="Výstup 4 2 4 2 2 3 4" xfId="16656"/>
    <cellStyle name="Výstup 4 2 4 2 2 3 5" xfId="35745"/>
    <cellStyle name="Výstup 4 2 4 2 2 4" xfId="4340"/>
    <cellStyle name="Výstup 4 2 4 2 2 4 2" xfId="11037"/>
    <cellStyle name="Výstup 4 2 4 2 2 4 2 2" xfId="29937"/>
    <cellStyle name="Výstup 4 2 4 2 2 4 2 3" xfId="49085"/>
    <cellStyle name="Výstup 4 2 4 2 2 4 3" xfId="23547"/>
    <cellStyle name="Výstup 4 2 4 2 2 4 3 2" xfId="42687"/>
    <cellStyle name="Výstup 4 2 4 2 2 4 4" xfId="17225"/>
    <cellStyle name="Výstup 4 2 4 2 2 4 5" xfId="36314"/>
    <cellStyle name="Výstup 4 2 4 2 2 5" xfId="2033"/>
    <cellStyle name="Výstup 4 2 4 2 2 5 2" xfId="8760"/>
    <cellStyle name="Výstup 4 2 4 2 2 5 2 2" xfId="27660"/>
    <cellStyle name="Výstup 4 2 4 2 2 5 2 3" xfId="46808"/>
    <cellStyle name="Výstup 4 2 4 2 2 5 3" xfId="21270"/>
    <cellStyle name="Výstup 4 2 4 2 2 5 3 2" xfId="40410"/>
    <cellStyle name="Výstup 4 2 4 2 2 5 4" xfId="14948"/>
    <cellStyle name="Výstup 4 2 4 2 2 5 5" xfId="34037"/>
    <cellStyle name="Výstup 4 2 4 2 2 6" xfId="7689"/>
    <cellStyle name="Výstup 4 2 4 2 2 6 2" xfId="26688"/>
    <cellStyle name="Výstup 4 2 4 2 2 6 3" xfId="45832"/>
    <cellStyle name="Výstup 4 2 4 2 2 7" xfId="20243"/>
    <cellStyle name="Výstup 4 2 4 2 2 7 2" xfId="39383"/>
    <cellStyle name="Výstup 4 2 4 2 2 8" xfId="13976"/>
    <cellStyle name="Výstup 4 2 4 2 2 9" xfId="33061"/>
    <cellStyle name="Výstup 4 2 4 2 3" xfId="2343"/>
    <cellStyle name="Výstup 4 2 4 2 3 2" xfId="9044"/>
    <cellStyle name="Výstup 4 2 4 2 3 2 2" xfId="27944"/>
    <cellStyle name="Výstup 4 2 4 2 3 2 3" xfId="47092"/>
    <cellStyle name="Výstup 4 2 4 2 3 3" xfId="21554"/>
    <cellStyle name="Výstup 4 2 4 2 3 3 2" xfId="40694"/>
    <cellStyle name="Výstup 4 2 4 2 3 4" xfId="15232"/>
    <cellStyle name="Výstup 4 2 4 2 3 5" xfId="34321"/>
    <cellStyle name="Výstup 4 2 4 2 4" xfId="2731"/>
    <cellStyle name="Výstup 4 2 4 2 4 2" xfId="9432"/>
    <cellStyle name="Výstup 4 2 4 2 4 2 2" xfId="28332"/>
    <cellStyle name="Výstup 4 2 4 2 4 2 3" xfId="47480"/>
    <cellStyle name="Výstup 4 2 4 2 4 3" xfId="21942"/>
    <cellStyle name="Výstup 4 2 4 2 4 3 2" xfId="41082"/>
    <cellStyle name="Výstup 4 2 4 2 4 4" xfId="15620"/>
    <cellStyle name="Výstup 4 2 4 2 4 5" xfId="34709"/>
    <cellStyle name="Výstup 4 2 4 2 5" xfId="3473"/>
    <cellStyle name="Výstup 4 2 4 2 5 2" xfId="10171"/>
    <cellStyle name="Výstup 4 2 4 2 5 2 2" xfId="29071"/>
    <cellStyle name="Výstup 4 2 4 2 5 2 3" xfId="48219"/>
    <cellStyle name="Výstup 4 2 4 2 5 3" xfId="22681"/>
    <cellStyle name="Výstup 4 2 4 2 5 3 2" xfId="41821"/>
    <cellStyle name="Výstup 4 2 4 2 5 4" xfId="16359"/>
    <cellStyle name="Výstup 4 2 4 2 5 5" xfId="35448"/>
    <cellStyle name="Výstup 4 2 4 2 6" xfId="4045"/>
    <cellStyle name="Výstup 4 2 4 2 6 2" xfId="10742"/>
    <cellStyle name="Výstup 4 2 4 2 6 2 2" xfId="29642"/>
    <cellStyle name="Výstup 4 2 4 2 6 2 3" xfId="48790"/>
    <cellStyle name="Výstup 4 2 4 2 6 3" xfId="23252"/>
    <cellStyle name="Výstup 4 2 4 2 6 3 2" xfId="42392"/>
    <cellStyle name="Výstup 4 2 4 2 6 4" xfId="16930"/>
    <cellStyle name="Výstup 4 2 4 2 6 5" xfId="36019"/>
    <cellStyle name="Výstup 4 2 4 2 7" xfId="7324"/>
    <cellStyle name="Výstup 4 2 4 2 7 2" xfId="26323"/>
    <cellStyle name="Výstup 4 2 4 2 7 3" xfId="45467"/>
    <cellStyle name="Výstup 4 2 4 2 8" xfId="19944"/>
    <cellStyle name="Výstup 4 2 4 2 8 2" xfId="39084"/>
    <cellStyle name="Výstup 4 2 4 2 9" xfId="13611"/>
    <cellStyle name="Výstup 4 2 4 3" xfId="747"/>
    <cellStyle name="Výstup 4 2 4 3 10" xfId="32936"/>
    <cellStyle name="Výstup 4 2 4 3 2" xfId="2034"/>
    <cellStyle name="Výstup 4 2 4 3 2 2" xfId="8761"/>
    <cellStyle name="Výstup 4 2 4 3 2 2 2" xfId="27661"/>
    <cellStyle name="Výstup 4 2 4 3 2 2 3" xfId="46809"/>
    <cellStyle name="Výstup 4 2 4 3 2 3" xfId="21271"/>
    <cellStyle name="Výstup 4 2 4 3 2 3 2" xfId="40411"/>
    <cellStyle name="Výstup 4 2 4 3 2 4" xfId="14949"/>
    <cellStyle name="Výstup 4 2 4 3 2 5" xfId="34038"/>
    <cellStyle name="Výstup 4 2 4 3 3" xfId="2344"/>
    <cellStyle name="Výstup 4 2 4 3 3 2" xfId="9045"/>
    <cellStyle name="Výstup 4 2 4 3 3 2 2" xfId="27945"/>
    <cellStyle name="Výstup 4 2 4 3 3 2 3" xfId="47093"/>
    <cellStyle name="Výstup 4 2 4 3 3 3" xfId="21555"/>
    <cellStyle name="Výstup 4 2 4 3 3 3 2" xfId="40695"/>
    <cellStyle name="Výstup 4 2 4 3 3 4" xfId="15233"/>
    <cellStyle name="Výstup 4 2 4 3 3 5" xfId="34322"/>
    <cellStyle name="Výstup 4 2 4 3 4" xfId="2928"/>
    <cellStyle name="Výstup 4 2 4 3 4 2" xfId="9627"/>
    <cellStyle name="Výstup 4 2 4 3 4 2 2" xfId="28527"/>
    <cellStyle name="Výstup 4 2 4 3 4 2 3" xfId="47675"/>
    <cellStyle name="Výstup 4 2 4 3 4 3" xfId="22137"/>
    <cellStyle name="Výstup 4 2 4 3 4 3 2" xfId="41277"/>
    <cellStyle name="Výstup 4 2 4 3 4 4" xfId="15815"/>
    <cellStyle name="Výstup 4 2 4 3 4 5" xfId="34904"/>
    <cellStyle name="Výstup 4 2 4 3 5" xfId="3670"/>
    <cellStyle name="Výstup 4 2 4 3 5 2" xfId="10368"/>
    <cellStyle name="Výstup 4 2 4 3 5 2 2" xfId="29268"/>
    <cellStyle name="Výstup 4 2 4 3 5 2 3" xfId="48416"/>
    <cellStyle name="Výstup 4 2 4 3 5 3" xfId="22878"/>
    <cellStyle name="Výstup 4 2 4 3 5 3 2" xfId="42018"/>
    <cellStyle name="Výstup 4 2 4 3 5 4" xfId="16556"/>
    <cellStyle name="Výstup 4 2 4 3 5 5" xfId="35645"/>
    <cellStyle name="Výstup 4 2 4 3 6" xfId="4240"/>
    <cellStyle name="Výstup 4 2 4 3 6 2" xfId="10937"/>
    <cellStyle name="Výstup 4 2 4 3 6 2 2" xfId="29837"/>
    <cellStyle name="Výstup 4 2 4 3 6 2 3" xfId="48985"/>
    <cellStyle name="Výstup 4 2 4 3 6 3" xfId="23447"/>
    <cellStyle name="Výstup 4 2 4 3 6 3 2" xfId="42587"/>
    <cellStyle name="Výstup 4 2 4 3 6 4" xfId="17125"/>
    <cellStyle name="Výstup 4 2 4 3 6 5" xfId="36214"/>
    <cellStyle name="Výstup 4 2 4 3 7" xfId="7564"/>
    <cellStyle name="Výstup 4 2 4 3 7 2" xfId="26563"/>
    <cellStyle name="Výstup 4 2 4 3 7 3" xfId="45707"/>
    <cellStyle name="Výstup 4 2 4 3 8" xfId="20143"/>
    <cellStyle name="Výstup 4 2 4 3 8 2" xfId="39283"/>
    <cellStyle name="Výstup 4 2 4 3 9" xfId="13851"/>
    <cellStyle name="Výstup 4 2 4 4" xfId="1196"/>
    <cellStyle name="Výstup 4 2 4 4 2" xfId="2035"/>
    <cellStyle name="Výstup 4 2 4 4 2 2" xfId="8762"/>
    <cellStyle name="Výstup 4 2 4 4 2 2 2" xfId="27662"/>
    <cellStyle name="Výstup 4 2 4 4 2 2 3" xfId="46810"/>
    <cellStyle name="Výstup 4 2 4 4 2 3" xfId="21272"/>
    <cellStyle name="Výstup 4 2 4 4 2 3 2" xfId="40412"/>
    <cellStyle name="Výstup 4 2 4 4 2 4" xfId="14950"/>
    <cellStyle name="Výstup 4 2 4 4 2 5" xfId="34039"/>
    <cellStyle name="Výstup 4 2 4 4 3" xfId="2345"/>
    <cellStyle name="Výstup 4 2 4 4 3 2" xfId="9046"/>
    <cellStyle name="Výstup 4 2 4 4 3 2 2" xfId="27946"/>
    <cellStyle name="Výstup 4 2 4 4 3 2 3" xfId="47094"/>
    <cellStyle name="Výstup 4 2 4 4 3 3" xfId="21556"/>
    <cellStyle name="Výstup 4 2 4 4 3 3 2" xfId="40696"/>
    <cellStyle name="Výstup 4 2 4 4 3 4" xfId="15234"/>
    <cellStyle name="Výstup 4 2 4 4 3 5" xfId="34323"/>
    <cellStyle name="Výstup 4 2 4 4 4" xfId="8012"/>
    <cellStyle name="Výstup 4 2 4 4 4 2" xfId="27007"/>
    <cellStyle name="Výstup 4 2 4 4 4 3" xfId="46155"/>
    <cellStyle name="Výstup 4 2 4 4 5" xfId="20577"/>
    <cellStyle name="Výstup 4 2 4 4 5 2" xfId="39717"/>
    <cellStyle name="Výstup 4 2 4 4 6" xfId="14295"/>
    <cellStyle name="Výstup 4 2 4 4 7" xfId="33384"/>
    <cellStyle name="Výstup 4 2 4 5" xfId="2032"/>
    <cellStyle name="Výstup 4 2 4 5 2" xfId="8759"/>
    <cellStyle name="Výstup 4 2 4 5 2 2" xfId="27659"/>
    <cellStyle name="Výstup 4 2 4 5 2 3" xfId="46807"/>
    <cellStyle name="Výstup 4 2 4 5 3" xfId="21269"/>
    <cellStyle name="Výstup 4 2 4 5 3 2" xfId="40409"/>
    <cellStyle name="Výstup 4 2 4 5 4" xfId="14947"/>
    <cellStyle name="Výstup 4 2 4 5 5" xfId="34036"/>
    <cellStyle name="Výstup 4 2 4 6" xfId="2342"/>
    <cellStyle name="Výstup 4 2 4 6 2" xfId="9043"/>
    <cellStyle name="Výstup 4 2 4 6 2 2" xfId="27943"/>
    <cellStyle name="Výstup 4 2 4 6 2 3" xfId="47091"/>
    <cellStyle name="Výstup 4 2 4 6 3" xfId="21553"/>
    <cellStyle name="Výstup 4 2 4 6 3 2" xfId="40693"/>
    <cellStyle name="Výstup 4 2 4 6 4" xfId="15231"/>
    <cellStyle name="Výstup 4 2 4 6 5" xfId="34320"/>
    <cellStyle name="Výstup 4 2 4 7" xfId="2606"/>
    <cellStyle name="Výstup 4 2 4 7 2" xfId="9307"/>
    <cellStyle name="Výstup 4 2 4 7 2 2" xfId="28207"/>
    <cellStyle name="Výstup 4 2 4 7 2 3" xfId="47355"/>
    <cellStyle name="Výstup 4 2 4 7 3" xfId="21817"/>
    <cellStyle name="Výstup 4 2 4 7 3 2" xfId="40957"/>
    <cellStyle name="Výstup 4 2 4 7 4" xfId="15495"/>
    <cellStyle name="Výstup 4 2 4 7 5" xfId="34584"/>
    <cellStyle name="Výstup 4 2 4 8" xfId="3348"/>
    <cellStyle name="Výstup 4 2 4 8 2" xfId="10046"/>
    <cellStyle name="Výstup 4 2 4 8 2 2" xfId="28946"/>
    <cellStyle name="Výstup 4 2 4 8 2 3" xfId="48094"/>
    <cellStyle name="Výstup 4 2 4 8 3" xfId="22556"/>
    <cellStyle name="Výstup 4 2 4 8 3 2" xfId="41696"/>
    <cellStyle name="Výstup 4 2 4 8 4" xfId="16234"/>
    <cellStyle name="Výstup 4 2 4 8 5" xfId="35323"/>
    <cellStyle name="Výstup 4 2 4 9" xfId="3920"/>
    <cellStyle name="Výstup 4 2 4 9 2" xfId="10617"/>
    <cellStyle name="Výstup 4 2 4 9 2 2" xfId="29517"/>
    <cellStyle name="Výstup 4 2 4 9 2 3" xfId="48665"/>
    <cellStyle name="Výstup 4 2 4 9 3" xfId="23127"/>
    <cellStyle name="Výstup 4 2 4 9 3 2" xfId="42267"/>
    <cellStyle name="Výstup 4 2 4 9 4" xfId="16805"/>
    <cellStyle name="Výstup 4 2 4 9 5" xfId="35894"/>
    <cellStyle name="Výstup 4 2 5" xfId="441"/>
    <cellStyle name="Výstup 4 2 5 10" xfId="13505"/>
    <cellStyle name="Výstup 4 2 5 11" xfId="32590"/>
    <cellStyle name="Výstup 4 2 5 2" xfId="566"/>
    <cellStyle name="Výstup 4 2 5 2 10" xfId="32715"/>
    <cellStyle name="Výstup 4 2 5 2 2" xfId="866"/>
    <cellStyle name="Výstup 4 2 5 2 2 2" xfId="3789"/>
    <cellStyle name="Výstup 4 2 5 2 2 2 2" xfId="10487"/>
    <cellStyle name="Výstup 4 2 5 2 2 2 2 2" xfId="29387"/>
    <cellStyle name="Výstup 4 2 5 2 2 2 2 3" xfId="48535"/>
    <cellStyle name="Výstup 4 2 5 2 2 2 3" xfId="22997"/>
    <cellStyle name="Výstup 4 2 5 2 2 2 3 2" xfId="42137"/>
    <cellStyle name="Výstup 4 2 5 2 2 2 4" xfId="16675"/>
    <cellStyle name="Výstup 4 2 5 2 2 2 5" xfId="35764"/>
    <cellStyle name="Výstup 4 2 5 2 2 3" xfId="4359"/>
    <cellStyle name="Výstup 4 2 5 2 2 3 2" xfId="11056"/>
    <cellStyle name="Výstup 4 2 5 2 2 3 2 2" xfId="29956"/>
    <cellStyle name="Výstup 4 2 5 2 2 3 2 3" xfId="49104"/>
    <cellStyle name="Výstup 4 2 5 2 2 3 3" xfId="23566"/>
    <cellStyle name="Výstup 4 2 5 2 2 3 3 2" xfId="42706"/>
    <cellStyle name="Výstup 4 2 5 2 2 3 4" xfId="17244"/>
    <cellStyle name="Výstup 4 2 5 2 2 3 5" xfId="36333"/>
    <cellStyle name="Výstup 4 2 5 2 2 4" xfId="3047"/>
    <cellStyle name="Výstup 4 2 5 2 2 4 2" xfId="9746"/>
    <cellStyle name="Výstup 4 2 5 2 2 4 2 2" xfId="28646"/>
    <cellStyle name="Výstup 4 2 5 2 2 4 2 3" xfId="47794"/>
    <cellStyle name="Výstup 4 2 5 2 2 4 3" xfId="22256"/>
    <cellStyle name="Výstup 4 2 5 2 2 4 3 2" xfId="41396"/>
    <cellStyle name="Výstup 4 2 5 2 2 4 4" xfId="15934"/>
    <cellStyle name="Výstup 4 2 5 2 2 4 5" xfId="35023"/>
    <cellStyle name="Výstup 4 2 5 2 2 5" xfId="7708"/>
    <cellStyle name="Výstup 4 2 5 2 2 5 2" xfId="26707"/>
    <cellStyle name="Výstup 4 2 5 2 2 5 3" xfId="45851"/>
    <cellStyle name="Výstup 4 2 5 2 2 6" xfId="20262"/>
    <cellStyle name="Výstup 4 2 5 2 2 6 2" xfId="39402"/>
    <cellStyle name="Výstup 4 2 5 2 2 7" xfId="13995"/>
    <cellStyle name="Výstup 4 2 5 2 2 8" xfId="33080"/>
    <cellStyle name="Výstup 4 2 5 2 3" xfId="2750"/>
    <cellStyle name="Výstup 4 2 5 2 3 2" xfId="9451"/>
    <cellStyle name="Výstup 4 2 5 2 3 2 2" xfId="28351"/>
    <cellStyle name="Výstup 4 2 5 2 3 2 3" xfId="47499"/>
    <cellStyle name="Výstup 4 2 5 2 3 3" xfId="21961"/>
    <cellStyle name="Výstup 4 2 5 2 3 3 2" xfId="41101"/>
    <cellStyle name="Výstup 4 2 5 2 3 4" xfId="15639"/>
    <cellStyle name="Výstup 4 2 5 2 3 5" xfId="34728"/>
    <cellStyle name="Výstup 4 2 5 2 4" xfId="3492"/>
    <cellStyle name="Výstup 4 2 5 2 4 2" xfId="10190"/>
    <cellStyle name="Výstup 4 2 5 2 4 2 2" xfId="29090"/>
    <cellStyle name="Výstup 4 2 5 2 4 2 3" xfId="48238"/>
    <cellStyle name="Výstup 4 2 5 2 4 3" xfId="22700"/>
    <cellStyle name="Výstup 4 2 5 2 4 3 2" xfId="41840"/>
    <cellStyle name="Výstup 4 2 5 2 4 4" xfId="16378"/>
    <cellStyle name="Výstup 4 2 5 2 4 5" xfId="35467"/>
    <cellStyle name="Výstup 4 2 5 2 5" xfId="4064"/>
    <cellStyle name="Výstup 4 2 5 2 5 2" xfId="10761"/>
    <cellStyle name="Výstup 4 2 5 2 5 2 2" xfId="29661"/>
    <cellStyle name="Výstup 4 2 5 2 5 2 3" xfId="48809"/>
    <cellStyle name="Výstup 4 2 5 2 5 3" xfId="23271"/>
    <cellStyle name="Výstup 4 2 5 2 5 3 2" xfId="42411"/>
    <cellStyle name="Výstup 4 2 5 2 5 4" xfId="16949"/>
    <cellStyle name="Výstup 4 2 5 2 5 5" xfId="36038"/>
    <cellStyle name="Výstup 4 2 5 2 6" xfId="2036"/>
    <cellStyle name="Výstup 4 2 5 2 6 2" xfId="8763"/>
    <cellStyle name="Výstup 4 2 5 2 6 2 2" xfId="27663"/>
    <cellStyle name="Výstup 4 2 5 2 6 2 3" xfId="46811"/>
    <cellStyle name="Výstup 4 2 5 2 6 3" xfId="21273"/>
    <cellStyle name="Výstup 4 2 5 2 6 3 2" xfId="40413"/>
    <cellStyle name="Výstup 4 2 5 2 6 4" xfId="14951"/>
    <cellStyle name="Výstup 4 2 5 2 6 5" xfId="34040"/>
    <cellStyle name="Výstup 4 2 5 2 7" xfId="7343"/>
    <cellStyle name="Výstup 4 2 5 2 7 2" xfId="26342"/>
    <cellStyle name="Výstup 4 2 5 2 7 3" xfId="45486"/>
    <cellStyle name="Výstup 4 2 5 2 8" xfId="19963"/>
    <cellStyle name="Výstup 4 2 5 2 8 2" xfId="39103"/>
    <cellStyle name="Výstup 4 2 5 2 9" xfId="13630"/>
    <cellStyle name="Výstup 4 2 5 3" xfId="766"/>
    <cellStyle name="Výstup 4 2 5 3 2" xfId="2947"/>
    <cellStyle name="Výstup 4 2 5 3 2 2" xfId="9646"/>
    <cellStyle name="Výstup 4 2 5 3 2 2 2" xfId="28546"/>
    <cellStyle name="Výstup 4 2 5 3 2 2 3" xfId="47694"/>
    <cellStyle name="Výstup 4 2 5 3 2 3" xfId="22156"/>
    <cellStyle name="Výstup 4 2 5 3 2 3 2" xfId="41296"/>
    <cellStyle name="Výstup 4 2 5 3 2 4" xfId="15834"/>
    <cellStyle name="Výstup 4 2 5 3 2 5" xfId="34923"/>
    <cellStyle name="Výstup 4 2 5 3 3" xfId="3689"/>
    <cellStyle name="Výstup 4 2 5 3 3 2" xfId="10387"/>
    <cellStyle name="Výstup 4 2 5 3 3 2 2" xfId="29287"/>
    <cellStyle name="Výstup 4 2 5 3 3 2 3" xfId="48435"/>
    <cellStyle name="Výstup 4 2 5 3 3 3" xfId="22897"/>
    <cellStyle name="Výstup 4 2 5 3 3 3 2" xfId="42037"/>
    <cellStyle name="Výstup 4 2 5 3 3 4" xfId="16575"/>
    <cellStyle name="Výstup 4 2 5 3 3 5" xfId="35664"/>
    <cellStyle name="Výstup 4 2 5 3 4" xfId="4259"/>
    <cellStyle name="Výstup 4 2 5 3 4 2" xfId="10956"/>
    <cellStyle name="Výstup 4 2 5 3 4 2 2" xfId="29856"/>
    <cellStyle name="Výstup 4 2 5 3 4 2 3" xfId="49004"/>
    <cellStyle name="Výstup 4 2 5 3 4 3" xfId="23466"/>
    <cellStyle name="Výstup 4 2 5 3 4 3 2" xfId="42606"/>
    <cellStyle name="Výstup 4 2 5 3 4 4" xfId="17144"/>
    <cellStyle name="Výstup 4 2 5 3 4 5" xfId="36233"/>
    <cellStyle name="Výstup 4 2 5 3 5" xfId="2346"/>
    <cellStyle name="Výstup 4 2 5 3 5 2" xfId="9047"/>
    <cellStyle name="Výstup 4 2 5 3 5 2 2" xfId="27947"/>
    <cellStyle name="Výstup 4 2 5 3 5 2 3" xfId="47095"/>
    <cellStyle name="Výstup 4 2 5 3 5 3" xfId="21557"/>
    <cellStyle name="Výstup 4 2 5 3 5 3 2" xfId="40697"/>
    <cellStyle name="Výstup 4 2 5 3 5 4" xfId="15235"/>
    <cellStyle name="Výstup 4 2 5 3 5 5" xfId="34324"/>
    <cellStyle name="Výstup 4 2 5 3 6" xfId="7583"/>
    <cellStyle name="Výstup 4 2 5 3 6 2" xfId="26582"/>
    <cellStyle name="Výstup 4 2 5 3 6 3" xfId="45726"/>
    <cellStyle name="Výstup 4 2 5 3 7" xfId="20162"/>
    <cellStyle name="Výstup 4 2 5 3 7 2" xfId="39302"/>
    <cellStyle name="Výstup 4 2 5 3 8" xfId="13870"/>
    <cellStyle name="Výstup 4 2 5 3 9" xfId="32955"/>
    <cellStyle name="Výstup 4 2 5 4" xfId="2625"/>
    <cellStyle name="Výstup 4 2 5 4 2" xfId="9326"/>
    <cellStyle name="Výstup 4 2 5 4 2 2" xfId="28226"/>
    <cellStyle name="Výstup 4 2 5 4 2 3" xfId="47374"/>
    <cellStyle name="Výstup 4 2 5 4 3" xfId="21836"/>
    <cellStyle name="Výstup 4 2 5 4 3 2" xfId="40976"/>
    <cellStyle name="Výstup 4 2 5 4 4" xfId="15514"/>
    <cellStyle name="Výstup 4 2 5 4 5" xfId="34603"/>
    <cellStyle name="Výstup 4 2 5 5" xfId="3367"/>
    <cellStyle name="Výstup 4 2 5 5 2" xfId="10065"/>
    <cellStyle name="Výstup 4 2 5 5 2 2" xfId="28965"/>
    <cellStyle name="Výstup 4 2 5 5 2 3" xfId="48113"/>
    <cellStyle name="Výstup 4 2 5 5 3" xfId="22575"/>
    <cellStyle name="Výstup 4 2 5 5 3 2" xfId="41715"/>
    <cellStyle name="Výstup 4 2 5 5 4" xfId="16253"/>
    <cellStyle name="Výstup 4 2 5 5 5" xfId="35342"/>
    <cellStyle name="Výstup 4 2 5 6" xfId="3939"/>
    <cellStyle name="Výstup 4 2 5 6 2" xfId="10636"/>
    <cellStyle name="Výstup 4 2 5 6 2 2" xfId="29536"/>
    <cellStyle name="Výstup 4 2 5 6 2 3" xfId="48684"/>
    <cellStyle name="Výstup 4 2 5 6 3" xfId="23146"/>
    <cellStyle name="Výstup 4 2 5 6 3 2" xfId="42286"/>
    <cellStyle name="Výstup 4 2 5 6 4" xfId="16824"/>
    <cellStyle name="Výstup 4 2 5 6 5" xfId="35913"/>
    <cellStyle name="Výstup 4 2 5 7" xfId="894"/>
    <cellStyle name="Výstup 4 2 5 7 2" xfId="7803"/>
    <cellStyle name="Výstup 4 2 5 7 2 2" xfId="26798"/>
    <cellStyle name="Výstup 4 2 5 7 2 3" xfId="45946"/>
    <cellStyle name="Výstup 4 2 5 7 3" xfId="20288"/>
    <cellStyle name="Výstup 4 2 5 7 3 2" xfId="39428"/>
    <cellStyle name="Výstup 4 2 5 7 4" xfId="14086"/>
    <cellStyle name="Výstup 4 2 5 7 5" xfId="33175"/>
    <cellStyle name="Výstup 4 2 5 8" xfId="7218"/>
    <cellStyle name="Výstup 4 2 5 8 2" xfId="26217"/>
    <cellStyle name="Výstup 4 2 5 8 3" xfId="45361"/>
    <cellStyle name="Výstup 4 2 5 9" xfId="19838"/>
    <cellStyle name="Výstup 4 2 5 9 2" xfId="38978"/>
    <cellStyle name="Výstup 4 2 6" xfId="292"/>
    <cellStyle name="Výstup 4 2 6 10" xfId="32467"/>
    <cellStyle name="Výstup 4 2 6 2" xfId="638"/>
    <cellStyle name="Výstup 4 2 6 2 2" xfId="2819"/>
    <cellStyle name="Výstup 4 2 6 2 2 2" xfId="9518"/>
    <cellStyle name="Výstup 4 2 6 2 2 2 2" xfId="28418"/>
    <cellStyle name="Výstup 4 2 6 2 2 2 3" xfId="47566"/>
    <cellStyle name="Výstup 4 2 6 2 2 3" xfId="22028"/>
    <cellStyle name="Výstup 4 2 6 2 2 3 2" xfId="41168"/>
    <cellStyle name="Výstup 4 2 6 2 2 4" xfId="15706"/>
    <cellStyle name="Výstup 4 2 6 2 2 5" xfId="34795"/>
    <cellStyle name="Výstup 4 2 6 2 3" xfId="3561"/>
    <cellStyle name="Výstup 4 2 6 2 3 2" xfId="10259"/>
    <cellStyle name="Výstup 4 2 6 2 3 2 2" xfId="29159"/>
    <cellStyle name="Výstup 4 2 6 2 3 2 3" xfId="48307"/>
    <cellStyle name="Výstup 4 2 6 2 3 3" xfId="22769"/>
    <cellStyle name="Výstup 4 2 6 2 3 3 2" xfId="41909"/>
    <cellStyle name="Výstup 4 2 6 2 3 4" xfId="16447"/>
    <cellStyle name="Výstup 4 2 6 2 3 5" xfId="35536"/>
    <cellStyle name="Výstup 4 2 6 2 4" xfId="4131"/>
    <cellStyle name="Výstup 4 2 6 2 4 2" xfId="10828"/>
    <cellStyle name="Výstup 4 2 6 2 4 2 2" xfId="29728"/>
    <cellStyle name="Výstup 4 2 6 2 4 2 3" xfId="48876"/>
    <cellStyle name="Výstup 4 2 6 2 4 3" xfId="23338"/>
    <cellStyle name="Výstup 4 2 6 2 4 3 2" xfId="42478"/>
    <cellStyle name="Výstup 4 2 6 2 4 4" xfId="17016"/>
    <cellStyle name="Výstup 4 2 6 2 4 5" xfId="36105"/>
    <cellStyle name="Výstup 4 2 6 2 5" xfId="2037"/>
    <cellStyle name="Výstup 4 2 6 2 5 2" xfId="8764"/>
    <cellStyle name="Výstup 4 2 6 2 5 2 2" xfId="27664"/>
    <cellStyle name="Výstup 4 2 6 2 5 2 3" xfId="46812"/>
    <cellStyle name="Výstup 4 2 6 2 5 3" xfId="21274"/>
    <cellStyle name="Výstup 4 2 6 2 5 3 2" xfId="40414"/>
    <cellStyle name="Výstup 4 2 6 2 5 4" xfId="14952"/>
    <cellStyle name="Výstup 4 2 6 2 5 5" xfId="34041"/>
    <cellStyle name="Výstup 4 2 6 2 6" xfId="7435"/>
    <cellStyle name="Výstup 4 2 6 2 6 2" xfId="26434"/>
    <cellStyle name="Výstup 4 2 6 2 6 3" xfId="45578"/>
    <cellStyle name="Výstup 4 2 6 2 7" xfId="20034"/>
    <cellStyle name="Výstup 4 2 6 2 7 2" xfId="39174"/>
    <cellStyle name="Výstup 4 2 6 2 8" xfId="13722"/>
    <cellStyle name="Výstup 4 2 6 2 9" xfId="32807"/>
    <cellStyle name="Výstup 4 2 6 3" xfId="2347"/>
    <cellStyle name="Výstup 4 2 6 3 2" xfId="9048"/>
    <cellStyle name="Výstup 4 2 6 3 2 2" xfId="27948"/>
    <cellStyle name="Výstup 4 2 6 3 2 3" xfId="47096"/>
    <cellStyle name="Výstup 4 2 6 3 3" xfId="21558"/>
    <cellStyle name="Výstup 4 2 6 3 3 2" xfId="40698"/>
    <cellStyle name="Výstup 4 2 6 3 4" xfId="15236"/>
    <cellStyle name="Výstup 4 2 6 3 5" xfId="34325"/>
    <cellStyle name="Výstup 4 2 6 4" xfId="2452"/>
    <cellStyle name="Výstup 4 2 6 4 2" xfId="9153"/>
    <cellStyle name="Výstup 4 2 6 4 2 2" xfId="28053"/>
    <cellStyle name="Výstup 4 2 6 4 2 3" xfId="47201"/>
    <cellStyle name="Výstup 4 2 6 4 3" xfId="21663"/>
    <cellStyle name="Výstup 4 2 6 4 3 2" xfId="40803"/>
    <cellStyle name="Výstup 4 2 6 4 4" xfId="15341"/>
    <cellStyle name="Výstup 4 2 6 4 5" xfId="34430"/>
    <cellStyle name="Výstup 4 2 6 5" xfId="3194"/>
    <cellStyle name="Výstup 4 2 6 5 2" xfId="9892"/>
    <cellStyle name="Výstup 4 2 6 5 2 2" xfId="28792"/>
    <cellStyle name="Výstup 4 2 6 5 2 3" xfId="47940"/>
    <cellStyle name="Výstup 4 2 6 5 3" xfId="22402"/>
    <cellStyle name="Výstup 4 2 6 5 3 2" xfId="41542"/>
    <cellStyle name="Výstup 4 2 6 5 4" xfId="16080"/>
    <cellStyle name="Výstup 4 2 6 5 5" xfId="35169"/>
    <cellStyle name="Výstup 4 2 6 6" xfId="3141"/>
    <cellStyle name="Výstup 4 2 6 6 2" xfId="9839"/>
    <cellStyle name="Výstup 4 2 6 6 2 2" xfId="28739"/>
    <cellStyle name="Výstup 4 2 6 6 2 3" xfId="47887"/>
    <cellStyle name="Výstup 4 2 6 6 3" xfId="22349"/>
    <cellStyle name="Výstup 4 2 6 6 3 2" xfId="41489"/>
    <cellStyle name="Výstup 4 2 6 6 4" xfId="16027"/>
    <cellStyle name="Výstup 4 2 6 6 5" xfId="35116"/>
    <cellStyle name="Výstup 4 2 6 7" xfId="7094"/>
    <cellStyle name="Výstup 4 2 6 7 2" xfId="26094"/>
    <cellStyle name="Výstup 4 2 6 7 3" xfId="45238"/>
    <cellStyle name="Výstup 4 2 6 8" xfId="19690"/>
    <cellStyle name="Výstup 4 2 6 8 2" xfId="38830"/>
    <cellStyle name="Výstup 4 2 6 9" xfId="6861"/>
    <cellStyle name="Výstup 4 2 7" xfId="1017"/>
    <cellStyle name="Výstup 4 2 7 2" xfId="2038"/>
    <cellStyle name="Výstup 4 2 7 2 2" xfId="8765"/>
    <cellStyle name="Výstup 4 2 7 2 2 2" xfId="27665"/>
    <cellStyle name="Výstup 4 2 7 2 2 3" xfId="46813"/>
    <cellStyle name="Výstup 4 2 7 2 3" xfId="21275"/>
    <cellStyle name="Výstup 4 2 7 2 3 2" xfId="40415"/>
    <cellStyle name="Výstup 4 2 7 2 4" xfId="14953"/>
    <cellStyle name="Výstup 4 2 7 2 5" xfId="34042"/>
    <cellStyle name="Výstup 4 2 7 3" xfId="2348"/>
    <cellStyle name="Výstup 4 2 7 3 2" xfId="9049"/>
    <cellStyle name="Výstup 4 2 7 3 2 2" xfId="27949"/>
    <cellStyle name="Výstup 4 2 7 3 2 3" xfId="47097"/>
    <cellStyle name="Výstup 4 2 7 3 3" xfId="21559"/>
    <cellStyle name="Výstup 4 2 7 3 3 2" xfId="40699"/>
    <cellStyle name="Výstup 4 2 7 3 4" xfId="15237"/>
    <cellStyle name="Výstup 4 2 7 3 5" xfId="34326"/>
    <cellStyle name="Výstup 4 2 7 4" xfId="7363"/>
    <cellStyle name="Výstup 4 2 7 4 2" xfId="26362"/>
    <cellStyle name="Výstup 4 2 7 4 3" xfId="45506"/>
    <cellStyle name="Výstup 4 2 7 5" xfId="20407"/>
    <cellStyle name="Výstup 4 2 7 5 2" xfId="39547"/>
    <cellStyle name="Výstup 4 2 7 6" xfId="13650"/>
    <cellStyle name="Výstup 4 2 7 7" xfId="32735"/>
    <cellStyle name="Výstup 4 2 8" xfId="2020"/>
    <cellStyle name="Výstup 4 2 8 2" xfId="8747"/>
    <cellStyle name="Výstup 4 2 8 2 2" xfId="27647"/>
    <cellStyle name="Výstup 4 2 8 2 3" xfId="46795"/>
    <cellStyle name="Výstup 4 2 8 3" xfId="21257"/>
    <cellStyle name="Výstup 4 2 8 3 2" xfId="40397"/>
    <cellStyle name="Výstup 4 2 8 4" xfId="14935"/>
    <cellStyle name="Výstup 4 2 8 5" xfId="34024"/>
    <cellStyle name="Výstup 4 2 9" xfId="2330"/>
    <cellStyle name="Výstup 4 2 9 2" xfId="9031"/>
    <cellStyle name="Výstup 4 2 9 2 2" xfId="27931"/>
    <cellStyle name="Výstup 4 2 9 2 3" xfId="47079"/>
    <cellStyle name="Výstup 4 2 9 3" xfId="21541"/>
    <cellStyle name="Výstup 4 2 9 3 2" xfId="40681"/>
    <cellStyle name="Výstup 4 2 9 4" xfId="15219"/>
    <cellStyle name="Výstup 4 2 9 5" xfId="34308"/>
    <cellStyle name="Výstup 4 20" xfId="19608"/>
    <cellStyle name="Výstup 4 20 2" xfId="38748"/>
    <cellStyle name="Výstup 4 3" xfId="220"/>
    <cellStyle name="Výstup 4 3 10" xfId="900"/>
    <cellStyle name="Výstup 4 3 10 2" xfId="7809"/>
    <cellStyle name="Výstup 4 3 10 2 2" xfId="26804"/>
    <cellStyle name="Výstup 4 3 10 2 3" xfId="45952"/>
    <cellStyle name="Výstup 4 3 10 3" xfId="20294"/>
    <cellStyle name="Výstup 4 3 10 3 2" xfId="39434"/>
    <cellStyle name="Výstup 4 3 10 4" xfId="14092"/>
    <cellStyle name="Výstup 4 3 10 5" xfId="33181"/>
    <cellStyle name="Výstup 4 3 11" xfId="19627"/>
    <cellStyle name="Výstup 4 3 11 2" xfId="38767"/>
    <cellStyle name="Výstup 4 3 2" xfId="273"/>
    <cellStyle name="Výstup 4 3 2 10" xfId="19671"/>
    <cellStyle name="Výstup 4 3 2 10 2" xfId="38811"/>
    <cellStyle name="Výstup 4 3 2 11" xfId="8232"/>
    <cellStyle name="Výstup 4 3 2 12" xfId="32343"/>
    <cellStyle name="Výstup 4 3 2 2" xfId="619"/>
    <cellStyle name="Výstup 4 3 2 2 10" xfId="8058"/>
    <cellStyle name="Výstup 4 3 2 2 11" xfId="32448"/>
    <cellStyle name="Výstup 4 3 2 2 2" xfId="2041"/>
    <cellStyle name="Výstup 4 3 2 2 2 2" xfId="8768"/>
    <cellStyle name="Výstup 4 3 2 2 2 2 2" xfId="27668"/>
    <cellStyle name="Výstup 4 3 2 2 2 2 3" xfId="46816"/>
    <cellStyle name="Výstup 4 3 2 2 2 3" xfId="21278"/>
    <cellStyle name="Výstup 4 3 2 2 2 3 2" xfId="40418"/>
    <cellStyle name="Výstup 4 3 2 2 2 4" xfId="14956"/>
    <cellStyle name="Výstup 4 3 2 2 2 5" xfId="34045"/>
    <cellStyle name="Výstup 4 3 2 2 3" xfId="2351"/>
    <cellStyle name="Výstup 4 3 2 2 3 2" xfId="9052"/>
    <cellStyle name="Výstup 4 3 2 2 3 2 2" xfId="27952"/>
    <cellStyle name="Výstup 4 3 2 2 3 2 3" xfId="47100"/>
    <cellStyle name="Výstup 4 3 2 2 3 3" xfId="21562"/>
    <cellStyle name="Výstup 4 3 2 2 3 3 2" xfId="40702"/>
    <cellStyle name="Výstup 4 3 2 2 3 4" xfId="15240"/>
    <cellStyle name="Výstup 4 3 2 2 3 5" xfId="34329"/>
    <cellStyle name="Výstup 4 3 2 2 4" xfId="2800"/>
    <cellStyle name="Výstup 4 3 2 2 4 2" xfId="9499"/>
    <cellStyle name="Výstup 4 3 2 2 4 2 2" xfId="28399"/>
    <cellStyle name="Výstup 4 3 2 2 4 2 3" xfId="47547"/>
    <cellStyle name="Výstup 4 3 2 2 4 3" xfId="22009"/>
    <cellStyle name="Výstup 4 3 2 2 4 3 2" xfId="41149"/>
    <cellStyle name="Výstup 4 3 2 2 4 4" xfId="15687"/>
    <cellStyle name="Výstup 4 3 2 2 4 5" xfId="34776"/>
    <cellStyle name="Výstup 4 3 2 2 5" xfId="3542"/>
    <cellStyle name="Výstup 4 3 2 2 5 2" xfId="10240"/>
    <cellStyle name="Výstup 4 3 2 2 5 2 2" xfId="29140"/>
    <cellStyle name="Výstup 4 3 2 2 5 2 3" xfId="48288"/>
    <cellStyle name="Výstup 4 3 2 2 5 3" xfId="22750"/>
    <cellStyle name="Výstup 4 3 2 2 5 3 2" xfId="41890"/>
    <cellStyle name="Výstup 4 3 2 2 5 4" xfId="16428"/>
    <cellStyle name="Výstup 4 3 2 2 5 5" xfId="35517"/>
    <cellStyle name="Výstup 4 3 2 2 6" xfId="4112"/>
    <cellStyle name="Výstup 4 3 2 2 6 2" xfId="10809"/>
    <cellStyle name="Výstup 4 3 2 2 6 2 2" xfId="29709"/>
    <cellStyle name="Výstup 4 3 2 2 6 2 3" xfId="48857"/>
    <cellStyle name="Výstup 4 3 2 2 6 3" xfId="23319"/>
    <cellStyle name="Výstup 4 3 2 2 6 3 2" xfId="42459"/>
    <cellStyle name="Výstup 4 3 2 2 6 4" xfId="16997"/>
    <cellStyle name="Výstup 4 3 2 2 6 5" xfId="36086"/>
    <cellStyle name="Výstup 4 3 2 2 7" xfId="7750"/>
    <cellStyle name="Výstup 4 3 2 2 7 2" xfId="26745"/>
    <cellStyle name="Výstup 4 3 2 2 7 2 2" xfId="45893"/>
    <cellStyle name="Výstup 4 3 2 2 7 3" xfId="14033"/>
    <cellStyle name="Výstup 4 3 2 2 7 4" xfId="33122"/>
    <cellStyle name="Výstup 4 3 2 2 8" xfId="7075"/>
    <cellStyle name="Výstup 4 3 2 2 8 2" xfId="26075"/>
    <cellStyle name="Výstup 4 3 2 2 8 3" xfId="45219"/>
    <cellStyle name="Výstup 4 3 2 2 9" xfId="20015"/>
    <cellStyle name="Výstup 4 3 2 2 9 2" xfId="39155"/>
    <cellStyle name="Výstup 4 3 2 3" xfId="1206"/>
    <cellStyle name="Výstup 4 3 2 3 2" xfId="2042"/>
    <cellStyle name="Výstup 4 3 2 3 2 2" xfId="8769"/>
    <cellStyle name="Výstup 4 3 2 3 2 2 2" xfId="27669"/>
    <cellStyle name="Výstup 4 3 2 3 2 2 3" xfId="46817"/>
    <cellStyle name="Výstup 4 3 2 3 2 3" xfId="21279"/>
    <cellStyle name="Výstup 4 3 2 3 2 3 2" xfId="40419"/>
    <cellStyle name="Výstup 4 3 2 3 2 4" xfId="14957"/>
    <cellStyle name="Výstup 4 3 2 3 2 5" xfId="34046"/>
    <cellStyle name="Výstup 4 3 2 3 3" xfId="2352"/>
    <cellStyle name="Výstup 4 3 2 3 3 2" xfId="9053"/>
    <cellStyle name="Výstup 4 3 2 3 3 2 2" xfId="27953"/>
    <cellStyle name="Výstup 4 3 2 3 3 2 3" xfId="47101"/>
    <cellStyle name="Výstup 4 3 2 3 3 3" xfId="21563"/>
    <cellStyle name="Výstup 4 3 2 3 3 3 2" xfId="40703"/>
    <cellStyle name="Výstup 4 3 2 3 3 4" xfId="15241"/>
    <cellStyle name="Výstup 4 3 2 3 3 5" xfId="34330"/>
    <cellStyle name="Výstup 4 3 2 3 4" xfId="7416"/>
    <cellStyle name="Výstup 4 3 2 3 4 2" xfId="26415"/>
    <cellStyle name="Výstup 4 3 2 3 4 3" xfId="45559"/>
    <cellStyle name="Výstup 4 3 2 3 5" xfId="20586"/>
    <cellStyle name="Výstup 4 3 2 3 5 2" xfId="39726"/>
    <cellStyle name="Výstup 4 3 2 3 6" xfId="13703"/>
    <cellStyle name="Výstup 4 3 2 3 7" xfId="32788"/>
    <cellStyle name="Výstup 4 3 2 4" xfId="2040"/>
    <cellStyle name="Výstup 4 3 2 4 2" xfId="8767"/>
    <cellStyle name="Výstup 4 3 2 4 2 2" xfId="27667"/>
    <cellStyle name="Výstup 4 3 2 4 2 3" xfId="46815"/>
    <cellStyle name="Výstup 4 3 2 4 3" xfId="21277"/>
    <cellStyle name="Výstup 4 3 2 4 3 2" xfId="40417"/>
    <cellStyle name="Výstup 4 3 2 4 4" xfId="14955"/>
    <cellStyle name="Výstup 4 3 2 4 5" xfId="34044"/>
    <cellStyle name="Výstup 4 3 2 5" xfId="2350"/>
    <cellStyle name="Výstup 4 3 2 5 2" xfId="9051"/>
    <cellStyle name="Výstup 4 3 2 5 2 2" xfId="27951"/>
    <cellStyle name="Výstup 4 3 2 5 2 3" xfId="47099"/>
    <cellStyle name="Výstup 4 3 2 5 3" xfId="21561"/>
    <cellStyle name="Výstup 4 3 2 5 3 2" xfId="40701"/>
    <cellStyle name="Výstup 4 3 2 5 4" xfId="15239"/>
    <cellStyle name="Výstup 4 3 2 5 5" xfId="34328"/>
    <cellStyle name="Výstup 4 3 2 6" xfId="2433"/>
    <cellStyle name="Výstup 4 3 2 6 2" xfId="9134"/>
    <cellStyle name="Výstup 4 3 2 6 2 2" xfId="28034"/>
    <cellStyle name="Výstup 4 3 2 6 2 3" xfId="47182"/>
    <cellStyle name="Výstup 4 3 2 6 3" xfId="21644"/>
    <cellStyle name="Výstup 4 3 2 6 3 2" xfId="40784"/>
    <cellStyle name="Výstup 4 3 2 6 4" xfId="15322"/>
    <cellStyle name="Výstup 4 3 2 6 5" xfId="34411"/>
    <cellStyle name="Výstup 4 3 2 7" xfId="3175"/>
    <cellStyle name="Výstup 4 3 2 7 2" xfId="9873"/>
    <cellStyle name="Výstup 4 3 2 7 2 2" xfId="28773"/>
    <cellStyle name="Výstup 4 3 2 7 2 3" xfId="47921"/>
    <cellStyle name="Výstup 4 3 2 7 3" xfId="22383"/>
    <cellStyle name="Výstup 4 3 2 7 3 2" xfId="41523"/>
    <cellStyle name="Výstup 4 3 2 7 4" xfId="16061"/>
    <cellStyle name="Výstup 4 3 2 7 5" xfId="35150"/>
    <cellStyle name="Výstup 4 3 2 8" xfId="3807"/>
    <cellStyle name="Výstup 4 3 2 8 2" xfId="10504"/>
    <cellStyle name="Výstup 4 3 2 8 2 2" xfId="29404"/>
    <cellStyle name="Výstup 4 3 2 8 2 3" xfId="48552"/>
    <cellStyle name="Výstup 4 3 2 8 3" xfId="23014"/>
    <cellStyle name="Výstup 4 3 2 8 3 2" xfId="42154"/>
    <cellStyle name="Výstup 4 3 2 8 4" xfId="16692"/>
    <cellStyle name="Výstup 4 3 2 8 5" xfId="35781"/>
    <cellStyle name="Výstup 4 3 2 9" xfId="6970"/>
    <cellStyle name="Výstup 4 3 2 9 2" xfId="25970"/>
    <cellStyle name="Výstup 4 3 2 9 3" xfId="45114"/>
    <cellStyle name="Výstup 4 3 3" xfId="570"/>
    <cellStyle name="Výstup 4 3 3 10" xfId="32415"/>
    <cellStyle name="Výstup 4 3 3 2" xfId="2043"/>
    <cellStyle name="Výstup 4 3 3 2 2" xfId="8770"/>
    <cellStyle name="Výstup 4 3 3 2 2 2" xfId="27670"/>
    <cellStyle name="Výstup 4 3 3 2 2 2 2" xfId="46818"/>
    <cellStyle name="Výstup 4 3 3 2 2 3" xfId="14958"/>
    <cellStyle name="Výstup 4 3 3 2 2 4" xfId="34047"/>
    <cellStyle name="Výstup 4 3 3 2 3" xfId="7712"/>
    <cellStyle name="Výstup 4 3 3 2 3 2" xfId="26711"/>
    <cellStyle name="Výstup 4 3 3 2 3 3" xfId="45855"/>
    <cellStyle name="Výstup 4 3 3 2 4" xfId="21280"/>
    <cellStyle name="Výstup 4 3 3 2 4 2" xfId="40420"/>
    <cellStyle name="Výstup 4 3 3 2 5" xfId="13999"/>
    <cellStyle name="Výstup 4 3 3 2 6" xfId="33084"/>
    <cellStyle name="Výstup 4 3 3 3" xfId="2353"/>
    <cellStyle name="Výstup 4 3 3 3 2" xfId="9054"/>
    <cellStyle name="Výstup 4 3 3 3 2 2" xfId="27954"/>
    <cellStyle name="Výstup 4 3 3 3 2 3" xfId="47102"/>
    <cellStyle name="Výstup 4 3 3 3 3" xfId="21564"/>
    <cellStyle name="Výstup 4 3 3 3 3 2" xfId="40704"/>
    <cellStyle name="Výstup 4 3 3 3 4" xfId="15242"/>
    <cellStyle name="Výstup 4 3 3 3 5" xfId="34331"/>
    <cellStyle name="Výstup 4 3 3 4" xfId="2754"/>
    <cellStyle name="Výstup 4 3 3 4 2" xfId="9455"/>
    <cellStyle name="Výstup 4 3 3 4 2 2" xfId="28355"/>
    <cellStyle name="Výstup 4 3 3 4 2 3" xfId="47503"/>
    <cellStyle name="Výstup 4 3 3 4 3" xfId="21965"/>
    <cellStyle name="Výstup 4 3 3 4 3 2" xfId="41105"/>
    <cellStyle name="Výstup 4 3 3 4 4" xfId="15643"/>
    <cellStyle name="Výstup 4 3 3 4 5" xfId="34732"/>
    <cellStyle name="Výstup 4 3 3 5" xfId="3496"/>
    <cellStyle name="Výstup 4 3 3 5 2" xfId="10194"/>
    <cellStyle name="Výstup 4 3 3 5 2 2" xfId="29094"/>
    <cellStyle name="Výstup 4 3 3 5 2 3" xfId="48242"/>
    <cellStyle name="Výstup 4 3 3 5 3" xfId="22704"/>
    <cellStyle name="Výstup 4 3 3 5 3 2" xfId="41844"/>
    <cellStyle name="Výstup 4 3 3 5 4" xfId="16382"/>
    <cellStyle name="Výstup 4 3 3 5 5" xfId="35471"/>
    <cellStyle name="Výstup 4 3 3 6" xfId="4068"/>
    <cellStyle name="Výstup 4 3 3 6 2" xfId="10765"/>
    <cellStyle name="Výstup 4 3 3 6 2 2" xfId="29665"/>
    <cellStyle name="Výstup 4 3 3 6 2 3" xfId="48813"/>
    <cellStyle name="Výstup 4 3 3 6 3" xfId="23275"/>
    <cellStyle name="Výstup 4 3 3 6 3 2" xfId="42415"/>
    <cellStyle name="Výstup 4 3 3 6 4" xfId="16953"/>
    <cellStyle name="Výstup 4 3 3 6 5" xfId="36042"/>
    <cellStyle name="Výstup 4 3 3 7" xfId="7042"/>
    <cellStyle name="Výstup 4 3 3 7 2" xfId="26042"/>
    <cellStyle name="Výstup 4 3 3 7 3" xfId="45186"/>
    <cellStyle name="Výstup 4 3 3 8" xfId="19967"/>
    <cellStyle name="Výstup 4 3 3 8 2" xfId="39107"/>
    <cellStyle name="Výstup 4 3 3 9" xfId="6904"/>
    <cellStyle name="Výstup 4 3 4" xfId="1023"/>
    <cellStyle name="Výstup 4 3 4 2" xfId="2044"/>
    <cellStyle name="Výstup 4 3 4 2 2" xfId="8771"/>
    <cellStyle name="Výstup 4 3 4 2 2 2" xfId="27671"/>
    <cellStyle name="Výstup 4 3 4 2 2 3" xfId="46819"/>
    <cellStyle name="Výstup 4 3 4 2 3" xfId="21281"/>
    <cellStyle name="Výstup 4 3 4 2 3 2" xfId="40421"/>
    <cellStyle name="Výstup 4 3 4 2 4" xfId="14959"/>
    <cellStyle name="Výstup 4 3 4 2 5" xfId="34048"/>
    <cellStyle name="Výstup 4 3 4 3" xfId="2354"/>
    <cellStyle name="Výstup 4 3 4 3 2" xfId="9055"/>
    <cellStyle name="Výstup 4 3 4 3 2 2" xfId="27955"/>
    <cellStyle name="Výstup 4 3 4 3 2 3" xfId="47103"/>
    <cellStyle name="Výstup 4 3 4 3 3" xfId="21565"/>
    <cellStyle name="Výstup 4 3 4 3 3 2" xfId="40705"/>
    <cellStyle name="Výstup 4 3 4 3 4" xfId="15243"/>
    <cellStyle name="Výstup 4 3 4 3 5" xfId="34332"/>
    <cellStyle name="Výstup 4 3 4 4" xfId="7372"/>
    <cellStyle name="Výstup 4 3 4 4 2" xfId="26371"/>
    <cellStyle name="Výstup 4 3 4 4 3" xfId="45515"/>
    <cellStyle name="Výstup 4 3 4 5" xfId="20413"/>
    <cellStyle name="Výstup 4 3 4 5 2" xfId="39553"/>
    <cellStyle name="Výstup 4 3 4 6" xfId="13659"/>
    <cellStyle name="Výstup 4 3 4 7" xfId="32744"/>
    <cellStyle name="Výstup 4 3 5" xfId="2039"/>
    <cellStyle name="Výstup 4 3 5 2" xfId="8766"/>
    <cellStyle name="Výstup 4 3 5 2 2" xfId="27666"/>
    <cellStyle name="Výstup 4 3 5 2 3" xfId="46814"/>
    <cellStyle name="Výstup 4 3 5 3" xfId="21276"/>
    <cellStyle name="Výstup 4 3 5 3 2" xfId="40416"/>
    <cellStyle name="Výstup 4 3 5 4" xfId="14954"/>
    <cellStyle name="Výstup 4 3 5 5" xfId="34043"/>
    <cellStyle name="Výstup 4 3 6" xfId="2349"/>
    <cellStyle name="Výstup 4 3 6 2" xfId="9050"/>
    <cellStyle name="Výstup 4 3 6 2 2" xfId="27950"/>
    <cellStyle name="Výstup 4 3 6 2 3" xfId="47098"/>
    <cellStyle name="Výstup 4 3 6 3" xfId="21560"/>
    <cellStyle name="Výstup 4 3 6 3 2" xfId="40700"/>
    <cellStyle name="Výstup 4 3 6 4" xfId="15238"/>
    <cellStyle name="Výstup 4 3 6 5" xfId="34327"/>
    <cellStyle name="Výstup 4 3 7" xfId="2457"/>
    <cellStyle name="Výstup 4 3 7 2" xfId="9158"/>
    <cellStyle name="Výstup 4 3 7 2 2" xfId="28058"/>
    <cellStyle name="Výstup 4 3 7 2 3" xfId="47206"/>
    <cellStyle name="Výstup 4 3 7 3" xfId="21668"/>
    <cellStyle name="Výstup 4 3 7 3 2" xfId="40808"/>
    <cellStyle name="Výstup 4 3 7 4" xfId="15346"/>
    <cellStyle name="Výstup 4 3 7 5" xfId="34435"/>
    <cellStyle name="Výstup 4 3 8" xfId="3199"/>
    <cellStyle name="Výstup 4 3 8 2" xfId="9897"/>
    <cellStyle name="Výstup 4 3 8 2 2" xfId="28797"/>
    <cellStyle name="Výstup 4 3 8 2 3" xfId="47945"/>
    <cellStyle name="Výstup 4 3 8 3" xfId="22407"/>
    <cellStyle name="Výstup 4 3 8 3 2" xfId="41547"/>
    <cellStyle name="Výstup 4 3 8 4" xfId="16085"/>
    <cellStyle name="Výstup 4 3 8 5" xfId="35174"/>
    <cellStyle name="Výstup 4 3 9" xfId="3076"/>
    <cellStyle name="Výstup 4 3 9 2" xfId="9774"/>
    <cellStyle name="Výstup 4 3 9 2 2" xfId="28674"/>
    <cellStyle name="Výstup 4 3 9 2 3" xfId="47822"/>
    <cellStyle name="Výstup 4 3 9 3" xfId="22284"/>
    <cellStyle name="Výstup 4 3 9 3 2" xfId="41424"/>
    <cellStyle name="Výstup 4 3 9 4" xfId="15962"/>
    <cellStyle name="Výstup 4 3 9 5" xfId="35051"/>
    <cellStyle name="Výstup 4 4" xfId="297"/>
    <cellStyle name="Výstup 4 4 10" xfId="6974"/>
    <cellStyle name="Výstup 4 4 10 2" xfId="25974"/>
    <cellStyle name="Výstup 4 4 10 3" xfId="45118"/>
    <cellStyle name="Výstup 4 4 11" xfId="19695"/>
    <cellStyle name="Výstup 4 4 11 2" xfId="38835"/>
    <cellStyle name="Výstup 4 4 12" xfId="8230"/>
    <cellStyle name="Výstup 4 4 13" xfId="32347"/>
    <cellStyle name="Výstup 4 4 2" xfId="269"/>
    <cellStyle name="Výstup 4 4 2 10" xfId="32444"/>
    <cellStyle name="Výstup 4 4 2 2" xfId="615"/>
    <cellStyle name="Výstup 4 4 2 2 2" xfId="2796"/>
    <cellStyle name="Výstup 4 4 2 2 2 2" xfId="9495"/>
    <cellStyle name="Výstup 4 4 2 2 2 2 2" xfId="28395"/>
    <cellStyle name="Výstup 4 4 2 2 2 2 3" xfId="47543"/>
    <cellStyle name="Výstup 4 4 2 2 2 3" xfId="22005"/>
    <cellStyle name="Výstup 4 4 2 2 2 3 2" xfId="41145"/>
    <cellStyle name="Výstup 4 4 2 2 2 4" xfId="15683"/>
    <cellStyle name="Výstup 4 4 2 2 2 5" xfId="34772"/>
    <cellStyle name="Výstup 4 4 2 2 3" xfId="3538"/>
    <cellStyle name="Výstup 4 4 2 2 3 2" xfId="10236"/>
    <cellStyle name="Výstup 4 4 2 2 3 2 2" xfId="29136"/>
    <cellStyle name="Výstup 4 4 2 2 3 2 3" xfId="48284"/>
    <cellStyle name="Výstup 4 4 2 2 3 3" xfId="22746"/>
    <cellStyle name="Výstup 4 4 2 2 3 3 2" xfId="41886"/>
    <cellStyle name="Výstup 4 4 2 2 3 4" xfId="16424"/>
    <cellStyle name="Výstup 4 4 2 2 3 5" xfId="35513"/>
    <cellStyle name="Výstup 4 4 2 2 4" xfId="4108"/>
    <cellStyle name="Výstup 4 4 2 2 4 2" xfId="10805"/>
    <cellStyle name="Výstup 4 4 2 2 4 2 2" xfId="29705"/>
    <cellStyle name="Výstup 4 4 2 2 4 2 3" xfId="48853"/>
    <cellStyle name="Výstup 4 4 2 2 4 3" xfId="23315"/>
    <cellStyle name="Výstup 4 4 2 2 4 3 2" xfId="42455"/>
    <cellStyle name="Výstup 4 4 2 2 4 4" xfId="16993"/>
    <cellStyle name="Výstup 4 4 2 2 4 5" xfId="36082"/>
    <cellStyle name="Výstup 4 4 2 2 5" xfId="2046"/>
    <cellStyle name="Výstup 4 4 2 2 5 2" xfId="8773"/>
    <cellStyle name="Výstup 4 4 2 2 5 2 2" xfId="27673"/>
    <cellStyle name="Výstup 4 4 2 2 5 2 3" xfId="46821"/>
    <cellStyle name="Výstup 4 4 2 2 5 3" xfId="21283"/>
    <cellStyle name="Výstup 4 4 2 2 5 3 2" xfId="40423"/>
    <cellStyle name="Výstup 4 4 2 2 5 4" xfId="14961"/>
    <cellStyle name="Výstup 4 4 2 2 5 5" xfId="34050"/>
    <cellStyle name="Výstup 4 4 2 2 6" xfId="7412"/>
    <cellStyle name="Výstup 4 4 2 2 6 2" xfId="26411"/>
    <cellStyle name="Výstup 4 4 2 2 6 3" xfId="45555"/>
    <cellStyle name="Výstup 4 4 2 2 7" xfId="20011"/>
    <cellStyle name="Výstup 4 4 2 2 7 2" xfId="39151"/>
    <cellStyle name="Výstup 4 4 2 2 8" xfId="13699"/>
    <cellStyle name="Výstup 4 4 2 2 9" xfId="32784"/>
    <cellStyle name="Výstup 4 4 2 3" xfId="2356"/>
    <cellStyle name="Výstup 4 4 2 3 2" xfId="9057"/>
    <cellStyle name="Výstup 4 4 2 3 2 2" xfId="27957"/>
    <cellStyle name="Výstup 4 4 2 3 2 3" xfId="47105"/>
    <cellStyle name="Výstup 4 4 2 3 3" xfId="21567"/>
    <cellStyle name="Výstup 4 4 2 3 3 2" xfId="40707"/>
    <cellStyle name="Výstup 4 4 2 3 4" xfId="15245"/>
    <cellStyle name="Výstup 4 4 2 3 5" xfId="34334"/>
    <cellStyle name="Výstup 4 4 2 4" xfId="2429"/>
    <cellStyle name="Výstup 4 4 2 4 2" xfId="9130"/>
    <cellStyle name="Výstup 4 4 2 4 2 2" xfId="28030"/>
    <cellStyle name="Výstup 4 4 2 4 2 3" xfId="47178"/>
    <cellStyle name="Výstup 4 4 2 4 3" xfId="21640"/>
    <cellStyle name="Výstup 4 4 2 4 3 2" xfId="40780"/>
    <cellStyle name="Výstup 4 4 2 4 4" xfId="15318"/>
    <cellStyle name="Výstup 4 4 2 4 5" xfId="34407"/>
    <cellStyle name="Výstup 4 4 2 5" xfId="3171"/>
    <cellStyle name="Výstup 4 4 2 5 2" xfId="9869"/>
    <cellStyle name="Výstup 4 4 2 5 2 2" xfId="28769"/>
    <cellStyle name="Výstup 4 4 2 5 2 3" xfId="47917"/>
    <cellStyle name="Výstup 4 4 2 5 3" xfId="22379"/>
    <cellStyle name="Výstup 4 4 2 5 3 2" xfId="41519"/>
    <cellStyle name="Výstup 4 4 2 5 4" xfId="16057"/>
    <cellStyle name="Výstup 4 4 2 5 5" xfId="35146"/>
    <cellStyle name="Výstup 4 4 2 6" xfId="3806"/>
    <cellStyle name="Výstup 4 4 2 6 2" xfId="10503"/>
    <cellStyle name="Výstup 4 4 2 6 2 2" xfId="29403"/>
    <cellStyle name="Výstup 4 4 2 6 2 3" xfId="48551"/>
    <cellStyle name="Výstup 4 4 2 6 3" xfId="23013"/>
    <cellStyle name="Výstup 4 4 2 6 3 2" xfId="42153"/>
    <cellStyle name="Výstup 4 4 2 6 4" xfId="16691"/>
    <cellStyle name="Výstup 4 4 2 6 5" xfId="35780"/>
    <cellStyle name="Výstup 4 4 2 7" xfId="7071"/>
    <cellStyle name="Výstup 4 4 2 7 2" xfId="26071"/>
    <cellStyle name="Výstup 4 4 2 7 3" xfId="45215"/>
    <cellStyle name="Výstup 4 4 2 8" xfId="19667"/>
    <cellStyle name="Výstup 4 4 2 8 2" xfId="38807"/>
    <cellStyle name="Výstup 4 4 2 9" xfId="8060"/>
    <cellStyle name="Výstup 4 4 3" xfId="643"/>
    <cellStyle name="Výstup 4 4 3 10" xfId="8046"/>
    <cellStyle name="Výstup 4 4 3 11" xfId="32472"/>
    <cellStyle name="Výstup 4 4 3 2" xfId="2047"/>
    <cellStyle name="Výstup 4 4 3 2 2" xfId="8774"/>
    <cellStyle name="Výstup 4 4 3 2 2 2" xfId="27674"/>
    <cellStyle name="Výstup 4 4 3 2 2 3" xfId="46822"/>
    <cellStyle name="Výstup 4 4 3 2 3" xfId="21284"/>
    <cellStyle name="Výstup 4 4 3 2 3 2" xfId="40424"/>
    <cellStyle name="Výstup 4 4 3 2 4" xfId="14962"/>
    <cellStyle name="Výstup 4 4 3 2 5" xfId="34051"/>
    <cellStyle name="Výstup 4 4 3 3" xfId="2357"/>
    <cellStyle name="Výstup 4 4 3 3 2" xfId="9058"/>
    <cellStyle name="Výstup 4 4 3 3 2 2" xfId="27958"/>
    <cellStyle name="Výstup 4 4 3 3 2 3" xfId="47106"/>
    <cellStyle name="Výstup 4 4 3 3 3" xfId="21568"/>
    <cellStyle name="Výstup 4 4 3 3 3 2" xfId="40708"/>
    <cellStyle name="Výstup 4 4 3 3 4" xfId="15246"/>
    <cellStyle name="Výstup 4 4 3 3 5" xfId="34335"/>
    <cellStyle name="Výstup 4 4 3 4" xfId="2824"/>
    <cellStyle name="Výstup 4 4 3 4 2" xfId="9523"/>
    <cellStyle name="Výstup 4 4 3 4 2 2" xfId="28423"/>
    <cellStyle name="Výstup 4 4 3 4 2 3" xfId="47571"/>
    <cellStyle name="Výstup 4 4 3 4 3" xfId="22033"/>
    <cellStyle name="Výstup 4 4 3 4 3 2" xfId="41173"/>
    <cellStyle name="Výstup 4 4 3 4 4" xfId="15711"/>
    <cellStyle name="Výstup 4 4 3 4 5" xfId="34800"/>
    <cellStyle name="Výstup 4 4 3 5" xfId="3566"/>
    <cellStyle name="Výstup 4 4 3 5 2" xfId="10264"/>
    <cellStyle name="Výstup 4 4 3 5 2 2" xfId="29164"/>
    <cellStyle name="Výstup 4 4 3 5 2 3" xfId="48312"/>
    <cellStyle name="Výstup 4 4 3 5 3" xfId="22774"/>
    <cellStyle name="Výstup 4 4 3 5 3 2" xfId="41914"/>
    <cellStyle name="Výstup 4 4 3 5 4" xfId="16452"/>
    <cellStyle name="Výstup 4 4 3 5 5" xfId="35541"/>
    <cellStyle name="Výstup 4 4 3 6" xfId="4136"/>
    <cellStyle name="Výstup 4 4 3 6 2" xfId="10833"/>
    <cellStyle name="Výstup 4 4 3 6 2 2" xfId="29733"/>
    <cellStyle name="Výstup 4 4 3 6 2 3" xfId="48881"/>
    <cellStyle name="Výstup 4 4 3 6 3" xfId="23343"/>
    <cellStyle name="Výstup 4 4 3 6 3 2" xfId="42483"/>
    <cellStyle name="Výstup 4 4 3 6 4" xfId="17021"/>
    <cellStyle name="Výstup 4 4 3 6 5" xfId="36110"/>
    <cellStyle name="Výstup 4 4 3 7" xfId="7754"/>
    <cellStyle name="Výstup 4 4 3 7 2" xfId="26749"/>
    <cellStyle name="Výstup 4 4 3 7 2 2" xfId="45897"/>
    <cellStyle name="Výstup 4 4 3 7 3" xfId="14037"/>
    <cellStyle name="Výstup 4 4 3 7 4" xfId="33126"/>
    <cellStyle name="Výstup 4 4 3 8" xfId="7099"/>
    <cellStyle name="Výstup 4 4 3 8 2" xfId="26099"/>
    <cellStyle name="Výstup 4 4 3 8 3" xfId="45243"/>
    <cellStyle name="Výstup 4 4 3 9" xfId="20039"/>
    <cellStyle name="Výstup 4 4 3 9 2" xfId="39179"/>
    <cellStyle name="Výstup 4 4 4" xfId="1089"/>
    <cellStyle name="Výstup 4 4 4 2" xfId="2048"/>
    <cellStyle name="Výstup 4 4 4 2 2" xfId="8775"/>
    <cellStyle name="Výstup 4 4 4 2 2 2" xfId="27675"/>
    <cellStyle name="Výstup 4 4 4 2 2 3" xfId="46823"/>
    <cellStyle name="Výstup 4 4 4 2 3" xfId="21285"/>
    <cellStyle name="Výstup 4 4 4 2 3 2" xfId="40425"/>
    <cellStyle name="Výstup 4 4 4 2 4" xfId="14963"/>
    <cellStyle name="Výstup 4 4 4 2 5" xfId="34052"/>
    <cellStyle name="Výstup 4 4 4 3" xfId="2358"/>
    <cellStyle name="Výstup 4 4 4 3 2" xfId="9059"/>
    <cellStyle name="Výstup 4 4 4 3 2 2" xfId="27959"/>
    <cellStyle name="Výstup 4 4 4 3 2 3" xfId="47107"/>
    <cellStyle name="Výstup 4 4 4 3 3" xfId="21569"/>
    <cellStyle name="Výstup 4 4 4 3 3 2" xfId="40709"/>
    <cellStyle name="Výstup 4 4 4 3 4" xfId="15247"/>
    <cellStyle name="Výstup 4 4 4 3 5" xfId="34336"/>
    <cellStyle name="Výstup 4 4 4 4" xfId="7440"/>
    <cellStyle name="Výstup 4 4 4 4 2" xfId="26439"/>
    <cellStyle name="Výstup 4 4 4 4 3" xfId="45583"/>
    <cellStyle name="Výstup 4 4 4 5" xfId="20474"/>
    <cellStyle name="Výstup 4 4 4 5 2" xfId="39614"/>
    <cellStyle name="Výstup 4 4 4 6" xfId="13727"/>
    <cellStyle name="Výstup 4 4 4 7" xfId="32812"/>
    <cellStyle name="Výstup 4 4 5" xfId="2045"/>
    <cellStyle name="Výstup 4 4 5 2" xfId="8772"/>
    <cellStyle name="Výstup 4 4 5 2 2" xfId="27672"/>
    <cellStyle name="Výstup 4 4 5 2 3" xfId="46820"/>
    <cellStyle name="Výstup 4 4 5 3" xfId="21282"/>
    <cellStyle name="Výstup 4 4 5 3 2" xfId="40422"/>
    <cellStyle name="Výstup 4 4 5 4" xfId="14960"/>
    <cellStyle name="Výstup 4 4 5 5" xfId="34049"/>
    <cellStyle name="Výstup 4 4 6" xfId="2355"/>
    <cellStyle name="Výstup 4 4 6 2" xfId="9056"/>
    <cellStyle name="Výstup 4 4 6 2 2" xfId="27956"/>
    <cellStyle name="Výstup 4 4 6 2 3" xfId="47104"/>
    <cellStyle name="Výstup 4 4 6 3" xfId="21566"/>
    <cellStyle name="Výstup 4 4 6 3 2" xfId="40706"/>
    <cellStyle name="Výstup 4 4 6 4" xfId="15244"/>
    <cellStyle name="Výstup 4 4 6 5" xfId="34333"/>
    <cellStyle name="Výstup 4 4 7" xfId="2477"/>
    <cellStyle name="Výstup 4 4 7 2" xfId="9178"/>
    <cellStyle name="Výstup 4 4 7 2 2" xfId="28078"/>
    <cellStyle name="Výstup 4 4 7 2 3" xfId="47226"/>
    <cellStyle name="Výstup 4 4 7 3" xfId="21688"/>
    <cellStyle name="Výstup 4 4 7 3 2" xfId="40828"/>
    <cellStyle name="Výstup 4 4 7 4" xfId="15366"/>
    <cellStyle name="Výstup 4 4 7 5" xfId="34455"/>
    <cellStyle name="Výstup 4 4 8" xfId="3219"/>
    <cellStyle name="Výstup 4 4 8 2" xfId="9917"/>
    <cellStyle name="Výstup 4 4 8 2 2" xfId="28817"/>
    <cellStyle name="Výstup 4 4 8 2 3" xfId="47965"/>
    <cellStyle name="Výstup 4 4 8 3" xfId="22427"/>
    <cellStyle name="Výstup 4 4 8 3 2" xfId="41567"/>
    <cellStyle name="Výstup 4 4 8 4" xfId="16105"/>
    <cellStyle name="Výstup 4 4 8 5" xfId="35194"/>
    <cellStyle name="Výstup 4 4 9" xfId="3089"/>
    <cellStyle name="Výstup 4 4 9 2" xfId="9787"/>
    <cellStyle name="Výstup 4 4 9 2 2" xfId="28687"/>
    <cellStyle name="Výstup 4 4 9 2 3" xfId="47835"/>
    <cellStyle name="Výstup 4 4 9 3" xfId="22297"/>
    <cellStyle name="Výstup 4 4 9 3 2" xfId="41437"/>
    <cellStyle name="Výstup 4 4 9 4" xfId="15975"/>
    <cellStyle name="Výstup 4 4 9 5" xfId="35064"/>
    <cellStyle name="Výstup 4 5" xfId="309"/>
    <cellStyle name="Výstup 4 5 10" xfId="7028"/>
    <cellStyle name="Výstup 4 5 10 2" xfId="26028"/>
    <cellStyle name="Výstup 4 5 10 3" xfId="45172"/>
    <cellStyle name="Výstup 4 5 11" xfId="19706"/>
    <cellStyle name="Výstup 4 5 11 2" xfId="38846"/>
    <cellStyle name="Výstup 4 5 12" xfId="6872"/>
    <cellStyle name="Výstup 4 5 13" xfId="32401"/>
    <cellStyle name="Výstup 4 5 2" xfId="252"/>
    <cellStyle name="Výstup 4 5 2 10" xfId="32427"/>
    <cellStyle name="Výstup 4 5 2 2" xfId="598"/>
    <cellStyle name="Výstup 4 5 2 2 2" xfId="2779"/>
    <cellStyle name="Výstup 4 5 2 2 2 2" xfId="9478"/>
    <cellStyle name="Výstup 4 5 2 2 2 2 2" xfId="28378"/>
    <cellStyle name="Výstup 4 5 2 2 2 2 3" xfId="47526"/>
    <cellStyle name="Výstup 4 5 2 2 2 3" xfId="21988"/>
    <cellStyle name="Výstup 4 5 2 2 2 3 2" xfId="41128"/>
    <cellStyle name="Výstup 4 5 2 2 2 4" xfId="15666"/>
    <cellStyle name="Výstup 4 5 2 2 2 5" xfId="34755"/>
    <cellStyle name="Výstup 4 5 2 2 3" xfId="3521"/>
    <cellStyle name="Výstup 4 5 2 2 3 2" xfId="10219"/>
    <cellStyle name="Výstup 4 5 2 2 3 2 2" xfId="29119"/>
    <cellStyle name="Výstup 4 5 2 2 3 2 3" xfId="48267"/>
    <cellStyle name="Výstup 4 5 2 2 3 3" xfId="22729"/>
    <cellStyle name="Výstup 4 5 2 2 3 3 2" xfId="41869"/>
    <cellStyle name="Výstup 4 5 2 2 3 4" xfId="16407"/>
    <cellStyle name="Výstup 4 5 2 2 3 5" xfId="35496"/>
    <cellStyle name="Výstup 4 5 2 2 4" xfId="4091"/>
    <cellStyle name="Výstup 4 5 2 2 4 2" xfId="10788"/>
    <cellStyle name="Výstup 4 5 2 2 4 2 2" xfId="29688"/>
    <cellStyle name="Výstup 4 5 2 2 4 2 3" xfId="48836"/>
    <cellStyle name="Výstup 4 5 2 2 4 3" xfId="23298"/>
    <cellStyle name="Výstup 4 5 2 2 4 3 2" xfId="42438"/>
    <cellStyle name="Výstup 4 5 2 2 4 4" xfId="16976"/>
    <cellStyle name="Výstup 4 5 2 2 4 5" xfId="36065"/>
    <cellStyle name="Výstup 4 5 2 2 5" xfId="2050"/>
    <cellStyle name="Výstup 4 5 2 2 5 2" xfId="8777"/>
    <cellStyle name="Výstup 4 5 2 2 5 2 2" xfId="27677"/>
    <cellStyle name="Výstup 4 5 2 2 5 2 3" xfId="46825"/>
    <cellStyle name="Výstup 4 5 2 2 5 3" xfId="21287"/>
    <cellStyle name="Výstup 4 5 2 2 5 3 2" xfId="40427"/>
    <cellStyle name="Výstup 4 5 2 2 5 4" xfId="14965"/>
    <cellStyle name="Výstup 4 5 2 2 5 5" xfId="34054"/>
    <cellStyle name="Výstup 4 5 2 2 6" xfId="7395"/>
    <cellStyle name="Výstup 4 5 2 2 6 2" xfId="26394"/>
    <cellStyle name="Výstup 4 5 2 2 6 3" xfId="45538"/>
    <cellStyle name="Výstup 4 5 2 2 7" xfId="19994"/>
    <cellStyle name="Výstup 4 5 2 2 7 2" xfId="39134"/>
    <cellStyle name="Výstup 4 5 2 2 8" xfId="13682"/>
    <cellStyle name="Výstup 4 5 2 2 9" xfId="32767"/>
    <cellStyle name="Výstup 4 5 2 3" xfId="2360"/>
    <cellStyle name="Výstup 4 5 2 3 2" xfId="9061"/>
    <cellStyle name="Výstup 4 5 2 3 2 2" xfId="27961"/>
    <cellStyle name="Výstup 4 5 2 3 2 3" xfId="47109"/>
    <cellStyle name="Výstup 4 5 2 3 3" xfId="21571"/>
    <cellStyle name="Výstup 4 5 2 3 3 2" xfId="40711"/>
    <cellStyle name="Výstup 4 5 2 3 4" xfId="15249"/>
    <cellStyle name="Výstup 4 5 2 3 5" xfId="34338"/>
    <cellStyle name="Výstup 4 5 2 4" xfId="2412"/>
    <cellStyle name="Výstup 4 5 2 4 2" xfId="9113"/>
    <cellStyle name="Výstup 4 5 2 4 2 2" xfId="28013"/>
    <cellStyle name="Výstup 4 5 2 4 2 3" xfId="47161"/>
    <cellStyle name="Výstup 4 5 2 4 3" xfId="21623"/>
    <cellStyle name="Výstup 4 5 2 4 3 2" xfId="40763"/>
    <cellStyle name="Výstup 4 5 2 4 4" xfId="15301"/>
    <cellStyle name="Výstup 4 5 2 4 5" xfId="34390"/>
    <cellStyle name="Výstup 4 5 2 5" xfId="3154"/>
    <cellStyle name="Výstup 4 5 2 5 2" xfId="9852"/>
    <cellStyle name="Výstup 4 5 2 5 2 2" xfId="28752"/>
    <cellStyle name="Výstup 4 5 2 5 2 3" xfId="47900"/>
    <cellStyle name="Výstup 4 5 2 5 3" xfId="22362"/>
    <cellStyle name="Výstup 4 5 2 5 3 2" xfId="41502"/>
    <cellStyle name="Výstup 4 5 2 5 4" xfId="16040"/>
    <cellStyle name="Výstup 4 5 2 5 5" xfId="35129"/>
    <cellStyle name="Výstup 4 5 2 6" xfId="3809"/>
    <cellStyle name="Výstup 4 5 2 6 2" xfId="10506"/>
    <cellStyle name="Výstup 4 5 2 6 2 2" xfId="29406"/>
    <cellStyle name="Výstup 4 5 2 6 2 3" xfId="48554"/>
    <cellStyle name="Výstup 4 5 2 6 3" xfId="23016"/>
    <cellStyle name="Výstup 4 5 2 6 3 2" xfId="42156"/>
    <cellStyle name="Výstup 4 5 2 6 4" xfId="16694"/>
    <cellStyle name="Výstup 4 5 2 6 5" xfId="35783"/>
    <cellStyle name="Výstup 4 5 2 7" xfId="7054"/>
    <cellStyle name="Výstup 4 5 2 7 2" xfId="26054"/>
    <cellStyle name="Výstup 4 5 2 7 3" xfId="45198"/>
    <cellStyle name="Výstup 4 5 2 8" xfId="19650"/>
    <cellStyle name="Výstup 4 5 2 8 2" xfId="38790"/>
    <cellStyle name="Výstup 4 5 2 9" xfId="6939"/>
    <cellStyle name="Výstup 4 5 3" xfId="654"/>
    <cellStyle name="Výstup 4 5 3 10" xfId="32823"/>
    <cellStyle name="Výstup 4 5 3 2" xfId="2051"/>
    <cellStyle name="Výstup 4 5 3 2 2" xfId="8778"/>
    <cellStyle name="Výstup 4 5 3 2 2 2" xfId="27678"/>
    <cellStyle name="Výstup 4 5 3 2 2 3" xfId="46826"/>
    <cellStyle name="Výstup 4 5 3 2 3" xfId="21288"/>
    <cellStyle name="Výstup 4 5 3 2 3 2" xfId="40428"/>
    <cellStyle name="Výstup 4 5 3 2 4" xfId="14966"/>
    <cellStyle name="Výstup 4 5 3 2 5" xfId="34055"/>
    <cellStyle name="Výstup 4 5 3 3" xfId="2361"/>
    <cellStyle name="Výstup 4 5 3 3 2" xfId="9062"/>
    <cellStyle name="Výstup 4 5 3 3 2 2" xfId="27962"/>
    <cellStyle name="Výstup 4 5 3 3 2 3" xfId="47110"/>
    <cellStyle name="Výstup 4 5 3 3 3" xfId="21572"/>
    <cellStyle name="Výstup 4 5 3 3 3 2" xfId="40712"/>
    <cellStyle name="Výstup 4 5 3 3 4" xfId="15250"/>
    <cellStyle name="Výstup 4 5 3 3 5" xfId="34339"/>
    <cellStyle name="Výstup 4 5 3 4" xfId="2835"/>
    <cellStyle name="Výstup 4 5 3 4 2" xfId="9534"/>
    <cellStyle name="Výstup 4 5 3 4 2 2" xfId="28434"/>
    <cellStyle name="Výstup 4 5 3 4 2 3" xfId="47582"/>
    <cellStyle name="Výstup 4 5 3 4 3" xfId="22044"/>
    <cellStyle name="Výstup 4 5 3 4 3 2" xfId="41184"/>
    <cellStyle name="Výstup 4 5 3 4 4" xfId="15722"/>
    <cellStyle name="Výstup 4 5 3 4 5" xfId="34811"/>
    <cellStyle name="Výstup 4 5 3 5" xfId="3577"/>
    <cellStyle name="Výstup 4 5 3 5 2" xfId="10275"/>
    <cellStyle name="Výstup 4 5 3 5 2 2" xfId="29175"/>
    <cellStyle name="Výstup 4 5 3 5 2 3" xfId="48323"/>
    <cellStyle name="Výstup 4 5 3 5 3" xfId="22785"/>
    <cellStyle name="Výstup 4 5 3 5 3 2" xfId="41925"/>
    <cellStyle name="Výstup 4 5 3 5 4" xfId="16463"/>
    <cellStyle name="Výstup 4 5 3 5 5" xfId="35552"/>
    <cellStyle name="Výstup 4 5 3 6" xfId="4147"/>
    <cellStyle name="Výstup 4 5 3 6 2" xfId="10844"/>
    <cellStyle name="Výstup 4 5 3 6 2 2" xfId="29744"/>
    <cellStyle name="Výstup 4 5 3 6 2 3" xfId="48892"/>
    <cellStyle name="Výstup 4 5 3 6 3" xfId="23354"/>
    <cellStyle name="Výstup 4 5 3 6 3 2" xfId="42494"/>
    <cellStyle name="Výstup 4 5 3 6 4" xfId="17032"/>
    <cellStyle name="Výstup 4 5 3 6 5" xfId="36121"/>
    <cellStyle name="Výstup 4 5 3 7" xfId="7451"/>
    <cellStyle name="Výstup 4 5 3 7 2" xfId="26450"/>
    <cellStyle name="Výstup 4 5 3 7 3" xfId="45594"/>
    <cellStyle name="Výstup 4 5 3 8" xfId="20050"/>
    <cellStyle name="Výstup 4 5 3 8 2" xfId="39190"/>
    <cellStyle name="Výstup 4 5 3 9" xfId="13738"/>
    <cellStyle name="Výstup 4 5 4" xfId="1096"/>
    <cellStyle name="Výstup 4 5 4 2" xfId="2052"/>
    <cellStyle name="Výstup 4 5 4 2 2" xfId="8779"/>
    <cellStyle name="Výstup 4 5 4 2 2 2" xfId="27679"/>
    <cellStyle name="Výstup 4 5 4 2 2 3" xfId="46827"/>
    <cellStyle name="Výstup 4 5 4 2 3" xfId="21289"/>
    <cellStyle name="Výstup 4 5 4 2 3 2" xfId="40429"/>
    <cellStyle name="Výstup 4 5 4 2 4" xfId="14967"/>
    <cellStyle name="Výstup 4 5 4 2 5" xfId="34056"/>
    <cellStyle name="Výstup 4 5 4 3" xfId="2362"/>
    <cellStyle name="Výstup 4 5 4 3 2" xfId="9063"/>
    <cellStyle name="Výstup 4 5 4 3 2 2" xfId="27963"/>
    <cellStyle name="Výstup 4 5 4 3 2 3" xfId="47111"/>
    <cellStyle name="Výstup 4 5 4 3 3" xfId="21573"/>
    <cellStyle name="Výstup 4 5 4 3 3 2" xfId="40713"/>
    <cellStyle name="Výstup 4 5 4 3 4" xfId="15251"/>
    <cellStyle name="Výstup 4 5 4 3 5" xfId="34340"/>
    <cellStyle name="Výstup 4 5 4 4" xfId="7931"/>
    <cellStyle name="Výstup 4 5 4 4 2" xfId="26926"/>
    <cellStyle name="Výstup 4 5 4 4 3" xfId="46074"/>
    <cellStyle name="Výstup 4 5 4 5" xfId="20481"/>
    <cellStyle name="Výstup 4 5 4 5 2" xfId="39621"/>
    <cellStyle name="Výstup 4 5 4 6" xfId="14214"/>
    <cellStyle name="Výstup 4 5 4 7" xfId="33303"/>
    <cellStyle name="Výstup 4 5 5" xfId="2049"/>
    <cellStyle name="Výstup 4 5 5 2" xfId="8776"/>
    <cellStyle name="Výstup 4 5 5 2 2" xfId="27676"/>
    <cellStyle name="Výstup 4 5 5 2 3" xfId="46824"/>
    <cellStyle name="Výstup 4 5 5 3" xfId="21286"/>
    <cellStyle name="Výstup 4 5 5 3 2" xfId="40426"/>
    <cellStyle name="Výstup 4 5 5 4" xfId="14964"/>
    <cellStyle name="Výstup 4 5 5 5" xfId="34053"/>
    <cellStyle name="Výstup 4 5 6" xfId="2359"/>
    <cellStyle name="Výstup 4 5 6 2" xfId="9060"/>
    <cellStyle name="Výstup 4 5 6 2 2" xfId="27960"/>
    <cellStyle name="Výstup 4 5 6 2 3" xfId="47108"/>
    <cellStyle name="Výstup 4 5 6 3" xfId="21570"/>
    <cellStyle name="Výstup 4 5 6 3 2" xfId="40710"/>
    <cellStyle name="Výstup 4 5 6 4" xfId="15248"/>
    <cellStyle name="Výstup 4 5 6 5" xfId="34337"/>
    <cellStyle name="Výstup 4 5 7" xfId="2488"/>
    <cellStyle name="Výstup 4 5 7 2" xfId="9189"/>
    <cellStyle name="Výstup 4 5 7 2 2" xfId="28089"/>
    <cellStyle name="Výstup 4 5 7 2 3" xfId="47237"/>
    <cellStyle name="Výstup 4 5 7 3" xfId="21699"/>
    <cellStyle name="Výstup 4 5 7 3 2" xfId="40839"/>
    <cellStyle name="Výstup 4 5 7 4" xfId="15377"/>
    <cellStyle name="Výstup 4 5 7 5" xfId="34466"/>
    <cellStyle name="Výstup 4 5 8" xfId="3230"/>
    <cellStyle name="Výstup 4 5 8 2" xfId="9928"/>
    <cellStyle name="Výstup 4 5 8 2 2" xfId="28828"/>
    <cellStyle name="Výstup 4 5 8 2 3" xfId="47976"/>
    <cellStyle name="Výstup 4 5 8 3" xfId="22438"/>
    <cellStyle name="Výstup 4 5 8 3 2" xfId="41578"/>
    <cellStyle name="Výstup 4 5 8 4" xfId="16116"/>
    <cellStyle name="Výstup 4 5 8 5" xfId="35205"/>
    <cellStyle name="Výstup 4 5 9" xfId="3097"/>
    <cellStyle name="Výstup 4 5 9 2" xfId="9795"/>
    <cellStyle name="Výstup 4 5 9 2 2" xfId="28695"/>
    <cellStyle name="Výstup 4 5 9 2 3" xfId="47843"/>
    <cellStyle name="Výstup 4 5 9 3" xfId="22305"/>
    <cellStyle name="Výstup 4 5 9 3 2" xfId="41445"/>
    <cellStyle name="Výstup 4 5 9 4" xfId="15983"/>
    <cellStyle name="Výstup 4 5 9 5" xfId="35072"/>
    <cellStyle name="Výstup 4 6" xfId="329"/>
    <cellStyle name="Výstup 4 6 10" xfId="7121"/>
    <cellStyle name="Výstup 4 6 10 2" xfId="26120"/>
    <cellStyle name="Výstup 4 6 10 3" xfId="45264"/>
    <cellStyle name="Výstup 4 6 11" xfId="19726"/>
    <cellStyle name="Výstup 4 6 11 2" xfId="38866"/>
    <cellStyle name="Výstup 4 6 12" xfId="8036"/>
    <cellStyle name="Výstup 4 6 13" xfId="32493"/>
    <cellStyle name="Výstup 4 6 2" xfId="456"/>
    <cellStyle name="Výstup 4 6 2 10" xfId="32605"/>
    <cellStyle name="Výstup 4 6 2 2" xfId="781"/>
    <cellStyle name="Výstup 4 6 2 2 2" xfId="2962"/>
    <cellStyle name="Výstup 4 6 2 2 2 2" xfId="9661"/>
    <cellStyle name="Výstup 4 6 2 2 2 2 2" xfId="28561"/>
    <cellStyle name="Výstup 4 6 2 2 2 2 3" xfId="47709"/>
    <cellStyle name="Výstup 4 6 2 2 2 3" xfId="22171"/>
    <cellStyle name="Výstup 4 6 2 2 2 3 2" xfId="41311"/>
    <cellStyle name="Výstup 4 6 2 2 2 4" xfId="15849"/>
    <cellStyle name="Výstup 4 6 2 2 2 5" xfId="34938"/>
    <cellStyle name="Výstup 4 6 2 2 3" xfId="3704"/>
    <cellStyle name="Výstup 4 6 2 2 3 2" xfId="10402"/>
    <cellStyle name="Výstup 4 6 2 2 3 2 2" xfId="29302"/>
    <cellStyle name="Výstup 4 6 2 2 3 2 3" xfId="48450"/>
    <cellStyle name="Výstup 4 6 2 2 3 3" xfId="22912"/>
    <cellStyle name="Výstup 4 6 2 2 3 3 2" xfId="42052"/>
    <cellStyle name="Výstup 4 6 2 2 3 4" xfId="16590"/>
    <cellStyle name="Výstup 4 6 2 2 3 5" xfId="35679"/>
    <cellStyle name="Výstup 4 6 2 2 4" xfId="4274"/>
    <cellStyle name="Výstup 4 6 2 2 4 2" xfId="10971"/>
    <cellStyle name="Výstup 4 6 2 2 4 2 2" xfId="29871"/>
    <cellStyle name="Výstup 4 6 2 2 4 2 3" xfId="49019"/>
    <cellStyle name="Výstup 4 6 2 2 4 3" xfId="23481"/>
    <cellStyle name="Výstup 4 6 2 2 4 3 2" xfId="42621"/>
    <cellStyle name="Výstup 4 6 2 2 4 4" xfId="17159"/>
    <cellStyle name="Výstup 4 6 2 2 4 5" xfId="36248"/>
    <cellStyle name="Výstup 4 6 2 2 5" xfId="2054"/>
    <cellStyle name="Výstup 4 6 2 2 5 2" xfId="8781"/>
    <cellStyle name="Výstup 4 6 2 2 5 2 2" xfId="27681"/>
    <cellStyle name="Výstup 4 6 2 2 5 2 3" xfId="46829"/>
    <cellStyle name="Výstup 4 6 2 2 5 3" xfId="21291"/>
    <cellStyle name="Výstup 4 6 2 2 5 3 2" xfId="40431"/>
    <cellStyle name="Výstup 4 6 2 2 5 4" xfId="14969"/>
    <cellStyle name="Výstup 4 6 2 2 5 5" xfId="34058"/>
    <cellStyle name="Výstup 4 6 2 2 6" xfId="7598"/>
    <cellStyle name="Výstup 4 6 2 2 6 2" xfId="26597"/>
    <cellStyle name="Výstup 4 6 2 2 6 3" xfId="45741"/>
    <cellStyle name="Výstup 4 6 2 2 7" xfId="20177"/>
    <cellStyle name="Výstup 4 6 2 2 7 2" xfId="39317"/>
    <cellStyle name="Výstup 4 6 2 2 8" xfId="13885"/>
    <cellStyle name="Výstup 4 6 2 2 9" xfId="32970"/>
    <cellStyle name="Výstup 4 6 2 3" xfId="2364"/>
    <cellStyle name="Výstup 4 6 2 3 2" xfId="9065"/>
    <cellStyle name="Výstup 4 6 2 3 2 2" xfId="27965"/>
    <cellStyle name="Výstup 4 6 2 3 2 3" xfId="47113"/>
    <cellStyle name="Výstup 4 6 2 3 3" xfId="21575"/>
    <cellStyle name="Výstup 4 6 2 3 3 2" xfId="40715"/>
    <cellStyle name="Výstup 4 6 2 3 4" xfId="15253"/>
    <cellStyle name="Výstup 4 6 2 3 5" xfId="34342"/>
    <cellStyle name="Výstup 4 6 2 4" xfId="2640"/>
    <cellStyle name="Výstup 4 6 2 4 2" xfId="9341"/>
    <cellStyle name="Výstup 4 6 2 4 2 2" xfId="28241"/>
    <cellStyle name="Výstup 4 6 2 4 2 3" xfId="47389"/>
    <cellStyle name="Výstup 4 6 2 4 3" xfId="21851"/>
    <cellStyle name="Výstup 4 6 2 4 3 2" xfId="40991"/>
    <cellStyle name="Výstup 4 6 2 4 4" xfId="15529"/>
    <cellStyle name="Výstup 4 6 2 4 5" xfId="34618"/>
    <cellStyle name="Výstup 4 6 2 5" xfId="3382"/>
    <cellStyle name="Výstup 4 6 2 5 2" xfId="10080"/>
    <cellStyle name="Výstup 4 6 2 5 2 2" xfId="28980"/>
    <cellStyle name="Výstup 4 6 2 5 2 3" xfId="48128"/>
    <cellStyle name="Výstup 4 6 2 5 3" xfId="22590"/>
    <cellStyle name="Výstup 4 6 2 5 3 2" xfId="41730"/>
    <cellStyle name="Výstup 4 6 2 5 4" xfId="16268"/>
    <cellStyle name="Výstup 4 6 2 5 5" xfId="35357"/>
    <cellStyle name="Výstup 4 6 2 6" xfId="3954"/>
    <cellStyle name="Výstup 4 6 2 6 2" xfId="10651"/>
    <cellStyle name="Výstup 4 6 2 6 2 2" xfId="29551"/>
    <cellStyle name="Výstup 4 6 2 6 2 3" xfId="48699"/>
    <cellStyle name="Výstup 4 6 2 6 3" xfId="23161"/>
    <cellStyle name="Výstup 4 6 2 6 3 2" xfId="42301"/>
    <cellStyle name="Výstup 4 6 2 6 4" xfId="16839"/>
    <cellStyle name="Výstup 4 6 2 6 5" xfId="35928"/>
    <cellStyle name="Výstup 4 6 2 7" xfId="7233"/>
    <cellStyle name="Výstup 4 6 2 7 2" xfId="26232"/>
    <cellStyle name="Výstup 4 6 2 7 3" xfId="45376"/>
    <cellStyle name="Výstup 4 6 2 8" xfId="19853"/>
    <cellStyle name="Výstup 4 6 2 8 2" xfId="38993"/>
    <cellStyle name="Výstup 4 6 2 9" xfId="13520"/>
    <cellStyle name="Výstup 4 6 3" xfId="674"/>
    <cellStyle name="Výstup 4 6 3 10" xfId="32843"/>
    <cellStyle name="Výstup 4 6 3 2" xfId="2055"/>
    <cellStyle name="Výstup 4 6 3 2 2" xfId="8782"/>
    <cellStyle name="Výstup 4 6 3 2 2 2" xfId="27682"/>
    <cellStyle name="Výstup 4 6 3 2 2 3" xfId="46830"/>
    <cellStyle name="Výstup 4 6 3 2 3" xfId="21292"/>
    <cellStyle name="Výstup 4 6 3 2 3 2" xfId="40432"/>
    <cellStyle name="Výstup 4 6 3 2 4" xfId="14970"/>
    <cellStyle name="Výstup 4 6 3 2 5" xfId="34059"/>
    <cellStyle name="Výstup 4 6 3 3" xfId="2365"/>
    <cellStyle name="Výstup 4 6 3 3 2" xfId="9066"/>
    <cellStyle name="Výstup 4 6 3 3 2 2" xfId="27966"/>
    <cellStyle name="Výstup 4 6 3 3 2 3" xfId="47114"/>
    <cellStyle name="Výstup 4 6 3 3 3" xfId="21576"/>
    <cellStyle name="Výstup 4 6 3 3 3 2" xfId="40716"/>
    <cellStyle name="Výstup 4 6 3 3 4" xfId="15254"/>
    <cellStyle name="Výstup 4 6 3 3 5" xfId="34343"/>
    <cellStyle name="Výstup 4 6 3 4" xfId="2855"/>
    <cellStyle name="Výstup 4 6 3 4 2" xfId="9554"/>
    <cellStyle name="Výstup 4 6 3 4 2 2" xfId="28454"/>
    <cellStyle name="Výstup 4 6 3 4 2 3" xfId="47602"/>
    <cellStyle name="Výstup 4 6 3 4 3" xfId="22064"/>
    <cellStyle name="Výstup 4 6 3 4 3 2" xfId="41204"/>
    <cellStyle name="Výstup 4 6 3 4 4" xfId="15742"/>
    <cellStyle name="Výstup 4 6 3 4 5" xfId="34831"/>
    <cellStyle name="Výstup 4 6 3 5" xfId="3597"/>
    <cellStyle name="Výstup 4 6 3 5 2" xfId="10295"/>
    <cellStyle name="Výstup 4 6 3 5 2 2" xfId="29195"/>
    <cellStyle name="Výstup 4 6 3 5 2 3" xfId="48343"/>
    <cellStyle name="Výstup 4 6 3 5 3" xfId="22805"/>
    <cellStyle name="Výstup 4 6 3 5 3 2" xfId="41945"/>
    <cellStyle name="Výstup 4 6 3 5 4" xfId="16483"/>
    <cellStyle name="Výstup 4 6 3 5 5" xfId="35572"/>
    <cellStyle name="Výstup 4 6 3 6" xfId="4167"/>
    <cellStyle name="Výstup 4 6 3 6 2" xfId="10864"/>
    <cellStyle name="Výstup 4 6 3 6 2 2" xfId="29764"/>
    <cellStyle name="Výstup 4 6 3 6 2 3" xfId="48912"/>
    <cellStyle name="Výstup 4 6 3 6 3" xfId="23374"/>
    <cellStyle name="Výstup 4 6 3 6 3 2" xfId="42514"/>
    <cellStyle name="Výstup 4 6 3 6 4" xfId="17052"/>
    <cellStyle name="Výstup 4 6 3 6 5" xfId="36141"/>
    <cellStyle name="Výstup 4 6 3 7" xfId="7471"/>
    <cellStyle name="Výstup 4 6 3 7 2" xfId="26470"/>
    <cellStyle name="Výstup 4 6 3 7 3" xfId="45614"/>
    <cellStyle name="Výstup 4 6 3 8" xfId="20070"/>
    <cellStyle name="Výstup 4 6 3 8 2" xfId="39210"/>
    <cellStyle name="Výstup 4 6 3 9" xfId="13758"/>
    <cellStyle name="Výstup 4 6 4" xfId="1103"/>
    <cellStyle name="Výstup 4 6 4 2" xfId="2056"/>
    <cellStyle name="Výstup 4 6 4 2 2" xfId="8783"/>
    <cellStyle name="Výstup 4 6 4 2 2 2" xfId="27683"/>
    <cellStyle name="Výstup 4 6 4 2 2 3" xfId="46831"/>
    <cellStyle name="Výstup 4 6 4 2 3" xfId="21293"/>
    <cellStyle name="Výstup 4 6 4 2 3 2" xfId="40433"/>
    <cellStyle name="Výstup 4 6 4 2 4" xfId="14971"/>
    <cellStyle name="Výstup 4 6 4 2 5" xfId="34060"/>
    <cellStyle name="Výstup 4 6 4 3" xfId="2366"/>
    <cellStyle name="Výstup 4 6 4 3 2" xfId="9067"/>
    <cellStyle name="Výstup 4 6 4 3 2 2" xfId="27967"/>
    <cellStyle name="Výstup 4 6 4 3 2 3" xfId="47115"/>
    <cellStyle name="Výstup 4 6 4 3 3" xfId="21577"/>
    <cellStyle name="Výstup 4 6 4 3 3 2" xfId="40717"/>
    <cellStyle name="Výstup 4 6 4 3 4" xfId="15255"/>
    <cellStyle name="Výstup 4 6 4 3 5" xfId="34344"/>
    <cellStyle name="Výstup 4 6 4 4" xfId="7938"/>
    <cellStyle name="Výstup 4 6 4 4 2" xfId="26933"/>
    <cellStyle name="Výstup 4 6 4 4 3" xfId="46081"/>
    <cellStyle name="Výstup 4 6 4 5" xfId="20488"/>
    <cellStyle name="Výstup 4 6 4 5 2" xfId="39628"/>
    <cellStyle name="Výstup 4 6 4 6" xfId="14221"/>
    <cellStyle name="Výstup 4 6 4 7" xfId="33310"/>
    <cellStyle name="Výstup 4 6 5" xfId="2053"/>
    <cellStyle name="Výstup 4 6 5 2" xfId="8780"/>
    <cellStyle name="Výstup 4 6 5 2 2" xfId="27680"/>
    <cellStyle name="Výstup 4 6 5 2 3" xfId="46828"/>
    <cellStyle name="Výstup 4 6 5 3" xfId="21290"/>
    <cellStyle name="Výstup 4 6 5 3 2" xfId="40430"/>
    <cellStyle name="Výstup 4 6 5 4" xfId="14968"/>
    <cellStyle name="Výstup 4 6 5 5" xfId="34057"/>
    <cellStyle name="Výstup 4 6 6" xfId="2363"/>
    <cellStyle name="Výstup 4 6 6 2" xfId="9064"/>
    <cellStyle name="Výstup 4 6 6 2 2" xfId="27964"/>
    <cellStyle name="Výstup 4 6 6 2 3" xfId="47112"/>
    <cellStyle name="Výstup 4 6 6 3" xfId="21574"/>
    <cellStyle name="Výstup 4 6 6 3 2" xfId="40714"/>
    <cellStyle name="Výstup 4 6 6 4" xfId="15252"/>
    <cellStyle name="Výstup 4 6 6 5" xfId="34341"/>
    <cellStyle name="Výstup 4 6 7" xfId="2508"/>
    <cellStyle name="Výstup 4 6 7 2" xfId="9209"/>
    <cellStyle name="Výstup 4 6 7 2 2" xfId="28109"/>
    <cellStyle name="Výstup 4 6 7 2 3" xfId="47257"/>
    <cellStyle name="Výstup 4 6 7 3" xfId="21719"/>
    <cellStyle name="Výstup 4 6 7 3 2" xfId="40859"/>
    <cellStyle name="Výstup 4 6 7 4" xfId="15397"/>
    <cellStyle name="Výstup 4 6 7 5" xfId="34486"/>
    <cellStyle name="Výstup 4 6 8" xfId="3250"/>
    <cellStyle name="Výstup 4 6 8 2" xfId="9948"/>
    <cellStyle name="Výstup 4 6 8 2 2" xfId="28848"/>
    <cellStyle name="Výstup 4 6 8 2 3" xfId="47996"/>
    <cellStyle name="Výstup 4 6 8 3" xfId="22458"/>
    <cellStyle name="Výstup 4 6 8 3 2" xfId="41598"/>
    <cellStyle name="Výstup 4 6 8 4" xfId="16136"/>
    <cellStyle name="Výstup 4 6 8 5" xfId="35225"/>
    <cellStyle name="Výstup 4 6 9" xfId="3127"/>
    <cellStyle name="Výstup 4 6 9 2" xfId="9825"/>
    <cellStyle name="Výstup 4 6 9 2 2" xfId="28725"/>
    <cellStyle name="Výstup 4 6 9 2 3" xfId="47873"/>
    <cellStyle name="Výstup 4 6 9 3" xfId="22335"/>
    <cellStyle name="Výstup 4 6 9 3 2" xfId="41475"/>
    <cellStyle name="Výstup 4 6 9 4" xfId="16013"/>
    <cellStyle name="Výstup 4 6 9 5" xfId="35102"/>
    <cellStyle name="Výstup 4 7" xfId="337"/>
    <cellStyle name="Výstup 4 7 10" xfId="7129"/>
    <cellStyle name="Výstup 4 7 10 2" xfId="26128"/>
    <cellStyle name="Výstup 4 7 10 3" xfId="45272"/>
    <cellStyle name="Výstup 4 7 11" xfId="19734"/>
    <cellStyle name="Výstup 4 7 11 2" xfId="38874"/>
    <cellStyle name="Výstup 4 7 12" xfId="6829"/>
    <cellStyle name="Výstup 4 7 13" xfId="32501"/>
    <cellStyle name="Výstup 4 7 2" xfId="464"/>
    <cellStyle name="Výstup 4 7 2 10" xfId="32613"/>
    <cellStyle name="Výstup 4 7 2 2" xfId="789"/>
    <cellStyle name="Výstup 4 7 2 2 2" xfId="2970"/>
    <cellStyle name="Výstup 4 7 2 2 2 2" xfId="9669"/>
    <cellStyle name="Výstup 4 7 2 2 2 2 2" xfId="28569"/>
    <cellStyle name="Výstup 4 7 2 2 2 2 3" xfId="47717"/>
    <cellStyle name="Výstup 4 7 2 2 2 3" xfId="22179"/>
    <cellStyle name="Výstup 4 7 2 2 2 3 2" xfId="41319"/>
    <cellStyle name="Výstup 4 7 2 2 2 4" xfId="15857"/>
    <cellStyle name="Výstup 4 7 2 2 2 5" xfId="34946"/>
    <cellStyle name="Výstup 4 7 2 2 3" xfId="3712"/>
    <cellStyle name="Výstup 4 7 2 2 3 2" xfId="10410"/>
    <cellStyle name="Výstup 4 7 2 2 3 2 2" xfId="29310"/>
    <cellStyle name="Výstup 4 7 2 2 3 2 3" xfId="48458"/>
    <cellStyle name="Výstup 4 7 2 2 3 3" xfId="22920"/>
    <cellStyle name="Výstup 4 7 2 2 3 3 2" xfId="42060"/>
    <cellStyle name="Výstup 4 7 2 2 3 4" xfId="16598"/>
    <cellStyle name="Výstup 4 7 2 2 3 5" xfId="35687"/>
    <cellStyle name="Výstup 4 7 2 2 4" xfId="4282"/>
    <cellStyle name="Výstup 4 7 2 2 4 2" xfId="10979"/>
    <cellStyle name="Výstup 4 7 2 2 4 2 2" xfId="29879"/>
    <cellStyle name="Výstup 4 7 2 2 4 2 3" xfId="49027"/>
    <cellStyle name="Výstup 4 7 2 2 4 3" xfId="23489"/>
    <cellStyle name="Výstup 4 7 2 2 4 3 2" xfId="42629"/>
    <cellStyle name="Výstup 4 7 2 2 4 4" xfId="17167"/>
    <cellStyle name="Výstup 4 7 2 2 4 5" xfId="36256"/>
    <cellStyle name="Výstup 4 7 2 2 5" xfId="2058"/>
    <cellStyle name="Výstup 4 7 2 2 5 2" xfId="8785"/>
    <cellStyle name="Výstup 4 7 2 2 5 2 2" xfId="27685"/>
    <cellStyle name="Výstup 4 7 2 2 5 2 3" xfId="46833"/>
    <cellStyle name="Výstup 4 7 2 2 5 3" xfId="21295"/>
    <cellStyle name="Výstup 4 7 2 2 5 3 2" xfId="40435"/>
    <cellStyle name="Výstup 4 7 2 2 5 4" xfId="14973"/>
    <cellStyle name="Výstup 4 7 2 2 5 5" xfId="34062"/>
    <cellStyle name="Výstup 4 7 2 2 6" xfId="7606"/>
    <cellStyle name="Výstup 4 7 2 2 6 2" xfId="26605"/>
    <cellStyle name="Výstup 4 7 2 2 6 3" xfId="45749"/>
    <cellStyle name="Výstup 4 7 2 2 7" xfId="20185"/>
    <cellStyle name="Výstup 4 7 2 2 7 2" xfId="39325"/>
    <cellStyle name="Výstup 4 7 2 2 8" xfId="13893"/>
    <cellStyle name="Výstup 4 7 2 2 9" xfId="32978"/>
    <cellStyle name="Výstup 4 7 2 3" xfId="2368"/>
    <cellStyle name="Výstup 4 7 2 3 2" xfId="9069"/>
    <cellStyle name="Výstup 4 7 2 3 2 2" xfId="27969"/>
    <cellStyle name="Výstup 4 7 2 3 2 3" xfId="47117"/>
    <cellStyle name="Výstup 4 7 2 3 3" xfId="21579"/>
    <cellStyle name="Výstup 4 7 2 3 3 2" xfId="40719"/>
    <cellStyle name="Výstup 4 7 2 3 4" xfId="15257"/>
    <cellStyle name="Výstup 4 7 2 3 5" xfId="34346"/>
    <cellStyle name="Výstup 4 7 2 4" xfId="2648"/>
    <cellStyle name="Výstup 4 7 2 4 2" xfId="9349"/>
    <cellStyle name="Výstup 4 7 2 4 2 2" xfId="28249"/>
    <cellStyle name="Výstup 4 7 2 4 2 3" xfId="47397"/>
    <cellStyle name="Výstup 4 7 2 4 3" xfId="21859"/>
    <cellStyle name="Výstup 4 7 2 4 3 2" xfId="40999"/>
    <cellStyle name="Výstup 4 7 2 4 4" xfId="15537"/>
    <cellStyle name="Výstup 4 7 2 4 5" xfId="34626"/>
    <cellStyle name="Výstup 4 7 2 5" xfId="3390"/>
    <cellStyle name="Výstup 4 7 2 5 2" xfId="10088"/>
    <cellStyle name="Výstup 4 7 2 5 2 2" xfId="28988"/>
    <cellStyle name="Výstup 4 7 2 5 2 3" xfId="48136"/>
    <cellStyle name="Výstup 4 7 2 5 3" xfId="22598"/>
    <cellStyle name="Výstup 4 7 2 5 3 2" xfId="41738"/>
    <cellStyle name="Výstup 4 7 2 5 4" xfId="16276"/>
    <cellStyle name="Výstup 4 7 2 5 5" xfId="35365"/>
    <cellStyle name="Výstup 4 7 2 6" xfId="3962"/>
    <cellStyle name="Výstup 4 7 2 6 2" xfId="10659"/>
    <cellStyle name="Výstup 4 7 2 6 2 2" xfId="29559"/>
    <cellStyle name="Výstup 4 7 2 6 2 3" xfId="48707"/>
    <cellStyle name="Výstup 4 7 2 6 3" xfId="23169"/>
    <cellStyle name="Výstup 4 7 2 6 3 2" xfId="42309"/>
    <cellStyle name="Výstup 4 7 2 6 4" xfId="16847"/>
    <cellStyle name="Výstup 4 7 2 6 5" xfId="35936"/>
    <cellStyle name="Výstup 4 7 2 7" xfId="7241"/>
    <cellStyle name="Výstup 4 7 2 7 2" xfId="26240"/>
    <cellStyle name="Výstup 4 7 2 7 3" xfId="45384"/>
    <cellStyle name="Výstup 4 7 2 8" xfId="19861"/>
    <cellStyle name="Výstup 4 7 2 8 2" xfId="39001"/>
    <cellStyle name="Výstup 4 7 2 9" xfId="13528"/>
    <cellStyle name="Výstup 4 7 3" xfId="682"/>
    <cellStyle name="Výstup 4 7 3 10" xfId="32851"/>
    <cellStyle name="Výstup 4 7 3 2" xfId="2059"/>
    <cellStyle name="Výstup 4 7 3 2 2" xfId="8786"/>
    <cellStyle name="Výstup 4 7 3 2 2 2" xfId="27686"/>
    <cellStyle name="Výstup 4 7 3 2 2 3" xfId="46834"/>
    <cellStyle name="Výstup 4 7 3 2 3" xfId="21296"/>
    <cellStyle name="Výstup 4 7 3 2 3 2" xfId="40436"/>
    <cellStyle name="Výstup 4 7 3 2 4" xfId="14974"/>
    <cellStyle name="Výstup 4 7 3 2 5" xfId="34063"/>
    <cellStyle name="Výstup 4 7 3 3" xfId="2369"/>
    <cellStyle name="Výstup 4 7 3 3 2" xfId="9070"/>
    <cellStyle name="Výstup 4 7 3 3 2 2" xfId="27970"/>
    <cellStyle name="Výstup 4 7 3 3 2 3" xfId="47118"/>
    <cellStyle name="Výstup 4 7 3 3 3" xfId="21580"/>
    <cellStyle name="Výstup 4 7 3 3 3 2" xfId="40720"/>
    <cellStyle name="Výstup 4 7 3 3 4" xfId="15258"/>
    <cellStyle name="Výstup 4 7 3 3 5" xfId="34347"/>
    <cellStyle name="Výstup 4 7 3 4" xfId="2863"/>
    <cellStyle name="Výstup 4 7 3 4 2" xfId="9562"/>
    <cellStyle name="Výstup 4 7 3 4 2 2" xfId="28462"/>
    <cellStyle name="Výstup 4 7 3 4 2 3" xfId="47610"/>
    <cellStyle name="Výstup 4 7 3 4 3" xfId="22072"/>
    <cellStyle name="Výstup 4 7 3 4 3 2" xfId="41212"/>
    <cellStyle name="Výstup 4 7 3 4 4" xfId="15750"/>
    <cellStyle name="Výstup 4 7 3 4 5" xfId="34839"/>
    <cellStyle name="Výstup 4 7 3 5" xfId="3605"/>
    <cellStyle name="Výstup 4 7 3 5 2" xfId="10303"/>
    <cellStyle name="Výstup 4 7 3 5 2 2" xfId="29203"/>
    <cellStyle name="Výstup 4 7 3 5 2 3" xfId="48351"/>
    <cellStyle name="Výstup 4 7 3 5 3" xfId="22813"/>
    <cellStyle name="Výstup 4 7 3 5 3 2" xfId="41953"/>
    <cellStyle name="Výstup 4 7 3 5 4" xfId="16491"/>
    <cellStyle name="Výstup 4 7 3 5 5" xfId="35580"/>
    <cellStyle name="Výstup 4 7 3 6" xfId="4175"/>
    <cellStyle name="Výstup 4 7 3 6 2" xfId="10872"/>
    <cellStyle name="Výstup 4 7 3 6 2 2" xfId="29772"/>
    <cellStyle name="Výstup 4 7 3 6 2 3" xfId="48920"/>
    <cellStyle name="Výstup 4 7 3 6 3" xfId="23382"/>
    <cellStyle name="Výstup 4 7 3 6 3 2" xfId="42522"/>
    <cellStyle name="Výstup 4 7 3 6 4" xfId="17060"/>
    <cellStyle name="Výstup 4 7 3 6 5" xfId="36149"/>
    <cellStyle name="Výstup 4 7 3 7" xfId="7479"/>
    <cellStyle name="Výstup 4 7 3 7 2" xfId="26478"/>
    <cellStyle name="Výstup 4 7 3 7 3" xfId="45622"/>
    <cellStyle name="Výstup 4 7 3 8" xfId="20078"/>
    <cellStyle name="Výstup 4 7 3 8 2" xfId="39218"/>
    <cellStyle name="Výstup 4 7 3 9" xfId="13766"/>
    <cellStyle name="Výstup 4 7 4" xfId="1110"/>
    <cellStyle name="Výstup 4 7 4 2" xfId="2060"/>
    <cellStyle name="Výstup 4 7 4 2 2" xfId="8787"/>
    <cellStyle name="Výstup 4 7 4 2 2 2" xfId="27687"/>
    <cellStyle name="Výstup 4 7 4 2 2 3" xfId="46835"/>
    <cellStyle name="Výstup 4 7 4 2 3" xfId="21297"/>
    <cellStyle name="Výstup 4 7 4 2 3 2" xfId="40437"/>
    <cellStyle name="Výstup 4 7 4 2 4" xfId="14975"/>
    <cellStyle name="Výstup 4 7 4 2 5" xfId="34064"/>
    <cellStyle name="Výstup 4 7 4 3" xfId="2370"/>
    <cellStyle name="Výstup 4 7 4 3 2" xfId="9071"/>
    <cellStyle name="Výstup 4 7 4 3 2 2" xfId="27971"/>
    <cellStyle name="Výstup 4 7 4 3 2 3" xfId="47119"/>
    <cellStyle name="Výstup 4 7 4 3 3" xfId="21581"/>
    <cellStyle name="Výstup 4 7 4 3 3 2" xfId="40721"/>
    <cellStyle name="Výstup 4 7 4 3 4" xfId="15259"/>
    <cellStyle name="Výstup 4 7 4 3 5" xfId="34348"/>
    <cellStyle name="Výstup 4 7 4 4" xfId="7945"/>
    <cellStyle name="Výstup 4 7 4 4 2" xfId="26940"/>
    <cellStyle name="Výstup 4 7 4 4 3" xfId="46088"/>
    <cellStyle name="Výstup 4 7 4 5" xfId="20495"/>
    <cellStyle name="Výstup 4 7 4 5 2" xfId="39635"/>
    <cellStyle name="Výstup 4 7 4 6" xfId="14228"/>
    <cellStyle name="Výstup 4 7 4 7" xfId="33317"/>
    <cellStyle name="Výstup 4 7 5" xfId="2057"/>
    <cellStyle name="Výstup 4 7 5 2" xfId="8784"/>
    <cellStyle name="Výstup 4 7 5 2 2" xfId="27684"/>
    <cellStyle name="Výstup 4 7 5 2 3" xfId="46832"/>
    <cellStyle name="Výstup 4 7 5 3" xfId="21294"/>
    <cellStyle name="Výstup 4 7 5 3 2" xfId="40434"/>
    <cellStyle name="Výstup 4 7 5 4" xfId="14972"/>
    <cellStyle name="Výstup 4 7 5 5" xfId="34061"/>
    <cellStyle name="Výstup 4 7 6" xfId="2367"/>
    <cellStyle name="Výstup 4 7 6 2" xfId="9068"/>
    <cellStyle name="Výstup 4 7 6 2 2" xfId="27968"/>
    <cellStyle name="Výstup 4 7 6 2 3" xfId="47116"/>
    <cellStyle name="Výstup 4 7 6 3" xfId="21578"/>
    <cellStyle name="Výstup 4 7 6 3 2" xfId="40718"/>
    <cellStyle name="Výstup 4 7 6 4" xfId="15256"/>
    <cellStyle name="Výstup 4 7 6 5" xfId="34345"/>
    <cellStyle name="Výstup 4 7 7" xfId="2516"/>
    <cellStyle name="Výstup 4 7 7 2" xfId="9217"/>
    <cellStyle name="Výstup 4 7 7 2 2" xfId="28117"/>
    <cellStyle name="Výstup 4 7 7 2 3" xfId="47265"/>
    <cellStyle name="Výstup 4 7 7 3" xfId="21727"/>
    <cellStyle name="Výstup 4 7 7 3 2" xfId="40867"/>
    <cellStyle name="Výstup 4 7 7 4" xfId="15405"/>
    <cellStyle name="Výstup 4 7 7 5" xfId="34494"/>
    <cellStyle name="Výstup 4 7 8" xfId="3258"/>
    <cellStyle name="Výstup 4 7 8 2" xfId="9956"/>
    <cellStyle name="Výstup 4 7 8 2 2" xfId="28856"/>
    <cellStyle name="Výstup 4 7 8 2 3" xfId="48004"/>
    <cellStyle name="Výstup 4 7 8 3" xfId="22466"/>
    <cellStyle name="Výstup 4 7 8 3 2" xfId="41606"/>
    <cellStyle name="Výstup 4 7 8 4" xfId="16144"/>
    <cellStyle name="Výstup 4 7 8 5" xfId="35233"/>
    <cellStyle name="Výstup 4 7 9" xfId="3115"/>
    <cellStyle name="Výstup 4 7 9 2" xfId="9813"/>
    <cellStyle name="Výstup 4 7 9 2 2" xfId="28713"/>
    <cellStyle name="Výstup 4 7 9 2 3" xfId="47861"/>
    <cellStyle name="Výstup 4 7 9 3" xfId="22323"/>
    <cellStyle name="Výstup 4 7 9 3 2" xfId="41463"/>
    <cellStyle name="Výstup 4 7 9 4" xfId="16001"/>
    <cellStyle name="Výstup 4 7 9 5" xfId="35090"/>
    <cellStyle name="Výstup 4 8" xfId="345"/>
    <cellStyle name="Výstup 4 8 10" xfId="7137"/>
    <cellStyle name="Výstup 4 8 10 2" xfId="26136"/>
    <cellStyle name="Výstup 4 8 10 3" xfId="45280"/>
    <cellStyle name="Výstup 4 8 11" xfId="19742"/>
    <cellStyle name="Výstup 4 8 11 2" xfId="38882"/>
    <cellStyle name="Výstup 4 8 12" xfId="8030"/>
    <cellStyle name="Výstup 4 8 13" xfId="32509"/>
    <cellStyle name="Výstup 4 8 2" xfId="472"/>
    <cellStyle name="Výstup 4 8 2 10" xfId="32621"/>
    <cellStyle name="Výstup 4 8 2 2" xfId="797"/>
    <cellStyle name="Výstup 4 8 2 2 2" xfId="2978"/>
    <cellStyle name="Výstup 4 8 2 2 2 2" xfId="9677"/>
    <cellStyle name="Výstup 4 8 2 2 2 2 2" xfId="28577"/>
    <cellStyle name="Výstup 4 8 2 2 2 2 3" xfId="47725"/>
    <cellStyle name="Výstup 4 8 2 2 2 3" xfId="22187"/>
    <cellStyle name="Výstup 4 8 2 2 2 3 2" xfId="41327"/>
    <cellStyle name="Výstup 4 8 2 2 2 4" xfId="15865"/>
    <cellStyle name="Výstup 4 8 2 2 2 5" xfId="34954"/>
    <cellStyle name="Výstup 4 8 2 2 3" xfId="3720"/>
    <cellStyle name="Výstup 4 8 2 2 3 2" xfId="10418"/>
    <cellStyle name="Výstup 4 8 2 2 3 2 2" xfId="29318"/>
    <cellStyle name="Výstup 4 8 2 2 3 2 3" xfId="48466"/>
    <cellStyle name="Výstup 4 8 2 2 3 3" xfId="22928"/>
    <cellStyle name="Výstup 4 8 2 2 3 3 2" xfId="42068"/>
    <cellStyle name="Výstup 4 8 2 2 3 4" xfId="16606"/>
    <cellStyle name="Výstup 4 8 2 2 3 5" xfId="35695"/>
    <cellStyle name="Výstup 4 8 2 2 4" xfId="4290"/>
    <cellStyle name="Výstup 4 8 2 2 4 2" xfId="10987"/>
    <cellStyle name="Výstup 4 8 2 2 4 2 2" xfId="29887"/>
    <cellStyle name="Výstup 4 8 2 2 4 2 3" xfId="49035"/>
    <cellStyle name="Výstup 4 8 2 2 4 3" xfId="23497"/>
    <cellStyle name="Výstup 4 8 2 2 4 3 2" xfId="42637"/>
    <cellStyle name="Výstup 4 8 2 2 4 4" xfId="17175"/>
    <cellStyle name="Výstup 4 8 2 2 4 5" xfId="36264"/>
    <cellStyle name="Výstup 4 8 2 2 5" xfId="2062"/>
    <cellStyle name="Výstup 4 8 2 2 5 2" xfId="8789"/>
    <cellStyle name="Výstup 4 8 2 2 5 2 2" xfId="27689"/>
    <cellStyle name="Výstup 4 8 2 2 5 2 3" xfId="46837"/>
    <cellStyle name="Výstup 4 8 2 2 5 3" xfId="21299"/>
    <cellStyle name="Výstup 4 8 2 2 5 3 2" xfId="40439"/>
    <cellStyle name="Výstup 4 8 2 2 5 4" xfId="14977"/>
    <cellStyle name="Výstup 4 8 2 2 5 5" xfId="34066"/>
    <cellStyle name="Výstup 4 8 2 2 6" xfId="7614"/>
    <cellStyle name="Výstup 4 8 2 2 6 2" xfId="26613"/>
    <cellStyle name="Výstup 4 8 2 2 6 3" xfId="45757"/>
    <cellStyle name="Výstup 4 8 2 2 7" xfId="20193"/>
    <cellStyle name="Výstup 4 8 2 2 7 2" xfId="39333"/>
    <cellStyle name="Výstup 4 8 2 2 8" xfId="13901"/>
    <cellStyle name="Výstup 4 8 2 2 9" xfId="32986"/>
    <cellStyle name="Výstup 4 8 2 3" xfId="2372"/>
    <cellStyle name="Výstup 4 8 2 3 2" xfId="9073"/>
    <cellStyle name="Výstup 4 8 2 3 2 2" xfId="27973"/>
    <cellStyle name="Výstup 4 8 2 3 2 3" xfId="47121"/>
    <cellStyle name="Výstup 4 8 2 3 3" xfId="21583"/>
    <cellStyle name="Výstup 4 8 2 3 3 2" xfId="40723"/>
    <cellStyle name="Výstup 4 8 2 3 4" xfId="15261"/>
    <cellStyle name="Výstup 4 8 2 3 5" xfId="34350"/>
    <cellStyle name="Výstup 4 8 2 4" xfId="2656"/>
    <cellStyle name="Výstup 4 8 2 4 2" xfId="9357"/>
    <cellStyle name="Výstup 4 8 2 4 2 2" xfId="28257"/>
    <cellStyle name="Výstup 4 8 2 4 2 3" xfId="47405"/>
    <cellStyle name="Výstup 4 8 2 4 3" xfId="21867"/>
    <cellStyle name="Výstup 4 8 2 4 3 2" xfId="41007"/>
    <cellStyle name="Výstup 4 8 2 4 4" xfId="15545"/>
    <cellStyle name="Výstup 4 8 2 4 5" xfId="34634"/>
    <cellStyle name="Výstup 4 8 2 5" xfId="3398"/>
    <cellStyle name="Výstup 4 8 2 5 2" xfId="10096"/>
    <cellStyle name="Výstup 4 8 2 5 2 2" xfId="28996"/>
    <cellStyle name="Výstup 4 8 2 5 2 3" xfId="48144"/>
    <cellStyle name="Výstup 4 8 2 5 3" xfId="22606"/>
    <cellStyle name="Výstup 4 8 2 5 3 2" xfId="41746"/>
    <cellStyle name="Výstup 4 8 2 5 4" xfId="16284"/>
    <cellStyle name="Výstup 4 8 2 5 5" xfId="35373"/>
    <cellStyle name="Výstup 4 8 2 6" xfId="3970"/>
    <cellStyle name="Výstup 4 8 2 6 2" xfId="10667"/>
    <cellStyle name="Výstup 4 8 2 6 2 2" xfId="29567"/>
    <cellStyle name="Výstup 4 8 2 6 2 3" xfId="48715"/>
    <cellStyle name="Výstup 4 8 2 6 3" xfId="23177"/>
    <cellStyle name="Výstup 4 8 2 6 3 2" xfId="42317"/>
    <cellStyle name="Výstup 4 8 2 6 4" xfId="16855"/>
    <cellStyle name="Výstup 4 8 2 6 5" xfId="35944"/>
    <cellStyle name="Výstup 4 8 2 7" xfId="7249"/>
    <cellStyle name="Výstup 4 8 2 7 2" xfId="26248"/>
    <cellStyle name="Výstup 4 8 2 7 3" xfId="45392"/>
    <cellStyle name="Výstup 4 8 2 8" xfId="19869"/>
    <cellStyle name="Výstup 4 8 2 8 2" xfId="39009"/>
    <cellStyle name="Výstup 4 8 2 9" xfId="13536"/>
    <cellStyle name="Výstup 4 8 3" xfId="690"/>
    <cellStyle name="Výstup 4 8 3 10" xfId="32859"/>
    <cellStyle name="Výstup 4 8 3 2" xfId="2063"/>
    <cellStyle name="Výstup 4 8 3 2 2" xfId="8790"/>
    <cellStyle name="Výstup 4 8 3 2 2 2" xfId="27690"/>
    <cellStyle name="Výstup 4 8 3 2 2 3" xfId="46838"/>
    <cellStyle name="Výstup 4 8 3 2 3" xfId="21300"/>
    <cellStyle name="Výstup 4 8 3 2 3 2" xfId="40440"/>
    <cellStyle name="Výstup 4 8 3 2 4" xfId="14978"/>
    <cellStyle name="Výstup 4 8 3 2 5" xfId="34067"/>
    <cellStyle name="Výstup 4 8 3 3" xfId="2373"/>
    <cellStyle name="Výstup 4 8 3 3 2" xfId="9074"/>
    <cellStyle name="Výstup 4 8 3 3 2 2" xfId="27974"/>
    <cellStyle name="Výstup 4 8 3 3 2 3" xfId="47122"/>
    <cellStyle name="Výstup 4 8 3 3 3" xfId="21584"/>
    <cellStyle name="Výstup 4 8 3 3 3 2" xfId="40724"/>
    <cellStyle name="Výstup 4 8 3 3 4" xfId="15262"/>
    <cellStyle name="Výstup 4 8 3 3 5" xfId="34351"/>
    <cellStyle name="Výstup 4 8 3 4" xfId="2871"/>
    <cellStyle name="Výstup 4 8 3 4 2" xfId="9570"/>
    <cellStyle name="Výstup 4 8 3 4 2 2" xfId="28470"/>
    <cellStyle name="Výstup 4 8 3 4 2 3" xfId="47618"/>
    <cellStyle name="Výstup 4 8 3 4 3" xfId="22080"/>
    <cellStyle name="Výstup 4 8 3 4 3 2" xfId="41220"/>
    <cellStyle name="Výstup 4 8 3 4 4" xfId="15758"/>
    <cellStyle name="Výstup 4 8 3 4 5" xfId="34847"/>
    <cellStyle name="Výstup 4 8 3 5" xfId="3613"/>
    <cellStyle name="Výstup 4 8 3 5 2" xfId="10311"/>
    <cellStyle name="Výstup 4 8 3 5 2 2" xfId="29211"/>
    <cellStyle name="Výstup 4 8 3 5 2 3" xfId="48359"/>
    <cellStyle name="Výstup 4 8 3 5 3" xfId="22821"/>
    <cellStyle name="Výstup 4 8 3 5 3 2" xfId="41961"/>
    <cellStyle name="Výstup 4 8 3 5 4" xfId="16499"/>
    <cellStyle name="Výstup 4 8 3 5 5" xfId="35588"/>
    <cellStyle name="Výstup 4 8 3 6" xfId="4183"/>
    <cellStyle name="Výstup 4 8 3 6 2" xfId="10880"/>
    <cellStyle name="Výstup 4 8 3 6 2 2" xfId="29780"/>
    <cellStyle name="Výstup 4 8 3 6 2 3" xfId="48928"/>
    <cellStyle name="Výstup 4 8 3 6 3" xfId="23390"/>
    <cellStyle name="Výstup 4 8 3 6 3 2" xfId="42530"/>
    <cellStyle name="Výstup 4 8 3 6 4" xfId="17068"/>
    <cellStyle name="Výstup 4 8 3 6 5" xfId="36157"/>
    <cellStyle name="Výstup 4 8 3 7" xfId="7487"/>
    <cellStyle name="Výstup 4 8 3 7 2" xfId="26486"/>
    <cellStyle name="Výstup 4 8 3 7 3" xfId="45630"/>
    <cellStyle name="Výstup 4 8 3 8" xfId="20086"/>
    <cellStyle name="Výstup 4 8 3 8 2" xfId="39226"/>
    <cellStyle name="Výstup 4 8 3 9" xfId="13774"/>
    <cellStyle name="Výstup 4 8 4" xfId="1117"/>
    <cellStyle name="Výstup 4 8 4 2" xfId="2064"/>
    <cellStyle name="Výstup 4 8 4 2 2" xfId="8791"/>
    <cellStyle name="Výstup 4 8 4 2 2 2" xfId="27691"/>
    <cellStyle name="Výstup 4 8 4 2 2 3" xfId="46839"/>
    <cellStyle name="Výstup 4 8 4 2 3" xfId="21301"/>
    <cellStyle name="Výstup 4 8 4 2 3 2" xfId="40441"/>
    <cellStyle name="Výstup 4 8 4 2 4" xfId="14979"/>
    <cellStyle name="Výstup 4 8 4 2 5" xfId="34068"/>
    <cellStyle name="Výstup 4 8 4 3" xfId="2374"/>
    <cellStyle name="Výstup 4 8 4 3 2" xfId="9075"/>
    <cellStyle name="Výstup 4 8 4 3 2 2" xfId="27975"/>
    <cellStyle name="Výstup 4 8 4 3 2 3" xfId="47123"/>
    <cellStyle name="Výstup 4 8 4 3 3" xfId="21585"/>
    <cellStyle name="Výstup 4 8 4 3 3 2" xfId="40725"/>
    <cellStyle name="Výstup 4 8 4 3 4" xfId="15263"/>
    <cellStyle name="Výstup 4 8 4 3 5" xfId="34352"/>
    <cellStyle name="Výstup 4 8 4 4" xfId="7952"/>
    <cellStyle name="Výstup 4 8 4 4 2" xfId="26947"/>
    <cellStyle name="Výstup 4 8 4 4 3" xfId="46095"/>
    <cellStyle name="Výstup 4 8 4 5" xfId="20502"/>
    <cellStyle name="Výstup 4 8 4 5 2" xfId="39642"/>
    <cellStyle name="Výstup 4 8 4 6" xfId="14235"/>
    <cellStyle name="Výstup 4 8 4 7" xfId="33324"/>
    <cellStyle name="Výstup 4 8 5" xfId="2061"/>
    <cellStyle name="Výstup 4 8 5 2" xfId="8788"/>
    <cellStyle name="Výstup 4 8 5 2 2" xfId="27688"/>
    <cellStyle name="Výstup 4 8 5 2 3" xfId="46836"/>
    <cellStyle name="Výstup 4 8 5 3" xfId="21298"/>
    <cellStyle name="Výstup 4 8 5 3 2" xfId="40438"/>
    <cellStyle name="Výstup 4 8 5 4" xfId="14976"/>
    <cellStyle name="Výstup 4 8 5 5" xfId="34065"/>
    <cellStyle name="Výstup 4 8 6" xfId="2371"/>
    <cellStyle name="Výstup 4 8 6 2" xfId="9072"/>
    <cellStyle name="Výstup 4 8 6 2 2" xfId="27972"/>
    <cellStyle name="Výstup 4 8 6 2 3" xfId="47120"/>
    <cellStyle name="Výstup 4 8 6 3" xfId="21582"/>
    <cellStyle name="Výstup 4 8 6 3 2" xfId="40722"/>
    <cellStyle name="Výstup 4 8 6 4" xfId="15260"/>
    <cellStyle name="Výstup 4 8 6 5" xfId="34349"/>
    <cellStyle name="Výstup 4 8 7" xfId="2524"/>
    <cellStyle name="Výstup 4 8 7 2" xfId="9225"/>
    <cellStyle name="Výstup 4 8 7 2 2" xfId="28125"/>
    <cellStyle name="Výstup 4 8 7 2 3" xfId="47273"/>
    <cellStyle name="Výstup 4 8 7 3" xfId="21735"/>
    <cellStyle name="Výstup 4 8 7 3 2" xfId="40875"/>
    <cellStyle name="Výstup 4 8 7 4" xfId="15413"/>
    <cellStyle name="Výstup 4 8 7 5" xfId="34502"/>
    <cellStyle name="Výstup 4 8 8" xfId="3266"/>
    <cellStyle name="Výstup 4 8 8 2" xfId="9964"/>
    <cellStyle name="Výstup 4 8 8 2 2" xfId="28864"/>
    <cellStyle name="Výstup 4 8 8 2 3" xfId="48012"/>
    <cellStyle name="Výstup 4 8 8 3" xfId="22474"/>
    <cellStyle name="Výstup 4 8 8 3 2" xfId="41614"/>
    <cellStyle name="Výstup 4 8 8 4" xfId="16152"/>
    <cellStyle name="Výstup 4 8 8 5" xfId="35241"/>
    <cellStyle name="Výstup 4 8 9" xfId="3838"/>
    <cellStyle name="Výstup 4 8 9 2" xfId="10535"/>
    <cellStyle name="Výstup 4 8 9 2 2" xfId="29435"/>
    <cellStyle name="Výstup 4 8 9 2 3" xfId="48583"/>
    <cellStyle name="Výstup 4 8 9 3" xfId="23045"/>
    <cellStyle name="Výstup 4 8 9 3 2" xfId="42185"/>
    <cellStyle name="Výstup 4 8 9 4" xfId="16723"/>
    <cellStyle name="Výstup 4 8 9 5" xfId="35812"/>
    <cellStyle name="Výstup 4 9" xfId="355"/>
    <cellStyle name="Výstup 4 9 10" xfId="4435"/>
    <cellStyle name="Výstup 4 9 10 2" xfId="11132"/>
    <cellStyle name="Výstup 4 9 10 2 2" xfId="30032"/>
    <cellStyle name="Výstup 4 9 10 2 3" xfId="49180"/>
    <cellStyle name="Výstup 4 9 10 3" xfId="23642"/>
    <cellStyle name="Výstup 4 9 10 3 2" xfId="42782"/>
    <cellStyle name="Výstup 4 9 10 4" xfId="17320"/>
    <cellStyle name="Výstup 4 9 10 5" xfId="36409"/>
    <cellStyle name="Výstup 4 9 11" xfId="920"/>
    <cellStyle name="Výstup 4 9 11 2" xfId="7828"/>
    <cellStyle name="Výstup 4 9 11 2 2" xfId="26823"/>
    <cellStyle name="Výstup 4 9 11 2 3" xfId="45971"/>
    <cellStyle name="Výstup 4 9 11 3" xfId="20313"/>
    <cellStyle name="Výstup 4 9 11 3 2" xfId="39453"/>
    <cellStyle name="Výstup 4 9 11 4" xfId="14111"/>
    <cellStyle name="Výstup 4 9 11 5" xfId="33200"/>
    <cellStyle name="Výstup 4 9 12" xfId="7147"/>
    <cellStyle name="Výstup 4 9 12 2" xfId="26146"/>
    <cellStyle name="Výstup 4 9 12 3" xfId="45290"/>
    <cellStyle name="Výstup 4 9 13" xfId="19752"/>
    <cellStyle name="Výstup 4 9 13 2" xfId="38892"/>
    <cellStyle name="Výstup 4 9 14" xfId="8024"/>
    <cellStyle name="Výstup 4 9 15" xfId="32519"/>
    <cellStyle name="Výstup 4 9 2" xfId="482"/>
    <cellStyle name="Výstup 4 9 2 10" xfId="32631"/>
    <cellStyle name="Výstup 4 9 2 2" xfId="807"/>
    <cellStyle name="Výstup 4 9 2 2 2" xfId="2988"/>
    <cellStyle name="Výstup 4 9 2 2 2 2" xfId="9687"/>
    <cellStyle name="Výstup 4 9 2 2 2 2 2" xfId="28587"/>
    <cellStyle name="Výstup 4 9 2 2 2 2 3" xfId="47735"/>
    <cellStyle name="Výstup 4 9 2 2 2 3" xfId="22197"/>
    <cellStyle name="Výstup 4 9 2 2 2 3 2" xfId="41337"/>
    <cellStyle name="Výstup 4 9 2 2 2 4" xfId="15875"/>
    <cellStyle name="Výstup 4 9 2 2 2 5" xfId="34964"/>
    <cellStyle name="Výstup 4 9 2 2 3" xfId="3730"/>
    <cellStyle name="Výstup 4 9 2 2 3 2" xfId="10428"/>
    <cellStyle name="Výstup 4 9 2 2 3 2 2" xfId="29328"/>
    <cellStyle name="Výstup 4 9 2 2 3 2 3" xfId="48476"/>
    <cellStyle name="Výstup 4 9 2 2 3 3" xfId="22938"/>
    <cellStyle name="Výstup 4 9 2 2 3 3 2" xfId="42078"/>
    <cellStyle name="Výstup 4 9 2 2 3 4" xfId="16616"/>
    <cellStyle name="Výstup 4 9 2 2 3 5" xfId="35705"/>
    <cellStyle name="Výstup 4 9 2 2 4" xfId="4300"/>
    <cellStyle name="Výstup 4 9 2 2 4 2" xfId="10997"/>
    <cellStyle name="Výstup 4 9 2 2 4 2 2" xfId="29897"/>
    <cellStyle name="Výstup 4 9 2 2 4 2 3" xfId="49045"/>
    <cellStyle name="Výstup 4 9 2 2 4 3" xfId="23507"/>
    <cellStyle name="Výstup 4 9 2 2 4 3 2" xfId="42647"/>
    <cellStyle name="Výstup 4 9 2 2 4 4" xfId="17185"/>
    <cellStyle name="Výstup 4 9 2 2 4 5" xfId="36274"/>
    <cellStyle name="Výstup 4 9 2 2 5" xfId="2066"/>
    <cellStyle name="Výstup 4 9 2 2 5 2" xfId="8793"/>
    <cellStyle name="Výstup 4 9 2 2 5 2 2" xfId="27693"/>
    <cellStyle name="Výstup 4 9 2 2 5 2 3" xfId="46841"/>
    <cellStyle name="Výstup 4 9 2 2 5 3" xfId="21303"/>
    <cellStyle name="Výstup 4 9 2 2 5 3 2" xfId="40443"/>
    <cellStyle name="Výstup 4 9 2 2 5 4" xfId="14981"/>
    <cellStyle name="Výstup 4 9 2 2 5 5" xfId="34070"/>
    <cellStyle name="Výstup 4 9 2 2 6" xfId="7624"/>
    <cellStyle name="Výstup 4 9 2 2 6 2" xfId="26623"/>
    <cellStyle name="Výstup 4 9 2 2 6 3" xfId="45767"/>
    <cellStyle name="Výstup 4 9 2 2 7" xfId="20203"/>
    <cellStyle name="Výstup 4 9 2 2 7 2" xfId="39343"/>
    <cellStyle name="Výstup 4 9 2 2 8" xfId="13911"/>
    <cellStyle name="Výstup 4 9 2 2 9" xfId="32996"/>
    <cellStyle name="Výstup 4 9 2 3" xfId="2376"/>
    <cellStyle name="Výstup 4 9 2 3 2" xfId="9077"/>
    <cellStyle name="Výstup 4 9 2 3 2 2" xfId="27977"/>
    <cellStyle name="Výstup 4 9 2 3 2 3" xfId="47125"/>
    <cellStyle name="Výstup 4 9 2 3 3" xfId="21587"/>
    <cellStyle name="Výstup 4 9 2 3 3 2" xfId="40727"/>
    <cellStyle name="Výstup 4 9 2 3 4" xfId="15265"/>
    <cellStyle name="Výstup 4 9 2 3 5" xfId="34354"/>
    <cellStyle name="Výstup 4 9 2 4" xfId="2666"/>
    <cellStyle name="Výstup 4 9 2 4 2" xfId="9367"/>
    <cellStyle name="Výstup 4 9 2 4 2 2" xfId="28267"/>
    <cellStyle name="Výstup 4 9 2 4 2 3" xfId="47415"/>
    <cellStyle name="Výstup 4 9 2 4 3" xfId="21877"/>
    <cellStyle name="Výstup 4 9 2 4 3 2" xfId="41017"/>
    <cellStyle name="Výstup 4 9 2 4 4" xfId="15555"/>
    <cellStyle name="Výstup 4 9 2 4 5" xfId="34644"/>
    <cellStyle name="Výstup 4 9 2 5" xfId="3408"/>
    <cellStyle name="Výstup 4 9 2 5 2" xfId="10106"/>
    <cellStyle name="Výstup 4 9 2 5 2 2" xfId="29006"/>
    <cellStyle name="Výstup 4 9 2 5 2 3" xfId="48154"/>
    <cellStyle name="Výstup 4 9 2 5 3" xfId="22616"/>
    <cellStyle name="Výstup 4 9 2 5 3 2" xfId="41756"/>
    <cellStyle name="Výstup 4 9 2 5 4" xfId="16294"/>
    <cellStyle name="Výstup 4 9 2 5 5" xfId="35383"/>
    <cellStyle name="Výstup 4 9 2 6" xfId="3980"/>
    <cellStyle name="Výstup 4 9 2 6 2" xfId="10677"/>
    <cellStyle name="Výstup 4 9 2 6 2 2" xfId="29577"/>
    <cellStyle name="Výstup 4 9 2 6 2 3" xfId="48725"/>
    <cellStyle name="Výstup 4 9 2 6 3" xfId="23187"/>
    <cellStyle name="Výstup 4 9 2 6 3 2" xfId="42327"/>
    <cellStyle name="Výstup 4 9 2 6 4" xfId="16865"/>
    <cellStyle name="Výstup 4 9 2 6 5" xfId="35954"/>
    <cellStyle name="Výstup 4 9 2 7" xfId="7259"/>
    <cellStyle name="Výstup 4 9 2 7 2" xfId="26258"/>
    <cellStyle name="Výstup 4 9 2 7 3" xfId="45402"/>
    <cellStyle name="Výstup 4 9 2 8" xfId="19879"/>
    <cellStyle name="Výstup 4 9 2 8 2" xfId="39019"/>
    <cellStyle name="Výstup 4 9 2 9" xfId="13546"/>
    <cellStyle name="Výstup 4 9 3" xfId="700"/>
    <cellStyle name="Výstup 4 9 3 10" xfId="32869"/>
    <cellStyle name="Výstup 4 9 3 2" xfId="2067"/>
    <cellStyle name="Výstup 4 9 3 2 2" xfId="8794"/>
    <cellStyle name="Výstup 4 9 3 2 2 2" xfId="27694"/>
    <cellStyle name="Výstup 4 9 3 2 2 3" xfId="46842"/>
    <cellStyle name="Výstup 4 9 3 2 3" xfId="21304"/>
    <cellStyle name="Výstup 4 9 3 2 3 2" xfId="40444"/>
    <cellStyle name="Výstup 4 9 3 2 4" xfId="14982"/>
    <cellStyle name="Výstup 4 9 3 2 5" xfId="34071"/>
    <cellStyle name="Výstup 4 9 3 3" xfId="2377"/>
    <cellStyle name="Výstup 4 9 3 3 2" xfId="9078"/>
    <cellStyle name="Výstup 4 9 3 3 2 2" xfId="27978"/>
    <cellStyle name="Výstup 4 9 3 3 2 3" xfId="47126"/>
    <cellStyle name="Výstup 4 9 3 3 3" xfId="21588"/>
    <cellStyle name="Výstup 4 9 3 3 3 2" xfId="40728"/>
    <cellStyle name="Výstup 4 9 3 3 4" xfId="15266"/>
    <cellStyle name="Výstup 4 9 3 3 5" xfId="34355"/>
    <cellStyle name="Výstup 4 9 3 4" xfId="2881"/>
    <cellStyle name="Výstup 4 9 3 4 2" xfId="9580"/>
    <cellStyle name="Výstup 4 9 3 4 2 2" xfId="28480"/>
    <cellStyle name="Výstup 4 9 3 4 2 3" xfId="47628"/>
    <cellStyle name="Výstup 4 9 3 4 3" xfId="22090"/>
    <cellStyle name="Výstup 4 9 3 4 3 2" xfId="41230"/>
    <cellStyle name="Výstup 4 9 3 4 4" xfId="15768"/>
    <cellStyle name="Výstup 4 9 3 4 5" xfId="34857"/>
    <cellStyle name="Výstup 4 9 3 5" xfId="3623"/>
    <cellStyle name="Výstup 4 9 3 5 2" xfId="10321"/>
    <cellStyle name="Výstup 4 9 3 5 2 2" xfId="29221"/>
    <cellStyle name="Výstup 4 9 3 5 2 3" xfId="48369"/>
    <cellStyle name="Výstup 4 9 3 5 3" xfId="22831"/>
    <cellStyle name="Výstup 4 9 3 5 3 2" xfId="41971"/>
    <cellStyle name="Výstup 4 9 3 5 4" xfId="16509"/>
    <cellStyle name="Výstup 4 9 3 5 5" xfId="35598"/>
    <cellStyle name="Výstup 4 9 3 6" xfId="4193"/>
    <cellStyle name="Výstup 4 9 3 6 2" xfId="10890"/>
    <cellStyle name="Výstup 4 9 3 6 2 2" xfId="29790"/>
    <cellStyle name="Výstup 4 9 3 6 2 3" xfId="48938"/>
    <cellStyle name="Výstup 4 9 3 6 3" xfId="23400"/>
    <cellStyle name="Výstup 4 9 3 6 3 2" xfId="42540"/>
    <cellStyle name="Výstup 4 9 3 6 4" xfId="17078"/>
    <cellStyle name="Výstup 4 9 3 6 5" xfId="36167"/>
    <cellStyle name="Výstup 4 9 3 7" xfId="7497"/>
    <cellStyle name="Výstup 4 9 3 7 2" xfId="26496"/>
    <cellStyle name="Výstup 4 9 3 7 3" xfId="45640"/>
    <cellStyle name="Výstup 4 9 3 8" xfId="20096"/>
    <cellStyle name="Výstup 4 9 3 8 2" xfId="39236"/>
    <cellStyle name="Výstup 4 9 3 9" xfId="13784"/>
    <cellStyle name="Výstup 4 9 4" xfId="1144"/>
    <cellStyle name="Výstup 4 9 4 2" xfId="2068"/>
    <cellStyle name="Výstup 4 9 4 2 2" xfId="8795"/>
    <cellStyle name="Výstup 4 9 4 2 2 2" xfId="27695"/>
    <cellStyle name="Výstup 4 9 4 2 2 3" xfId="46843"/>
    <cellStyle name="Výstup 4 9 4 2 3" xfId="21305"/>
    <cellStyle name="Výstup 4 9 4 2 3 2" xfId="40445"/>
    <cellStyle name="Výstup 4 9 4 2 4" xfId="14983"/>
    <cellStyle name="Výstup 4 9 4 2 5" xfId="34072"/>
    <cellStyle name="Výstup 4 9 4 3" xfId="2378"/>
    <cellStyle name="Výstup 4 9 4 3 2" xfId="9079"/>
    <cellStyle name="Výstup 4 9 4 3 2 2" xfId="27979"/>
    <cellStyle name="Výstup 4 9 4 3 2 3" xfId="47127"/>
    <cellStyle name="Výstup 4 9 4 3 3" xfId="21589"/>
    <cellStyle name="Výstup 4 9 4 3 3 2" xfId="40729"/>
    <cellStyle name="Výstup 4 9 4 3 4" xfId="15267"/>
    <cellStyle name="Výstup 4 9 4 3 5" xfId="34356"/>
    <cellStyle name="Výstup 4 9 4 4" xfId="7970"/>
    <cellStyle name="Výstup 4 9 4 4 2" xfId="26965"/>
    <cellStyle name="Výstup 4 9 4 4 3" xfId="46113"/>
    <cellStyle name="Výstup 4 9 4 5" xfId="20528"/>
    <cellStyle name="Výstup 4 9 4 5 2" xfId="39668"/>
    <cellStyle name="Výstup 4 9 4 6" xfId="14253"/>
    <cellStyle name="Výstup 4 9 4 7" xfId="33342"/>
    <cellStyle name="Výstup 4 9 5" xfId="2065"/>
    <cellStyle name="Výstup 4 9 5 2" xfId="8792"/>
    <cellStyle name="Výstup 4 9 5 2 2" xfId="27692"/>
    <cellStyle name="Výstup 4 9 5 2 3" xfId="46840"/>
    <cellStyle name="Výstup 4 9 5 3" xfId="21302"/>
    <cellStyle name="Výstup 4 9 5 3 2" xfId="40442"/>
    <cellStyle name="Výstup 4 9 5 4" xfId="14980"/>
    <cellStyle name="Výstup 4 9 5 5" xfId="34069"/>
    <cellStyle name="Výstup 4 9 6" xfId="2375"/>
    <cellStyle name="Výstup 4 9 6 2" xfId="9076"/>
    <cellStyle name="Výstup 4 9 6 2 2" xfId="27976"/>
    <cellStyle name="Výstup 4 9 6 2 3" xfId="47124"/>
    <cellStyle name="Výstup 4 9 6 3" xfId="21586"/>
    <cellStyle name="Výstup 4 9 6 3 2" xfId="40726"/>
    <cellStyle name="Výstup 4 9 6 4" xfId="15264"/>
    <cellStyle name="Výstup 4 9 6 5" xfId="34353"/>
    <cellStyle name="Výstup 4 9 7" xfId="2534"/>
    <cellStyle name="Výstup 4 9 7 2" xfId="9235"/>
    <cellStyle name="Výstup 4 9 7 2 2" xfId="28135"/>
    <cellStyle name="Výstup 4 9 7 2 3" xfId="47283"/>
    <cellStyle name="Výstup 4 9 7 3" xfId="21745"/>
    <cellStyle name="Výstup 4 9 7 3 2" xfId="40885"/>
    <cellStyle name="Výstup 4 9 7 4" xfId="15423"/>
    <cellStyle name="Výstup 4 9 7 5" xfId="34512"/>
    <cellStyle name="Výstup 4 9 8" xfId="3276"/>
    <cellStyle name="Výstup 4 9 8 2" xfId="9974"/>
    <cellStyle name="Výstup 4 9 8 2 2" xfId="28874"/>
    <cellStyle name="Výstup 4 9 8 2 3" xfId="48022"/>
    <cellStyle name="Výstup 4 9 8 3" xfId="22484"/>
    <cellStyle name="Výstup 4 9 8 3 2" xfId="41624"/>
    <cellStyle name="Výstup 4 9 8 4" xfId="16162"/>
    <cellStyle name="Výstup 4 9 8 5" xfId="35251"/>
    <cellStyle name="Výstup 4 9 9" xfId="3848"/>
    <cellStyle name="Výstup 4 9 9 2" xfId="10545"/>
    <cellStyle name="Výstup 4 9 9 2 2" xfId="29445"/>
    <cellStyle name="Výstup 4 9 9 2 3" xfId="48593"/>
    <cellStyle name="Výstup 4 9 9 3" xfId="23055"/>
    <cellStyle name="Výstup 4 9 9 3 2" xfId="42195"/>
    <cellStyle name="Výstup 4 9 9 4" xfId="16733"/>
    <cellStyle name="Výstup 4 9 9 5" xfId="35822"/>
    <cellStyle name="Výstup 5" xfId="210"/>
    <cellStyle name="Výstup 5 10" xfId="3137"/>
    <cellStyle name="Výstup 5 10 2" xfId="9835"/>
    <cellStyle name="Výstup 5 10 2 2" xfId="28735"/>
    <cellStyle name="Výstup 5 10 2 3" xfId="47883"/>
    <cellStyle name="Výstup 5 10 3" xfId="22345"/>
    <cellStyle name="Výstup 5 10 3 2" xfId="41485"/>
    <cellStyle name="Výstup 5 10 4" xfId="16023"/>
    <cellStyle name="Výstup 5 10 5" xfId="35112"/>
    <cellStyle name="Výstup 5 11" xfId="3827"/>
    <cellStyle name="Výstup 5 11 2" xfId="10524"/>
    <cellStyle name="Výstup 5 11 2 2" xfId="29424"/>
    <cellStyle name="Výstup 5 11 2 3" xfId="48572"/>
    <cellStyle name="Výstup 5 11 3" xfId="23034"/>
    <cellStyle name="Výstup 5 11 3 2" xfId="42174"/>
    <cellStyle name="Výstup 5 11 4" xfId="16712"/>
    <cellStyle name="Výstup 5 11 5" xfId="35801"/>
    <cellStyle name="Výstup 5 12" xfId="4459"/>
    <cellStyle name="Výstup 5 12 2" xfId="11156"/>
    <cellStyle name="Výstup 5 12 2 2" xfId="30056"/>
    <cellStyle name="Výstup 5 12 2 3" xfId="49204"/>
    <cellStyle name="Výstup 5 12 3" xfId="23666"/>
    <cellStyle name="Výstup 5 12 3 2" xfId="42806"/>
    <cellStyle name="Výstup 5 12 4" xfId="17344"/>
    <cellStyle name="Výstup 5 12 5" xfId="36433"/>
    <cellStyle name="Výstup 5 13" xfId="948"/>
    <cellStyle name="Výstup 5 13 2" xfId="7855"/>
    <cellStyle name="Výstup 5 13 2 2" xfId="26850"/>
    <cellStyle name="Výstup 5 13 2 3" xfId="45998"/>
    <cellStyle name="Výstup 5 13 3" xfId="20340"/>
    <cellStyle name="Výstup 5 13 3 2" xfId="39480"/>
    <cellStyle name="Výstup 5 13 4" xfId="14138"/>
    <cellStyle name="Výstup 5 13 5" xfId="33227"/>
    <cellStyle name="Výstup 5 14" xfId="19623"/>
    <cellStyle name="Výstup 5 14 2" xfId="38763"/>
    <cellStyle name="Výstup 5 2" xfId="232"/>
    <cellStyle name="Výstup 5 2 10" xfId="3909"/>
    <cellStyle name="Výstup 5 2 10 2" xfId="10606"/>
    <cellStyle name="Výstup 5 2 10 2 2" xfId="29506"/>
    <cellStyle name="Výstup 5 2 10 2 3" xfId="48654"/>
    <cellStyle name="Výstup 5 2 10 3" xfId="23116"/>
    <cellStyle name="Výstup 5 2 10 3 2" xfId="42256"/>
    <cellStyle name="Výstup 5 2 10 4" xfId="16794"/>
    <cellStyle name="Výstup 5 2 10 5" xfId="35883"/>
    <cellStyle name="Výstup 5 2 11" xfId="4488"/>
    <cellStyle name="Výstup 5 2 11 2" xfId="11185"/>
    <cellStyle name="Výstup 5 2 11 2 2" xfId="30085"/>
    <cellStyle name="Výstup 5 2 11 2 3" xfId="49233"/>
    <cellStyle name="Výstup 5 2 11 3" xfId="23695"/>
    <cellStyle name="Výstup 5 2 11 3 2" xfId="42835"/>
    <cellStyle name="Výstup 5 2 11 4" xfId="17373"/>
    <cellStyle name="Výstup 5 2 11 5" xfId="36462"/>
    <cellStyle name="Výstup 5 2 12" xfId="928"/>
    <cellStyle name="Výstup 5 2 12 2" xfId="7836"/>
    <cellStyle name="Výstup 5 2 12 2 2" xfId="26831"/>
    <cellStyle name="Výstup 5 2 12 2 3" xfId="45979"/>
    <cellStyle name="Výstup 5 2 12 3" xfId="20321"/>
    <cellStyle name="Výstup 5 2 12 3 2" xfId="39461"/>
    <cellStyle name="Výstup 5 2 12 4" xfId="14119"/>
    <cellStyle name="Výstup 5 2 12 5" xfId="33208"/>
    <cellStyle name="Výstup 5 2 13" xfId="19639"/>
    <cellStyle name="Výstup 5 2 13 2" xfId="38779"/>
    <cellStyle name="Výstup 5 2 2" xfId="536"/>
    <cellStyle name="Výstup 5 2 2 10" xfId="19933"/>
    <cellStyle name="Výstup 5 2 2 10 2" xfId="39073"/>
    <cellStyle name="Výstup 5 2 2 11" xfId="6842"/>
    <cellStyle name="Výstup 5 2 2 12" xfId="32366"/>
    <cellStyle name="Výstup 5 2 2 2" xfId="836"/>
    <cellStyle name="Výstup 5 2 2 2 10" xfId="13600"/>
    <cellStyle name="Výstup 5 2 2 2 11" xfId="32685"/>
    <cellStyle name="Výstup 5 2 2 2 2" xfId="2072"/>
    <cellStyle name="Výstup 5 2 2 2 2 2" xfId="8799"/>
    <cellStyle name="Výstup 5 2 2 2 2 2 2" xfId="27699"/>
    <cellStyle name="Výstup 5 2 2 2 2 2 3" xfId="46847"/>
    <cellStyle name="Výstup 5 2 2 2 2 3" xfId="21309"/>
    <cellStyle name="Výstup 5 2 2 2 2 3 2" xfId="40449"/>
    <cellStyle name="Výstup 5 2 2 2 2 4" xfId="14987"/>
    <cellStyle name="Výstup 5 2 2 2 2 5" xfId="34076"/>
    <cellStyle name="Výstup 5 2 2 2 3" xfId="2382"/>
    <cellStyle name="Výstup 5 2 2 2 3 2" xfId="9083"/>
    <cellStyle name="Výstup 5 2 2 2 3 2 2" xfId="27983"/>
    <cellStyle name="Výstup 5 2 2 2 3 2 3" xfId="47131"/>
    <cellStyle name="Výstup 5 2 2 2 3 3" xfId="21593"/>
    <cellStyle name="Výstup 5 2 2 2 3 3 2" xfId="40733"/>
    <cellStyle name="Výstup 5 2 2 2 3 4" xfId="15271"/>
    <cellStyle name="Výstup 5 2 2 2 3 5" xfId="34360"/>
    <cellStyle name="Výstup 5 2 2 2 4" xfId="3017"/>
    <cellStyle name="Výstup 5 2 2 2 4 2" xfId="9716"/>
    <cellStyle name="Výstup 5 2 2 2 4 2 2" xfId="28616"/>
    <cellStyle name="Výstup 5 2 2 2 4 2 3" xfId="47764"/>
    <cellStyle name="Výstup 5 2 2 2 4 3" xfId="22226"/>
    <cellStyle name="Výstup 5 2 2 2 4 3 2" xfId="41366"/>
    <cellStyle name="Výstup 5 2 2 2 4 4" xfId="15904"/>
    <cellStyle name="Výstup 5 2 2 2 4 5" xfId="34993"/>
    <cellStyle name="Výstup 5 2 2 2 5" xfId="3759"/>
    <cellStyle name="Výstup 5 2 2 2 5 2" xfId="10457"/>
    <cellStyle name="Výstup 5 2 2 2 5 2 2" xfId="29357"/>
    <cellStyle name="Výstup 5 2 2 2 5 2 3" xfId="48505"/>
    <cellStyle name="Výstup 5 2 2 2 5 3" xfId="22967"/>
    <cellStyle name="Výstup 5 2 2 2 5 3 2" xfId="42107"/>
    <cellStyle name="Výstup 5 2 2 2 5 4" xfId="16645"/>
    <cellStyle name="Výstup 5 2 2 2 5 5" xfId="35734"/>
    <cellStyle name="Výstup 5 2 2 2 6" xfId="4329"/>
    <cellStyle name="Výstup 5 2 2 2 6 2" xfId="11026"/>
    <cellStyle name="Výstup 5 2 2 2 6 2 2" xfId="29926"/>
    <cellStyle name="Výstup 5 2 2 2 6 2 3" xfId="49074"/>
    <cellStyle name="Výstup 5 2 2 2 6 3" xfId="23536"/>
    <cellStyle name="Výstup 5 2 2 2 6 3 2" xfId="42676"/>
    <cellStyle name="Výstup 5 2 2 2 6 4" xfId="17214"/>
    <cellStyle name="Výstup 5 2 2 2 6 5" xfId="36303"/>
    <cellStyle name="Výstup 5 2 2 2 7" xfId="7777"/>
    <cellStyle name="Výstup 5 2 2 2 7 2" xfId="26772"/>
    <cellStyle name="Výstup 5 2 2 2 7 2 2" xfId="45920"/>
    <cellStyle name="Výstup 5 2 2 2 7 3" xfId="14060"/>
    <cellStyle name="Výstup 5 2 2 2 7 4" xfId="33149"/>
    <cellStyle name="Výstup 5 2 2 2 8" xfId="7313"/>
    <cellStyle name="Výstup 5 2 2 2 8 2" xfId="26312"/>
    <cellStyle name="Výstup 5 2 2 2 8 3" xfId="45456"/>
    <cellStyle name="Výstup 5 2 2 2 9" xfId="20232"/>
    <cellStyle name="Výstup 5 2 2 2 9 2" xfId="39372"/>
    <cellStyle name="Výstup 5 2 2 3" xfId="1218"/>
    <cellStyle name="Výstup 5 2 2 3 2" xfId="2073"/>
    <cellStyle name="Výstup 5 2 2 3 2 2" xfId="8800"/>
    <cellStyle name="Výstup 5 2 2 3 2 2 2" xfId="27700"/>
    <cellStyle name="Výstup 5 2 2 3 2 2 3" xfId="46848"/>
    <cellStyle name="Výstup 5 2 2 3 2 3" xfId="21310"/>
    <cellStyle name="Výstup 5 2 2 3 2 3 2" xfId="40450"/>
    <cellStyle name="Výstup 5 2 2 3 2 4" xfId="14988"/>
    <cellStyle name="Výstup 5 2 2 3 2 5" xfId="34077"/>
    <cellStyle name="Výstup 5 2 2 3 3" xfId="2383"/>
    <cellStyle name="Výstup 5 2 2 3 3 2" xfId="9084"/>
    <cellStyle name="Výstup 5 2 2 3 3 2 2" xfId="27984"/>
    <cellStyle name="Výstup 5 2 2 3 3 2 3" xfId="47132"/>
    <cellStyle name="Výstup 5 2 2 3 3 3" xfId="21594"/>
    <cellStyle name="Výstup 5 2 2 3 3 3 2" xfId="40734"/>
    <cellStyle name="Výstup 5 2 2 3 3 4" xfId="15272"/>
    <cellStyle name="Výstup 5 2 2 3 3 5" xfId="34361"/>
    <cellStyle name="Výstup 5 2 2 3 4" xfId="7678"/>
    <cellStyle name="Výstup 5 2 2 3 4 2" xfId="26677"/>
    <cellStyle name="Výstup 5 2 2 3 4 3" xfId="45821"/>
    <cellStyle name="Výstup 5 2 2 3 5" xfId="20598"/>
    <cellStyle name="Výstup 5 2 2 3 5 2" xfId="39738"/>
    <cellStyle name="Výstup 5 2 2 3 6" xfId="13965"/>
    <cellStyle name="Výstup 5 2 2 3 7" xfId="33050"/>
    <cellStyle name="Výstup 5 2 2 4" xfId="2071"/>
    <cellStyle name="Výstup 5 2 2 4 2" xfId="8798"/>
    <cellStyle name="Výstup 5 2 2 4 2 2" xfId="27698"/>
    <cellStyle name="Výstup 5 2 2 4 2 3" xfId="46846"/>
    <cellStyle name="Výstup 5 2 2 4 3" xfId="21308"/>
    <cellStyle name="Výstup 5 2 2 4 3 2" xfId="40448"/>
    <cellStyle name="Výstup 5 2 2 4 4" xfId="14986"/>
    <cellStyle name="Výstup 5 2 2 4 5" xfId="34075"/>
    <cellStyle name="Výstup 5 2 2 5" xfId="2381"/>
    <cellStyle name="Výstup 5 2 2 5 2" xfId="9082"/>
    <cellStyle name="Výstup 5 2 2 5 2 2" xfId="27982"/>
    <cellStyle name="Výstup 5 2 2 5 2 3" xfId="47130"/>
    <cellStyle name="Výstup 5 2 2 5 3" xfId="21592"/>
    <cellStyle name="Výstup 5 2 2 5 3 2" xfId="40732"/>
    <cellStyle name="Výstup 5 2 2 5 4" xfId="15270"/>
    <cellStyle name="Výstup 5 2 2 5 5" xfId="34359"/>
    <cellStyle name="Výstup 5 2 2 6" xfId="2720"/>
    <cellStyle name="Výstup 5 2 2 6 2" xfId="9421"/>
    <cellStyle name="Výstup 5 2 2 6 2 2" xfId="28321"/>
    <cellStyle name="Výstup 5 2 2 6 2 3" xfId="47469"/>
    <cellStyle name="Výstup 5 2 2 6 3" xfId="21931"/>
    <cellStyle name="Výstup 5 2 2 6 3 2" xfId="41071"/>
    <cellStyle name="Výstup 5 2 2 6 4" xfId="15609"/>
    <cellStyle name="Výstup 5 2 2 6 5" xfId="34698"/>
    <cellStyle name="Výstup 5 2 2 7" xfId="3462"/>
    <cellStyle name="Výstup 5 2 2 7 2" xfId="10160"/>
    <cellStyle name="Výstup 5 2 2 7 2 2" xfId="29060"/>
    <cellStyle name="Výstup 5 2 2 7 2 3" xfId="48208"/>
    <cellStyle name="Výstup 5 2 2 7 3" xfId="22670"/>
    <cellStyle name="Výstup 5 2 2 7 3 2" xfId="41810"/>
    <cellStyle name="Výstup 5 2 2 7 4" xfId="16348"/>
    <cellStyle name="Výstup 5 2 2 7 5" xfId="35437"/>
    <cellStyle name="Výstup 5 2 2 8" xfId="4034"/>
    <cellStyle name="Výstup 5 2 2 8 2" xfId="10731"/>
    <cellStyle name="Výstup 5 2 2 8 2 2" xfId="29631"/>
    <cellStyle name="Výstup 5 2 2 8 2 3" xfId="48779"/>
    <cellStyle name="Výstup 5 2 2 8 3" xfId="23241"/>
    <cellStyle name="Výstup 5 2 2 8 3 2" xfId="42381"/>
    <cellStyle name="Výstup 5 2 2 8 4" xfId="16919"/>
    <cellStyle name="Výstup 5 2 2 8 5" xfId="36008"/>
    <cellStyle name="Výstup 5 2 2 9" xfId="6993"/>
    <cellStyle name="Výstup 5 2 2 9 2" xfId="25993"/>
    <cellStyle name="Výstup 5 2 2 9 3" xfId="45137"/>
    <cellStyle name="Výstup 5 2 3" xfId="582"/>
    <cellStyle name="Výstup 5 2 3 10" xfId="32399"/>
    <cellStyle name="Výstup 5 2 3 2" xfId="2074"/>
    <cellStyle name="Výstup 5 2 3 2 2" xfId="8801"/>
    <cellStyle name="Výstup 5 2 3 2 2 2" xfId="27701"/>
    <cellStyle name="Výstup 5 2 3 2 2 2 2" xfId="46849"/>
    <cellStyle name="Výstup 5 2 3 2 2 3" xfId="14989"/>
    <cellStyle name="Výstup 5 2 3 2 2 4" xfId="34078"/>
    <cellStyle name="Výstup 5 2 3 2 3" xfId="7724"/>
    <cellStyle name="Výstup 5 2 3 2 3 2" xfId="26723"/>
    <cellStyle name="Výstup 5 2 3 2 3 3" xfId="45867"/>
    <cellStyle name="Výstup 5 2 3 2 4" xfId="21311"/>
    <cellStyle name="Výstup 5 2 3 2 4 2" xfId="40451"/>
    <cellStyle name="Výstup 5 2 3 2 5" xfId="14011"/>
    <cellStyle name="Výstup 5 2 3 2 6" xfId="33096"/>
    <cellStyle name="Výstup 5 2 3 3" xfId="2384"/>
    <cellStyle name="Výstup 5 2 3 3 2" xfId="9085"/>
    <cellStyle name="Výstup 5 2 3 3 2 2" xfId="27985"/>
    <cellStyle name="Výstup 5 2 3 3 2 3" xfId="47133"/>
    <cellStyle name="Výstup 5 2 3 3 3" xfId="21595"/>
    <cellStyle name="Výstup 5 2 3 3 3 2" xfId="40735"/>
    <cellStyle name="Výstup 5 2 3 3 4" xfId="15273"/>
    <cellStyle name="Výstup 5 2 3 3 5" xfId="34362"/>
    <cellStyle name="Výstup 5 2 3 4" xfId="2766"/>
    <cellStyle name="Výstup 5 2 3 4 2" xfId="9467"/>
    <cellStyle name="Výstup 5 2 3 4 2 2" xfId="28367"/>
    <cellStyle name="Výstup 5 2 3 4 2 3" xfId="47515"/>
    <cellStyle name="Výstup 5 2 3 4 3" xfId="21977"/>
    <cellStyle name="Výstup 5 2 3 4 3 2" xfId="41117"/>
    <cellStyle name="Výstup 5 2 3 4 4" xfId="15655"/>
    <cellStyle name="Výstup 5 2 3 4 5" xfId="34744"/>
    <cellStyle name="Výstup 5 2 3 5" xfId="3508"/>
    <cellStyle name="Výstup 5 2 3 5 2" xfId="10206"/>
    <cellStyle name="Výstup 5 2 3 5 2 2" xfId="29106"/>
    <cellStyle name="Výstup 5 2 3 5 2 3" xfId="48254"/>
    <cellStyle name="Výstup 5 2 3 5 3" xfId="22716"/>
    <cellStyle name="Výstup 5 2 3 5 3 2" xfId="41856"/>
    <cellStyle name="Výstup 5 2 3 5 4" xfId="16394"/>
    <cellStyle name="Výstup 5 2 3 5 5" xfId="35483"/>
    <cellStyle name="Výstup 5 2 3 6" xfId="4080"/>
    <cellStyle name="Výstup 5 2 3 6 2" xfId="10777"/>
    <cellStyle name="Výstup 5 2 3 6 2 2" xfId="29677"/>
    <cellStyle name="Výstup 5 2 3 6 2 3" xfId="48825"/>
    <cellStyle name="Výstup 5 2 3 6 3" xfId="23287"/>
    <cellStyle name="Výstup 5 2 3 6 3 2" xfId="42427"/>
    <cellStyle name="Výstup 5 2 3 6 4" xfId="16965"/>
    <cellStyle name="Výstup 5 2 3 6 5" xfId="36054"/>
    <cellStyle name="Výstup 5 2 3 7" xfId="7026"/>
    <cellStyle name="Výstup 5 2 3 7 2" xfId="26026"/>
    <cellStyle name="Výstup 5 2 3 7 3" xfId="45170"/>
    <cellStyle name="Výstup 5 2 3 8" xfId="19979"/>
    <cellStyle name="Výstup 5 2 3 8 2" xfId="39119"/>
    <cellStyle name="Výstup 5 2 3 9" xfId="8080"/>
    <cellStyle name="Výstup 5 2 4" xfId="1027"/>
    <cellStyle name="Výstup 5 2 4 2" xfId="2075"/>
    <cellStyle name="Výstup 5 2 4 2 2" xfId="8802"/>
    <cellStyle name="Výstup 5 2 4 2 2 2" xfId="27702"/>
    <cellStyle name="Výstup 5 2 4 2 2 3" xfId="46850"/>
    <cellStyle name="Výstup 5 2 4 2 3" xfId="21312"/>
    <cellStyle name="Výstup 5 2 4 2 3 2" xfId="40452"/>
    <cellStyle name="Výstup 5 2 4 2 4" xfId="14990"/>
    <cellStyle name="Výstup 5 2 4 2 5" xfId="34079"/>
    <cellStyle name="Výstup 5 2 4 3" xfId="2385"/>
    <cellStyle name="Výstup 5 2 4 3 2" xfId="9086"/>
    <cellStyle name="Výstup 5 2 4 3 2 2" xfId="27986"/>
    <cellStyle name="Výstup 5 2 4 3 2 3" xfId="47134"/>
    <cellStyle name="Výstup 5 2 4 3 3" xfId="21596"/>
    <cellStyle name="Výstup 5 2 4 3 3 2" xfId="40736"/>
    <cellStyle name="Výstup 5 2 4 3 4" xfId="15274"/>
    <cellStyle name="Výstup 5 2 4 3 5" xfId="34363"/>
    <cellStyle name="Výstup 5 2 4 4" xfId="7384"/>
    <cellStyle name="Výstup 5 2 4 4 2" xfId="26383"/>
    <cellStyle name="Výstup 5 2 4 4 3" xfId="45527"/>
    <cellStyle name="Výstup 5 2 4 5" xfId="20417"/>
    <cellStyle name="Výstup 5 2 4 5 2" xfId="39557"/>
    <cellStyle name="Výstup 5 2 4 6" xfId="13671"/>
    <cellStyle name="Výstup 5 2 4 7" xfId="32756"/>
    <cellStyle name="Výstup 5 2 5" xfId="1128"/>
    <cellStyle name="Výstup 5 2 5 2" xfId="2076"/>
    <cellStyle name="Výstup 5 2 5 2 2" xfId="8803"/>
    <cellStyle name="Výstup 5 2 5 2 2 2" xfId="27703"/>
    <cellStyle name="Výstup 5 2 5 2 2 3" xfId="46851"/>
    <cellStyle name="Výstup 5 2 5 2 3" xfId="21313"/>
    <cellStyle name="Výstup 5 2 5 2 3 2" xfId="40453"/>
    <cellStyle name="Výstup 5 2 5 2 4" xfId="14991"/>
    <cellStyle name="Výstup 5 2 5 2 5" xfId="34080"/>
    <cellStyle name="Výstup 5 2 5 3" xfId="2386"/>
    <cellStyle name="Výstup 5 2 5 3 2" xfId="9087"/>
    <cellStyle name="Výstup 5 2 5 3 2 2" xfId="27987"/>
    <cellStyle name="Výstup 5 2 5 3 2 3" xfId="47135"/>
    <cellStyle name="Výstup 5 2 5 3 3" xfId="21597"/>
    <cellStyle name="Výstup 5 2 5 3 3 2" xfId="40737"/>
    <cellStyle name="Výstup 5 2 5 3 4" xfId="15275"/>
    <cellStyle name="Výstup 5 2 5 3 5" xfId="34364"/>
    <cellStyle name="Výstup 5 2 5 4" xfId="7958"/>
    <cellStyle name="Výstup 5 2 5 4 2" xfId="26953"/>
    <cellStyle name="Výstup 5 2 5 4 3" xfId="46101"/>
    <cellStyle name="Výstup 5 2 5 5" xfId="20513"/>
    <cellStyle name="Výstup 5 2 5 5 2" xfId="39653"/>
    <cellStyle name="Výstup 5 2 5 6" xfId="14241"/>
    <cellStyle name="Výstup 5 2 5 7" xfId="33330"/>
    <cellStyle name="Výstup 5 2 6" xfId="2070"/>
    <cellStyle name="Výstup 5 2 6 2" xfId="8797"/>
    <cellStyle name="Výstup 5 2 6 2 2" xfId="27697"/>
    <cellStyle name="Výstup 5 2 6 2 3" xfId="46845"/>
    <cellStyle name="Výstup 5 2 6 3" xfId="21307"/>
    <cellStyle name="Výstup 5 2 6 3 2" xfId="40447"/>
    <cellStyle name="Výstup 5 2 6 4" xfId="14985"/>
    <cellStyle name="Výstup 5 2 6 5" xfId="34074"/>
    <cellStyle name="Výstup 5 2 7" xfId="2380"/>
    <cellStyle name="Výstup 5 2 7 2" xfId="9081"/>
    <cellStyle name="Výstup 5 2 7 2 2" xfId="27981"/>
    <cellStyle name="Výstup 5 2 7 2 3" xfId="47129"/>
    <cellStyle name="Výstup 5 2 7 3" xfId="21591"/>
    <cellStyle name="Výstup 5 2 7 3 2" xfId="40731"/>
    <cellStyle name="Výstup 5 2 7 4" xfId="15269"/>
    <cellStyle name="Výstup 5 2 7 5" xfId="34358"/>
    <cellStyle name="Výstup 5 2 8" xfId="2595"/>
    <cellStyle name="Výstup 5 2 8 2" xfId="9296"/>
    <cellStyle name="Výstup 5 2 8 2 2" xfId="28196"/>
    <cellStyle name="Výstup 5 2 8 2 3" xfId="47344"/>
    <cellStyle name="Výstup 5 2 8 3" xfId="21806"/>
    <cellStyle name="Výstup 5 2 8 3 2" xfId="40946"/>
    <cellStyle name="Výstup 5 2 8 4" xfId="15484"/>
    <cellStyle name="Výstup 5 2 8 5" xfId="34573"/>
    <cellStyle name="Výstup 5 2 9" xfId="3337"/>
    <cellStyle name="Výstup 5 2 9 2" xfId="10035"/>
    <cellStyle name="Výstup 5 2 9 2 2" xfId="28935"/>
    <cellStyle name="Výstup 5 2 9 2 3" xfId="48083"/>
    <cellStyle name="Výstup 5 2 9 3" xfId="22545"/>
    <cellStyle name="Výstup 5 2 9 3 2" xfId="41685"/>
    <cellStyle name="Výstup 5 2 9 4" xfId="16223"/>
    <cellStyle name="Výstup 5 2 9 5" xfId="35312"/>
    <cellStyle name="Výstup 5 3" xfId="431"/>
    <cellStyle name="Výstup 5 3 10" xfId="978"/>
    <cellStyle name="Výstup 5 3 10 2" xfId="7884"/>
    <cellStyle name="Výstup 5 3 10 2 2" xfId="26879"/>
    <cellStyle name="Výstup 5 3 10 2 3" xfId="46027"/>
    <cellStyle name="Výstup 5 3 10 3" xfId="20369"/>
    <cellStyle name="Výstup 5 3 10 3 2" xfId="39509"/>
    <cellStyle name="Výstup 5 3 10 4" xfId="14167"/>
    <cellStyle name="Výstup 5 3 10 5" xfId="33256"/>
    <cellStyle name="Výstup 5 3 11" xfId="6967"/>
    <cellStyle name="Výstup 5 3 11 2" xfId="25967"/>
    <cellStyle name="Výstup 5 3 11 3" xfId="45111"/>
    <cellStyle name="Výstup 5 3 12" xfId="19828"/>
    <cellStyle name="Výstup 5 3 12 2" xfId="38968"/>
    <cellStyle name="Výstup 5 3 13" xfId="6889"/>
    <cellStyle name="Výstup 5 3 14" xfId="32340"/>
    <cellStyle name="Výstup 5 3 2" xfId="556"/>
    <cellStyle name="Výstup 5 3 2 10" xfId="32705"/>
    <cellStyle name="Výstup 5 3 2 2" xfId="856"/>
    <cellStyle name="Výstup 5 3 2 2 2" xfId="3037"/>
    <cellStyle name="Výstup 5 3 2 2 2 2" xfId="9736"/>
    <cellStyle name="Výstup 5 3 2 2 2 2 2" xfId="28636"/>
    <cellStyle name="Výstup 5 3 2 2 2 2 3" xfId="47784"/>
    <cellStyle name="Výstup 5 3 2 2 2 3" xfId="22246"/>
    <cellStyle name="Výstup 5 3 2 2 2 3 2" xfId="41386"/>
    <cellStyle name="Výstup 5 3 2 2 2 4" xfId="15924"/>
    <cellStyle name="Výstup 5 3 2 2 2 5" xfId="35013"/>
    <cellStyle name="Výstup 5 3 2 2 3" xfId="3779"/>
    <cellStyle name="Výstup 5 3 2 2 3 2" xfId="10477"/>
    <cellStyle name="Výstup 5 3 2 2 3 2 2" xfId="29377"/>
    <cellStyle name="Výstup 5 3 2 2 3 2 3" xfId="48525"/>
    <cellStyle name="Výstup 5 3 2 2 3 3" xfId="22987"/>
    <cellStyle name="Výstup 5 3 2 2 3 3 2" xfId="42127"/>
    <cellStyle name="Výstup 5 3 2 2 3 4" xfId="16665"/>
    <cellStyle name="Výstup 5 3 2 2 3 5" xfId="35754"/>
    <cellStyle name="Výstup 5 3 2 2 4" xfId="4349"/>
    <cellStyle name="Výstup 5 3 2 2 4 2" xfId="11046"/>
    <cellStyle name="Výstup 5 3 2 2 4 2 2" xfId="29946"/>
    <cellStyle name="Výstup 5 3 2 2 4 2 3" xfId="49094"/>
    <cellStyle name="Výstup 5 3 2 2 4 3" xfId="23556"/>
    <cellStyle name="Výstup 5 3 2 2 4 3 2" xfId="42696"/>
    <cellStyle name="Výstup 5 3 2 2 4 4" xfId="17234"/>
    <cellStyle name="Výstup 5 3 2 2 4 5" xfId="36323"/>
    <cellStyle name="Výstup 5 3 2 2 5" xfId="2078"/>
    <cellStyle name="Výstup 5 3 2 2 5 2" xfId="8805"/>
    <cellStyle name="Výstup 5 3 2 2 5 2 2" xfId="27705"/>
    <cellStyle name="Výstup 5 3 2 2 5 2 3" xfId="46853"/>
    <cellStyle name="Výstup 5 3 2 2 5 3" xfId="21315"/>
    <cellStyle name="Výstup 5 3 2 2 5 3 2" xfId="40455"/>
    <cellStyle name="Výstup 5 3 2 2 5 4" xfId="14993"/>
    <cellStyle name="Výstup 5 3 2 2 5 5" xfId="34082"/>
    <cellStyle name="Výstup 5 3 2 2 6" xfId="7698"/>
    <cellStyle name="Výstup 5 3 2 2 6 2" xfId="26697"/>
    <cellStyle name="Výstup 5 3 2 2 6 3" xfId="45841"/>
    <cellStyle name="Výstup 5 3 2 2 7" xfId="20252"/>
    <cellStyle name="Výstup 5 3 2 2 7 2" xfId="39392"/>
    <cellStyle name="Výstup 5 3 2 2 8" xfId="13985"/>
    <cellStyle name="Výstup 5 3 2 2 9" xfId="33070"/>
    <cellStyle name="Výstup 5 3 2 3" xfId="2388"/>
    <cellStyle name="Výstup 5 3 2 3 2" xfId="9089"/>
    <cellStyle name="Výstup 5 3 2 3 2 2" xfId="27989"/>
    <cellStyle name="Výstup 5 3 2 3 2 3" xfId="47137"/>
    <cellStyle name="Výstup 5 3 2 3 3" xfId="21599"/>
    <cellStyle name="Výstup 5 3 2 3 3 2" xfId="40739"/>
    <cellStyle name="Výstup 5 3 2 3 4" xfId="15277"/>
    <cellStyle name="Výstup 5 3 2 3 5" xfId="34366"/>
    <cellStyle name="Výstup 5 3 2 4" xfId="2740"/>
    <cellStyle name="Výstup 5 3 2 4 2" xfId="9441"/>
    <cellStyle name="Výstup 5 3 2 4 2 2" xfId="28341"/>
    <cellStyle name="Výstup 5 3 2 4 2 3" xfId="47489"/>
    <cellStyle name="Výstup 5 3 2 4 3" xfId="21951"/>
    <cellStyle name="Výstup 5 3 2 4 3 2" xfId="41091"/>
    <cellStyle name="Výstup 5 3 2 4 4" xfId="15629"/>
    <cellStyle name="Výstup 5 3 2 4 5" xfId="34718"/>
    <cellStyle name="Výstup 5 3 2 5" xfId="3482"/>
    <cellStyle name="Výstup 5 3 2 5 2" xfId="10180"/>
    <cellStyle name="Výstup 5 3 2 5 2 2" xfId="29080"/>
    <cellStyle name="Výstup 5 3 2 5 2 3" xfId="48228"/>
    <cellStyle name="Výstup 5 3 2 5 3" xfId="22690"/>
    <cellStyle name="Výstup 5 3 2 5 3 2" xfId="41830"/>
    <cellStyle name="Výstup 5 3 2 5 4" xfId="16368"/>
    <cellStyle name="Výstup 5 3 2 5 5" xfId="35457"/>
    <cellStyle name="Výstup 5 3 2 6" xfId="4054"/>
    <cellStyle name="Výstup 5 3 2 6 2" xfId="10751"/>
    <cellStyle name="Výstup 5 3 2 6 2 2" xfId="29651"/>
    <cellStyle name="Výstup 5 3 2 6 2 3" xfId="48799"/>
    <cellStyle name="Výstup 5 3 2 6 3" xfId="23261"/>
    <cellStyle name="Výstup 5 3 2 6 3 2" xfId="42401"/>
    <cellStyle name="Výstup 5 3 2 6 4" xfId="16939"/>
    <cellStyle name="Výstup 5 3 2 6 5" xfId="36028"/>
    <cellStyle name="Výstup 5 3 2 7" xfId="7333"/>
    <cellStyle name="Výstup 5 3 2 7 2" xfId="26332"/>
    <cellStyle name="Výstup 5 3 2 7 3" xfId="45476"/>
    <cellStyle name="Výstup 5 3 2 8" xfId="19953"/>
    <cellStyle name="Výstup 5 3 2 8 2" xfId="39093"/>
    <cellStyle name="Výstup 5 3 2 9" xfId="13620"/>
    <cellStyle name="Výstup 5 3 3" xfId="756"/>
    <cellStyle name="Výstup 5 3 3 10" xfId="13495"/>
    <cellStyle name="Výstup 5 3 3 11" xfId="32580"/>
    <cellStyle name="Výstup 5 3 3 2" xfId="2079"/>
    <cellStyle name="Výstup 5 3 3 2 2" xfId="8806"/>
    <cellStyle name="Výstup 5 3 3 2 2 2" xfId="27706"/>
    <cellStyle name="Výstup 5 3 3 2 2 3" xfId="46854"/>
    <cellStyle name="Výstup 5 3 3 2 3" xfId="21316"/>
    <cellStyle name="Výstup 5 3 3 2 3 2" xfId="40456"/>
    <cellStyle name="Výstup 5 3 3 2 4" xfId="14994"/>
    <cellStyle name="Výstup 5 3 3 2 5" xfId="34083"/>
    <cellStyle name="Výstup 5 3 3 3" xfId="2389"/>
    <cellStyle name="Výstup 5 3 3 3 2" xfId="9090"/>
    <cellStyle name="Výstup 5 3 3 3 2 2" xfId="27990"/>
    <cellStyle name="Výstup 5 3 3 3 2 3" xfId="47138"/>
    <cellStyle name="Výstup 5 3 3 3 3" xfId="21600"/>
    <cellStyle name="Výstup 5 3 3 3 3 2" xfId="40740"/>
    <cellStyle name="Výstup 5 3 3 3 4" xfId="15278"/>
    <cellStyle name="Výstup 5 3 3 3 5" xfId="34367"/>
    <cellStyle name="Výstup 5 3 3 4" xfId="2937"/>
    <cellStyle name="Výstup 5 3 3 4 2" xfId="9636"/>
    <cellStyle name="Výstup 5 3 3 4 2 2" xfId="28536"/>
    <cellStyle name="Výstup 5 3 3 4 2 3" xfId="47684"/>
    <cellStyle name="Výstup 5 3 3 4 3" xfId="22146"/>
    <cellStyle name="Výstup 5 3 3 4 3 2" xfId="41286"/>
    <cellStyle name="Výstup 5 3 3 4 4" xfId="15824"/>
    <cellStyle name="Výstup 5 3 3 4 5" xfId="34913"/>
    <cellStyle name="Výstup 5 3 3 5" xfId="3679"/>
    <cellStyle name="Výstup 5 3 3 5 2" xfId="10377"/>
    <cellStyle name="Výstup 5 3 3 5 2 2" xfId="29277"/>
    <cellStyle name="Výstup 5 3 3 5 2 3" xfId="48425"/>
    <cellStyle name="Výstup 5 3 3 5 3" xfId="22887"/>
    <cellStyle name="Výstup 5 3 3 5 3 2" xfId="42027"/>
    <cellStyle name="Výstup 5 3 3 5 4" xfId="16565"/>
    <cellStyle name="Výstup 5 3 3 5 5" xfId="35654"/>
    <cellStyle name="Výstup 5 3 3 6" xfId="4249"/>
    <cellStyle name="Výstup 5 3 3 6 2" xfId="10946"/>
    <cellStyle name="Výstup 5 3 3 6 2 2" xfId="29846"/>
    <cellStyle name="Výstup 5 3 3 6 2 3" xfId="48994"/>
    <cellStyle name="Výstup 5 3 3 6 3" xfId="23456"/>
    <cellStyle name="Výstup 5 3 3 6 3 2" xfId="42596"/>
    <cellStyle name="Výstup 5 3 3 6 4" xfId="17134"/>
    <cellStyle name="Výstup 5 3 3 6 5" xfId="36223"/>
    <cellStyle name="Výstup 5 3 3 7" xfId="7772"/>
    <cellStyle name="Výstup 5 3 3 7 2" xfId="26767"/>
    <cellStyle name="Výstup 5 3 3 7 2 2" xfId="45915"/>
    <cellStyle name="Výstup 5 3 3 7 3" xfId="14055"/>
    <cellStyle name="Výstup 5 3 3 7 4" xfId="33144"/>
    <cellStyle name="Výstup 5 3 3 8" xfId="7208"/>
    <cellStyle name="Výstup 5 3 3 8 2" xfId="26207"/>
    <cellStyle name="Výstup 5 3 3 8 3" xfId="45351"/>
    <cellStyle name="Výstup 5 3 3 9" xfId="20152"/>
    <cellStyle name="Výstup 5 3 3 9 2" xfId="39292"/>
    <cellStyle name="Výstup 5 3 4" xfId="1202"/>
    <cellStyle name="Výstup 5 3 4 2" xfId="2080"/>
    <cellStyle name="Výstup 5 3 4 2 2" xfId="8807"/>
    <cellStyle name="Výstup 5 3 4 2 2 2" xfId="27707"/>
    <cellStyle name="Výstup 5 3 4 2 2 3" xfId="46855"/>
    <cellStyle name="Výstup 5 3 4 2 3" xfId="21317"/>
    <cellStyle name="Výstup 5 3 4 2 3 2" xfId="40457"/>
    <cellStyle name="Výstup 5 3 4 2 4" xfId="14995"/>
    <cellStyle name="Výstup 5 3 4 2 5" xfId="34084"/>
    <cellStyle name="Výstup 5 3 4 3" xfId="2390"/>
    <cellStyle name="Výstup 5 3 4 3 2" xfId="9091"/>
    <cellStyle name="Výstup 5 3 4 3 2 2" xfId="27991"/>
    <cellStyle name="Výstup 5 3 4 3 2 3" xfId="47139"/>
    <cellStyle name="Výstup 5 3 4 3 3" xfId="21601"/>
    <cellStyle name="Výstup 5 3 4 3 3 2" xfId="40741"/>
    <cellStyle name="Výstup 5 3 4 3 4" xfId="15279"/>
    <cellStyle name="Výstup 5 3 4 3 5" xfId="34368"/>
    <cellStyle name="Výstup 5 3 4 4" xfId="7573"/>
    <cellStyle name="Výstup 5 3 4 4 2" xfId="26572"/>
    <cellStyle name="Výstup 5 3 4 4 3" xfId="45716"/>
    <cellStyle name="Výstup 5 3 4 5" xfId="20582"/>
    <cellStyle name="Výstup 5 3 4 5 2" xfId="39722"/>
    <cellStyle name="Výstup 5 3 4 6" xfId="13860"/>
    <cellStyle name="Výstup 5 3 4 7" xfId="32945"/>
    <cellStyle name="Výstup 5 3 5" xfId="2077"/>
    <cellStyle name="Výstup 5 3 5 2" xfId="8804"/>
    <cellStyle name="Výstup 5 3 5 2 2" xfId="27704"/>
    <cellStyle name="Výstup 5 3 5 2 3" xfId="46852"/>
    <cellStyle name="Výstup 5 3 5 3" xfId="21314"/>
    <cellStyle name="Výstup 5 3 5 3 2" xfId="40454"/>
    <cellStyle name="Výstup 5 3 5 4" xfId="14992"/>
    <cellStyle name="Výstup 5 3 5 5" xfId="34081"/>
    <cellStyle name="Výstup 5 3 6" xfId="2387"/>
    <cellStyle name="Výstup 5 3 6 2" xfId="9088"/>
    <cellStyle name="Výstup 5 3 6 2 2" xfId="27988"/>
    <cellStyle name="Výstup 5 3 6 2 3" xfId="47136"/>
    <cellStyle name="Výstup 5 3 6 3" xfId="21598"/>
    <cellStyle name="Výstup 5 3 6 3 2" xfId="40738"/>
    <cellStyle name="Výstup 5 3 6 4" xfId="15276"/>
    <cellStyle name="Výstup 5 3 6 5" xfId="34365"/>
    <cellStyle name="Výstup 5 3 7" xfId="2615"/>
    <cellStyle name="Výstup 5 3 7 2" xfId="9316"/>
    <cellStyle name="Výstup 5 3 7 2 2" xfId="28216"/>
    <cellStyle name="Výstup 5 3 7 2 3" xfId="47364"/>
    <cellStyle name="Výstup 5 3 7 3" xfId="21826"/>
    <cellStyle name="Výstup 5 3 7 3 2" xfId="40966"/>
    <cellStyle name="Výstup 5 3 7 4" xfId="15504"/>
    <cellStyle name="Výstup 5 3 7 5" xfId="34593"/>
    <cellStyle name="Výstup 5 3 8" xfId="3357"/>
    <cellStyle name="Výstup 5 3 8 2" xfId="10055"/>
    <cellStyle name="Výstup 5 3 8 2 2" xfId="28955"/>
    <cellStyle name="Výstup 5 3 8 2 3" xfId="48103"/>
    <cellStyle name="Výstup 5 3 8 3" xfId="22565"/>
    <cellStyle name="Výstup 5 3 8 3 2" xfId="41705"/>
    <cellStyle name="Výstup 5 3 8 4" xfId="16243"/>
    <cellStyle name="Výstup 5 3 8 5" xfId="35332"/>
    <cellStyle name="Výstup 5 3 9" xfId="3929"/>
    <cellStyle name="Výstup 5 3 9 2" xfId="10626"/>
    <cellStyle name="Výstup 5 3 9 2 2" xfId="29526"/>
    <cellStyle name="Výstup 5 3 9 2 3" xfId="48674"/>
    <cellStyle name="Výstup 5 3 9 3" xfId="23136"/>
    <cellStyle name="Výstup 5 3 9 3 2" xfId="42276"/>
    <cellStyle name="Výstup 5 3 9 4" xfId="16814"/>
    <cellStyle name="Výstup 5 3 9 5" xfId="35903"/>
    <cellStyle name="Výstup 5 4" xfId="386"/>
    <cellStyle name="Výstup 5 4 10" xfId="32420"/>
    <cellStyle name="Výstup 5 4 2" xfId="721"/>
    <cellStyle name="Výstup 5 4 2 2" xfId="2902"/>
    <cellStyle name="Výstup 5 4 2 2 2" xfId="9601"/>
    <cellStyle name="Výstup 5 4 2 2 2 2" xfId="28501"/>
    <cellStyle name="Výstup 5 4 2 2 2 3" xfId="47649"/>
    <cellStyle name="Výstup 5 4 2 2 3" xfId="22111"/>
    <cellStyle name="Výstup 5 4 2 2 3 2" xfId="41251"/>
    <cellStyle name="Výstup 5 4 2 2 4" xfId="15789"/>
    <cellStyle name="Výstup 5 4 2 2 5" xfId="34878"/>
    <cellStyle name="Výstup 5 4 2 3" xfId="3644"/>
    <cellStyle name="Výstup 5 4 2 3 2" xfId="10342"/>
    <cellStyle name="Výstup 5 4 2 3 2 2" xfId="29242"/>
    <cellStyle name="Výstup 5 4 2 3 2 3" xfId="48390"/>
    <cellStyle name="Výstup 5 4 2 3 3" xfId="22852"/>
    <cellStyle name="Výstup 5 4 2 3 3 2" xfId="41992"/>
    <cellStyle name="Výstup 5 4 2 3 4" xfId="16530"/>
    <cellStyle name="Výstup 5 4 2 3 5" xfId="35619"/>
    <cellStyle name="Výstup 5 4 2 4" xfId="4214"/>
    <cellStyle name="Výstup 5 4 2 4 2" xfId="10911"/>
    <cellStyle name="Výstup 5 4 2 4 2 2" xfId="29811"/>
    <cellStyle name="Výstup 5 4 2 4 2 3" xfId="48959"/>
    <cellStyle name="Výstup 5 4 2 4 3" xfId="23421"/>
    <cellStyle name="Výstup 5 4 2 4 3 2" xfId="42561"/>
    <cellStyle name="Výstup 5 4 2 4 4" xfId="17099"/>
    <cellStyle name="Výstup 5 4 2 4 5" xfId="36188"/>
    <cellStyle name="Výstup 5 4 2 5" xfId="2081"/>
    <cellStyle name="Výstup 5 4 2 5 2" xfId="8808"/>
    <cellStyle name="Výstup 5 4 2 5 2 2" xfId="27708"/>
    <cellStyle name="Výstup 5 4 2 5 2 3" xfId="46856"/>
    <cellStyle name="Výstup 5 4 2 5 3" xfId="21318"/>
    <cellStyle name="Výstup 5 4 2 5 3 2" xfId="40458"/>
    <cellStyle name="Výstup 5 4 2 5 4" xfId="14996"/>
    <cellStyle name="Výstup 5 4 2 5 5" xfId="34085"/>
    <cellStyle name="Výstup 5 4 2 6" xfId="7528"/>
    <cellStyle name="Výstup 5 4 2 6 2" xfId="26527"/>
    <cellStyle name="Výstup 5 4 2 6 3" xfId="45671"/>
    <cellStyle name="Výstup 5 4 2 7" xfId="20117"/>
    <cellStyle name="Výstup 5 4 2 7 2" xfId="39257"/>
    <cellStyle name="Výstup 5 4 2 8" xfId="13815"/>
    <cellStyle name="Výstup 5 4 2 9" xfId="32900"/>
    <cellStyle name="Výstup 5 4 3" xfId="2391"/>
    <cellStyle name="Výstup 5 4 3 2" xfId="9092"/>
    <cellStyle name="Výstup 5 4 3 2 2" xfId="27992"/>
    <cellStyle name="Výstup 5 4 3 2 3" xfId="47140"/>
    <cellStyle name="Výstup 5 4 3 3" xfId="21602"/>
    <cellStyle name="Výstup 5 4 3 3 2" xfId="40742"/>
    <cellStyle name="Výstup 5 4 3 4" xfId="15280"/>
    <cellStyle name="Výstup 5 4 3 5" xfId="34369"/>
    <cellStyle name="Výstup 5 4 4" xfId="2565"/>
    <cellStyle name="Výstup 5 4 4 2" xfId="9266"/>
    <cellStyle name="Výstup 5 4 4 2 2" xfId="28166"/>
    <cellStyle name="Výstup 5 4 4 2 3" xfId="47314"/>
    <cellStyle name="Výstup 5 4 4 3" xfId="21776"/>
    <cellStyle name="Výstup 5 4 4 3 2" xfId="40916"/>
    <cellStyle name="Výstup 5 4 4 4" xfId="15454"/>
    <cellStyle name="Výstup 5 4 4 5" xfId="34543"/>
    <cellStyle name="Výstup 5 4 5" xfId="3307"/>
    <cellStyle name="Výstup 5 4 5 2" xfId="10005"/>
    <cellStyle name="Výstup 5 4 5 2 2" xfId="28905"/>
    <cellStyle name="Výstup 5 4 5 2 3" xfId="48053"/>
    <cellStyle name="Výstup 5 4 5 3" xfId="22515"/>
    <cellStyle name="Výstup 5 4 5 3 2" xfId="41655"/>
    <cellStyle name="Výstup 5 4 5 4" xfId="16193"/>
    <cellStyle name="Výstup 5 4 5 5" xfId="35282"/>
    <cellStyle name="Výstup 5 4 6" xfId="3879"/>
    <cellStyle name="Výstup 5 4 6 2" xfId="10576"/>
    <cellStyle name="Výstup 5 4 6 2 2" xfId="29476"/>
    <cellStyle name="Výstup 5 4 6 2 3" xfId="48624"/>
    <cellStyle name="Výstup 5 4 6 3" xfId="23086"/>
    <cellStyle name="Výstup 5 4 6 3 2" xfId="42226"/>
    <cellStyle name="Výstup 5 4 6 4" xfId="16764"/>
    <cellStyle name="Výstup 5 4 6 5" xfId="35853"/>
    <cellStyle name="Výstup 5 4 7" xfId="7047"/>
    <cellStyle name="Výstup 5 4 7 2" xfId="26047"/>
    <cellStyle name="Výstup 5 4 7 3" xfId="45191"/>
    <cellStyle name="Výstup 5 4 8" xfId="19783"/>
    <cellStyle name="Výstup 5 4 8 2" xfId="38923"/>
    <cellStyle name="Výstup 5 4 9" xfId="6836"/>
    <cellStyle name="Výstup 5 5" xfId="506"/>
    <cellStyle name="Výstup 5 5 10" xfId="32655"/>
    <cellStyle name="Výstup 5 5 2" xfId="2082"/>
    <cellStyle name="Výstup 5 5 2 2" xfId="8809"/>
    <cellStyle name="Výstup 5 5 2 2 2" xfId="27709"/>
    <cellStyle name="Výstup 5 5 2 2 2 2" xfId="46857"/>
    <cellStyle name="Výstup 5 5 2 2 3" xfId="14997"/>
    <cellStyle name="Výstup 5 5 2 2 4" xfId="34086"/>
    <cellStyle name="Výstup 5 5 2 3" xfId="7648"/>
    <cellStyle name="Výstup 5 5 2 3 2" xfId="26647"/>
    <cellStyle name="Výstup 5 5 2 3 3" xfId="45791"/>
    <cellStyle name="Výstup 5 5 2 4" xfId="21319"/>
    <cellStyle name="Výstup 5 5 2 4 2" xfId="40459"/>
    <cellStyle name="Výstup 5 5 2 5" xfId="13935"/>
    <cellStyle name="Výstup 5 5 2 6" xfId="33020"/>
    <cellStyle name="Výstup 5 5 3" xfId="2392"/>
    <cellStyle name="Výstup 5 5 3 2" xfId="9093"/>
    <cellStyle name="Výstup 5 5 3 2 2" xfId="27993"/>
    <cellStyle name="Výstup 5 5 3 2 3" xfId="47141"/>
    <cellStyle name="Výstup 5 5 3 3" xfId="21603"/>
    <cellStyle name="Výstup 5 5 3 3 2" xfId="40743"/>
    <cellStyle name="Výstup 5 5 3 4" xfId="15281"/>
    <cellStyle name="Výstup 5 5 3 5" xfId="34370"/>
    <cellStyle name="Výstup 5 5 4" xfId="2690"/>
    <cellStyle name="Výstup 5 5 4 2" xfId="9391"/>
    <cellStyle name="Výstup 5 5 4 2 2" xfId="28291"/>
    <cellStyle name="Výstup 5 5 4 2 3" xfId="47439"/>
    <cellStyle name="Výstup 5 5 4 3" xfId="21901"/>
    <cellStyle name="Výstup 5 5 4 3 2" xfId="41041"/>
    <cellStyle name="Výstup 5 5 4 4" xfId="15579"/>
    <cellStyle name="Výstup 5 5 4 5" xfId="34668"/>
    <cellStyle name="Výstup 5 5 5" xfId="3432"/>
    <cellStyle name="Výstup 5 5 5 2" xfId="10130"/>
    <cellStyle name="Výstup 5 5 5 2 2" xfId="29030"/>
    <cellStyle name="Výstup 5 5 5 2 3" xfId="48178"/>
    <cellStyle name="Výstup 5 5 5 3" xfId="22640"/>
    <cellStyle name="Výstup 5 5 5 3 2" xfId="41780"/>
    <cellStyle name="Výstup 5 5 5 4" xfId="16318"/>
    <cellStyle name="Výstup 5 5 5 5" xfId="35407"/>
    <cellStyle name="Výstup 5 5 6" xfId="4004"/>
    <cellStyle name="Výstup 5 5 6 2" xfId="10701"/>
    <cellStyle name="Výstup 5 5 6 2 2" xfId="29601"/>
    <cellStyle name="Výstup 5 5 6 2 3" xfId="48749"/>
    <cellStyle name="Výstup 5 5 6 3" xfId="23211"/>
    <cellStyle name="Výstup 5 5 6 3 2" xfId="42351"/>
    <cellStyle name="Výstup 5 5 6 4" xfId="16889"/>
    <cellStyle name="Výstup 5 5 6 5" xfId="35978"/>
    <cellStyle name="Výstup 5 5 7" xfId="7283"/>
    <cellStyle name="Výstup 5 5 7 2" xfId="26282"/>
    <cellStyle name="Výstup 5 5 7 3" xfId="45426"/>
    <cellStyle name="Výstup 5 5 8" xfId="19903"/>
    <cellStyle name="Výstup 5 5 8 2" xfId="39043"/>
    <cellStyle name="Výstup 5 5 9" xfId="13570"/>
    <cellStyle name="Výstup 5 6" xfId="1122"/>
    <cellStyle name="Výstup 5 6 2" xfId="2083"/>
    <cellStyle name="Výstup 5 6 2 2" xfId="8810"/>
    <cellStyle name="Výstup 5 6 2 2 2" xfId="27710"/>
    <cellStyle name="Výstup 5 6 2 2 3" xfId="46858"/>
    <cellStyle name="Výstup 5 6 2 3" xfId="21320"/>
    <cellStyle name="Výstup 5 6 2 3 2" xfId="40460"/>
    <cellStyle name="Výstup 5 6 2 4" xfId="14998"/>
    <cellStyle name="Výstup 5 6 2 5" xfId="34087"/>
    <cellStyle name="Výstup 5 6 3" xfId="2393"/>
    <cellStyle name="Výstup 5 6 3 2" xfId="9094"/>
    <cellStyle name="Výstup 5 6 3 2 2" xfId="27994"/>
    <cellStyle name="Výstup 5 6 3 2 3" xfId="47142"/>
    <cellStyle name="Výstup 5 6 3 3" xfId="21604"/>
    <cellStyle name="Výstup 5 6 3 3 2" xfId="40744"/>
    <cellStyle name="Výstup 5 6 3 4" xfId="15282"/>
    <cellStyle name="Výstup 5 6 3 5" xfId="34371"/>
    <cellStyle name="Výstup 5 6 4" xfId="7368"/>
    <cellStyle name="Výstup 5 6 4 2" xfId="26367"/>
    <cellStyle name="Výstup 5 6 4 3" xfId="45511"/>
    <cellStyle name="Výstup 5 6 5" xfId="20507"/>
    <cellStyle name="Výstup 5 6 5 2" xfId="39647"/>
    <cellStyle name="Výstup 5 6 6" xfId="13655"/>
    <cellStyle name="Výstup 5 6 7" xfId="32740"/>
    <cellStyle name="Výstup 5 7" xfId="2069"/>
    <cellStyle name="Výstup 5 7 2" xfId="8796"/>
    <cellStyle name="Výstup 5 7 2 2" xfId="27696"/>
    <cellStyle name="Výstup 5 7 2 3" xfId="46844"/>
    <cellStyle name="Výstup 5 7 3" xfId="21306"/>
    <cellStyle name="Výstup 5 7 3 2" xfId="40446"/>
    <cellStyle name="Výstup 5 7 4" xfId="14984"/>
    <cellStyle name="Výstup 5 7 5" xfId="34073"/>
    <cellStyle name="Výstup 5 8" xfId="2379"/>
    <cellStyle name="Výstup 5 8 2" xfId="9080"/>
    <cellStyle name="Výstup 5 8 2 2" xfId="27980"/>
    <cellStyle name="Výstup 5 8 2 3" xfId="47128"/>
    <cellStyle name="Výstup 5 8 3" xfId="21590"/>
    <cellStyle name="Výstup 5 8 3 2" xfId="40730"/>
    <cellStyle name="Výstup 5 8 4" xfId="15268"/>
    <cellStyle name="Výstup 5 8 5" xfId="34357"/>
    <cellStyle name="Výstup 5 9" xfId="2405"/>
    <cellStyle name="Výstup 5 9 2" xfId="9106"/>
    <cellStyle name="Výstup 5 9 2 2" xfId="28006"/>
    <cellStyle name="Výstup 5 9 2 3" xfId="47154"/>
    <cellStyle name="Výstup 5 9 3" xfId="21616"/>
    <cellStyle name="Výstup 5 9 3 2" xfId="40756"/>
    <cellStyle name="Výstup 5 9 4" xfId="15294"/>
    <cellStyle name="Výstup 5 9 5" xfId="34383"/>
    <cellStyle name="Výstup 6" xfId="927"/>
    <cellStyle name="Výstup 6 2" xfId="1060"/>
    <cellStyle name="Výstup 6 2 2" xfId="2085"/>
    <cellStyle name="Výstup 6 2 2 2" xfId="8812"/>
    <cellStyle name="Výstup 6 2 2 2 2" xfId="27712"/>
    <cellStyle name="Výstup 6 2 2 2 3" xfId="46860"/>
    <cellStyle name="Výstup 6 2 2 3" xfId="21322"/>
    <cellStyle name="Výstup 6 2 2 3 2" xfId="40462"/>
    <cellStyle name="Výstup 6 2 2 4" xfId="15000"/>
    <cellStyle name="Výstup 6 2 2 5" xfId="34089"/>
    <cellStyle name="Výstup 6 2 3" xfId="2395"/>
    <cellStyle name="Výstup 6 2 3 2" xfId="9096"/>
    <cellStyle name="Výstup 6 2 3 2 2" xfId="27996"/>
    <cellStyle name="Výstup 6 2 3 2 3" xfId="47144"/>
    <cellStyle name="Výstup 6 2 3 3" xfId="21606"/>
    <cellStyle name="Výstup 6 2 3 3 2" xfId="40746"/>
    <cellStyle name="Výstup 6 2 3 4" xfId="15284"/>
    <cellStyle name="Výstup 6 2 3 5" xfId="34373"/>
    <cellStyle name="Výstup 6 2 4" xfId="7912"/>
    <cellStyle name="Výstup 6 2 4 2" xfId="26907"/>
    <cellStyle name="Výstup 6 2 4 3" xfId="46055"/>
    <cellStyle name="Výstup 6 2 5" xfId="20447"/>
    <cellStyle name="Výstup 6 2 5 2" xfId="39587"/>
    <cellStyle name="Výstup 6 2 6" xfId="14195"/>
    <cellStyle name="Výstup 6 2 7" xfId="33284"/>
    <cellStyle name="Výstup 6 3" xfId="1175"/>
    <cellStyle name="Výstup 6 3 2" xfId="2086"/>
    <cellStyle name="Výstup 6 3 2 2" xfId="8813"/>
    <cellStyle name="Výstup 6 3 2 2 2" xfId="27713"/>
    <cellStyle name="Výstup 6 3 2 2 3" xfId="46861"/>
    <cellStyle name="Výstup 6 3 2 3" xfId="21323"/>
    <cellStyle name="Výstup 6 3 2 3 2" xfId="40463"/>
    <cellStyle name="Výstup 6 3 2 4" xfId="15001"/>
    <cellStyle name="Výstup 6 3 2 5" xfId="34090"/>
    <cellStyle name="Výstup 6 3 3" xfId="2396"/>
    <cellStyle name="Výstup 6 3 3 2" xfId="9097"/>
    <cellStyle name="Výstup 6 3 3 2 2" xfId="27997"/>
    <cellStyle name="Výstup 6 3 3 2 3" xfId="47145"/>
    <cellStyle name="Výstup 6 3 3 3" xfId="21607"/>
    <cellStyle name="Výstup 6 3 3 3 2" xfId="40747"/>
    <cellStyle name="Výstup 6 3 3 4" xfId="15285"/>
    <cellStyle name="Výstup 6 3 3 5" xfId="34374"/>
    <cellStyle name="Výstup 6 3 4" xfId="7992"/>
    <cellStyle name="Výstup 6 3 4 2" xfId="26987"/>
    <cellStyle name="Výstup 6 3 4 3" xfId="46135"/>
    <cellStyle name="Výstup 6 3 5" xfId="20557"/>
    <cellStyle name="Výstup 6 3 5 2" xfId="39697"/>
    <cellStyle name="Výstup 6 3 6" xfId="14275"/>
    <cellStyle name="Výstup 6 3 7" xfId="33364"/>
    <cellStyle name="Výstup 6 4" xfId="2084"/>
    <cellStyle name="Výstup 6 4 2" xfId="8811"/>
    <cellStyle name="Výstup 6 4 2 2" xfId="27711"/>
    <cellStyle name="Výstup 6 4 2 3" xfId="46859"/>
    <cellStyle name="Výstup 6 4 3" xfId="21321"/>
    <cellStyle name="Výstup 6 4 3 2" xfId="40461"/>
    <cellStyle name="Výstup 6 4 4" xfId="14999"/>
    <cellStyle name="Výstup 6 4 5" xfId="34088"/>
    <cellStyle name="Výstup 6 5" xfId="2394"/>
    <cellStyle name="Výstup 6 5 2" xfId="9095"/>
    <cellStyle name="Výstup 6 5 2 2" xfId="27995"/>
    <cellStyle name="Výstup 6 5 2 3" xfId="47143"/>
    <cellStyle name="Výstup 6 5 3" xfId="21605"/>
    <cellStyle name="Výstup 6 5 3 2" xfId="40745"/>
    <cellStyle name="Výstup 6 5 4" xfId="15283"/>
    <cellStyle name="Výstup 6 5 5" xfId="34372"/>
    <cellStyle name="Výstup 6 6" xfId="7835"/>
    <cellStyle name="Výstup 6 6 2" xfId="26830"/>
    <cellStyle name="Výstup 6 6 3" xfId="45978"/>
    <cellStyle name="Výstup 6 7" xfId="20320"/>
    <cellStyle name="Výstup 6 7 2" xfId="39460"/>
    <cellStyle name="Výstup 6 8" xfId="14118"/>
    <cellStyle name="Výstup 6 9" xfId="33207"/>
    <cellStyle name="Vysvětlující text 2" xfId="123"/>
    <cellStyle name="Vysvětlující text 2 2" xfId="124"/>
    <cellStyle name="Vysvětlující text 2 2 2" xfId="2088"/>
    <cellStyle name="Vysvětlující text 2 3" xfId="2087"/>
    <cellStyle name="Vysvětlující text 3" xfId="125"/>
    <cellStyle name="Vysvětlující text 4" xfId="199"/>
    <cellStyle name="Zvýraznění 1 2" xfId="126"/>
    <cellStyle name="Zvýraznění 1 2 2" xfId="127"/>
    <cellStyle name="Zvýraznění 1 2 2 2" xfId="2090"/>
    <cellStyle name="Zvýraznění 1 2 2 2 2" xfId="51650"/>
    <cellStyle name="Zvýraznění 1 2 3" xfId="2089"/>
    <cellStyle name="Zvýraznění 1 2 3 2" xfId="51651"/>
    <cellStyle name="Zvýraznění 1 3" xfId="128"/>
    <cellStyle name="Zvýraznění 1 3 2" xfId="2091"/>
    <cellStyle name="Zvýraznění 1 4" xfId="191"/>
    <cellStyle name="Zvýraznění 1 4 2" xfId="2092"/>
    <cellStyle name="Zvýraznění 2 2" xfId="129"/>
    <cellStyle name="Zvýraznění 2 2 2" xfId="130"/>
    <cellStyle name="Zvýraznění 2 2 2 2" xfId="2094"/>
    <cellStyle name="Zvýraznění 2 2 2 2 2" xfId="51652"/>
    <cellStyle name="Zvýraznění 2 2 3" xfId="2093"/>
    <cellStyle name="Zvýraznění 2 2 3 2" xfId="51653"/>
    <cellStyle name="Zvýraznění 2 3" xfId="131"/>
    <cellStyle name="Zvýraznění 2 3 2" xfId="2095"/>
    <cellStyle name="Zvýraznění 2 4" xfId="192"/>
    <cellStyle name="Zvýraznění 2 4 2" xfId="2096"/>
    <cellStyle name="Zvýraznění 3 2" xfId="132"/>
    <cellStyle name="Zvýraznění 3 2 2" xfId="133"/>
    <cellStyle name="Zvýraznění 3 2 2 2" xfId="2098"/>
    <cellStyle name="Zvýraznění 3 2 2 2 2" xfId="51654"/>
    <cellStyle name="Zvýraznění 3 2 3" xfId="2097"/>
    <cellStyle name="Zvýraznění 3 2 3 2" xfId="51655"/>
    <cellStyle name="Zvýraznění 3 3" xfId="134"/>
    <cellStyle name="Zvýraznění 3 3 2" xfId="2099"/>
    <cellStyle name="Zvýraznění 3 4" xfId="193"/>
    <cellStyle name="Zvýraznění 3 4 2" xfId="2100"/>
    <cellStyle name="Zvýraznění 4 2" xfId="135"/>
    <cellStyle name="Zvýraznění 4 2 2" xfId="136"/>
    <cellStyle name="Zvýraznění 4 2 2 2" xfId="2102"/>
    <cellStyle name="Zvýraznění 4 2 3" xfId="2101"/>
    <cellStyle name="Zvýraznění 4 3" xfId="137"/>
    <cellStyle name="Zvýraznění 4 3 2" xfId="2103"/>
    <cellStyle name="Zvýraznění 4 4" xfId="194"/>
    <cellStyle name="Zvýraznění 4 4 2" xfId="2104"/>
    <cellStyle name="Zvýraznění 5 2" xfId="138"/>
    <cellStyle name="Zvýraznění 5 2 2" xfId="139"/>
    <cellStyle name="Zvýraznění 5 2 2 2" xfId="2106"/>
    <cellStyle name="Zvýraznění 5 2 3" xfId="2105"/>
    <cellStyle name="Zvýraznění 5 3" xfId="140"/>
    <cellStyle name="Zvýraznění 5 3 2" xfId="2107"/>
    <cellStyle name="Zvýraznění 5 4" xfId="195"/>
    <cellStyle name="Zvýraznění 5 4 2" xfId="2108"/>
    <cellStyle name="Zvýraznění 6 2" xfId="141"/>
    <cellStyle name="Zvýraznění 6 2 2" xfId="142"/>
    <cellStyle name="Zvýraznění 6 2 2 2" xfId="2110"/>
    <cellStyle name="Zvýraznění 6 2 3" xfId="2109"/>
    <cellStyle name="Zvýraznění 6 3" xfId="143"/>
    <cellStyle name="Zvýraznění 6 3 2" xfId="2111"/>
    <cellStyle name="Zvýraznění 6 4" xfId="196"/>
    <cellStyle name="Zvýraznění 6 4 2" xfId="2112"/>
  </cellStyles>
  <dxfs count="37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00FF"/>
      <color rgb="FF00FF00"/>
      <color rgb="FFFF0066"/>
      <color rgb="FFD60093"/>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
  <dimension ref="A1:CS182"/>
  <sheetViews>
    <sheetView showGridLines="0" view="pageBreakPreview" zoomScaleNormal="100" zoomScaleSheetLayoutView="100" workbookViewId="0">
      <pane ySplit="3" topLeftCell="A123" activePane="bottomLeft" state="frozen"/>
      <selection activeCell="A136" sqref="A136:XFD136"/>
      <selection pane="bottomLeft"/>
    </sheetView>
  </sheetViews>
  <sheetFormatPr defaultRowHeight="12.75"/>
  <cols>
    <col min="1" max="1" width="5.7109375" style="23" customWidth="1"/>
    <col min="2" max="2" width="30.7109375" style="10" customWidth="1"/>
    <col min="3" max="3" width="15.7109375" style="18" customWidth="1"/>
    <col min="4" max="4" width="5.7109375" style="18" customWidth="1"/>
    <col min="5" max="5" width="5.7109375" style="11" customWidth="1"/>
    <col min="6" max="6" width="10.7109375" style="20" customWidth="1"/>
    <col min="7" max="7" width="5.7109375" style="50" customWidth="1"/>
    <col min="8" max="8" width="2" style="50" hidden="1" customWidth="1"/>
    <col min="9" max="9" width="5.7109375" style="51" customWidth="1"/>
    <col min="10" max="10" width="0.140625" style="51" customWidth="1"/>
    <col min="11" max="11" width="3.7109375" style="52" customWidth="1"/>
    <col min="12" max="12" width="10.7109375" style="1293" customWidth="1"/>
    <col min="13" max="13" width="1.28515625" style="46" hidden="1" customWidth="1"/>
    <col min="14" max="14" width="6.7109375" style="47" customWidth="1"/>
    <col min="15" max="15" width="0.140625" style="47" customWidth="1"/>
    <col min="16" max="16" width="6.7109375" style="47" customWidth="1"/>
    <col min="17" max="17" width="0.140625" style="47" customWidth="1"/>
    <col min="18" max="18" width="10.7109375" style="1338" customWidth="1"/>
    <col min="19" max="19" width="6.7109375" style="47" customWidth="1"/>
    <col min="20" max="20" width="0.140625" style="47" customWidth="1"/>
    <col min="21" max="21" width="6.7109375" style="47" customWidth="1"/>
    <col min="22" max="22" width="0.140625" style="47" customWidth="1"/>
    <col min="23" max="23" width="10.7109375" style="1338" customWidth="1"/>
    <col min="24" max="24" width="5.7109375" style="47" customWidth="1"/>
    <col min="25" max="25" width="0.85546875" style="56" customWidth="1"/>
    <col min="26" max="26" width="10.42578125" style="59" customWidth="1"/>
    <col min="27" max="27" width="0.28515625" style="56" customWidth="1"/>
    <col min="28" max="28" width="10.7109375" style="1386" customWidth="1"/>
    <col min="29" max="32" width="15.7109375" style="1254" customWidth="1"/>
    <col min="33" max="33" width="41.7109375" style="497" customWidth="1"/>
    <col min="34" max="97" width="9.140625" style="10"/>
    <col min="98" max="16384" width="9.140625" style="25"/>
  </cols>
  <sheetData>
    <row r="1" spans="1:97" ht="15.95" customHeight="1" thickBot="1">
      <c r="A1" s="4133" t="s">
        <v>3514</v>
      </c>
      <c r="B1" s="61" t="s">
        <v>793</v>
      </c>
      <c r="C1" s="42"/>
      <c r="D1" s="43"/>
      <c r="E1" s="44"/>
      <c r="F1" s="45"/>
      <c r="G1" s="819"/>
      <c r="H1" s="48"/>
      <c r="I1" s="48"/>
      <c r="J1" s="48"/>
      <c r="K1" s="49"/>
      <c r="L1" s="1269"/>
      <c r="M1" s="60"/>
      <c r="N1" s="830"/>
      <c r="O1" s="54"/>
      <c r="P1" s="54"/>
      <c r="Q1" s="54"/>
      <c r="R1" s="1294"/>
      <c r="S1" s="848"/>
      <c r="T1" s="54"/>
      <c r="U1" s="54"/>
      <c r="V1" s="54"/>
      <c r="W1" s="1294"/>
      <c r="X1" s="55"/>
      <c r="Y1" s="54"/>
      <c r="Z1" s="57"/>
      <c r="AA1" s="54"/>
      <c r="AB1" s="1348"/>
      <c r="AC1" s="4210" t="s">
        <v>787</v>
      </c>
      <c r="AD1" s="4210" t="s">
        <v>788</v>
      </c>
      <c r="AE1" s="4210" t="s">
        <v>789</v>
      </c>
      <c r="AF1" s="4210" t="s">
        <v>790</v>
      </c>
      <c r="AG1" s="4199"/>
    </row>
    <row r="2" spans="1:97" ht="12" customHeight="1" thickBot="1">
      <c r="A2" s="4150" t="s">
        <v>447</v>
      </c>
      <c r="B2" s="4152" t="s">
        <v>454</v>
      </c>
      <c r="C2" s="4154" t="s">
        <v>455</v>
      </c>
      <c r="D2" s="4155"/>
      <c r="E2" s="4155"/>
      <c r="F2" s="4156"/>
      <c r="G2" s="4207" t="s">
        <v>451</v>
      </c>
      <c r="H2" s="4208"/>
      <c r="I2" s="4208"/>
      <c r="J2" s="4208"/>
      <c r="K2" s="4208"/>
      <c r="L2" s="4208"/>
      <c r="M2" s="4209"/>
      <c r="N2" s="4207" t="s">
        <v>452</v>
      </c>
      <c r="O2" s="4208"/>
      <c r="P2" s="4208"/>
      <c r="Q2" s="4208"/>
      <c r="R2" s="4208"/>
      <c r="S2" s="4208"/>
      <c r="T2" s="4208"/>
      <c r="U2" s="4208"/>
      <c r="V2" s="4208"/>
      <c r="W2" s="4209"/>
      <c r="X2" s="4207" t="s">
        <v>453</v>
      </c>
      <c r="Y2" s="4208"/>
      <c r="Z2" s="4208"/>
      <c r="AA2" s="4208"/>
      <c r="AB2" s="4209"/>
      <c r="AC2" s="4210"/>
      <c r="AD2" s="4210"/>
      <c r="AE2" s="4210"/>
      <c r="AF2" s="4210"/>
      <c r="AG2" s="4199"/>
    </row>
    <row r="3" spans="1:97" ht="38.25" customHeight="1" thickBot="1">
      <c r="A3" s="4151"/>
      <c r="B3" s="4153"/>
      <c r="C3" s="4157"/>
      <c r="D3" s="4158"/>
      <c r="E3" s="4158"/>
      <c r="F3" s="4159"/>
      <c r="G3" s="4205" t="s">
        <v>79</v>
      </c>
      <c r="H3" s="4204"/>
      <c r="I3" s="4203" t="s">
        <v>77</v>
      </c>
      <c r="J3" s="4204"/>
      <c r="K3" s="509" t="s">
        <v>183</v>
      </c>
      <c r="L3" s="1173" t="s">
        <v>371</v>
      </c>
      <c r="M3" s="510" t="s">
        <v>76</v>
      </c>
      <c r="N3" s="4200" t="s">
        <v>79</v>
      </c>
      <c r="O3" s="4201"/>
      <c r="P3" s="4202" t="s">
        <v>77</v>
      </c>
      <c r="Q3" s="4201"/>
      <c r="R3" s="1173" t="s">
        <v>371</v>
      </c>
      <c r="S3" s="4200" t="s">
        <v>79</v>
      </c>
      <c r="T3" s="4201"/>
      <c r="U3" s="4202" t="s">
        <v>77</v>
      </c>
      <c r="V3" s="4201"/>
      <c r="W3" s="1173" t="s">
        <v>371</v>
      </c>
      <c r="X3" s="4206" t="s">
        <v>80</v>
      </c>
      <c r="Y3" s="4204"/>
      <c r="Z3" s="4203" t="s">
        <v>78</v>
      </c>
      <c r="AA3" s="4204"/>
      <c r="AB3" s="1174" t="s">
        <v>372</v>
      </c>
      <c r="AC3" s="4210"/>
      <c r="AD3" s="4210"/>
      <c r="AE3" s="4210"/>
      <c r="AF3" s="4210"/>
      <c r="AG3" s="4199"/>
    </row>
    <row r="4" spans="1:97" ht="50.1" customHeight="1" thickBot="1">
      <c r="A4" s="1175"/>
      <c r="B4" s="1176" t="s">
        <v>612</v>
      </c>
      <c r="C4" s="1177"/>
      <c r="D4" s="1178"/>
      <c r="E4" s="1178"/>
      <c r="F4" s="1179"/>
      <c r="G4" s="1180"/>
      <c r="H4" s="1181"/>
      <c r="I4" s="1182"/>
      <c r="J4" s="1181"/>
      <c r="K4" s="1183"/>
      <c r="L4" s="1184"/>
      <c r="M4" s="1185"/>
      <c r="N4" s="1182"/>
      <c r="O4" s="1181"/>
      <c r="P4" s="1182"/>
      <c r="Q4" s="1181"/>
      <c r="R4" s="1186"/>
      <c r="S4" s="1182"/>
      <c r="T4" s="1181"/>
      <c r="U4" s="1182"/>
      <c r="V4" s="1181"/>
      <c r="W4" s="1186"/>
      <c r="X4" s="1187"/>
      <c r="Y4" s="1188"/>
      <c r="Z4" s="1188"/>
      <c r="AA4" s="1181"/>
      <c r="AB4" s="1189"/>
      <c r="AC4" s="1243"/>
      <c r="AD4" s="1244"/>
      <c r="AE4" s="1244"/>
      <c r="AF4" s="1245"/>
      <c r="AG4" s="1029"/>
    </row>
    <row r="5" spans="1:97" ht="15.75" customHeight="1">
      <c r="A5" s="733">
        <v>1004</v>
      </c>
      <c r="B5" s="565" t="s">
        <v>23</v>
      </c>
      <c r="C5" s="711" t="s">
        <v>534</v>
      </c>
      <c r="D5" s="717"/>
      <c r="E5" s="681"/>
      <c r="F5" s="696"/>
      <c r="G5" s="820">
        <v>50</v>
      </c>
      <c r="H5" s="682"/>
      <c r="I5" s="704">
        <v>24.9</v>
      </c>
      <c r="J5" s="675" t="s">
        <v>12</v>
      </c>
      <c r="K5" s="703">
        <v>3</v>
      </c>
      <c r="L5" s="1270"/>
      <c r="M5" s="697" t="s">
        <v>239</v>
      </c>
      <c r="N5" s="334"/>
      <c r="O5" s="710"/>
      <c r="P5" s="749"/>
      <c r="Q5" s="710"/>
      <c r="R5" s="1295"/>
      <c r="S5" s="433"/>
      <c r="T5" s="710"/>
      <c r="U5" s="333"/>
      <c r="V5" s="710"/>
      <c r="W5" s="1295"/>
      <c r="X5" s="700">
        <v>5</v>
      </c>
      <c r="Y5" s="691"/>
      <c r="Z5" s="920">
        <v>66</v>
      </c>
      <c r="AA5" s="748"/>
      <c r="AB5" s="1349"/>
      <c r="AC5" s="1246">
        <f>I5*L5</f>
        <v>0</v>
      </c>
      <c r="AD5" s="1247">
        <f>P5*R5</f>
        <v>0</v>
      </c>
      <c r="AE5" s="1247">
        <f>U5*W5</f>
        <v>0</v>
      </c>
      <c r="AF5" s="1248">
        <f>Z5*AB5</f>
        <v>0</v>
      </c>
    </row>
    <row r="6" spans="1:97" ht="15.75" customHeight="1">
      <c r="A6" s="721">
        <v>2323</v>
      </c>
      <c r="B6" s="672" t="s">
        <v>50</v>
      </c>
      <c r="C6" s="566" t="s">
        <v>488</v>
      </c>
      <c r="D6" s="735"/>
      <c r="E6" s="736"/>
      <c r="F6" s="737"/>
      <c r="G6" s="83">
        <v>1.5</v>
      </c>
      <c r="H6" s="701"/>
      <c r="I6" s="686">
        <v>45.7</v>
      </c>
      <c r="J6" s="671" t="s">
        <v>12</v>
      </c>
      <c r="K6" s="698">
        <v>5</v>
      </c>
      <c r="L6" s="1271"/>
      <c r="M6" s="680" t="s">
        <v>240</v>
      </c>
      <c r="N6" s="98">
        <v>5</v>
      </c>
      <c r="O6" s="690"/>
      <c r="P6" s="725">
        <v>69</v>
      </c>
      <c r="Q6" s="726"/>
      <c r="R6" s="1296"/>
      <c r="S6" s="185">
        <v>25</v>
      </c>
      <c r="T6" s="726"/>
      <c r="U6" s="725">
        <v>321</v>
      </c>
      <c r="V6" s="690"/>
      <c r="W6" s="1307"/>
      <c r="X6" s="719">
        <v>0.1</v>
      </c>
      <c r="Y6" s="690"/>
      <c r="Z6" s="924">
        <v>9046</v>
      </c>
      <c r="AA6" s="739"/>
      <c r="AB6" s="1350"/>
      <c r="AC6" s="1246">
        <f t="shared" ref="AC6:AC14" si="0">I6*L6</f>
        <v>0</v>
      </c>
      <c r="AD6" s="1247">
        <f t="shared" ref="AD6:AD14" si="1">P6*R6</f>
        <v>0</v>
      </c>
      <c r="AE6" s="1247">
        <f t="shared" ref="AE6:AE14" si="2">U6*W6</f>
        <v>0</v>
      </c>
      <c r="AF6" s="1248">
        <f t="shared" ref="AF6:AF14" si="3">Z6*AB6</f>
        <v>0</v>
      </c>
    </row>
    <row r="7" spans="1:97" s="181" customFormat="1" ht="27" customHeight="1">
      <c r="A7" s="721">
        <v>2414</v>
      </c>
      <c r="B7" s="679" t="s">
        <v>36</v>
      </c>
      <c r="C7" s="4160" t="s">
        <v>489</v>
      </c>
      <c r="D7" s="4143"/>
      <c r="E7" s="4143"/>
      <c r="F7" s="4144"/>
      <c r="G7" s="98" t="s">
        <v>218</v>
      </c>
      <c r="H7" s="701"/>
      <c r="I7" s="686">
        <v>67.5</v>
      </c>
      <c r="J7" s="671" t="s">
        <v>12</v>
      </c>
      <c r="K7" s="698">
        <v>6</v>
      </c>
      <c r="L7" s="1271"/>
      <c r="M7" s="680" t="s">
        <v>241</v>
      </c>
      <c r="N7" s="98" t="s">
        <v>202</v>
      </c>
      <c r="O7" s="690"/>
      <c r="P7" s="725">
        <v>134</v>
      </c>
      <c r="Q7" s="726"/>
      <c r="R7" s="1296"/>
      <c r="S7" s="185" t="s">
        <v>86</v>
      </c>
      <c r="T7" s="726"/>
      <c r="U7" s="725">
        <v>434</v>
      </c>
      <c r="V7" s="690"/>
      <c r="W7" s="1307"/>
      <c r="X7" s="738">
        <v>0.01</v>
      </c>
      <c r="Y7" s="726"/>
      <c r="Z7" s="921">
        <v>92019</v>
      </c>
      <c r="AA7" s="739"/>
      <c r="AB7" s="1350"/>
      <c r="AC7" s="1246">
        <f t="shared" si="0"/>
        <v>0</v>
      </c>
      <c r="AD7" s="1247">
        <f t="shared" si="1"/>
        <v>0</v>
      </c>
      <c r="AE7" s="1247">
        <f t="shared" si="2"/>
        <v>0</v>
      </c>
      <c r="AF7" s="1248">
        <f t="shared" si="3"/>
        <v>0</v>
      </c>
      <c r="AG7" s="967"/>
      <c r="AH7" s="599"/>
      <c r="AI7" s="599"/>
      <c r="AJ7" s="599"/>
      <c r="AK7" s="599"/>
      <c r="AL7" s="599"/>
      <c r="AM7" s="599"/>
      <c r="AN7" s="599"/>
      <c r="AO7" s="599"/>
      <c r="AP7" s="599"/>
      <c r="AQ7" s="599"/>
      <c r="AR7" s="599"/>
      <c r="AS7" s="599"/>
      <c r="AT7" s="599"/>
      <c r="AU7" s="599"/>
      <c r="AV7" s="599"/>
      <c r="AW7" s="599"/>
      <c r="AX7" s="599"/>
      <c r="AY7" s="599"/>
      <c r="AZ7" s="599"/>
      <c r="BA7" s="599"/>
      <c r="BB7" s="599"/>
      <c r="BC7" s="599"/>
      <c r="BD7" s="599"/>
      <c r="BE7" s="599"/>
      <c r="BF7" s="599"/>
      <c r="BG7" s="599"/>
      <c r="BH7" s="599"/>
      <c r="BI7" s="599"/>
      <c r="BJ7" s="599"/>
      <c r="BK7" s="599"/>
      <c r="BL7" s="599"/>
      <c r="BM7" s="599"/>
      <c r="BN7" s="599"/>
      <c r="BO7" s="599"/>
      <c r="BP7" s="599"/>
      <c r="BQ7" s="599"/>
      <c r="BR7" s="599"/>
      <c r="BS7" s="599"/>
      <c r="BT7" s="599"/>
      <c r="BU7" s="599"/>
      <c r="BV7" s="599"/>
      <c r="BW7" s="599"/>
      <c r="BX7" s="599"/>
      <c r="BY7" s="599"/>
      <c r="BZ7" s="599"/>
      <c r="CA7" s="599"/>
      <c r="CB7" s="599"/>
      <c r="CC7" s="599"/>
      <c r="CD7" s="599"/>
      <c r="CE7" s="599"/>
      <c r="CF7" s="599"/>
      <c r="CG7" s="599"/>
      <c r="CH7" s="599"/>
      <c r="CI7" s="599"/>
      <c r="CJ7" s="599"/>
      <c r="CK7" s="599"/>
      <c r="CL7" s="599"/>
      <c r="CM7" s="599"/>
      <c r="CN7" s="599"/>
      <c r="CO7" s="599"/>
      <c r="CP7" s="599"/>
      <c r="CQ7" s="599"/>
      <c r="CR7" s="599"/>
      <c r="CS7" s="599"/>
    </row>
    <row r="8" spans="1:97" ht="15.75" customHeight="1">
      <c r="A8" s="728">
        <v>2415</v>
      </c>
      <c r="B8" s="679" t="s">
        <v>36</v>
      </c>
      <c r="C8" s="746" t="s">
        <v>490</v>
      </c>
      <c r="D8" s="722"/>
      <c r="E8" s="723"/>
      <c r="F8" s="724"/>
      <c r="G8" s="97" t="s">
        <v>218</v>
      </c>
      <c r="H8" s="688"/>
      <c r="I8" s="684">
        <v>67.5</v>
      </c>
      <c r="J8" s="677" t="s">
        <v>12</v>
      </c>
      <c r="K8" s="695">
        <v>6</v>
      </c>
      <c r="L8" s="1272"/>
      <c r="M8" s="692" t="s">
        <v>242</v>
      </c>
      <c r="N8" s="97" t="s">
        <v>202</v>
      </c>
      <c r="O8" s="689"/>
      <c r="P8" s="730">
        <v>115</v>
      </c>
      <c r="Q8" s="731"/>
      <c r="R8" s="1297"/>
      <c r="S8" s="195" t="s">
        <v>86</v>
      </c>
      <c r="T8" s="731"/>
      <c r="U8" s="730">
        <v>368</v>
      </c>
      <c r="V8" s="689"/>
      <c r="W8" s="1339"/>
      <c r="X8" s="720">
        <v>0.01</v>
      </c>
      <c r="Y8" s="689"/>
      <c r="Z8" s="942">
        <v>92019</v>
      </c>
      <c r="AA8" s="732"/>
      <c r="AB8" s="1351"/>
      <c r="AC8" s="1246">
        <f t="shared" si="0"/>
        <v>0</v>
      </c>
      <c r="AD8" s="1247">
        <f t="shared" si="1"/>
        <v>0</v>
      </c>
      <c r="AE8" s="1247">
        <f t="shared" si="2"/>
        <v>0</v>
      </c>
      <c r="AF8" s="1248">
        <f t="shared" si="3"/>
        <v>0</v>
      </c>
    </row>
    <row r="9" spans="1:97" ht="15.75" customHeight="1">
      <c r="A9" s="721">
        <v>2416</v>
      </c>
      <c r="B9" s="679" t="s">
        <v>36</v>
      </c>
      <c r="C9" s="746" t="s">
        <v>491</v>
      </c>
      <c r="D9" s="722"/>
      <c r="E9" s="723"/>
      <c r="F9" s="724"/>
      <c r="G9" s="98" t="s">
        <v>218</v>
      </c>
      <c r="H9" s="701"/>
      <c r="I9" s="686">
        <v>67.5</v>
      </c>
      <c r="J9" s="671" t="s">
        <v>12</v>
      </c>
      <c r="K9" s="698">
        <v>6</v>
      </c>
      <c r="L9" s="1271"/>
      <c r="M9" s="680" t="s">
        <v>243</v>
      </c>
      <c r="N9" s="98" t="s">
        <v>202</v>
      </c>
      <c r="O9" s="690"/>
      <c r="P9" s="725">
        <v>108</v>
      </c>
      <c r="Q9" s="726"/>
      <c r="R9" s="1296"/>
      <c r="S9" s="185" t="s">
        <v>86</v>
      </c>
      <c r="T9" s="726"/>
      <c r="U9" s="725">
        <v>346</v>
      </c>
      <c r="V9" s="690"/>
      <c r="W9" s="1307"/>
      <c r="X9" s="778">
        <v>0.01</v>
      </c>
      <c r="Y9" s="769"/>
      <c r="Z9" s="1128">
        <v>92019</v>
      </c>
      <c r="AA9" s="780"/>
      <c r="AB9" s="1350"/>
      <c r="AC9" s="1246">
        <f t="shared" si="0"/>
        <v>0</v>
      </c>
      <c r="AD9" s="1247">
        <f t="shared" si="1"/>
        <v>0</v>
      </c>
      <c r="AE9" s="1247">
        <f t="shared" si="2"/>
        <v>0</v>
      </c>
      <c r="AF9" s="1248">
        <f t="shared" si="3"/>
        <v>0</v>
      </c>
      <c r="AG9" s="1067"/>
    </row>
    <row r="10" spans="1:97" ht="27" customHeight="1">
      <c r="A10" s="728">
        <v>2510</v>
      </c>
      <c r="B10" s="716" t="s">
        <v>203</v>
      </c>
      <c r="C10" s="4160" t="s">
        <v>516</v>
      </c>
      <c r="D10" s="4143"/>
      <c r="E10" s="4143"/>
      <c r="F10" s="4144"/>
      <c r="G10" s="97">
        <v>0.8</v>
      </c>
      <c r="H10" s="688"/>
      <c r="I10" s="684">
        <v>37.299999999999997</v>
      </c>
      <c r="J10" s="677" t="s">
        <v>12</v>
      </c>
      <c r="K10" s="695">
        <v>4</v>
      </c>
      <c r="L10" s="1272"/>
      <c r="M10" s="692" t="s">
        <v>244</v>
      </c>
      <c r="N10" s="97">
        <v>5</v>
      </c>
      <c r="O10" s="689"/>
      <c r="P10" s="729">
        <v>75</v>
      </c>
      <c r="Q10" s="731"/>
      <c r="R10" s="1297"/>
      <c r="S10" s="195">
        <v>20</v>
      </c>
      <c r="T10" s="731"/>
      <c r="U10" s="730">
        <v>281</v>
      </c>
      <c r="V10" s="689"/>
      <c r="W10" s="1339"/>
      <c r="X10" s="941">
        <v>0.06</v>
      </c>
      <c r="Y10" s="689"/>
      <c r="Z10" s="935">
        <v>9847</v>
      </c>
      <c r="AA10" s="732"/>
      <c r="AB10" s="1351"/>
      <c r="AC10" s="1246">
        <f t="shared" si="0"/>
        <v>0</v>
      </c>
      <c r="AD10" s="1247">
        <f t="shared" si="1"/>
        <v>0</v>
      </c>
      <c r="AE10" s="1247">
        <f t="shared" si="2"/>
        <v>0</v>
      </c>
      <c r="AF10" s="1248">
        <f t="shared" si="3"/>
        <v>0</v>
      </c>
    </row>
    <row r="11" spans="1:97" ht="15.75" customHeight="1">
      <c r="A11" s="721" t="s">
        <v>204</v>
      </c>
      <c r="B11" s="670" t="s">
        <v>84</v>
      </c>
      <c r="C11" s="746" t="s">
        <v>517</v>
      </c>
      <c r="D11" s="722"/>
      <c r="E11" s="723"/>
      <c r="F11" s="724"/>
      <c r="G11" s="83">
        <v>3</v>
      </c>
      <c r="H11" s="701"/>
      <c r="I11" s="686">
        <v>20.7</v>
      </c>
      <c r="J11" s="671" t="s">
        <v>12</v>
      </c>
      <c r="K11" s="698">
        <v>2</v>
      </c>
      <c r="L11" s="1271"/>
      <c r="M11" s="680" t="s">
        <v>245</v>
      </c>
      <c r="N11" s="98">
        <v>10</v>
      </c>
      <c r="O11" s="690"/>
      <c r="P11" s="725">
        <v>27</v>
      </c>
      <c r="Q11" s="741"/>
      <c r="R11" s="1275"/>
      <c r="S11" s="185">
        <v>50</v>
      </c>
      <c r="T11" s="726"/>
      <c r="U11" s="725">
        <v>111</v>
      </c>
      <c r="V11" s="690"/>
      <c r="W11" s="1307"/>
      <c r="X11" s="778">
        <v>0.4</v>
      </c>
      <c r="Y11" s="690"/>
      <c r="Z11" s="921">
        <v>1497</v>
      </c>
      <c r="AA11" s="739"/>
      <c r="AB11" s="1350"/>
      <c r="AC11" s="1246">
        <f t="shared" si="0"/>
        <v>0</v>
      </c>
      <c r="AD11" s="1247">
        <f t="shared" si="1"/>
        <v>0</v>
      </c>
      <c r="AE11" s="1247">
        <f t="shared" si="2"/>
        <v>0</v>
      </c>
      <c r="AF11" s="1248">
        <f t="shared" si="3"/>
        <v>0</v>
      </c>
    </row>
    <row r="12" spans="1:97" ht="15.75" customHeight="1">
      <c r="A12" s="728">
        <v>3202</v>
      </c>
      <c r="B12" s="716" t="s">
        <v>205</v>
      </c>
      <c r="C12" s="566" t="s">
        <v>518</v>
      </c>
      <c r="D12" s="743"/>
      <c r="E12" s="744"/>
      <c r="F12" s="745"/>
      <c r="G12" s="892" t="s">
        <v>680</v>
      </c>
      <c r="H12" s="688"/>
      <c r="I12" s="684">
        <v>45.7</v>
      </c>
      <c r="J12" s="677" t="s">
        <v>12</v>
      </c>
      <c r="K12" s="695">
        <v>5</v>
      </c>
      <c r="L12" s="1272"/>
      <c r="M12" s="692" t="s">
        <v>246</v>
      </c>
      <c r="N12" s="97">
        <v>1</v>
      </c>
      <c r="O12" s="689"/>
      <c r="P12" s="730">
        <v>121</v>
      </c>
      <c r="Q12" s="731"/>
      <c r="R12" s="1297"/>
      <c r="S12" s="195">
        <v>3</v>
      </c>
      <c r="T12" s="731"/>
      <c r="U12" s="730">
        <v>350</v>
      </c>
      <c r="V12" s="689"/>
      <c r="W12" s="1339"/>
      <c r="X12" s="941">
        <v>0.01</v>
      </c>
      <c r="Y12" s="689"/>
      <c r="Z12" s="935">
        <v>82260</v>
      </c>
      <c r="AA12" s="732"/>
      <c r="AB12" s="1351"/>
      <c r="AC12" s="1246">
        <f t="shared" si="0"/>
        <v>0</v>
      </c>
      <c r="AD12" s="1247">
        <f t="shared" si="1"/>
        <v>0</v>
      </c>
      <c r="AE12" s="1247">
        <f t="shared" si="2"/>
        <v>0</v>
      </c>
      <c r="AF12" s="1248">
        <f t="shared" si="3"/>
        <v>0</v>
      </c>
    </row>
    <row r="13" spans="1:97" ht="27" customHeight="1">
      <c r="A13" s="721">
        <v>3411</v>
      </c>
      <c r="B13" s="718" t="s">
        <v>207</v>
      </c>
      <c r="C13" s="4160" t="s">
        <v>519</v>
      </c>
      <c r="D13" s="4143"/>
      <c r="E13" s="4143"/>
      <c r="F13" s="4144"/>
      <c r="G13" s="98">
        <v>5</v>
      </c>
      <c r="H13" s="701"/>
      <c r="I13" s="686">
        <v>24.9</v>
      </c>
      <c r="J13" s="671" t="s">
        <v>12</v>
      </c>
      <c r="K13" s="698">
        <v>3</v>
      </c>
      <c r="L13" s="1271"/>
      <c r="M13" s="680" t="s">
        <v>247</v>
      </c>
      <c r="N13" s="98">
        <v>20</v>
      </c>
      <c r="O13" s="690"/>
      <c r="P13" s="725">
        <v>24</v>
      </c>
      <c r="Q13" s="726"/>
      <c r="R13" s="1296"/>
      <c r="S13" s="185">
        <v>50</v>
      </c>
      <c r="T13" s="726"/>
      <c r="U13" s="725">
        <v>52</v>
      </c>
      <c r="V13" s="690"/>
      <c r="W13" s="1307"/>
      <c r="X13" s="778">
        <v>1</v>
      </c>
      <c r="Y13" s="690"/>
      <c r="Z13" s="924">
        <v>650</v>
      </c>
      <c r="AA13" s="739"/>
      <c r="AB13" s="1350"/>
      <c r="AC13" s="1246">
        <f t="shared" si="0"/>
        <v>0</v>
      </c>
      <c r="AD13" s="1247">
        <f t="shared" si="1"/>
        <v>0</v>
      </c>
      <c r="AE13" s="1247">
        <f t="shared" si="2"/>
        <v>0</v>
      </c>
      <c r="AF13" s="1248">
        <f t="shared" si="3"/>
        <v>0</v>
      </c>
    </row>
    <row r="14" spans="1:97" s="707" customFormat="1" ht="27" customHeight="1" thickBot="1">
      <c r="A14" s="734" t="s">
        <v>91</v>
      </c>
      <c r="B14" s="705" t="s">
        <v>28</v>
      </c>
      <c r="C14" s="4148" t="s">
        <v>747</v>
      </c>
      <c r="D14" s="4146"/>
      <c r="E14" s="4146"/>
      <c r="F14" s="4147"/>
      <c r="G14" s="166">
        <v>1.5</v>
      </c>
      <c r="H14" s="694"/>
      <c r="I14" s="687">
        <v>37.299999999999997</v>
      </c>
      <c r="J14" s="674"/>
      <c r="K14" s="683">
        <v>4</v>
      </c>
      <c r="L14" s="1273"/>
      <c r="M14" s="693" t="s">
        <v>661</v>
      </c>
      <c r="N14" s="166">
        <v>10</v>
      </c>
      <c r="O14" s="685"/>
      <c r="P14" s="727">
        <v>74</v>
      </c>
      <c r="Q14" s="740"/>
      <c r="R14" s="1298"/>
      <c r="S14" s="308">
        <v>25</v>
      </c>
      <c r="T14" s="740"/>
      <c r="U14" s="727">
        <v>175</v>
      </c>
      <c r="V14" s="685"/>
      <c r="W14" s="1340"/>
      <c r="X14" s="1077">
        <v>0.1</v>
      </c>
      <c r="Y14" s="685"/>
      <c r="Z14" s="925">
        <v>4836</v>
      </c>
      <c r="AA14" s="742"/>
      <c r="AB14" s="1352"/>
      <c r="AC14" s="1246">
        <f t="shared" si="0"/>
        <v>0</v>
      </c>
      <c r="AD14" s="1247">
        <f t="shared" si="1"/>
        <v>0</v>
      </c>
      <c r="AE14" s="1247">
        <f t="shared" si="2"/>
        <v>0</v>
      </c>
      <c r="AF14" s="1248">
        <f t="shared" si="3"/>
        <v>0</v>
      </c>
      <c r="AG14" s="497"/>
      <c r="AH14" s="708"/>
      <c r="AI14" s="708"/>
      <c r="AJ14" s="708"/>
      <c r="AK14" s="708"/>
      <c r="AL14" s="708"/>
      <c r="AM14" s="708"/>
      <c r="AN14" s="708"/>
      <c r="AO14" s="708"/>
      <c r="AP14" s="708"/>
      <c r="AQ14" s="708"/>
      <c r="AR14" s="708"/>
      <c r="AS14" s="708"/>
      <c r="AT14" s="708"/>
      <c r="AU14" s="708"/>
      <c r="AV14" s="708"/>
      <c r="AW14" s="708"/>
      <c r="AX14" s="708"/>
      <c r="AY14" s="708"/>
      <c r="AZ14" s="708"/>
      <c r="BA14" s="708"/>
      <c r="BB14" s="708"/>
      <c r="BC14" s="708"/>
      <c r="BD14" s="708"/>
      <c r="BE14" s="708"/>
      <c r="BF14" s="708"/>
      <c r="BG14" s="708"/>
      <c r="BH14" s="708"/>
      <c r="BI14" s="708"/>
      <c r="BJ14" s="708"/>
      <c r="BK14" s="708"/>
      <c r="BL14" s="708"/>
      <c r="BM14" s="708"/>
      <c r="BN14" s="708"/>
      <c r="BO14" s="708"/>
      <c r="BP14" s="708"/>
      <c r="BQ14" s="708"/>
      <c r="BR14" s="708"/>
      <c r="BS14" s="708"/>
      <c r="BT14" s="708"/>
      <c r="BU14" s="708"/>
      <c r="BV14" s="708"/>
      <c r="BW14" s="708"/>
      <c r="BX14" s="708"/>
      <c r="BY14" s="708"/>
      <c r="BZ14" s="708"/>
      <c r="CA14" s="708"/>
      <c r="CB14" s="708"/>
      <c r="CC14" s="708"/>
      <c r="CD14" s="708"/>
      <c r="CE14" s="708"/>
      <c r="CF14" s="708"/>
      <c r="CG14" s="708"/>
      <c r="CH14" s="708"/>
      <c r="CI14" s="708"/>
      <c r="CJ14" s="708"/>
      <c r="CK14" s="708"/>
      <c r="CL14" s="708"/>
      <c r="CM14" s="708"/>
      <c r="CN14" s="708"/>
      <c r="CO14" s="708"/>
      <c r="CP14" s="708"/>
      <c r="CQ14" s="708"/>
      <c r="CR14" s="708"/>
      <c r="CS14" s="708"/>
    </row>
    <row r="15" spans="1:97" s="1172" customFormat="1" ht="50.1" customHeight="1" thickBot="1">
      <c r="A15" s="1175"/>
      <c r="B15" s="1176" t="s">
        <v>34</v>
      </c>
      <c r="C15" s="1177"/>
      <c r="D15" s="1178"/>
      <c r="E15" s="1178"/>
      <c r="F15" s="1179"/>
      <c r="G15" s="1180"/>
      <c r="H15" s="1181"/>
      <c r="I15" s="1182" t="s">
        <v>373</v>
      </c>
      <c r="J15" s="1181"/>
      <c r="K15" s="1183"/>
      <c r="L15" s="1184"/>
      <c r="M15" s="1185"/>
      <c r="N15" s="1182"/>
      <c r="O15" s="1181"/>
      <c r="P15" s="1182"/>
      <c r="Q15" s="1181"/>
      <c r="R15" s="1186"/>
      <c r="S15" s="1182"/>
      <c r="T15" s="1181"/>
      <c r="U15" s="1182"/>
      <c r="V15" s="1181"/>
      <c r="W15" s="1186"/>
      <c r="X15" s="1187"/>
      <c r="Y15" s="1188"/>
      <c r="Z15" s="1188"/>
      <c r="AA15" s="1181"/>
      <c r="AB15" s="1189"/>
      <c r="AC15" s="1243"/>
      <c r="AD15" s="1244"/>
      <c r="AE15" s="1244"/>
      <c r="AF15" s="1245"/>
      <c r="AG15" s="1169"/>
      <c r="AH15" s="1046"/>
      <c r="AI15" s="1046"/>
      <c r="AJ15" s="1046"/>
      <c r="AK15" s="1046"/>
      <c r="AL15" s="1046"/>
      <c r="AM15" s="1046"/>
      <c r="AN15" s="1046"/>
      <c r="AO15" s="1046"/>
      <c r="AP15" s="1046"/>
      <c r="AQ15" s="1046"/>
      <c r="AR15" s="1046"/>
      <c r="AS15" s="1046"/>
      <c r="AT15" s="1046"/>
      <c r="AU15" s="1046"/>
      <c r="AV15" s="1046"/>
      <c r="AW15" s="1046"/>
      <c r="AX15" s="1046"/>
      <c r="AY15" s="1046"/>
      <c r="AZ15" s="1046"/>
      <c r="BA15" s="1046"/>
      <c r="BB15" s="1046"/>
      <c r="BC15" s="1046"/>
      <c r="BD15" s="1046"/>
      <c r="BE15" s="1046"/>
      <c r="BF15" s="1046"/>
      <c r="BG15" s="1046"/>
      <c r="BH15" s="1046"/>
      <c r="BI15" s="1046"/>
      <c r="BJ15" s="1046"/>
      <c r="BK15" s="1046"/>
      <c r="BL15" s="1046"/>
      <c r="BM15" s="1046"/>
      <c r="BN15" s="1046"/>
      <c r="BO15" s="1046"/>
      <c r="BP15" s="1046"/>
      <c r="BQ15" s="1046"/>
      <c r="BR15" s="1046"/>
      <c r="BS15" s="1046"/>
      <c r="BT15" s="1046"/>
      <c r="BU15" s="1046"/>
      <c r="BV15" s="1046"/>
      <c r="BW15" s="1046"/>
      <c r="BX15" s="1046"/>
      <c r="BY15" s="1046"/>
      <c r="BZ15" s="1046"/>
      <c r="CA15" s="1046"/>
      <c r="CB15" s="1046"/>
      <c r="CC15" s="1046"/>
      <c r="CD15" s="1046"/>
      <c r="CE15" s="1046"/>
      <c r="CF15" s="1046"/>
      <c r="CG15" s="1046"/>
      <c r="CH15" s="1046"/>
      <c r="CI15" s="1046"/>
      <c r="CJ15" s="1046"/>
      <c r="CK15" s="1046"/>
      <c r="CL15" s="1046"/>
      <c r="CM15" s="1046"/>
      <c r="CN15" s="1046"/>
      <c r="CO15" s="1046"/>
      <c r="CP15" s="1046"/>
      <c r="CQ15" s="1046"/>
      <c r="CR15" s="1046"/>
      <c r="CS15" s="1046"/>
    </row>
    <row r="16" spans="1:97" ht="27" customHeight="1">
      <c r="A16" s="610" t="s">
        <v>99</v>
      </c>
      <c r="B16" s="611" t="s">
        <v>30</v>
      </c>
      <c r="C16" s="4179" t="s">
        <v>702</v>
      </c>
      <c r="D16" s="4180"/>
      <c r="E16" s="4180"/>
      <c r="F16" s="4181"/>
      <c r="G16" s="823">
        <v>7</v>
      </c>
      <c r="H16" s="622"/>
      <c r="I16" s="613">
        <v>37.299999999999997</v>
      </c>
      <c r="J16" s="623"/>
      <c r="K16" s="624">
        <v>4</v>
      </c>
      <c r="L16" s="1274"/>
      <c r="M16" s="74" t="s">
        <v>297</v>
      </c>
      <c r="N16" s="653">
        <v>50</v>
      </c>
      <c r="O16" s="654"/>
      <c r="P16" s="655">
        <v>47</v>
      </c>
      <c r="Q16" s="654"/>
      <c r="R16" s="1299"/>
      <c r="S16" s="433"/>
      <c r="T16" s="337"/>
      <c r="U16" s="336"/>
      <c r="V16" s="337"/>
      <c r="W16" s="1320"/>
      <c r="X16" s="69">
        <v>1</v>
      </c>
      <c r="Y16" s="137"/>
      <c r="Z16" s="900">
        <v>583</v>
      </c>
      <c r="AA16" s="137"/>
      <c r="AB16" s="1353"/>
      <c r="AC16" s="1246">
        <f t="shared" ref="AC16:AC42" si="4">I16*L16</f>
        <v>0</v>
      </c>
      <c r="AD16" s="1247">
        <f t="shared" ref="AD16:AD42" si="5">P16*R16</f>
        <v>0</v>
      </c>
      <c r="AE16" s="1247">
        <f t="shared" ref="AE16:AE42" si="6">U16*W16</f>
        <v>0</v>
      </c>
      <c r="AF16" s="1248">
        <f t="shared" ref="AF16:AF42" si="7">Z16*AB16</f>
        <v>0</v>
      </c>
      <c r="AG16" s="968"/>
    </row>
    <row r="17" spans="1:97" s="7" customFormat="1" ht="27" customHeight="1">
      <c r="A17" s="605" t="s">
        <v>363</v>
      </c>
      <c r="B17" s="639" t="s">
        <v>30</v>
      </c>
      <c r="C17" s="4160" t="s">
        <v>748</v>
      </c>
      <c r="D17" s="4170"/>
      <c r="E17" s="4170"/>
      <c r="F17" s="4171"/>
      <c r="G17" s="185">
        <v>7</v>
      </c>
      <c r="H17" s="191"/>
      <c r="I17" s="606">
        <v>37.299999999999997</v>
      </c>
      <c r="J17" s="192"/>
      <c r="K17" s="297">
        <v>4</v>
      </c>
      <c r="L17" s="1275"/>
      <c r="M17" s="387"/>
      <c r="N17" s="343"/>
      <c r="O17" s="357"/>
      <c r="P17" s="358"/>
      <c r="Q17" s="357"/>
      <c r="R17" s="1300"/>
      <c r="S17" s="444"/>
      <c r="T17" s="357"/>
      <c r="U17" s="358"/>
      <c r="V17" s="357"/>
      <c r="W17" s="1300"/>
      <c r="X17" s="189">
        <v>1</v>
      </c>
      <c r="Y17" s="41"/>
      <c r="Z17" s="899">
        <v>583</v>
      </c>
      <c r="AA17" s="579"/>
      <c r="AB17" s="1354"/>
      <c r="AC17" s="1246">
        <f t="shared" si="4"/>
        <v>0</v>
      </c>
      <c r="AD17" s="1247">
        <f t="shared" si="5"/>
        <v>0</v>
      </c>
      <c r="AE17" s="1247">
        <f t="shared" si="6"/>
        <v>0</v>
      </c>
      <c r="AF17" s="1248">
        <f t="shared" si="7"/>
        <v>0</v>
      </c>
      <c r="AG17" s="1038"/>
      <c r="AH17" s="600"/>
      <c r="AI17" s="600"/>
      <c r="AJ17" s="600"/>
      <c r="AK17" s="600"/>
      <c r="AL17" s="600"/>
      <c r="AM17" s="600"/>
      <c r="AN17" s="600"/>
      <c r="AO17" s="600"/>
      <c r="AP17" s="600"/>
      <c r="AQ17" s="600"/>
      <c r="AR17" s="600"/>
      <c r="AS17" s="600"/>
      <c r="AT17" s="600"/>
      <c r="AU17" s="600"/>
      <c r="AV17" s="600"/>
      <c r="AW17" s="600"/>
      <c r="AX17" s="600"/>
      <c r="AY17" s="600"/>
      <c r="AZ17" s="600"/>
      <c r="BA17" s="600"/>
      <c r="BB17" s="600"/>
      <c r="BC17" s="600"/>
      <c r="BD17" s="600"/>
      <c r="BE17" s="600"/>
      <c r="BF17" s="600"/>
      <c r="BG17" s="600"/>
      <c r="BH17" s="600"/>
      <c r="BI17" s="600"/>
      <c r="BJ17" s="600"/>
      <c r="BK17" s="600"/>
      <c r="BL17" s="600"/>
      <c r="BM17" s="600"/>
      <c r="BN17" s="600"/>
      <c r="BO17" s="600"/>
      <c r="BP17" s="600"/>
      <c r="BQ17" s="600"/>
      <c r="BR17" s="600"/>
      <c r="BS17" s="600"/>
      <c r="BT17" s="600"/>
      <c r="BU17" s="600"/>
      <c r="BV17" s="600"/>
      <c r="BW17" s="600"/>
      <c r="BX17" s="600"/>
      <c r="BY17" s="600"/>
      <c r="BZ17" s="600"/>
      <c r="CA17" s="600"/>
      <c r="CB17" s="600"/>
      <c r="CC17" s="600"/>
      <c r="CD17" s="600"/>
      <c r="CE17" s="600"/>
      <c r="CF17" s="600"/>
      <c r="CG17" s="600"/>
      <c r="CH17" s="600"/>
      <c r="CI17" s="600"/>
      <c r="CJ17" s="600"/>
      <c r="CK17" s="600"/>
      <c r="CL17" s="600"/>
      <c r="CM17" s="600"/>
      <c r="CN17" s="600"/>
      <c r="CO17" s="600"/>
      <c r="CP17" s="600"/>
      <c r="CQ17" s="600"/>
      <c r="CR17" s="600"/>
      <c r="CS17" s="600"/>
    </row>
    <row r="18" spans="1:97" s="7" customFormat="1" ht="27" customHeight="1">
      <c r="A18" s="255" t="s">
        <v>595</v>
      </c>
      <c r="B18" s="639" t="s">
        <v>30</v>
      </c>
      <c r="C18" s="4160" t="s">
        <v>593</v>
      </c>
      <c r="D18" s="4170"/>
      <c r="E18" s="4170"/>
      <c r="F18" s="4171"/>
      <c r="G18" s="824">
        <v>7</v>
      </c>
      <c r="H18" s="257"/>
      <c r="I18" s="244">
        <v>37.299999999999997</v>
      </c>
      <c r="J18" s="651"/>
      <c r="K18" s="652">
        <v>4</v>
      </c>
      <c r="L18" s="1276"/>
      <c r="M18" s="258"/>
      <c r="N18" s="831"/>
      <c r="O18" s="398"/>
      <c r="P18" s="435"/>
      <c r="Q18" s="398"/>
      <c r="R18" s="1301"/>
      <c r="S18" s="849"/>
      <c r="T18" s="398"/>
      <c r="U18" s="435"/>
      <c r="V18" s="398"/>
      <c r="W18" s="1301"/>
      <c r="X18" s="778">
        <v>1</v>
      </c>
      <c r="Y18" s="780"/>
      <c r="Z18" s="924">
        <v>583</v>
      </c>
      <c r="AA18" s="881"/>
      <c r="AB18" s="1354"/>
      <c r="AC18" s="1246">
        <f t="shared" si="4"/>
        <v>0</v>
      </c>
      <c r="AD18" s="1247">
        <f t="shared" si="5"/>
        <v>0</v>
      </c>
      <c r="AE18" s="1247">
        <f t="shared" si="6"/>
        <v>0</v>
      </c>
      <c r="AF18" s="1248">
        <f t="shared" si="7"/>
        <v>0</v>
      </c>
      <c r="AG18" s="969"/>
      <c r="AH18" s="600"/>
      <c r="AI18" s="600"/>
      <c r="AJ18" s="600"/>
      <c r="AK18" s="600"/>
      <c r="AL18" s="600"/>
      <c r="AM18" s="600"/>
      <c r="AN18" s="600"/>
      <c r="AO18" s="600"/>
      <c r="AP18" s="600"/>
      <c r="AQ18" s="600"/>
      <c r="AR18" s="600"/>
      <c r="AS18" s="600"/>
      <c r="AT18" s="600"/>
      <c r="AU18" s="600"/>
      <c r="AV18" s="600"/>
      <c r="AW18" s="600"/>
      <c r="AX18" s="600"/>
      <c r="AY18" s="600"/>
      <c r="AZ18" s="600"/>
      <c r="BA18" s="600"/>
      <c r="BB18" s="600"/>
      <c r="BC18" s="600"/>
      <c r="BD18" s="600"/>
      <c r="BE18" s="600"/>
      <c r="BF18" s="600"/>
      <c r="BG18" s="600"/>
      <c r="BH18" s="600"/>
      <c r="BI18" s="600"/>
      <c r="BJ18" s="600"/>
      <c r="BK18" s="600"/>
      <c r="BL18" s="600"/>
      <c r="BM18" s="600"/>
      <c r="BN18" s="600"/>
      <c r="BO18" s="600"/>
      <c r="BP18" s="600"/>
      <c r="BQ18" s="600"/>
      <c r="BR18" s="600"/>
      <c r="BS18" s="600"/>
      <c r="BT18" s="600"/>
      <c r="BU18" s="600"/>
      <c r="BV18" s="600"/>
      <c r="BW18" s="600"/>
      <c r="BX18" s="600"/>
      <c r="BY18" s="600"/>
      <c r="BZ18" s="600"/>
      <c r="CA18" s="600"/>
      <c r="CB18" s="600"/>
      <c r="CC18" s="600"/>
      <c r="CD18" s="600"/>
      <c r="CE18" s="600"/>
      <c r="CF18" s="600"/>
      <c r="CG18" s="600"/>
      <c r="CH18" s="600"/>
      <c r="CI18" s="600"/>
      <c r="CJ18" s="600"/>
      <c r="CK18" s="600"/>
      <c r="CL18" s="600"/>
      <c r="CM18" s="600"/>
      <c r="CN18" s="600"/>
      <c r="CO18" s="600"/>
      <c r="CP18" s="600"/>
      <c r="CQ18" s="600"/>
      <c r="CR18" s="600"/>
      <c r="CS18" s="600"/>
    </row>
    <row r="19" spans="1:97" s="10" customFormat="1" ht="15.75" customHeight="1">
      <c r="A19" s="250">
        <v>1044</v>
      </c>
      <c r="B19" s="262" t="s">
        <v>23</v>
      </c>
      <c r="C19" s="567" t="s">
        <v>507</v>
      </c>
      <c r="D19" s="188"/>
      <c r="E19" s="101"/>
      <c r="F19" s="133"/>
      <c r="G19" s="240">
        <v>50</v>
      </c>
      <c r="H19" s="253"/>
      <c r="I19" s="248">
        <v>24.9</v>
      </c>
      <c r="J19" s="230"/>
      <c r="K19" s="254">
        <v>3</v>
      </c>
      <c r="L19" s="1277"/>
      <c r="M19" s="128" t="s">
        <v>298</v>
      </c>
      <c r="N19" s="832"/>
      <c r="O19" s="348"/>
      <c r="P19" s="349"/>
      <c r="Q19" s="348"/>
      <c r="R19" s="1302"/>
      <c r="S19" s="850"/>
      <c r="T19" s="348"/>
      <c r="U19" s="349"/>
      <c r="V19" s="348"/>
      <c r="W19" s="1302"/>
      <c r="X19" s="941">
        <v>5</v>
      </c>
      <c r="Y19" s="911"/>
      <c r="Z19" s="935">
        <v>57</v>
      </c>
      <c r="AA19" s="1047"/>
      <c r="AB19" s="1355"/>
      <c r="AC19" s="1246">
        <f t="shared" si="4"/>
        <v>0</v>
      </c>
      <c r="AD19" s="1247">
        <f t="shared" si="5"/>
        <v>0</v>
      </c>
      <c r="AE19" s="1247">
        <f t="shared" si="6"/>
        <v>0</v>
      </c>
      <c r="AF19" s="1248">
        <f t="shared" si="7"/>
        <v>0</v>
      </c>
      <c r="AG19" s="1038"/>
    </row>
    <row r="20" spans="1:97" ht="15.75" customHeight="1">
      <c r="A20" s="272" t="s">
        <v>72</v>
      </c>
      <c r="B20" s="330" t="s">
        <v>156</v>
      </c>
      <c r="C20" s="331" t="s">
        <v>508</v>
      </c>
      <c r="D20" s="295"/>
      <c r="E20" s="222"/>
      <c r="F20" s="217"/>
      <c r="G20" s="185" t="s">
        <v>217</v>
      </c>
      <c r="H20" s="246"/>
      <c r="I20" s="190">
        <v>67.5</v>
      </c>
      <c r="J20" s="300"/>
      <c r="K20" s="197">
        <v>6</v>
      </c>
      <c r="L20" s="1275"/>
      <c r="M20" s="80" t="s">
        <v>299</v>
      </c>
      <c r="N20" s="343"/>
      <c r="O20" s="356"/>
      <c r="P20" s="358"/>
      <c r="Q20" s="357"/>
      <c r="R20" s="1303"/>
      <c r="S20" s="444"/>
      <c r="T20" s="357"/>
      <c r="U20" s="358"/>
      <c r="V20" s="357"/>
      <c r="W20" s="1300"/>
      <c r="X20" s="411"/>
      <c r="Y20" s="412"/>
      <c r="Z20" s="951"/>
      <c r="AA20" s="413"/>
      <c r="AB20" s="1356"/>
      <c r="AC20" s="1246">
        <f t="shared" si="4"/>
        <v>0</v>
      </c>
      <c r="AD20" s="1247">
        <f t="shared" si="5"/>
        <v>0</v>
      </c>
      <c r="AE20" s="1247">
        <f t="shared" si="6"/>
        <v>0</v>
      </c>
      <c r="AF20" s="1248">
        <f t="shared" si="7"/>
        <v>0</v>
      </c>
    </row>
    <row r="21" spans="1:97" s="555" customFormat="1" ht="27" customHeight="1">
      <c r="A21" s="558" t="s">
        <v>474</v>
      </c>
      <c r="B21" s="537" t="s">
        <v>35</v>
      </c>
      <c r="C21" s="4160" t="s">
        <v>509</v>
      </c>
      <c r="D21" s="4143"/>
      <c r="E21" s="4143"/>
      <c r="F21" s="617"/>
      <c r="G21" s="185">
        <v>3</v>
      </c>
      <c r="H21" s="246"/>
      <c r="I21" s="190">
        <v>24.9</v>
      </c>
      <c r="J21" s="300"/>
      <c r="K21" s="197">
        <v>3</v>
      </c>
      <c r="L21" s="1275"/>
      <c r="M21" s="80"/>
      <c r="N21" s="616">
        <v>50</v>
      </c>
      <c r="O21" s="193"/>
      <c r="P21" s="606">
        <v>81</v>
      </c>
      <c r="Q21" s="186"/>
      <c r="R21" s="1305"/>
      <c r="S21" s="444"/>
      <c r="T21" s="357"/>
      <c r="U21" s="358"/>
      <c r="V21" s="357"/>
      <c r="W21" s="1300"/>
      <c r="X21" s="325">
        <v>0.5</v>
      </c>
      <c r="Y21" s="238"/>
      <c r="Z21" s="924">
        <v>1071</v>
      </c>
      <c r="AA21" s="269"/>
      <c r="AB21" s="1354"/>
      <c r="AC21" s="1246">
        <f t="shared" si="4"/>
        <v>0</v>
      </c>
      <c r="AD21" s="1247">
        <f t="shared" si="5"/>
        <v>0</v>
      </c>
      <c r="AE21" s="1247">
        <f t="shared" si="6"/>
        <v>0</v>
      </c>
      <c r="AF21" s="1248">
        <f t="shared" si="7"/>
        <v>0</v>
      </c>
      <c r="AG21" s="497"/>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row>
    <row r="22" spans="1:97" s="10" customFormat="1" ht="27" customHeight="1">
      <c r="A22" s="917" t="s">
        <v>157</v>
      </c>
      <c r="B22" s="1129" t="s">
        <v>35</v>
      </c>
      <c r="C22" s="4161" t="s">
        <v>792</v>
      </c>
      <c r="D22" s="4162"/>
      <c r="E22" s="4162"/>
      <c r="F22" s="4163"/>
      <c r="G22" s="892">
        <v>3</v>
      </c>
      <c r="H22" s="556"/>
      <c r="I22" s="910">
        <v>24.9</v>
      </c>
      <c r="J22" s="557"/>
      <c r="K22" s="314">
        <v>3</v>
      </c>
      <c r="L22" s="1276"/>
      <c r="M22" s="750" t="s">
        <v>300</v>
      </c>
      <c r="N22" s="831"/>
      <c r="O22" s="434"/>
      <c r="P22" s="435"/>
      <c r="Q22" s="398"/>
      <c r="R22" s="1306"/>
      <c r="S22" s="945"/>
      <c r="T22" s="1134"/>
      <c r="U22" s="1048"/>
      <c r="V22" s="1134"/>
      <c r="W22" s="1303"/>
      <c r="X22" s="1239"/>
      <c r="Y22" s="1240"/>
      <c r="Z22" s="1241"/>
      <c r="AA22" s="1242"/>
      <c r="AB22" s="1358"/>
      <c r="AC22" s="1246">
        <f t="shared" si="4"/>
        <v>0</v>
      </c>
      <c r="AD22" s="1247">
        <f t="shared" si="5"/>
        <v>0</v>
      </c>
      <c r="AE22" s="1247">
        <f t="shared" si="6"/>
        <v>0</v>
      </c>
      <c r="AF22" s="1248">
        <f t="shared" si="7"/>
        <v>0</v>
      </c>
      <c r="AG22" s="663"/>
    </row>
    <row r="23" spans="1:97" s="15" customFormat="1" ht="27" customHeight="1">
      <c r="A23" s="1063" t="s">
        <v>767</v>
      </c>
      <c r="B23" s="904" t="s">
        <v>24</v>
      </c>
      <c r="C23" s="4177" t="s">
        <v>769</v>
      </c>
      <c r="D23" s="4178"/>
      <c r="E23" s="4178"/>
      <c r="F23" s="1014" t="s">
        <v>85</v>
      </c>
      <c r="G23" s="1068">
        <v>1.3</v>
      </c>
      <c r="H23" s="905"/>
      <c r="I23" s="910">
        <v>24.9</v>
      </c>
      <c r="J23" s="936"/>
      <c r="K23" s="907">
        <v>3</v>
      </c>
      <c r="L23" s="1275"/>
      <c r="M23" s="387"/>
      <c r="N23" s="616">
        <v>10</v>
      </c>
      <c r="O23" s="769"/>
      <c r="P23" s="906">
        <v>69</v>
      </c>
      <c r="Q23" s="769"/>
      <c r="R23" s="1296"/>
      <c r="S23" s="945"/>
      <c r="T23" s="1134"/>
      <c r="U23" s="1048"/>
      <c r="V23" s="1134"/>
      <c r="W23" s="1303"/>
      <c r="X23" s="778">
        <v>0.15</v>
      </c>
      <c r="Y23" s="769"/>
      <c r="Z23" s="924">
        <v>4523</v>
      </c>
      <c r="AA23" s="881"/>
      <c r="AB23" s="1354"/>
      <c r="AC23" s="1246">
        <f t="shared" si="4"/>
        <v>0</v>
      </c>
      <c r="AD23" s="1247">
        <f t="shared" si="5"/>
        <v>0</v>
      </c>
      <c r="AE23" s="1247">
        <f t="shared" si="6"/>
        <v>0</v>
      </c>
      <c r="AF23" s="1248">
        <f t="shared" si="7"/>
        <v>0</v>
      </c>
      <c r="AG23" s="970"/>
    </row>
    <row r="24" spans="1:97" s="15" customFormat="1" ht="36.950000000000003" customHeight="1">
      <c r="A24" s="1063" t="s">
        <v>768</v>
      </c>
      <c r="B24" s="904" t="s">
        <v>24</v>
      </c>
      <c r="C24" s="4177" t="s">
        <v>770</v>
      </c>
      <c r="D24" s="4178"/>
      <c r="E24" s="4178"/>
      <c r="F24" s="1014" t="s">
        <v>85</v>
      </c>
      <c r="G24" s="1068">
        <v>1</v>
      </c>
      <c r="H24" s="905"/>
      <c r="I24" s="910">
        <v>24.9</v>
      </c>
      <c r="J24" s="936"/>
      <c r="K24" s="907">
        <v>3</v>
      </c>
      <c r="L24" s="1275"/>
      <c r="M24" s="387"/>
      <c r="N24" s="616">
        <v>10</v>
      </c>
      <c r="O24" s="769"/>
      <c r="P24" s="906">
        <v>101</v>
      </c>
      <c r="Q24" s="769"/>
      <c r="R24" s="1296"/>
      <c r="S24" s="945"/>
      <c r="T24" s="1134"/>
      <c r="U24" s="1048"/>
      <c r="V24" s="1134"/>
      <c r="W24" s="1303"/>
      <c r="X24" s="778">
        <v>0.1</v>
      </c>
      <c r="Y24" s="769"/>
      <c r="Z24" s="924">
        <v>6825</v>
      </c>
      <c r="AA24" s="881"/>
      <c r="AB24" s="1354"/>
      <c r="AC24" s="1246">
        <f t="shared" si="4"/>
        <v>0</v>
      </c>
      <c r="AD24" s="1247">
        <f t="shared" si="5"/>
        <v>0</v>
      </c>
      <c r="AE24" s="1247">
        <f t="shared" si="6"/>
        <v>0</v>
      </c>
      <c r="AF24" s="1248">
        <f t="shared" si="7"/>
        <v>0</v>
      </c>
      <c r="AG24" s="970"/>
    </row>
    <row r="25" spans="1:97" s="15" customFormat="1" ht="27" customHeight="1">
      <c r="A25" s="605" t="s">
        <v>89</v>
      </c>
      <c r="B25" s="638" t="s">
        <v>36</v>
      </c>
      <c r="C25" s="4160" t="s">
        <v>618</v>
      </c>
      <c r="D25" s="4170"/>
      <c r="E25" s="4170"/>
      <c r="F25" s="4171"/>
      <c r="G25" s="185" t="s">
        <v>218</v>
      </c>
      <c r="H25" s="191"/>
      <c r="I25" s="606">
        <v>67.5</v>
      </c>
      <c r="J25" s="192">
        <v>4.5999999999999996</v>
      </c>
      <c r="K25" s="297">
        <v>6</v>
      </c>
      <c r="L25" s="1275"/>
      <c r="M25" s="603" t="s">
        <v>301</v>
      </c>
      <c r="N25" s="616" t="s">
        <v>202</v>
      </c>
      <c r="O25" s="186"/>
      <c r="P25" s="606">
        <v>106</v>
      </c>
      <c r="Q25" s="186"/>
      <c r="R25" s="1296"/>
      <c r="S25" s="185" t="s">
        <v>86</v>
      </c>
      <c r="T25" s="186"/>
      <c r="U25" s="606">
        <v>338</v>
      </c>
      <c r="V25" s="186"/>
      <c r="W25" s="1296"/>
      <c r="X25" s="615">
        <v>0.01</v>
      </c>
      <c r="Y25" s="186"/>
      <c r="Z25" s="921">
        <v>92019</v>
      </c>
      <c r="AA25" s="639"/>
      <c r="AB25" s="1354"/>
      <c r="AC25" s="1246">
        <f t="shared" si="4"/>
        <v>0</v>
      </c>
      <c r="AD25" s="1247">
        <f t="shared" si="5"/>
        <v>0</v>
      </c>
      <c r="AE25" s="1247">
        <f t="shared" si="6"/>
        <v>0</v>
      </c>
      <c r="AF25" s="1248">
        <f t="shared" si="7"/>
        <v>0</v>
      </c>
      <c r="AG25" s="970"/>
    </row>
    <row r="26" spans="1:97" s="15" customFormat="1" ht="27" customHeight="1">
      <c r="A26" s="903" t="s">
        <v>672</v>
      </c>
      <c r="B26" s="904" t="s">
        <v>36</v>
      </c>
      <c r="C26" s="4177" t="s">
        <v>755</v>
      </c>
      <c r="D26" s="4178"/>
      <c r="E26" s="4178"/>
      <c r="F26" s="4195"/>
      <c r="G26" s="958" t="s">
        <v>218</v>
      </c>
      <c r="H26" s="905"/>
      <c r="I26" s="906">
        <v>67.5</v>
      </c>
      <c r="J26" s="936"/>
      <c r="K26" s="907">
        <v>6</v>
      </c>
      <c r="L26" s="1275"/>
      <c r="M26" s="387"/>
      <c r="N26" s="616" t="s">
        <v>202</v>
      </c>
      <c r="O26" s="769"/>
      <c r="P26" s="906">
        <v>84</v>
      </c>
      <c r="Q26" s="769"/>
      <c r="R26" s="1296"/>
      <c r="S26" s="958" t="s">
        <v>86</v>
      </c>
      <c r="T26" s="769"/>
      <c r="U26" s="906">
        <v>267</v>
      </c>
      <c r="V26" s="769"/>
      <c r="W26" s="1296"/>
      <c r="X26" s="778">
        <v>0.01</v>
      </c>
      <c r="Y26" s="769"/>
      <c r="Z26" s="921">
        <v>101221</v>
      </c>
      <c r="AA26" s="881"/>
      <c r="AB26" s="1354"/>
      <c r="AC26" s="1246">
        <f t="shared" si="4"/>
        <v>0</v>
      </c>
      <c r="AD26" s="1247">
        <f t="shared" si="5"/>
        <v>0</v>
      </c>
      <c r="AE26" s="1247">
        <f t="shared" si="6"/>
        <v>0</v>
      </c>
      <c r="AF26" s="1248">
        <f t="shared" si="7"/>
        <v>0</v>
      </c>
      <c r="AG26" s="970"/>
    </row>
    <row r="27" spans="1:97" s="10" customFormat="1" ht="27" customHeight="1">
      <c r="A27" s="558" t="s">
        <v>158</v>
      </c>
      <c r="B27" s="578" t="s">
        <v>203</v>
      </c>
      <c r="C27" s="4185" t="s">
        <v>533</v>
      </c>
      <c r="D27" s="4186"/>
      <c r="E27" s="4186"/>
      <c r="F27" s="4211"/>
      <c r="G27" s="185" t="s">
        <v>202</v>
      </c>
      <c r="H27" s="191"/>
      <c r="I27" s="190">
        <v>37.299999999999997</v>
      </c>
      <c r="J27" s="192"/>
      <c r="K27" s="297">
        <v>4</v>
      </c>
      <c r="L27" s="1275"/>
      <c r="M27" s="80" t="s">
        <v>302</v>
      </c>
      <c r="N27" s="98">
        <v>2</v>
      </c>
      <c r="O27" s="82"/>
      <c r="P27" s="193">
        <v>123</v>
      </c>
      <c r="Q27" s="82"/>
      <c r="R27" s="1307"/>
      <c r="S27" s="444"/>
      <c r="T27" s="357"/>
      <c r="U27" s="358"/>
      <c r="V27" s="357"/>
      <c r="W27" s="1300"/>
      <c r="X27" s="75">
        <v>0.02</v>
      </c>
      <c r="Y27" s="82"/>
      <c r="Z27" s="924">
        <v>41955</v>
      </c>
      <c r="AA27" s="92"/>
      <c r="AB27" s="1359"/>
      <c r="AC27" s="1246">
        <f t="shared" si="4"/>
        <v>0</v>
      </c>
      <c r="AD27" s="1247">
        <f t="shared" si="5"/>
        <v>0</v>
      </c>
      <c r="AE27" s="1247">
        <f t="shared" si="6"/>
        <v>0</v>
      </c>
      <c r="AF27" s="1248">
        <f t="shared" si="7"/>
        <v>0</v>
      </c>
      <c r="AG27" s="663"/>
    </row>
    <row r="28" spans="1:97" s="10" customFormat="1" ht="27" customHeight="1">
      <c r="A28" s="605" t="s">
        <v>598</v>
      </c>
      <c r="B28" s="638" t="s">
        <v>203</v>
      </c>
      <c r="C28" s="4177" t="s">
        <v>706</v>
      </c>
      <c r="D28" s="4178"/>
      <c r="E28" s="4178"/>
      <c r="F28" s="4195"/>
      <c r="G28" s="185" t="s">
        <v>219</v>
      </c>
      <c r="H28" s="191"/>
      <c r="I28" s="606">
        <v>67.5</v>
      </c>
      <c r="J28" s="192"/>
      <c r="K28" s="297">
        <v>6</v>
      </c>
      <c r="L28" s="1275"/>
      <c r="M28" s="387"/>
      <c r="N28" s="98">
        <v>1</v>
      </c>
      <c r="O28" s="755"/>
      <c r="P28" s="783">
        <v>160</v>
      </c>
      <c r="Q28" s="755"/>
      <c r="R28" s="1307"/>
      <c r="S28" s="444"/>
      <c r="T28" s="357"/>
      <c r="U28" s="358"/>
      <c r="V28" s="357"/>
      <c r="W28" s="1300"/>
      <c r="X28" s="1059"/>
      <c r="Y28" s="1143"/>
      <c r="Z28" s="954"/>
      <c r="AA28" s="355"/>
      <c r="AB28" s="1360"/>
      <c r="AC28" s="1246">
        <f t="shared" si="4"/>
        <v>0</v>
      </c>
      <c r="AD28" s="1247">
        <f t="shared" si="5"/>
        <v>0</v>
      </c>
      <c r="AE28" s="1247">
        <f t="shared" si="6"/>
        <v>0</v>
      </c>
      <c r="AF28" s="1248">
        <f t="shared" si="7"/>
        <v>0</v>
      </c>
      <c r="AG28" s="1051"/>
    </row>
    <row r="29" spans="1:97" s="10" customFormat="1" ht="15.75" customHeight="1">
      <c r="A29" s="605" t="s">
        <v>161</v>
      </c>
      <c r="B29" s="639" t="s">
        <v>205</v>
      </c>
      <c r="C29" s="625" t="s">
        <v>536</v>
      </c>
      <c r="D29" s="639"/>
      <c r="E29" s="245"/>
      <c r="F29" s="524"/>
      <c r="G29" s="958" t="s">
        <v>680</v>
      </c>
      <c r="H29" s="191"/>
      <c r="I29" s="606">
        <v>67.5</v>
      </c>
      <c r="J29" s="192"/>
      <c r="K29" s="297">
        <v>6</v>
      </c>
      <c r="L29" s="1278"/>
      <c r="M29" s="387" t="s">
        <v>303</v>
      </c>
      <c r="N29" s="616">
        <v>1</v>
      </c>
      <c r="O29" s="186"/>
      <c r="P29" s="606">
        <v>195</v>
      </c>
      <c r="Q29" s="186"/>
      <c r="R29" s="1296"/>
      <c r="S29" s="185">
        <v>3</v>
      </c>
      <c r="T29" s="186"/>
      <c r="U29" s="606">
        <v>573</v>
      </c>
      <c r="V29" s="186"/>
      <c r="W29" s="1296"/>
      <c r="X29" s="615">
        <v>0.01</v>
      </c>
      <c r="Y29" s="186"/>
      <c r="Z29" s="921">
        <v>135616</v>
      </c>
      <c r="AA29" s="639"/>
      <c r="AB29" s="1354"/>
      <c r="AC29" s="1246">
        <f t="shared" si="4"/>
        <v>0</v>
      </c>
      <c r="AD29" s="1247">
        <f t="shared" si="5"/>
        <v>0</v>
      </c>
      <c r="AE29" s="1247">
        <f t="shared" si="6"/>
        <v>0</v>
      </c>
      <c r="AF29" s="1248">
        <f t="shared" si="7"/>
        <v>0</v>
      </c>
      <c r="AG29" s="663"/>
    </row>
    <row r="30" spans="1:97" s="270" customFormat="1" ht="27" customHeight="1">
      <c r="A30" s="250" t="s">
        <v>424</v>
      </c>
      <c r="B30" s="488" t="s">
        <v>205</v>
      </c>
      <c r="C30" s="4160" t="s">
        <v>512</v>
      </c>
      <c r="D30" s="4143"/>
      <c r="E30" s="4143"/>
      <c r="F30" s="520"/>
      <c r="G30" s="240" t="s">
        <v>218</v>
      </c>
      <c r="H30" s="253"/>
      <c r="I30" s="190">
        <v>85.8</v>
      </c>
      <c r="J30" s="230"/>
      <c r="K30" s="254">
        <v>7</v>
      </c>
      <c r="L30" s="1279"/>
      <c r="M30" s="201"/>
      <c r="N30" s="346"/>
      <c r="O30" s="381"/>
      <c r="P30" s="382"/>
      <c r="Q30" s="381"/>
      <c r="R30" s="1304"/>
      <c r="S30" s="850"/>
      <c r="T30" s="348"/>
      <c r="U30" s="349"/>
      <c r="V30" s="348"/>
      <c r="W30" s="1302"/>
      <c r="X30" s="354"/>
      <c r="Y30" s="348"/>
      <c r="Z30" s="954"/>
      <c r="AA30" s="355"/>
      <c r="AB30" s="1360"/>
      <c r="AC30" s="1246">
        <f t="shared" si="4"/>
        <v>0</v>
      </c>
      <c r="AD30" s="1247">
        <f t="shared" si="5"/>
        <v>0</v>
      </c>
      <c r="AE30" s="1247">
        <f t="shared" si="6"/>
        <v>0</v>
      </c>
      <c r="AF30" s="1248">
        <f t="shared" si="7"/>
        <v>0</v>
      </c>
      <c r="AG30" s="1037"/>
    </row>
    <row r="31" spans="1:97" s="24" customFormat="1" ht="15.75" customHeight="1">
      <c r="A31" s="250" t="s">
        <v>366</v>
      </c>
      <c r="B31" s="330" t="s">
        <v>205</v>
      </c>
      <c r="C31" s="331" t="s">
        <v>588</v>
      </c>
      <c r="D31" s="330"/>
      <c r="E31" s="330"/>
      <c r="F31" s="302"/>
      <c r="G31" s="825" t="s">
        <v>202</v>
      </c>
      <c r="H31" s="253"/>
      <c r="I31" s="248">
        <v>45.7</v>
      </c>
      <c r="J31" s="230"/>
      <c r="K31" s="254">
        <v>5</v>
      </c>
      <c r="L31" s="1279"/>
      <c r="M31" s="268"/>
      <c r="N31" s="833">
        <v>1</v>
      </c>
      <c r="O31" s="241"/>
      <c r="P31" s="248">
        <v>152</v>
      </c>
      <c r="Q31" s="241"/>
      <c r="R31" s="1308"/>
      <c r="S31" s="850"/>
      <c r="T31" s="348"/>
      <c r="U31" s="349"/>
      <c r="V31" s="348"/>
      <c r="W31" s="1302"/>
      <c r="X31" s="325">
        <v>0.01</v>
      </c>
      <c r="Y31" s="238"/>
      <c r="Z31" s="924">
        <v>104474</v>
      </c>
      <c r="AA31" s="269"/>
      <c r="AB31" s="1354"/>
      <c r="AC31" s="1246">
        <f t="shared" si="4"/>
        <v>0</v>
      </c>
      <c r="AD31" s="1247">
        <f t="shared" si="5"/>
        <v>0</v>
      </c>
      <c r="AE31" s="1247">
        <f t="shared" si="6"/>
        <v>0</v>
      </c>
      <c r="AF31" s="1248">
        <f t="shared" si="7"/>
        <v>0</v>
      </c>
      <c r="AG31" s="971"/>
      <c r="AH31" s="600"/>
      <c r="AI31" s="600"/>
      <c r="AJ31" s="600"/>
      <c r="AK31" s="600"/>
      <c r="AL31" s="600"/>
      <c r="AM31" s="600"/>
      <c r="AN31" s="600"/>
      <c r="AO31" s="600"/>
      <c r="AP31" s="600"/>
      <c r="AQ31" s="600"/>
      <c r="AR31" s="600"/>
      <c r="AS31" s="600"/>
      <c r="AT31" s="600"/>
      <c r="AU31" s="600"/>
      <c r="AV31" s="600"/>
      <c r="AW31" s="600"/>
      <c r="AX31" s="600"/>
      <c r="AY31" s="600"/>
      <c r="AZ31" s="600"/>
      <c r="BA31" s="600"/>
      <c r="BB31" s="600"/>
      <c r="BC31" s="600"/>
      <c r="BD31" s="600"/>
      <c r="BE31" s="600"/>
      <c r="BF31" s="600"/>
      <c r="BG31" s="600"/>
      <c r="BH31" s="600"/>
      <c r="BI31" s="600"/>
      <c r="BJ31" s="600"/>
      <c r="BK31" s="600"/>
      <c r="BL31" s="600"/>
      <c r="BM31" s="600"/>
      <c r="BN31" s="600"/>
      <c r="BO31" s="600"/>
      <c r="BP31" s="600"/>
      <c r="BQ31" s="600"/>
      <c r="BR31" s="600"/>
      <c r="BS31" s="600"/>
      <c r="BT31" s="600"/>
      <c r="BU31" s="600"/>
      <c r="BV31" s="600"/>
      <c r="BW31" s="600"/>
      <c r="BX31" s="600"/>
      <c r="BY31" s="600"/>
      <c r="BZ31" s="600"/>
      <c r="CA31" s="600"/>
      <c r="CB31" s="600"/>
      <c r="CC31" s="600"/>
      <c r="CD31" s="600"/>
      <c r="CE31" s="600"/>
      <c r="CF31" s="600"/>
      <c r="CG31" s="600"/>
      <c r="CH31" s="600"/>
      <c r="CI31" s="600"/>
      <c r="CJ31" s="600"/>
      <c r="CK31" s="600"/>
      <c r="CL31" s="600"/>
      <c r="CM31" s="600"/>
      <c r="CN31" s="600"/>
      <c r="CO31" s="600"/>
      <c r="CP31" s="600"/>
      <c r="CQ31" s="600"/>
      <c r="CR31" s="600"/>
      <c r="CS31" s="600"/>
    </row>
    <row r="32" spans="1:97" s="24" customFormat="1" ht="15.75" customHeight="1">
      <c r="A32" s="250" t="s">
        <v>365</v>
      </c>
      <c r="B32" s="330" t="s">
        <v>205</v>
      </c>
      <c r="C32" s="331" t="s">
        <v>589</v>
      </c>
      <c r="D32" s="330"/>
      <c r="E32" s="330"/>
      <c r="F32" s="432"/>
      <c r="G32" s="825" t="s">
        <v>202</v>
      </c>
      <c r="H32" s="253"/>
      <c r="I32" s="248">
        <v>45.7</v>
      </c>
      <c r="J32" s="230"/>
      <c r="K32" s="254">
        <v>5</v>
      </c>
      <c r="L32" s="1279"/>
      <c r="M32" s="268"/>
      <c r="N32" s="833">
        <v>1</v>
      </c>
      <c r="O32" s="241"/>
      <c r="P32" s="248">
        <v>152</v>
      </c>
      <c r="Q32" s="241"/>
      <c r="R32" s="1308"/>
      <c r="S32" s="850"/>
      <c r="T32" s="348"/>
      <c r="U32" s="349"/>
      <c r="V32" s="348"/>
      <c r="W32" s="1302"/>
      <c r="X32" s="325">
        <v>0.01</v>
      </c>
      <c r="Y32" s="238"/>
      <c r="Z32" s="924">
        <v>104474</v>
      </c>
      <c r="AA32" s="269"/>
      <c r="AB32" s="1354"/>
      <c r="AC32" s="1246">
        <f t="shared" si="4"/>
        <v>0</v>
      </c>
      <c r="AD32" s="1247">
        <f t="shared" si="5"/>
        <v>0</v>
      </c>
      <c r="AE32" s="1247">
        <f t="shared" si="6"/>
        <v>0</v>
      </c>
      <c r="AF32" s="1248">
        <f t="shared" si="7"/>
        <v>0</v>
      </c>
      <c r="AG32" s="971"/>
      <c r="AH32" s="600"/>
      <c r="AI32" s="600"/>
      <c r="AJ32" s="600"/>
      <c r="AK32" s="600"/>
      <c r="AL32" s="600"/>
      <c r="AM32" s="600"/>
      <c r="AN32" s="600"/>
      <c r="AO32" s="600"/>
      <c r="AP32" s="600"/>
      <c r="AQ32" s="600"/>
      <c r="AR32" s="600"/>
      <c r="AS32" s="600"/>
      <c r="AT32" s="600"/>
      <c r="AU32" s="600"/>
      <c r="AV32" s="600"/>
      <c r="AW32" s="600"/>
      <c r="AX32" s="600"/>
      <c r="AY32" s="600"/>
      <c r="AZ32" s="600"/>
      <c r="BA32" s="600"/>
      <c r="BB32" s="600"/>
      <c r="BC32" s="600"/>
      <c r="BD32" s="600"/>
      <c r="BE32" s="600"/>
      <c r="BF32" s="600"/>
      <c r="BG32" s="600"/>
      <c r="BH32" s="600"/>
      <c r="BI32" s="600"/>
      <c r="BJ32" s="600"/>
      <c r="BK32" s="600"/>
      <c r="BL32" s="600"/>
      <c r="BM32" s="600"/>
      <c r="BN32" s="600"/>
      <c r="BO32" s="600"/>
      <c r="BP32" s="600"/>
      <c r="BQ32" s="600"/>
      <c r="BR32" s="600"/>
      <c r="BS32" s="600"/>
      <c r="BT32" s="600"/>
      <c r="BU32" s="600"/>
      <c r="BV32" s="600"/>
      <c r="BW32" s="600"/>
      <c r="BX32" s="600"/>
      <c r="BY32" s="600"/>
      <c r="BZ32" s="600"/>
      <c r="CA32" s="600"/>
      <c r="CB32" s="600"/>
      <c r="CC32" s="600"/>
      <c r="CD32" s="600"/>
      <c r="CE32" s="600"/>
      <c r="CF32" s="600"/>
      <c r="CG32" s="600"/>
      <c r="CH32" s="600"/>
      <c r="CI32" s="600"/>
      <c r="CJ32" s="600"/>
      <c r="CK32" s="600"/>
      <c r="CL32" s="600"/>
      <c r="CM32" s="600"/>
      <c r="CN32" s="600"/>
      <c r="CO32" s="600"/>
      <c r="CP32" s="600"/>
      <c r="CQ32" s="600"/>
      <c r="CR32" s="600"/>
      <c r="CS32" s="600"/>
    </row>
    <row r="33" spans="1:97" s="24" customFormat="1" ht="15.75" customHeight="1">
      <c r="A33" s="250" t="s">
        <v>236</v>
      </c>
      <c r="B33" s="330" t="s">
        <v>205</v>
      </c>
      <c r="C33" s="567" t="s">
        <v>510</v>
      </c>
      <c r="D33" s="188"/>
      <c r="E33" s="251"/>
      <c r="F33" s="217"/>
      <c r="G33" s="240" t="s">
        <v>217</v>
      </c>
      <c r="H33" s="253"/>
      <c r="I33" s="248">
        <v>67.5</v>
      </c>
      <c r="J33" s="230"/>
      <c r="K33" s="254">
        <v>6</v>
      </c>
      <c r="L33" s="1279"/>
      <c r="M33" s="268" t="s">
        <v>304</v>
      </c>
      <c r="N33" s="832"/>
      <c r="O33" s="348"/>
      <c r="P33" s="349"/>
      <c r="Q33" s="348"/>
      <c r="R33" s="1302"/>
      <c r="S33" s="850"/>
      <c r="T33" s="348"/>
      <c r="U33" s="349"/>
      <c r="V33" s="348"/>
      <c r="W33" s="1302"/>
      <c r="X33" s="354"/>
      <c r="Y33" s="348"/>
      <c r="Z33" s="954"/>
      <c r="AA33" s="355"/>
      <c r="AB33" s="1360"/>
      <c r="AC33" s="1246">
        <f t="shared" si="4"/>
        <v>0</v>
      </c>
      <c r="AD33" s="1247">
        <f t="shared" si="5"/>
        <v>0</v>
      </c>
      <c r="AE33" s="1247">
        <f t="shared" si="6"/>
        <v>0</v>
      </c>
      <c r="AF33" s="1248">
        <f t="shared" si="7"/>
        <v>0</v>
      </c>
      <c r="AG33" s="971"/>
      <c r="AH33" s="600"/>
      <c r="AI33" s="600"/>
      <c r="AJ33" s="600"/>
      <c r="AK33" s="600"/>
      <c r="AL33" s="600"/>
      <c r="AM33" s="600"/>
      <c r="AN33" s="600"/>
      <c r="AO33" s="600"/>
      <c r="AP33" s="600"/>
      <c r="AQ33" s="600"/>
      <c r="AR33" s="600"/>
      <c r="AS33" s="600"/>
      <c r="AT33" s="600"/>
      <c r="AU33" s="600"/>
      <c r="AV33" s="600"/>
      <c r="AW33" s="600"/>
      <c r="AX33" s="600"/>
      <c r="AY33" s="600"/>
      <c r="AZ33" s="600"/>
      <c r="BA33" s="600"/>
      <c r="BB33" s="600"/>
      <c r="BC33" s="600"/>
      <c r="BD33" s="600"/>
      <c r="BE33" s="600"/>
      <c r="BF33" s="600"/>
      <c r="BG33" s="600"/>
      <c r="BH33" s="600"/>
      <c r="BI33" s="600"/>
      <c r="BJ33" s="600"/>
      <c r="BK33" s="600"/>
      <c r="BL33" s="600"/>
      <c r="BM33" s="600"/>
      <c r="BN33" s="600"/>
      <c r="BO33" s="600"/>
      <c r="BP33" s="600"/>
      <c r="BQ33" s="600"/>
      <c r="BR33" s="600"/>
      <c r="BS33" s="600"/>
      <c r="BT33" s="600"/>
      <c r="BU33" s="600"/>
      <c r="BV33" s="600"/>
      <c r="BW33" s="600"/>
      <c r="BX33" s="600"/>
      <c r="BY33" s="600"/>
      <c r="BZ33" s="600"/>
      <c r="CA33" s="600"/>
      <c r="CB33" s="600"/>
      <c r="CC33" s="600"/>
      <c r="CD33" s="600"/>
      <c r="CE33" s="600"/>
      <c r="CF33" s="600"/>
      <c r="CG33" s="600"/>
      <c r="CH33" s="600"/>
      <c r="CI33" s="600"/>
      <c r="CJ33" s="600"/>
      <c r="CK33" s="600"/>
      <c r="CL33" s="600"/>
      <c r="CM33" s="600"/>
      <c r="CN33" s="600"/>
      <c r="CO33" s="600"/>
      <c r="CP33" s="600"/>
      <c r="CQ33" s="600"/>
      <c r="CR33" s="600"/>
      <c r="CS33" s="600"/>
    </row>
    <row r="34" spans="1:97" s="270" customFormat="1" ht="15.75" customHeight="1">
      <c r="A34" s="250" t="s">
        <v>462</v>
      </c>
      <c r="B34" s="546" t="s">
        <v>205</v>
      </c>
      <c r="C34" s="331" t="s">
        <v>590</v>
      </c>
      <c r="D34" s="579"/>
      <c r="E34" s="579"/>
      <c r="F34" s="432"/>
      <c r="G34" s="240" t="s">
        <v>202</v>
      </c>
      <c r="H34" s="253"/>
      <c r="I34" s="190">
        <v>45.7</v>
      </c>
      <c r="J34" s="230"/>
      <c r="K34" s="254">
        <v>5</v>
      </c>
      <c r="L34" s="1279"/>
      <c r="M34" s="268"/>
      <c r="N34" s="833">
        <v>1</v>
      </c>
      <c r="O34" s="241"/>
      <c r="P34" s="248">
        <v>152</v>
      </c>
      <c r="Q34" s="241"/>
      <c r="R34" s="1308"/>
      <c r="S34" s="850"/>
      <c r="T34" s="348"/>
      <c r="U34" s="349"/>
      <c r="V34" s="348"/>
      <c r="W34" s="1302"/>
      <c r="X34" s="325">
        <v>0.01</v>
      </c>
      <c r="Y34" s="238"/>
      <c r="Z34" s="924">
        <v>104474</v>
      </c>
      <c r="AA34" s="269"/>
      <c r="AB34" s="1354"/>
      <c r="AC34" s="1246">
        <f t="shared" si="4"/>
        <v>0</v>
      </c>
      <c r="AD34" s="1247">
        <f t="shared" si="5"/>
        <v>0</v>
      </c>
      <c r="AE34" s="1247">
        <f t="shared" si="6"/>
        <v>0</v>
      </c>
      <c r="AF34" s="1248">
        <f t="shared" si="7"/>
        <v>0</v>
      </c>
      <c r="AG34" s="972"/>
    </row>
    <row r="35" spans="1:97" s="24" customFormat="1" ht="15.75" customHeight="1">
      <c r="A35" s="250" t="s">
        <v>395</v>
      </c>
      <c r="B35" s="330" t="s">
        <v>205</v>
      </c>
      <c r="C35" s="331" t="s">
        <v>591</v>
      </c>
      <c r="D35" s="188"/>
      <c r="E35" s="251"/>
      <c r="F35" s="217"/>
      <c r="G35" s="825" t="s">
        <v>202</v>
      </c>
      <c r="H35" s="253"/>
      <c r="I35" s="248">
        <v>45.7</v>
      </c>
      <c r="J35" s="230"/>
      <c r="K35" s="254">
        <v>5</v>
      </c>
      <c r="L35" s="1279"/>
      <c r="M35" s="201"/>
      <c r="N35" s="833">
        <v>1</v>
      </c>
      <c r="O35" s="241"/>
      <c r="P35" s="248">
        <v>152</v>
      </c>
      <c r="Q35" s="241"/>
      <c r="R35" s="1308"/>
      <c r="S35" s="850"/>
      <c r="T35" s="348"/>
      <c r="U35" s="349"/>
      <c r="V35" s="348"/>
      <c r="W35" s="1302"/>
      <c r="X35" s="325">
        <v>0.01</v>
      </c>
      <c r="Y35" s="238"/>
      <c r="Z35" s="924">
        <v>104474</v>
      </c>
      <c r="AA35" s="269"/>
      <c r="AB35" s="1354"/>
      <c r="AC35" s="1246">
        <f t="shared" si="4"/>
        <v>0</v>
      </c>
      <c r="AD35" s="1247">
        <f t="shared" si="5"/>
        <v>0</v>
      </c>
      <c r="AE35" s="1247">
        <f t="shared" si="6"/>
        <v>0</v>
      </c>
      <c r="AF35" s="1248">
        <f t="shared" si="7"/>
        <v>0</v>
      </c>
      <c r="AG35" s="971"/>
      <c r="AH35" s="600"/>
      <c r="AI35" s="600"/>
      <c r="AJ35" s="600"/>
      <c r="AK35" s="600"/>
      <c r="AL35" s="600"/>
      <c r="AM35" s="600"/>
      <c r="AN35" s="600"/>
      <c r="AO35" s="600"/>
      <c r="AP35" s="600"/>
      <c r="AQ35" s="600"/>
      <c r="AR35" s="600"/>
      <c r="AS35" s="600"/>
      <c r="AT35" s="600"/>
      <c r="AU35" s="600"/>
      <c r="AV35" s="600"/>
      <c r="AW35" s="600"/>
      <c r="AX35" s="600"/>
      <c r="AY35" s="600"/>
      <c r="AZ35" s="600"/>
      <c r="BA35" s="600"/>
      <c r="BB35" s="600"/>
      <c r="BC35" s="600"/>
      <c r="BD35" s="600"/>
      <c r="BE35" s="600"/>
      <c r="BF35" s="600"/>
      <c r="BG35" s="600"/>
      <c r="BH35" s="600"/>
      <c r="BI35" s="600"/>
      <c r="BJ35" s="600"/>
      <c r="BK35" s="600"/>
      <c r="BL35" s="600"/>
      <c r="BM35" s="600"/>
      <c r="BN35" s="600"/>
      <c r="BO35" s="600"/>
      <c r="BP35" s="600"/>
      <c r="BQ35" s="600"/>
      <c r="BR35" s="600"/>
      <c r="BS35" s="600"/>
      <c r="BT35" s="600"/>
      <c r="BU35" s="600"/>
      <c r="BV35" s="600"/>
      <c r="BW35" s="600"/>
      <c r="BX35" s="600"/>
      <c r="BY35" s="600"/>
      <c r="BZ35" s="600"/>
      <c r="CA35" s="600"/>
      <c r="CB35" s="600"/>
      <c r="CC35" s="600"/>
      <c r="CD35" s="600"/>
      <c r="CE35" s="600"/>
      <c r="CF35" s="600"/>
      <c r="CG35" s="600"/>
      <c r="CH35" s="600"/>
      <c r="CI35" s="600"/>
      <c r="CJ35" s="600"/>
      <c r="CK35" s="600"/>
      <c r="CL35" s="600"/>
      <c r="CM35" s="600"/>
      <c r="CN35" s="600"/>
      <c r="CO35" s="600"/>
      <c r="CP35" s="600"/>
      <c r="CQ35" s="600"/>
      <c r="CR35" s="600"/>
      <c r="CS35" s="600"/>
    </row>
    <row r="36" spans="1:97" s="10" customFormat="1" ht="15.75" customHeight="1">
      <c r="A36" s="250" t="s">
        <v>130</v>
      </c>
      <c r="B36" s="330" t="s">
        <v>205</v>
      </c>
      <c r="C36" s="567" t="s">
        <v>511</v>
      </c>
      <c r="D36" s="188"/>
      <c r="E36" s="251"/>
      <c r="F36" s="217"/>
      <c r="G36" s="240" t="s">
        <v>217</v>
      </c>
      <c r="H36" s="253"/>
      <c r="I36" s="248">
        <v>67.5</v>
      </c>
      <c r="J36" s="230"/>
      <c r="K36" s="254">
        <v>6</v>
      </c>
      <c r="L36" s="1279"/>
      <c r="M36" s="128" t="s">
        <v>305</v>
      </c>
      <c r="N36" s="832"/>
      <c r="O36" s="348"/>
      <c r="P36" s="349"/>
      <c r="Q36" s="348"/>
      <c r="R36" s="1302"/>
      <c r="S36" s="850"/>
      <c r="T36" s="348"/>
      <c r="U36" s="349"/>
      <c r="V36" s="348"/>
      <c r="W36" s="1302"/>
      <c r="X36" s="354"/>
      <c r="Y36" s="348"/>
      <c r="Z36" s="954"/>
      <c r="AA36" s="355"/>
      <c r="AB36" s="1360"/>
      <c r="AC36" s="1246">
        <f t="shared" si="4"/>
        <v>0</v>
      </c>
      <c r="AD36" s="1247">
        <f t="shared" si="5"/>
        <v>0</v>
      </c>
      <c r="AE36" s="1247">
        <f t="shared" si="6"/>
        <v>0</v>
      </c>
      <c r="AF36" s="1248">
        <f t="shared" si="7"/>
        <v>0</v>
      </c>
      <c r="AG36" s="663"/>
    </row>
    <row r="37" spans="1:97" s="1047" customFormat="1" ht="15.75" customHeight="1">
      <c r="A37" s="250" t="s">
        <v>364</v>
      </c>
      <c r="B37" s="881" t="s">
        <v>205</v>
      </c>
      <c r="C37" s="788" t="s">
        <v>592</v>
      </c>
      <c r="D37" s="188"/>
      <c r="E37" s="525"/>
      <c r="F37" s="617"/>
      <c r="G37" s="825" t="s">
        <v>202</v>
      </c>
      <c r="H37" s="253"/>
      <c r="I37" s="248">
        <v>45.7</v>
      </c>
      <c r="J37" s="230"/>
      <c r="K37" s="254">
        <v>5</v>
      </c>
      <c r="L37" s="1279"/>
      <c r="M37" s="201"/>
      <c r="N37" s="833">
        <v>1</v>
      </c>
      <c r="O37" s="241"/>
      <c r="P37" s="248">
        <v>152</v>
      </c>
      <c r="Q37" s="241"/>
      <c r="R37" s="1308"/>
      <c r="S37" s="850"/>
      <c r="T37" s="348"/>
      <c r="U37" s="349"/>
      <c r="V37" s="348"/>
      <c r="W37" s="1302"/>
      <c r="X37" s="325">
        <v>0.01</v>
      </c>
      <c r="Y37" s="238"/>
      <c r="Z37" s="924">
        <v>104474</v>
      </c>
      <c r="AA37" s="269"/>
      <c r="AB37" s="1354"/>
      <c r="AC37" s="1246">
        <f t="shared" si="4"/>
        <v>0</v>
      </c>
      <c r="AD37" s="1247">
        <f t="shared" si="5"/>
        <v>0</v>
      </c>
      <c r="AE37" s="1247">
        <f t="shared" si="6"/>
        <v>0</v>
      </c>
      <c r="AF37" s="1248">
        <f t="shared" si="7"/>
        <v>0</v>
      </c>
      <c r="AG37" s="971"/>
    </row>
    <row r="38" spans="1:97" s="270" customFormat="1" ht="15.75" customHeight="1">
      <c r="A38" s="250" t="s">
        <v>431</v>
      </c>
      <c r="B38" s="546" t="s">
        <v>205</v>
      </c>
      <c r="C38" s="4234" t="s">
        <v>663</v>
      </c>
      <c r="D38" s="4235"/>
      <c r="E38" s="4235"/>
      <c r="F38" s="432"/>
      <c r="G38" s="240" t="s">
        <v>202</v>
      </c>
      <c r="H38" s="253"/>
      <c r="I38" s="190">
        <v>45.7</v>
      </c>
      <c r="J38" s="230"/>
      <c r="K38" s="254">
        <v>5</v>
      </c>
      <c r="L38" s="1279"/>
      <c r="M38" s="268"/>
      <c r="N38" s="833">
        <v>1</v>
      </c>
      <c r="O38" s="241"/>
      <c r="P38" s="248">
        <v>152</v>
      </c>
      <c r="Q38" s="241"/>
      <c r="R38" s="1308"/>
      <c r="S38" s="850"/>
      <c r="T38" s="348"/>
      <c r="U38" s="349"/>
      <c r="V38" s="348"/>
      <c r="W38" s="1302"/>
      <c r="X38" s="325">
        <v>0.01</v>
      </c>
      <c r="Y38" s="238"/>
      <c r="Z38" s="924">
        <v>104474</v>
      </c>
      <c r="AA38" s="269"/>
      <c r="AB38" s="1354"/>
      <c r="AC38" s="1246">
        <f t="shared" si="4"/>
        <v>0</v>
      </c>
      <c r="AD38" s="1247">
        <f t="shared" si="5"/>
        <v>0</v>
      </c>
      <c r="AE38" s="1247">
        <f t="shared" si="6"/>
        <v>0</v>
      </c>
      <c r="AF38" s="1248">
        <f t="shared" si="7"/>
        <v>0</v>
      </c>
      <c r="AG38" s="972"/>
    </row>
    <row r="39" spans="1:97" s="10" customFormat="1" ht="27" customHeight="1">
      <c r="A39" s="250" t="s">
        <v>163</v>
      </c>
      <c r="B39" s="188" t="s">
        <v>32</v>
      </c>
      <c r="C39" s="4160" t="s">
        <v>537</v>
      </c>
      <c r="D39" s="4170"/>
      <c r="E39" s="4170"/>
      <c r="F39" s="4171"/>
      <c r="G39" s="185" t="s">
        <v>220</v>
      </c>
      <c r="H39" s="246"/>
      <c r="I39" s="190">
        <v>24.9</v>
      </c>
      <c r="J39" s="300"/>
      <c r="K39" s="197">
        <v>3</v>
      </c>
      <c r="L39" s="1275"/>
      <c r="M39" s="80" t="s">
        <v>306</v>
      </c>
      <c r="N39" s="98">
        <v>10</v>
      </c>
      <c r="O39" s="82"/>
      <c r="P39" s="190">
        <v>60</v>
      </c>
      <c r="Q39" s="82"/>
      <c r="R39" s="1309"/>
      <c r="S39" s="444"/>
      <c r="T39" s="357"/>
      <c r="U39" s="358"/>
      <c r="V39" s="357"/>
      <c r="W39" s="1300"/>
      <c r="X39" s="325">
        <v>0.2</v>
      </c>
      <c r="Y39" s="238"/>
      <c r="Z39" s="924">
        <v>3852</v>
      </c>
      <c r="AA39" s="269"/>
      <c r="AB39" s="1354"/>
      <c r="AC39" s="1246">
        <f t="shared" si="4"/>
        <v>0</v>
      </c>
      <c r="AD39" s="1247">
        <f t="shared" si="5"/>
        <v>0</v>
      </c>
      <c r="AE39" s="1247">
        <f t="shared" si="6"/>
        <v>0</v>
      </c>
      <c r="AF39" s="1248">
        <f t="shared" si="7"/>
        <v>0</v>
      </c>
      <c r="AG39" s="663"/>
    </row>
    <row r="40" spans="1:97" s="10" customFormat="1" ht="15.75" customHeight="1">
      <c r="A40" s="272" t="s">
        <v>228</v>
      </c>
      <c r="B40" s="194" t="s">
        <v>229</v>
      </c>
      <c r="C40" s="331" t="s">
        <v>513</v>
      </c>
      <c r="D40" s="330"/>
      <c r="E40" s="249"/>
      <c r="F40" s="217"/>
      <c r="G40" s="185" t="s">
        <v>473</v>
      </c>
      <c r="H40" s="246"/>
      <c r="I40" s="190">
        <v>20.7</v>
      </c>
      <c r="J40" s="300"/>
      <c r="K40" s="197">
        <v>2</v>
      </c>
      <c r="L40" s="1275"/>
      <c r="M40" s="80" t="s">
        <v>307</v>
      </c>
      <c r="N40" s="346"/>
      <c r="O40" s="381"/>
      <c r="P40" s="382"/>
      <c r="Q40" s="381"/>
      <c r="R40" s="1304"/>
      <c r="S40" s="343"/>
      <c r="T40" s="357"/>
      <c r="U40" s="358"/>
      <c r="V40" s="357"/>
      <c r="W40" s="1304"/>
      <c r="X40" s="325">
        <v>1</v>
      </c>
      <c r="Y40" s="238"/>
      <c r="Z40" s="924">
        <v>606</v>
      </c>
      <c r="AA40" s="269"/>
      <c r="AB40" s="1354"/>
      <c r="AC40" s="1246">
        <f t="shared" si="4"/>
        <v>0</v>
      </c>
      <c r="AD40" s="1247">
        <f t="shared" si="5"/>
        <v>0</v>
      </c>
      <c r="AE40" s="1247">
        <f t="shared" si="6"/>
        <v>0</v>
      </c>
      <c r="AF40" s="1248">
        <f t="shared" si="7"/>
        <v>0</v>
      </c>
      <c r="AG40" s="663"/>
    </row>
    <row r="41" spans="1:97" s="10" customFormat="1" ht="24.95" customHeight="1">
      <c r="A41" s="605" t="s">
        <v>601</v>
      </c>
      <c r="B41" s="619" t="s">
        <v>166</v>
      </c>
      <c r="C41" s="4177" t="s">
        <v>602</v>
      </c>
      <c r="D41" s="4178"/>
      <c r="E41" s="4178"/>
      <c r="F41" s="4195"/>
      <c r="G41" s="185">
        <v>1.5</v>
      </c>
      <c r="H41" s="616"/>
      <c r="I41" s="606">
        <v>37.299999999999997</v>
      </c>
      <c r="J41" s="626"/>
      <c r="K41" s="618">
        <v>4</v>
      </c>
      <c r="L41" s="1275"/>
      <c r="M41" s="603"/>
      <c r="N41" s="616">
        <v>10</v>
      </c>
      <c r="O41" s="769"/>
      <c r="P41" s="906">
        <v>78</v>
      </c>
      <c r="Q41" s="769"/>
      <c r="R41" s="1305"/>
      <c r="S41" s="832"/>
      <c r="T41" s="347"/>
      <c r="U41" s="349"/>
      <c r="V41" s="348"/>
      <c r="W41" s="1302"/>
      <c r="X41" s="325">
        <v>0.1</v>
      </c>
      <c r="Y41" s="238"/>
      <c r="Z41" s="924">
        <v>5145</v>
      </c>
      <c r="AA41" s="269"/>
      <c r="AB41" s="1354"/>
      <c r="AC41" s="1246">
        <f t="shared" si="4"/>
        <v>0</v>
      </c>
      <c r="AD41" s="1247">
        <f t="shared" si="5"/>
        <v>0</v>
      </c>
      <c r="AE41" s="1247">
        <f t="shared" si="6"/>
        <v>0</v>
      </c>
      <c r="AF41" s="1248">
        <f t="shared" si="7"/>
        <v>0</v>
      </c>
      <c r="AG41" s="1038"/>
    </row>
    <row r="42" spans="1:97" s="10" customFormat="1" ht="27" customHeight="1" thickBot="1">
      <c r="A42" s="491" t="s">
        <v>596</v>
      </c>
      <c r="B42" s="266" t="s">
        <v>210</v>
      </c>
      <c r="C42" s="4148" t="s">
        <v>597</v>
      </c>
      <c r="D42" s="4149"/>
      <c r="E42" s="4149"/>
      <c r="F42" s="4174"/>
      <c r="G42" s="826" t="s">
        <v>215</v>
      </c>
      <c r="H42" s="436"/>
      <c r="I42" s="492">
        <v>24.9</v>
      </c>
      <c r="J42" s="656"/>
      <c r="K42" s="657">
        <v>3</v>
      </c>
      <c r="L42" s="1280"/>
      <c r="M42" s="604"/>
      <c r="N42" s="834"/>
      <c r="O42" s="635"/>
      <c r="P42" s="634"/>
      <c r="Q42" s="635"/>
      <c r="R42" s="1310"/>
      <c r="S42" s="834"/>
      <c r="T42" s="635"/>
      <c r="U42" s="634"/>
      <c r="V42" s="633"/>
      <c r="W42" s="1329"/>
      <c r="X42" s="658">
        <v>0.05</v>
      </c>
      <c r="Y42" s="659"/>
      <c r="Z42" s="922">
        <v>13062</v>
      </c>
      <c r="AA42" s="660"/>
      <c r="AB42" s="1361"/>
      <c r="AC42" s="1246">
        <f t="shared" si="4"/>
        <v>0</v>
      </c>
      <c r="AD42" s="1247">
        <f t="shared" si="5"/>
        <v>0</v>
      </c>
      <c r="AE42" s="1247">
        <f t="shared" si="6"/>
        <v>0</v>
      </c>
      <c r="AF42" s="1248">
        <f t="shared" si="7"/>
        <v>0</v>
      </c>
      <c r="AG42" s="663"/>
    </row>
    <row r="43" spans="1:97" s="1172" customFormat="1" ht="50.1" customHeight="1" thickBot="1">
      <c r="A43" s="1175"/>
      <c r="B43" s="1176" t="s">
        <v>21</v>
      </c>
      <c r="C43" s="1177"/>
      <c r="D43" s="1178"/>
      <c r="E43" s="1178"/>
      <c r="F43" s="1179"/>
      <c r="G43" s="1180"/>
      <c r="H43" s="1181"/>
      <c r="I43" s="1182" t="s">
        <v>373</v>
      </c>
      <c r="J43" s="1181"/>
      <c r="K43" s="1183"/>
      <c r="L43" s="1184"/>
      <c r="M43" s="1185"/>
      <c r="N43" s="1182"/>
      <c r="O43" s="1181"/>
      <c r="P43" s="1182"/>
      <c r="Q43" s="1181"/>
      <c r="R43" s="1186"/>
      <c r="S43" s="1182"/>
      <c r="T43" s="1181"/>
      <c r="U43" s="1182"/>
      <c r="V43" s="1181"/>
      <c r="W43" s="1186"/>
      <c r="X43" s="1187"/>
      <c r="Y43" s="1188"/>
      <c r="Z43" s="1188"/>
      <c r="AA43" s="1181"/>
      <c r="AB43" s="1189"/>
      <c r="AC43" s="1243"/>
      <c r="AD43" s="1244"/>
      <c r="AE43" s="1244"/>
      <c r="AF43" s="1245"/>
      <c r="AG43" s="1169"/>
      <c r="AH43" s="1046"/>
      <c r="AI43" s="1046"/>
      <c r="AJ43" s="1046"/>
      <c r="AK43" s="1046"/>
      <c r="AL43" s="1046"/>
      <c r="AM43" s="1046"/>
      <c r="AN43" s="1046"/>
      <c r="AO43" s="1046"/>
      <c r="AP43" s="1046"/>
      <c r="AQ43" s="1046"/>
      <c r="AR43" s="1046"/>
      <c r="AS43" s="1046"/>
      <c r="AT43" s="1046"/>
      <c r="AU43" s="1046"/>
      <c r="AV43" s="1046"/>
      <c r="AW43" s="1046"/>
      <c r="AX43" s="1046"/>
      <c r="AY43" s="1046"/>
      <c r="AZ43" s="1046"/>
      <c r="BA43" s="1046"/>
      <c r="BB43" s="1046"/>
      <c r="BC43" s="1046"/>
      <c r="BD43" s="1046"/>
      <c r="BE43" s="1046"/>
      <c r="BF43" s="1046"/>
      <c r="BG43" s="1046"/>
      <c r="BH43" s="1046"/>
      <c r="BI43" s="1046"/>
      <c r="BJ43" s="1046"/>
      <c r="BK43" s="1046"/>
      <c r="BL43" s="1046"/>
      <c r="BM43" s="1046"/>
      <c r="BN43" s="1046"/>
      <c r="BO43" s="1046"/>
      <c r="BP43" s="1046"/>
      <c r="BQ43" s="1046"/>
      <c r="BR43" s="1046"/>
      <c r="BS43" s="1046"/>
      <c r="BT43" s="1046"/>
      <c r="BU43" s="1046"/>
      <c r="BV43" s="1046"/>
      <c r="BW43" s="1046"/>
      <c r="BX43" s="1046"/>
      <c r="BY43" s="1046"/>
      <c r="BZ43" s="1046"/>
      <c r="CA43" s="1046"/>
      <c r="CB43" s="1046"/>
      <c r="CC43" s="1046"/>
      <c r="CD43" s="1046"/>
      <c r="CE43" s="1046"/>
      <c r="CF43" s="1046"/>
      <c r="CG43" s="1046"/>
      <c r="CH43" s="1046"/>
      <c r="CI43" s="1046"/>
      <c r="CJ43" s="1046"/>
      <c r="CK43" s="1046"/>
      <c r="CL43" s="1046"/>
      <c r="CM43" s="1046"/>
      <c r="CN43" s="1046"/>
      <c r="CO43" s="1046"/>
      <c r="CP43" s="1046"/>
      <c r="CQ43" s="1046"/>
      <c r="CR43" s="1046"/>
      <c r="CS43" s="1046"/>
    </row>
    <row r="44" spans="1:97" s="10" customFormat="1" ht="15.75" customHeight="1">
      <c r="A44" s="276" t="s">
        <v>39</v>
      </c>
      <c r="B44" s="267" t="s">
        <v>22</v>
      </c>
      <c r="C44" s="569" t="s">
        <v>492</v>
      </c>
      <c r="D44" s="530"/>
      <c r="E44" s="531"/>
      <c r="F44" s="532"/>
      <c r="G44" s="827">
        <v>1</v>
      </c>
      <c r="H44" s="117"/>
      <c r="I44" s="71">
        <v>24.9</v>
      </c>
      <c r="J44" s="118" t="s">
        <v>12</v>
      </c>
      <c r="K44" s="119">
        <v>3</v>
      </c>
      <c r="L44" s="1281"/>
      <c r="M44" s="120" t="s">
        <v>255</v>
      </c>
      <c r="N44" s="121">
        <v>10</v>
      </c>
      <c r="O44" s="122"/>
      <c r="P44" s="71">
        <v>65</v>
      </c>
      <c r="Q44" s="123"/>
      <c r="R44" s="1311"/>
      <c r="S44" s="368"/>
      <c r="T44" s="369"/>
      <c r="U44" s="370"/>
      <c r="V44" s="369"/>
      <c r="W44" s="1341"/>
      <c r="X44" s="324">
        <v>0.2</v>
      </c>
      <c r="Y44" s="236"/>
      <c r="Z44" s="953">
        <v>4247</v>
      </c>
      <c r="AA44" s="237"/>
      <c r="AB44" s="1362"/>
      <c r="AC44" s="1246">
        <f t="shared" ref="AC44:AC105" si="8">I44*L44</f>
        <v>0</v>
      </c>
      <c r="AD44" s="1247">
        <f t="shared" ref="AD44:AD105" si="9">P44*R44</f>
        <v>0</v>
      </c>
      <c r="AE44" s="1247">
        <f t="shared" ref="AE44:AE105" si="10">U44*W44</f>
        <v>0</v>
      </c>
      <c r="AF44" s="1248">
        <f t="shared" ref="AF44:AF105" si="11">Z44*AB44</f>
        <v>0</v>
      </c>
      <c r="AG44" s="663"/>
    </row>
    <row r="45" spans="1:97" s="10" customFormat="1" ht="15.75" customHeight="1">
      <c r="A45" s="762" t="s">
        <v>619</v>
      </c>
      <c r="B45" s="763" t="s">
        <v>23</v>
      </c>
      <c r="C45" s="584" t="s">
        <v>621</v>
      </c>
      <c r="D45" s="867"/>
      <c r="E45" s="867"/>
      <c r="F45" s="868"/>
      <c r="G45" s="185">
        <v>30</v>
      </c>
      <c r="H45" s="767"/>
      <c r="I45" s="772">
        <v>24.9</v>
      </c>
      <c r="J45" s="789" t="s">
        <v>12</v>
      </c>
      <c r="K45" s="770">
        <v>3</v>
      </c>
      <c r="L45" s="1275"/>
      <c r="M45" s="287" t="s">
        <v>620</v>
      </c>
      <c r="N45" s="832"/>
      <c r="O45" s="348"/>
      <c r="P45" s="349"/>
      <c r="Q45" s="348"/>
      <c r="R45" s="1302"/>
      <c r="S45" s="850"/>
      <c r="T45" s="348"/>
      <c r="U45" s="349"/>
      <c r="V45" s="348"/>
      <c r="W45" s="1302"/>
      <c r="X45" s="365"/>
      <c r="Y45" s="357"/>
      <c r="Z45" s="950"/>
      <c r="AA45" s="366"/>
      <c r="AB45" s="1357"/>
      <c r="AC45" s="1246">
        <f t="shared" si="8"/>
        <v>0</v>
      </c>
      <c r="AD45" s="1247">
        <f t="shared" si="9"/>
        <v>0</v>
      </c>
      <c r="AE45" s="1247">
        <f t="shared" si="10"/>
        <v>0</v>
      </c>
      <c r="AF45" s="1248">
        <f t="shared" si="11"/>
        <v>0</v>
      </c>
      <c r="AG45" s="663"/>
    </row>
    <row r="46" spans="1:97" s="10" customFormat="1" ht="27" customHeight="1">
      <c r="A46" s="605" t="s">
        <v>47</v>
      </c>
      <c r="B46" s="619" t="s">
        <v>136</v>
      </c>
      <c r="C46" s="4160" t="s">
        <v>521</v>
      </c>
      <c r="D46" s="4170"/>
      <c r="E46" s="4170"/>
      <c r="F46" s="4171"/>
      <c r="G46" s="83">
        <v>12</v>
      </c>
      <c r="H46" s="98"/>
      <c r="I46" s="77">
        <v>37.299999999999997</v>
      </c>
      <c r="J46" s="108"/>
      <c r="K46" s="79">
        <v>4</v>
      </c>
      <c r="L46" s="1271"/>
      <c r="M46" s="80" t="s">
        <v>256</v>
      </c>
      <c r="N46" s="343"/>
      <c r="O46" s="356"/>
      <c r="P46" s="358"/>
      <c r="Q46" s="356"/>
      <c r="R46" s="1304"/>
      <c r="S46" s="343"/>
      <c r="T46" s="356"/>
      <c r="U46" s="358"/>
      <c r="V46" s="356"/>
      <c r="W46" s="1304"/>
      <c r="X46" s="615">
        <v>0.5</v>
      </c>
      <c r="Y46" s="193"/>
      <c r="Z46" s="921">
        <v>1012</v>
      </c>
      <c r="AA46" s="645"/>
      <c r="AB46" s="1363"/>
      <c r="AC46" s="1246">
        <f t="shared" si="8"/>
        <v>0</v>
      </c>
      <c r="AD46" s="1247">
        <f t="shared" si="9"/>
        <v>0</v>
      </c>
      <c r="AE46" s="1247">
        <f t="shared" si="10"/>
        <v>0</v>
      </c>
      <c r="AF46" s="1248">
        <f t="shared" si="11"/>
        <v>0</v>
      </c>
      <c r="AG46" s="663"/>
    </row>
    <row r="47" spans="1:97" s="270" customFormat="1" ht="15.75" customHeight="1">
      <c r="A47" s="872" t="s">
        <v>223</v>
      </c>
      <c r="B47" s="909" t="s">
        <v>224</v>
      </c>
      <c r="C47" s="1015" t="s">
        <v>667</v>
      </c>
      <c r="D47" s="743"/>
      <c r="E47" s="528"/>
      <c r="F47" s="766"/>
      <c r="G47" s="892">
        <v>4</v>
      </c>
      <c r="H47" s="556"/>
      <c r="I47" s="906">
        <v>20.7</v>
      </c>
      <c r="J47" s="557"/>
      <c r="K47" s="874">
        <v>2</v>
      </c>
      <c r="L47" s="1282"/>
      <c r="M47" s="870" t="s">
        <v>257</v>
      </c>
      <c r="N47" s="886"/>
      <c r="O47" s="888"/>
      <c r="P47" s="889"/>
      <c r="Q47" s="888"/>
      <c r="R47" s="1304"/>
      <c r="S47" s="886"/>
      <c r="T47" s="888"/>
      <c r="U47" s="889"/>
      <c r="V47" s="888"/>
      <c r="W47" s="1304"/>
      <c r="X47" s="941">
        <v>1</v>
      </c>
      <c r="Y47" s="729"/>
      <c r="Z47" s="921">
        <v>309</v>
      </c>
      <c r="AA47" s="911"/>
      <c r="AB47" s="1351"/>
      <c r="AC47" s="1246">
        <f t="shared" si="8"/>
        <v>0</v>
      </c>
      <c r="AD47" s="1247">
        <f t="shared" si="9"/>
        <v>0</v>
      </c>
      <c r="AE47" s="1247">
        <f t="shared" si="10"/>
        <v>0</v>
      </c>
      <c r="AF47" s="1248">
        <f t="shared" si="11"/>
        <v>0</v>
      </c>
      <c r="AG47" s="973"/>
    </row>
    <row r="48" spans="1:97" s="24" customFormat="1" ht="15.75" customHeight="1">
      <c r="A48" s="203" t="s">
        <v>231</v>
      </c>
      <c r="B48" s="607" t="s">
        <v>24</v>
      </c>
      <c r="C48" s="566" t="s">
        <v>707</v>
      </c>
      <c r="D48" s="743"/>
      <c r="E48" s="744"/>
      <c r="F48" s="528"/>
      <c r="G48" s="195">
        <v>1</v>
      </c>
      <c r="H48" s="608"/>
      <c r="I48" s="609">
        <v>24.9</v>
      </c>
      <c r="J48" s="209" t="s">
        <v>12</v>
      </c>
      <c r="K48" s="210">
        <v>3</v>
      </c>
      <c r="L48" s="1282"/>
      <c r="M48" s="211" t="s">
        <v>258</v>
      </c>
      <c r="N48" s="556">
        <v>10</v>
      </c>
      <c r="O48" s="212"/>
      <c r="P48" s="609">
        <v>69</v>
      </c>
      <c r="Q48" s="212"/>
      <c r="R48" s="1312"/>
      <c r="S48" s="841"/>
      <c r="T48" s="338"/>
      <c r="U48" s="371"/>
      <c r="V48" s="338"/>
      <c r="W48" s="1326"/>
      <c r="X48" s="614">
        <v>0.15</v>
      </c>
      <c r="Y48" s="213"/>
      <c r="Z48" s="942">
        <v>4523</v>
      </c>
      <c r="AA48" s="214"/>
      <c r="AB48" s="1351"/>
      <c r="AC48" s="1246">
        <f t="shared" si="8"/>
        <v>0</v>
      </c>
      <c r="AD48" s="1247">
        <f t="shared" si="9"/>
        <v>0</v>
      </c>
      <c r="AE48" s="1247">
        <f t="shared" si="10"/>
        <v>0</v>
      </c>
      <c r="AF48" s="1248">
        <f t="shared" si="11"/>
        <v>0</v>
      </c>
      <c r="AG48" s="971"/>
      <c r="AH48" s="600"/>
      <c r="AI48" s="600"/>
      <c r="AJ48" s="600"/>
      <c r="AK48" s="600"/>
      <c r="AL48" s="600"/>
      <c r="AM48" s="600"/>
      <c r="AN48" s="600"/>
      <c r="AO48" s="600"/>
      <c r="AP48" s="600"/>
      <c r="AQ48" s="600"/>
      <c r="AR48" s="600"/>
      <c r="AS48" s="600"/>
      <c r="AT48" s="600"/>
      <c r="AU48" s="600"/>
      <c r="AV48" s="600"/>
      <c r="AW48" s="600"/>
      <c r="AX48" s="600"/>
      <c r="AY48" s="600"/>
      <c r="AZ48" s="600"/>
      <c r="BA48" s="600"/>
      <c r="BB48" s="600"/>
      <c r="BC48" s="600"/>
      <c r="BD48" s="600"/>
      <c r="BE48" s="600"/>
      <c r="BF48" s="600"/>
      <c r="BG48" s="600"/>
      <c r="BH48" s="600"/>
      <c r="BI48" s="600"/>
      <c r="BJ48" s="600"/>
      <c r="BK48" s="600"/>
      <c r="BL48" s="600"/>
      <c r="BM48" s="600"/>
      <c r="BN48" s="600"/>
      <c r="BO48" s="600"/>
      <c r="BP48" s="600"/>
      <c r="BQ48" s="600"/>
      <c r="BR48" s="600"/>
      <c r="BS48" s="600"/>
      <c r="BT48" s="600"/>
      <c r="BU48" s="600"/>
      <c r="BV48" s="600"/>
      <c r="BW48" s="600"/>
      <c r="BX48" s="600"/>
      <c r="BY48" s="600"/>
      <c r="BZ48" s="600"/>
      <c r="CA48" s="600"/>
      <c r="CB48" s="600"/>
      <c r="CC48" s="600"/>
      <c r="CD48" s="600"/>
      <c r="CE48" s="600"/>
      <c r="CF48" s="600"/>
      <c r="CG48" s="600"/>
      <c r="CH48" s="600"/>
      <c r="CI48" s="600"/>
      <c r="CJ48" s="600"/>
      <c r="CK48" s="600"/>
      <c r="CL48" s="600"/>
      <c r="CM48" s="600"/>
      <c r="CN48" s="600"/>
      <c r="CO48" s="600"/>
      <c r="CP48" s="600"/>
      <c r="CQ48" s="600"/>
      <c r="CR48" s="600"/>
      <c r="CS48" s="600"/>
    </row>
    <row r="49" spans="1:97" s="24" customFormat="1" ht="15.75" customHeight="1">
      <c r="A49" s="605" t="s">
        <v>227</v>
      </c>
      <c r="B49" s="638" t="s">
        <v>522</v>
      </c>
      <c r="C49" s="570" t="s">
        <v>493</v>
      </c>
      <c r="D49" s="517"/>
      <c r="E49" s="529"/>
      <c r="F49" s="524"/>
      <c r="G49" s="185" t="s">
        <v>218</v>
      </c>
      <c r="H49" s="191"/>
      <c r="I49" s="606">
        <v>67.5</v>
      </c>
      <c r="J49" s="192"/>
      <c r="K49" s="297">
        <v>6</v>
      </c>
      <c r="L49" s="1275"/>
      <c r="M49" s="387" t="s">
        <v>259</v>
      </c>
      <c r="N49" s="616" t="s">
        <v>202</v>
      </c>
      <c r="O49" s="186"/>
      <c r="P49" s="606">
        <v>151</v>
      </c>
      <c r="Q49" s="186"/>
      <c r="R49" s="1296"/>
      <c r="S49" s="185" t="s">
        <v>86</v>
      </c>
      <c r="T49" s="186"/>
      <c r="U49" s="606">
        <v>490</v>
      </c>
      <c r="V49" s="186"/>
      <c r="W49" s="1296"/>
      <c r="X49" s="615">
        <v>0.01</v>
      </c>
      <c r="Y49" s="186"/>
      <c r="Z49" s="921">
        <v>131012</v>
      </c>
      <c r="AA49" s="645"/>
      <c r="AB49" s="1350"/>
      <c r="AC49" s="1246">
        <f t="shared" si="8"/>
        <v>0</v>
      </c>
      <c r="AD49" s="1247">
        <f t="shared" si="9"/>
        <v>0</v>
      </c>
      <c r="AE49" s="1247">
        <f t="shared" si="10"/>
        <v>0</v>
      </c>
      <c r="AF49" s="1248">
        <f t="shared" si="11"/>
        <v>0</v>
      </c>
      <c r="AG49" s="971"/>
      <c r="AH49" s="600"/>
      <c r="AI49" s="600"/>
      <c r="AJ49" s="600"/>
      <c r="AK49" s="600"/>
      <c r="AL49" s="600"/>
      <c r="AM49" s="600"/>
      <c r="AN49" s="600"/>
      <c r="AO49" s="600"/>
      <c r="AP49" s="600"/>
      <c r="AQ49" s="600"/>
      <c r="AR49" s="600"/>
      <c r="AS49" s="600"/>
      <c r="AT49" s="600"/>
      <c r="AU49" s="600"/>
      <c r="AV49" s="600"/>
      <c r="AW49" s="600"/>
      <c r="AX49" s="600"/>
      <c r="AY49" s="600"/>
      <c r="AZ49" s="600"/>
      <c r="BA49" s="600"/>
      <c r="BB49" s="600"/>
      <c r="BC49" s="600"/>
      <c r="BD49" s="600"/>
      <c r="BE49" s="600"/>
      <c r="BF49" s="600"/>
      <c r="BG49" s="600"/>
      <c r="BH49" s="600"/>
      <c r="BI49" s="600"/>
      <c r="BJ49" s="600"/>
      <c r="BK49" s="600"/>
      <c r="BL49" s="600"/>
      <c r="BM49" s="600"/>
      <c r="BN49" s="600"/>
      <c r="BO49" s="600"/>
      <c r="BP49" s="600"/>
      <c r="BQ49" s="600"/>
      <c r="BR49" s="600"/>
      <c r="BS49" s="600"/>
      <c r="BT49" s="600"/>
      <c r="BU49" s="600"/>
      <c r="BV49" s="600"/>
      <c r="BW49" s="600"/>
      <c r="BX49" s="600"/>
      <c r="BY49" s="600"/>
      <c r="BZ49" s="600"/>
      <c r="CA49" s="600"/>
      <c r="CB49" s="600"/>
      <c r="CC49" s="600"/>
      <c r="CD49" s="600"/>
      <c r="CE49" s="600"/>
      <c r="CF49" s="600"/>
      <c r="CG49" s="600"/>
      <c r="CH49" s="600"/>
      <c r="CI49" s="600"/>
      <c r="CJ49" s="600"/>
      <c r="CK49" s="600"/>
      <c r="CL49" s="600"/>
      <c r="CM49" s="600"/>
      <c r="CN49" s="600"/>
      <c r="CO49" s="600"/>
      <c r="CP49" s="600"/>
      <c r="CQ49" s="600"/>
      <c r="CR49" s="600"/>
      <c r="CS49" s="600"/>
    </row>
    <row r="50" spans="1:97" s="10" customFormat="1" ht="27" customHeight="1">
      <c r="A50" s="605" t="s">
        <v>144</v>
      </c>
      <c r="B50" s="639" t="s">
        <v>203</v>
      </c>
      <c r="C50" s="4160" t="s">
        <v>523</v>
      </c>
      <c r="D50" s="4170"/>
      <c r="E50" s="4170"/>
      <c r="F50" s="4171"/>
      <c r="G50" s="83" t="s">
        <v>219</v>
      </c>
      <c r="H50" s="76"/>
      <c r="I50" s="174">
        <v>67.5</v>
      </c>
      <c r="J50" s="78" t="s">
        <v>12</v>
      </c>
      <c r="K50" s="79">
        <v>6</v>
      </c>
      <c r="L50" s="1271"/>
      <c r="M50" s="80" t="s">
        <v>260</v>
      </c>
      <c r="N50" s="98">
        <v>1</v>
      </c>
      <c r="O50" s="82"/>
      <c r="P50" s="193">
        <v>182</v>
      </c>
      <c r="Q50" s="82"/>
      <c r="R50" s="1309"/>
      <c r="S50" s="444"/>
      <c r="T50" s="357"/>
      <c r="U50" s="358"/>
      <c r="V50" s="357"/>
      <c r="W50" s="1303"/>
      <c r="X50" s="896">
        <v>5.0000000000000001E-3</v>
      </c>
      <c r="Y50" s="238"/>
      <c r="Z50" s="921">
        <v>126251</v>
      </c>
      <c r="AA50" s="239"/>
      <c r="AB50" s="1363"/>
      <c r="AC50" s="1246">
        <f t="shared" si="8"/>
        <v>0</v>
      </c>
      <c r="AD50" s="1247">
        <f t="shared" si="9"/>
        <v>0</v>
      </c>
      <c r="AE50" s="1247">
        <f t="shared" si="10"/>
        <v>0</v>
      </c>
      <c r="AF50" s="1248">
        <f t="shared" si="11"/>
        <v>0</v>
      </c>
      <c r="AG50" s="663"/>
    </row>
    <row r="51" spans="1:97" s="10" customFormat="1" ht="15.75" customHeight="1">
      <c r="A51" s="250" t="s">
        <v>101</v>
      </c>
      <c r="B51" s="516" t="s">
        <v>203</v>
      </c>
      <c r="C51" s="570" t="s">
        <v>524</v>
      </c>
      <c r="D51" s="517"/>
      <c r="E51" s="529"/>
      <c r="F51" s="524"/>
      <c r="G51" s="83" t="s">
        <v>219</v>
      </c>
      <c r="H51" s="125"/>
      <c r="I51" s="174">
        <v>67.5</v>
      </c>
      <c r="J51" s="126" t="s">
        <v>12</v>
      </c>
      <c r="K51" s="127">
        <v>6</v>
      </c>
      <c r="L51" s="1277"/>
      <c r="M51" s="128" t="s">
        <v>261</v>
      </c>
      <c r="N51" s="835">
        <v>1</v>
      </c>
      <c r="O51" s="131"/>
      <c r="P51" s="243">
        <v>181</v>
      </c>
      <c r="Q51" s="132"/>
      <c r="R51" s="1313"/>
      <c r="S51" s="466"/>
      <c r="T51" s="350"/>
      <c r="U51" s="351"/>
      <c r="V51" s="350"/>
      <c r="W51" s="1314"/>
      <c r="X51" s="896">
        <v>5.0000000000000001E-3</v>
      </c>
      <c r="Y51" s="241"/>
      <c r="Z51" s="921">
        <v>125750</v>
      </c>
      <c r="AA51" s="242"/>
      <c r="AB51" s="1364"/>
      <c r="AC51" s="1246">
        <f t="shared" si="8"/>
        <v>0</v>
      </c>
      <c r="AD51" s="1247">
        <f t="shared" si="9"/>
        <v>0</v>
      </c>
      <c r="AE51" s="1247">
        <f t="shared" si="10"/>
        <v>0</v>
      </c>
      <c r="AF51" s="1248">
        <f t="shared" si="11"/>
        <v>0</v>
      </c>
      <c r="AG51" s="663"/>
    </row>
    <row r="52" spans="1:97" s="10" customFormat="1" ht="15.75" customHeight="1">
      <c r="A52" s="605" t="s">
        <v>377</v>
      </c>
      <c r="B52" s="638" t="s">
        <v>84</v>
      </c>
      <c r="C52" s="570" t="s">
        <v>494</v>
      </c>
      <c r="D52" s="517"/>
      <c r="E52" s="529"/>
      <c r="F52" s="524"/>
      <c r="G52" s="185">
        <v>3</v>
      </c>
      <c r="H52" s="191"/>
      <c r="I52" s="606">
        <v>20.7</v>
      </c>
      <c r="J52" s="192"/>
      <c r="K52" s="297">
        <v>2</v>
      </c>
      <c r="L52" s="1275"/>
      <c r="M52" s="603" t="s">
        <v>265</v>
      </c>
      <c r="N52" s="616">
        <v>10</v>
      </c>
      <c r="O52" s="186"/>
      <c r="P52" s="606">
        <v>27</v>
      </c>
      <c r="Q52" s="186"/>
      <c r="R52" s="1296"/>
      <c r="S52" s="185">
        <v>50</v>
      </c>
      <c r="T52" s="186"/>
      <c r="U52" s="606">
        <v>111</v>
      </c>
      <c r="V52" s="186"/>
      <c r="W52" s="1296"/>
      <c r="X52" s="778">
        <v>0.4</v>
      </c>
      <c r="Y52" s="186"/>
      <c r="Z52" s="921">
        <v>1497</v>
      </c>
      <c r="AA52" s="645"/>
      <c r="AB52" s="1350"/>
      <c r="AC52" s="1246">
        <f t="shared" si="8"/>
        <v>0</v>
      </c>
      <c r="AD52" s="1247">
        <f t="shared" si="9"/>
        <v>0</v>
      </c>
      <c r="AE52" s="1247">
        <f t="shared" si="10"/>
        <v>0</v>
      </c>
      <c r="AF52" s="1248">
        <f t="shared" si="11"/>
        <v>0</v>
      </c>
      <c r="AG52" s="663"/>
    </row>
    <row r="53" spans="1:97" s="24" customFormat="1" ht="15.75" customHeight="1">
      <c r="A53" s="605" t="s">
        <v>433</v>
      </c>
      <c r="B53" s="638" t="s">
        <v>84</v>
      </c>
      <c r="C53" s="1011" t="s">
        <v>708</v>
      </c>
      <c r="D53" s="517"/>
      <c r="E53" s="529"/>
      <c r="F53" s="617"/>
      <c r="G53" s="185">
        <v>3</v>
      </c>
      <c r="H53" s="191"/>
      <c r="I53" s="609">
        <v>20.7</v>
      </c>
      <c r="J53" s="192"/>
      <c r="K53" s="297">
        <v>2</v>
      </c>
      <c r="L53" s="1275"/>
      <c r="M53" s="387"/>
      <c r="N53" s="833">
        <v>10</v>
      </c>
      <c r="O53" s="241"/>
      <c r="P53" s="606">
        <v>30</v>
      </c>
      <c r="Q53" s="241"/>
      <c r="R53" s="1308"/>
      <c r="S53" s="240">
        <v>50</v>
      </c>
      <c r="T53" s="241"/>
      <c r="U53" s="606">
        <v>126</v>
      </c>
      <c r="V53" s="241"/>
      <c r="W53" s="1308"/>
      <c r="X53" s="778">
        <v>0.3</v>
      </c>
      <c r="Y53" s="186"/>
      <c r="Z53" s="921">
        <v>1720</v>
      </c>
      <c r="AA53" s="645"/>
      <c r="AB53" s="1350"/>
      <c r="AC53" s="1246">
        <f t="shared" si="8"/>
        <v>0</v>
      </c>
      <c r="AD53" s="1247">
        <f t="shared" si="9"/>
        <v>0</v>
      </c>
      <c r="AE53" s="1247">
        <f t="shared" si="10"/>
        <v>0</v>
      </c>
      <c r="AF53" s="1248">
        <f t="shared" si="11"/>
        <v>0</v>
      </c>
      <c r="AG53" s="971"/>
      <c r="AH53" s="600"/>
      <c r="AI53" s="600"/>
      <c r="AJ53" s="600"/>
      <c r="AK53" s="600"/>
      <c r="AL53" s="600"/>
      <c r="AM53" s="600"/>
      <c r="AN53" s="600"/>
      <c r="AO53" s="600"/>
      <c r="AP53" s="600"/>
      <c r="AQ53" s="600"/>
      <c r="AR53" s="600"/>
      <c r="AS53" s="600"/>
      <c r="AT53" s="600"/>
      <c r="AU53" s="600"/>
      <c r="AV53" s="600"/>
      <c r="AW53" s="600"/>
      <c r="AX53" s="600"/>
      <c r="AY53" s="600"/>
      <c r="AZ53" s="600"/>
      <c r="BA53" s="600"/>
      <c r="BB53" s="600"/>
      <c r="BC53" s="600"/>
      <c r="BD53" s="600"/>
      <c r="BE53" s="600"/>
      <c r="BF53" s="600"/>
      <c r="BG53" s="600"/>
      <c r="BH53" s="600"/>
      <c r="BI53" s="600"/>
      <c r="BJ53" s="600"/>
      <c r="BK53" s="600"/>
      <c r="BL53" s="600"/>
      <c r="BM53" s="600"/>
      <c r="BN53" s="600"/>
      <c r="BO53" s="600"/>
      <c r="BP53" s="600"/>
      <c r="BQ53" s="600"/>
      <c r="BR53" s="600"/>
      <c r="BS53" s="600"/>
      <c r="BT53" s="600"/>
      <c r="BU53" s="600"/>
      <c r="BV53" s="600"/>
      <c r="BW53" s="600"/>
      <c r="BX53" s="600"/>
      <c r="BY53" s="600"/>
      <c r="BZ53" s="600"/>
      <c r="CA53" s="600"/>
      <c r="CB53" s="600"/>
      <c r="CC53" s="600"/>
      <c r="CD53" s="600"/>
      <c r="CE53" s="600"/>
      <c r="CF53" s="600"/>
      <c r="CG53" s="600"/>
      <c r="CH53" s="600"/>
      <c r="CI53" s="600"/>
      <c r="CJ53" s="600"/>
      <c r="CK53" s="600"/>
      <c r="CL53" s="600"/>
      <c r="CM53" s="600"/>
      <c r="CN53" s="600"/>
      <c r="CO53" s="600"/>
      <c r="CP53" s="600"/>
      <c r="CQ53" s="600"/>
      <c r="CR53" s="600"/>
      <c r="CS53" s="600"/>
    </row>
    <row r="54" spans="1:97" s="560" customFormat="1" ht="15.75" customHeight="1">
      <c r="A54" s="605" t="s">
        <v>475</v>
      </c>
      <c r="B54" s="638" t="s">
        <v>84</v>
      </c>
      <c r="C54" s="1011" t="s">
        <v>709</v>
      </c>
      <c r="D54" s="517"/>
      <c r="E54" s="529"/>
      <c r="F54" s="617"/>
      <c r="G54" s="185">
        <v>3</v>
      </c>
      <c r="H54" s="191"/>
      <c r="I54" s="609">
        <v>20.7</v>
      </c>
      <c r="J54" s="192"/>
      <c r="K54" s="297">
        <v>2</v>
      </c>
      <c r="L54" s="1275"/>
      <c r="M54" s="387"/>
      <c r="N54" s="833">
        <v>10</v>
      </c>
      <c r="O54" s="241"/>
      <c r="P54" s="606">
        <v>30</v>
      </c>
      <c r="Q54" s="241"/>
      <c r="R54" s="1308"/>
      <c r="S54" s="240">
        <v>50</v>
      </c>
      <c r="T54" s="241"/>
      <c r="U54" s="606">
        <v>126</v>
      </c>
      <c r="V54" s="241"/>
      <c r="W54" s="1308"/>
      <c r="X54" s="778">
        <v>0.3</v>
      </c>
      <c r="Y54" s="186"/>
      <c r="Z54" s="921">
        <v>1720</v>
      </c>
      <c r="AA54" s="645"/>
      <c r="AB54" s="1350"/>
      <c r="AC54" s="1246">
        <f t="shared" si="8"/>
        <v>0</v>
      </c>
      <c r="AD54" s="1247">
        <f t="shared" si="9"/>
        <v>0</v>
      </c>
      <c r="AE54" s="1247">
        <f t="shared" si="10"/>
        <v>0</v>
      </c>
      <c r="AF54" s="1248">
        <f t="shared" si="11"/>
        <v>0</v>
      </c>
      <c r="AG54" s="971"/>
      <c r="AH54" s="600"/>
      <c r="AI54" s="600"/>
      <c r="AJ54" s="600"/>
      <c r="AK54" s="600"/>
      <c r="AL54" s="600"/>
      <c r="AM54" s="600"/>
      <c r="AN54" s="600"/>
      <c r="AO54" s="600"/>
      <c r="AP54" s="600"/>
      <c r="AQ54" s="600"/>
      <c r="AR54" s="600"/>
      <c r="AS54" s="600"/>
      <c r="AT54" s="600"/>
      <c r="AU54" s="600"/>
      <c r="AV54" s="600"/>
      <c r="AW54" s="600"/>
      <c r="AX54" s="600"/>
      <c r="AY54" s="600"/>
      <c r="AZ54" s="600"/>
      <c r="BA54" s="600"/>
      <c r="BB54" s="600"/>
      <c r="BC54" s="600"/>
      <c r="BD54" s="600"/>
      <c r="BE54" s="600"/>
      <c r="BF54" s="600"/>
      <c r="BG54" s="600"/>
      <c r="BH54" s="600"/>
      <c r="BI54" s="600"/>
      <c r="BJ54" s="600"/>
      <c r="BK54" s="600"/>
      <c r="BL54" s="600"/>
      <c r="BM54" s="600"/>
      <c r="BN54" s="600"/>
      <c r="BO54" s="600"/>
      <c r="BP54" s="600"/>
      <c r="BQ54" s="600"/>
      <c r="BR54" s="600"/>
      <c r="BS54" s="600"/>
      <c r="BT54" s="600"/>
      <c r="BU54" s="600"/>
      <c r="BV54" s="600"/>
      <c r="BW54" s="600"/>
      <c r="BX54" s="600"/>
      <c r="BY54" s="600"/>
      <c r="BZ54" s="600"/>
      <c r="CA54" s="600"/>
      <c r="CB54" s="600"/>
      <c r="CC54" s="600"/>
      <c r="CD54" s="600"/>
      <c r="CE54" s="600"/>
      <c r="CF54" s="600"/>
      <c r="CG54" s="600"/>
      <c r="CH54" s="600"/>
      <c r="CI54" s="600"/>
      <c r="CJ54" s="600"/>
      <c r="CK54" s="600"/>
      <c r="CL54" s="600"/>
      <c r="CM54" s="600"/>
      <c r="CN54" s="600"/>
      <c r="CO54" s="600"/>
      <c r="CP54" s="600"/>
      <c r="CQ54" s="600"/>
      <c r="CR54" s="600"/>
      <c r="CS54" s="600"/>
    </row>
    <row r="55" spans="1:97" s="10" customFormat="1" ht="27" customHeight="1">
      <c r="A55" s="605" t="s">
        <v>58</v>
      </c>
      <c r="B55" s="638" t="s">
        <v>27</v>
      </c>
      <c r="C55" s="4177" t="s">
        <v>525</v>
      </c>
      <c r="D55" s="4178"/>
      <c r="E55" s="4178"/>
      <c r="F55" s="4195"/>
      <c r="G55" s="185">
        <v>0.1</v>
      </c>
      <c r="H55" s="191"/>
      <c r="I55" s="609">
        <v>24.9</v>
      </c>
      <c r="J55" s="192" t="s">
        <v>12</v>
      </c>
      <c r="K55" s="297">
        <v>3</v>
      </c>
      <c r="L55" s="1275"/>
      <c r="M55" s="287" t="s">
        <v>262</v>
      </c>
      <c r="N55" s="832"/>
      <c r="O55" s="348"/>
      <c r="P55" s="349"/>
      <c r="Q55" s="348"/>
      <c r="R55" s="1302"/>
      <c r="S55" s="850"/>
      <c r="T55" s="348"/>
      <c r="U55" s="349"/>
      <c r="V55" s="348"/>
      <c r="W55" s="1302"/>
      <c r="X55" s="615">
        <v>0.01</v>
      </c>
      <c r="Y55" s="186"/>
      <c r="Z55" s="901">
        <v>48276</v>
      </c>
      <c r="AA55" s="645"/>
      <c r="AB55" s="1350"/>
      <c r="AC55" s="1246">
        <f t="shared" si="8"/>
        <v>0</v>
      </c>
      <c r="AD55" s="1247">
        <f t="shared" si="9"/>
        <v>0</v>
      </c>
      <c r="AE55" s="1247">
        <f t="shared" si="10"/>
        <v>0</v>
      </c>
      <c r="AF55" s="1248">
        <f t="shared" si="11"/>
        <v>0</v>
      </c>
      <c r="AG55" s="663"/>
    </row>
    <row r="56" spans="1:97" s="1046" customFormat="1" ht="27" customHeight="1">
      <c r="A56" s="250" t="s">
        <v>773</v>
      </c>
      <c r="B56" s="881" t="s">
        <v>205</v>
      </c>
      <c r="C56" s="4177" t="s">
        <v>774</v>
      </c>
      <c r="D56" s="4178"/>
      <c r="E56" s="4178"/>
      <c r="F56" s="1014" t="s">
        <v>85</v>
      </c>
      <c r="G56" s="1068" t="s">
        <v>786</v>
      </c>
      <c r="H56" s="905"/>
      <c r="I56" s="906">
        <v>37.299999999999997</v>
      </c>
      <c r="J56" s="936"/>
      <c r="K56" s="907">
        <v>4</v>
      </c>
      <c r="L56" s="1275"/>
      <c r="M56" s="1121" t="s">
        <v>265</v>
      </c>
      <c r="N56" s="832"/>
      <c r="O56" s="1143"/>
      <c r="P56" s="1154"/>
      <c r="Q56" s="1143"/>
      <c r="R56" s="1302"/>
      <c r="S56" s="1158"/>
      <c r="T56" s="1143"/>
      <c r="U56" s="1154"/>
      <c r="V56" s="1143"/>
      <c r="W56" s="1302"/>
      <c r="X56" s="778">
        <v>0.01</v>
      </c>
      <c r="Y56" s="769"/>
      <c r="Z56" s="1128">
        <v>99317</v>
      </c>
      <c r="AA56" s="780"/>
      <c r="AB56" s="1350"/>
      <c r="AC56" s="1246">
        <f t="shared" si="8"/>
        <v>0</v>
      </c>
      <c r="AD56" s="1247">
        <f t="shared" si="9"/>
        <v>0</v>
      </c>
      <c r="AE56" s="1247">
        <f t="shared" si="10"/>
        <v>0</v>
      </c>
      <c r="AF56" s="1248">
        <f t="shared" si="11"/>
        <v>0</v>
      </c>
      <c r="AG56" s="663"/>
    </row>
    <row r="57" spans="1:97" s="10" customFormat="1" ht="27" customHeight="1">
      <c r="A57" s="250" t="s">
        <v>235</v>
      </c>
      <c r="B57" s="639" t="s">
        <v>205</v>
      </c>
      <c r="C57" s="4160" t="s">
        <v>495</v>
      </c>
      <c r="D57" s="4143"/>
      <c r="E57" s="4143"/>
      <c r="F57" s="4144"/>
      <c r="G57" s="240" t="s">
        <v>202</v>
      </c>
      <c r="H57" s="253"/>
      <c r="I57" s="244">
        <v>67.5</v>
      </c>
      <c r="J57" s="230"/>
      <c r="K57" s="254">
        <v>6</v>
      </c>
      <c r="L57" s="1279"/>
      <c r="M57" s="198" t="s">
        <v>263</v>
      </c>
      <c r="N57" s="832"/>
      <c r="O57" s="348"/>
      <c r="P57" s="349"/>
      <c r="Q57" s="348"/>
      <c r="R57" s="1302"/>
      <c r="S57" s="850"/>
      <c r="T57" s="348"/>
      <c r="U57" s="349"/>
      <c r="V57" s="348"/>
      <c r="W57" s="1302"/>
      <c r="X57" s="354"/>
      <c r="Y57" s="373"/>
      <c r="Z57" s="949"/>
      <c r="AA57" s="374"/>
      <c r="AB57" s="1365"/>
      <c r="AC57" s="1246">
        <f t="shared" si="8"/>
        <v>0</v>
      </c>
      <c r="AD57" s="1247">
        <f t="shared" si="9"/>
        <v>0</v>
      </c>
      <c r="AE57" s="1247">
        <f t="shared" si="10"/>
        <v>0</v>
      </c>
      <c r="AF57" s="1248">
        <f t="shared" si="11"/>
        <v>0</v>
      </c>
      <c r="AG57" s="663"/>
    </row>
    <row r="58" spans="1:97" s="10" customFormat="1" ht="27" customHeight="1">
      <c r="A58" s="250" t="s">
        <v>129</v>
      </c>
      <c r="B58" s="639" t="s">
        <v>205</v>
      </c>
      <c r="C58" s="4160" t="s">
        <v>526</v>
      </c>
      <c r="D58" s="4143"/>
      <c r="E58" s="4143"/>
      <c r="F58" s="4144"/>
      <c r="G58" s="828" t="s">
        <v>221</v>
      </c>
      <c r="H58" s="125"/>
      <c r="I58" s="179">
        <v>45.7</v>
      </c>
      <c r="J58" s="126"/>
      <c r="K58" s="127">
        <v>5</v>
      </c>
      <c r="L58" s="1277"/>
      <c r="M58" s="128" t="s">
        <v>264</v>
      </c>
      <c r="N58" s="832"/>
      <c r="O58" s="348"/>
      <c r="P58" s="349"/>
      <c r="Q58" s="348"/>
      <c r="R58" s="1302"/>
      <c r="S58" s="850"/>
      <c r="T58" s="348"/>
      <c r="U58" s="349"/>
      <c r="V58" s="348"/>
      <c r="W58" s="1302"/>
      <c r="X58" s="124">
        <v>0.1</v>
      </c>
      <c r="Y58" s="132"/>
      <c r="Z58" s="940">
        <v>9336</v>
      </c>
      <c r="AA58" s="40"/>
      <c r="AB58" s="1366"/>
      <c r="AC58" s="1246">
        <f t="shared" si="8"/>
        <v>0</v>
      </c>
      <c r="AD58" s="1247">
        <f t="shared" si="9"/>
        <v>0</v>
      </c>
      <c r="AE58" s="1247">
        <f t="shared" si="10"/>
        <v>0</v>
      </c>
      <c r="AF58" s="1248">
        <f t="shared" si="11"/>
        <v>0</v>
      </c>
      <c r="AG58" s="663"/>
    </row>
    <row r="59" spans="1:97" s="10" customFormat="1" ht="15.75" customHeight="1">
      <c r="A59" s="605" t="s">
        <v>102</v>
      </c>
      <c r="B59" s="638" t="s">
        <v>207</v>
      </c>
      <c r="C59" s="570" t="s">
        <v>496</v>
      </c>
      <c r="D59" s="517"/>
      <c r="E59" s="529"/>
      <c r="F59" s="524"/>
      <c r="G59" s="185">
        <v>1.5</v>
      </c>
      <c r="H59" s="191"/>
      <c r="I59" s="606">
        <v>37.299999999999997</v>
      </c>
      <c r="J59" s="192"/>
      <c r="K59" s="297">
        <v>4</v>
      </c>
      <c r="L59" s="1275"/>
      <c r="M59" s="80" t="s">
        <v>265</v>
      </c>
      <c r="N59" s="98">
        <v>10</v>
      </c>
      <c r="O59" s="82"/>
      <c r="P59" s="606">
        <v>46</v>
      </c>
      <c r="Q59" s="82"/>
      <c r="R59" s="1307"/>
      <c r="S59" s="83">
        <v>40</v>
      </c>
      <c r="T59" s="82"/>
      <c r="U59" s="606">
        <v>165</v>
      </c>
      <c r="V59" s="82"/>
      <c r="W59" s="1307"/>
      <c r="X59" s="778">
        <v>0.2</v>
      </c>
      <c r="Y59" s="82"/>
      <c r="Z59" s="921">
        <v>2856</v>
      </c>
      <c r="AA59" s="38"/>
      <c r="AB59" s="1367"/>
      <c r="AC59" s="1246">
        <f t="shared" si="8"/>
        <v>0</v>
      </c>
      <c r="AD59" s="1247">
        <f t="shared" si="9"/>
        <v>0</v>
      </c>
      <c r="AE59" s="1247">
        <f t="shared" si="10"/>
        <v>0</v>
      </c>
      <c r="AF59" s="1248">
        <f t="shared" si="11"/>
        <v>0</v>
      </c>
      <c r="AG59" s="663"/>
    </row>
    <row r="60" spans="1:97" s="24" customFormat="1" ht="15.75" customHeight="1">
      <c r="A60" s="605" t="s">
        <v>396</v>
      </c>
      <c r="B60" s="639" t="s">
        <v>397</v>
      </c>
      <c r="C60" s="570" t="s">
        <v>497</v>
      </c>
      <c r="D60" s="517"/>
      <c r="E60" s="529"/>
      <c r="F60" s="521"/>
      <c r="G60" s="185">
        <v>0.3</v>
      </c>
      <c r="H60" s="191"/>
      <c r="I60" s="606">
        <v>13.8</v>
      </c>
      <c r="J60" s="192"/>
      <c r="K60" s="297">
        <v>1</v>
      </c>
      <c r="L60" s="1275"/>
      <c r="M60" s="387"/>
      <c r="N60" s="616">
        <v>10</v>
      </c>
      <c r="O60" s="186"/>
      <c r="P60" s="606">
        <v>75</v>
      </c>
      <c r="Q60" s="186"/>
      <c r="R60" s="1296"/>
      <c r="S60" s="185">
        <v>50</v>
      </c>
      <c r="T60" s="186"/>
      <c r="U60" s="606">
        <v>348</v>
      </c>
      <c r="V60" s="186"/>
      <c r="W60" s="1296"/>
      <c r="X60" s="778">
        <v>0.1</v>
      </c>
      <c r="Y60" s="186"/>
      <c r="Z60" s="921">
        <v>4911</v>
      </c>
      <c r="AA60" s="645"/>
      <c r="AB60" s="1350"/>
      <c r="AC60" s="1246">
        <f t="shared" si="8"/>
        <v>0</v>
      </c>
      <c r="AD60" s="1247">
        <f t="shared" si="9"/>
        <v>0</v>
      </c>
      <c r="AE60" s="1247">
        <f t="shared" si="10"/>
        <v>0</v>
      </c>
      <c r="AF60" s="1248">
        <f t="shared" si="11"/>
        <v>0</v>
      </c>
      <c r="AG60" s="971"/>
      <c r="AH60" s="600"/>
      <c r="AI60" s="600"/>
      <c r="AJ60" s="600"/>
      <c r="AK60" s="600"/>
      <c r="AL60" s="600"/>
      <c r="AM60" s="600"/>
      <c r="AN60" s="600"/>
      <c r="AO60" s="600"/>
      <c r="AP60" s="600"/>
      <c r="AQ60" s="600"/>
      <c r="AR60" s="600"/>
      <c r="AS60" s="600"/>
      <c r="AT60" s="600"/>
      <c r="AU60" s="600"/>
      <c r="AV60" s="600"/>
      <c r="AW60" s="600"/>
      <c r="AX60" s="600"/>
      <c r="AY60" s="600"/>
      <c r="AZ60" s="600"/>
      <c r="BA60" s="600"/>
      <c r="BB60" s="600"/>
      <c r="BC60" s="600"/>
      <c r="BD60" s="600"/>
      <c r="BE60" s="600"/>
      <c r="BF60" s="600"/>
      <c r="BG60" s="600"/>
      <c r="BH60" s="600"/>
      <c r="BI60" s="600"/>
      <c r="BJ60" s="600"/>
      <c r="BK60" s="600"/>
      <c r="BL60" s="600"/>
      <c r="BM60" s="600"/>
      <c r="BN60" s="600"/>
      <c r="BO60" s="600"/>
      <c r="BP60" s="600"/>
      <c r="BQ60" s="600"/>
      <c r="BR60" s="600"/>
      <c r="BS60" s="600"/>
      <c r="BT60" s="600"/>
      <c r="BU60" s="600"/>
      <c r="BV60" s="600"/>
      <c r="BW60" s="600"/>
      <c r="BX60" s="600"/>
      <c r="BY60" s="600"/>
      <c r="BZ60" s="600"/>
      <c r="CA60" s="600"/>
      <c r="CB60" s="600"/>
      <c r="CC60" s="600"/>
      <c r="CD60" s="600"/>
      <c r="CE60" s="600"/>
      <c r="CF60" s="600"/>
      <c r="CG60" s="600"/>
      <c r="CH60" s="600"/>
      <c r="CI60" s="600"/>
      <c r="CJ60" s="600"/>
      <c r="CK60" s="600"/>
      <c r="CL60" s="600"/>
      <c r="CM60" s="600"/>
      <c r="CN60" s="600"/>
      <c r="CO60" s="600"/>
      <c r="CP60" s="600"/>
      <c r="CQ60" s="600"/>
      <c r="CR60" s="600"/>
      <c r="CS60" s="600"/>
    </row>
    <row r="61" spans="1:97" s="321" customFormat="1" ht="15.75" customHeight="1">
      <c r="A61" s="1063" t="s">
        <v>164</v>
      </c>
      <c r="B61" s="904" t="s">
        <v>25</v>
      </c>
      <c r="C61" s="559" t="s">
        <v>760</v>
      </c>
      <c r="D61" s="1112"/>
      <c r="E61" s="884"/>
      <c r="F61" s="766"/>
      <c r="G61" s="1068">
        <v>0.7</v>
      </c>
      <c r="H61" s="905"/>
      <c r="I61" s="906">
        <v>37.299999999999997</v>
      </c>
      <c r="J61" s="936"/>
      <c r="K61" s="907">
        <v>4</v>
      </c>
      <c r="L61" s="1278"/>
      <c r="M61" s="387" t="s">
        <v>266</v>
      </c>
      <c r="N61" s="616">
        <v>5</v>
      </c>
      <c r="O61" s="769"/>
      <c r="P61" s="906">
        <v>196</v>
      </c>
      <c r="Q61" s="769"/>
      <c r="R61" s="1296"/>
      <c r="S61" s="466"/>
      <c r="T61" s="350"/>
      <c r="U61" s="351"/>
      <c r="V61" s="350"/>
      <c r="W61" s="1314"/>
      <c r="X61" s="778">
        <v>0.03</v>
      </c>
      <c r="Y61" s="769"/>
      <c r="Z61" s="1128">
        <v>27273</v>
      </c>
      <c r="AA61" s="780"/>
      <c r="AB61" s="1350"/>
      <c r="AC61" s="1246">
        <f t="shared" si="8"/>
        <v>0</v>
      </c>
      <c r="AD61" s="1247">
        <f t="shared" si="9"/>
        <v>0</v>
      </c>
      <c r="AE61" s="1247">
        <f t="shared" si="10"/>
        <v>0</v>
      </c>
      <c r="AF61" s="1248">
        <f t="shared" si="11"/>
        <v>0</v>
      </c>
      <c r="AG61" s="1038"/>
    </row>
    <row r="62" spans="1:97" s="10" customFormat="1" ht="15.75" customHeight="1">
      <c r="A62" s="250" t="s">
        <v>62</v>
      </c>
      <c r="B62" s="516" t="s">
        <v>28</v>
      </c>
      <c r="C62" s="571" t="s">
        <v>498</v>
      </c>
      <c r="D62" s="533"/>
      <c r="E62" s="525"/>
      <c r="F62" s="518"/>
      <c r="G62" s="828" t="s">
        <v>68</v>
      </c>
      <c r="H62" s="125"/>
      <c r="I62" s="104">
        <v>67.5</v>
      </c>
      <c r="J62" s="132" t="s">
        <v>12</v>
      </c>
      <c r="K62" s="127">
        <v>6</v>
      </c>
      <c r="L62" s="1277"/>
      <c r="M62" s="128" t="s">
        <v>267</v>
      </c>
      <c r="N62" s="836"/>
      <c r="O62" s="350"/>
      <c r="P62" s="351"/>
      <c r="Q62" s="350"/>
      <c r="R62" s="1314"/>
      <c r="S62" s="466"/>
      <c r="T62" s="350"/>
      <c r="U62" s="351"/>
      <c r="V62" s="350"/>
      <c r="W62" s="1314"/>
      <c r="X62" s="124">
        <v>0.05</v>
      </c>
      <c r="Y62" s="132"/>
      <c r="Z62" s="940">
        <v>10137</v>
      </c>
      <c r="AA62" s="40"/>
      <c r="AB62" s="1366"/>
      <c r="AC62" s="1246">
        <f t="shared" si="8"/>
        <v>0</v>
      </c>
      <c r="AD62" s="1247">
        <f t="shared" si="9"/>
        <v>0</v>
      </c>
      <c r="AE62" s="1247">
        <f t="shared" si="10"/>
        <v>0</v>
      </c>
      <c r="AF62" s="1248">
        <f t="shared" si="11"/>
        <v>0</v>
      </c>
      <c r="AG62" s="663"/>
    </row>
    <row r="63" spans="1:97" s="10" customFormat="1" ht="15.75" customHeight="1">
      <c r="A63" s="1063" t="s">
        <v>40</v>
      </c>
      <c r="B63" s="1064" t="s">
        <v>26</v>
      </c>
      <c r="C63" s="788" t="s">
        <v>499</v>
      </c>
      <c r="D63" s="881"/>
      <c r="E63" s="881"/>
      <c r="F63" s="521"/>
      <c r="G63" s="83" t="s">
        <v>216</v>
      </c>
      <c r="H63" s="701"/>
      <c r="I63" s="686">
        <v>45.7</v>
      </c>
      <c r="J63" s="671" t="s">
        <v>12</v>
      </c>
      <c r="K63" s="1074">
        <v>5</v>
      </c>
      <c r="L63" s="1271"/>
      <c r="M63" s="1061" t="s">
        <v>268</v>
      </c>
      <c r="N63" s="886"/>
      <c r="O63" s="946"/>
      <c r="P63" s="1048"/>
      <c r="Q63" s="946"/>
      <c r="R63" s="1304"/>
      <c r="S63" s="945"/>
      <c r="T63" s="946"/>
      <c r="U63" s="1048"/>
      <c r="V63" s="946"/>
      <c r="W63" s="1304"/>
      <c r="X63" s="761">
        <v>0.01</v>
      </c>
      <c r="Y63" s="1075"/>
      <c r="Z63" s="921">
        <v>146482</v>
      </c>
      <c r="AA63" s="1076"/>
      <c r="AB63" s="1363"/>
      <c r="AC63" s="1246">
        <f t="shared" si="8"/>
        <v>0</v>
      </c>
      <c r="AD63" s="1247">
        <f t="shared" si="9"/>
        <v>0</v>
      </c>
      <c r="AE63" s="1247">
        <f t="shared" si="10"/>
        <v>0</v>
      </c>
      <c r="AF63" s="1248">
        <f t="shared" si="11"/>
        <v>0</v>
      </c>
      <c r="AG63" s="968"/>
    </row>
    <row r="64" spans="1:97" s="10" customFormat="1" ht="15.75" customHeight="1">
      <c r="A64" s="279">
        <v>9529</v>
      </c>
      <c r="B64" s="540" t="s">
        <v>184</v>
      </c>
      <c r="C64" s="566" t="s">
        <v>500</v>
      </c>
      <c r="D64" s="1072"/>
      <c r="E64" s="909"/>
      <c r="F64" s="1073"/>
      <c r="G64" s="821" t="s">
        <v>219</v>
      </c>
      <c r="H64" s="147"/>
      <c r="I64" s="684">
        <v>45.7</v>
      </c>
      <c r="J64" s="688"/>
      <c r="K64" s="148">
        <v>5</v>
      </c>
      <c r="L64" s="1272"/>
      <c r="M64" s="692" t="s">
        <v>269</v>
      </c>
      <c r="N64" s="842"/>
      <c r="O64" s="399"/>
      <c r="P64" s="993"/>
      <c r="Q64" s="340"/>
      <c r="R64" s="1315"/>
      <c r="S64" s="855"/>
      <c r="T64" s="340"/>
      <c r="U64" s="342"/>
      <c r="V64" s="340"/>
      <c r="W64" s="1315"/>
      <c r="X64" s="372"/>
      <c r="Y64" s="399"/>
      <c r="Z64" s="955"/>
      <c r="AA64" s="340"/>
      <c r="AB64" s="1368"/>
      <c r="AC64" s="1246">
        <f t="shared" si="8"/>
        <v>0</v>
      </c>
      <c r="AD64" s="1247">
        <f t="shared" si="9"/>
        <v>0</v>
      </c>
      <c r="AE64" s="1247">
        <f t="shared" si="10"/>
        <v>0</v>
      </c>
      <c r="AF64" s="1248">
        <f t="shared" si="11"/>
        <v>0</v>
      </c>
      <c r="AG64" s="968"/>
    </row>
    <row r="65" spans="1:97" s="708" customFormat="1" ht="15.75" customHeight="1" thickBot="1">
      <c r="A65" s="281">
        <v>9293</v>
      </c>
      <c r="B65" s="702" t="s">
        <v>662</v>
      </c>
      <c r="C65" s="1016" t="s">
        <v>701</v>
      </c>
      <c r="D65" s="714"/>
      <c r="E65" s="785"/>
      <c r="F65" s="699"/>
      <c r="G65" s="822">
        <v>1.5</v>
      </c>
      <c r="H65" s="676"/>
      <c r="I65" s="753">
        <v>45.7</v>
      </c>
      <c r="J65" s="758"/>
      <c r="K65" s="673">
        <v>5</v>
      </c>
      <c r="L65" s="1283"/>
      <c r="M65" s="750"/>
      <c r="N65" s="839"/>
      <c r="O65" s="810"/>
      <c r="P65" s="435"/>
      <c r="Q65" s="805"/>
      <c r="R65" s="1306"/>
      <c r="S65" s="852"/>
      <c r="T65" s="810"/>
      <c r="U65" s="403"/>
      <c r="V65" s="810"/>
      <c r="W65" s="1321"/>
      <c r="X65" s="252">
        <v>0.01</v>
      </c>
      <c r="Y65" s="241"/>
      <c r="Z65" s="940">
        <v>23783</v>
      </c>
      <c r="AA65" s="1144"/>
      <c r="AB65" s="3978"/>
      <c r="AC65" s="1246">
        <f t="shared" si="8"/>
        <v>0</v>
      </c>
      <c r="AD65" s="1247">
        <f t="shared" si="9"/>
        <v>0</v>
      </c>
      <c r="AE65" s="1247">
        <f t="shared" si="10"/>
        <v>0</v>
      </c>
      <c r="AF65" s="1248">
        <f t="shared" si="11"/>
        <v>0</v>
      </c>
      <c r="AG65" s="968"/>
    </row>
    <row r="66" spans="1:97" s="1172" customFormat="1" ht="50.1" customHeight="1" thickBot="1">
      <c r="A66" s="1196"/>
      <c r="B66" s="1197" t="s">
        <v>13</v>
      </c>
      <c r="C66" s="1198"/>
      <c r="D66" s="1198"/>
      <c r="E66" s="1198"/>
      <c r="F66" s="1199"/>
      <c r="G66" s="1200"/>
      <c r="H66" s="1201"/>
      <c r="I66" s="1202" t="s">
        <v>373</v>
      </c>
      <c r="J66" s="1201"/>
      <c r="K66" s="1203"/>
      <c r="L66" s="1204"/>
      <c r="M66" s="1205"/>
      <c r="N66" s="1202"/>
      <c r="O66" s="1201"/>
      <c r="P66" s="1202"/>
      <c r="Q66" s="1201"/>
      <c r="R66" s="1206"/>
      <c r="S66" s="1202"/>
      <c r="T66" s="1201"/>
      <c r="U66" s="1202"/>
      <c r="V66" s="1201"/>
      <c r="W66" s="1206"/>
      <c r="X66" s="1207"/>
      <c r="Y66" s="1208"/>
      <c r="Z66" s="1208"/>
      <c r="AA66" s="1201"/>
      <c r="AB66" s="1209"/>
      <c r="AC66" s="1243"/>
      <c r="AD66" s="1244"/>
      <c r="AE66" s="1244"/>
      <c r="AF66" s="1245"/>
      <c r="AG66" s="1169"/>
      <c r="AH66" s="1046"/>
      <c r="AI66" s="1046"/>
      <c r="AJ66" s="1046"/>
      <c r="AK66" s="1046"/>
      <c r="AL66" s="1046"/>
      <c r="AM66" s="1046"/>
      <c r="AN66" s="1046"/>
      <c r="AO66" s="1046"/>
      <c r="AP66" s="1046"/>
      <c r="AQ66" s="1046"/>
      <c r="AR66" s="1046"/>
      <c r="AS66" s="1046"/>
      <c r="AT66" s="1046"/>
      <c r="AU66" s="1046"/>
      <c r="AV66" s="1046"/>
      <c r="AW66" s="1046"/>
      <c r="AX66" s="1046"/>
      <c r="AY66" s="1046"/>
      <c r="AZ66" s="1046"/>
      <c r="BA66" s="1046"/>
      <c r="BB66" s="1046"/>
      <c r="BC66" s="1046"/>
      <c r="BD66" s="1046"/>
      <c r="BE66" s="1046"/>
      <c r="BF66" s="1046"/>
      <c r="BG66" s="1046"/>
      <c r="BH66" s="1046"/>
      <c r="BI66" s="1046"/>
      <c r="BJ66" s="1046"/>
      <c r="BK66" s="1046"/>
      <c r="BL66" s="1046"/>
      <c r="BM66" s="1046"/>
      <c r="BN66" s="1046"/>
      <c r="BO66" s="1046"/>
      <c r="BP66" s="1046"/>
      <c r="BQ66" s="1046"/>
      <c r="BR66" s="1046"/>
      <c r="BS66" s="1046"/>
      <c r="BT66" s="1046"/>
      <c r="BU66" s="1046"/>
      <c r="BV66" s="1046"/>
      <c r="BW66" s="1046"/>
      <c r="BX66" s="1046"/>
      <c r="BY66" s="1046"/>
      <c r="BZ66" s="1046"/>
      <c r="CA66" s="1046"/>
      <c r="CB66" s="1046"/>
      <c r="CC66" s="1046"/>
      <c r="CD66" s="1046"/>
      <c r="CE66" s="1046"/>
      <c r="CF66" s="1046"/>
      <c r="CG66" s="1046"/>
      <c r="CH66" s="1046"/>
      <c r="CI66" s="1046"/>
      <c r="CJ66" s="1046"/>
      <c r="CK66" s="1046"/>
      <c r="CL66" s="1046"/>
      <c r="CM66" s="1046"/>
      <c r="CN66" s="1046"/>
      <c r="CO66" s="1046"/>
      <c r="CP66" s="1046"/>
      <c r="CQ66" s="1046"/>
      <c r="CR66" s="1046"/>
      <c r="CS66" s="1046"/>
    </row>
    <row r="67" spans="1:97" ht="15.75" customHeight="1">
      <c r="A67" s="271" t="s">
        <v>121</v>
      </c>
      <c r="B67" s="264" t="s">
        <v>179</v>
      </c>
      <c r="C67" s="585" t="s">
        <v>710</v>
      </c>
      <c r="D67" s="274"/>
      <c r="E67" s="437"/>
      <c r="F67" s="543"/>
      <c r="G67" s="820">
        <v>4</v>
      </c>
      <c r="H67" s="143"/>
      <c r="I67" s="71">
        <v>24.9</v>
      </c>
      <c r="J67" s="72"/>
      <c r="K67" s="144">
        <v>3</v>
      </c>
      <c r="L67" s="1284"/>
      <c r="M67" s="74" t="s">
        <v>270</v>
      </c>
      <c r="N67" s="423"/>
      <c r="O67" s="388"/>
      <c r="P67" s="385"/>
      <c r="Q67" s="389"/>
      <c r="R67" s="1316"/>
      <c r="S67" s="334"/>
      <c r="T67" s="390"/>
      <c r="U67" s="391"/>
      <c r="V67" s="392"/>
      <c r="W67" s="1320"/>
      <c r="X67" s="69">
        <v>1</v>
      </c>
      <c r="Y67" s="145"/>
      <c r="Z67" s="920">
        <v>396</v>
      </c>
      <c r="AA67" s="146"/>
      <c r="AB67" s="1369"/>
      <c r="AC67" s="1246">
        <f t="shared" si="8"/>
        <v>0</v>
      </c>
      <c r="AD67" s="1247">
        <f t="shared" si="9"/>
        <v>0</v>
      </c>
      <c r="AE67" s="1247">
        <f t="shared" si="10"/>
        <v>0</v>
      </c>
      <c r="AF67" s="1248">
        <f t="shared" si="11"/>
        <v>0</v>
      </c>
      <c r="AG67" s="663"/>
    </row>
    <row r="68" spans="1:97" ht="27" customHeight="1">
      <c r="A68" s="203" t="s">
        <v>181</v>
      </c>
      <c r="B68" s="205" t="s">
        <v>203</v>
      </c>
      <c r="C68" s="4160" t="s">
        <v>535</v>
      </c>
      <c r="D68" s="4143"/>
      <c r="E68" s="4143"/>
      <c r="F68" s="4144"/>
      <c r="G68" s="97" t="s">
        <v>202</v>
      </c>
      <c r="H68" s="86"/>
      <c r="I68" s="174">
        <v>37.299999999999997</v>
      </c>
      <c r="J68" s="87"/>
      <c r="K68" s="88">
        <v>4</v>
      </c>
      <c r="L68" s="1272"/>
      <c r="M68" s="89" t="s">
        <v>271</v>
      </c>
      <c r="N68" s="841"/>
      <c r="O68" s="339"/>
      <c r="P68" s="338"/>
      <c r="Q68" s="339"/>
      <c r="R68" s="1317"/>
      <c r="S68" s="460"/>
      <c r="T68" s="393"/>
      <c r="U68" s="394"/>
      <c r="V68" s="393"/>
      <c r="W68" s="1342"/>
      <c r="X68" s="372"/>
      <c r="Y68" s="665"/>
      <c r="Z68" s="955"/>
      <c r="AA68" s="340"/>
      <c r="AB68" s="1368"/>
      <c r="AC68" s="1246">
        <f t="shared" si="8"/>
        <v>0</v>
      </c>
      <c r="AD68" s="1247">
        <f t="shared" si="9"/>
        <v>0</v>
      </c>
      <c r="AE68" s="1247">
        <f t="shared" si="10"/>
        <v>0</v>
      </c>
      <c r="AF68" s="1248">
        <f t="shared" si="11"/>
        <v>0</v>
      </c>
      <c r="AG68" s="663"/>
    </row>
    <row r="69" spans="1:97" s="14" customFormat="1" ht="27" customHeight="1">
      <c r="A69" s="272" t="s">
        <v>182</v>
      </c>
      <c r="B69" s="536" t="s">
        <v>203</v>
      </c>
      <c r="C69" s="4160" t="s">
        <v>527</v>
      </c>
      <c r="D69" s="4143"/>
      <c r="E69" s="4143"/>
      <c r="F69" s="4144"/>
      <c r="G69" s="98" t="s">
        <v>216</v>
      </c>
      <c r="H69" s="76"/>
      <c r="I69" s="174">
        <v>67.5</v>
      </c>
      <c r="J69" s="78"/>
      <c r="K69" s="79">
        <v>6</v>
      </c>
      <c r="L69" s="1271"/>
      <c r="M69" s="80" t="s">
        <v>272</v>
      </c>
      <c r="N69" s="426"/>
      <c r="O69" s="359"/>
      <c r="P69" s="361"/>
      <c r="Q69" s="357"/>
      <c r="R69" s="1318"/>
      <c r="S69" s="429"/>
      <c r="T69" s="359"/>
      <c r="U69" s="360"/>
      <c r="V69" s="359"/>
      <c r="W69" s="1318"/>
      <c r="X69" s="206">
        <v>0.01</v>
      </c>
      <c r="Y69" s="212"/>
      <c r="Z69" s="942">
        <v>54251</v>
      </c>
      <c r="AA69" s="232"/>
      <c r="AB69" s="1351"/>
      <c r="AC69" s="1246">
        <f t="shared" si="8"/>
        <v>0</v>
      </c>
      <c r="AD69" s="1247">
        <f t="shared" si="9"/>
        <v>0</v>
      </c>
      <c r="AE69" s="1247">
        <f t="shared" si="10"/>
        <v>0</v>
      </c>
      <c r="AF69" s="1248">
        <f t="shared" si="11"/>
        <v>0</v>
      </c>
      <c r="AG69" s="663"/>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0"/>
      <c r="CR69" s="10"/>
      <c r="CS69" s="10"/>
    </row>
    <row r="70" spans="1:97" s="1031" customFormat="1" ht="27" customHeight="1">
      <c r="A70" s="1224" t="s">
        <v>59</v>
      </c>
      <c r="B70" s="1225" t="s">
        <v>201</v>
      </c>
      <c r="C70" s="4167" t="s">
        <v>759</v>
      </c>
      <c r="D70" s="4168"/>
      <c r="E70" s="4168"/>
      <c r="F70" s="4169"/>
      <c r="G70" s="1080" t="s">
        <v>218</v>
      </c>
      <c r="H70" s="1080"/>
      <c r="I70" s="1082">
        <v>67.5</v>
      </c>
      <c r="J70" s="1083"/>
      <c r="K70" s="1084">
        <v>6</v>
      </c>
      <c r="L70" s="1285"/>
      <c r="M70" s="1111" t="s">
        <v>273</v>
      </c>
      <c r="N70" s="836"/>
      <c r="O70" s="350"/>
      <c r="P70" s="351"/>
      <c r="Q70" s="350"/>
      <c r="R70" s="1314"/>
      <c r="S70" s="466"/>
      <c r="T70" s="350"/>
      <c r="U70" s="351"/>
      <c r="V70" s="350"/>
      <c r="W70" s="1314"/>
      <c r="X70" s="792"/>
      <c r="Y70" s="946"/>
      <c r="Z70" s="949"/>
      <c r="AA70" s="353"/>
      <c r="AB70" s="1365"/>
      <c r="AC70" s="1246">
        <f t="shared" si="8"/>
        <v>0</v>
      </c>
      <c r="AD70" s="1247">
        <f t="shared" si="9"/>
        <v>0</v>
      </c>
      <c r="AE70" s="1247">
        <f t="shared" si="10"/>
        <v>0</v>
      </c>
      <c r="AF70" s="1248">
        <f t="shared" si="11"/>
        <v>0</v>
      </c>
      <c r="AG70" s="1110"/>
    </row>
    <row r="71" spans="1:97" s="9" customFormat="1" ht="27" customHeight="1">
      <c r="A71" s="250" t="s">
        <v>60</v>
      </c>
      <c r="B71" s="188" t="s">
        <v>201</v>
      </c>
      <c r="C71" s="4160" t="s">
        <v>501</v>
      </c>
      <c r="D71" s="4143"/>
      <c r="E71" s="4143"/>
      <c r="F71" s="4144"/>
      <c r="G71" s="156" t="s">
        <v>218</v>
      </c>
      <c r="H71" s="125"/>
      <c r="I71" s="174">
        <v>67.5</v>
      </c>
      <c r="J71" s="126" t="s">
        <v>12</v>
      </c>
      <c r="K71" s="127">
        <v>6</v>
      </c>
      <c r="L71" s="1277"/>
      <c r="M71" s="128" t="s">
        <v>274</v>
      </c>
      <c r="N71" s="836"/>
      <c r="O71" s="350"/>
      <c r="P71" s="351"/>
      <c r="Q71" s="350"/>
      <c r="R71" s="1314"/>
      <c r="S71" s="466"/>
      <c r="T71" s="350"/>
      <c r="U71" s="351"/>
      <c r="V71" s="350"/>
      <c r="W71" s="1314"/>
      <c r="X71" s="397"/>
      <c r="Y71" s="398"/>
      <c r="Z71" s="949"/>
      <c r="AA71" s="353"/>
      <c r="AB71" s="1365"/>
      <c r="AC71" s="1246">
        <f t="shared" si="8"/>
        <v>0</v>
      </c>
      <c r="AD71" s="1247">
        <f t="shared" si="9"/>
        <v>0</v>
      </c>
      <c r="AE71" s="1247">
        <f t="shared" si="10"/>
        <v>0</v>
      </c>
      <c r="AF71" s="1248">
        <f t="shared" si="11"/>
        <v>0</v>
      </c>
      <c r="AG71" s="663"/>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c r="BY71" s="10"/>
      <c r="BZ71" s="10"/>
      <c r="CA71" s="10"/>
      <c r="CB71" s="10"/>
      <c r="CC71" s="10"/>
      <c r="CD71" s="10"/>
      <c r="CE71" s="10"/>
      <c r="CF71" s="10"/>
      <c r="CG71" s="10"/>
      <c r="CH71" s="10"/>
      <c r="CI71" s="10"/>
      <c r="CJ71" s="10"/>
      <c r="CK71" s="10"/>
      <c r="CL71" s="10"/>
      <c r="CM71" s="10"/>
      <c r="CN71" s="10"/>
      <c r="CO71" s="10"/>
      <c r="CP71" s="10"/>
      <c r="CQ71" s="10"/>
      <c r="CR71" s="10"/>
      <c r="CS71" s="10"/>
    </row>
    <row r="72" spans="1:97" s="10" customFormat="1" ht="27" customHeight="1">
      <c r="A72" s="272" t="s">
        <v>209</v>
      </c>
      <c r="B72" s="480" t="s">
        <v>208</v>
      </c>
      <c r="C72" s="4164" t="s">
        <v>749</v>
      </c>
      <c r="D72" s="4191"/>
      <c r="E72" s="4191"/>
      <c r="F72" s="4196"/>
      <c r="G72" s="616">
        <v>1.5</v>
      </c>
      <c r="H72" s="98"/>
      <c r="I72" s="77">
        <v>20.7</v>
      </c>
      <c r="J72" s="78" t="s">
        <v>12</v>
      </c>
      <c r="K72" s="79">
        <v>2</v>
      </c>
      <c r="L72" s="1271"/>
      <c r="M72" s="80" t="s">
        <v>275</v>
      </c>
      <c r="N72" s="426"/>
      <c r="O72" s="359"/>
      <c r="P72" s="360"/>
      <c r="Q72" s="359"/>
      <c r="R72" s="1318"/>
      <c r="S72" s="429"/>
      <c r="T72" s="359"/>
      <c r="U72" s="361"/>
      <c r="V72" s="359"/>
      <c r="W72" s="1318"/>
      <c r="X72" s="189">
        <v>0.15</v>
      </c>
      <c r="Y72" s="186"/>
      <c r="Z72" s="921">
        <v>4046</v>
      </c>
      <c r="AA72" s="84"/>
      <c r="AB72" s="1363"/>
      <c r="AC72" s="1246">
        <f t="shared" si="8"/>
        <v>0</v>
      </c>
      <c r="AD72" s="1247">
        <f t="shared" si="9"/>
        <v>0</v>
      </c>
      <c r="AE72" s="1247">
        <f t="shared" si="10"/>
        <v>0</v>
      </c>
      <c r="AF72" s="1248">
        <f t="shared" si="11"/>
        <v>0</v>
      </c>
      <c r="AG72" s="663"/>
    </row>
    <row r="73" spans="1:97" s="10" customFormat="1" ht="15.75" customHeight="1">
      <c r="A73" s="272" t="s">
        <v>404</v>
      </c>
      <c r="B73" s="488" t="s">
        <v>25</v>
      </c>
      <c r="C73" s="331" t="s">
        <v>502</v>
      </c>
      <c r="D73" s="579"/>
      <c r="E73" s="579"/>
      <c r="F73" s="548"/>
      <c r="G73" s="616">
        <v>0.6</v>
      </c>
      <c r="H73" s="246"/>
      <c r="I73" s="190">
        <v>20.7</v>
      </c>
      <c r="J73" s="192"/>
      <c r="K73" s="297">
        <v>2</v>
      </c>
      <c r="L73" s="1275"/>
      <c r="M73" s="80"/>
      <c r="N73" s="426"/>
      <c r="O73" s="359"/>
      <c r="P73" s="360"/>
      <c r="Q73" s="359"/>
      <c r="R73" s="1318"/>
      <c r="S73" s="429"/>
      <c r="T73" s="359"/>
      <c r="U73" s="361"/>
      <c r="V73" s="359"/>
      <c r="W73" s="1318"/>
      <c r="X73" s="778">
        <v>0.1</v>
      </c>
      <c r="Y73" s="186"/>
      <c r="Z73" s="921">
        <v>7338</v>
      </c>
      <c r="AA73" s="41"/>
      <c r="AB73" s="1350"/>
      <c r="AC73" s="1246">
        <f t="shared" si="8"/>
        <v>0</v>
      </c>
      <c r="AD73" s="1247">
        <f t="shared" si="9"/>
        <v>0</v>
      </c>
      <c r="AE73" s="1247">
        <f t="shared" si="10"/>
        <v>0</v>
      </c>
      <c r="AF73" s="1248">
        <f t="shared" si="11"/>
        <v>0</v>
      </c>
      <c r="AG73" s="663"/>
    </row>
    <row r="74" spans="1:97" s="10" customFormat="1" ht="27" customHeight="1">
      <c r="A74" s="272" t="s">
        <v>81</v>
      </c>
      <c r="B74" s="480" t="s">
        <v>82</v>
      </c>
      <c r="C74" s="4164" t="s">
        <v>582</v>
      </c>
      <c r="D74" s="4172"/>
      <c r="E74" s="4172"/>
      <c r="F74" s="4173"/>
      <c r="G74" s="98">
        <v>0.8</v>
      </c>
      <c r="H74" s="98"/>
      <c r="I74" s="77">
        <v>37.299999999999997</v>
      </c>
      <c r="J74" s="78"/>
      <c r="K74" s="79">
        <v>4</v>
      </c>
      <c r="L74" s="1271"/>
      <c r="M74" s="80" t="s">
        <v>276</v>
      </c>
      <c r="N74" s="426"/>
      <c r="O74" s="359"/>
      <c r="P74" s="360"/>
      <c r="Q74" s="359"/>
      <c r="R74" s="1318"/>
      <c r="S74" s="83">
        <v>5</v>
      </c>
      <c r="T74" s="82"/>
      <c r="U74" s="77">
        <v>76</v>
      </c>
      <c r="V74" s="82"/>
      <c r="W74" s="1307"/>
      <c r="X74" s="75">
        <v>0.1</v>
      </c>
      <c r="Y74" s="82"/>
      <c r="Z74" s="921">
        <v>9986</v>
      </c>
      <c r="AA74" s="84"/>
      <c r="AB74" s="1363"/>
      <c r="AC74" s="1246">
        <f t="shared" si="8"/>
        <v>0</v>
      </c>
      <c r="AD74" s="1247">
        <f t="shared" si="9"/>
        <v>0</v>
      </c>
      <c r="AE74" s="1247">
        <f t="shared" si="10"/>
        <v>0</v>
      </c>
      <c r="AF74" s="1248">
        <f t="shared" si="11"/>
        <v>0</v>
      </c>
      <c r="AG74" s="663"/>
    </row>
    <row r="75" spans="1:97" s="1046" customFormat="1" ht="27" customHeight="1">
      <c r="A75" s="1063" t="s">
        <v>423</v>
      </c>
      <c r="B75" s="881" t="s">
        <v>82</v>
      </c>
      <c r="C75" s="4160" t="s">
        <v>583</v>
      </c>
      <c r="D75" s="4170"/>
      <c r="E75" s="4170"/>
      <c r="F75" s="4171"/>
      <c r="G75" s="616">
        <v>0.8</v>
      </c>
      <c r="H75" s="616"/>
      <c r="I75" s="906">
        <v>37.299999999999997</v>
      </c>
      <c r="J75" s="936"/>
      <c r="K75" s="907">
        <v>4</v>
      </c>
      <c r="L75" s="1275"/>
      <c r="M75" s="1061"/>
      <c r="N75" s="426"/>
      <c r="O75" s="807"/>
      <c r="P75" s="890"/>
      <c r="Q75" s="808"/>
      <c r="R75" s="1318"/>
      <c r="S75" s="945"/>
      <c r="T75" s="946"/>
      <c r="U75" s="1048"/>
      <c r="V75" s="946"/>
      <c r="W75" s="1300"/>
      <c r="X75" s="778">
        <v>0.1</v>
      </c>
      <c r="Y75" s="783"/>
      <c r="Z75" s="921">
        <v>7893</v>
      </c>
      <c r="AA75" s="780"/>
      <c r="AB75" s="1350"/>
      <c r="AC75" s="1246">
        <f t="shared" si="8"/>
        <v>0</v>
      </c>
      <c r="AD75" s="1247">
        <f t="shared" si="9"/>
        <v>0</v>
      </c>
      <c r="AE75" s="1247">
        <f t="shared" si="10"/>
        <v>0</v>
      </c>
      <c r="AF75" s="1248">
        <f t="shared" si="11"/>
        <v>0</v>
      </c>
      <c r="AG75" s="663"/>
    </row>
    <row r="76" spans="1:97" s="10" customFormat="1" ht="27" customHeight="1" thickBot="1">
      <c r="A76" s="930" t="s">
        <v>732</v>
      </c>
      <c r="B76" s="934" t="s">
        <v>82</v>
      </c>
      <c r="C76" s="4148" t="s">
        <v>750</v>
      </c>
      <c r="D76" s="4149"/>
      <c r="E76" s="4149"/>
      <c r="F76" s="1221"/>
      <c r="G76" s="914" t="s">
        <v>216</v>
      </c>
      <c r="H76" s="914"/>
      <c r="I76" s="918">
        <v>45.7</v>
      </c>
      <c r="J76" s="932"/>
      <c r="K76" s="933">
        <v>5</v>
      </c>
      <c r="L76" s="1280"/>
      <c r="M76" s="113"/>
      <c r="N76" s="834"/>
      <c r="O76" s="362"/>
      <c r="P76" s="363"/>
      <c r="Q76" s="364"/>
      <c r="R76" s="1319"/>
      <c r="S76" s="512"/>
      <c r="T76" s="482"/>
      <c r="U76" s="483"/>
      <c r="V76" s="482"/>
      <c r="W76" s="1343"/>
      <c r="X76" s="397"/>
      <c r="Y76" s="398"/>
      <c r="Z76" s="949"/>
      <c r="AA76" s="353"/>
      <c r="AB76" s="1365"/>
      <c r="AC76" s="1246">
        <f t="shared" si="8"/>
        <v>0</v>
      </c>
      <c r="AD76" s="1247">
        <f t="shared" si="9"/>
        <v>0</v>
      </c>
      <c r="AE76" s="1247">
        <f t="shared" si="10"/>
        <v>0</v>
      </c>
      <c r="AF76" s="1248">
        <f t="shared" si="11"/>
        <v>0</v>
      </c>
      <c r="AG76" s="663"/>
    </row>
    <row r="77" spans="1:97" s="328" customFormat="1" ht="15.75" customHeight="1">
      <c r="A77" s="277">
        <v>9540</v>
      </c>
      <c r="B77" s="296" t="s">
        <v>67</v>
      </c>
      <c r="C77" s="711" t="s">
        <v>503</v>
      </c>
      <c r="D77" s="534"/>
      <c r="E77" s="541"/>
      <c r="F77" s="1053"/>
      <c r="G77" s="959" t="s">
        <v>202</v>
      </c>
      <c r="H77" s="654"/>
      <c r="I77" s="916">
        <v>37.299999999999997</v>
      </c>
      <c r="J77" s="926"/>
      <c r="K77" s="1054">
        <v>4</v>
      </c>
      <c r="L77" s="1274"/>
      <c r="M77" s="1055"/>
      <c r="N77" s="334"/>
      <c r="O77" s="628"/>
      <c r="P77" s="632"/>
      <c r="Q77" s="628"/>
      <c r="R77" s="1320"/>
      <c r="S77" s="433"/>
      <c r="T77" s="628"/>
      <c r="U77" s="632"/>
      <c r="V77" s="628"/>
      <c r="W77" s="1320"/>
      <c r="X77" s="386"/>
      <c r="Y77" s="995"/>
      <c r="Z77" s="957"/>
      <c r="AA77" s="996"/>
      <c r="AB77" s="1370"/>
      <c r="AC77" s="1246">
        <f t="shared" si="8"/>
        <v>0</v>
      </c>
      <c r="AD77" s="1247">
        <f t="shared" si="9"/>
        <v>0</v>
      </c>
      <c r="AE77" s="1247">
        <f t="shared" si="10"/>
        <v>0</v>
      </c>
      <c r="AF77" s="1248">
        <f t="shared" si="11"/>
        <v>0</v>
      </c>
      <c r="AG77" s="663"/>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c r="BV77" s="10"/>
      <c r="BW77" s="10"/>
      <c r="BX77" s="10"/>
      <c r="BY77" s="10"/>
      <c r="BZ77" s="10"/>
      <c r="CA77" s="10"/>
      <c r="CB77" s="10"/>
      <c r="CC77" s="10"/>
      <c r="CD77" s="10"/>
      <c r="CE77" s="10"/>
      <c r="CF77" s="10"/>
      <c r="CG77" s="10"/>
      <c r="CH77" s="10"/>
      <c r="CI77" s="10"/>
      <c r="CJ77" s="10"/>
      <c r="CK77" s="10"/>
      <c r="CL77" s="10"/>
      <c r="CM77" s="10"/>
      <c r="CN77" s="10"/>
      <c r="CO77" s="10"/>
      <c r="CP77" s="10"/>
      <c r="CQ77" s="10"/>
      <c r="CR77" s="10"/>
      <c r="CS77" s="10"/>
    </row>
    <row r="78" spans="1:97" s="328" customFormat="1" ht="15.75" customHeight="1">
      <c r="A78" s="803">
        <v>9541</v>
      </c>
      <c r="B78" s="539" t="s">
        <v>67</v>
      </c>
      <c r="C78" s="572" t="s">
        <v>504</v>
      </c>
      <c r="D78" s="544"/>
      <c r="E78" s="881"/>
      <c r="F78" s="542"/>
      <c r="G78" s="958" t="s">
        <v>202</v>
      </c>
      <c r="H78" s="816"/>
      <c r="I78" s="906">
        <v>37.299999999999997</v>
      </c>
      <c r="J78" s="905"/>
      <c r="K78" s="713">
        <v>4</v>
      </c>
      <c r="L78" s="1275"/>
      <c r="M78" s="287"/>
      <c r="N78" s="836"/>
      <c r="O78" s="350"/>
      <c r="P78" s="351"/>
      <c r="Q78" s="350"/>
      <c r="R78" s="1314"/>
      <c r="S78" s="466"/>
      <c r="T78" s="350"/>
      <c r="U78" s="351"/>
      <c r="V78" s="350"/>
      <c r="W78" s="1314"/>
      <c r="X78" s="397"/>
      <c r="Y78" s="398"/>
      <c r="Z78" s="949"/>
      <c r="AA78" s="353"/>
      <c r="AB78" s="1365"/>
      <c r="AC78" s="1246">
        <f t="shared" si="8"/>
        <v>0</v>
      </c>
      <c r="AD78" s="1247">
        <f t="shared" si="9"/>
        <v>0</v>
      </c>
      <c r="AE78" s="1247">
        <f t="shared" si="10"/>
        <v>0</v>
      </c>
      <c r="AF78" s="1248">
        <f t="shared" si="11"/>
        <v>0</v>
      </c>
      <c r="AG78" s="663"/>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c r="BV78" s="10"/>
      <c r="BW78" s="10"/>
      <c r="BX78" s="10"/>
      <c r="BY78" s="10"/>
      <c r="BZ78" s="10"/>
      <c r="CA78" s="10"/>
      <c r="CB78" s="10"/>
      <c r="CC78" s="10"/>
      <c r="CD78" s="10"/>
      <c r="CE78" s="10"/>
      <c r="CF78" s="10"/>
      <c r="CG78" s="10"/>
      <c r="CH78" s="10"/>
      <c r="CI78" s="10"/>
      <c r="CJ78" s="10"/>
      <c r="CK78" s="10"/>
      <c r="CL78" s="10"/>
      <c r="CM78" s="10"/>
      <c r="CN78" s="10"/>
      <c r="CO78" s="10"/>
      <c r="CP78" s="10"/>
      <c r="CQ78" s="10"/>
      <c r="CR78" s="10"/>
      <c r="CS78" s="10"/>
    </row>
    <row r="79" spans="1:97" ht="15.75" customHeight="1">
      <c r="A79" s="803">
        <v>9526</v>
      </c>
      <c r="B79" s="539" t="s">
        <v>184</v>
      </c>
      <c r="C79" s="788" t="s">
        <v>543</v>
      </c>
      <c r="D79" s="544"/>
      <c r="E79" s="881"/>
      <c r="F79" s="881"/>
      <c r="G79" s="83">
        <v>0.5</v>
      </c>
      <c r="H79" s="139"/>
      <c r="I79" s="686">
        <v>37.299999999999997</v>
      </c>
      <c r="J79" s="701"/>
      <c r="K79" s="140">
        <v>4</v>
      </c>
      <c r="L79" s="1271"/>
      <c r="M79" s="751" t="s">
        <v>277</v>
      </c>
      <c r="N79" s="616">
        <v>3</v>
      </c>
      <c r="O79" s="755"/>
      <c r="P79" s="906">
        <v>61</v>
      </c>
      <c r="Q79" s="756"/>
      <c r="R79" s="1271"/>
      <c r="S79" s="854"/>
      <c r="T79" s="1049"/>
      <c r="U79" s="351"/>
      <c r="V79" s="350"/>
      <c r="W79" s="1314"/>
      <c r="X79" s="761">
        <v>0.02</v>
      </c>
      <c r="Y79" s="760"/>
      <c r="Z79" s="921">
        <v>13073</v>
      </c>
      <c r="AA79" s="752"/>
      <c r="AB79" s="1363"/>
      <c r="AC79" s="1246">
        <f t="shared" si="8"/>
        <v>0</v>
      </c>
      <c r="AD79" s="1247">
        <f t="shared" si="9"/>
        <v>0</v>
      </c>
      <c r="AE79" s="1247">
        <f t="shared" si="10"/>
        <v>0</v>
      </c>
      <c r="AF79" s="1248">
        <f t="shared" si="11"/>
        <v>0</v>
      </c>
      <c r="AG79" s="663"/>
    </row>
    <row r="80" spans="1:97" s="10" customFormat="1" ht="27" customHeight="1">
      <c r="A80" s="803">
        <v>9829</v>
      </c>
      <c r="B80" s="923" t="s">
        <v>16</v>
      </c>
      <c r="C80" s="4139" t="s">
        <v>587</v>
      </c>
      <c r="D80" s="4140"/>
      <c r="E80" s="4140"/>
      <c r="F80" s="4141"/>
      <c r="G80" s="83">
        <v>0.3</v>
      </c>
      <c r="H80" s="139"/>
      <c r="I80" s="686">
        <v>24.9</v>
      </c>
      <c r="J80" s="701"/>
      <c r="K80" s="140">
        <v>3</v>
      </c>
      <c r="L80" s="1271"/>
      <c r="M80" s="751" t="s">
        <v>278</v>
      </c>
      <c r="N80" s="346"/>
      <c r="O80" s="1049"/>
      <c r="P80" s="382"/>
      <c r="Q80" s="1049"/>
      <c r="R80" s="1304"/>
      <c r="S80" s="854"/>
      <c r="T80" s="1049"/>
      <c r="U80" s="382"/>
      <c r="V80" s="1049"/>
      <c r="W80" s="1303"/>
      <c r="X80" s="761">
        <v>0.01</v>
      </c>
      <c r="Y80" s="752"/>
      <c r="Z80" s="921">
        <v>14711</v>
      </c>
      <c r="AA80" s="752"/>
      <c r="AB80" s="1363"/>
      <c r="AC80" s="1246">
        <f t="shared" si="8"/>
        <v>0</v>
      </c>
      <c r="AD80" s="1247">
        <f t="shared" si="9"/>
        <v>0</v>
      </c>
      <c r="AE80" s="1247">
        <f t="shared" si="10"/>
        <v>0</v>
      </c>
      <c r="AF80" s="1248">
        <f t="shared" si="11"/>
        <v>0</v>
      </c>
      <c r="AG80" s="663"/>
    </row>
    <row r="81" spans="1:97" ht="27" customHeight="1">
      <c r="A81" s="279">
        <v>9557</v>
      </c>
      <c r="B81" s="540" t="s">
        <v>390</v>
      </c>
      <c r="C81" s="4164" t="s">
        <v>544</v>
      </c>
      <c r="D81" s="4172"/>
      <c r="E81" s="4172"/>
      <c r="F81" s="4173"/>
      <c r="G81" s="821">
        <v>2</v>
      </c>
      <c r="H81" s="147"/>
      <c r="I81" s="684">
        <v>24.9</v>
      </c>
      <c r="J81" s="688"/>
      <c r="K81" s="148">
        <v>3</v>
      </c>
      <c r="L81" s="1272"/>
      <c r="M81" s="692" t="s">
        <v>279</v>
      </c>
      <c r="N81" s="842"/>
      <c r="O81" s="399"/>
      <c r="P81" s="993"/>
      <c r="Q81" s="340"/>
      <c r="R81" s="1315"/>
      <c r="S81" s="855"/>
      <c r="T81" s="340"/>
      <c r="U81" s="342"/>
      <c r="V81" s="340"/>
      <c r="W81" s="1315"/>
      <c r="X81" s="720">
        <v>0.1</v>
      </c>
      <c r="Y81" s="129"/>
      <c r="Z81" s="942">
        <v>1455</v>
      </c>
      <c r="AA81" s="90"/>
      <c r="AB81" s="1371"/>
      <c r="AC81" s="1246">
        <f t="shared" si="8"/>
        <v>0</v>
      </c>
      <c r="AD81" s="1247">
        <f t="shared" si="9"/>
        <v>0</v>
      </c>
      <c r="AE81" s="1247">
        <f t="shared" si="10"/>
        <v>0</v>
      </c>
      <c r="AF81" s="1248">
        <f t="shared" si="11"/>
        <v>0</v>
      </c>
      <c r="AG81" s="663"/>
    </row>
    <row r="82" spans="1:97" ht="15.75" customHeight="1">
      <c r="A82" s="803">
        <v>9093</v>
      </c>
      <c r="B82" s="539" t="s">
        <v>14</v>
      </c>
      <c r="C82" s="573" t="s">
        <v>505</v>
      </c>
      <c r="D82" s="881"/>
      <c r="E82" s="881"/>
      <c r="F82" s="544"/>
      <c r="G82" s="83">
        <v>0.6</v>
      </c>
      <c r="H82" s="139"/>
      <c r="I82" s="686">
        <v>37.299999999999997</v>
      </c>
      <c r="J82" s="701"/>
      <c r="K82" s="140">
        <v>4</v>
      </c>
      <c r="L82" s="1271"/>
      <c r="M82" s="751" t="s">
        <v>280</v>
      </c>
      <c r="N82" s="843"/>
      <c r="O82" s="809"/>
      <c r="P82" s="1048"/>
      <c r="Q82" s="1049"/>
      <c r="R82" s="1303"/>
      <c r="S82" s="854"/>
      <c r="T82" s="1049"/>
      <c r="U82" s="382"/>
      <c r="V82" s="1049"/>
      <c r="W82" s="1303"/>
      <c r="X82" s="761">
        <v>0.02</v>
      </c>
      <c r="Y82" s="760"/>
      <c r="Z82" s="921">
        <v>13369</v>
      </c>
      <c r="AA82" s="752"/>
      <c r="AB82" s="1363"/>
      <c r="AC82" s="1246">
        <f t="shared" si="8"/>
        <v>0</v>
      </c>
      <c r="AD82" s="1247">
        <f t="shared" si="9"/>
        <v>0</v>
      </c>
      <c r="AE82" s="1247">
        <f t="shared" si="10"/>
        <v>0</v>
      </c>
      <c r="AF82" s="1248">
        <f t="shared" si="11"/>
        <v>0</v>
      </c>
      <c r="AG82" s="663"/>
    </row>
    <row r="83" spans="1:97" s="320" customFormat="1" ht="27" customHeight="1">
      <c r="A83" s="803">
        <v>9096</v>
      </c>
      <c r="B83" s="539" t="s">
        <v>14</v>
      </c>
      <c r="C83" s="4139" t="s">
        <v>664</v>
      </c>
      <c r="D83" s="4140"/>
      <c r="E83" s="4140"/>
      <c r="F83" s="4141"/>
      <c r="G83" s="958" t="s">
        <v>216</v>
      </c>
      <c r="H83" s="816"/>
      <c r="I83" s="906">
        <v>37.299999999999997</v>
      </c>
      <c r="J83" s="905"/>
      <c r="K83" s="713">
        <v>4</v>
      </c>
      <c r="L83" s="1275"/>
      <c r="M83" s="759" t="s">
        <v>280</v>
      </c>
      <c r="N83" s="843"/>
      <c r="O83" s="809"/>
      <c r="P83" s="1048"/>
      <c r="Q83" s="1049"/>
      <c r="R83" s="1303"/>
      <c r="S83" s="854"/>
      <c r="T83" s="1049"/>
      <c r="U83" s="382"/>
      <c r="V83" s="1049"/>
      <c r="W83" s="1303"/>
      <c r="X83" s="792"/>
      <c r="Y83" s="809"/>
      <c r="Z83" s="950"/>
      <c r="AA83" s="1049"/>
      <c r="AB83" s="1357"/>
      <c r="AC83" s="1246">
        <f t="shared" si="8"/>
        <v>0</v>
      </c>
      <c r="AD83" s="1247">
        <f t="shared" si="9"/>
        <v>0</v>
      </c>
      <c r="AE83" s="1247">
        <f t="shared" si="10"/>
        <v>0</v>
      </c>
      <c r="AF83" s="1248">
        <f t="shared" si="11"/>
        <v>0</v>
      </c>
      <c r="AG83" s="663"/>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c r="CF83" s="10"/>
      <c r="CG83" s="10"/>
      <c r="CH83" s="10"/>
      <c r="CI83" s="10"/>
      <c r="CJ83" s="10"/>
      <c r="CK83" s="10"/>
      <c r="CL83" s="10"/>
      <c r="CM83" s="10"/>
      <c r="CN83" s="10"/>
      <c r="CO83" s="10"/>
      <c r="CP83" s="10"/>
      <c r="CQ83" s="10"/>
      <c r="CR83" s="10"/>
      <c r="CS83" s="10"/>
    </row>
    <row r="84" spans="1:97" ht="15.75" customHeight="1">
      <c r="A84" s="803">
        <v>9281</v>
      </c>
      <c r="B84" s="923" t="s">
        <v>15</v>
      </c>
      <c r="C84" s="573" t="s">
        <v>506</v>
      </c>
      <c r="D84" s="881"/>
      <c r="E84" s="881"/>
      <c r="F84" s="544"/>
      <c r="G84" s="958">
        <v>0.8</v>
      </c>
      <c r="H84" s="816"/>
      <c r="I84" s="910">
        <v>37.299999999999997</v>
      </c>
      <c r="J84" s="905"/>
      <c r="K84" s="713">
        <v>4</v>
      </c>
      <c r="L84" s="1275"/>
      <c r="M84" s="751" t="s">
        <v>281</v>
      </c>
      <c r="N84" s="843"/>
      <c r="O84" s="809"/>
      <c r="P84" s="382"/>
      <c r="Q84" s="1049"/>
      <c r="R84" s="1300"/>
      <c r="S84" s="854"/>
      <c r="T84" s="809"/>
      <c r="U84" s="382"/>
      <c r="V84" s="1049"/>
      <c r="W84" s="1303"/>
      <c r="X84" s="761">
        <v>0.01</v>
      </c>
      <c r="Y84" s="760"/>
      <c r="Z84" s="921">
        <v>38618</v>
      </c>
      <c r="AA84" s="752"/>
      <c r="AB84" s="1363"/>
      <c r="AC84" s="1246">
        <f t="shared" si="8"/>
        <v>0</v>
      </c>
      <c r="AD84" s="1247">
        <f t="shared" si="9"/>
        <v>0</v>
      </c>
      <c r="AE84" s="1247">
        <f t="shared" si="10"/>
        <v>0</v>
      </c>
      <c r="AF84" s="1248">
        <f t="shared" si="11"/>
        <v>0</v>
      </c>
      <c r="AG84" s="663"/>
    </row>
    <row r="85" spans="1:97" s="1069" customFormat="1" ht="27" customHeight="1">
      <c r="A85" s="803">
        <v>9286</v>
      </c>
      <c r="B85" s="1064" t="s">
        <v>15</v>
      </c>
      <c r="C85" s="4139" t="s">
        <v>751</v>
      </c>
      <c r="D85" s="4140"/>
      <c r="E85" s="4140"/>
      <c r="F85" s="4141"/>
      <c r="G85" s="1068" t="s">
        <v>219</v>
      </c>
      <c r="H85" s="816"/>
      <c r="I85" s="910">
        <v>37.299999999999997</v>
      </c>
      <c r="J85" s="905"/>
      <c r="K85" s="713">
        <v>4</v>
      </c>
      <c r="L85" s="1275"/>
      <c r="M85" s="1061"/>
      <c r="N85" s="843"/>
      <c r="O85" s="1057"/>
      <c r="P85" s="382"/>
      <c r="Q85" s="1049"/>
      <c r="R85" s="1300"/>
      <c r="S85" s="854"/>
      <c r="T85" s="1057"/>
      <c r="U85" s="382"/>
      <c r="V85" s="1049"/>
      <c r="W85" s="1303"/>
      <c r="X85" s="761">
        <v>0.01</v>
      </c>
      <c r="Y85" s="760"/>
      <c r="Z85" s="921">
        <v>38618</v>
      </c>
      <c r="AA85" s="752"/>
      <c r="AB85" s="1363"/>
      <c r="AC85" s="1246">
        <f t="shared" si="8"/>
        <v>0</v>
      </c>
      <c r="AD85" s="1247">
        <f t="shared" si="9"/>
        <v>0</v>
      </c>
      <c r="AE85" s="1247">
        <f t="shared" si="10"/>
        <v>0</v>
      </c>
      <c r="AF85" s="1248">
        <f t="shared" si="11"/>
        <v>0</v>
      </c>
      <c r="AG85" s="968"/>
      <c r="AH85" s="1046"/>
      <c r="AI85" s="1046"/>
      <c r="AJ85" s="1046"/>
      <c r="AK85" s="1046"/>
      <c r="AL85" s="1046"/>
      <c r="AM85" s="1046"/>
      <c r="AN85" s="1046"/>
      <c r="AO85" s="1046"/>
      <c r="AP85" s="1046"/>
      <c r="AQ85" s="1046"/>
      <c r="AR85" s="1046"/>
      <c r="AS85" s="1046"/>
      <c r="AT85" s="1046"/>
      <c r="AU85" s="1046"/>
      <c r="AV85" s="1046"/>
      <c r="AW85" s="1046"/>
      <c r="AX85" s="1046"/>
      <c r="AY85" s="1046"/>
      <c r="AZ85" s="1046"/>
      <c r="BA85" s="1046"/>
      <c r="BB85" s="1046"/>
      <c r="BC85" s="1046"/>
      <c r="BD85" s="1046"/>
      <c r="BE85" s="1046"/>
      <c r="BF85" s="1046"/>
      <c r="BG85" s="1046"/>
      <c r="BH85" s="1046"/>
      <c r="BI85" s="1046"/>
      <c r="BJ85" s="1046"/>
      <c r="BK85" s="1046"/>
      <c r="BL85" s="1046"/>
      <c r="BM85" s="1046"/>
      <c r="BN85" s="1046"/>
      <c r="BO85" s="1046"/>
      <c r="BP85" s="1046"/>
      <c r="BQ85" s="1046"/>
      <c r="BR85" s="1046"/>
      <c r="BS85" s="1046"/>
      <c r="BT85" s="1046"/>
      <c r="BU85" s="1046"/>
      <c r="BV85" s="1046"/>
      <c r="BW85" s="1046"/>
      <c r="BX85" s="1046"/>
      <c r="BY85" s="1046"/>
      <c r="BZ85" s="1046"/>
      <c r="CA85" s="1046"/>
      <c r="CB85" s="1046"/>
      <c r="CC85" s="1046"/>
      <c r="CD85" s="1046"/>
      <c r="CE85" s="1046"/>
      <c r="CF85" s="1046"/>
      <c r="CG85" s="1046"/>
      <c r="CH85" s="1046"/>
      <c r="CI85" s="1046"/>
      <c r="CJ85" s="1046"/>
      <c r="CK85" s="1046"/>
      <c r="CL85" s="1046"/>
      <c r="CM85" s="1046"/>
      <c r="CN85" s="1046"/>
      <c r="CO85" s="1046"/>
      <c r="CP85" s="1046"/>
      <c r="CQ85" s="1046"/>
      <c r="CR85" s="1046"/>
      <c r="CS85" s="1046"/>
    </row>
    <row r="86" spans="1:97" s="1052" customFormat="1" ht="27" customHeight="1" thickBot="1">
      <c r="A86" s="280">
        <v>9401</v>
      </c>
      <c r="B86" s="538" t="s">
        <v>740</v>
      </c>
      <c r="C86" s="4241" t="s">
        <v>742</v>
      </c>
      <c r="D86" s="4242"/>
      <c r="E86" s="4242"/>
      <c r="F86" s="1220"/>
      <c r="G86" s="240">
        <v>0.2</v>
      </c>
      <c r="H86" s="1190"/>
      <c r="I86" s="248">
        <v>24.9</v>
      </c>
      <c r="J86" s="253"/>
      <c r="K86" s="1191">
        <v>3</v>
      </c>
      <c r="L86" s="1279"/>
      <c r="M86" s="128" t="s">
        <v>282</v>
      </c>
      <c r="N86" s="1192"/>
      <c r="O86" s="1144"/>
      <c r="P86" s="1193"/>
      <c r="Q86" s="1144"/>
      <c r="R86" s="1321"/>
      <c r="S86" s="1194"/>
      <c r="T86" s="1144"/>
      <c r="U86" s="1193"/>
      <c r="V86" s="1144"/>
      <c r="W86" s="1328"/>
      <c r="X86" s="252">
        <v>0.02</v>
      </c>
      <c r="Y86" s="242"/>
      <c r="Z86" s="940">
        <v>10626</v>
      </c>
      <c r="AA86" s="242"/>
      <c r="AB86" s="1372"/>
      <c r="AC86" s="1246">
        <f t="shared" si="8"/>
        <v>0</v>
      </c>
      <c r="AD86" s="1247">
        <f t="shared" si="9"/>
        <v>0</v>
      </c>
      <c r="AE86" s="1247">
        <f t="shared" si="10"/>
        <v>0</v>
      </c>
      <c r="AF86" s="1248">
        <f t="shared" si="11"/>
        <v>0</v>
      </c>
      <c r="AG86" s="1050"/>
      <c r="AH86" s="1046"/>
      <c r="AI86" s="1046"/>
      <c r="AJ86" s="1046"/>
      <c r="AK86" s="1046"/>
      <c r="AL86" s="1046"/>
      <c r="AM86" s="1046"/>
      <c r="AN86" s="1046"/>
      <c r="AO86" s="1046"/>
      <c r="AP86" s="1046"/>
      <c r="AQ86" s="1046"/>
      <c r="AR86" s="1046"/>
      <c r="AS86" s="1046"/>
      <c r="AT86" s="1046"/>
      <c r="AU86" s="1046"/>
      <c r="AV86" s="1046"/>
      <c r="AW86" s="1046"/>
      <c r="AX86" s="1046"/>
      <c r="AY86" s="1046"/>
      <c r="AZ86" s="1046"/>
      <c r="BA86" s="1046"/>
      <c r="BB86" s="1046"/>
      <c r="BC86" s="1046"/>
      <c r="BD86" s="1046"/>
      <c r="BE86" s="1046"/>
      <c r="BF86" s="1046"/>
      <c r="BG86" s="1046"/>
      <c r="BH86" s="1046"/>
      <c r="BI86" s="1046"/>
      <c r="BJ86" s="1046"/>
      <c r="BK86" s="1046"/>
      <c r="BL86" s="1046"/>
      <c r="BM86" s="1046"/>
      <c r="BN86" s="1046"/>
      <c r="BO86" s="1046"/>
      <c r="BP86" s="1046"/>
      <c r="BQ86" s="1046"/>
      <c r="BR86" s="1046"/>
      <c r="BS86" s="1046"/>
      <c r="BT86" s="1046"/>
      <c r="BU86" s="1046"/>
      <c r="BV86" s="1046"/>
      <c r="BW86" s="1046"/>
      <c r="BX86" s="1046"/>
      <c r="BY86" s="1046"/>
      <c r="BZ86" s="1046"/>
      <c r="CA86" s="1046"/>
      <c r="CB86" s="1046"/>
      <c r="CC86" s="1046"/>
      <c r="CD86" s="1046"/>
      <c r="CE86" s="1046"/>
      <c r="CF86" s="1046"/>
      <c r="CG86" s="1046"/>
      <c r="CH86" s="1046"/>
      <c r="CI86" s="1046"/>
      <c r="CJ86" s="1046"/>
      <c r="CK86" s="1046"/>
      <c r="CL86" s="1046"/>
      <c r="CM86" s="1046"/>
      <c r="CN86" s="1046"/>
      <c r="CO86" s="1046"/>
      <c r="CP86" s="1046"/>
      <c r="CQ86" s="1046"/>
      <c r="CR86" s="1046"/>
      <c r="CS86" s="1046"/>
    </row>
    <row r="87" spans="1:97" s="1172" customFormat="1" ht="50.1" customHeight="1" thickBot="1">
      <c r="A87" s="1196"/>
      <c r="B87" s="1197" t="s">
        <v>762</v>
      </c>
      <c r="C87" s="1198"/>
      <c r="D87" s="1198"/>
      <c r="E87" s="1198"/>
      <c r="F87" s="1199"/>
      <c r="G87" s="1200"/>
      <c r="H87" s="1201"/>
      <c r="I87" s="1202" t="s">
        <v>373</v>
      </c>
      <c r="J87" s="1201"/>
      <c r="K87" s="1203"/>
      <c r="L87" s="1204"/>
      <c r="M87" s="1205"/>
      <c r="N87" s="1202"/>
      <c r="O87" s="1201"/>
      <c r="P87" s="1202"/>
      <c r="Q87" s="1201"/>
      <c r="R87" s="1206"/>
      <c r="S87" s="1202"/>
      <c r="T87" s="1201"/>
      <c r="U87" s="1202"/>
      <c r="V87" s="1201"/>
      <c r="W87" s="1206"/>
      <c r="X87" s="1207"/>
      <c r="Y87" s="1208"/>
      <c r="Z87" s="1208"/>
      <c r="AA87" s="1201"/>
      <c r="AB87" s="1209"/>
      <c r="AC87" s="1243"/>
      <c r="AD87" s="1244"/>
      <c r="AE87" s="1244"/>
      <c r="AF87" s="1245"/>
      <c r="AG87" s="1169"/>
      <c r="AH87" s="1046"/>
      <c r="AI87" s="1046"/>
      <c r="AJ87" s="1046"/>
      <c r="AK87" s="1046"/>
      <c r="AL87" s="1046"/>
      <c r="AM87" s="1046"/>
      <c r="AN87" s="1046"/>
      <c r="AO87" s="1046"/>
      <c r="AP87" s="1046"/>
      <c r="AQ87" s="1046"/>
      <c r="AR87" s="1046"/>
      <c r="AS87" s="1046"/>
      <c r="AT87" s="1046"/>
      <c r="AU87" s="1046"/>
      <c r="AV87" s="1046"/>
      <c r="AW87" s="1046"/>
      <c r="AX87" s="1046"/>
      <c r="AY87" s="1046"/>
      <c r="AZ87" s="1046"/>
      <c r="BA87" s="1046"/>
      <c r="BB87" s="1046"/>
      <c r="BC87" s="1046"/>
      <c r="BD87" s="1046"/>
      <c r="BE87" s="1046"/>
      <c r="BF87" s="1046"/>
      <c r="BG87" s="1046"/>
      <c r="BH87" s="1046"/>
      <c r="BI87" s="1046"/>
      <c r="BJ87" s="1046"/>
      <c r="BK87" s="1046"/>
      <c r="BL87" s="1046"/>
      <c r="BM87" s="1046"/>
      <c r="BN87" s="1046"/>
      <c r="BO87" s="1046"/>
      <c r="BP87" s="1046"/>
      <c r="BQ87" s="1046"/>
      <c r="BR87" s="1046"/>
      <c r="BS87" s="1046"/>
      <c r="BT87" s="1046"/>
      <c r="BU87" s="1046"/>
      <c r="BV87" s="1046"/>
      <c r="BW87" s="1046"/>
      <c r="BX87" s="1046"/>
      <c r="BY87" s="1046"/>
      <c r="BZ87" s="1046"/>
      <c r="CA87" s="1046"/>
      <c r="CB87" s="1046"/>
      <c r="CC87" s="1046"/>
      <c r="CD87" s="1046"/>
      <c r="CE87" s="1046"/>
      <c r="CF87" s="1046"/>
      <c r="CG87" s="1046"/>
      <c r="CH87" s="1046"/>
      <c r="CI87" s="1046"/>
      <c r="CJ87" s="1046"/>
      <c r="CK87" s="1046"/>
      <c r="CL87" s="1046"/>
      <c r="CM87" s="1046"/>
      <c r="CN87" s="1046"/>
      <c r="CO87" s="1046"/>
      <c r="CP87" s="1046"/>
      <c r="CQ87" s="1046"/>
      <c r="CR87" s="1046"/>
      <c r="CS87" s="1046"/>
    </row>
    <row r="88" spans="1:97" s="1114" customFormat="1" ht="27" customHeight="1">
      <c r="A88" s="1226">
        <v>916</v>
      </c>
      <c r="B88" s="265" t="s">
        <v>30</v>
      </c>
      <c r="C88" s="4187" t="s">
        <v>763</v>
      </c>
      <c r="D88" s="4188"/>
      <c r="E88" s="4188"/>
      <c r="F88" s="880" t="s">
        <v>85</v>
      </c>
      <c r="G88" s="892">
        <v>7</v>
      </c>
      <c r="H88" s="556"/>
      <c r="I88" s="910">
        <v>24.9</v>
      </c>
      <c r="J88" s="883"/>
      <c r="K88" s="1227">
        <v>3</v>
      </c>
      <c r="L88" s="1282"/>
      <c r="M88" s="692"/>
      <c r="N88" s="841"/>
      <c r="O88" s="666"/>
      <c r="P88" s="993"/>
      <c r="Q88" s="992"/>
      <c r="R88" s="1315"/>
      <c r="S88" s="846"/>
      <c r="T88" s="395"/>
      <c r="U88" s="394"/>
      <c r="V88" s="393"/>
      <c r="W88" s="1342"/>
      <c r="X88" s="720"/>
      <c r="Y88" s="1195"/>
      <c r="Z88" s="942"/>
      <c r="AA88" s="90"/>
      <c r="AB88" s="1371"/>
      <c r="AC88" s="1246">
        <f t="shared" si="8"/>
        <v>0</v>
      </c>
      <c r="AD88" s="1247">
        <f t="shared" si="9"/>
        <v>0</v>
      </c>
      <c r="AE88" s="1247">
        <f t="shared" si="10"/>
        <v>0</v>
      </c>
      <c r="AF88" s="1248">
        <f t="shared" si="11"/>
        <v>0</v>
      </c>
      <c r="AG88" s="663"/>
      <c r="AH88" s="1046"/>
      <c r="AI88" s="1046"/>
      <c r="AJ88" s="1046"/>
      <c r="AK88" s="1046"/>
      <c r="AL88" s="1046"/>
      <c r="AM88" s="1046"/>
      <c r="AN88" s="1046"/>
      <c r="AO88" s="1046"/>
      <c r="AP88" s="1046"/>
      <c r="AQ88" s="1046"/>
      <c r="AR88" s="1046"/>
      <c r="AS88" s="1046"/>
      <c r="AT88" s="1046"/>
      <c r="AU88" s="1046"/>
      <c r="AV88" s="1046"/>
      <c r="AW88" s="1046"/>
      <c r="AX88" s="1046"/>
      <c r="AY88" s="1046"/>
      <c r="AZ88" s="1046"/>
      <c r="BA88" s="1046"/>
      <c r="BB88" s="1046"/>
      <c r="BC88" s="1046"/>
      <c r="BD88" s="1046"/>
      <c r="BE88" s="1046"/>
      <c r="BF88" s="1046"/>
      <c r="BG88" s="1046"/>
      <c r="BH88" s="1046"/>
      <c r="BI88" s="1046"/>
      <c r="BJ88" s="1046"/>
      <c r="BK88" s="1046"/>
      <c r="BL88" s="1046"/>
      <c r="BM88" s="1046"/>
      <c r="BN88" s="1046"/>
      <c r="BO88" s="1046"/>
      <c r="BP88" s="1046"/>
      <c r="BQ88" s="1046"/>
      <c r="BR88" s="1046"/>
      <c r="BS88" s="1046"/>
      <c r="BT88" s="1046"/>
      <c r="BU88" s="1046"/>
      <c r="BV88" s="1046"/>
      <c r="BW88" s="1046"/>
      <c r="BX88" s="1046"/>
      <c r="BY88" s="1046"/>
      <c r="BZ88" s="1046"/>
      <c r="CA88" s="1046"/>
      <c r="CB88" s="1046"/>
      <c r="CC88" s="1046"/>
      <c r="CD88" s="1046"/>
      <c r="CE88" s="1046"/>
      <c r="CF88" s="1046"/>
      <c r="CG88" s="1046"/>
      <c r="CH88" s="1046"/>
      <c r="CI88" s="1046"/>
      <c r="CJ88" s="1046"/>
      <c r="CK88" s="1046"/>
      <c r="CL88" s="1046"/>
      <c r="CM88" s="1046"/>
      <c r="CN88" s="1046"/>
      <c r="CO88" s="1046"/>
      <c r="CP88" s="1046"/>
      <c r="CQ88" s="1046"/>
      <c r="CR88" s="1046"/>
      <c r="CS88" s="1046"/>
    </row>
    <row r="89" spans="1:97" s="1114" customFormat="1" ht="27" customHeight="1">
      <c r="A89" s="872" t="s">
        <v>764</v>
      </c>
      <c r="B89" s="908" t="s">
        <v>50</v>
      </c>
      <c r="C89" s="4160" t="s">
        <v>765</v>
      </c>
      <c r="D89" s="4170"/>
      <c r="E89" s="4170"/>
      <c r="F89" s="4171"/>
      <c r="G89" s="556">
        <v>1.5</v>
      </c>
      <c r="H89" s="873"/>
      <c r="I89" s="910">
        <v>45.7</v>
      </c>
      <c r="J89" s="883"/>
      <c r="K89" s="874">
        <v>5</v>
      </c>
      <c r="L89" s="1282"/>
      <c r="M89" s="692"/>
      <c r="N89" s="98">
        <v>5</v>
      </c>
      <c r="O89" s="755"/>
      <c r="P89" s="906">
        <v>103</v>
      </c>
      <c r="Q89" s="755"/>
      <c r="R89" s="1307"/>
      <c r="S89" s="83">
        <v>25</v>
      </c>
      <c r="T89" s="755"/>
      <c r="U89" s="906">
        <v>488</v>
      </c>
      <c r="V89" s="755"/>
      <c r="W89" s="1307"/>
      <c r="X89" s="778">
        <v>0.2</v>
      </c>
      <c r="Y89" s="755"/>
      <c r="Z89" s="921">
        <v>13848</v>
      </c>
      <c r="AA89" s="38"/>
      <c r="AB89" s="1367"/>
      <c r="AC89" s="1246">
        <f t="shared" si="8"/>
        <v>0</v>
      </c>
      <c r="AD89" s="1247">
        <f t="shared" si="9"/>
        <v>0</v>
      </c>
      <c r="AE89" s="1247">
        <f t="shared" si="10"/>
        <v>0</v>
      </c>
      <c r="AF89" s="1248">
        <f t="shared" si="11"/>
        <v>0</v>
      </c>
      <c r="AG89" s="663"/>
      <c r="AH89" s="1046"/>
      <c r="AI89" s="1046"/>
      <c r="AJ89" s="1046"/>
      <c r="AK89" s="1046"/>
      <c r="AL89" s="1046"/>
      <c r="AM89" s="1046"/>
      <c r="AN89" s="1046"/>
      <c r="AO89" s="1046"/>
      <c r="AP89" s="1046"/>
      <c r="AQ89" s="1046"/>
      <c r="AR89" s="1046"/>
      <c r="AS89" s="1046"/>
      <c r="AT89" s="1046"/>
      <c r="AU89" s="1046"/>
      <c r="AV89" s="1046"/>
      <c r="AW89" s="1046"/>
      <c r="AX89" s="1046"/>
      <c r="AY89" s="1046"/>
      <c r="AZ89" s="1046"/>
      <c r="BA89" s="1046"/>
      <c r="BB89" s="1046"/>
      <c r="BC89" s="1046"/>
      <c r="BD89" s="1046"/>
      <c r="BE89" s="1046"/>
      <c r="BF89" s="1046"/>
      <c r="BG89" s="1046"/>
      <c r="BH89" s="1046"/>
      <c r="BI89" s="1046"/>
      <c r="BJ89" s="1046"/>
      <c r="BK89" s="1046"/>
      <c r="BL89" s="1046"/>
      <c r="BM89" s="1046"/>
      <c r="BN89" s="1046"/>
      <c r="BO89" s="1046"/>
      <c r="BP89" s="1046"/>
      <c r="BQ89" s="1046"/>
      <c r="BR89" s="1046"/>
      <c r="BS89" s="1046"/>
      <c r="BT89" s="1046"/>
      <c r="BU89" s="1046"/>
      <c r="BV89" s="1046"/>
      <c r="BW89" s="1046"/>
      <c r="BX89" s="1046"/>
      <c r="BY89" s="1046"/>
      <c r="BZ89" s="1046"/>
      <c r="CA89" s="1046"/>
      <c r="CB89" s="1046"/>
      <c r="CC89" s="1046"/>
      <c r="CD89" s="1046"/>
      <c r="CE89" s="1046"/>
      <c r="CF89" s="1046"/>
      <c r="CG89" s="1046"/>
      <c r="CH89" s="1046"/>
      <c r="CI89" s="1046"/>
      <c r="CJ89" s="1046"/>
      <c r="CK89" s="1046"/>
      <c r="CL89" s="1046"/>
      <c r="CM89" s="1046"/>
      <c r="CN89" s="1046"/>
      <c r="CO89" s="1046"/>
      <c r="CP89" s="1046"/>
      <c r="CQ89" s="1046"/>
      <c r="CR89" s="1046"/>
      <c r="CS89" s="1046"/>
    </row>
    <row r="90" spans="1:97" s="14" customFormat="1" ht="36.950000000000003" customHeight="1" thickBot="1">
      <c r="A90" s="1063" t="s">
        <v>766</v>
      </c>
      <c r="B90" s="536" t="s">
        <v>201</v>
      </c>
      <c r="C90" s="4184" t="s">
        <v>785</v>
      </c>
      <c r="D90" s="4175"/>
      <c r="E90" s="4175"/>
      <c r="F90" s="1228" t="s">
        <v>85</v>
      </c>
      <c r="G90" s="616" t="s">
        <v>218</v>
      </c>
      <c r="H90" s="905"/>
      <c r="I90" s="910">
        <v>67.5</v>
      </c>
      <c r="J90" s="936"/>
      <c r="K90" s="907">
        <v>6</v>
      </c>
      <c r="L90" s="1275"/>
      <c r="M90" s="1061"/>
      <c r="N90" s="426"/>
      <c r="O90" s="808"/>
      <c r="P90" s="807"/>
      <c r="Q90" s="946"/>
      <c r="R90" s="1318"/>
      <c r="S90" s="429"/>
      <c r="T90" s="808"/>
      <c r="U90" s="890"/>
      <c r="V90" s="808"/>
      <c r="W90" s="1318"/>
      <c r="X90" s="1138"/>
      <c r="Y90" s="1145"/>
      <c r="Z90" s="1150"/>
      <c r="AA90" s="1139"/>
      <c r="AB90" s="1373"/>
      <c r="AC90" s="1246">
        <f t="shared" si="8"/>
        <v>0</v>
      </c>
      <c r="AD90" s="1247">
        <f t="shared" si="9"/>
        <v>0</v>
      </c>
      <c r="AE90" s="1247">
        <f t="shared" si="10"/>
        <v>0</v>
      </c>
      <c r="AF90" s="1248">
        <f t="shared" si="11"/>
        <v>0</v>
      </c>
      <c r="AG90" s="663"/>
      <c r="AH90" s="1046"/>
      <c r="AI90" s="1046"/>
      <c r="AJ90" s="1046"/>
      <c r="AK90" s="1046"/>
      <c r="AL90" s="1046"/>
      <c r="AM90" s="1046"/>
      <c r="AN90" s="1046"/>
      <c r="AO90" s="1046"/>
      <c r="AP90" s="1046"/>
      <c r="AQ90" s="1046"/>
      <c r="AR90" s="1046"/>
      <c r="AS90" s="1046"/>
      <c r="AT90" s="1046"/>
      <c r="AU90" s="1046"/>
      <c r="AV90" s="1046"/>
      <c r="AW90" s="1046"/>
      <c r="AX90" s="1046"/>
      <c r="AY90" s="1046"/>
      <c r="AZ90" s="1046"/>
      <c r="BA90" s="1046"/>
      <c r="BB90" s="1046"/>
      <c r="BC90" s="1046"/>
      <c r="BD90" s="1046"/>
      <c r="BE90" s="1046"/>
      <c r="BF90" s="1046"/>
      <c r="BG90" s="1046"/>
      <c r="BH90" s="1046"/>
      <c r="BI90" s="1046"/>
      <c r="BJ90" s="1046"/>
      <c r="BK90" s="1046"/>
      <c r="BL90" s="1046"/>
      <c r="BM90" s="1046"/>
      <c r="BN90" s="1046"/>
      <c r="BO90" s="1046"/>
      <c r="BP90" s="1046"/>
      <c r="BQ90" s="1046"/>
      <c r="BR90" s="1046"/>
      <c r="BS90" s="1046"/>
      <c r="BT90" s="1046"/>
      <c r="BU90" s="1046"/>
      <c r="BV90" s="1046"/>
      <c r="BW90" s="1046"/>
      <c r="BX90" s="1046"/>
      <c r="BY90" s="1046"/>
      <c r="BZ90" s="1046"/>
      <c r="CA90" s="1046"/>
      <c r="CB90" s="1046"/>
      <c r="CC90" s="1046"/>
      <c r="CD90" s="1046"/>
      <c r="CE90" s="1046"/>
      <c r="CF90" s="1046"/>
      <c r="CG90" s="1046"/>
      <c r="CH90" s="1046"/>
      <c r="CI90" s="1046"/>
      <c r="CJ90" s="1046"/>
      <c r="CK90" s="1046"/>
      <c r="CL90" s="1046"/>
      <c r="CM90" s="1046"/>
      <c r="CN90" s="1046"/>
      <c r="CO90" s="1046"/>
      <c r="CP90" s="1046"/>
      <c r="CQ90" s="1046"/>
      <c r="CR90" s="1046"/>
      <c r="CS90" s="1046"/>
    </row>
    <row r="91" spans="1:97" s="1172" customFormat="1" ht="50.1" customHeight="1" thickBot="1">
      <c r="A91" s="1196"/>
      <c r="B91" s="1197" t="s">
        <v>17</v>
      </c>
      <c r="C91" s="1198"/>
      <c r="D91" s="1198"/>
      <c r="E91" s="1198"/>
      <c r="F91" s="1199"/>
      <c r="G91" s="1200"/>
      <c r="H91" s="1201"/>
      <c r="I91" s="1202" t="s">
        <v>373</v>
      </c>
      <c r="J91" s="1201"/>
      <c r="K91" s="1203"/>
      <c r="L91" s="1204"/>
      <c r="M91" s="1205"/>
      <c r="N91" s="1202"/>
      <c r="O91" s="1201"/>
      <c r="P91" s="1202"/>
      <c r="Q91" s="1201"/>
      <c r="R91" s="1206"/>
      <c r="S91" s="1202"/>
      <c r="T91" s="1201"/>
      <c r="U91" s="1202"/>
      <c r="V91" s="1201"/>
      <c r="W91" s="1206"/>
      <c r="X91" s="1207"/>
      <c r="Y91" s="1208"/>
      <c r="Z91" s="1208"/>
      <c r="AA91" s="1201"/>
      <c r="AB91" s="1209"/>
      <c r="AC91" s="1243"/>
      <c r="AD91" s="1244"/>
      <c r="AE91" s="1244"/>
      <c r="AF91" s="1245"/>
      <c r="AG91" s="1169"/>
      <c r="AH91" s="1046"/>
      <c r="AI91" s="1046"/>
      <c r="AJ91" s="1046"/>
      <c r="AK91" s="1046"/>
      <c r="AL91" s="1046"/>
      <c r="AM91" s="1046"/>
      <c r="AN91" s="1046"/>
      <c r="AO91" s="1046"/>
      <c r="AP91" s="1046"/>
      <c r="AQ91" s="1046"/>
      <c r="AR91" s="1046"/>
      <c r="AS91" s="1046"/>
      <c r="AT91" s="1046"/>
      <c r="AU91" s="1046"/>
      <c r="AV91" s="1046"/>
      <c r="AW91" s="1046"/>
      <c r="AX91" s="1046"/>
      <c r="AY91" s="1046"/>
      <c r="AZ91" s="1046"/>
      <c r="BA91" s="1046"/>
      <c r="BB91" s="1046"/>
      <c r="BC91" s="1046"/>
      <c r="BD91" s="1046"/>
      <c r="BE91" s="1046"/>
      <c r="BF91" s="1046"/>
      <c r="BG91" s="1046"/>
      <c r="BH91" s="1046"/>
      <c r="BI91" s="1046"/>
      <c r="BJ91" s="1046"/>
      <c r="BK91" s="1046"/>
      <c r="BL91" s="1046"/>
      <c r="BM91" s="1046"/>
      <c r="BN91" s="1046"/>
      <c r="BO91" s="1046"/>
      <c r="BP91" s="1046"/>
      <c r="BQ91" s="1046"/>
      <c r="BR91" s="1046"/>
      <c r="BS91" s="1046"/>
      <c r="BT91" s="1046"/>
      <c r="BU91" s="1046"/>
      <c r="BV91" s="1046"/>
      <c r="BW91" s="1046"/>
      <c r="BX91" s="1046"/>
      <c r="BY91" s="1046"/>
      <c r="BZ91" s="1046"/>
      <c r="CA91" s="1046"/>
      <c r="CB91" s="1046"/>
      <c r="CC91" s="1046"/>
      <c r="CD91" s="1046"/>
      <c r="CE91" s="1046"/>
      <c r="CF91" s="1046"/>
      <c r="CG91" s="1046"/>
      <c r="CH91" s="1046"/>
      <c r="CI91" s="1046"/>
      <c r="CJ91" s="1046"/>
      <c r="CK91" s="1046"/>
      <c r="CL91" s="1046"/>
      <c r="CM91" s="1046"/>
      <c r="CN91" s="1046"/>
      <c r="CO91" s="1046"/>
      <c r="CP91" s="1046"/>
      <c r="CQ91" s="1046"/>
      <c r="CR91" s="1046"/>
      <c r="CS91" s="1046"/>
    </row>
    <row r="92" spans="1:97" s="10" customFormat="1" ht="27" customHeight="1">
      <c r="A92" s="610" t="s">
        <v>97</v>
      </c>
      <c r="B92" s="264" t="s">
        <v>22</v>
      </c>
      <c r="C92" s="4189" t="s">
        <v>711</v>
      </c>
      <c r="D92" s="4239"/>
      <c r="E92" s="4239"/>
      <c r="F92" s="4240"/>
      <c r="G92" s="820">
        <v>2</v>
      </c>
      <c r="H92" s="70"/>
      <c r="I92" s="71">
        <v>37.299999999999997</v>
      </c>
      <c r="J92" s="163" t="s">
        <v>12</v>
      </c>
      <c r="K92" s="73">
        <v>4</v>
      </c>
      <c r="L92" s="1284"/>
      <c r="M92" s="602" t="s">
        <v>292</v>
      </c>
      <c r="N92" s="423"/>
      <c r="O92" s="424"/>
      <c r="P92" s="332"/>
      <c r="Q92" s="424"/>
      <c r="R92" s="1316"/>
      <c r="S92" s="423"/>
      <c r="T92" s="424"/>
      <c r="U92" s="332"/>
      <c r="V92" s="424"/>
      <c r="W92" s="1344"/>
      <c r="X92" s="386"/>
      <c r="Y92" s="377"/>
      <c r="Z92" s="957"/>
      <c r="AA92" s="384"/>
      <c r="AB92" s="1374"/>
      <c r="AC92" s="1246">
        <f t="shared" si="8"/>
        <v>0</v>
      </c>
      <c r="AD92" s="1247">
        <f t="shared" si="9"/>
        <v>0</v>
      </c>
      <c r="AE92" s="1247">
        <f t="shared" si="10"/>
        <v>0</v>
      </c>
      <c r="AF92" s="1248">
        <f t="shared" si="11"/>
        <v>0</v>
      </c>
      <c r="AG92" s="968"/>
    </row>
    <row r="93" spans="1:97" ht="15.75" customHeight="1">
      <c r="A93" s="605" t="s">
        <v>74</v>
      </c>
      <c r="B93" s="619" t="s">
        <v>18</v>
      </c>
      <c r="C93" s="574" t="s">
        <v>531</v>
      </c>
      <c r="D93" s="215"/>
      <c r="E93" s="107"/>
      <c r="F93" s="85"/>
      <c r="G93" s="616">
        <v>0.8</v>
      </c>
      <c r="H93" s="76"/>
      <c r="I93" s="77">
        <v>24.9</v>
      </c>
      <c r="J93" s="78" t="s">
        <v>12</v>
      </c>
      <c r="K93" s="79">
        <v>3</v>
      </c>
      <c r="L93" s="1271"/>
      <c r="M93" s="80" t="s">
        <v>293</v>
      </c>
      <c r="N93" s="343"/>
      <c r="O93" s="357"/>
      <c r="P93" s="358"/>
      <c r="Q93" s="357"/>
      <c r="R93" s="1300"/>
      <c r="S93" s="429"/>
      <c r="T93" s="631"/>
      <c r="U93" s="627"/>
      <c r="V93" s="631"/>
      <c r="W93" s="1318"/>
      <c r="X93" s="365"/>
      <c r="Y93" s="357"/>
      <c r="Z93" s="950"/>
      <c r="AA93" s="366"/>
      <c r="AB93" s="1357"/>
      <c r="AC93" s="1246">
        <f t="shared" si="8"/>
        <v>0</v>
      </c>
      <c r="AD93" s="1247">
        <f t="shared" si="9"/>
        <v>0</v>
      </c>
      <c r="AE93" s="1247">
        <f t="shared" si="10"/>
        <v>0</v>
      </c>
      <c r="AF93" s="1248">
        <f t="shared" si="11"/>
        <v>0</v>
      </c>
    </row>
    <row r="94" spans="1:97" s="14" customFormat="1" ht="27" customHeight="1">
      <c r="A94" s="605" t="s">
        <v>61</v>
      </c>
      <c r="B94" s="662" t="s">
        <v>208</v>
      </c>
      <c r="C94" s="4164" t="s">
        <v>712</v>
      </c>
      <c r="D94" s="4165"/>
      <c r="E94" s="4165"/>
      <c r="F94" s="4166"/>
      <c r="G94" s="616">
        <v>0.6</v>
      </c>
      <c r="H94" s="76"/>
      <c r="I94" s="77">
        <v>20.7</v>
      </c>
      <c r="J94" s="78" t="s">
        <v>12</v>
      </c>
      <c r="K94" s="164">
        <v>2</v>
      </c>
      <c r="L94" s="1271"/>
      <c r="M94" s="80" t="s">
        <v>294</v>
      </c>
      <c r="N94" s="343"/>
      <c r="O94" s="357"/>
      <c r="P94" s="358"/>
      <c r="Q94" s="357"/>
      <c r="R94" s="1304"/>
      <c r="S94" s="429"/>
      <c r="T94" s="631"/>
      <c r="U94" s="630"/>
      <c r="V94" s="631"/>
      <c r="W94" s="1318"/>
      <c r="X94" s="365"/>
      <c r="Y94" s="357"/>
      <c r="Z94" s="950"/>
      <c r="AA94" s="366"/>
      <c r="AB94" s="1357"/>
      <c r="AC94" s="1246">
        <f t="shared" si="8"/>
        <v>0</v>
      </c>
      <c r="AD94" s="1247">
        <f t="shared" si="9"/>
        <v>0</v>
      </c>
      <c r="AE94" s="1247">
        <f t="shared" si="10"/>
        <v>0</v>
      </c>
      <c r="AF94" s="1248">
        <f t="shared" si="11"/>
        <v>0</v>
      </c>
      <c r="AG94" s="497"/>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c r="CB94" s="10"/>
      <c r="CC94" s="10"/>
      <c r="CD94" s="10"/>
      <c r="CE94" s="10"/>
      <c r="CF94" s="10"/>
      <c r="CG94" s="10"/>
      <c r="CH94" s="10"/>
      <c r="CI94" s="10"/>
      <c r="CJ94" s="10"/>
      <c r="CK94" s="10"/>
      <c r="CL94" s="10"/>
      <c r="CM94" s="10"/>
      <c r="CN94" s="10"/>
      <c r="CO94" s="10"/>
      <c r="CP94" s="10"/>
      <c r="CQ94" s="10"/>
      <c r="CR94" s="10"/>
      <c r="CS94" s="10"/>
    </row>
    <row r="95" spans="1:97" s="1031" customFormat="1" ht="27" customHeight="1" thickBot="1">
      <c r="A95" s="1224" t="s">
        <v>398</v>
      </c>
      <c r="B95" s="1079" t="s">
        <v>208</v>
      </c>
      <c r="C95" s="4167" t="s">
        <v>757</v>
      </c>
      <c r="D95" s="4168"/>
      <c r="E95" s="4168"/>
      <c r="F95" s="4169"/>
      <c r="G95" s="1088">
        <v>0.6</v>
      </c>
      <c r="H95" s="1080"/>
      <c r="I95" s="1082">
        <v>20.7</v>
      </c>
      <c r="J95" s="1083" t="s">
        <v>12</v>
      </c>
      <c r="K95" s="1084">
        <v>2</v>
      </c>
      <c r="L95" s="1285"/>
      <c r="M95" s="1085" t="s">
        <v>294</v>
      </c>
      <c r="N95" s="886"/>
      <c r="O95" s="1134"/>
      <c r="P95" s="1048"/>
      <c r="Q95" s="1134"/>
      <c r="R95" s="1304"/>
      <c r="S95" s="1137"/>
      <c r="T95" s="1147"/>
      <c r="U95" s="1146"/>
      <c r="V95" s="1147"/>
      <c r="W95" s="1318"/>
      <c r="X95" s="1133"/>
      <c r="Y95" s="1134"/>
      <c r="Z95" s="950"/>
      <c r="AA95" s="1135"/>
      <c r="AB95" s="1357"/>
      <c r="AC95" s="1246">
        <f t="shared" si="8"/>
        <v>0</v>
      </c>
      <c r="AD95" s="1247">
        <f t="shared" si="9"/>
        <v>0</v>
      </c>
      <c r="AE95" s="1247">
        <f t="shared" si="10"/>
        <v>0</v>
      </c>
      <c r="AF95" s="1248">
        <f t="shared" si="11"/>
        <v>0</v>
      </c>
      <c r="AG95" s="1110"/>
    </row>
    <row r="96" spans="1:97" ht="15.75" customHeight="1">
      <c r="A96" s="277">
        <v>9428</v>
      </c>
      <c r="B96" s="234" t="s">
        <v>19</v>
      </c>
      <c r="C96" s="588" t="s">
        <v>532</v>
      </c>
      <c r="D96" s="541"/>
      <c r="E96" s="541"/>
      <c r="F96" s="327"/>
      <c r="G96" s="820">
        <v>0.4</v>
      </c>
      <c r="H96" s="123"/>
      <c r="I96" s="71">
        <v>37.299999999999997</v>
      </c>
      <c r="J96" s="70"/>
      <c r="K96" s="138">
        <v>4</v>
      </c>
      <c r="L96" s="1284"/>
      <c r="M96" s="74" t="s">
        <v>295</v>
      </c>
      <c r="N96" s="838"/>
      <c r="O96" s="384"/>
      <c r="P96" s="385"/>
      <c r="Q96" s="377"/>
      <c r="R96" s="1316"/>
      <c r="S96" s="457"/>
      <c r="T96" s="384"/>
      <c r="U96" s="378"/>
      <c r="V96" s="377"/>
      <c r="W96" s="1316"/>
      <c r="X96" s="69">
        <v>0.01</v>
      </c>
      <c r="Y96" s="137"/>
      <c r="Z96" s="920">
        <v>21247</v>
      </c>
      <c r="AA96" s="146"/>
      <c r="AB96" s="1369"/>
      <c r="AC96" s="1246">
        <f t="shared" si="8"/>
        <v>0</v>
      </c>
      <c r="AD96" s="1247">
        <f t="shared" si="9"/>
        <v>0</v>
      </c>
      <c r="AE96" s="1247">
        <f t="shared" si="10"/>
        <v>0</v>
      </c>
      <c r="AF96" s="1248">
        <f t="shared" si="11"/>
        <v>0</v>
      </c>
    </row>
    <row r="97" spans="1:97" ht="27" customHeight="1" thickBot="1">
      <c r="A97" s="278">
        <v>9202</v>
      </c>
      <c r="B97" s="41" t="s">
        <v>20</v>
      </c>
      <c r="C97" s="4139" t="s">
        <v>713</v>
      </c>
      <c r="D97" s="4140"/>
      <c r="E97" s="4140"/>
      <c r="F97" s="4141"/>
      <c r="G97" s="83">
        <v>0.2</v>
      </c>
      <c r="H97" s="139"/>
      <c r="I97" s="77">
        <v>45.7</v>
      </c>
      <c r="J97" s="92"/>
      <c r="K97" s="140">
        <v>5</v>
      </c>
      <c r="L97" s="1271"/>
      <c r="M97" s="80" t="s">
        <v>296</v>
      </c>
      <c r="N97" s="843"/>
      <c r="O97" s="381"/>
      <c r="P97" s="358"/>
      <c r="Q97" s="366"/>
      <c r="R97" s="1303"/>
      <c r="S97" s="854"/>
      <c r="T97" s="381"/>
      <c r="U97" s="382"/>
      <c r="V97" s="366"/>
      <c r="W97" s="1303"/>
      <c r="X97" s="189">
        <v>0.01</v>
      </c>
      <c r="Y97" s="579"/>
      <c r="Z97" s="921">
        <v>111402</v>
      </c>
      <c r="AA97" s="84"/>
      <c r="AB97" s="1363"/>
      <c r="AC97" s="1246">
        <f t="shared" si="8"/>
        <v>0</v>
      </c>
      <c r="AD97" s="1247">
        <f t="shared" si="9"/>
        <v>0</v>
      </c>
      <c r="AE97" s="1247">
        <f t="shared" si="10"/>
        <v>0</v>
      </c>
      <c r="AF97" s="1248">
        <f t="shared" si="11"/>
        <v>0</v>
      </c>
    </row>
    <row r="98" spans="1:97" s="1172" customFormat="1" ht="50.1" customHeight="1" thickBot="1">
      <c r="A98" s="1196"/>
      <c r="B98" s="1197" t="s">
        <v>29</v>
      </c>
      <c r="C98" s="1198"/>
      <c r="D98" s="1198"/>
      <c r="E98" s="1198"/>
      <c r="F98" s="1199"/>
      <c r="G98" s="1200"/>
      <c r="H98" s="1201"/>
      <c r="I98" s="1202" t="s">
        <v>373</v>
      </c>
      <c r="J98" s="1201"/>
      <c r="K98" s="1203"/>
      <c r="L98" s="1204"/>
      <c r="M98" s="1205"/>
      <c r="N98" s="1202"/>
      <c r="O98" s="1201"/>
      <c r="P98" s="1202"/>
      <c r="Q98" s="1201"/>
      <c r="R98" s="1206"/>
      <c r="S98" s="1202"/>
      <c r="T98" s="1201"/>
      <c r="U98" s="1202"/>
      <c r="V98" s="1201"/>
      <c r="W98" s="1206"/>
      <c r="X98" s="1207"/>
      <c r="Y98" s="1208"/>
      <c r="Z98" s="1208"/>
      <c r="AA98" s="1201"/>
      <c r="AB98" s="1209"/>
      <c r="AC98" s="1243"/>
      <c r="AD98" s="1244"/>
      <c r="AE98" s="1244"/>
      <c r="AF98" s="1245"/>
      <c r="AG98" s="1169"/>
      <c r="AH98" s="1046"/>
      <c r="AI98" s="1046"/>
      <c r="AJ98" s="1046"/>
      <c r="AK98" s="1046"/>
      <c r="AL98" s="1046"/>
      <c r="AM98" s="1046"/>
      <c r="AN98" s="1046"/>
      <c r="AO98" s="1046"/>
      <c r="AP98" s="1046"/>
      <c r="AQ98" s="1046"/>
      <c r="AR98" s="1046"/>
      <c r="AS98" s="1046"/>
      <c r="AT98" s="1046"/>
      <c r="AU98" s="1046"/>
      <c r="AV98" s="1046"/>
      <c r="AW98" s="1046"/>
      <c r="AX98" s="1046"/>
      <c r="AY98" s="1046"/>
      <c r="AZ98" s="1046"/>
      <c r="BA98" s="1046"/>
      <c r="BB98" s="1046"/>
      <c r="BC98" s="1046"/>
      <c r="BD98" s="1046"/>
      <c r="BE98" s="1046"/>
      <c r="BF98" s="1046"/>
      <c r="BG98" s="1046"/>
      <c r="BH98" s="1046"/>
      <c r="BI98" s="1046"/>
      <c r="BJ98" s="1046"/>
      <c r="BK98" s="1046"/>
      <c r="BL98" s="1046"/>
      <c r="BM98" s="1046"/>
      <c r="BN98" s="1046"/>
      <c r="BO98" s="1046"/>
      <c r="BP98" s="1046"/>
      <c r="BQ98" s="1046"/>
      <c r="BR98" s="1046"/>
      <c r="BS98" s="1046"/>
      <c r="BT98" s="1046"/>
      <c r="BU98" s="1046"/>
      <c r="BV98" s="1046"/>
      <c r="BW98" s="1046"/>
      <c r="BX98" s="1046"/>
      <c r="BY98" s="1046"/>
      <c r="BZ98" s="1046"/>
      <c r="CA98" s="1046"/>
      <c r="CB98" s="1046"/>
      <c r="CC98" s="1046"/>
      <c r="CD98" s="1046"/>
      <c r="CE98" s="1046"/>
      <c r="CF98" s="1046"/>
      <c r="CG98" s="1046"/>
      <c r="CH98" s="1046"/>
      <c r="CI98" s="1046"/>
      <c r="CJ98" s="1046"/>
      <c r="CK98" s="1046"/>
      <c r="CL98" s="1046"/>
      <c r="CM98" s="1046"/>
      <c r="CN98" s="1046"/>
      <c r="CO98" s="1046"/>
      <c r="CP98" s="1046"/>
      <c r="CQ98" s="1046"/>
      <c r="CR98" s="1046"/>
      <c r="CS98" s="1046"/>
    </row>
    <row r="99" spans="1:97" ht="27" customHeight="1">
      <c r="A99" s="791" t="s">
        <v>155</v>
      </c>
      <c r="B99" s="817" t="s">
        <v>30</v>
      </c>
      <c r="C99" s="4236" t="s">
        <v>714</v>
      </c>
      <c r="D99" s="4237"/>
      <c r="E99" s="4237"/>
      <c r="F99" s="4238"/>
      <c r="G99" s="550">
        <v>10</v>
      </c>
      <c r="H99" s="811"/>
      <c r="I99" s="777">
        <v>24.9</v>
      </c>
      <c r="J99" s="812" t="s">
        <v>12</v>
      </c>
      <c r="K99" s="813">
        <v>3</v>
      </c>
      <c r="L99" s="1286"/>
      <c r="M99" s="757" t="s">
        <v>283</v>
      </c>
      <c r="N99" s="423"/>
      <c r="O99" s="801"/>
      <c r="P99" s="712"/>
      <c r="Q99" s="801"/>
      <c r="R99" s="1322"/>
      <c r="S99" s="486"/>
      <c r="T99" s="801"/>
      <c r="U99" s="712"/>
      <c r="V99" s="801"/>
      <c r="W99" s="1316"/>
      <c r="X99" s="409"/>
      <c r="Y99" s="410"/>
      <c r="Z99" s="898"/>
      <c r="AA99" s="410"/>
      <c r="AB99" s="1375"/>
      <c r="AC99" s="1246">
        <f t="shared" si="8"/>
        <v>0</v>
      </c>
      <c r="AD99" s="1247">
        <f t="shared" si="9"/>
        <v>0</v>
      </c>
      <c r="AE99" s="1247">
        <f t="shared" si="10"/>
        <v>0</v>
      </c>
      <c r="AF99" s="1248">
        <f t="shared" si="11"/>
        <v>0</v>
      </c>
      <c r="AG99" s="663"/>
    </row>
    <row r="100" spans="1:97" s="9" customFormat="1" ht="27" customHeight="1">
      <c r="A100" s="762" t="s">
        <v>100</v>
      </c>
      <c r="B100" s="923" t="s">
        <v>715</v>
      </c>
      <c r="C100" s="4185" t="s">
        <v>716</v>
      </c>
      <c r="D100" s="4186"/>
      <c r="E100" s="4186"/>
      <c r="F100" s="4211"/>
      <c r="G100" s="616" t="s">
        <v>202</v>
      </c>
      <c r="H100" s="767"/>
      <c r="I100" s="768">
        <v>45.7</v>
      </c>
      <c r="J100" s="789" t="s">
        <v>12</v>
      </c>
      <c r="K100" s="770">
        <v>5</v>
      </c>
      <c r="L100" s="1275"/>
      <c r="M100" s="751" t="s">
        <v>284</v>
      </c>
      <c r="N100" s="426"/>
      <c r="O100" s="807"/>
      <c r="P100" s="802"/>
      <c r="Q100" s="808"/>
      <c r="R100" s="1323"/>
      <c r="S100" s="426"/>
      <c r="T100" s="807"/>
      <c r="U100" s="802"/>
      <c r="V100" s="808"/>
      <c r="W100" s="1318"/>
      <c r="X100" s="792"/>
      <c r="Y100" s="796"/>
      <c r="Z100" s="950"/>
      <c r="AA100" s="794"/>
      <c r="AB100" s="1357"/>
      <c r="AC100" s="1246">
        <f t="shared" si="8"/>
        <v>0</v>
      </c>
      <c r="AD100" s="1247">
        <f t="shared" si="9"/>
        <v>0</v>
      </c>
      <c r="AE100" s="1247">
        <f t="shared" si="10"/>
        <v>0</v>
      </c>
      <c r="AF100" s="1248">
        <f t="shared" si="11"/>
        <v>0</v>
      </c>
      <c r="AG100" s="663"/>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c r="CB100" s="10"/>
      <c r="CC100" s="10"/>
      <c r="CD100" s="10"/>
      <c r="CE100" s="10"/>
      <c r="CF100" s="10"/>
      <c r="CG100" s="10"/>
      <c r="CH100" s="10"/>
      <c r="CI100" s="10"/>
      <c r="CJ100" s="10"/>
      <c r="CK100" s="10"/>
      <c r="CL100" s="10"/>
      <c r="CM100" s="10"/>
      <c r="CN100" s="10"/>
      <c r="CO100" s="10"/>
      <c r="CP100" s="10"/>
      <c r="CQ100" s="10"/>
      <c r="CR100" s="10"/>
      <c r="CS100" s="10"/>
    </row>
    <row r="101" spans="1:97" s="288" customFormat="1" ht="27" customHeight="1">
      <c r="A101" s="762" t="s">
        <v>384</v>
      </c>
      <c r="B101" s="786" t="s">
        <v>385</v>
      </c>
      <c r="C101" s="4185" t="s">
        <v>665</v>
      </c>
      <c r="D101" s="4186"/>
      <c r="E101" s="4186"/>
      <c r="F101" s="4211"/>
      <c r="G101" s="616">
        <v>3</v>
      </c>
      <c r="H101" s="767"/>
      <c r="I101" s="768">
        <v>24.9</v>
      </c>
      <c r="J101" s="783"/>
      <c r="K101" s="770">
        <v>3</v>
      </c>
      <c r="L101" s="1275"/>
      <c r="M101" s="289" t="s">
        <v>289</v>
      </c>
      <c r="N101" s="343"/>
      <c r="O101" s="793"/>
      <c r="P101" s="797"/>
      <c r="Q101" s="793"/>
      <c r="R101" s="1300"/>
      <c r="S101" s="444"/>
      <c r="T101" s="793"/>
      <c r="U101" s="797"/>
      <c r="V101" s="793"/>
      <c r="W101" s="1300"/>
      <c r="X101" s="792"/>
      <c r="Y101" s="793"/>
      <c r="Z101" s="950"/>
      <c r="AA101" s="794"/>
      <c r="AB101" s="1357"/>
      <c r="AC101" s="1246">
        <f t="shared" si="8"/>
        <v>0</v>
      </c>
      <c r="AD101" s="1247">
        <f t="shared" si="9"/>
        <v>0</v>
      </c>
      <c r="AE101" s="1247">
        <f t="shared" si="10"/>
        <v>0</v>
      </c>
      <c r="AF101" s="1248">
        <f t="shared" si="11"/>
        <v>0</v>
      </c>
      <c r="AG101" s="663"/>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c r="BV101" s="10"/>
      <c r="BW101" s="10"/>
      <c r="BX101" s="10"/>
      <c r="BY101" s="10"/>
      <c r="BZ101" s="10"/>
      <c r="CA101" s="10"/>
      <c r="CB101" s="10"/>
      <c r="CC101" s="10"/>
      <c r="CD101" s="10"/>
      <c r="CE101" s="10"/>
      <c r="CF101" s="10"/>
      <c r="CG101" s="10"/>
      <c r="CH101" s="10"/>
      <c r="CI101" s="10"/>
      <c r="CJ101" s="10"/>
      <c r="CK101" s="10"/>
      <c r="CL101" s="10"/>
      <c r="CM101" s="10"/>
      <c r="CN101" s="10"/>
      <c r="CO101" s="10"/>
      <c r="CP101" s="10"/>
      <c r="CQ101" s="10"/>
      <c r="CR101" s="10"/>
      <c r="CS101" s="10"/>
    </row>
    <row r="102" spans="1:97" s="1071" customFormat="1" ht="27" customHeight="1">
      <c r="A102" s="1078" t="s">
        <v>57</v>
      </c>
      <c r="B102" s="1079" t="s">
        <v>24</v>
      </c>
      <c r="C102" s="4243" t="s">
        <v>746</v>
      </c>
      <c r="D102" s="4244"/>
      <c r="E102" s="4244"/>
      <c r="F102" s="4245"/>
      <c r="G102" s="1080">
        <v>1</v>
      </c>
      <c r="H102" s="1081"/>
      <c r="I102" s="1082">
        <v>45.7</v>
      </c>
      <c r="J102" s="1083" t="s">
        <v>12</v>
      </c>
      <c r="K102" s="1084">
        <v>5</v>
      </c>
      <c r="L102" s="1285"/>
      <c r="M102" s="1085" t="s">
        <v>285</v>
      </c>
      <c r="N102" s="886"/>
      <c r="O102" s="946"/>
      <c r="P102" s="1048"/>
      <c r="Q102" s="946"/>
      <c r="R102" s="1300"/>
      <c r="S102" s="945"/>
      <c r="T102" s="946"/>
      <c r="U102" s="1048"/>
      <c r="V102" s="946"/>
      <c r="W102" s="1300"/>
      <c r="X102" s="792"/>
      <c r="Y102" s="946"/>
      <c r="Z102" s="950"/>
      <c r="AA102" s="1049"/>
      <c r="AB102" s="1357"/>
      <c r="AC102" s="1246">
        <f t="shared" si="8"/>
        <v>0</v>
      </c>
      <c r="AD102" s="1247">
        <f t="shared" si="9"/>
        <v>0</v>
      </c>
      <c r="AE102" s="1247">
        <f t="shared" si="10"/>
        <v>0</v>
      </c>
      <c r="AF102" s="1248">
        <f t="shared" si="11"/>
        <v>0</v>
      </c>
      <c r="AG102" s="1067"/>
      <c r="AH102" s="1070"/>
      <c r="AI102" s="1070"/>
      <c r="AJ102" s="1070"/>
      <c r="AK102" s="1070"/>
      <c r="AL102" s="1070"/>
      <c r="AM102" s="1070"/>
      <c r="AN102" s="1070"/>
      <c r="AO102" s="1070"/>
      <c r="AP102" s="1070"/>
      <c r="AQ102" s="1070"/>
      <c r="AR102" s="1070"/>
      <c r="AS102" s="1070"/>
      <c r="AT102" s="1070"/>
      <c r="AU102" s="1070"/>
      <c r="AV102" s="1070"/>
      <c r="AW102" s="1070"/>
      <c r="AX102" s="1070"/>
      <c r="AY102" s="1070"/>
      <c r="AZ102" s="1070"/>
      <c r="BA102" s="1070"/>
      <c r="BB102" s="1070"/>
      <c r="BC102" s="1070"/>
      <c r="BD102" s="1070"/>
      <c r="BE102" s="1070"/>
      <c r="BF102" s="1070"/>
      <c r="BG102" s="1070"/>
      <c r="BH102" s="1070"/>
      <c r="BI102" s="1070"/>
      <c r="BJ102" s="1070"/>
      <c r="BK102" s="1070"/>
      <c r="BL102" s="1070"/>
      <c r="BM102" s="1070"/>
      <c r="BN102" s="1070"/>
      <c r="BO102" s="1070"/>
      <c r="BP102" s="1070"/>
      <c r="BQ102" s="1070"/>
      <c r="BR102" s="1070"/>
      <c r="BS102" s="1070"/>
      <c r="BT102" s="1070"/>
      <c r="BU102" s="1070"/>
      <c r="BV102" s="1070"/>
      <c r="BW102" s="1070"/>
      <c r="BX102" s="1070"/>
      <c r="BY102" s="1070"/>
      <c r="BZ102" s="1070"/>
      <c r="CA102" s="1070"/>
      <c r="CB102" s="1070"/>
      <c r="CC102" s="1070"/>
      <c r="CD102" s="1070"/>
      <c r="CE102" s="1070"/>
      <c r="CF102" s="1070"/>
      <c r="CG102" s="1070"/>
      <c r="CH102" s="1070"/>
      <c r="CI102" s="1070"/>
      <c r="CJ102" s="1070"/>
      <c r="CK102" s="1070"/>
      <c r="CL102" s="1070"/>
      <c r="CM102" s="1070"/>
      <c r="CN102" s="1070"/>
      <c r="CO102" s="1070"/>
      <c r="CP102" s="1070"/>
      <c r="CQ102" s="1070"/>
      <c r="CR102" s="1070"/>
      <c r="CS102" s="1070"/>
    </row>
    <row r="103" spans="1:97" s="1104" customFormat="1" ht="36.950000000000003" customHeight="1">
      <c r="A103" s="1224" t="s">
        <v>394</v>
      </c>
      <c r="B103" s="1225" t="s">
        <v>203</v>
      </c>
      <c r="C103" s="4243" t="s">
        <v>756</v>
      </c>
      <c r="D103" s="4244"/>
      <c r="E103" s="4244"/>
      <c r="F103" s="4245"/>
      <c r="G103" s="1080" t="s">
        <v>219</v>
      </c>
      <c r="H103" s="1081"/>
      <c r="I103" s="1229">
        <v>67.5</v>
      </c>
      <c r="J103" s="1083"/>
      <c r="K103" s="1084">
        <v>6</v>
      </c>
      <c r="L103" s="1285"/>
      <c r="M103" s="1085" t="s">
        <v>286</v>
      </c>
      <c r="N103" s="886"/>
      <c r="O103" s="1134"/>
      <c r="P103" s="1048"/>
      <c r="Q103" s="1134"/>
      <c r="R103" s="1300"/>
      <c r="S103" s="945"/>
      <c r="T103" s="1134"/>
      <c r="U103" s="1048"/>
      <c r="V103" s="1134"/>
      <c r="W103" s="1300"/>
      <c r="X103" s="1133"/>
      <c r="Y103" s="1134"/>
      <c r="Z103" s="950"/>
      <c r="AA103" s="1135"/>
      <c r="AB103" s="1357"/>
      <c r="AC103" s="1246">
        <f t="shared" si="8"/>
        <v>0</v>
      </c>
      <c r="AD103" s="1247">
        <f t="shared" si="9"/>
        <v>0</v>
      </c>
      <c r="AE103" s="1247">
        <f t="shared" si="10"/>
        <v>0</v>
      </c>
      <c r="AF103" s="1248">
        <f t="shared" si="11"/>
        <v>0</v>
      </c>
      <c r="AG103" s="1109"/>
      <c r="AH103" s="1105"/>
      <c r="AI103" s="1105"/>
      <c r="AJ103" s="1105"/>
      <c r="AK103" s="1105"/>
      <c r="AL103" s="1105"/>
      <c r="AM103" s="1105"/>
      <c r="AN103" s="1105"/>
      <c r="AO103" s="1105"/>
      <c r="AP103" s="1105"/>
      <c r="AQ103" s="1105"/>
      <c r="AR103" s="1105"/>
      <c r="AS103" s="1105"/>
      <c r="AT103" s="1105"/>
      <c r="AU103" s="1105"/>
      <c r="AV103" s="1105"/>
      <c r="AW103" s="1105"/>
      <c r="AX103" s="1105"/>
      <c r="AY103" s="1105"/>
      <c r="AZ103" s="1105"/>
      <c r="BA103" s="1105"/>
      <c r="BB103" s="1105"/>
      <c r="BC103" s="1105"/>
      <c r="BD103" s="1105"/>
      <c r="BE103" s="1105"/>
      <c r="BF103" s="1105"/>
      <c r="BG103" s="1105"/>
      <c r="BH103" s="1105"/>
      <c r="BI103" s="1105"/>
      <c r="BJ103" s="1105"/>
      <c r="BK103" s="1105"/>
      <c r="BL103" s="1105"/>
      <c r="BM103" s="1105"/>
      <c r="BN103" s="1105"/>
      <c r="BO103" s="1105"/>
      <c r="BP103" s="1105"/>
      <c r="BQ103" s="1105"/>
      <c r="BR103" s="1105"/>
      <c r="BS103" s="1105"/>
      <c r="BT103" s="1105"/>
      <c r="BU103" s="1105"/>
      <c r="BV103" s="1105"/>
      <c r="BW103" s="1105"/>
      <c r="BX103" s="1105"/>
      <c r="BY103" s="1105"/>
      <c r="BZ103" s="1105"/>
      <c r="CA103" s="1105"/>
      <c r="CB103" s="1105"/>
      <c r="CC103" s="1105"/>
      <c r="CD103" s="1105"/>
      <c r="CE103" s="1105"/>
      <c r="CF103" s="1105"/>
      <c r="CG103" s="1105"/>
      <c r="CH103" s="1105"/>
      <c r="CI103" s="1105"/>
      <c r="CJ103" s="1105"/>
      <c r="CK103" s="1105"/>
      <c r="CL103" s="1105"/>
      <c r="CM103" s="1105"/>
      <c r="CN103" s="1105"/>
      <c r="CO103" s="1105"/>
      <c r="CP103" s="1105"/>
      <c r="CQ103" s="1105"/>
      <c r="CR103" s="1105"/>
      <c r="CS103" s="1105"/>
    </row>
    <row r="104" spans="1:97" s="9" customFormat="1" ht="36.950000000000003" customHeight="1">
      <c r="A104" s="762" t="s">
        <v>159</v>
      </c>
      <c r="B104" s="786" t="s">
        <v>203</v>
      </c>
      <c r="C104" s="4185" t="s">
        <v>717</v>
      </c>
      <c r="D104" s="4186"/>
      <c r="E104" s="4186"/>
      <c r="F104" s="4211"/>
      <c r="G104" s="616">
        <v>0.4</v>
      </c>
      <c r="H104" s="767"/>
      <c r="I104" s="772">
        <v>37.299999999999997</v>
      </c>
      <c r="J104" s="815"/>
      <c r="K104" s="814">
        <v>4</v>
      </c>
      <c r="L104" s="1278"/>
      <c r="M104" s="751" t="s">
        <v>286</v>
      </c>
      <c r="N104" s="98">
        <v>3</v>
      </c>
      <c r="O104" s="755"/>
      <c r="P104" s="768">
        <v>127</v>
      </c>
      <c r="Q104" s="755"/>
      <c r="R104" s="1307"/>
      <c r="S104" s="444"/>
      <c r="T104" s="793"/>
      <c r="U104" s="797"/>
      <c r="V104" s="793"/>
      <c r="W104" s="1303"/>
      <c r="X104" s="414"/>
      <c r="Y104" s="415"/>
      <c r="Z104" s="416"/>
      <c r="AA104" s="417"/>
      <c r="AB104" s="1376"/>
      <c r="AC104" s="1246">
        <f t="shared" si="8"/>
        <v>0</v>
      </c>
      <c r="AD104" s="1247">
        <f t="shared" si="9"/>
        <v>0</v>
      </c>
      <c r="AE104" s="1247">
        <f t="shared" si="10"/>
        <v>0</v>
      </c>
      <c r="AF104" s="1248">
        <f t="shared" si="11"/>
        <v>0</v>
      </c>
      <c r="AG104" s="663"/>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c r="BY104" s="10"/>
      <c r="BZ104" s="10"/>
      <c r="CA104" s="10"/>
      <c r="CB104" s="10"/>
      <c r="CC104" s="10"/>
      <c r="CD104" s="10"/>
      <c r="CE104" s="10"/>
      <c r="CF104" s="10"/>
      <c r="CG104" s="10"/>
      <c r="CH104" s="10"/>
      <c r="CI104" s="10"/>
      <c r="CJ104" s="10"/>
      <c r="CK104" s="10"/>
      <c r="CL104" s="10"/>
      <c r="CM104" s="10"/>
      <c r="CN104" s="10"/>
      <c r="CO104" s="10"/>
      <c r="CP104" s="10"/>
      <c r="CQ104" s="10"/>
      <c r="CR104" s="10"/>
      <c r="CS104" s="10"/>
    </row>
    <row r="105" spans="1:97" s="9" customFormat="1" ht="15.75" customHeight="1">
      <c r="A105" s="762" t="s">
        <v>160</v>
      </c>
      <c r="B105" s="786" t="s">
        <v>31</v>
      </c>
      <c r="C105" s="586" t="s">
        <v>528</v>
      </c>
      <c r="D105" s="764"/>
      <c r="E105" s="765"/>
      <c r="F105" s="766"/>
      <c r="G105" s="616" t="s">
        <v>219</v>
      </c>
      <c r="H105" s="767"/>
      <c r="I105" s="768">
        <v>37.299999999999997</v>
      </c>
      <c r="J105" s="789"/>
      <c r="K105" s="770">
        <v>4</v>
      </c>
      <c r="L105" s="1275"/>
      <c r="M105" s="751" t="s">
        <v>287</v>
      </c>
      <c r="N105" s="343"/>
      <c r="O105" s="793"/>
      <c r="P105" s="797"/>
      <c r="Q105" s="793"/>
      <c r="R105" s="1300"/>
      <c r="S105" s="444"/>
      <c r="T105" s="793"/>
      <c r="U105" s="797"/>
      <c r="V105" s="793"/>
      <c r="W105" s="1303"/>
      <c r="X105" s="411"/>
      <c r="Y105" s="412"/>
      <c r="Z105" s="951"/>
      <c r="AA105" s="413"/>
      <c r="AB105" s="1356"/>
      <c r="AC105" s="1246">
        <f t="shared" si="8"/>
        <v>0</v>
      </c>
      <c r="AD105" s="1247">
        <f t="shared" si="9"/>
        <v>0</v>
      </c>
      <c r="AE105" s="1247">
        <f t="shared" si="10"/>
        <v>0</v>
      </c>
      <c r="AF105" s="1248">
        <f t="shared" si="11"/>
        <v>0</v>
      </c>
      <c r="AG105" s="663"/>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c r="BY105" s="10"/>
      <c r="BZ105" s="10"/>
      <c r="CA105" s="10"/>
      <c r="CB105" s="10"/>
      <c r="CC105" s="10"/>
      <c r="CD105" s="10"/>
      <c r="CE105" s="10"/>
      <c r="CF105" s="10"/>
      <c r="CG105" s="10"/>
      <c r="CH105" s="10"/>
      <c r="CI105" s="10"/>
      <c r="CJ105" s="10"/>
      <c r="CK105" s="10"/>
      <c r="CL105" s="10"/>
      <c r="CM105" s="10"/>
      <c r="CN105" s="10"/>
      <c r="CO105" s="10"/>
      <c r="CP105" s="10"/>
      <c r="CQ105" s="10"/>
      <c r="CR105" s="10"/>
      <c r="CS105" s="10"/>
    </row>
    <row r="106" spans="1:97" s="10" customFormat="1" ht="27" customHeight="1">
      <c r="A106" s="762" t="s">
        <v>476</v>
      </c>
      <c r="B106" s="786" t="s">
        <v>205</v>
      </c>
      <c r="C106" s="4185" t="s">
        <v>752</v>
      </c>
      <c r="D106" s="4186"/>
      <c r="E106" s="4186"/>
      <c r="F106" s="4211"/>
      <c r="G106" s="616" t="s">
        <v>218</v>
      </c>
      <c r="H106" s="767"/>
      <c r="I106" s="768">
        <v>85.8</v>
      </c>
      <c r="J106" s="789"/>
      <c r="K106" s="770">
        <v>7</v>
      </c>
      <c r="L106" s="1275"/>
      <c r="M106" s="751"/>
      <c r="N106" s="343"/>
      <c r="O106" s="793"/>
      <c r="P106" s="797"/>
      <c r="Q106" s="793"/>
      <c r="R106" s="1300"/>
      <c r="S106" s="444"/>
      <c r="T106" s="793"/>
      <c r="U106" s="797"/>
      <c r="V106" s="793"/>
      <c r="W106" s="1303"/>
      <c r="X106" s="411"/>
      <c r="Y106" s="412"/>
      <c r="Z106" s="951"/>
      <c r="AA106" s="413"/>
      <c r="AB106" s="1356"/>
      <c r="AC106" s="1246">
        <f t="shared" ref="AC106:AC168" si="12">I106*L106</f>
        <v>0</v>
      </c>
      <c r="AD106" s="1247">
        <f t="shared" ref="AD106:AD168" si="13">P106*R106</f>
        <v>0</v>
      </c>
      <c r="AE106" s="1247">
        <f t="shared" ref="AE106:AE168" si="14">U106*W106</f>
        <v>0</v>
      </c>
      <c r="AF106" s="1248">
        <f t="shared" ref="AF106:AF168" si="15">Z106*AB106</f>
        <v>0</v>
      </c>
      <c r="AG106" s="663"/>
    </row>
    <row r="107" spans="1:97" ht="15.75" customHeight="1">
      <c r="A107" s="762" t="s">
        <v>162</v>
      </c>
      <c r="B107" s="786" t="s">
        <v>207</v>
      </c>
      <c r="C107" s="788" t="s">
        <v>530</v>
      </c>
      <c r="D107" s="764"/>
      <c r="E107" s="765"/>
      <c r="F107" s="766"/>
      <c r="G107" s="616">
        <v>5</v>
      </c>
      <c r="H107" s="767"/>
      <c r="I107" s="768">
        <v>24.9</v>
      </c>
      <c r="J107" s="789"/>
      <c r="K107" s="770">
        <v>3</v>
      </c>
      <c r="L107" s="1275"/>
      <c r="M107" s="751" t="s">
        <v>288</v>
      </c>
      <c r="N107" s="343"/>
      <c r="O107" s="793"/>
      <c r="P107" s="797"/>
      <c r="Q107" s="793"/>
      <c r="R107" s="1300"/>
      <c r="S107" s="444"/>
      <c r="T107" s="793"/>
      <c r="U107" s="797"/>
      <c r="V107" s="793"/>
      <c r="W107" s="1303"/>
      <c r="X107" s="411"/>
      <c r="Y107" s="412"/>
      <c r="Z107" s="951"/>
      <c r="AA107" s="413"/>
      <c r="AB107" s="1356"/>
      <c r="AC107" s="1246">
        <f t="shared" si="12"/>
        <v>0</v>
      </c>
      <c r="AD107" s="1247">
        <f t="shared" si="13"/>
        <v>0</v>
      </c>
      <c r="AE107" s="1247">
        <f t="shared" si="14"/>
        <v>0</v>
      </c>
      <c r="AF107" s="1248">
        <f t="shared" si="15"/>
        <v>0</v>
      </c>
      <c r="AG107" s="663"/>
    </row>
    <row r="108" spans="1:97" ht="15.75" customHeight="1" thickBot="1">
      <c r="A108" s="773" t="s">
        <v>165</v>
      </c>
      <c r="B108" s="787" t="s">
        <v>166</v>
      </c>
      <c r="C108" s="587" t="s">
        <v>529</v>
      </c>
      <c r="D108" s="775"/>
      <c r="E108" s="776"/>
      <c r="F108" s="781"/>
      <c r="G108" s="259" t="s">
        <v>217</v>
      </c>
      <c r="H108" s="779"/>
      <c r="I108" s="771">
        <v>37.299999999999997</v>
      </c>
      <c r="J108" s="784"/>
      <c r="K108" s="782">
        <v>4</v>
      </c>
      <c r="L108" s="1287"/>
      <c r="M108" s="754" t="s">
        <v>289</v>
      </c>
      <c r="N108" s="837"/>
      <c r="O108" s="799"/>
      <c r="P108" s="804"/>
      <c r="Q108" s="799"/>
      <c r="R108" s="1324"/>
      <c r="S108" s="851"/>
      <c r="T108" s="799"/>
      <c r="U108" s="804"/>
      <c r="V108" s="799"/>
      <c r="W108" s="1325"/>
      <c r="X108" s="418"/>
      <c r="Y108" s="419"/>
      <c r="Z108" s="952"/>
      <c r="AA108" s="420"/>
      <c r="AB108" s="1373"/>
      <c r="AC108" s="1246">
        <f t="shared" si="12"/>
        <v>0</v>
      </c>
      <c r="AD108" s="1247">
        <f t="shared" si="13"/>
        <v>0</v>
      </c>
      <c r="AE108" s="1247">
        <f t="shared" si="14"/>
        <v>0</v>
      </c>
      <c r="AF108" s="1248">
        <f t="shared" si="15"/>
        <v>0</v>
      </c>
      <c r="AG108" s="663"/>
    </row>
    <row r="109" spans="1:97" ht="15.75" customHeight="1">
      <c r="A109" s="803">
        <v>9847</v>
      </c>
      <c r="B109" s="780" t="s">
        <v>90</v>
      </c>
      <c r="C109" s="715" t="s">
        <v>545</v>
      </c>
      <c r="D109" s="790"/>
      <c r="E109" s="790"/>
      <c r="F109" s="818"/>
      <c r="G109" s="185">
        <v>1.5</v>
      </c>
      <c r="H109" s="816"/>
      <c r="I109" s="768">
        <v>37.299999999999997</v>
      </c>
      <c r="J109" s="767"/>
      <c r="K109" s="713">
        <v>4</v>
      </c>
      <c r="L109" s="1275"/>
      <c r="M109" s="751" t="s">
        <v>290</v>
      </c>
      <c r="N109" s="346"/>
      <c r="O109" s="809"/>
      <c r="P109" s="382"/>
      <c r="Q109" s="794"/>
      <c r="R109" s="1303"/>
      <c r="S109" s="346"/>
      <c r="T109" s="809"/>
      <c r="U109" s="382"/>
      <c r="V109" s="794"/>
      <c r="W109" s="1303"/>
      <c r="X109" s="761">
        <v>0.05</v>
      </c>
      <c r="Y109" s="760"/>
      <c r="Z109" s="921">
        <v>4017</v>
      </c>
      <c r="AA109" s="752"/>
      <c r="AB109" s="1363"/>
      <c r="AC109" s="1246">
        <f t="shared" si="12"/>
        <v>0</v>
      </c>
      <c r="AD109" s="1247">
        <f t="shared" si="13"/>
        <v>0</v>
      </c>
      <c r="AE109" s="1247">
        <f t="shared" si="14"/>
        <v>0</v>
      </c>
      <c r="AF109" s="1248">
        <f t="shared" si="15"/>
        <v>0</v>
      </c>
    </row>
    <row r="110" spans="1:97" ht="27" customHeight="1" thickBot="1">
      <c r="A110" s="709">
        <v>9488</v>
      </c>
      <c r="B110" s="774" t="s">
        <v>33</v>
      </c>
      <c r="C110" s="4136" t="s">
        <v>718</v>
      </c>
      <c r="D110" s="4137"/>
      <c r="E110" s="4137"/>
      <c r="F110" s="4138"/>
      <c r="G110" s="308" t="s">
        <v>202</v>
      </c>
      <c r="H110" s="549"/>
      <c r="I110" s="771">
        <v>45.7</v>
      </c>
      <c r="J110" s="779"/>
      <c r="K110" s="306">
        <v>5</v>
      </c>
      <c r="L110" s="1287"/>
      <c r="M110" s="754" t="s">
        <v>291</v>
      </c>
      <c r="N110" s="845"/>
      <c r="O110" s="806"/>
      <c r="P110" s="406"/>
      <c r="Q110" s="800"/>
      <c r="R110" s="1325"/>
      <c r="S110" s="845"/>
      <c r="T110" s="806"/>
      <c r="U110" s="406"/>
      <c r="V110" s="800"/>
      <c r="W110" s="1325"/>
      <c r="X110" s="798"/>
      <c r="Y110" s="806"/>
      <c r="Z110" s="952"/>
      <c r="AA110" s="800"/>
      <c r="AB110" s="1373"/>
      <c r="AC110" s="1246">
        <f t="shared" si="12"/>
        <v>0</v>
      </c>
      <c r="AD110" s="1247">
        <f t="shared" si="13"/>
        <v>0</v>
      </c>
      <c r="AE110" s="1247">
        <f t="shared" si="14"/>
        <v>0</v>
      </c>
      <c r="AF110" s="1248">
        <f t="shared" si="15"/>
        <v>0</v>
      </c>
      <c r="AG110" s="968"/>
    </row>
    <row r="111" spans="1:97" s="10" customFormat="1" ht="49.5" customHeight="1" thickBot="1">
      <c r="A111" s="1196"/>
      <c r="B111" s="1197" t="s">
        <v>622</v>
      </c>
      <c r="C111" s="1198"/>
      <c r="D111" s="1198"/>
      <c r="E111" s="1198"/>
      <c r="F111" s="1199"/>
      <c r="G111" s="1200"/>
      <c r="H111" s="1201"/>
      <c r="I111" s="1202" t="s">
        <v>373</v>
      </c>
      <c r="J111" s="1201"/>
      <c r="K111" s="1203"/>
      <c r="L111" s="1204"/>
      <c r="M111" s="1205"/>
      <c r="N111" s="1202"/>
      <c r="O111" s="1201"/>
      <c r="P111" s="1202"/>
      <c r="Q111" s="1201"/>
      <c r="R111" s="1206"/>
      <c r="S111" s="1202"/>
      <c r="T111" s="1201"/>
      <c r="U111" s="1202"/>
      <c r="V111" s="1201"/>
      <c r="W111" s="1206"/>
      <c r="X111" s="1207"/>
      <c r="Y111" s="1208"/>
      <c r="Z111" s="1208"/>
      <c r="AA111" s="1201"/>
      <c r="AB111" s="1209"/>
      <c r="AC111" s="1243"/>
      <c r="AD111" s="1244"/>
      <c r="AE111" s="1244"/>
      <c r="AF111" s="1245"/>
      <c r="AG111" s="663"/>
    </row>
    <row r="112" spans="1:97" s="10" customFormat="1" ht="15.75" customHeight="1">
      <c r="A112" s="912" t="s">
        <v>623</v>
      </c>
      <c r="B112" s="885" t="s">
        <v>624</v>
      </c>
      <c r="C112" s="4192" t="s">
        <v>666</v>
      </c>
      <c r="D112" s="4229"/>
      <c r="E112" s="4229"/>
      <c r="F112" s="640"/>
      <c r="G112" s="959" t="s">
        <v>218</v>
      </c>
      <c r="H112" s="926"/>
      <c r="I112" s="916">
        <v>67.5</v>
      </c>
      <c r="J112" s="927"/>
      <c r="K112" s="928">
        <v>6</v>
      </c>
      <c r="L112" s="1274"/>
      <c r="M112" s="882"/>
      <c r="N112" s="4212" t="s">
        <v>639</v>
      </c>
      <c r="O112" s="4213"/>
      <c r="P112" s="4213"/>
      <c r="Q112" s="4213"/>
      <c r="R112" s="4213"/>
      <c r="S112" s="4213"/>
      <c r="T112" s="4213"/>
      <c r="U112" s="4213"/>
      <c r="V112" s="4213"/>
      <c r="W112" s="4213"/>
      <c r="X112" s="4213"/>
      <c r="Y112" s="4213"/>
      <c r="Z112" s="4213"/>
      <c r="AA112" s="4213"/>
      <c r="AB112" s="4214"/>
      <c r="AC112" s="1249"/>
      <c r="AD112" s="1250"/>
      <c r="AE112" s="1250"/>
      <c r="AF112" s="1251"/>
      <c r="AG112" s="663"/>
    </row>
    <row r="113" spans="1:97" s="10" customFormat="1" ht="15.75" customHeight="1">
      <c r="A113" s="872" t="s">
        <v>628</v>
      </c>
      <c r="B113" s="923" t="s">
        <v>629</v>
      </c>
      <c r="C113" s="4177" t="s">
        <v>660</v>
      </c>
      <c r="D113" s="4178"/>
      <c r="E113" s="4178"/>
      <c r="F113" s="302"/>
      <c r="G113" s="892" t="s">
        <v>218</v>
      </c>
      <c r="H113" s="873"/>
      <c r="I113" s="910">
        <v>67.5</v>
      </c>
      <c r="J113" s="883" t="s">
        <v>12</v>
      </c>
      <c r="K113" s="874">
        <v>6</v>
      </c>
      <c r="L113" s="1282"/>
      <c r="M113" s="875" t="s">
        <v>314</v>
      </c>
      <c r="N113" s="4215"/>
      <c r="O113" s="4216"/>
      <c r="P113" s="4216"/>
      <c r="Q113" s="4216"/>
      <c r="R113" s="4216"/>
      <c r="S113" s="4216"/>
      <c r="T113" s="4216"/>
      <c r="U113" s="4216"/>
      <c r="V113" s="4216"/>
      <c r="W113" s="4216"/>
      <c r="X113" s="4216"/>
      <c r="Y113" s="4216"/>
      <c r="Z113" s="4216"/>
      <c r="AA113" s="4216"/>
      <c r="AB113" s="4217"/>
      <c r="AC113" s="1249"/>
      <c r="AD113" s="1250"/>
      <c r="AE113" s="1250"/>
      <c r="AF113" s="1251"/>
      <c r="AG113" s="663"/>
    </row>
    <row r="114" spans="1:97" s="10" customFormat="1" ht="15.75" customHeight="1">
      <c r="A114" s="872" t="s">
        <v>632</v>
      </c>
      <c r="B114" s="881" t="s">
        <v>635</v>
      </c>
      <c r="C114" s="895" t="s">
        <v>636</v>
      </c>
      <c r="D114" s="1009"/>
      <c r="E114" s="1009"/>
      <c r="F114" s="880"/>
      <c r="G114" s="892" t="s">
        <v>219</v>
      </c>
      <c r="H114" s="873"/>
      <c r="I114" s="906">
        <v>45.7</v>
      </c>
      <c r="J114" s="883"/>
      <c r="K114" s="874">
        <v>5</v>
      </c>
      <c r="L114" s="1282"/>
      <c r="M114" s="664"/>
      <c r="N114" s="841"/>
      <c r="O114" s="666"/>
      <c r="P114" s="1001"/>
      <c r="Q114" s="666"/>
      <c r="R114" s="1326"/>
      <c r="S114" s="841"/>
      <c r="T114" s="666"/>
      <c r="U114" s="993"/>
      <c r="V114" s="992"/>
      <c r="W114" s="1315"/>
      <c r="X114" s="941">
        <v>0.2</v>
      </c>
      <c r="Y114" s="729"/>
      <c r="Z114" s="921">
        <v>3743</v>
      </c>
      <c r="AA114" s="911"/>
      <c r="AB114" s="1351"/>
      <c r="AC114" s="1246">
        <f t="shared" si="12"/>
        <v>0</v>
      </c>
      <c r="AD114" s="1247">
        <f t="shared" si="13"/>
        <v>0</v>
      </c>
      <c r="AE114" s="1247">
        <f t="shared" si="14"/>
        <v>0</v>
      </c>
      <c r="AF114" s="1248">
        <f t="shared" si="15"/>
        <v>0</v>
      </c>
      <c r="AG114" s="663"/>
    </row>
    <row r="115" spans="1:97" s="708" customFormat="1" ht="27" customHeight="1">
      <c r="A115" s="872" t="s">
        <v>670</v>
      </c>
      <c r="B115" s="884" t="s">
        <v>633</v>
      </c>
      <c r="C115" s="895" t="s">
        <v>671</v>
      </c>
      <c r="D115" s="1009"/>
      <c r="E115" s="1009"/>
      <c r="F115" s="302"/>
      <c r="G115" s="892" t="s">
        <v>219</v>
      </c>
      <c r="H115" s="873"/>
      <c r="I115" s="910">
        <v>45.7</v>
      </c>
      <c r="J115" s="883"/>
      <c r="K115" s="874">
        <v>5</v>
      </c>
      <c r="L115" s="1282"/>
      <c r="M115" s="664"/>
      <c r="N115" s="841"/>
      <c r="O115" s="666"/>
      <c r="P115" s="1001"/>
      <c r="Q115" s="666"/>
      <c r="R115" s="1326"/>
      <c r="S115" s="841"/>
      <c r="T115" s="666"/>
      <c r="U115" s="993"/>
      <c r="V115" s="992"/>
      <c r="W115" s="1315"/>
      <c r="X115" s="941">
        <v>0.1</v>
      </c>
      <c r="Y115" s="729"/>
      <c r="Z115" s="921">
        <v>5990</v>
      </c>
      <c r="AA115" s="911"/>
      <c r="AB115" s="1351"/>
      <c r="AC115" s="1246">
        <f t="shared" si="12"/>
        <v>0</v>
      </c>
      <c r="AD115" s="1247">
        <f t="shared" si="13"/>
        <v>0</v>
      </c>
      <c r="AE115" s="1247">
        <f t="shared" si="14"/>
        <v>0</v>
      </c>
      <c r="AF115" s="1248">
        <f t="shared" si="15"/>
        <v>0</v>
      </c>
      <c r="AG115" s="663"/>
    </row>
    <row r="116" spans="1:97" s="10" customFormat="1" ht="27" customHeight="1">
      <c r="A116" s="872" t="s">
        <v>634</v>
      </c>
      <c r="B116" s="884" t="s">
        <v>633</v>
      </c>
      <c r="C116" s="895" t="s">
        <v>637</v>
      </c>
      <c r="D116" s="1009"/>
      <c r="E116" s="1009"/>
      <c r="F116" s="880"/>
      <c r="G116" s="892" t="s">
        <v>219</v>
      </c>
      <c r="H116" s="873"/>
      <c r="I116" s="910">
        <v>45.7</v>
      </c>
      <c r="J116" s="883"/>
      <c r="K116" s="874">
        <v>5</v>
      </c>
      <c r="L116" s="1282"/>
      <c r="M116" s="664"/>
      <c r="N116" s="841"/>
      <c r="O116" s="666"/>
      <c r="P116" s="1001"/>
      <c r="Q116" s="666"/>
      <c r="R116" s="1326"/>
      <c r="S116" s="841"/>
      <c r="T116" s="666"/>
      <c r="U116" s="993"/>
      <c r="V116" s="992"/>
      <c r="W116" s="1315"/>
      <c r="X116" s="941">
        <v>0.1</v>
      </c>
      <c r="Y116" s="729"/>
      <c r="Z116" s="942">
        <v>4992</v>
      </c>
      <c r="AA116" s="911"/>
      <c r="AB116" s="1351"/>
      <c r="AC116" s="1246">
        <f t="shared" si="12"/>
        <v>0</v>
      </c>
      <c r="AD116" s="1247">
        <f t="shared" si="13"/>
        <v>0</v>
      </c>
      <c r="AE116" s="1247">
        <f t="shared" si="14"/>
        <v>0</v>
      </c>
      <c r="AF116" s="1248">
        <f t="shared" si="15"/>
        <v>0</v>
      </c>
      <c r="AG116" s="663"/>
    </row>
    <row r="117" spans="1:97" s="10" customFormat="1" ht="27" customHeight="1">
      <c r="A117" s="903" t="s">
        <v>630</v>
      </c>
      <c r="B117" s="893" t="s">
        <v>626</v>
      </c>
      <c r="C117" s="4177" t="s">
        <v>719</v>
      </c>
      <c r="D117" s="4178"/>
      <c r="E117" s="4178"/>
      <c r="F117" s="1017" t="s">
        <v>659</v>
      </c>
      <c r="G117" s="958" t="s">
        <v>627</v>
      </c>
      <c r="H117" s="905"/>
      <c r="I117" s="910">
        <v>67.5</v>
      </c>
      <c r="J117" s="936">
        <v>6</v>
      </c>
      <c r="K117" s="907">
        <v>6</v>
      </c>
      <c r="L117" s="1275"/>
      <c r="M117" s="759" t="s">
        <v>314</v>
      </c>
      <c r="N117" s="4218" t="s">
        <v>638</v>
      </c>
      <c r="O117" s="4219"/>
      <c r="P117" s="4219"/>
      <c r="Q117" s="4219"/>
      <c r="R117" s="4219"/>
      <c r="S117" s="4219"/>
      <c r="T117" s="4219"/>
      <c r="U117" s="4219"/>
      <c r="V117" s="4219"/>
      <c r="W117" s="4219"/>
      <c r="X117" s="4219"/>
      <c r="Y117" s="4219"/>
      <c r="Z117" s="4219"/>
      <c r="AA117" s="4219"/>
      <c r="AB117" s="4220"/>
      <c r="AC117" s="1249"/>
      <c r="AD117" s="1250"/>
      <c r="AE117" s="1250"/>
      <c r="AF117" s="1251"/>
      <c r="AG117" s="663"/>
    </row>
    <row r="118" spans="1:97" s="10" customFormat="1" ht="27" customHeight="1">
      <c r="A118" s="903" t="s">
        <v>631</v>
      </c>
      <c r="B118" s="894" t="s">
        <v>626</v>
      </c>
      <c r="C118" s="4177" t="s">
        <v>720</v>
      </c>
      <c r="D118" s="4178"/>
      <c r="E118" s="4178"/>
      <c r="F118" s="1017" t="s">
        <v>659</v>
      </c>
      <c r="G118" s="958" t="s">
        <v>627</v>
      </c>
      <c r="H118" s="873"/>
      <c r="I118" s="910">
        <v>45.7</v>
      </c>
      <c r="J118" s="883" t="s">
        <v>12</v>
      </c>
      <c r="K118" s="874">
        <v>5</v>
      </c>
      <c r="L118" s="1282"/>
      <c r="M118" s="664" t="s">
        <v>314</v>
      </c>
      <c r="N118" s="4221"/>
      <c r="O118" s="4222"/>
      <c r="P118" s="4222"/>
      <c r="Q118" s="4222"/>
      <c r="R118" s="4222"/>
      <c r="S118" s="4222"/>
      <c r="T118" s="4222"/>
      <c r="U118" s="4222"/>
      <c r="V118" s="4222"/>
      <c r="W118" s="4222"/>
      <c r="X118" s="4222"/>
      <c r="Y118" s="4222"/>
      <c r="Z118" s="4222"/>
      <c r="AA118" s="4222"/>
      <c r="AB118" s="4223"/>
      <c r="AC118" s="1249"/>
      <c r="AD118" s="1250"/>
      <c r="AE118" s="1250"/>
      <c r="AF118" s="1251"/>
      <c r="AG118" s="663"/>
    </row>
    <row r="119" spans="1:97" s="10" customFormat="1" ht="27" customHeight="1" thickBot="1">
      <c r="A119" s="930" t="s">
        <v>625</v>
      </c>
      <c r="B119" s="878" t="s">
        <v>626</v>
      </c>
      <c r="C119" s="4184" t="s">
        <v>721</v>
      </c>
      <c r="D119" s="4175"/>
      <c r="E119" s="4175"/>
      <c r="F119" s="1028" t="s">
        <v>659</v>
      </c>
      <c r="G119" s="891" t="s">
        <v>627</v>
      </c>
      <c r="H119" s="877"/>
      <c r="I119" s="918">
        <v>45.7</v>
      </c>
      <c r="J119" s="871" t="s">
        <v>12</v>
      </c>
      <c r="K119" s="879">
        <v>5</v>
      </c>
      <c r="L119" s="1287"/>
      <c r="M119" s="637" t="s">
        <v>314</v>
      </c>
      <c r="N119" s="4224"/>
      <c r="O119" s="4225"/>
      <c r="P119" s="4225"/>
      <c r="Q119" s="4225"/>
      <c r="R119" s="4225"/>
      <c r="S119" s="4225"/>
      <c r="T119" s="4225"/>
      <c r="U119" s="4225"/>
      <c r="V119" s="4225"/>
      <c r="W119" s="4225"/>
      <c r="X119" s="4225"/>
      <c r="Y119" s="4225"/>
      <c r="Z119" s="4225"/>
      <c r="AA119" s="4225"/>
      <c r="AB119" s="4226"/>
      <c r="AC119" s="1249"/>
      <c r="AD119" s="1250"/>
      <c r="AE119" s="1250"/>
      <c r="AF119" s="1251"/>
      <c r="AG119" s="663"/>
    </row>
    <row r="120" spans="1:97" ht="50.1" customHeight="1" thickBot="1">
      <c r="A120" s="1196"/>
      <c r="B120" s="1197" t="s">
        <v>611</v>
      </c>
      <c r="C120" s="1198"/>
      <c r="D120" s="1198"/>
      <c r="E120" s="1198"/>
      <c r="F120" s="1199"/>
      <c r="G120" s="1200"/>
      <c r="H120" s="1201"/>
      <c r="I120" s="1202" t="s">
        <v>373</v>
      </c>
      <c r="J120" s="1201"/>
      <c r="K120" s="1203"/>
      <c r="L120" s="1204"/>
      <c r="M120" s="1205"/>
      <c r="N120" s="1202"/>
      <c r="O120" s="1201"/>
      <c r="P120" s="1202"/>
      <c r="Q120" s="1201"/>
      <c r="R120" s="1206"/>
      <c r="S120" s="1202"/>
      <c r="T120" s="1201"/>
      <c r="U120" s="1202"/>
      <c r="V120" s="1201"/>
      <c r="W120" s="1206"/>
      <c r="X120" s="1207"/>
      <c r="Y120" s="1208"/>
      <c r="Z120" s="1208"/>
      <c r="AA120" s="1201"/>
      <c r="AB120" s="1209"/>
      <c r="AC120" s="1243"/>
      <c r="AD120" s="1244"/>
      <c r="AE120" s="1244"/>
      <c r="AF120" s="1245"/>
    </row>
    <row r="121" spans="1:97" ht="15.75" customHeight="1">
      <c r="A121" s="273" t="s">
        <v>98</v>
      </c>
      <c r="B121" s="264" t="s">
        <v>37</v>
      </c>
      <c r="C121" s="589" t="s">
        <v>738</v>
      </c>
      <c r="D121" s="620"/>
      <c r="E121" s="1092"/>
      <c r="F121" s="621"/>
      <c r="G121" s="37">
        <v>0.4</v>
      </c>
      <c r="H121" s="37"/>
      <c r="I121" s="71">
        <v>24.9</v>
      </c>
      <c r="J121" s="72" t="s">
        <v>12</v>
      </c>
      <c r="K121" s="73">
        <v>3</v>
      </c>
      <c r="L121" s="1274"/>
      <c r="M121" s="74" t="s">
        <v>248</v>
      </c>
      <c r="N121" s="334"/>
      <c r="O121" s="335"/>
      <c r="P121" s="336"/>
      <c r="Q121" s="337"/>
      <c r="R121" s="1327"/>
      <c r="S121" s="334"/>
      <c r="T121" s="335"/>
      <c r="U121" s="336"/>
      <c r="V121" s="337"/>
      <c r="W121" s="1320"/>
      <c r="X121" s="69">
        <v>0.1</v>
      </c>
      <c r="Y121" s="70"/>
      <c r="Z121" s="920">
        <v>8109</v>
      </c>
      <c r="AA121" s="234"/>
      <c r="AB121" s="1377"/>
      <c r="AC121" s="1246">
        <f t="shared" si="12"/>
        <v>0</v>
      </c>
      <c r="AD121" s="1247">
        <f t="shared" si="13"/>
        <v>0</v>
      </c>
      <c r="AE121" s="1247">
        <f t="shared" si="14"/>
        <v>0</v>
      </c>
      <c r="AF121" s="1248">
        <f t="shared" si="15"/>
        <v>0</v>
      </c>
      <c r="AG121" s="968"/>
    </row>
    <row r="122" spans="1:97" ht="15.75" customHeight="1">
      <c r="A122" s="272" t="s">
        <v>95</v>
      </c>
      <c r="B122" s="194" t="s">
        <v>52</v>
      </c>
      <c r="C122" s="290" t="s">
        <v>379</v>
      </c>
      <c r="D122" s="291"/>
      <c r="E122" s="291"/>
      <c r="F122" s="292"/>
      <c r="G122" s="98">
        <v>1.6</v>
      </c>
      <c r="H122" s="98"/>
      <c r="I122" s="77">
        <v>37.299999999999997</v>
      </c>
      <c r="J122" s="100"/>
      <c r="K122" s="99">
        <v>4</v>
      </c>
      <c r="L122" s="1288"/>
      <c r="M122" s="80" t="s">
        <v>249</v>
      </c>
      <c r="N122" s="343"/>
      <c r="O122" s="344"/>
      <c r="P122" s="345"/>
      <c r="Q122" s="344"/>
      <c r="R122" s="1304"/>
      <c r="S122" s="343"/>
      <c r="T122" s="344"/>
      <c r="U122" s="345"/>
      <c r="V122" s="344"/>
      <c r="W122" s="1300"/>
      <c r="X122" s="189">
        <v>0.2</v>
      </c>
      <c r="Y122" s="41"/>
      <c r="Z122" s="921">
        <v>4699</v>
      </c>
      <c r="AA122" s="41"/>
      <c r="AB122" s="1350"/>
      <c r="AC122" s="1246">
        <f t="shared" si="12"/>
        <v>0</v>
      </c>
      <c r="AD122" s="1247">
        <f t="shared" si="13"/>
        <v>0</v>
      </c>
      <c r="AE122" s="1247">
        <f t="shared" si="14"/>
        <v>0</v>
      </c>
      <c r="AF122" s="1248">
        <f t="shared" si="15"/>
        <v>0</v>
      </c>
      <c r="AG122" s="968"/>
    </row>
    <row r="123" spans="1:97" ht="15.75" customHeight="1">
      <c r="A123" s="272" t="s">
        <v>94</v>
      </c>
      <c r="B123" s="194" t="s">
        <v>122</v>
      </c>
      <c r="C123" s="290" t="s">
        <v>380</v>
      </c>
      <c r="D123" s="291"/>
      <c r="E123" s="291"/>
      <c r="F123" s="292"/>
      <c r="G123" s="98">
        <v>1.6</v>
      </c>
      <c r="H123" s="98"/>
      <c r="I123" s="77">
        <v>37.299999999999997</v>
      </c>
      <c r="J123" s="100" t="s">
        <v>12</v>
      </c>
      <c r="K123" s="99">
        <v>4</v>
      </c>
      <c r="L123" s="1288"/>
      <c r="M123" s="80" t="s">
        <v>250</v>
      </c>
      <c r="N123" s="343"/>
      <c r="O123" s="344"/>
      <c r="P123" s="345"/>
      <c r="Q123" s="344"/>
      <c r="R123" s="1304"/>
      <c r="S123" s="343"/>
      <c r="T123" s="344"/>
      <c r="U123" s="345"/>
      <c r="V123" s="344"/>
      <c r="W123" s="1345"/>
      <c r="X123" s="189">
        <v>0.2</v>
      </c>
      <c r="Y123" s="41"/>
      <c r="Z123" s="921">
        <v>4699</v>
      </c>
      <c r="AA123" s="41"/>
      <c r="AB123" s="1350"/>
      <c r="AC123" s="1246">
        <f t="shared" si="12"/>
        <v>0</v>
      </c>
      <c r="AD123" s="1247">
        <f t="shared" si="13"/>
        <v>0</v>
      </c>
      <c r="AE123" s="1247">
        <f t="shared" si="14"/>
        <v>0</v>
      </c>
      <c r="AF123" s="1248">
        <f t="shared" si="15"/>
        <v>0</v>
      </c>
      <c r="AG123" s="968"/>
    </row>
    <row r="124" spans="1:97" s="1032" customFormat="1" ht="27" customHeight="1">
      <c r="A124" s="1093" t="s">
        <v>771</v>
      </c>
      <c r="B124" s="1094" t="s">
        <v>36</v>
      </c>
      <c r="C124" s="4167" t="s">
        <v>772</v>
      </c>
      <c r="D124" s="4168"/>
      <c r="E124" s="4168"/>
      <c r="F124" s="1230" t="s">
        <v>85</v>
      </c>
      <c r="G124" s="1088" t="s">
        <v>218</v>
      </c>
      <c r="H124" s="1080"/>
      <c r="I124" s="1082">
        <v>67.5</v>
      </c>
      <c r="J124" s="1095"/>
      <c r="K124" s="1084">
        <v>6</v>
      </c>
      <c r="L124" s="1285"/>
      <c r="M124" s="1162" t="s">
        <v>251</v>
      </c>
      <c r="N124" s="832"/>
      <c r="O124" s="1143"/>
      <c r="P124" s="352"/>
      <c r="Q124" s="1144"/>
      <c r="R124" s="1328"/>
      <c r="S124" s="1158"/>
      <c r="T124" s="1143"/>
      <c r="U124" s="352"/>
      <c r="V124" s="1144"/>
      <c r="W124" s="1302"/>
      <c r="X124" s="1089">
        <v>0.01</v>
      </c>
      <c r="Y124" s="1086"/>
      <c r="Z124" s="1090">
        <v>70560</v>
      </c>
      <c r="AA124" s="1091"/>
      <c r="AB124" s="1378"/>
      <c r="AC124" s="1246">
        <f t="shared" si="12"/>
        <v>0</v>
      </c>
      <c r="AD124" s="1247">
        <f t="shared" si="13"/>
        <v>0</v>
      </c>
      <c r="AE124" s="1247">
        <f t="shared" si="14"/>
        <v>0</v>
      </c>
      <c r="AF124" s="1248">
        <f t="shared" si="15"/>
        <v>0</v>
      </c>
      <c r="AG124" s="1161"/>
      <c r="AH124" s="1031"/>
      <c r="AI124" s="1031"/>
      <c r="AJ124" s="1031"/>
      <c r="AK124" s="1031"/>
      <c r="AL124" s="1031"/>
      <c r="AM124" s="1031"/>
      <c r="AN124" s="1031"/>
      <c r="AO124" s="1031"/>
      <c r="AP124" s="1031"/>
      <c r="AQ124" s="1031"/>
      <c r="AR124" s="1031"/>
      <c r="AS124" s="1031"/>
      <c r="AT124" s="1031"/>
      <c r="AU124" s="1031"/>
      <c r="AV124" s="1031"/>
      <c r="AW124" s="1031"/>
      <c r="AX124" s="1031"/>
      <c r="AY124" s="1031"/>
      <c r="AZ124" s="1031"/>
      <c r="BA124" s="1031"/>
      <c r="BB124" s="1031"/>
      <c r="BC124" s="1031"/>
      <c r="BD124" s="1031"/>
      <c r="BE124" s="1031"/>
      <c r="BF124" s="1031"/>
      <c r="BG124" s="1031"/>
      <c r="BH124" s="1031"/>
      <c r="BI124" s="1031"/>
      <c r="BJ124" s="1031"/>
      <c r="BK124" s="1031"/>
      <c r="BL124" s="1031"/>
      <c r="BM124" s="1031"/>
      <c r="BN124" s="1031"/>
      <c r="BO124" s="1031"/>
      <c r="BP124" s="1031"/>
      <c r="BQ124" s="1031"/>
      <c r="BR124" s="1031"/>
      <c r="BS124" s="1031"/>
      <c r="BT124" s="1031"/>
      <c r="BU124" s="1031"/>
      <c r="BV124" s="1031"/>
      <c r="BW124" s="1031"/>
      <c r="BX124" s="1031"/>
      <c r="BY124" s="1031"/>
      <c r="BZ124" s="1031"/>
      <c r="CA124" s="1031"/>
      <c r="CB124" s="1031"/>
      <c r="CC124" s="1031"/>
      <c r="CD124" s="1031"/>
      <c r="CE124" s="1031"/>
      <c r="CF124" s="1031"/>
      <c r="CG124" s="1031"/>
      <c r="CH124" s="1031"/>
      <c r="CI124" s="1031"/>
      <c r="CJ124" s="1031"/>
      <c r="CK124" s="1031"/>
      <c r="CL124" s="1031"/>
      <c r="CM124" s="1031"/>
      <c r="CN124" s="1031"/>
      <c r="CO124" s="1031"/>
      <c r="CP124" s="1031"/>
      <c r="CQ124" s="1031"/>
      <c r="CR124" s="1031"/>
      <c r="CS124" s="1031"/>
    </row>
    <row r="125" spans="1:97" s="1032" customFormat="1" ht="27" customHeight="1">
      <c r="A125" s="1093" t="s">
        <v>234</v>
      </c>
      <c r="B125" s="1094" t="s">
        <v>36</v>
      </c>
      <c r="C125" s="4167" t="s">
        <v>729</v>
      </c>
      <c r="D125" s="4168"/>
      <c r="E125" s="4168"/>
      <c r="F125" s="4169"/>
      <c r="G125" s="1088" t="s">
        <v>218</v>
      </c>
      <c r="H125" s="1080"/>
      <c r="I125" s="1082">
        <v>67.5</v>
      </c>
      <c r="J125" s="1095"/>
      <c r="K125" s="1084">
        <v>6</v>
      </c>
      <c r="L125" s="1285"/>
      <c r="M125" s="1030" t="s">
        <v>251</v>
      </c>
      <c r="N125" s="832"/>
      <c r="O125" s="348"/>
      <c r="P125" s="352"/>
      <c r="Q125" s="353"/>
      <c r="R125" s="1328"/>
      <c r="S125" s="850"/>
      <c r="T125" s="348"/>
      <c r="U125" s="352"/>
      <c r="V125" s="353"/>
      <c r="W125" s="1302"/>
      <c r="X125" s="1089">
        <v>0.01</v>
      </c>
      <c r="Y125" s="1086"/>
      <c r="Z125" s="1090">
        <v>54588</v>
      </c>
      <c r="AA125" s="1091"/>
      <c r="AB125" s="1378"/>
      <c r="AC125" s="1246">
        <f t="shared" si="12"/>
        <v>0</v>
      </c>
      <c r="AD125" s="1247">
        <f t="shared" si="13"/>
        <v>0</v>
      </c>
      <c r="AE125" s="1247">
        <f t="shared" si="14"/>
        <v>0</v>
      </c>
      <c r="AF125" s="1248">
        <f t="shared" si="15"/>
        <v>0</v>
      </c>
      <c r="AG125" s="1051"/>
      <c r="AH125" s="1031"/>
      <c r="AI125" s="1031"/>
      <c r="AJ125" s="1031"/>
      <c r="AK125" s="1031"/>
      <c r="AL125" s="1031"/>
      <c r="AM125" s="1031"/>
      <c r="AN125" s="1031"/>
      <c r="AO125" s="1031"/>
      <c r="AP125" s="1031"/>
      <c r="AQ125" s="1031"/>
      <c r="AR125" s="1031"/>
      <c r="AS125" s="1031"/>
      <c r="AT125" s="1031"/>
      <c r="AU125" s="1031"/>
      <c r="AV125" s="1031"/>
      <c r="AW125" s="1031"/>
      <c r="AX125" s="1031"/>
      <c r="AY125" s="1031"/>
      <c r="AZ125" s="1031"/>
      <c r="BA125" s="1031"/>
      <c r="BB125" s="1031"/>
      <c r="BC125" s="1031"/>
      <c r="BD125" s="1031"/>
      <c r="BE125" s="1031"/>
      <c r="BF125" s="1031"/>
      <c r="BG125" s="1031"/>
      <c r="BH125" s="1031"/>
      <c r="BI125" s="1031"/>
      <c r="BJ125" s="1031"/>
      <c r="BK125" s="1031"/>
      <c r="BL125" s="1031"/>
      <c r="BM125" s="1031"/>
      <c r="BN125" s="1031"/>
      <c r="BO125" s="1031"/>
      <c r="BP125" s="1031"/>
      <c r="BQ125" s="1031"/>
      <c r="BR125" s="1031"/>
      <c r="BS125" s="1031"/>
      <c r="BT125" s="1031"/>
      <c r="BU125" s="1031"/>
      <c r="BV125" s="1031"/>
      <c r="BW125" s="1031"/>
      <c r="BX125" s="1031"/>
      <c r="BY125" s="1031"/>
      <c r="BZ125" s="1031"/>
      <c r="CA125" s="1031"/>
      <c r="CB125" s="1031"/>
      <c r="CC125" s="1031"/>
      <c r="CD125" s="1031"/>
      <c r="CE125" s="1031"/>
      <c r="CF125" s="1031"/>
      <c r="CG125" s="1031"/>
      <c r="CH125" s="1031"/>
      <c r="CI125" s="1031"/>
      <c r="CJ125" s="1031"/>
      <c r="CK125" s="1031"/>
      <c r="CL125" s="1031"/>
      <c r="CM125" s="1031"/>
      <c r="CN125" s="1031"/>
      <c r="CO125" s="1031"/>
      <c r="CP125" s="1031"/>
      <c r="CQ125" s="1031"/>
      <c r="CR125" s="1031"/>
      <c r="CS125" s="1031"/>
    </row>
    <row r="126" spans="1:97" ht="15.75" customHeight="1">
      <c r="A126" s="224" t="s">
        <v>96</v>
      </c>
      <c r="B126" s="187" t="s">
        <v>167</v>
      </c>
      <c r="C126" s="516" t="s">
        <v>381</v>
      </c>
      <c r="D126" s="293"/>
      <c r="E126" s="525"/>
      <c r="F126" s="294"/>
      <c r="G126" s="103">
        <v>1</v>
      </c>
      <c r="H126" s="103"/>
      <c r="I126" s="104">
        <v>37.299999999999997</v>
      </c>
      <c r="J126" s="105" t="s">
        <v>12</v>
      </c>
      <c r="K126" s="106">
        <v>4</v>
      </c>
      <c r="L126" s="1289"/>
      <c r="M126" s="80" t="s">
        <v>252</v>
      </c>
      <c r="N126" s="832"/>
      <c r="O126" s="348"/>
      <c r="P126" s="352"/>
      <c r="Q126" s="353"/>
      <c r="R126" s="1328"/>
      <c r="S126" s="850"/>
      <c r="T126" s="348"/>
      <c r="U126" s="352"/>
      <c r="V126" s="353"/>
      <c r="W126" s="1302"/>
      <c r="X126" s="256">
        <v>0.1</v>
      </c>
      <c r="Y126" s="235"/>
      <c r="Z126" s="547">
        <v>8118</v>
      </c>
      <c r="AA126" s="235"/>
      <c r="AB126" s="1379"/>
      <c r="AC126" s="1246">
        <f t="shared" si="12"/>
        <v>0</v>
      </c>
      <c r="AD126" s="1247">
        <f t="shared" si="13"/>
        <v>0</v>
      </c>
      <c r="AE126" s="1247">
        <f t="shared" si="14"/>
        <v>0</v>
      </c>
      <c r="AF126" s="1248">
        <f t="shared" si="15"/>
        <v>0</v>
      </c>
      <c r="AG126" s="968"/>
    </row>
    <row r="127" spans="1:97" ht="15.75" customHeight="1">
      <c r="A127" s="196" t="s">
        <v>49</v>
      </c>
      <c r="B127" s="261" t="s">
        <v>206</v>
      </c>
      <c r="C127" s="788" t="s">
        <v>722</v>
      </c>
      <c r="D127" s="884"/>
      <c r="E127" s="521"/>
      <c r="F127" s="617"/>
      <c r="G127" s="83">
        <v>3.5</v>
      </c>
      <c r="H127" s="76"/>
      <c r="I127" s="77">
        <v>45.7</v>
      </c>
      <c r="J127" s="108"/>
      <c r="K127" s="79">
        <v>5</v>
      </c>
      <c r="L127" s="1275"/>
      <c r="M127" s="80" t="s">
        <v>253</v>
      </c>
      <c r="N127" s="343"/>
      <c r="O127" s="357"/>
      <c r="P127" s="358"/>
      <c r="Q127" s="357"/>
      <c r="R127" s="1300"/>
      <c r="S127" s="429"/>
      <c r="T127" s="359"/>
      <c r="U127" s="360"/>
      <c r="V127" s="359"/>
      <c r="W127" s="1318"/>
      <c r="X127" s="189">
        <v>0.1</v>
      </c>
      <c r="Y127" s="186"/>
      <c r="Z127" s="921">
        <v>4196</v>
      </c>
      <c r="AA127" s="41"/>
      <c r="AB127" s="1350"/>
      <c r="AC127" s="1246">
        <f t="shared" si="12"/>
        <v>0</v>
      </c>
      <c r="AD127" s="1247">
        <f t="shared" si="13"/>
        <v>0</v>
      </c>
      <c r="AE127" s="1247">
        <f t="shared" si="14"/>
        <v>0</v>
      </c>
      <c r="AF127" s="1248">
        <f t="shared" si="15"/>
        <v>0</v>
      </c>
      <c r="AG127" s="968"/>
    </row>
    <row r="128" spans="1:97" s="200" customFormat="1" ht="27" customHeight="1">
      <c r="A128" s="196" t="s">
        <v>368</v>
      </c>
      <c r="B128" s="194" t="s">
        <v>210</v>
      </c>
      <c r="C128" s="4160" t="s">
        <v>728</v>
      </c>
      <c r="D128" s="4170"/>
      <c r="E128" s="4170"/>
      <c r="F128" s="4171"/>
      <c r="G128" s="616" t="s">
        <v>215</v>
      </c>
      <c r="H128" s="246"/>
      <c r="I128" s="190">
        <v>24.9</v>
      </c>
      <c r="J128" s="192"/>
      <c r="K128" s="247">
        <v>3</v>
      </c>
      <c r="L128" s="1275"/>
      <c r="M128" s="202"/>
      <c r="N128" s="426"/>
      <c r="O128" s="361"/>
      <c r="P128" s="360"/>
      <c r="Q128" s="359"/>
      <c r="R128" s="1323"/>
      <c r="S128" s="426"/>
      <c r="T128" s="361"/>
      <c r="U128" s="360"/>
      <c r="V128" s="359"/>
      <c r="W128" s="1318"/>
      <c r="X128" s="189">
        <v>0.05</v>
      </c>
      <c r="Y128" s="186"/>
      <c r="Z128" s="921">
        <v>16767</v>
      </c>
      <c r="AA128" s="41"/>
      <c r="AB128" s="1350"/>
      <c r="AC128" s="1246">
        <f t="shared" si="12"/>
        <v>0</v>
      </c>
      <c r="AD128" s="1247">
        <f t="shared" si="13"/>
        <v>0</v>
      </c>
      <c r="AE128" s="1247">
        <f t="shared" si="14"/>
        <v>0</v>
      </c>
      <c r="AF128" s="1248">
        <f t="shared" si="15"/>
        <v>0</v>
      </c>
      <c r="AG128" s="968"/>
      <c r="AH128" s="10"/>
      <c r="AI128" s="10"/>
      <c r="AJ128" s="10"/>
      <c r="AK128" s="10"/>
      <c r="AL128" s="10"/>
      <c r="AM128" s="10"/>
      <c r="AN128" s="10"/>
      <c r="AO128" s="10"/>
      <c r="AP128" s="10"/>
      <c r="AQ128" s="10"/>
      <c r="AR128" s="10"/>
      <c r="AS128" s="10"/>
      <c r="AT128" s="10"/>
      <c r="AU128" s="10"/>
      <c r="AV128" s="10"/>
      <c r="AW128" s="10"/>
      <c r="AX128" s="10"/>
      <c r="AY128" s="10"/>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c r="BV128" s="10"/>
      <c r="BW128" s="10"/>
      <c r="BX128" s="10"/>
      <c r="BY128" s="10"/>
      <c r="BZ128" s="10"/>
      <c r="CA128" s="10"/>
      <c r="CB128" s="10"/>
      <c r="CC128" s="10"/>
      <c r="CD128" s="10"/>
      <c r="CE128" s="10"/>
      <c r="CF128" s="10"/>
      <c r="CG128" s="10"/>
      <c r="CH128" s="10"/>
      <c r="CI128" s="10"/>
      <c r="CJ128" s="10"/>
      <c r="CK128" s="10"/>
      <c r="CL128" s="10"/>
      <c r="CM128" s="10"/>
      <c r="CN128" s="10"/>
      <c r="CO128" s="10"/>
      <c r="CP128" s="10"/>
      <c r="CQ128" s="10"/>
      <c r="CR128" s="10"/>
      <c r="CS128" s="10"/>
    </row>
    <row r="129" spans="1:97" ht="15.75" customHeight="1" thickBot="1">
      <c r="A129" s="275" t="s">
        <v>222</v>
      </c>
      <c r="B129" s="266" t="s">
        <v>210</v>
      </c>
      <c r="C129" s="568" t="s">
        <v>520</v>
      </c>
      <c r="D129" s="582"/>
      <c r="E129" s="582"/>
      <c r="F129" s="583"/>
      <c r="G129" s="109" t="s">
        <v>215</v>
      </c>
      <c r="H129" s="109"/>
      <c r="I129" s="110">
        <v>24.9</v>
      </c>
      <c r="J129" s="111"/>
      <c r="K129" s="112">
        <v>3</v>
      </c>
      <c r="L129" s="1280"/>
      <c r="M129" s="113" t="s">
        <v>254</v>
      </c>
      <c r="N129" s="834"/>
      <c r="O129" s="362"/>
      <c r="P129" s="363"/>
      <c r="Q129" s="364"/>
      <c r="R129" s="1329"/>
      <c r="S129" s="834"/>
      <c r="T129" s="362"/>
      <c r="U129" s="363"/>
      <c r="V129" s="364"/>
      <c r="W129" s="1319"/>
      <c r="X129" s="323">
        <v>0.05</v>
      </c>
      <c r="Y129" s="114"/>
      <c r="Z129" s="944">
        <v>16767</v>
      </c>
      <c r="AA129" s="943"/>
      <c r="AB129" s="1380"/>
      <c r="AC129" s="1246">
        <f t="shared" si="12"/>
        <v>0</v>
      </c>
      <c r="AD129" s="1247">
        <f t="shared" si="13"/>
        <v>0</v>
      </c>
      <c r="AE129" s="1247">
        <f t="shared" si="14"/>
        <v>0</v>
      </c>
      <c r="AF129" s="1248">
        <f t="shared" si="15"/>
        <v>0</v>
      </c>
      <c r="AG129" s="968"/>
    </row>
    <row r="130" spans="1:97" s="10" customFormat="1" ht="50.1" customHeight="1" thickBot="1">
      <c r="A130" s="1196"/>
      <c r="B130" s="1197" t="s">
        <v>123</v>
      </c>
      <c r="C130" s="1198"/>
      <c r="D130" s="1198"/>
      <c r="E130" s="1198"/>
      <c r="F130" s="1199"/>
      <c r="G130" s="1200"/>
      <c r="H130" s="1201"/>
      <c r="I130" s="1202" t="s">
        <v>373</v>
      </c>
      <c r="J130" s="1201"/>
      <c r="K130" s="1203"/>
      <c r="L130" s="1204"/>
      <c r="M130" s="1205"/>
      <c r="N130" s="1202"/>
      <c r="O130" s="1201"/>
      <c r="P130" s="1202"/>
      <c r="Q130" s="1201"/>
      <c r="R130" s="1206"/>
      <c r="S130" s="1202"/>
      <c r="T130" s="1201"/>
      <c r="U130" s="1202"/>
      <c r="V130" s="1201"/>
      <c r="W130" s="1206"/>
      <c r="X130" s="1207"/>
      <c r="Y130" s="1208"/>
      <c r="Z130" s="1208"/>
      <c r="AA130" s="1201"/>
      <c r="AB130" s="1209"/>
      <c r="AC130" s="1243"/>
      <c r="AD130" s="1244"/>
      <c r="AE130" s="1244"/>
      <c r="AF130" s="1245"/>
      <c r="AG130" s="663"/>
    </row>
    <row r="131" spans="1:97" s="10" customFormat="1" ht="15.75" customHeight="1">
      <c r="A131" s="273" t="s">
        <v>70</v>
      </c>
      <c r="B131" s="1131" t="s">
        <v>69</v>
      </c>
      <c r="C131" s="589" t="s">
        <v>538</v>
      </c>
      <c r="D131" s="1130"/>
      <c r="E131" s="1132"/>
      <c r="F131" s="535"/>
      <c r="G131" s="1157">
        <v>4</v>
      </c>
      <c r="H131" s="1117"/>
      <c r="I131" s="1118">
        <v>24.9</v>
      </c>
      <c r="J131" s="1125"/>
      <c r="K131" s="1156">
        <v>3</v>
      </c>
      <c r="L131" s="1284"/>
      <c r="M131" s="1119" t="s">
        <v>308</v>
      </c>
      <c r="N131" s="1160"/>
      <c r="O131" s="1142"/>
      <c r="P131" s="1148"/>
      <c r="Q131" s="1142"/>
      <c r="R131" s="1330"/>
      <c r="S131" s="1160"/>
      <c r="T131" s="1142"/>
      <c r="U131" s="1148"/>
      <c r="V131" s="1141"/>
      <c r="W131" s="1327"/>
      <c r="X131" s="1116">
        <v>1</v>
      </c>
      <c r="Y131" s="1124"/>
      <c r="Z131" s="1127">
        <v>266</v>
      </c>
      <c r="AA131" s="1120"/>
      <c r="AB131" s="1369"/>
      <c r="AC131" s="1246">
        <f t="shared" si="12"/>
        <v>0</v>
      </c>
      <c r="AD131" s="1247">
        <f t="shared" si="13"/>
        <v>0</v>
      </c>
      <c r="AE131" s="1247">
        <f t="shared" si="14"/>
        <v>0</v>
      </c>
      <c r="AF131" s="1248">
        <f t="shared" si="15"/>
        <v>0</v>
      </c>
      <c r="AG131" s="663"/>
    </row>
    <row r="132" spans="1:97" s="10" customFormat="1" ht="15.75" customHeight="1">
      <c r="A132" s="1063" t="s">
        <v>73</v>
      </c>
      <c r="B132" s="904" t="s">
        <v>9</v>
      </c>
      <c r="C132" s="3961" t="s">
        <v>514</v>
      </c>
      <c r="D132" s="3962"/>
      <c r="E132" s="3962"/>
      <c r="F132" s="3979"/>
      <c r="G132" s="1068">
        <v>5</v>
      </c>
      <c r="H132" s="616"/>
      <c r="I132" s="906">
        <v>37.299999999999997</v>
      </c>
      <c r="J132" s="936"/>
      <c r="K132" s="907">
        <v>4</v>
      </c>
      <c r="L132" s="1275"/>
      <c r="M132" s="387" t="s">
        <v>309</v>
      </c>
      <c r="N132" s="616">
        <v>10</v>
      </c>
      <c r="O132" s="769"/>
      <c r="P132" s="783">
        <v>34</v>
      </c>
      <c r="Q132" s="769"/>
      <c r="R132" s="1296"/>
      <c r="S132" s="1068">
        <v>200</v>
      </c>
      <c r="T132" s="783"/>
      <c r="U132" s="906">
        <v>555</v>
      </c>
      <c r="V132" s="769"/>
      <c r="W132" s="1296"/>
      <c r="X132" s="1133"/>
      <c r="Y132" s="1134"/>
      <c r="Z132" s="1149"/>
      <c r="AA132" s="1135"/>
      <c r="AB132" s="1357"/>
      <c r="AC132" s="1246">
        <f t="shared" si="12"/>
        <v>0</v>
      </c>
      <c r="AD132" s="1247">
        <f t="shared" si="13"/>
        <v>0</v>
      </c>
      <c r="AE132" s="1247">
        <f t="shared" si="14"/>
        <v>0</v>
      </c>
      <c r="AF132" s="1248">
        <f t="shared" si="15"/>
        <v>0</v>
      </c>
      <c r="AG132" s="663"/>
    </row>
    <row r="133" spans="1:97" s="1046" customFormat="1" ht="27" customHeight="1" thickBot="1">
      <c r="A133" s="930" t="s">
        <v>775</v>
      </c>
      <c r="B133" s="1045" t="s">
        <v>200</v>
      </c>
      <c r="C133" s="4148" t="s">
        <v>776</v>
      </c>
      <c r="D133" s="4149"/>
      <c r="E133" s="4149"/>
      <c r="F133" s="1231" t="s">
        <v>85</v>
      </c>
      <c r="G133" s="960" t="s">
        <v>679</v>
      </c>
      <c r="H133" s="914"/>
      <c r="I133" s="771">
        <v>24.9</v>
      </c>
      <c r="J133" s="932"/>
      <c r="K133" s="933">
        <v>3</v>
      </c>
      <c r="L133" s="1280"/>
      <c r="M133" s="1115"/>
      <c r="N133" s="834"/>
      <c r="O133" s="1155"/>
      <c r="P133" s="634"/>
      <c r="Q133" s="1153"/>
      <c r="R133" s="1329"/>
      <c r="S133" s="834"/>
      <c r="T133" s="1155"/>
      <c r="U133" s="634"/>
      <c r="V133" s="1153"/>
      <c r="W133" s="1319"/>
      <c r="X133" s="489">
        <v>0.15</v>
      </c>
      <c r="Y133" s="1232"/>
      <c r="Z133" s="922">
        <v>3042</v>
      </c>
      <c r="AA133" s="943"/>
      <c r="AB133" s="1380"/>
      <c r="AC133" s="1246">
        <f t="shared" si="12"/>
        <v>0</v>
      </c>
      <c r="AD133" s="1247">
        <f t="shared" si="13"/>
        <v>0</v>
      </c>
      <c r="AE133" s="1247">
        <f t="shared" si="14"/>
        <v>0</v>
      </c>
      <c r="AF133" s="1248">
        <f t="shared" si="15"/>
        <v>0</v>
      </c>
      <c r="AG133" s="663"/>
    </row>
    <row r="134" spans="1:97" s="10" customFormat="1" ht="50.1" customHeight="1" thickBot="1">
      <c r="A134" s="1196"/>
      <c r="B134" s="1197" t="s">
        <v>193</v>
      </c>
      <c r="C134" s="1198"/>
      <c r="D134" s="1198"/>
      <c r="E134" s="1198"/>
      <c r="F134" s="1199"/>
      <c r="G134" s="1200"/>
      <c r="H134" s="1201"/>
      <c r="I134" s="1202" t="s">
        <v>373</v>
      </c>
      <c r="J134" s="1201"/>
      <c r="K134" s="1203"/>
      <c r="L134" s="1204"/>
      <c r="M134" s="1205"/>
      <c r="N134" s="1202"/>
      <c r="O134" s="1201"/>
      <c r="P134" s="1202"/>
      <c r="Q134" s="1201"/>
      <c r="R134" s="1206"/>
      <c r="S134" s="1202"/>
      <c r="T134" s="1201"/>
      <c r="U134" s="1202"/>
      <c r="V134" s="1201"/>
      <c r="W134" s="1206"/>
      <c r="X134" s="1207"/>
      <c r="Y134" s="1208"/>
      <c r="Z134" s="1208"/>
      <c r="AA134" s="1201"/>
      <c r="AB134" s="1209"/>
      <c r="AC134" s="1243"/>
      <c r="AD134" s="1244"/>
      <c r="AE134" s="1244"/>
      <c r="AF134" s="1245"/>
      <c r="AG134" s="663"/>
    </row>
    <row r="135" spans="1:97" s="982" customFormat="1" ht="15.75" customHeight="1">
      <c r="A135" s="1211" t="s">
        <v>456</v>
      </c>
      <c r="B135" s="1212" t="s">
        <v>457</v>
      </c>
      <c r="C135" s="1213" t="s">
        <v>442</v>
      </c>
      <c r="D135" s="1213"/>
      <c r="E135" s="1214"/>
      <c r="F135" s="1215"/>
      <c r="G135" s="1216">
        <v>3</v>
      </c>
      <c r="H135" s="1216"/>
      <c r="I135" s="1217">
        <v>24.9</v>
      </c>
      <c r="J135" s="1218"/>
      <c r="K135" s="1219">
        <v>3</v>
      </c>
      <c r="L135" s="1290"/>
      <c r="M135" s="1107"/>
      <c r="N135" s="433"/>
      <c r="O135" s="1142"/>
      <c r="P135" s="1148"/>
      <c r="Q135" s="1142"/>
      <c r="R135" s="1330"/>
      <c r="S135" s="1160"/>
      <c r="T135" s="1142"/>
      <c r="U135" s="1148"/>
      <c r="V135" s="1141"/>
      <c r="W135" s="1327"/>
      <c r="X135" s="388"/>
      <c r="Y135" s="388"/>
      <c r="Z135" s="957"/>
      <c r="AA135" s="996"/>
      <c r="AB135" s="1370"/>
      <c r="AC135" s="1246">
        <f t="shared" si="12"/>
        <v>0</v>
      </c>
      <c r="AD135" s="1247">
        <f t="shared" si="13"/>
        <v>0</v>
      </c>
      <c r="AE135" s="1247">
        <f t="shared" si="14"/>
        <v>0</v>
      </c>
      <c r="AF135" s="1248">
        <f t="shared" si="15"/>
        <v>0</v>
      </c>
      <c r="AG135" s="1067"/>
    </row>
    <row r="136" spans="1:97" s="10" customFormat="1" ht="15.75" customHeight="1">
      <c r="A136" s="196" t="s">
        <v>198</v>
      </c>
      <c r="B136" s="194" t="s">
        <v>196</v>
      </c>
      <c r="C136" s="215" t="s">
        <v>132</v>
      </c>
      <c r="D136" s="215"/>
      <c r="E136" s="107"/>
      <c r="F136" s="67"/>
      <c r="G136" s="98">
        <v>0.8</v>
      </c>
      <c r="H136" s="98"/>
      <c r="I136" s="77">
        <v>37.299999999999997</v>
      </c>
      <c r="J136" s="108"/>
      <c r="K136" s="164">
        <v>4</v>
      </c>
      <c r="L136" s="1271"/>
      <c r="M136" s="80" t="s">
        <v>310</v>
      </c>
      <c r="N136" s="1137"/>
      <c r="O136" s="1146"/>
      <c r="P136" s="1140"/>
      <c r="Q136" s="1146"/>
      <c r="R136" s="1331"/>
      <c r="S136" s="426"/>
      <c r="T136" s="1146"/>
      <c r="U136" s="1140"/>
      <c r="V136" s="1147"/>
      <c r="W136" s="1323"/>
      <c r="X136" s="1122">
        <v>0.2</v>
      </c>
      <c r="Y136" s="1122"/>
      <c r="Z136" s="1128">
        <v>3922</v>
      </c>
      <c r="AA136" s="752"/>
      <c r="AB136" s="1363"/>
      <c r="AC136" s="1246">
        <f t="shared" si="12"/>
        <v>0</v>
      </c>
      <c r="AD136" s="1247">
        <f t="shared" si="13"/>
        <v>0</v>
      </c>
      <c r="AE136" s="1247">
        <f t="shared" si="14"/>
        <v>0</v>
      </c>
      <c r="AF136" s="1248">
        <f t="shared" si="15"/>
        <v>0</v>
      </c>
      <c r="AG136" s="663"/>
    </row>
    <row r="137" spans="1:97" s="10" customFormat="1" ht="15.75" customHeight="1">
      <c r="A137" s="284" t="s">
        <v>194</v>
      </c>
      <c r="B137" s="265" t="s">
        <v>195</v>
      </c>
      <c r="C137" s="575" t="s">
        <v>515</v>
      </c>
      <c r="D137" s="285"/>
      <c r="E137" s="286"/>
      <c r="F137" s="302"/>
      <c r="G137" s="97" t="s">
        <v>217</v>
      </c>
      <c r="H137" s="97"/>
      <c r="I137" s="174">
        <v>67.5</v>
      </c>
      <c r="J137" s="130"/>
      <c r="K137" s="168">
        <v>6</v>
      </c>
      <c r="L137" s="1272"/>
      <c r="M137" s="89" t="s">
        <v>311</v>
      </c>
      <c r="N137" s="460"/>
      <c r="O137" s="395"/>
      <c r="P137" s="394"/>
      <c r="Q137" s="395"/>
      <c r="R137" s="1332"/>
      <c r="S137" s="846"/>
      <c r="T137" s="395"/>
      <c r="U137" s="394"/>
      <c r="V137" s="393"/>
      <c r="W137" s="1346"/>
      <c r="X137" s="666"/>
      <c r="Y137" s="666"/>
      <c r="Z137" s="955"/>
      <c r="AA137" s="340"/>
      <c r="AB137" s="1368"/>
      <c r="AC137" s="1246">
        <f t="shared" si="12"/>
        <v>0</v>
      </c>
      <c r="AD137" s="1247">
        <f t="shared" si="13"/>
        <v>0</v>
      </c>
      <c r="AE137" s="1247">
        <f t="shared" si="14"/>
        <v>0</v>
      </c>
      <c r="AF137" s="1248">
        <f t="shared" si="15"/>
        <v>0</v>
      </c>
      <c r="AG137" s="663"/>
    </row>
    <row r="138" spans="1:97" s="10" customFormat="1" ht="15.75" customHeight="1">
      <c r="A138" s="278">
        <v>5959</v>
      </c>
      <c r="B138" s="194" t="s">
        <v>128</v>
      </c>
      <c r="C138" s="215" t="s">
        <v>134</v>
      </c>
      <c r="D138" s="66"/>
      <c r="E138" s="107"/>
      <c r="F138" s="67"/>
      <c r="G138" s="98">
        <v>0.4</v>
      </c>
      <c r="H138" s="98"/>
      <c r="I138" s="77">
        <v>24.9</v>
      </c>
      <c r="J138" s="108"/>
      <c r="K138" s="164">
        <v>3</v>
      </c>
      <c r="L138" s="1271"/>
      <c r="M138" s="89" t="s">
        <v>312</v>
      </c>
      <c r="N138" s="1137"/>
      <c r="O138" s="1146"/>
      <c r="P138" s="1140"/>
      <c r="Q138" s="1146"/>
      <c r="R138" s="1331"/>
      <c r="S138" s="426"/>
      <c r="T138" s="1146"/>
      <c r="U138" s="1140"/>
      <c r="V138" s="1147"/>
      <c r="W138" s="1323"/>
      <c r="X138" s="761">
        <v>0.1</v>
      </c>
      <c r="Y138" s="1123"/>
      <c r="Z138" s="1128">
        <v>6949</v>
      </c>
      <c r="AA138" s="752"/>
      <c r="AB138" s="1363"/>
      <c r="AC138" s="1246">
        <f t="shared" si="12"/>
        <v>0</v>
      </c>
      <c r="AD138" s="1247">
        <f t="shared" si="13"/>
        <v>0</v>
      </c>
      <c r="AE138" s="1247">
        <f t="shared" si="14"/>
        <v>0</v>
      </c>
      <c r="AF138" s="1248">
        <f t="shared" si="15"/>
        <v>0</v>
      </c>
      <c r="AG138" s="663"/>
    </row>
    <row r="139" spans="1:97" s="10" customFormat="1" ht="15.75" customHeight="1" thickBot="1">
      <c r="A139" s="225" t="s">
        <v>199</v>
      </c>
      <c r="B139" s="226" t="s">
        <v>197</v>
      </c>
      <c r="C139" s="157" t="s">
        <v>133</v>
      </c>
      <c r="D139" s="157"/>
      <c r="E139" s="136"/>
      <c r="F139" s="165"/>
      <c r="G139" s="166">
        <v>0.05</v>
      </c>
      <c r="H139" s="166"/>
      <c r="I139" s="94">
        <v>37.299999999999997</v>
      </c>
      <c r="J139" s="167"/>
      <c r="K139" s="142">
        <v>4</v>
      </c>
      <c r="L139" s="1273"/>
      <c r="M139" s="95" t="s">
        <v>313</v>
      </c>
      <c r="N139" s="469"/>
      <c r="O139" s="421"/>
      <c r="P139" s="404"/>
      <c r="Q139" s="421"/>
      <c r="R139" s="1333"/>
      <c r="S139" s="847"/>
      <c r="T139" s="421"/>
      <c r="U139" s="404"/>
      <c r="V139" s="422"/>
      <c r="W139" s="1347"/>
      <c r="X139" s="784">
        <v>0.03</v>
      </c>
      <c r="Y139" s="784"/>
      <c r="Z139" s="902">
        <v>20498</v>
      </c>
      <c r="AA139" s="96"/>
      <c r="AB139" s="1381"/>
      <c r="AC139" s="1246">
        <f t="shared" si="12"/>
        <v>0</v>
      </c>
      <c r="AD139" s="1247">
        <f t="shared" si="13"/>
        <v>0</v>
      </c>
      <c r="AE139" s="1247">
        <f t="shared" si="14"/>
        <v>0</v>
      </c>
      <c r="AF139" s="1248">
        <f t="shared" si="15"/>
        <v>0</v>
      </c>
      <c r="AG139" s="663"/>
    </row>
    <row r="140" spans="1:97" s="10" customFormat="1" ht="50.1" customHeight="1" thickBot="1">
      <c r="A140" s="1196"/>
      <c r="B140" s="1197" t="s">
        <v>11</v>
      </c>
      <c r="C140" s="1198"/>
      <c r="D140" s="1198"/>
      <c r="E140" s="1198"/>
      <c r="F140" s="1199"/>
      <c r="G140" s="1200"/>
      <c r="H140" s="1201"/>
      <c r="I140" s="1202" t="s">
        <v>373</v>
      </c>
      <c r="J140" s="1201"/>
      <c r="K140" s="1203"/>
      <c r="L140" s="1204"/>
      <c r="M140" s="1205"/>
      <c r="N140" s="1202"/>
      <c r="O140" s="1201"/>
      <c r="P140" s="1202"/>
      <c r="Q140" s="1201"/>
      <c r="R140" s="1206"/>
      <c r="S140" s="1202"/>
      <c r="T140" s="1201"/>
      <c r="U140" s="1202"/>
      <c r="V140" s="1201"/>
      <c r="W140" s="1206"/>
      <c r="X140" s="1207"/>
      <c r="Y140" s="1208"/>
      <c r="Z140" s="1208"/>
      <c r="AA140" s="1201"/>
      <c r="AB140" s="1209"/>
      <c r="AC140" s="1243"/>
      <c r="AD140" s="1244"/>
      <c r="AE140" s="1244"/>
      <c r="AF140" s="1245"/>
      <c r="AG140" s="663"/>
    </row>
    <row r="141" spans="1:97" s="10" customFormat="1" ht="15.75" customHeight="1">
      <c r="A141" s="912" t="s">
        <v>56</v>
      </c>
      <c r="B141" s="913" t="s">
        <v>63</v>
      </c>
      <c r="C141" s="3980" t="s">
        <v>539</v>
      </c>
      <c r="D141" s="1130"/>
      <c r="E141" s="1132"/>
      <c r="F141" s="621"/>
      <c r="G141" s="959">
        <v>1.8</v>
      </c>
      <c r="H141" s="926"/>
      <c r="I141" s="916">
        <v>37.299999999999997</v>
      </c>
      <c r="J141" s="927" t="s">
        <v>12</v>
      </c>
      <c r="K141" s="928">
        <v>4</v>
      </c>
      <c r="L141" s="1274"/>
      <c r="M141" s="602" t="s">
        <v>314</v>
      </c>
      <c r="N141" s="433"/>
      <c r="O141" s="629"/>
      <c r="P141" s="632"/>
      <c r="Q141" s="629"/>
      <c r="R141" s="1330"/>
      <c r="S141" s="334"/>
      <c r="T141" s="629"/>
      <c r="U141" s="632"/>
      <c r="V141" s="628"/>
      <c r="W141" s="1327"/>
      <c r="X141" s="915">
        <v>0.3</v>
      </c>
      <c r="Y141" s="929"/>
      <c r="Z141" s="1127">
        <v>1972</v>
      </c>
      <c r="AA141" s="919"/>
      <c r="AB141" s="1377"/>
      <c r="AC141" s="1246">
        <f t="shared" si="12"/>
        <v>0</v>
      </c>
      <c r="AD141" s="1247">
        <f t="shared" si="13"/>
        <v>0</v>
      </c>
      <c r="AE141" s="1247">
        <f t="shared" si="14"/>
        <v>0</v>
      </c>
      <c r="AF141" s="1248">
        <f t="shared" si="15"/>
        <v>0</v>
      </c>
      <c r="AG141" s="663"/>
    </row>
    <row r="142" spans="1:97" ht="15.75" customHeight="1" thickBot="1">
      <c r="A142" s="282">
        <v>9503</v>
      </c>
      <c r="B142" s="226" t="s">
        <v>51</v>
      </c>
      <c r="C142" s="590" t="s">
        <v>542</v>
      </c>
      <c r="D142" s="526"/>
      <c r="E142" s="526"/>
      <c r="F142" s="304"/>
      <c r="G142" s="308">
        <v>0.1</v>
      </c>
      <c r="H142" s="305"/>
      <c r="I142" s="231">
        <v>45.7</v>
      </c>
      <c r="J142" s="259"/>
      <c r="K142" s="306">
        <v>5</v>
      </c>
      <c r="L142" s="1291"/>
      <c r="M142" s="95" t="s">
        <v>316</v>
      </c>
      <c r="N142" s="847"/>
      <c r="O142" s="421"/>
      <c r="P142" s="404"/>
      <c r="Q142" s="421"/>
      <c r="R142" s="1333"/>
      <c r="S142" s="847"/>
      <c r="T142" s="421"/>
      <c r="U142" s="404"/>
      <c r="V142" s="422"/>
      <c r="W142" s="1347"/>
      <c r="X142" s="442"/>
      <c r="Y142" s="806"/>
      <c r="Z142" s="952"/>
      <c r="AA142" s="806"/>
      <c r="AB142" s="1382"/>
      <c r="AC142" s="1246">
        <f t="shared" si="12"/>
        <v>0</v>
      </c>
      <c r="AD142" s="1247">
        <f t="shared" si="13"/>
        <v>0</v>
      </c>
      <c r="AE142" s="1247">
        <f t="shared" si="14"/>
        <v>0</v>
      </c>
      <c r="AF142" s="1248">
        <f t="shared" si="15"/>
        <v>0</v>
      </c>
      <c r="AG142" s="1013"/>
    </row>
    <row r="143" spans="1:97" s="24" customFormat="1" ht="50.1" customHeight="1" thickBot="1">
      <c r="A143" s="1196"/>
      <c r="B143" s="1197" t="s">
        <v>389</v>
      </c>
      <c r="C143" s="1198"/>
      <c r="D143" s="1198"/>
      <c r="E143" s="1198"/>
      <c r="F143" s="1199"/>
      <c r="G143" s="1200"/>
      <c r="H143" s="1201"/>
      <c r="I143" s="1202" t="s">
        <v>373</v>
      </c>
      <c r="J143" s="1201"/>
      <c r="K143" s="1203"/>
      <c r="L143" s="1204"/>
      <c r="M143" s="1205"/>
      <c r="N143" s="1202"/>
      <c r="O143" s="1201"/>
      <c r="P143" s="1202"/>
      <c r="Q143" s="1201"/>
      <c r="R143" s="1206"/>
      <c r="S143" s="1202"/>
      <c r="T143" s="1201"/>
      <c r="U143" s="1202"/>
      <c r="V143" s="1201"/>
      <c r="W143" s="1206"/>
      <c r="X143" s="1207"/>
      <c r="Y143" s="1208"/>
      <c r="Z143" s="1208"/>
      <c r="AA143" s="1201"/>
      <c r="AB143" s="1209"/>
      <c r="AC143" s="1243"/>
      <c r="AD143" s="1244"/>
      <c r="AE143" s="1244"/>
      <c r="AF143" s="1245"/>
      <c r="AG143" s="971"/>
      <c r="AH143" s="600"/>
      <c r="AI143" s="600"/>
      <c r="AJ143" s="600"/>
      <c r="AK143" s="600"/>
      <c r="AL143" s="600"/>
      <c r="AM143" s="600"/>
      <c r="AN143" s="600"/>
      <c r="AO143" s="600"/>
      <c r="AP143" s="600"/>
      <c r="AQ143" s="600"/>
      <c r="AR143" s="600"/>
      <c r="AS143" s="600"/>
      <c r="AT143" s="600"/>
      <c r="AU143" s="600"/>
      <c r="AV143" s="600"/>
      <c r="AW143" s="600"/>
      <c r="AX143" s="600"/>
      <c r="AY143" s="600"/>
      <c r="AZ143" s="600"/>
      <c r="BA143" s="600"/>
      <c r="BB143" s="600"/>
      <c r="BC143" s="600"/>
      <c r="BD143" s="600"/>
      <c r="BE143" s="600"/>
      <c r="BF143" s="600"/>
      <c r="BG143" s="600"/>
      <c r="BH143" s="600"/>
      <c r="BI143" s="600"/>
      <c r="BJ143" s="600"/>
      <c r="BK143" s="600"/>
      <c r="BL143" s="600"/>
      <c r="BM143" s="600"/>
      <c r="BN143" s="600"/>
      <c r="BO143" s="600"/>
      <c r="BP143" s="600"/>
      <c r="BQ143" s="600"/>
      <c r="BR143" s="600"/>
      <c r="BS143" s="600"/>
      <c r="BT143" s="600"/>
      <c r="BU143" s="600"/>
      <c r="BV143" s="600"/>
      <c r="BW143" s="600"/>
      <c r="BX143" s="600"/>
      <c r="BY143" s="600"/>
      <c r="BZ143" s="600"/>
      <c r="CA143" s="600"/>
      <c r="CB143" s="600"/>
      <c r="CC143" s="600"/>
      <c r="CD143" s="600"/>
      <c r="CE143" s="600"/>
      <c r="CF143" s="600"/>
      <c r="CG143" s="600"/>
      <c r="CH143" s="600"/>
      <c r="CI143" s="600"/>
      <c r="CJ143" s="600"/>
      <c r="CK143" s="600"/>
      <c r="CL143" s="600"/>
      <c r="CM143" s="600"/>
      <c r="CN143" s="600"/>
      <c r="CO143" s="600"/>
      <c r="CP143" s="600"/>
      <c r="CQ143" s="600"/>
      <c r="CR143" s="600"/>
      <c r="CS143" s="600"/>
    </row>
    <row r="144" spans="1:97" s="24" customFormat="1" ht="15.75" customHeight="1">
      <c r="A144" s="271" t="s">
        <v>399</v>
      </c>
      <c r="B144" s="523" t="s">
        <v>391</v>
      </c>
      <c r="C144" s="283" t="s">
        <v>584</v>
      </c>
      <c r="D144" s="274"/>
      <c r="E144" s="437"/>
      <c r="F144" s="494"/>
      <c r="G144" s="823">
        <v>1.5</v>
      </c>
      <c r="H144" s="299"/>
      <c r="I144" s="298">
        <v>24.9</v>
      </c>
      <c r="J144" s="438" t="s">
        <v>12</v>
      </c>
      <c r="K144" s="439">
        <v>3</v>
      </c>
      <c r="L144" s="1274"/>
      <c r="M144" s="440" t="s">
        <v>314</v>
      </c>
      <c r="N144" s="423"/>
      <c r="O144" s="388"/>
      <c r="P144" s="385"/>
      <c r="Q144" s="388"/>
      <c r="R144" s="1334"/>
      <c r="S144" s="423"/>
      <c r="T144" s="388"/>
      <c r="U144" s="385"/>
      <c r="V144" s="389"/>
      <c r="W144" s="1316"/>
      <c r="X144" s="386"/>
      <c r="Y144" s="388"/>
      <c r="Z144" s="957"/>
      <c r="AA144" s="377"/>
      <c r="AB144" s="1370"/>
      <c r="AC144" s="1246">
        <f t="shared" si="12"/>
        <v>0</v>
      </c>
      <c r="AD144" s="1247">
        <f t="shared" si="13"/>
        <v>0</v>
      </c>
      <c r="AE144" s="1247">
        <f t="shared" si="14"/>
        <v>0</v>
      </c>
      <c r="AF144" s="1248">
        <f t="shared" si="15"/>
        <v>0</v>
      </c>
      <c r="AG144" s="971"/>
      <c r="AH144" s="600"/>
      <c r="AI144" s="600"/>
      <c r="AJ144" s="600"/>
      <c r="AK144" s="600"/>
      <c r="AL144" s="600"/>
      <c r="AM144" s="600"/>
      <c r="AN144" s="600"/>
      <c r="AO144" s="600"/>
      <c r="AP144" s="600"/>
      <c r="AQ144" s="600"/>
      <c r="AR144" s="600"/>
      <c r="AS144" s="600"/>
      <c r="AT144" s="600"/>
      <c r="AU144" s="600"/>
      <c r="AV144" s="600"/>
      <c r="AW144" s="600"/>
      <c r="AX144" s="600"/>
      <c r="AY144" s="600"/>
      <c r="AZ144" s="600"/>
      <c r="BA144" s="600"/>
      <c r="BB144" s="600"/>
      <c r="BC144" s="600"/>
      <c r="BD144" s="600"/>
      <c r="BE144" s="600"/>
      <c r="BF144" s="600"/>
      <c r="BG144" s="600"/>
      <c r="BH144" s="600"/>
      <c r="BI144" s="600"/>
      <c r="BJ144" s="600"/>
      <c r="BK144" s="600"/>
      <c r="BL144" s="600"/>
      <c r="BM144" s="600"/>
      <c r="BN144" s="600"/>
      <c r="BO144" s="600"/>
      <c r="BP144" s="600"/>
      <c r="BQ144" s="600"/>
      <c r="BR144" s="600"/>
      <c r="BS144" s="600"/>
      <c r="BT144" s="600"/>
      <c r="BU144" s="600"/>
      <c r="BV144" s="600"/>
      <c r="BW144" s="600"/>
      <c r="BX144" s="600"/>
      <c r="BY144" s="600"/>
      <c r="BZ144" s="600"/>
      <c r="CA144" s="600"/>
      <c r="CB144" s="600"/>
      <c r="CC144" s="600"/>
      <c r="CD144" s="600"/>
      <c r="CE144" s="600"/>
      <c r="CF144" s="600"/>
      <c r="CG144" s="600"/>
      <c r="CH144" s="600"/>
      <c r="CI144" s="600"/>
      <c r="CJ144" s="600"/>
      <c r="CK144" s="600"/>
      <c r="CL144" s="600"/>
      <c r="CM144" s="600"/>
      <c r="CN144" s="600"/>
      <c r="CO144" s="600"/>
      <c r="CP144" s="600"/>
      <c r="CQ144" s="600"/>
      <c r="CR144" s="600"/>
      <c r="CS144" s="600"/>
    </row>
    <row r="145" spans="1:97" s="24" customFormat="1" ht="15.75" customHeight="1">
      <c r="A145" s="203" t="s">
        <v>405</v>
      </c>
      <c r="B145" s="519" t="s">
        <v>406</v>
      </c>
      <c r="C145" s="545" t="s">
        <v>400</v>
      </c>
      <c r="D145" s="527"/>
      <c r="E145" s="528"/>
      <c r="F145" s="495"/>
      <c r="G145" s="195">
        <v>1.8</v>
      </c>
      <c r="H145" s="207"/>
      <c r="I145" s="208">
        <v>24.9</v>
      </c>
      <c r="J145" s="209"/>
      <c r="K145" s="210">
        <v>3</v>
      </c>
      <c r="L145" s="1282"/>
      <c r="M145" s="211"/>
      <c r="N145" s="841"/>
      <c r="O145" s="338"/>
      <c r="P145" s="371"/>
      <c r="Q145" s="338"/>
      <c r="R145" s="1304"/>
      <c r="S145" s="841"/>
      <c r="T145" s="338"/>
      <c r="U145" s="371"/>
      <c r="V145" s="339"/>
      <c r="W145" s="1315"/>
      <c r="X145" s="189">
        <v>0.4</v>
      </c>
      <c r="Y145" s="192"/>
      <c r="Z145" s="921">
        <v>1297</v>
      </c>
      <c r="AA145" s="41"/>
      <c r="AB145" s="1350"/>
      <c r="AC145" s="1246">
        <f t="shared" si="12"/>
        <v>0</v>
      </c>
      <c r="AD145" s="1247">
        <f t="shared" si="13"/>
        <v>0</v>
      </c>
      <c r="AE145" s="1247">
        <f t="shared" si="14"/>
        <v>0</v>
      </c>
      <c r="AF145" s="1248">
        <f t="shared" si="15"/>
        <v>0</v>
      </c>
      <c r="AG145" s="969"/>
      <c r="AH145" s="600"/>
      <c r="AI145" s="600"/>
      <c r="AJ145" s="600"/>
      <c r="AK145" s="600"/>
      <c r="AL145" s="600"/>
      <c r="AM145" s="600"/>
      <c r="AN145" s="600"/>
      <c r="AO145" s="600"/>
      <c r="AP145" s="600"/>
      <c r="AQ145" s="600"/>
      <c r="AR145" s="600"/>
      <c r="AS145" s="600"/>
      <c r="AT145" s="600"/>
      <c r="AU145" s="600"/>
      <c r="AV145" s="600"/>
      <c r="AW145" s="600"/>
      <c r="AX145" s="600"/>
      <c r="AY145" s="600"/>
      <c r="AZ145" s="600"/>
      <c r="BA145" s="600"/>
      <c r="BB145" s="600"/>
      <c r="BC145" s="600"/>
      <c r="BD145" s="600"/>
      <c r="BE145" s="600"/>
      <c r="BF145" s="600"/>
      <c r="BG145" s="600"/>
      <c r="BH145" s="600"/>
      <c r="BI145" s="600"/>
      <c r="BJ145" s="600"/>
      <c r="BK145" s="600"/>
      <c r="BL145" s="600"/>
      <c r="BM145" s="600"/>
      <c r="BN145" s="600"/>
      <c r="BO145" s="600"/>
      <c r="BP145" s="600"/>
      <c r="BQ145" s="600"/>
      <c r="BR145" s="600"/>
      <c r="BS145" s="600"/>
      <c r="BT145" s="600"/>
      <c r="BU145" s="600"/>
      <c r="BV145" s="600"/>
      <c r="BW145" s="600"/>
      <c r="BX145" s="600"/>
      <c r="BY145" s="600"/>
      <c r="BZ145" s="600"/>
      <c r="CA145" s="600"/>
      <c r="CB145" s="600"/>
      <c r="CC145" s="600"/>
      <c r="CD145" s="600"/>
      <c r="CE145" s="600"/>
      <c r="CF145" s="600"/>
      <c r="CG145" s="600"/>
      <c r="CH145" s="600"/>
      <c r="CI145" s="600"/>
      <c r="CJ145" s="600"/>
      <c r="CK145" s="600"/>
      <c r="CL145" s="600"/>
      <c r="CM145" s="600"/>
      <c r="CN145" s="600"/>
      <c r="CO145" s="600"/>
      <c r="CP145" s="600"/>
      <c r="CQ145" s="600"/>
      <c r="CR145" s="600"/>
      <c r="CS145" s="600"/>
    </row>
    <row r="146" spans="1:97" s="7" customFormat="1" ht="27" customHeight="1">
      <c r="A146" s="279">
        <v>9550</v>
      </c>
      <c r="B146" s="265" t="s">
        <v>390</v>
      </c>
      <c r="C146" s="4142" t="s">
        <v>778</v>
      </c>
      <c r="D146" s="4143"/>
      <c r="E146" s="4143"/>
      <c r="F146" s="4144"/>
      <c r="G146" s="892">
        <v>2</v>
      </c>
      <c r="H146" s="407"/>
      <c r="I146" s="910">
        <v>24.9</v>
      </c>
      <c r="J146" s="873"/>
      <c r="K146" s="408">
        <v>3</v>
      </c>
      <c r="L146" s="1282"/>
      <c r="M146" s="211" t="s">
        <v>315</v>
      </c>
      <c r="N146" s="842"/>
      <c r="O146" s="399"/>
      <c r="P146" s="371"/>
      <c r="Q146" s="340"/>
      <c r="R146" s="1315"/>
      <c r="S146" s="855"/>
      <c r="T146" s="399"/>
      <c r="U146" s="342"/>
      <c r="V146" s="340"/>
      <c r="W146" s="1315"/>
      <c r="X146" s="441"/>
      <c r="Y146" s="399"/>
      <c r="Z146" s="955"/>
      <c r="AA146" s="340"/>
      <c r="AB146" s="1376"/>
      <c r="AC146" s="1246">
        <f t="shared" si="12"/>
        <v>0</v>
      </c>
      <c r="AD146" s="1247">
        <f t="shared" si="13"/>
        <v>0</v>
      </c>
      <c r="AE146" s="1247">
        <f t="shared" si="14"/>
        <v>0</v>
      </c>
      <c r="AF146" s="1248">
        <f t="shared" si="15"/>
        <v>0</v>
      </c>
      <c r="AG146" s="974"/>
      <c r="AH146" s="600"/>
      <c r="AI146" s="600"/>
      <c r="AJ146" s="600"/>
      <c r="AK146" s="600"/>
      <c r="AL146" s="600"/>
      <c r="AM146" s="600"/>
      <c r="AN146" s="600"/>
      <c r="AO146" s="600"/>
      <c r="AP146" s="600"/>
      <c r="AQ146" s="600"/>
      <c r="AR146" s="600"/>
      <c r="AS146" s="600"/>
      <c r="AT146" s="600"/>
      <c r="AU146" s="600"/>
      <c r="AV146" s="600"/>
      <c r="AW146" s="600"/>
      <c r="AX146" s="600"/>
      <c r="AY146" s="600"/>
      <c r="AZ146" s="600"/>
      <c r="BA146" s="600"/>
      <c r="BB146" s="600"/>
      <c r="BC146" s="600"/>
      <c r="BD146" s="600"/>
      <c r="BE146" s="600"/>
      <c r="BF146" s="600"/>
      <c r="BG146" s="600"/>
      <c r="BH146" s="600"/>
      <c r="BI146" s="600"/>
      <c r="BJ146" s="600"/>
      <c r="BK146" s="600"/>
      <c r="BL146" s="600"/>
      <c r="BM146" s="600"/>
      <c r="BN146" s="600"/>
      <c r="BO146" s="600"/>
      <c r="BP146" s="600"/>
      <c r="BQ146" s="600"/>
      <c r="BR146" s="600"/>
      <c r="BS146" s="600"/>
      <c r="BT146" s="600"/>
      <c r="BU146" s="600"/>
      <c r="BV146" s="600"/>
      <c r="BW146" s="600"/>
      <c r="BX146" s="600"/>
      <c r="BY146" s="600"/>
      <c r="BZ146" s="600"/>
      <c r="CA146" s="600"/>
      <c r="CB146" s="600"/>
      <c r="CC146" s="600"/>
      <c r="CD146" s="600"/>
      <c r="CE146" s="600"/>
      <c r="CF146" s="600"/>
      <c r="CG146" s="600"/>
      <c r="CH146" s="600"/>
      <c r="CI146" s="600"/>
      <c r="CJ146" s="600"/>
      <c r="CK146" s="600"/>
      <c r="CL146" s="600"/>
      <c r="CM146" s="600"/>
      <c r="CN146" s="600"/>
      <c r="CO146" s="600"/>
      <c r="CP146" s="600"/>
      <c r="CQ146" s="600"/>
      <c r="CR146" s="600"/>
      <c r="CS146" s="600"/>
    </row>
    <row r="147" spans="1:97" s="706" customFormat="1" ht="36.950000000000003" customHeight="1">
      <c r="A147" s="1233">
        <v>9551</v>
      </c>
      <c r="B147" s="1234" t="s">
        <v>777</v>
      </c>
      <c r="C147" s="4142" t="s">
        <v>779</v>
      </c>
      <c r="D147" s="4143"/>
      <c r="E147" s="4143"/>
      <c r="F147" s="1014" t="s">
        <v>85</v>
      </c>
      <c r="G147" s="948">
        <v>2</v>
      </c>
      <c r="H147" s="1235"/>
      <c r="I147" s="910">
        <v>45.7</v>
      </c>
      <c r="J147" s="873"/>
      <c r="K147" s="408">
        <v>5</v>
      </c>
      <c r="L147" s="1276"/>
      <c r="M147" s="258"/>
      <c r="N147" s="839"/>
      <c r="O147" s="810"/>
      <c r="P147" s="435"/>
      <c r="Q147" s="805"/>
      <c r="R147" s="1306"/>
      <c r="S147" s="852"/>
      <c r="T147" s="810"/>
      <c r="U147" s="403"/>
      <c r="V147" s="805"/>
      <c r="W147" s="1306"/>
      <c r="X147" s="1164"/>
      <c r="Y147" s="810"/>
      <c r="Z147" s="1165"/>
      <c r="AA147" s="810"/>
      <c r="AB147" s="1358"/>
      <c r="AC147" s="1246">
        <f t="shared" si="12"/>
        <v>0</v>
      </c>
      <c r="AD147" s="1247">
        <f t="shared" si="13"/>
        <v>0</v>
      </c>
      <c r="AE147" s="1247">
        <f t="shared" si="14"/>
        <v>0</v>
      </c>
      <c r="AF147" s="1248">
        <f t="shared" si="15"/>
        <v>0</v>
      </c>
      <c r="AG147" s="974"/>
      <c r="AH147" s="1129"/>
      <c r="AI147" s="1129"/>
      <c r="AJ147" s="1129"/>
      <c r="AK147" s="1129"/>
      <c r="AL147" s="1129"/>
      <c r="AM147" s="1129"/>
      <c r="AN147" s="1129"/>
      <c r="AO147" s="1129"/>
      <c r="AP147" s="1129"/>
      <c r="AQ147" s="1129"/>
      <c r="AR147" s="1129"/>
      <c r="AS147" s="1129"/>
      <c r="AT147" s="1129"/>
      <c r="AU147" s="1129"/>
      <c r="AV147" s="1129"/>
      <c r="AW147" s="1129"/>
      <c r="AX147" s="1129"/>
      <c r="AY147" s="1129"/>
      <c r="AZ147" s="1129"/>
      <c r="BA147" s="1129"/>
      <c r="BB147" s="1129"/>
      <c r="BC147" s="1129"/>
      <c r="BD147" s="1129"/>
      <c r="BE147" s="1129"/>
      <c r="BF147" s="1129"/>
      <c r="BG147" s="1129"/>
      <c r="BH147" s="1129"/>
      <c r="BI147" s="1129"/>
      <c r="BJ147" s="1129"/>
      <c r="BK147" s="1129"/>
      <c r="BL147" s="1129"/>
      <c r="BM147" s="1129"/>
      <c r="BN147" s="1129"/>
      <c r="BO147" s="1129"/>
      <c r="BP147" s="1129"/>
      <c r="BQ147" s="1129"/>
      <c r="BR147" s="1129"/>
      <c r="BS147" s="1129"/>
      <c r="BT147" s="1129"/>
      <c r="BU147" s="1129"/>
      <c r="BV147" s="1129"/>
      <c r="BW147" s="1129"/>
      <c r="BX147" s="1129"/>
      <c r="BY147" s="1129"/>
      <c r="BZ147" s="1129"/>
      <c r="CA147" s="1129"/>
      <c r="CB147" s="1129"/>
      <c r="CC147" s="1129"/>
      <c r="CD147" s="1129"/>
      <c r="CE147" s="1129"/>
      <c r="CF147" s="1129"/>
      <c r="CG147" s="1129"/>
      <c r="CH147" s="1129"/>
      <c r="CI147" s="1129"/>
      <c r="CJ147" s="1129"/>
      <c r="CK147" s="1129"/>
      <c r="CL147" s="1129"/>
      <c r="CM147" s="1129"/>
      <c r="CN147" s="1129"/>
      <c r="CO147" s="1129"/>
      <c r="CP147" s="1129"/>
      <c r="CQ147" s="1129"/>
      <c r="CR147" s="1129"/>
      <c r="CS147" s="1129"/>
    </row>
    <row r="148" spans="1:97" s="7" customFormat="1" ht="27" customHeight="1" thickBot="1">
      <c r="A148" s="282">
        <v>9660</v>
      </c>
      <c r="B148" s="226" t="s">
        <v>401</v>
      </c>
      <c r="C148" s="4145" t="s">
        <v>723</v>
      </c>
      <c r="D148" s="4146"/>
      <c r="E148" s="4146"/>
      <c r="F148" s="4147"/>
      <c r="G148" s="891">
        <v>0.3</v>
      </c>
      <c r="H148" s="305"/>
      <c r="I148" s="771">
        <v>37.299999999999997</v>
      </c>
      <c r="J148" s="259"/>
      <c r="K148" s="306">
        <v>4</v>
      </c>
      <c r="L148" s="1287"/>
      <c r="M148" s="260" t="s">
        <v>316</v>
      </c>
      <c r="N148" s="840"/>
      <c r="O148" s="431"/>
      <c r="P148" s="375"/>
      <c r="Q148" s="405"/>
      <c r="R148" s="1325"/>
      <c r="S148" s="853"/>
      <c r="T148" s="431"/>
      <c r="U148" s="406"/>
      <c r="V148" s="405"/>
      <c r="W148" s="1325"/>
      <c r="X148" s="442"/>
      <c r="Y148" s="431"/>
      <c r="Z148" s="952"/>
      <c r="AA148" s="431"/>
      <c r="AB148" s="1382"/>
      <c r="AC148" s="1246">
        <f t="shared" si="12"/>
        <v>0</v>
      </c>
      <c r="AD148" s="1247">
        <f t="shared" si="13"/>
        <v>0</v>
      </c>
      <c r="AE148" s="1247">
        <f t="shared" si="14"/>
        <v>0</v>
      </c>
      <c r="AF148" s="1248">
        <f t="shared" si="15"/>
        <v>0</v>
      </c>
      <c r="AG148" s="974"/>
      <c r="AH148" s="600"/>
      <c r="AI148" s="600"/>
      <c r="AJ148" s="600"/>
      <c r="AK148" s="600"/>
      <c r="AL148" s="600"/>
      <c r="AM148" s="600"/>
      <c r="AN148" s="600"/>
      <c r="AO148" s="600"/>
      <c r="AP148" s="600"/>
      <c r="AQ148" s="600"/>
      <c r="AR148" s="600"/>
      <c r="AS148" s="600"/>
      <c r="AT148" s="600"/>
      <c r="AU148" s="600"/>
      <c r="AV148" s="600"/>
      <c r="AW148" s="600"/>
      <c r="AX148" s="600"/>
      <c r="AY148" s="600"/>
      <c r="AZ148" s="600"/>
      <c r="BA148" s="600"/>
      <c r="BB148" s="600"/>
      <c r="BC148" s="600"/>
      <c r="BD148" s="600"/>
      <c r="BE148" s="600"/>
      <c r="BF148" s="600"/>
      <c r="BG148" s="600"/>
      <c r="BH148" s="600"/>
      <c r="BI148" s="600"/>
      <c r="BJ148" s="600"/>
      <c r="BK148" s="600"/>
      <c r="BL148" s="600"/>
      <c r="BM148" s="600"/>
      <c r="BN148" s="600"/>
      <c r="BO148" s="600"/>
      <c r="BP148" s="600"/>
      <c r="BQ148" s="600"/>
      <c r="BR148" s="600"/>
      <c r="BS148" s="600"/>
      <c r="BT148" s="600"/>
      <c r="BU148" s="600"/>
      <c r="BV148" s="600"/>
      <c r="BW148" s="600"/>
      <c r="BX148" s="600"/>
      <c r="BY148" s="600"/>
      <c r="BZ148" s="600"/>
      <c r="CA148" s="600"/>
      <c r="CB148" s="600"/>
      <c r="CC148" s="600"/>
      <c r="CD148" s="600"/>
      <c r="CE148" s="600"/>
      <c r="CF148" s="600"/>
      <c r="CG148" s="600"/>
      <c r="CH148" s="600"/>
      <c r="CI148" s="600"/>
      <c r="CJ148" s="600"/>
      <c r="CK148" s="600"/>
      <c r="CL148" s="600"/>
      <c r="CM148" s="600"/>
      <c r="CN148" s="600"/>
      <c r="CO148" s="600"/>
      <c r="CP148" s="600"/>
      <c r="CQ148" s="600"/>
      <c r="CR148" s="600"/>
      <c r="CS148" s="600"/>
    </row>
    <row r="149" spans="1:97" s="10" customFormat="1" ht="49.5" customHeight="1" thickBot="1">
      <c r="A149" s="1196"/>
      <c r="B149" s="1197" t="s">
        <v>603</v>
      </c>
      <c r="C149" s="1198"/>
      <c r="D149" s="1198"/>
      <c r="E149" s="1198"/>
      <c r="F149" s="1199"/>
      <c r="G149" s="1200"/>
      <c r="H149" s="1201"/>
      <c r="I149" s="1202" t="s">
        <v>373</v>
      </c>
      <c r="J149" s="1201"/>
      <c r="K149" s="1203"/>
      <c r="L149" s="1204"/>
      <c r="M149" s="1205"/>
      <c r="N149" s="1202"/>
      <c r="O149" s="1201"/>
      <c r="P149" s="1202"/>
      <c r="Q149" s="1201"/>
      <c r="R149" s="1206"/>
      <c r="S149" s="1202"/>
      <c r="T149" s="1201"/>
      <c r="U149" s="1202"/>
      <c r="V149" s="1201"/>
      <c r="W149" s="1206"/>
      <c r="X149" s="1207"/>
      <c r="Y149" s="1208"/>
      <c r="Z149" s="1208"/>
      <c r="AA149" s="1201"/>
      <c r="AB149" s="1209"/>
      <c r="AC149" s="1243"/>
      <c r="AD149" s="1244"/>
      <c r="AE149" s="1244"/>
      <c r="AF149" s="1245"/>
      <c r="AG149" s="663"/>
    </row>
    <row r="150" spans="1:97" s="10" customFormat="1" ht="15.75" customHeight="1">
      <c r="A150" s="610" t="s">
        <v>604</v>
      </c>
      <c r="B150" s="611" t="s">
        <v>184</v>
      </c>
      <c r="C150" s="4192" t="s">
        <v>608</v>
      </c>
      <c r="D150" s="4193"/>
      <c r="E150" s="4193"/>
      <c r="F150" s="4194"/>
      <c r="G150" s="959">
        <v>1</v>
      </c>
      <c r="H150" s="926"/>
      <c r="I150" s="910">
        <v>45.7</v>
      </c>
      <c r="J150" s="927"/>
      <c r="K150" s="928">
        <v>5</v>
      </c>
      <c r="L150" s="1274"/>
      <c r="M150" s="564"/>
      <c r="N150" s="423"/>
      <c r="O150" s="388"/>
      <c r="P150" s="385"/>
      <c r="Q150" s="388"/>
      <c r="R150" s="1334"/>
      <c r="S150" s="423"/>
      <c r="T150" s="388"/>
      <c r="U150" s="385"/>
      <c r="V150" s="389"/>
      <c r="W150" s="1316"/>
      <c r="X150" s="612">
        <v>0.02</v>
      </c>
      <c r="Y150" s="647"/>
      <c r="Z150" s="920">
        <v>10291</v>
      </c>
      <c r="AA150" s="646"/>
      <c r="AB150" s="1377"/>
      <c r="AC150" s="1246">
        <f t="shared" si="12"/>
        <v>0</v>
      </c>
      <c r="AD150" s="1247">
        <f t="shared" si="13"/>
        <v>0</v>
      </c>
      <c r="AE150" s="1247">
        <f t="shared" si="14"/>
        <v>0</v>
      </c>
      <c r="AF150" s="1248">
        <f t="shared" si="15"/>
        <v>0</v>
      </c>
      <c r="AG150" s="663"/>
    </row>
    <row r="151" spans="1:97" s="10" customFormat="1" ht="27" customHeight="1">
      <c r="A151" s="203" t="s">
        <v>605</v>
      </c>
      <c r="B151" s="661" t="s">
        <v>609</v>
      </c>
      <c r="C151" s="4177" t="s">
        <v>724</v>
      </c>
      <c r="D151" s="4178"/>
      <c r="E151" s="4178"/>
      <c r="F151" s="4195"/>
      <c r="G151" s="892">
        <v>1</v>
      </c>
      <c r="H151" s="873"/>
      <c r="I151" s="910">
        <v>37.299999999999997</v>
      </c>
      <c r="J151" s="883" t="s">
        <v>12</v>
      </c>
      <c r="K151" s="874">
        <v>4</v>
      </c>
      <c r="L151" s="1282"/>
      <c r="M151" s="563" t="s">
        <v>314</v>
      </c>
      <c r="N151" s="841"/>
      <c r="O151" s="338"/>
      <c r="P151" s="358"/>
      <c r="Q151" s="338"/>
      <c r="R151" s="1326"/>
      <c r="S151" s="841"/>
      <c r="T151" s="338"/>
      <c r="U151" s="371"/>
      <c r="V151" s="339"/>
      <c r="W151" s="1315"/>
      <c r="X151" s="614">
        <v>0.03</v>
      </c>
      <c r="Y151" s="648"/>
      <c r="Z151" s="921">
        <v>8575</v>
      </c>
      <c r="AA151" s="232"/>
      <c r="AB151" s="1351"/>
      <c r="AC151" s="1246">
        <f t="shared" si="12"/>
        <v>0</v>
      </c>
      <c r="AD151" s="1247">
        <f t="shared" si="13"/>
        <v>0</v>
      </c>
      <c r="AE151" s="1247">
        <f t="shared" si="14"/>
        <v>0</v>
      </c>
      <c r="AF151" s="1248">
        <f t="shared" si="15"/>
        <v>0</v>
      </c>
      <c r="AG151" s="663"/>
    </row>
    <row r="152" spans="1:97" s="10" customFormat="1" ht="15.75" customHeight="1">
      <c r="A152" s="605" t="s">
        <v>606</v>
      </c>
      <c r="B152" s="638" t="s">
        <v>15</v>
      </c>
      <c r="C152" s="895" t="s">
        <v>725</v>
      </c>
      <c r="D152" s="1012"/>
      <c r="E152" s="521"/>
      <c r="F152" s="617"/>
      <c r="G152" s="958">
        <v>2</v>
      </c>
      <c r="H152" s="905"/>
      <c r="I152" s="910">
        <v>37.299999999999997</v>
      </c>
      <c r="J152" s="936" t="s">
        <v>12</v>
      </c>
      <c r="K152" s="907">
        <v>4</v>
      </c>
      <c r="L152" s="1275"/>
      <c r="M152" s="603" t="s">
        <v>314</v>
      </c>
      <c r="N152" s="841"/>
      <c r="O152" s="338"/>
      <c r="P152" s="358"/>
      <c r="Q152" s="338"/>
      <c r="R152" s="1304"/>
      <c r="S152" s="841"/>
      <c r="T152" s="338"/>
      <c r="U152" s="371"/>
      <c r="V152" s="339"/>
      <c r="W152" s="1315"/>
      <c r="X152" s="614">
        <v>0.05</v>
      </c>
      <c r="Y152" s="648"/>
      <c r="Z152" s="921">
        <v>3563</v>
      </c>
      <c r="AA152" s="232"/>
      <c r="AB152" s="1351"/>
      <c r="AC152" s="1246">
        <f t="shared" si="12"/>
        <v>0</v>
      </c>
      <c r="AD152" s="1247">
        <f t="shared" si="13"/>
        <v>0</v>
      </c>
      <c r="AE152" s="1247">
        <f t="shared" si="14"/>
        <v>0</v>
      </c>
      <c r="AF152" s="1248">
        <f t="shared" si="15"/>
        <v>0</v>
      </c>
      <c r="AG152" s="663"/>
    </row>
    <row r="153" spans="1:97" s="1046" customFormat="1" ht="36.950000000000003" customHeight="1">
      <c r="A153" s="1063" t="s">
        <v>3482</v>
      </c>
      <c r="B153" s="904" t="s">
        <v>15</v>
      </c>
      <c r="C153" s="4177" t="s">
        <v>3483</v>
      </c>
      <c r="D153" s="4178"/>
      <c r="E153" s="4178"/>
      <c r="F153" s="1014" t="s">
        <v>85</v>
      </c>
      <c r="G153" s="1068">
        <v>2</v>
      </c>
      <c r="H153" s="905"/>
      <c r="I153" s="910">
        <v>37.299999999999997</v>
      </c>
      <c r="J153" s="936" t="s">
        <v>12</v>
      </c>
      <c r="K153" s="907">
        <v>4</v>
      </c>
      <c r="L153" s="1275"/>
      <c r="M153" s="1126"/>
      <c r="N153" s="841"/>
      <c r="O153" s="666"/>
      <c r="P153" s="1048"/>
      <c r="Q153" s="666"/>
      <c r="R153" s="1304"/>
      <c r="S153" s="841"/>
      <c r="T153" s="666"/>
      <c r="U153" s="993"/>
      <c r="V153" s="992"/>
      <c r="W153" s="1315"/>
      <c r="X153" s="1164"/>
      <c r="Y153" s="810"/>
      <c r="Z153" s="1165"/>
      <c r="AA153" s="810"/>
      <c r="AB153" s="1358"/>
      <c r="AC153" s="1246"/>
      <c r="AD153" s="1247"/>
      <c r="AE153" s="1247"/>
      <c r="AF153" s="1248"/>
      <c r="AG153" s="968"/>
    </row>
    <row r="154" spans="1:97" s="988" customFormat="1" ht="27" customHeight="1">
      <c r="A154" s="1063" t="s">
        <v>734</v>
      </c>
      <c r="B154" s="904" t="s">
        <v>735</v>
      </c>
      <c r="C154" s="4185" t="s">
        <v>743</v>
      </c>
      <c r="D154" s="4186"/>
      <c r="E154" s="4186"/>
      <c r="F154" s="1210"/>
      <c r="G154" s="1068">
        <v>5</v>
      </c>
      <c r="H154" s="905"/>
      <c r="I154" s="906">
        <v>67.5</v>
      </c>
      <c r="J154" s="936"/>
      <c r="K154" s="907">
        <v>6</v>
      </c>
      <c r="L154" s="1275"/>
      <c r="M154" s="759"/>
      <c r="N154" s="886"/>
      <c r="O154" s="888"/>
      <c r="P154" s="1001"/>
      <c r="Q154" s="888"/>
      <c r="R154" s="1304"/>
      <c r="S154" s="886"/>
      <c r="T154" s="888"/>
      <c r="U154" s="1001"/>
      <c r="V154" s="946"/>
      <c r="W154" s="1303"/>
      <c r="X154" s="778">
        <v>0.05</v>
      </c>
      <c r="Y154" s="783"/>
      <c r="Z154" s="921">
        <v>5608</v>
      </c>
      <c r="AA154" s="780"/>
      <c r="AB154" s="1350"/>
      <c r="AC154" s="1246">
        <f t="shared" si="12"/>
        <v>0</v>
      </c>
      <c r="AD154" s="1247">
        <f t="shared" si="13"/>
        <v>0</v>
      </c>
      <c r="AE154" s="1247">
        <f t="shared" si="14"/>
        <v>0</v>
      </c>
      <c r="AF154" s="1248">
        <f t="shared" si="15"/>
        <v>0</v>
      </c>
      <c r="AG154" s="1050"/>
    </row>
    <row r="155" spans="1:97" s="10" customFormat="1" ht="27" customHeight="1" thickBot="1">
      <c r="A155" s="930" t="s">
        <v>607</v>
      </c>
      <c r="B155" s="1045" t="s">
        <v>610</v>
      </c>
      <c r="C155" s="4227" t="s">
        <v>668</v>
      </c>
      <c r="D155" s="4228"/>
      <c r="E155" s="4228"/>
      <c r="F155" s="4230"/>
      <c r="G155" s="960">
        <v>0.5</v>
      </c>
      <c r="H155" s="931"/>
      <c r="I155" s="492">
        <v>37.299999999999997</v>
      </c>
      <c r="J155" s="932"/>
      <c r="K155" s="933">
        <v>4</v>
      </c>
      <c r="L155" s="1280"/>
      <c r="M155" s="604"/>
      <c r="N155" s="844"/>
      <c r="O155" s="450"/>
      <c r="P155" s="483"/>
      <c r="Q155" s="454"/>
      <c r="R155" s="1335"/>
      <c r="S155" s="856"/>
      <c r="T155" s="450"/>
      <c r="U155" s="451"/>
      <c r="V155" s="454"/>
      <c r="W155" s="1335"/>
      <c r="X155" s="489">
        <v>0.02</v>
      </c>
      <c r="Y155" s="650"/>
      <c r="Z155" s="944">
        <v>9499</v>
      </c>
      <c r="AA155" s="649"/>
      <c r="AB155" s="1361"/>
      <c r="AC155" s="1246">
        <f t="shared" si="12"/>
        <v>0</v>
      </c>
      <c r="AD155" s="1247">
        <f t="shared" si="13"/>
        <v>0</v>
      </c>
      <c r="AE155" s="1247">
        <f t="shared" si="14"/>
        <v>0</v>
      </c>
      <c r="AF155" s="1248">
        <f t="shared" si="15"/>
        <v>0</v>
      </c>
      <c r="AG155" s="663"/>
    </row>
    <row r="156" spans="1:97" s="10" customFormat="1" ht="50.1" customHeight="1" thickBot="1">
      <c r="A156" s="1196"/>
      <c r="B156" s="1197" t="s">
        <v>642</v>
      </c>
      <c r="C156" s="1198"/>
      <c r="D156" s="1198"/>
      <c r="E156" s="1198"/>
      <c r="F156" s="1199"/>
      <c r="G156" s="1200"/>
      <c r="H156" s="1201"/>
      <c r="I156" s="1202" t="s">
        <v>373</v>
      </c>
      <c r="J156" s="1201"/>
      <c r="K156" s="1203"/>
      <c r="L156" s="1204"/>
      <c r="M156" s="1205"/>
      <c r="N156" s="1202"/>
      <c r="O156" s="1201"/>
      <c r="P156" s="1202"/>
      <c r="Q156" s="1201"/>
      <c r="R156" s="1206"/>
      <c r="S156" s="1202"/>
      <c r="T156" s="1201"/>
      <c r="U156" s="1202"/>
      <c r="V156" s="1201"/>
      <c r="W156" s="1206"/>
      <c r="X156" s="1207"/>
      <c r="Y156" s="1208"/>
      <c r="Z156" s="1208"/>
      <c r="AA156" s="1201"/>
      <c r="AB156" s="1209"/>
      <c r="AC156" s="1243"/>
      <c r="AD156" s="1244"/>
      <c r="AE156" s="1244"/>
      <c r="AF156" s="1245"/>
      <c r="AG156" s="663"/>
    </row>
    <row r="157" spans="1:97" s="10" customFormat="1" ht="39.950000000000003" customHeight="1">
      <c r="A157" s="912" t="s">
        <v>643</v>
      </c>
      <c r="B157" s="913" t="s">
        <v>648</v>
      </c>
      <c r="C157" s="4189" t="s">
        <v>649</v>
      </c>
      <c r="D157" s="4190"/>
      <c r="E157" s="4190"/>
      <c r="F157" s="640"/>
      <c r="G157" s="959">
        <v>6</v>
      </c>
      <c r="H157" s="926"/>
      <c r="I157" s="916">
        <v>67.5</v>
      </c>
      <c r="J157" s="927"/>
      <c r="K157" s="928">
        <v>6</v>
      </c>
      <c r="L157" s="1274"/>
      <c r="M157" s="564"/>
      <c r="N157" s="423"/>
      <c r="O157" s="388"/>
      <c r="P157" s="994"/>
      <c r="Q157" s="388"/>
      <c r="R157" s="1334"/>
      <c r="S157" s="423"/>
      <c r="T157" s="388"/>
      <c r="U157" s="994"/>
      <c r="V157" s="995"/>
      <c r="W157" s="1316"/>
      <c r="X157" s="915">
        <v>0.05</v>
      </c>
      <c r="Y157" s="929"/>
      <c r="Z157" s="920">
        <v>5608</v>
      </c>
      <c r="AA157" s="919"/>
      <c r="AB157" s="1377"/>
      <c r="AC157" s="1246">
        <f t="shared" si="12"/>
        <v>0</v>
      </c>
      <c r="AD157" s="1247">
        <f t="shared" si="13"/>
        <v>0</v>
      </c>
      <c r="AE157" s="1247">
        <f t="shared" si="14"/>
        <v>0</v>
      </c>
      <c r="AF157" s="1248">
        <f t="shared" si="15"/>
        <v>0</v>
      </c>
      <c r="AG157" s="663"/>
    </row>
    <row r="158" spans="1:97" s="10" customFormat="1" ht="39.950000000000003" customHeight="1">
      <c r="A158" s="1063" t="s">
        <v>644</v>
      </c>
      <c r="B158" s="904" t="s">
        <v>648</v>
      </c>
      <c r="C158" s="4164" t="s">
        <v>650</v>
      </c>
      <c r="D158" s="4191"/>
      <c r="E158" s="4191"/>
      <c r="F158" s="617"/>
      <c r="G158" s="1068">
        <v>6</v>
      </c>
      <c r="H158" s="905"/>
      <c r="I158" s="906">
        <v>67.5</v>
      </c>
      <c r="J158" s="936"/>
      <c r="K158" s="907">
        <v>6</v>
      </c>
      <c r="L158" s="1275"/>
      <c r="M158" s="759"/>
      <c r="N158" s="886"/>
      <c r="O158" s="1060"/>
      <c r="P158" s="1048"/>
      <c r="Q158" s="1060"/>
      <c r="R158" s="1304"/>
      <c r="S158" s="886"/>
      <c r="T158" s="1060"/>
      <c r="U158" s="1048"/>
      <c r="V158" s="946"/>
      <c r="W158" s="1303"/>
      <c r="X158" s="778">
        <v>0.05</v>
      </c>
      <c r="Y158" s="783"/>
      <c r="Z158" s="921">
        <v>5608</v>
      </c>
      <c r="AA158" s="780"/>
      <c r="AB158" s="1350"/>
      <c r="AC158" s="1246">
        <f t="shared" si="12"/>
        <v>0</v>
      </c>
      <c r="AD158" s="1247">
        <f t="shared" si="13"/>
        <v>0</v>
      </c>
      <c r="AE158" s="1247">
        <f t="shared" si="14"/>
        <v>0</v>
      </c>
      <c r="AF158" s="1248">
        <f t="shared" si="15"/>
        <v>0</v>
      </c>
      <c r="AG158" s="663"/>
    </row>
    <row r="159" spans="1:97" s="708" customFormat="1" ht="27" customHeight="1">
      <c r="A159" s="1063" t="s">
        <v>647</v>
      </c>
      <c r="B159" s="636" t="s">
        <v>648</v>
      </c>
      <c r="C159" s="4177" t="s">
        <v>655</v>
      </c>
      <c r="D159" s="4143"/>
      <c r="E159" s="4143"/>
      <c r="F159" s="617"/>
      <c r="G159" s="1068">
        <v>6</v>
      </c>
      <c r="H159" s="905"/>
      <c r="I159" s="906">
        <v>67.5</v>
      </c>
      <c r="J159" s="936"/>
      <c r="K159" s="907">
        <v>6</v>
      </c>
      <c r="L159" s="1275"/>
      <c r="M159" s="759"/>
      <c r="N159" s="616">
        <v>40</v>
      </c>
      <c r="O159" s="769"/>
      <c r="P159" s="906">
        <v>319</v>
      </c>
      <c r="Q159" s="769"/>
      <c r="R159" s="1296"/>
      <c r="S159" s="854"/>
      <c r="T159" s="1057"/>
      <c r="U159" s="382"/>
      <c r="V159" s="1049"/>
      <c r="W159" s="1303"/>
      <c r="X159" s="778">
        <v>0.1</v>
      </c>
      <c r="Y159" s="783"/>
      <c r="Z159" s="921">
        <v>5608</v>
      </c>
      <c r="AA159" s="780"/>
      <c r="AB159" s="1354"/>
      <c r="AC159" s="1246">
        <f t="shared" si="12"/>
        <v>0</v>
      </c>
      <c r="AD159" s="1247">
        <f t="shared" si="13"/>
        <v>0</v>
      </c>
      <c r="AE159" s="1247">
        <f t="shared" si="14"/>
        <v>0</v>
      </c>
      <c r="AF159" s="1248">
        <f t="shared" si="15"/>
        <v>0</v>
      </c>
      <c r="AG159" s="663"/>
    </row>
    <row r="160" spans="1:97" s="1046" customFormat="1" ht="27" customHeight="1">
      <c r="A160" s="1063" t="s">
        <v>736</v>
      </c>
      <c r="B160" s="636" t="s">
        <v>648</v>
      </c>
      <c r="C160" s="4177" t="s">
        <v>744</v>
      </c>
      <c r="D160" s="4143"/>
      <c r="E160" s="4143"/>
      <c r="F160" s="1210"/>
      <c r="G160" s="1068">
        <v>6</v>
      </c>
      <c r="H160" s="905"/>
      <c r="I160" s="906">
        <v>67.5</v>
      </c>
      <c r="J160" s="936"/>
      <c r="K160" s="907">
        <v>6</v>
      </c>
      <c r="L160" s="1275"/>
      <c r="M160" s="759"/>
      <c r="N160" s="886"/>
      <c r="O160" s="1057"/>
      <c r="P160" s="1048"/>
      <c r="Q160" s="1049"/>
      <c r="R160" s="1303"/>
      <c r="S160" s="854"/>
      <c r="T160" s="1057"/>
      <c r="U160" s="382"/>
      <c r="V160" s="1049"/>
      <c r="W160" s="1303"/>
      <c r="X160" s="778">
        <v>0.05</v>
      </c>
      <c r="Y160" s="783"/>
      <c r="Z160" s="921">
        <v>5608</v>
      </c>
      <c r="AA160" s="780"/>
      <c r="AB160" s="1354"/>
      <c r="AC160" s="1246">
        <f t="shared" si="12"/>
        <v>0</v>
      </c>
      <c r="AD160" s="1247">
        <f t="shared" si="13"/>
        <v>0</v>
      </c>
      <c r="AE160" s="1247">
        <f t="shared" si="14"/>
        <v>0</v>
      </c>
      <c r="AF160" s="1248">
        <f t="shared" si="15"/>
        <v>0</v>
      </c>
      <c r="AG160" s="1050"/>
    </row>
    <row r="161" spans="1:33" s="1046" customFormat="1" ht="27" customHeight="1">
      <c r="A161" s="1063" t="s">
        <v>737</v>
      </c>
      <c r="B161" s="636" t="s">
        <v>648</v>
      </c>
      <c r="C161" s="4177" t="s">
        <v>745</v>
      </c>
      <c r="D161" s="4178"/>
      <c r="E161" s="4178"/>
      <c r="F161" s="4195"/>
      <c r="G161" s="1068">
        <v>6</v>
      </c>
      <c r="H161" s="905"/>
      <c r="I161" s="906">
        <v>67.5</v>
      </c>
      <c r="J161" s="936"/>
      <c r="K161" s="907">
        <v>6</v>
      </c>
      <c r="L161" s="1275"/>
      <c r="M161" s="1126"/>
      <c r="N161" s="886"/>
      <c r="O161" s="1057"/>
      <c r="P161" s="1048"/>
      <c r="Q161" s="1135"/>
      <c r="R161" s="1303"/>
      <c r="S161" s="854"/>
      <c r="T161" s="1057"/>
      <c r="U161" s="382"/>
      <c r="V161" s="1135"/>
      <c r="W161" s="1303"/>
      <c r="X161" s="778">
        <v>0.05</v>
      </c>
      <c r="Y161" s="783"/>
      <c r="Z161" s="1128">
        <v>5608</v>
      </c>
      <c r="AA161" s="780"/>
      <c r="AB161" s="1354"/>
      <c r="AC161" s="1246">
        <f t="shared" si="12"/>
        <v>0</v>
      </c>
      <c r="AD161" s="1247">
        <f t="shared" si="13"/>
        <v>0</v>
      </c>
      <c r="AE161" s="1247">
        <f t="shared" si="14"/>
        <v>0</v>
      </c>
      <c r="AF161" s="1248">
        <f t="shared" si="15"/>
        <v>0</v>
      </c>
      <c r="AG161" s="1050"/>
    </row>
    <row r="162" spans="1:33" s="10" customFormat="1" ht="39.950000000000003" customHeight="1">
      <c r="A162" s="1063" t="s">
        <v>681</v>
      </c>
      <c r="B162" s="636" t="s">
        <v>648</v>
      </c>
      <c r="C162" s="4185" t="s">
        <v>726</v>
      </c>
      <c r="D162" s="4172"/>
      <c r="E162" s="4172"/>
      <c r="F162" s="302"/>
      <c r="G162" s="1068">
        <v>5</v>
      </c>
      <c r="H162" s="905"/>
      <c r="I162" s="906">
        <v>67.5</v>
      </c>
      <c r="J162" s="936"/>
      <c r="K162" s="907">
        <v>6</v>
      </c>
      <c r="L162" s="1275"/>
      <c r="M162" s="759"/>
      <c r="N162" s="886"/>
      <c r="O162" s="1057"/>
      <c r="P162" s="1048"/>
      <c r="Q162" s="1049"/>
      <c r="R162" s="1303"/>
      <c r="S162" s="854"/>
      <c r="T162" s="1057"/>
      <c r="U162" s="382"/>
      <c r="V162" s="1049"/>
      <c r="W162" s="1303"/>
      <c r="X162" s="778">
        <v>0.05</v>
      </c>
      <c r="Y162" s="881"/>
      <c r="Z162" s="980">
        <v>5608</v>
      </c>
      <c r="AA162" s="780"/>
      <c r="AB162" s="1354"/>
      <c r="AC162" s="1246">
        <f t="shared" si="12"/>
        <v>0</v>
      </c>
      <c r="AD162" s="1247">
        <f t="shared" si="13"/>
        <v>0</v>
      </c>
      <c r="AE162" s="1247">
        <f t="shared" si="14"/>
        <v>0</v>
      </c>
      <c r="AF162" s="1248">
        <f t="shared" si="15"/>
        <v>0</v>
      </c>
      <c r="AG162" s="1035"/>
    </row>
    <row r="163" spans="1:33" s="708" customFormat="1" ht="39.950000000000003" customHeight="1">
      <c r="A163" s="1063" t="s">
        <v>682</v>
      </c>
      <c r="B163" s="636" t="s">
        <v>648</v>
      </c>
      <c r="C163" s="4185" t="s">
        <v>686</v>
      </c>
      <c r="D163" s="4172"/>
      <c r="E163" s="4172"/>
      <c r="F163" s="302"/>
      <c r="G163" s="1068">
        <v>6</v>
      </c>
      <c r="H163" s="905"/>
      <c r="I163" s="906">
        <v>67.5</v>
      </c>
      <c r="J163" s="936"/>
      <c r="K163" s="907">
        <v>6</v>
      </c>
      <c r="L163" s="1275"/>
      <c r="M163" s="759"/>
      <c r="N163" s="886"/>
      <c r="O163" s="1057"/>
      <c r="P163" s="1048"/>
      <c r="Q163" s="1049"/>
      <c r="R163" s="1303"/>
      <c r="S163" s="854"/>
      <c r="T163" s="1057"/>
      <c r="U163" s="382"/>
      <c r="V163" s="1049"/>
      <c r="W163" s="1303"/>
      <c r="X163" s="778">
        <v>0.05</v>
      </c>
      <c r="Y163" s="881"/>
      <c r="Z163" s="980">
        <v>5608</v>
      </c>
      <c r="AA163" s="780"/>
      <c r="AB163" s="1354"/>
      <c r="AC163" s="1246">
        <f t="shared" si="12"/>
        <v>0</v>
      </c>
      <c r="AD163" s="1247">
        <f t="shared" si="13"/>
        <v>0</v>
      </c>
      <c r="AE163" s="1247">
        <f t="shared" si="14"/>
        <v>0</v>
      </c>
      <c r="AF163" s="1248">
        <f t="shared" si="15"/>
        <v>0</v>
      </c>
      <c r="AG163" s="663"/>
    </row>
    <row r="164" spans="1:33" s="10" customFormat="1" ht="39.950000000000003" customHeight="1">
      <c r="A164" s="917" t="s">
        <v>645</v>
      </c>
      <c r="B164" s="908" t="s">
        <v>648</v>
      </c>
      <c r="C164" s="4197" t="s">
        <v>651</v>
      </c>
      <c r="D164" s="4198"/>
      <c r="E164" s="4198"/>
      <c r="F164" s="302"/>
      <c r="G164" s="948">
        <v>6</v>
      </c>
      <c r="H164" s="937"/>
      <c r="I164" s="910">
        <v>67.5</v>
      </c>
      <c r="J164" s="938"/>
      <c r="K164" s="939">
        <v>6</v>
      </c>
      <c r="L164" s="1276"/>
      <c r="M164" s="496"/>
      <c r="N164" s="616">
        <v>40</v>
      </c>
      <c r="O164" s="769"/>
      <c r="P164" s="906">
        <v>319</v>
      </c>
      <c r="Q164" s="769"/>
      <c r="R164" s="1296"/>
      <c r="S164" s="855"/>
      <c r="T164" s="399"/>
      <c r="U164" s="342"/>
      <c r="V164" s="340"/>
      <c r="W164" s="1315"/>
      <c r="X164" s="941">
        <v>0.1</v>
      </c>
      <c r="Y164" s="909"/>
      <c r="Z164" s="942">
        <v>5608</v>
      </c>
      <c r="AA164" s="911"/>
      <c r="AB164" s="1383"/>
      <c r="AC164" s="1246">
        <f t="shared" si="12"/>
        <v>0</v>
      </c>
      <c r="AD164" s="1247">
        <f t="shared" si="13"/>
        <v>0</v>
      </c>
      <c r="AE164" s="1247">
        <f t="shared" si="14"/>
        <v>0</v>
      </c>
      <c r="AF164" s="1248">
        <f t="shared" si="15"/>
        <v>0</v>
      </c>
      <c r="AG164" s="663"/>
    </row>
    <row r="165" spans="1:33" s="10" customFormat="1" ht="39.950000000000003" customHeight="1" thickBot="1">
      <c r="A165" s="876" t="s">
        <v>646</v>
      </c>
      <c r="B165" s="878" t="s">
        <v>648</v>
      </c>
      <c r="C165" s="4227" t="s">
        <v>652</v>
      </c>
      <c r="D165" s="4228"/>
      <c r="E165" s="4228"/>
      <c r="F165" s="641"/>
      <c r="G165" s="891">
        <v>6</v>
      </c>
      <c r="H165" s="877"/>
      <c r="I165" s="771">
        <v>67.5</v>
      </c>
      <c r="J165" s="871" t="s">
        <v>12</v>
      </c>
      <c r="K165" s="879">
        <v>6</v>
      </c>
      <c r="L165" s="1287"/>
      <c r="M165" s="754" t="s">
        <v>314</v>
      </c>
      <c r="N165" s="259">
        <v>40</v>
      </c>
      <c r="O165" s="740"/>
      <c r="P165" s="771">
        <v>233</v>
      </c>
      <c r="Q165" s="740"/>
      <c r="R165" s="1298"/>
      <c r="S165" s="853"/>
      <c r="T165" s="806"/>
      <c r="U165" s="406"/>
      <c r="V165" s="800"/>
      <c r="W165" s="1325"/>
      <c r="X165" s="489">
        <v>0.1</v>
      </c>
      <c r="Y165" s="787"/>
      <c r="Z165" s="922">
        <v>4075</v>
      </c>
      <c r="AA165" s="787"/>
      <c r="AB165" s="1384"/>
      <c r="AC165" s="1246">
        <f t="shared" si="12"/>
        <v>0</v>
      </c>
      <c r="AD165" s="1247">
        <f t="shared" si="13"/>
        <v>0</v>
      </c>
      <c r="AE165" s="1247">
        <f t="shared" si="14"/>
        <v>0</v>
      </c>
      <c r="AF165" s="1248">
        <f t="shared" si="15"/>
        <v>0</v>
      </c>
      <c r="AG165" s="663"/>
    </row>
    <row r="166" spans="1:33" s="708" customFormat="1" ht="50.1" customHeight="1" thickBot="1">
      <c r="A166" s="1196"/>
      <c r="B166" s="1197" t="s">
        <v>687</v>
      </c>
      <c r="C166" s="1198"/>
      <c r="D166" s="1198"/>
      <c r="E166" s="1198"/>
      <c r="F166" s="1199"/>
      <c r="G166" s="1200"/>
      <c r="H166" s="1201"/>
      <c r="I166" s="1202" t="s">
        <v>373</v>
      </c>
      <c r="J166" s="1201"/>
      <c r="K166" s="1203"/>
      <c r="L166" s="1204"/>
      <c r="M166" s="1205"/>
      <c r="N166" s="1202"/>
      <c r="O166" s="1201"/>
      <c r="P166" s="1202"/>
      <c r="Q166" s="1201"/>
      <c r="R166" s="1206"/>
      <c r="S166" s="1202"/>
      <c r="T166" s="1201"/>
      <c r="U166" s="1202"/>
      <c r="V166" s="1201"/>
      <c r="W166" s="1206"/>
      <c r="X166" s="1207"/>
      <c r="Y166" s="1208"/>
      <c r="Z166" s="1208"/>
      <c r="AA166" s="1201"/>
      <c r="AB166" s="1209"/>
      <c r="AC166" s="1243"/>
      <c r="AD166" s="1244"/>
      <c r="AE166" s="1244"/>
      <c r="AF166" s="1245"/>
      <c r="AG166" s="663"/>
    </row>
    <row r="167" spans="1:33" s="708" customFormat="1" ht="27" customHeight="1">
      <c r="A167" s="912" t="s">
        <v>688</v>
      </c>
      <c r="B167" s="1018" t="s">
        <v>693</v>
      </c>
      <c r="C167" s="4232" t="s">
        <v>696</v>
      </c>
      <c r="D167" s="4233"/>
      <c r="E167" s="4233"/>
      <c r="F167" s="640"/>
      <c r="G167" s="1019">
        <v>3</v>
      </c>
      <c r="H167" s="926"/>
      <c r="I167" s="916">
        <v>45.7</v>
      </c>
      <c r="J167" s="927" t="s">
        <v>12</v>
      </c>
      <c r="K167" s="1020">
        <v>5</v>
      </c>
      <c r="L167" s="1274"/>
      <c r="M167" s="564" t="s">
        <v>314</v>
      </c>
      <c r="N167" s="423"/>
      <c r="O167" s="388"/>
      <c r="P167" s="994"/>
      <c r="Q167" s="388"/>
      <c r="R167" s="1334"/>
      <c r="S167" s="423"/>
      <c r="T167" s="388"/>
      <c r="U167" s="994"/>
      <c r="V167" s="995"/>
      <c r="W167" s="1316"/>
      <c r="X167" s="983"/>
      <c r="Y167" s="388"/>
      <c r="Z167" s="984"/>
      <c r="AA167" s="996"/>
      <c r="AB167" s="1370"/>
      <c r="AC167" s="1246">
        <f t="shared" si="12"/>
        <v>0</v>
      </c>
      <c r="AD167" s="1247">
        <f t="shared" si="13"/>
        <v>0</v>
      </c>
      <c r="AE167" s="1247">
        <f t="shared" si="14"/>
        <v>0</v>
      </c>
      <c r="AF167" s="1248">
        <f t="shared" si="15"/>
        <v>0</v>
      </c>
      <c r="AG167" s="678"/>
    </row>
    <row r="168" spans="1:33" s="708" customFormat="1" ht="27" customHeight="1">
      <c r="A168" s="903" t="s">
        <v>689</v>
      </c>
      <c r="B168" s="1010" t="s">
        <v>692</v>
      </c>
      <c r="C168" s="4182" t="s">
        <v>697</v>
      </c>
      <c r="D168" s="4183"/>
      <c r="E168" s="4183"/>
      <c r="F168" s="617"/>
      <c r="G168" s="1021">
        <v>3</v>
      </c>
      <c r="H168" s="905"/>
      <c r="I168" s="910">
        <v>45.7</v>
      </c>
      <c r="J168" s="936" t="s">
        <v>12</v>
      </c>
      <c r="K168" s="1022">
        <v>5</v>
      </c>
      <c r="L168" s="1275"/>
      <c r="M168" s="759" t="s">
        <v>314</v>
      </c>
      <c r="N168" s="886"/>
      <c r="O168" s="888"/>
      <c r="P168" s="990"/>
      <c r="Q168" s="888"/>
      <c r="R168" s="1304"/>
      <c r="S168" s="841"/>
      <c r="T168" s="666"/>
      <c r="U168" s="993"/>
      <c r="V168" s="992"/>
      <c r="W168" s="1315"/>
      <c r="X168" s="985"/>
      <c r="Y168" s="666"/>
      <c r="Z168" s="986"/>
      <c r="AA168" s="991"/>
      <c r="AB168" s="1356"/>
      <c r="AC168" s="1246">
        <f t="shared" si="12"/>
        <v>0</v>
      </c>
      <c r="AD168" s="1247">
        <f t="shared" si="13"/>
        <v>0</v>
      </c>
      <c r="AE168" s="1247">
        <f t="shared" si="14"/>
        <v>0</v>
      </c>
      <c r="AF168" s="1248">
        <f t="shared" si="15"/>
        <v>0</v>
      </c>
      <c r="AG168" s="678"/>
    </row>
    <row r="169" spans="1:33" s="708" customFormat="1" ht="27" customHeight="1">
      <c r="A169" s="903" t="s">
        <v>690</v>
      </c>
      <c r="B169" s="1010" t="s">
        <v>694</v>
      </c>
      <c r="C169" s="4182" t="s">
        <v>698</v>
      </c>
      <c r="D169" s="4231"/>
      <c r="E169" s="4231"/>
      <c r="F169" s="617"/>
      <c r="G169" s="1021">
        <v>2</v>
      </c>
      <c r="H169" s="905"/>
      <c r="I169" s="906">
        <v>24.9</v>
      </c>
      <c r="J169" s="936"/>
      <c r="K169" s="1022">
        <v>3</v>
      </c>
      <c r="L169" s="1275"/>
      <c r="M169" s="759"/>
      <c r="N169" s="886"/>
      <c r="O169" s="809"/>
      <c r="P169" s="990"/>
      <c r="Q169" s="991"/>
      <c r="R169" s="1303"/>
      <c r="S169" s="854"/>
      <c r="T169" s="809"/>
      <c r="U169" s="382"/>
      <c r="V169" s="991"/>
      <c r="W169" s="1303"/>
      <c r="X169" s="987"/>
      <c r="Y169" s="809"/>
      <c r="Z169" s="986"/>
      <c r="AA169" s="991"/>
      <c r="AB169" s="1356"/>
      <c r="AC169" s="1246">
        <f t="shared" ref="AC169:AC181" si="16">I169*L169</f>
        <v>0</v>
      </c>
      <c r="AD169" s="1247">
        <f t="shared" ref="AD169:AD181" si="17">P169*R169</f>
        <v>0</v>
      </c>
      <c r="AE169" s="1247">
        <f t="shared" ref="AE169:AE181" si="18">U169*W169</f>
        <v>0</v>
      </c>
      <c r="AF169" s="1248">
        <f t="shared" ref="AF169:AF181" si="19">Z169*AB169</f>
        <v>0</v>
      </c>
      <c r="AG169" s="678"/>
    </row>
    <row r="170" spans="1:33" s="708" customFormat="1" ht="27" customHeight="1">
      <c r="A170" s="903" t="s">
        <v>691</v>
      </c>
      <c r="B170" s="1010" t="s">
        <v>695</v>
      </c>
      <c r="C170" s="4182" t="s">
        <v>699</v>
      </c>
      <c r="D170" s="4183"/>
      <c r="E170" s="4183"/>
      <c r="F170" s="617"/>
      <c r="G170" s="1021">
        <v>1.5</v>
      </c>
      <c r="H170" s="905"/>
      <c r="I170" s="906">
        <v>37.299999999999997</v>
      </c>
      <c r="J170" s="936"/>
      <c r="K170" s="1022">
        <v>4</v>
      </c>
      <c r="L170" s="1275"/>
      <c r="M170" s="759"/>
      <c r="N170" s="886"/>
      <c r="O170" s="809"/>
      <c r="P170" s="1001"/>
      <c r="Q170" s="1002"/>
      <c r="R170" s="1303"/>
      <c r="S170" s="854"/>
      <c r="T170" s="809"/>
      <c r="U170" s="382"/>
      <c r="V170" s="1002"/>
      <c r="W170" s="1303"/>
      <c r="X170" s="987"/>
      <c r="Y170" s="809"/>
      <c r="Z170" s="986"/>
      <c r="AA170" s="1002"/>
      <c r="AB170" s="1356"/>
      <c r="AC170" s="1246">
        <f t="shared" si="16"/>
        <v>0</v>
      </c>
      <c r="AD170" s="1247">
        <f t="shared" si="17"/>
        <v>0</v>
      </c>
      <c r="AE170" s="1247">
        <f t="shared" si="18"/>
        <v>0</v>
      </c>
      <c r="AF170" s="1248">
        <f t="shared" si="19"/>
        <v>0</v>
      </c>
      <c r="AG170" s="663"/>
    </row>
    <row r="171" spans="1:33" s="988" customFormat="1" ht="15.75" customHeight="1" thickBot="1">
      <c r="A171" s="275"/>
      <c r="B171" s="1023" t="s">
        <v>700</v>
      </c>
      <c r="C171" s="1024"/>
      <c r="D171" s="1025"/>
      <c r="E171" s="1025"/>
      <c r="F171" s="1026"/>
      <c r="G171" s="1007"/>
      <c r="H171" s="1004"/>
      <c r="I171" s="999" t="s">
        <v>373</v>
      </c>
      <c r="J171" s="1007"/>
      <c r="K171" s="1004"/>
      <c r="L171" s="1292"/>
      <c r="M171" s="1004"/>
      <c r="N171" s="1008"/>
      <c r="O171" s="1006"/>
      <c r="P171" s="1005"/>
      <c r="Q171" s="1006"/>
      <c r="R171" s="1336"/>
      <c r="S171" s="1006"/>
      <c r="T171" s="1006"/>
      <c r="U171" s="1005"/>
      <c r="V171" s="1006"/>
      <c r="W171" s="1336"/>
      <c r="X171" s="1003"/>
      <c r="Y171" s="997"/>
      <c r="Z171" s="1000"/>
      <c r="AA171" s="997"/>
      <c r="AB171" s="1385"/>
      <c r="AC171" s="1246"/>
      <c r="AD171" s="1247"/>
      <c r="AE171" s="1247"/>
      <c r="AF171" s="1248"/>
      <c r="AG171" s="998"/>
    </row>
    <row r="172" spans="1:33" s="10" customFormat="1" ht="50.1" customHeight="1" thickBot="1">
      <c r="A172" s="1196"/>
      <c r="B172" s="1197" t="s">
        <v>407</v>
      </c>
      <c r="C172" s="1198"/>
      <c r="D172" s="1198"/>
      <c r="E172" s="1198"/>
      <c r="F172" s="1199"/>
      <c r="G172" s="1200"/>
      <c r="H172" s="1201"/>
      <c r="I172" s="1202" t="s">
        <v>373</v>
      </c>
      <c r="J172" s="1201"/>
      <c r="K172" s="1203"/>
      <c r="L172" s="1204"/>
      <c r="M172" s="1205"/>
      <c r="N172" s="1202"/>
      <c r="O172" s="1201"/>
      <c r="P172" s="1202"/>
      <c r="Q172" s="1201"/>
      <c r="R172" s="1206"/>
      <c r="S172" s="1202"/>
      <c r="T172" s="1201"/>
      <c r="U172" s="1202"/>
      <c r="V172" s="1201"/>
      <c r="W172" s="1206"/>
      <c r="X172" s="1207"/>
      <c r="Y172" s="1208"/>
      <c r="Z172" s="1208"/>
      <c r="AA172" s="1201"/>
      <c r="AB172" s="1209"/>
      <c r="AC172" s="1243"/>
      <c r="AD172" s="1244"/>
      <c r="AE172" s="1244"/>
      <c r="AF172" s="1245"/>
      <c r="AG172" s="663"/>
    </row>
    <row r="173" spans="1:33" s="10" customFormat="1" ht="24.95" customHeight="1">
      <c r="A173" s="733" t="s">
        <v>480</v>
      </c>
      <c r="B173" s="611" t="s">
        <v>481</v>
      </c>
      <c r="C173" s="4179" t="s">
        <v>739</v>
      </c>
      <c r="D173" s="4180"/>
      <c r="E173" s="4180"/>
      <c r="F173" s="4181"/>
      <c r="G173" s="823">
        <v>1.2</v>
      </c>
      <c r="H173" s="622"/>
      <c r="I173" s="777">
        <v>45.7</v>
      </c>
      <c r="J173" s="623"/>
      <c r="K173" s="624">
        <v>5</v>
      </c>
      <c r="L173" s="1274"/>
      <c r="M173" s="564"/>
      <c r="N173" s="423"/>
      <c r="O173" s="388"/>
      <c r="P173" s="712"/>
      <c r="Q173" s="388"/>
      <c r="R173" s="1334"/>
      <c r="S173" s="423"/>
      <c r="T173" s="388"/>
      <c r="U173" s="712"/>
      <c r="V173" s="801"/>
      <c r="W173" s="1316"/>
      <c r="X173" s="612">
        <v>0.01</v>
      </c>
      <c r="Y173" s="647"/>
      <c r="Z173" s="920">
        <v>17394</v>
      </c>
      <c r="AA173" s="646"/>
      <c r="AB173" s="1377"/>
      <c r="AC173" s="1246">
        <f t="shared" si="16"/>
        <v>0</v>
      </c>
      <c r="AD173" s="1247">
        <f t="shared" si="17"/>
        <v>0</v>
      </c>
      <c r="AE173" s="1247">
        <f t="shared" si="18"/>
        <v>0</v>
      </c>
      <c r="AF173" s="1248">
        <f t="shared" si="19"/>
        <v>0</v>
      </c>
      <c r="AG173" s="663"/>
    </row>
    <row r="174" spans="1:33" s="10" customFormat="1" ht="15.75" customHeight="1">
      <c r="A174" s="250" t="s">
        <v>458</v>
      </c>
      <c r="B174" s="763" t="s">
        <v>459</v>
      </c>
      <c r="C174" s="576" t="s">
        <v>546</v>
      </c>
      <c r="D174" s="533"/>
      <c r="E174" s="518"/>
      <c r="F174" s="617"/>
      <c r="G174" s="240">
        <v>4</v>
      </c>
      <c r="H174" s="253"/>
      <c r="I174" s="772">
        <v>20.7</v>
      </c>
      <c r="J174" s="230"/>
      <c r="K174" s="254">
        <v>2</v>
      </c>
      <c r="L174" s="1279"/>
      <c r="M174" s="201"/>
      <c r="N174" s="842"/>
      <c r="O174" s="399"/>
      <c r="P174" s="667"/>
      <c r="Q174" s="340"/>
      <c r="R174" s="1315"/>
      <c r="S174" s="855"/>
      <c r="T174" s="399"/>
      <c r="U174" s="342"/>
      <c r="V174" s="340"/>
      <c r="W174" s="1315"/>
      <c r="X174" s="1096">
        <v>1</v>
      </c>
      <c r="Y174" s="909"/>
      <c r="Z174" s="942">
        <v>302</v>
      </c>
      <c r="AA174" s="911"/>
      <c r="AB174" s="1383"/>
      <c r="AC174" s="1246">
        <f t="shared" si="16"/>
        <v>0</v>
      </c>
      <c r="AD174" s="1247">
        <f t="shared" si="17"/>
        <v>0</v>
      </c>
      <c r="AE174" s="1247">
        <f t="shared" si="18"/>
        <v>0</v>
      </c>
      <c r="AF174" s="1248">
        <f t="shared" si="19"/>
        <v>0</v>
      </c>
      <c r="AG174" s="663"/>
    </row>
    <row r="175" spans="1:33" s="10" customFormat="1" ht="27" customHeight="1" thickBot="1">
      <c r="A175" s="773" t="s">
        <v>410</v>
      </c>
      <c r="B175" s="522" t="s">
        <v>460</v>
      </c>
      <c r="C175" s="4148" t="s">
        <v>791</v>
      </c>
      <c r="D175" s="4175"/>
      <c r="E175" s="4175"/>
      <c r="F175" s="4176"/>
      <c r="G175" s="308">
        <v>4</v>
      </c>
      <c r="H175" s="779"/>
      <c r="I175" s="771">
        <v>20.7</v>
      </c>
      <c r="J175" s="326" t="s">
        <v>12</v>
      </c>
      <c r="K175" s="782">
        <v>2</v>
      </c>
      <c r="L175" s="1287"/>
      <c r="M175" s="754" t="s">
        <v>314</v>
      </c>
      <c r="N175" s="840"/>
      <c r="O175" s="806"/>
      <c r="P175" s="804"/>
      <c r="Q175" s="800"/>
      <c r="R175" s="1325"/>
      <c r="S175" s="853"/>
      <c r="T175" s="806"/>
      <c r="U175" s="406"/>
      <c r="V175" s="800"/>
      <c r="W175" s="1325"/>
      <c r="X175" s="442"/>
      <c r="Y175" s="806"/>
      <c r="Z175" s="952"/>
      <c r="AA175" s="806"/>
      <c r="AB175" s="1382"/>
      <c r="AC175" s="1246">
        <f t="shared" si="16"/>
        <v>0</v>
      </c>
      <c r="AD175" s="1247">
        <f t="shared" si="17"/>
        <v>0</v>
      </c>
      <c r="AE175" s="1247">
        <f t="shared" si="18"/>
        <v>0</v>
      </c>
      <c r="AF175" s="1248">
        <f t="shared" si="19"/>
        <v>0</v>
      </c>
      <c r="AG175" s="663"/>
    </row>
    <row r="176" spans="1:33" s="10" customFormat="1" ht="50.1" customHeight="1" thickBot="1">
      <c r="A176" s="1196"/>
      <c r="B176" s="1197" t="s">
        <v>616</v>
      </c>
      <c r="C176" s="1198"/>
      <c r="D176" s="1198"/>
      <c r="E176" s="1198"/>
      <c r="F176" s="1199"/>
      <c r="G176" s="1200"/>
      <c r="H176" s="1201"/>
      <c r="I176" s="1202" t="s">
        <v>373</v>
      </c>
      <c r="J176" s="1201"/>
      <c r="K176" s="1203"/>
      <c r="L176" s="1204"/>
      <c r="M176" s="1205"/>
      <c r="N176" s="1202"/>
      <c r="O176" s="1201"/>
      <c r="P176" s="1202"/>
      <c r="Q176" s="1201"/>
      <c r="R176" s="1206"/>
      <c r="S176" s="1202"/>
      <c r="T176" s="1201"/>
      <c r="U176" s="1202"/>
      <c r="V176" s="1201"/>
      <c r="W176" s="1206"/>
      <c r="X176" s="1207"/>
      <c r="Y176" s="1208"/>
      <c r="Z176" s="1208"/>
      <c r="AA176" s="1201"/>
      <c r="AB176" s="1209"/>
      <c r="AC176" s="1243"/>
      <c r="AD176" s="1244"/>
      <c r="AE176" s="1244"/>
      <c r="AF176" s="1245"/>
      <c r="AG176" s="663"/>
    </row>
    <row r="177" spans="1:33" s="10" customFormat="1" ht="27" customHeight="1" thickBot="1">
      <c r="A177" s="930" t="s">
        <v>640</v>
      </c>
      <c r="B177" s="869" t="s">
        <v>641</v>
      </c>
      <c r="C177" s="4134" t="s">
        <v>727</v>
      </c>
      <c r="D177" s="4135"/>
      <c r="E177" s="4135"/>
      <c r="F177" s="1027"/>
      <c r="G177" s="960">
        <v>6</v>
      </c>
      <c r="H177" s="931"/>
      <c r="I177" s="918">
        <v>67.5</v>
      </c>
      <c r="J177" s="932"/>
      <c r="K177" s="933">
        <v>6</v>
      </c>
      <c r="L177" s="1280"/>
      <c r="M177" s="604"/>
      <c r="N177" s="844"/>
      <c r="O177" s="450"/>
      <c r="P177" s="483"/>
      <c r="Q177" s="454"/>
      <c r="R177" s="1335"/>
      <c r="S177" s="856"/>
      <c r="T177" s="450"/>
      <c r="U177" s="451"/>
      <c r="V177" s="454"/>
      <c r="W177" s="1335"/>
      <c r="X177" s="644">
        <v>0.03</v>
      </c>
      <c r="Y177" s="934"/>
      <c r="Z177" s="897">
        <v>5608</v>
      </c>
      <c r="AA177" s="943"/>
      <c r="AB177" s="1361"/>
      <c r="AC177" s="1246">
        <f t="shared" si="16"/>
        <v>0</v>
      </c>
      <c r="AD177" s="1247">
        <f t="shared" si="17"/>
        <v>0</v>
      </c>
      <c r="AE177" s="1247">
        <f t="shared" si="18"/>
        <v>0</v>
      </c>
      <c r="AF177" s="1248">
        <f t="shared" si="19"/>
        <v>0</v>
      </c>
      <c r="AG177" s="663"/>
    </row>
    <row r="178" spans="1:33" s="1046" customFormat="1" ht="50.1" customHeight="1" thickBot="1">
      <c r="A178" s="1196"/>
      <c r="B178" s="1197" t="s">
        <v>616</v>
      </c>
      <c r="C178" s="1198"/>
      <c r="D178" s="1198"/>
      <c r="E178" s="1198"/>
      <c r="F178" s="1199"/>
      <c r="G178" s="1200"/>
      <c r="H178" s="1201"/>
      <c r="I178" s="1202" t="s">
        <v>373</v>
      </c>
      <c r="J178" s="1201"/>
      <c r="K178" s="1203"/>
      <c r="L178" s="1204"/>
      <c r="M178" s="1205"/>
      <c r="N178" s="1202"/>
      <c r="O178" s="1201"/>
      <c r="P178" s="1202"/>
      <c r="Q178" s="1201"/>
      <c r="R178" s="1206"/>
      <c r="S178" s="1202"/>
      <c r="T178" s="1201"/>
      <c r="U178" s="1202"/>
      <c r="V178" s="1201"/>
      <c r="W178" s="1206"/>
      <c r="X178" s="1238" t="s">
        <v>613</v>
      </c>
      <c r="Y178" s="1208"/>
      <c r="Z178" s="1237" t="s">
        <v>614</v>
      </c>
      <c r="AA178" s="1201"/>
      <c r="AB178" s="1236" t="s">
        <v>615</v>
      </c>
      <c r="AC178" s="1243"/>
      <c r="AD178" s="1244"/>
      <c r="AE178" s="1244"/>
      <c r="AF178" s="1245"/>
      <c r="AG178" s="968"/>
    </row>
    <row r="179" spans="1:33" s="10" customFormat="1" ht="27" customHeight="1">
      <c r="A179" s="912" t="s">
        <v>425</v>
      </c>
      <c r="B179" s="913" t="s">
        <v>426</v>
      </c>
      <c r="C179" s="283" t="s">
        <v>540</v>
      </c>
      <c r="D179" s="1130"/>
      <c r="E179" s="1132"/>
      <c r="F179" s="640"/>
      <c r="G179" s="959">
        <v>5</v>
      </c>
      <c r="H179" s="926"/>
      <c r="I179" s="916">
        <v>37.299999999999997</v>
      </c>
      <c r="J179" s="927" t="s">
        <v>12</v>
      </c>
      <c r="K179" s="928">
        <v>4</v>
      </c>
      <c r="L179" s="1274"/>
      <c r="M179" s="564" t="s">
        <v>314</v>
      </c>
      <c r="N179" s="653">
        <v>100</v>
      </c>
      <c r="O179" s="929"/>
      <c r="P179" s="916">
        <v>90</v>
      </c>
      <c r="Q179" s="929"/>
      <c r="R179" s="1274"/>
      <c r="S179" s="423"/>
      <c r="T179" s="388"/>
      <c r="U179" s="994"/>
      <c r="V179" s="995"/>
      <c r="W179" s="1316"/>
      <c r="X179" s="643" t="s">
        <v>617</v>
      </c>
      <c r="Y179" s="929"/>
      <c r="Z179" s="981">
        <v>3016</v>
      </c>
      <c r="AA179" s="919"/>
      <c r="AB179" s="1377"/>
      <c r="AC179" s="1252">
        <f t="shared" si="16"/>
        <v>0</v>
      </c>
      <c r="AD179" s="1253">
        <f t="shared" si="17"/>
        <v>0</v>
      </c>
      <c r="AE179" s="1253">
        <f t="shared" si="18"/>
        <v>0</v>
      </c>
      <c r="AF179" s="1258">
        <f t="shared" si="19"/>
        <v>0</v>
      </c>
      <c r="AG179" s="678"/>
    </row>
    <row r="180" spans="1:33" s="10" customFormat="1" ht="27" customHeight="1">
      <c r="A180" s="1063" t="s">
        <v>408</v>
      </c>
      <c r="B180" s="904" t="s">
        <v>409</v>
      </c>
      <c r="C180" s="559" t="s">
        <v>541</v>
      </c>
      <c r="D180" s="1168"/>
      <c r="E180" s="521"/>
      <c r="F180" s="617"/>
      <c r="G180" s="1068">
        <v>3</v>
      </c>
      <c r="H180" s="905"/>
      <c r="I180" s="910">
        <v>37.299999999999997</v>
      </c>
      <c r="J180" s="936" t="s">
        <v>12</v>
      </c>
      <c r="K180" s="907">
        <v>4</v>
      </c>
      <c r="L180" s="1275"/>
      <c r="M180" s="1126" t="s">
        <v>314</v>
      </c>
      <c r="N180" s="556">
        <v>20</v>
      </c>
      <c r="O180" s="729"/>
      <c r="P180" s="906">
        <v>45</v>
      </c>
      <c r="Q180" s="729"/>
      <c r="R180" s="1275"/>
      <c r="S180" s="841"/>
      <c r="T180" s="666"/>
      <c r="U180" s="993"/>
      <c r="V180" s="992"/>
      <c r="W180" s="1315"/>
      <c r="X180" s="642" t="s">
        <v>617</v>
      </c>
      <c r="Y180" s="729"/>
      <c r="Z180" s="980">
        <v>6858</v>
      </c>
      <c r="AA180" s="780"/>
      <c r="AB180" s="1354"/>
      <c r="AC180" s="1246">
        <f t="shared" si="16"/>
        <v>0</v>
      </c>
      <c r="AD180" s="1247">
        <f t="shared" si="17"/>
        <v>0</v>
      </c>
      <c r="AE180" s="1247">
        <f t="shared" si="18"/>
        <v>0</v>
      </c>
      <c r="AF180" s="1259">
        <f t="shared" si="19"/>
        <v>0</v>
      </c>
      <c r="AG180" s="678"/>
    </row>
    <row r="181" spans="1:33" s="10" customFormat="1" ht="27" customHeight="1" thickBot="1">
      <c r="A181" s="876" t="s">
        <v>427</v>
      </c>
      <c r="B181" s="878" t="s">
        <v>428</v>
      </c>
      <c r="C181" s="1260" t="s">
        <v>540</v>
      </c>
      <c r="D181" s="775"/>
      <c r="E181" s="1261"/>
      <c r="F181" s="641"/>
      <c r="G181" s="891">
        <v>5</v>
      </c>
      <c r="H181" s="877"/>
      <c r="I181" s="771">
        <v>37.299999999999997</v>
      </c>
      <c r="J181" s="871"/>
      <c r="K181" s="879">
        <v>4</v>
      </c>
      <c r="L181" s="1287"/>
      <c r="M181" s="637"/>
      <c r="N181" s="259">
        <v>100</v>
      </c>
      <c r="O181" s="787"/>
      <c r="P181" s="771">
        <v>75</v>
      </c>
      <c r="Q181" s="742"/>
      <c r="R181" s="1337"/>
      <c r="S181" s="853"/>
      <c r="T181" s="1145"/>
      <c r="U181" s="406"/>
      <c r="V181" s="1139"/>
      <c r="W181" s="1325"/>
      <c r="X181" s="1262" t="s">
        <v>617</v>
      </c>
      <c r="Y181" s="787"/>
      <c r="Z181" s="1263">
        <v>2478</v>
      </c>
      <c r="AA181" s="742"/>
      <c r="AB181" s="1384"/>
      <c r="AC181" s="1264">
        <f t="shared" si="16"/>
        <v>0</v>
      </c>
      <c r="AD181" s="1265">
        <f t="shared" si="17"/>
        <v>0</v>
      </c>
      <c r="AE181" s="1265">
        <f t="shared" si="18"/>
        <v>0</v>
      </c>
      <c r="AF181" s="1266">
        <f t="shared" si="19"/>
        <v>0</v>
      </c>
      <c r="AG181" s="678"/>
    </row>
    <row r="182" spans="1:33" ht="57.75" customHeight="1" thickBot="1">
      <c r="A182" s="1267" t="s">
        <v>362</v>
      </c>
      <c r="B182" s="171"/>
      <c r="C182" s="134"/>
      <c r="D182" s="170"/>
      <c r="E182" s="153"/>
      <c r="F182" s="135"/>
      <c r="G182" s="115"/>
      <c r="H182" s="134"/>
      <c r="I182" s="134"/>
      <c r="J182" s="159"/>
      <c r="K182" s="159"/>
      <c r="L182" s="1268">
        <f>SUM(L4:L181)</f>
        <v>0</v>
      </c>
      <c r="M182" s="116"/>
      <c r="N182" s="172"/>
      <c r="O182" s="172"/>
      <c r="P182" s="172"/>
      <c r="Q182" s="172"/>
      <c r="R182" s="1268">
        <f>SUM(R4:R181)</f>
        <v>0</v>
      </c>
      <c r="S182" s="172"/>
      <c r="T182" s="172"/>
      <c r="U182" s="172"/>
      <c r="V182" s="172"/>
      <c r="W182" s="1268">
        <f>SUM(W4:W181)</f>
        <v>0</v>
      </c>
      <c r="X182" s="93"/>
      <c r="Y182" s="93"/>
      <c r="Z182" s="173"/>
      <c r="AA182" s="93"/>
      <c r="AB182" s="1388">
        <f>SUM(AB4:AB181)</f>
        <v>0</v>
      </c>
      <c r="AC182" s="1387">
        <f>SUM(AC4:AC181)</f>
        <v>0</v>
      </c>
      <c r="AD182" s="1387">
        <f>SUM(AD4:AD181)</f>
        <v>0</v>
      </c>
      <c r="AE182" s="1387">
        <f>SUM(AE4:AE181)</f>
        <v>0</v>
      </c>
      <c r="AF182" s="1387">
        <f>SUM(AF4:AF181)</f>
        <v>0</v>
      </c>
    </row>
  </sheetData>
  <mergeCells count="108">
    <mergeCell ref="C169:E169"/>
    <mergeCell ref="C167:E167"/>
    <mergeCell ref="C160:E160"/>
    <mergeCell ref="C118:E118"/>
    <mergeCell ref="C113:E113"/>
    <mergeCell ref="C168:E168"/>
    <mergeCell ref="C161:F161"/>
    <mergeCell ref="C30:E30"/>
    <mergeCell ref="C38:E38"/>
    <mergeCell ref="C39:F39"/>
    <mergeCell ref="C75:F75"/>
    <mergeCell ref="C99:F99"/>
    <mergeCell ref="C92:F92"/>
    <mergeCell ref="C97:F97"/>
    <mergeCell ref="C101:F101"/>
    <mergeCell ref="C86:E86"/>
    <mergeCell ref="C106:F106"/>
    <mergeCell ref="C100:F100"/>
    <mergeCell ref="C102:F102"/>
    <mergeCell ref="C103:F103"/>
    <mergeCell ref="C69:F69"/>
    <mergeCell ref="N112:AB113"/>
    <mergeCell ref="N117:AB119"/>
    <mergeCell ref="C165:E165"/>
    <mergeCell ref="C112:E112"/>
    <mergeCell ref="C159:E159"/>
    <mergeCell ref="C163:E163"/>
    <mergeCell ref="G2:M2"/>
    <mergeCell ref="C7:F7"/>
    <mergeCell ref="C10:F10"/>
    <mergeCell ref="C13:F13"/>
    <mergeCell ref="C28:F28"/>
    <mergeCell ref="C104:F104"/>
    <mergeCell ref="C155:F155"/>
    <mergeCell ref="C50:F50"/>
    <mergeCell ref="C58:F58"/>
    <mergeCell ref="C46:F46"/>
    <mergeCell ref="X2:AB2"/>
    <mergeCell ref="C56:E56"/>
    <mergeCell ref="C55:F55"/>
    <mergeCell ref="AG1:AG3"/>
    <mergeCell ref="C16:F16"/>
    <mergeCell ref="C41:F41"/>
    <mergeCell ref="S3:T3"/>
    <mergeCell ref="P3:Q3"/>
    <mergeCell ref="I3:J3"/>
    <mergeCell ref="G3:H3"/>
    <mergeCell ref="X3:Y3"/>
    <mergeCell ref="U3:V3"/>
    <mergeCell ref="C26:F26"/>
    <mergeCell ref="C23:E23"/>
    <mergeCell ref="C24:E24"/>
    <mergeCell ref="N2:W2"/>
    <mergeCell ref="N3:O3"/>
    <mergeCell ref="AC1:AC3"/>
    <mergeCell ref="AF1:AF3"/>
    <mergeCell ref="Z3:AA3"/>
    <mergeCell ref="C27:F27"/>
    <mergeCell ref="AD1:AD3"/>
    <mergeCell ref="AE1:AE3"/>
    <mergeCell ref="C173:F173"/>
    <mergeCell ref="C128:F128"/>
    <mergeCell ref="C170:E170"/>
    <mergeCell ref="C119:E119"/>
    <mergeCell ref="C117:E117"/>
    <mergeCell ref="C147:E147"/>
    <mergeCell ref="C154:E154"/>
    <mergeCell ref="C14:F14"/>
    <mergeCell ref="C18:F18"/>
    <mergeCell ref="C125:F125"/>
    <mergeCell ref="C124:E124"/>
    <mergeCell ref="C133:E133"/>
    <mergeCell ref="C88:E88"/>
    <mergeCell ref="C89:F89"/>
    <mergeCell ref="C90:E90"/>
    <mergeCell ref="C25:F25"/>
    <mergeCell ref="C157:E157"/>
    <mergeCell ref="C162:E162"/>
    <mergeCell ref="C158:E158"/>
    <mergeCell ref="C150:F150"/>
    <mergeCell ref="C151:F151"/>
    <mergeCell ref="C70:F70"/>
    <mergeCell ref="C72:F72"/>
    <mergeCell ref="C164:E164"/>
    <mergeCell ref="C177:E177"/>
    <mergeCell ref="C110:F110"/>
    <mergeCell ref="C83:F83"/>
    <mergeCell ref="C146:F146"/>
    <mergeCell ref="C148:F148"/>
    <mergeCell ref="C76:E76"/>
    <mergeCell ref="C85:F85"/>
    <mergeCell ref="A2:A3"/>
    <mergeCell ref="B2:B3"/>
    <mergeCell ref="C2:F3"/>
    <mergeCell ref="C71:F71"/>
    <mergeCell ref="C68:F68"/>
    <mergeCell ref="C22:F22"/>
    <mergeCell ref="C80:F80"/>
    <mergeCell ref="C94:F94"/>
    <mergeCell ref="C21:E21"/>
    <mergeCell ref="C95:F95"/>
    <mergeCell ref="C17:F17"/>
    <mergeCell ref="C81:F81"/>
    <mergeCell ref="C74:F74"/>
    <mergeCell ref="C42:F42"/>
    <mergeCell ref="C57:F57"/>
    <mergeCell ref="C175:F175"/>
    <mergeCell ref="C153:E153"/>
  </mergeCells>
  <phoneticPr fontId="0" type="noConversion"/>
  <conditionalFormatting sqref="L1:L14 R1:R14 W1:W14 AB1:AC1 AB4:AF14 AB2:AB3 L88:L90 R88:R90 W88:W90 AB88:AF90 AB112:AF119 W112:W119 R112:R119 L112:L119 L121:L129 R121:R129 W121:W129 AB121:AF129 L135:L139 R135:R139 W135:W139 AB135:AF139 AB141:AF142 W141:W142 R141:R142 L141:L142 L144:L148 R144:R148 W144:W148 AB144:AF148 AB150:AF152 W150:W155 R150:R155 L150:L155 L157:L160 R157:R160 W157:W160 AB157:AF160 AB167:AF171 W167:W171 R167:R171 L167:L171 L173:L175 R173:R175 W173:W175 AB173:AF175 AB177:AF177 W177 R177 L177 L179:L1048576 AB162:AF165 W162:W165 R162:R165 L162:L165 AC28:AF28 AB67:AF86 W67:W78 R67:R86 L67:L86 AB92:AF94 W92:W94 R92:R94 L92:L97 R96:R97 W96:W97 AB96:AF97 AC95:AF95 R99:R102 W99:W102 AB99:AF102 AC103:AF103 W80:W86 R179:R1048576 W179:W1048576 AB179:AF1048576 AB29:AF42 W25:W42 AB16:AF27 W16:W22 R16:R42 L16:L42 L44:L65 R44:R65 W44:W65 AB44:AF65 L99:L110 AB104:AF110 W104:W110 R104:R110 AB131:AF133 W131:W133 R131:R133 L131:L133 AB154:AF155 AC153:AF153">
    <cfRule type="cellIs" dxfId="369" priority="29" operator="greaterThan">
      <formula>0</formula>
    </cfRule>
  </conditionalFormatting>
  <conditionalFormatting sqref="AD1:AF1">
    <cfRule type="cellIs" dxfId="368" priority="28" operator="greaterThan">
      <formula>0</formula>
    </cfRule>
  </conditionalFormatting>
  <conditionalFormatting sqref="L15 R15 W15 AB15:AF15">
    <cfRule type="cellIs" dxfId="367" priority="27" operator="greaterThan">
      <formula>0</formula>
    </cfRule>
  </conditionalFormatting>
  <conditionalFormatting sqref="L43 R43 W43 AB43:AF43">
    <cfRule type="cellIs" dxfId="366" priority="26" operator="greaterThan">
      <formula>0</formula>
    </cfRule>
  </conditionalFormatting>
  <conditionalFormatting sqref="L66 R66 W66 AB66:AF66">
    <cfRule type="cellIs" dxfId="365" priority="25" operator="greaterThan">
      <formula>0</formula>
    </cfRule>
  </conditionalFormatting>
  <conditionalFormatting sqref="L87 R87 W87 AB87:AF87">
    <cfRule type="cellIs" dxfId="364" priority="24" operator="greaterThan">
      <formula>0</formula>
    </cfRule>
  </conditionalFormatting>
  <conditionalFormatting sqref="L178 R178 W178 AB178:AF178">
    <cfRule type="cellIs" dxfId="363" priority="8" operator="greaterThan">
      <formula>0</formula>
    </cfRule>
  </conditionalFormatting>
  <conditionalFormatting sqref="L91 R91 W91 AB91:AF91">
    <cfRule type="cellIs" dxfId="362" priority="21" operator="greaterThan">
      <formula>0</formula>
    </cfRule>
  </conditionalFormatting>
  <conditionalFormatting sqref="L98 R98 W98 AB98:AF98">
    <cfRule type="cellIs" dxfId="361" priority="20" operator="greaterThan">
      <formula>0</formula>
    </cfRule>
  </conditionalFormatting>
  <conditionalFormatting sqref="L111 R111 W111 AB111:AF111">
    <cfRule type="cellIs" dxfId="360" priority="19" operator="greaterThan">
      <formula>0</formula>
    </cfRule>
  </conditionalFormatting>
  <conditionalFormatting sqref="L120 R120 W120 AB120:AF120">
    <cfRule type="cellIs" dxfId="359" priority="18" operator="greaterThan">
      <formula>0</formula>
    </cfRule>
  </conditionalFormatting>
  <conditionalFormatting sqref="L130 R130 W130 AB130:AF130">
    <cfRule type="cellIs" dxfId="358" priority="17" operator="greaterThan">
      <formula>0</formula>
    </cfRule>
  </conditionalFormatting>
  <conditionalFormatting sqref="L134 R134 W134 AB134:AF134">
    <cfRule type="cellIs" dxfId="357" priority="16" operator="greaterThan">
      <formula>0</formula>
    </cfRule>
  </conditionalFormatting>
  <conditionalFormatting sqref="L140 R140 W140 AB140:AF140">
    <cfRule type="cellIs" dxfId="356" priority="15" operator="greaterThan">
      <formula>0</formula>
    </cfRule>
  </conditionalFormatting>
  <conditionalFormatting sqref="L143 R143 W143 AB143:AF143">
    <cfRule type="cellIs" dxfId="355" priority="14" operator="greaterThan">
      <formula>0</formula>
    </cfRule>
  </conditionalFormatting>
  <conditionalFormatting sqref="L149 R149 W149 AB149:AF149">
    <cfRule type="cellIs" dxfId="354" priority="13" operator="greaterThan">
      <formula>0</formula>
    </cfRule>
  </conditionalFormatting>
  <conditionalFormatting sqref="L156 R156 W156 AB156:AF156">
    <cfRule type="cellIs" dxfId="353" priority="12" operator="greaterThan">
      <formula>0</formula>
    </cfRule>
  </conditionalFormatting>
  <conditionalFormatting sqref="L166 R166 W166 AB166:AF166">
    <cfRule type="cellIs" dxfId="352" priority="11" operator="greaterThan">
      <formula>0</formula>
    </cfRule>
  </conditionalFormatting>
  <conditionalFormatting sqref="L172 R172 W172 AB172:AF172">
    <cfRule type="cellIs" dxfId="351" priority="10" operator="greaterThan">
      <formula>0</formula>
    </cfRule>
  </conditionalFormatting>
  <conditionalFormatting sqref="L176 R176 W176 AB176:AF176">
    <cfRule type="cellIs" dxfId="350" priority="9" operator="greaterThan">
      <formula>0</formula>
    </cfRule>
  </conditionalFormatting>
  <conditionalFormatting sqref="L161 R161 W161 AB161:AF161">
    <cfRule type="cellIs" dxfId="349" priority="7" operator="greaterThan">
      <formula>0</formula>
    </cfRule>
  </conditionalFormatting>
  <conditionalFormatting sqref="AB28">
    <cfRule type="cellIs" dxfId="348" priority="6" operator="greaterThan">
      <formula>0</formula>
    </cfRule>
  </conditionalFormatting>
  <conditionalFormatting sqref="W23:W24">
    <cfRule type="cellIs" dxfId="347" priority="5" operator="greaterThan">
      <formula>0</formula>
    </cfRule>
  </conditionalFormatting>
  <conditionalFormatting sqref="AB95 W95 R95">
    <cfRule type="cellIs" dxfId="346" priority="4" operator="greaterThan">
      <formula>0</formula>
    </cfRule>
  </conditionalFormatting>
  <conditionalFormatting sqref="R103 W103 AB103">
    <cfRule type="cellIs" dxfId="345" priority="3" operator="greaterThan">
      <formula>0</formula>
    </cfRule>
  </conditionalFormatting>
  <conditionalFormatting sqref="W79">
    <cfRule type="cellIs" dxfId="344" priority="2" operator="greaterThan">
      <formula>0</formula>
    </cfRule>
  </conditionalFormatting>
  <conditionalFormatting sqref="AB153">
    <cfRule type="cellIs" dxfId="343" priority="1" operator="greaterThan">
      <formula>0</formula>
    </cfRule>
  </conditionalFormatting>
  <printOptions horizontalCentered="1"/>
  <pageMargins left="0.23622047244094491" right="0.23622047244094491" top="0.19685039370078741" bottom="0.35433070866141736" header="0.15748031496062992" footer="0.15748031496062992"/>
  <pageSetup paperSize="9" scale="51" firstPageNumber="3"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4"/>
  <sheetViews>
    <sheetView tabSelected="1" view="pageBreakPreview" zoomScale="130" zoomScaleNormal="100" zoomScaleSheetLayoutView="130" workbookViewId="0">
      <selection activeCell="F10" sqref="F10"/>
    </sheetView>
  </sheetViews>
  <sheetFormatPr defaultRowHeight="12.75"/>
  <cols>
    <col min="1" max="1" width="34.42578125" style="4004" customWidth="1"/>
    <col min="2" max="2" width="11.28515625" style="4004" customWidth="1"/>
    <col min="3" max="5" width="21.85546875" style="4004" customWidth="1"/>
    <col min="6" max="6" width="21.5703125" style="4004" customWidth="1"/>
    <col min="7" max="7" width="9.140625" style="4004"/>
    <col min="8" max="11" width="9.140625" style="2537"/>
    <col min="12" max="16384" width="9.140625" style="4004"/>
  </cols>
  <sheetData>
    <row r="1" spans="1:6">
      <c r="A1" s="4070" t="s">
        <v>3492</v>
      </c>
      <c r="B1" s="4071"/>
      <c r="C1" s="4071"/>
      <c r="D1" s="4071"/>
      <c r="E1" s="4071"/>
      <c r="F1" s="4071"/>
    </row>
    <row r="2" spans="1:6">
      <c r="A2" s="4072"/>
      <c r="B2" s="4072"/>
      <c r="C2" s="4072"/>
      <c r="D2" s="4072"/>
      <c r="E2" s="4072"/>
      <c r="F2" s="4072"/>
    </row>
    <row r="3" spans="1:6" ht="15.75">
      <c r="A3" s="4073" t="s">
        <v>3505</v>
      </c>
      <c r="B3" s="4073"/>
      <c r="C3" s="4072"/>
      <c r="D3" s="4072"/>
      <c r="E3" s="4072"/>
      <c r="F3" s="4072"/>
    </row>
    <row r="4" spans="1:6" ht="13.5" thickBot="1">
      <c r="A4" s="4072"/>
      <c r="B4" s="4072"/>
      <c r="C4" s="4072"/>
      <c r="D4" s="4072"/>
      <c r="E4" s="4072"/>
      <c r="F4" s="4072"/>
    </row>
    <row r="5" spans="1:6" ht="13.5" thickBot="1">
      <c r="A5" s="4074"/>
      <c r="B5" s="4074"/>
      <c r="C5" s="4075" t="s">
        <v>3493</v>
      </c>
      <c r="D5" s="4076" t="s">
        <v>3494</v>
      </c>
      <c r="E5" s="4076" t="s">
        <v>3495</v>
      </c>
      <c r="F5" s="4072"/>
    </row>
    <row r="6" spans="1:6">
      <c r="A6" s="4679" t="s">
        <v>3496</v>
      </c>
      <c r="B6" s="4077" t="s">
        <v>3497</v>
      </c>
      <c r="C6" s="4078">
        <f>COUNTA(kolekce!L4:L181)</f>
        <v>0</v>
      </c>
      <c r="D6" s="4079">
        <f>COUNTA(kolekce!R4:R181)+COUNTA(kolekce!W4:W181)</f>
        <v>0</v>
      </c>
      <c r="E6" s="4085">
        <f>COUNTA(kolekce!AB4:AB177)+COUNTA(kolekce!AB179:AB181)</f>
        <v>0</v>
      </c>
      <c r="F6" s="4080"/>
    </row>
    <row r="7" spans="1:6" ht="13.5" thickBot="1">
      <c r="A7" s="4683"/>
      <c r="B7" s="4081" t="s">
        <v>3498</v>
      </c>
      <c r="C7" s="4082">
        <f>SUM(kolekce!L182)</f>
        <v>0</v>
      </c>
      <c r="D7" s="4083">
        <f>SUM(kolekce!R178)+SUM(kolekce!W182)</f>
        <v>0</v>
      </c>
      <c r="E7" s="4119">
        <f>SUM(kolekce!AB182)</f>
        <v>0</v>
      </c>
      <c r="F7" s="4080"/>
    </row>
    <row r="8" spans="1:6">
      <c r="A8" s="4679" t="s">
        <v>3499</v>
      </c>
      <c r="B8" s="4077" t="s">
        <v>3497</v>
      </c>
      <c r="C8" s="4078">
        <f>COUNTA(BIO!L9:L34)</f>
        <v>0</v>
      </c>
      <c r="D8" s="4084"/>
      <c r="E8" s="4085">
        <f>COUNTA(BIO!AB9:AB34)</f>
        <v>0</v>
      </c>
      <c r="F8" s="4080"/>
    </row>
    <row r="9" spans="1:6" ht="13.5" thickBot="1">
      <c r="A9" s="4683"/>
      <c r="B9" s="4081" t="s">
        <v>3498</v>
      </c>
      <c r="C9" s="4082">
        <f>SUM(BIO!L35)</f>
        <v>0</v>
      </c>
      <c r="D9" s="4086"/>
      <c r="E9" s="4119">
        <f>SUM(BIO!AB35)</f>
        <v>0</v>
      </c>
      <c r="F9" s="4080"/>
    </row>
    <row r="10" spans="1:6">
      <c r="A10" s="4679" t="s">
        <v>3500</v>
      </c>
      <c r="B10" s="4077" t="s">
        <v>3497</v>
      </c>
      <c r="C10" s="4078">
        <f>COUNTA(zelenina!L4:L634)</f>
        <v>0</v>
      </c>
      <c r="D10" s="4079">
        <f>COUNTA(zelenina!R4:R634)+COUNTA(zelenina!W4:W634)</f>
        <v>0</v>
      </c>
      <c r="E10" s="4085">
        <f>COUNTA(zelenina!AB4:AB634)</f>
        <v>0</v>
      </c>
      <c r="F10" s="4080"/>
    </row>
    <row r="11" spans="1:6" ht="13.5" thickBot="1">
      <c r="A11" s="4683"/>
      <c r="B11" s="4081" t="s">
        <v>3498</v>
      </c>
      <c r="C11" s="4082">
        <f>SUM(zelenina!L635)</f>
        <v>0</v>
      </c>
      <c r="D11" s="4083">
        <f>SUM(zelenina!R635)+SUM(zelenina!W635)</f>
        <v>0</v>
      </c>
      <c r="E11" s="4119">
        <f>SUM(zelenina!AB635)</f>
        <v>0</v>
      </c>
      <c r="F11" s="4080"/>
    </row>
    <row r="12" spans="1:6">
      <c r="A12" s="4679" t="s">
        <v>3501</v>
      </c>
      <c r="B12" s="4077" t="s">
        <v>3497</v>
      </c>
      <c r="C12" s="4078">
        <f>COUNTA(bylinky!L4:L58)</f>
        <v>0</v>
      </c>
      <c r="D12" s="4079">
        <f>COUNTA(bylinky!R4:R58)+COUNTA(bylinky!W4:W58)</f>
        <v>0</v>
      </c>
      <c r="E12" s="4085">
        <f>COUNTA(bylinky!AB4:AB58)</f>
        <v>0</v>
      </c>
      <c r="F12" s="4080"/>
    </row>
    <row r="13" spans="1:6" ht="13.5" thickBot="1">
      <c r="A13" s="4683"/>
      <c r="B13" s="4081" t="s">
        <v>3498</v>
      </c>
      <c r="C13" s="4082">
        <f>SUM(bylinky!L59)</f>
        <v>0</v>
      </c>
      <c r="D13" s="4083">
        <f>SUM(bylinky!R59)+SUM(bylinky!W59)</f>
        <v>0</v>
      </c>
      <c r="E13" s="4119">
        <f>SUM(bylinky!AB59)</f>
        <v>0</v>
      </c>
      <c r="F13" s="4080"/>
    </row>
    <row r="14" spans="1:6">
      <c r="A14" s="4679" t="s">
        <v>3502</v>
      </c>
      <c r="B14" s="4077" t="s">
        <v>3497</v>
      </c>
      <c r="C14" s="4078">
        <f>COUNTA(kvetiny_letnicky!L4:L355)</f>
        <v>0</v>
      </c>
      <c r="D14" s="4079">
        <f>COUNTA(kvetiny_letnicky!R4:R355)+COUNTA(kvetiny_letnicky!W4:W355)</f>
        <v>0</v>
      </c>
      <c r="E14" s="4085">
        <f>COUNTA(kvetiny_letnicky!AB4:AB355)</f>
        <v>0</v>
      </c>
      <c r="F14" s="4080"/>
    </row>
    <row r="15" spans="1:6" ht="13.5" thickBot="1">
      <c r="A15" s="4683"/>
      <c r="B15" s="4081" t="s">
        <v>3498</v>
      </c>
      <c r="C15" s="4082">
        <f>SUM(kvetiny_letnicky!L356)</f>
        <v>0</v>
      </c>
      <c r="D15" s="4083">
        <f>SUM(kvetiny_letnicky!R356)+SUM(kvetiny_letnicky!W356)</f>
        <v>0</v>
      </c>
      <c r="E15" s="4119">
        <f>SUM(kvetiny_letnicky!AB356)</f>
        <v>0</v>
      </c>
      <c r="F15" s="4080"/>
    </row>
    <row r="16" spans="1:6">
      <c r="A16" s="4679" t="s">
        <v>3503</v>
      </c>
      <c r="B16" s="4077" t="s">
        <v>3497</v>
      </c>
      <c r="C16" s="4078">
        <f>COUNTA(kvetiny_trvalky!L4:L101)</f>
        <v>0</v>
      </c>
      <c r="D16" s="4079">
        <f>COUNTA(kvetiny_trvalky!R4:R101)+COUNTA(kvetiny_trvalky!W4:W101)</f>
        <v>0</v>
      </c>
      <c r="E16" s="4085">
        <f>COUNTA(kvetiny_trvalky!AB4:AB101)</f>
        <v>0</v>
      </c>
      <c r="F16" s="4080"/>
    </row>
    <row r="17" spans="1:6" ht="13.5" thickBot="1">
      <c r="A17" s="4683"/>
      <c r="B17" s="4081" t="s">
        <v>3498</v>
      </c>
      <c r="C17" s="4082">
        <f>SUM(kvetiny_trvalky!L102)</f>
        <v>0</v>
      </c>
      <c r="D17" s="4083">
        <f>SUM(kvetiny_trvalky!R102)+SUM(kvetiny_trvalky!W102)</f>
        <v>0</v>
      </c>
      <c r="E17" s="4119">
        <f>SUM(kvetiny_trvalky!AB102)</f>
        <v>0</v>
      </c>
      <c r="F17" s="4080"/>
    </row>
    <row r="18" spans="1:6">
      <c r="A18" s="4679" t="s">
        <v>3478</v>
      </c>
      <c r="B18" s="4077" t="s">
        <v>3497</v>
      </c>
      <c r="C18" s="4078">
        <f>COUNTA(ostatni_osiva!L19:L24)+COUNTA(ostatni_osiva!L28:L31)+COUNTA(ostatni_osiva!L37:L47)+COUNTA(ostatni_osiva!R4:R5)+COUNTA(ostatni_osiva!R19:R23)+COUNTA(ostatni_osiva!R28:R31)+COUNTA(ostatni_osiva!R37:R47)+COUNTA(ostatni_osiva!W4:W5)+COUNTA(ostatni_osiva!W19)+COUNTA(ostatni_osiva!W28:W31)+COUNTA(ostatni_osiva!W37:W48)+COUNTA(ostatni_osiva!W50:W51)+COUNTA(ostatni_osiva!AB28:AB31)</f>
        <v>0</v>
      </c>
      <c r="D18" s="4084"/>
      <c r="E18" s="4085">
        <f>COUNTA(ostatni_osiva!AB6)+COUNTA(ostatni_osiva!AB10:AB14)</f>
        <v>0</v>
      </c>
      <c r="F18" s="4094"/>
    </row>
    <row r="19" spans="1:6" ht="13.5" thickBot="1">
      <c r="A19" s="4680"/>
      <c r="B19" s="4087" t="s">
        <v>3498</v>
      </c>
      <c r="C19" s="4082">
        <f>SUM(ostatni_osiva!L52)+SUM(ostatni_osiva!R52)+SUM(ostatni_osiva!W52)+SUM(ostatni_osiva!AB32)</f>
        <v>0</v>
      </c>
      <c r="D19" s="4088"/>
      <c r="E19" s="4119">
        <f>SUM(ostatni_osiva!AB15)</f>
        <v>0</v>
      </c>
      <c r="F19" s="4094"/>
    </row>
    <row r="20" spans="1:6">
      <c r="A20" s="4679" t="s">
        <v>3479</v>
      </c>
      <c r="B20" s="4077" t="s">
        <v>3497</v>
      </c>
      <c r="C20" s="4078">
        <f>COUNTA(ostatni_sortiment!L4:L7)+COUNTA(ostatni_sortiment!L11:L13)+COUNTA(ostatni_sortiment!L18:L20)+COUNTA(ostatni_sortiment!L24:L25)</f>
        <v>0</v>
      </c>
      <c r="D20" s="4084"/>
      <c r="E20" s="4084"/>
      <c r="F20" s="4094"/>
    </row>
    <row r="21" spans="1:6" ht="13.5" thickBot="1">
      <c r="A21" s="4680"/>
      <c r="B21" s="4087" t="s">
        <v>3498</v>
      </c>
      <c r="C21" s="4082">
        <f>SUM(ostatni_sortiment!L26)</f>
        <v>0</v>
      </c>
      <c r="D21" s="4088"/>
      <c r="E21" s="4086"/>
      <c r="F21" s="4094"/>
    </row>
    <row r="22" spans="1:6" ht="15">
      <c r="A22" s="4681" t="s">
        <v>3504</v>
      </c>
      <c r="B22" s="4089" t="s">
        <v>3497</v>
      </c>
      <c r="C22" s="4090">
        <f t="shared" ref="C22:E23" si="0">C6+C8+C10+C12+C14+C16+C18+C20</f>
        <v>0</v>
      </c>
      <c r="D22" s="4090">
        <f t="shared" si="0"/>
        <v>0</v>
      </c>
      <c r="E22" s="4090">
        <f t="shared" si="0"/>
        <v>0</v>
      </c>
      <c r="F22" s="4091">
        <f>C22+D22+E22</f>
        <v>0</v>
      </c>
    </row>
    <row r="23" spans="1:6" ht="15.75" thickBot="1">
      <c r="A23" s="4682"/>
      <c r="B23" s="4092" t="s">
        <v>3498</v>
      </c>
      <c r="C23" s="4093">
        <f t="shared" si="0"/>
        <v>0</v>
      </c>
      <c r="D23" s="4093">
        <f t="shared" si="0"/>
        <v>0</v>
      </c>
      <c r="E23" s="4120">
        <f t="shared" si="0"/>
        <v>0</v>
      </c>
      <c r="F23" s="4121">
        <f>C23+D23+E23</f>
        <v>0</v>
      </c>
    </row>
    <row r="24" spans="1:6">
      <c r="A24" s="4072"/>
      <c r="B24" s="4072"/>
      <c r="C24" s="4072"/>
      <c r="D24" s="4072"/>
      <c r="E24" s="4072"/>
      <c r="F24" s="4072"/>
    </row>
  </sheetData>
  <sheetProtection password="80F4" sheet="1" objects="1" scenarios="1"/>
  <mergeCells count="9">
    <mergeCell ref="A18:A19"/>
    <mergeCell ref="A20:A21"/>
    <mergeCell ref="A22:A23"/>
    <mergeCell ref="A6:A7"/>
    <mergeCell ref="A8:A9"/>
    <mergeCell ref="A10:A11"/>
    <mergeCell ref="A12:A13"/>
    <mergeCell ref="A14:A15"/>
    <mergeCell ref="A16:A17"/>
  </mergeCells>
  <pageMargins left="0.25" right="0.25"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98"/>
  <sheetViews>
    <sheetView showGridLines="0" view="pageBreakPreview" topLeftCell="A7" zoomScaleNormal="100" zoomScaleSheetLayoutView="100" workbookViewId="0">
      <selection activeCell="X22" sqref="X22:AB22"/>
    </sheetView>
  </sheetViews>
  <sheetFormatPr defaultRowHeight="12.75"/>
  <cols>
    <col min="1" max="1" width="5.7109375" style="23" customWidth="1"/>
    <col min="2" max="2" width="30.7109375" style="10" customWidth="1"/>
    <col min="3" max="3" width="15.7109375" style="18" customWidth="1"/>
    <col min="4" max="4" width="5.7109375" style="18" customWidth="1"/>
    <col min="5" max="5" width="5.7109375" style="11" customWidth="1"/>
    <col min="6" max="6" width="10.7109375" style="20" customWidth="1"/>
    <col min="7" max="7" width="5.7109375" style="50" customWidth="1"/>
    <col min="8" max="8" width="0.140625" style="50" customWidth="1"/>
    <col min="9" max="9" width="5.7109375" style="51" customWidth="1"/>
    <col min="10" max="10" width="0.140625" style="51" customWidth="1"/>
    <col min="11" max="11" width="3.7109375" style="52" customWidth="1"/>
    <col min="12" max="12" width="10.7109375" style="1293" customWidth="1"/>
    <col min="13" max="13" width="1.5703125" style="46" hidden="1" customWidth="1"/>
    <col min="14" max="14" width="6.7109375" style="47" customWidth="1"/>
    <col min="15" max="15" width="0.140625" style="47" customWidth="1"/>
    <col min="16" max="16" width="6.7109375" style="47" customWidth="1"/>
    <col min="17" max="17" width="0.140625" style="47" customWidth="1"/>
    <col min="18" max="19" width="6.7109375" style="47" customWidth="1"/>
    <col min="20" max="20" width="0.140625" style="47" customWidth="1"/>
    <col min="21" max="21" width="6.7109375" style="47" customWidth="1"/>
    <col min="22" max="22" width="0.140625" style="47" customWidth="1"/>
    <col min="23" max="23" width="6.7109375" style="47" customWidth="1"/>
    <col min="24" max="24" width="5.7109375" style="861" customWidth="1"/>
    <col min="25" max="25" width="0.85546875" style="56" customWidth="1"/>
    <col min="26" max="26" width="9.7109375" style="59" customWidth="1"/>
    <col min="27" max="27" width="0.140625" style="56" customWidth="1"/>
    <col min="28" max="28" width="10.7109375" style="1405" customWidth="1"/>
    <col min="29" max="32" width="15.7109375" style="1390" customWidth="1"/>
    <col min="33" max="33" width="53.5703125" style="183" bestFit="1" customWidth="1"/>
    <col min="34" max="16384" width="9.140625" style="183"/>
  </cols>
  <sheetData>
    <row r="1" spans="1:33" ht="15.95" customHeight="1" thickBot="1">
      <c r="A1" s="26"/>
      <c r="B1" s="61" t="s">
        <v>794</v>
      </c>
      <c r="C1" s="27"/>
      <c r="D1" s="28"/>
      <c r="E1" s="29"/>
      <c r="F1" s="30"/>
      <c r="G1" s="857"/>
      <c r="H1" s="30"/>
      <c r="I1" s="30"/>
      <c r="J1" s="30"/>
      <c r="K1" s="31"/>
      <c r="L1" s="1398"/>
      <c r="M1" s="34"/>
      <c r="N1" s="34"/>
      <c r="O1" s="34"/>
      <c r="P1" s="34"/>
      <c r="Q1" s="34"/>
      <c r="R1" s="34"/>
      <c r="S1" s="34"/>
      <c r="T1" s="34"/>
      <c r="U1" s="34"/>
      <c r="V1" s="34"/>
      <c r="W1" s="34"/>
      <c r="X1" s="859"/>
      <c r="Y1" s="34"/>
      <c r="Z1" s="63"/>
      <c r="AA1" s="34"/>
      <c r="AB1" s="1403"/>
      <c r="AC1" s="2489"/>
      <c r="AD1" s="2490"/>
      <c r="AE1" s="2490"/>
      <c r="AF1" s="2491"/>
      <c r="AG1" s="4260"/>
    </row>
    <row r="2" spans="1:33" s="562" customFormat="1" ht="48" customHeight="1">
      <c r="A2" s="4258" t="s">
        <v>154</v>
      </c>
      <c r="B2" s="4259"/>
      <c r="C2" s="4259"/>
      <c r="D2" s="4259"/>
      <c r="E2" s="4259"/>
      <c r="F2" s="4259"/>
      <c r="G2" s="4259"/>
      <c r="H2" s="4259"/>
      <c r="I2" s="4259"/>
      <c r="J2" s="4259"/>
      <c r="K2" s="4259"/>
      <c r="L2" s="4259"/>
      <c r="M2" s="4259"/>
      <c r="N2" s="4259"/>
      <c r="O2" s="4259"/>
      <c r="P2" s="4259"/>
      <c r="Q2" s="4259"/>
      <c r="R2" s="4259"/>
      <c r="S2" s="4259"/>
      <c r="T2" s="4259"/>
      <c r="U2" s="4259"/>
      <c r="V2" s="4259"/>
      <c r="W2" s="4259"/>
      <c r="X2" s="4259"/>
      <c r="Y2" s="4259"/>
      <c r="Z2" s="4259"/>
      <c r="AA2" s="4259"/>
      <c r="AB2" s="4259"/>
      <c r="AC2" s="1389"/>
      <c r="AD2" s="1389"/>
      <c r="AE2" s="1389"/>
      <c r="AF2" s="1389"/>
      <c r="AG2" s="4260"/>
    </row>
    <row r="3" spans="1:33" s="562" customFormat="1">
      <c r="A3" s="171" t="s">
        <v>71</v>
      </c>
      <c r="B3" s="171"/>
      <c r="C3" s="134"/>
      <c r="D3" s="170"/>
      <c r="E3" s="153"/>
      <c r="F3" s="135"/>
      <c r="G3" s="115"/>
      <c r="H3" s="134"/>
      <c r="I3" s="134"/>
      <c r="J3" s="159"/>
      <c r="K3" s="159"/>
      <c r="L3" s="1399"/>
      <c r="M3" s="116"/>
      <c r="N3" s="172"/>
      <c r="O3" s="172"/>
      <c r="P3" s="172"/>
      <c r="Q3" s="172"/>
      <c r="R3" s="172"/>
      <c r="S3" s="172"/>
      <c r="T3" s="172"/>
      <c r="U3" s="172"/>
      <c r="V3" s="172"/>
      <c r="W3" s="172"/>
      <c r="X3" s="860"/>
      <c r="Y3" s="184"/>
      <c r="Z3" s="173"/>
      <c r="AA3" s="184"/>
      <c r="AB3" s="1404"/>
      <c r="AC3" s="706"/>
      <c r="AD3" s="706"/>
      <c r="AE3" s="706"/>
      <c r="AF3" s="706"/>
    </row>
    <row r="4" spans="1:33" s="562" customFormat="1">
      <c r="A4" s="171"/>
      <c r="B4" s="184"/>
      <c r="C4" s="134"/>
      <c r="D4" s="170"/>
      <c r="E4" s="153"/>
      <c r="F4" s="135"/>
      <c r="G4" s="115"/>
      <c r="H4" s="134"/>
      <c r="I4" s="134"/>
      <c r="J4" s="159"/>
      <c r="K4" s="159"/>
      <c r="L4" s="1399"/>
      <c r="M4" s="116"/>
      <c r="N4" s="172"/>
      <c r="O4" s="172"/>
      <c r="P4" s="172"/>
      <c r="Q4" s="172"/>
      <c r="R4" s="172"/>
      <c r="S4" s="172"/>
      <c r="T4" s="172"/>
      <c r="U4" s="172"/>
      <c r="V4" s="172"/>
      <c r="W4" s="172"/>
      <c r="X4" s="860"/>
      <c r="Y4" s="184"/>
      <c r="Z4" s="173"/>
      <c r="AA4" s="184"/>
      <c r="AB4" s="1404"/>
      <c r="AC4" s="706"/>
      <c r="AD4" s="706"/>
      <c r="AE4" s="706"/>
      <c r="AF4" s="706"/>
    </row>
    <row r="5" spans="1:33" s="562" customFormat="1">
      <c r="A5" s="171" t="s">
        <v>361</v>
      </c>
      <c r="B5" s="171"/>
      <c r="C5" s="134"/>
      <c r="D5" s="170"/>
      <c r="E5" s="153"/>
      <c r="F5" s="135"/>
      <c r="G5" s="115"/>
      <c r="H5" s="134"/>
      <c r="I5" s="134"/>
      <c r="J5" s="159"/>
      <c r="K5" s="159"/>
      <c r="L5" s="1399"/>
      <c r="M5" s="116"/>
      <c r="N5" s="172"/>
      <c r="O5" s="172"/>
      <c r="P5" s="172"/>
      <c r="Q5" s="172"/>
      <c r="R5" s="172"/>
      <c r="S5" s="172"/>
      <c r="T5" s="172"/>
      <c r="U5" s="172"/>
      <c r="V5" s="172"/>
      <c r="W5" s="172"/>
      <c r="X5" s="860"/>
      <c r="Y5" s="184"/>
      <c r="Z5" s="173"/>
      <c r="AA5" s="184"/>
      <c r="AB5" s="1404"/>
      <c r="AC5" s="706"/>
      <c r="AD5" s="706"/>
      <c r="AE5" s="706"/>
      <c r="AF5" s="706"/>
    </row>
    <row r="6" spans="1:33" s="216" customFormat="1" ht="15.75" customHeight="1" thickBot="1">
      <c r="A6" s="23"/>
      <c r="B6" s="10"/>
      <c r="C6" s="18"/>
      <c r="D6" s="18"/>
      <c r="E6" s="11"/>
      <c r="F6" s="20"/>
      <c r="G6" s="50"/>
      <c r="H6" s="50"/>
      <c r="I6" s="51"/>
      <c r="J6" s="51"/>
      <c r="K6" s="52"/>
      <c r="L6" s="1293"/>
      <c r="M6" s="46"/>
      <c r="N6" s="47"/>
      <c r="O6" s="47"/>
      <c r="P6" s="47"/>
      <c r="Q6" s="47"/>
      <c r="R6" s="47"/>
      <c r="S6" s="47"/>
      <c r="T6" s="47"/>
      <c r="U6" s="47"/>
      <c r="V6" s="47"/>
      <c r="W6" s="47"/>
      <c r="X6" s="861"/>
      <c r="Y6" s="56"/>
      <c r="Z6" s="59"/>
      <c r="AA6" s="56"/>
      <c r="AB6" s="1405"/>
      <c r="AC6" s="1390"/>
      <c r="AD6" s="1390"/>
      <c r="AE6" s="1390"/>
      <c r="AF6" s="1390"/>
    </row>
    <row r="7" spans="1:33" ht="10.5" customHeight="1" thickBot="1">
      <c r="A7" s="4150" t="s">
        <v>447</v>
      </c>
      <c r="B7" s="4152" t="s">
        <v>454</v>
      </c>
      <c r="C7" s="4154" t="s">
        <v>455</v>
      </c>
      <c r="D7" s="4155"/>
      <c r="E7" s="4155"/>
      <c r="F7" s="4156"/>
      <c r="G7" s="4207" t="s">
        <v>451</v>
      </c>
      <c r="H7" s="4208"/>
      <c r="I7" s="4208"/>
      <c r="J7" s="4208"/>
      <c r="K7" s="4208"/>
      <c r="L7" s="4208"/>
      <c r="M7" s="4209"/>
      <c r="N7" s="4207" t="s">
        <v>452</v>
      </c>
      <c r="O7" s="4208"/>
      <c r="P7" s="4208"/>
      <c r="Q7" s="4208"/>
      <c r="R7" s="4208"/>
      <c r="S7" s="4208"/>
      <c r="T7" s="4208"/>
      <c r="U7" s="4208"/>
      <c r="V7" s="4208"/>
      <c r="W7" s="4209"/>
      <c r="X7" s="4207" t="s">
        <v>453</v>
      </c>
      <c r="Y7" s="4208"/>
      <c r="Z7" s="4208"/>
      <c r="AA7" s="4208"/>
      <c r="AB7" s="4209"/>
      <c r="AC7" s="4254" t="s">
        <v>787</v>
      </c>
      <c r="AD7" s="4254" t="s">
        <v>788</v>
      </c>
      <c r="AE7" s="4254" t="s">
        <v>789</v>
      </c>
      <c r="AF7" s="4256" t="s">
        <v>790</v>
      </c>
    </row>
    <row r="8" spans="1:33" ht="40.5" customHeight="1" thickBot="1">
      <c r="A8" s="4151"/>
      <c r="B8" s="4153"/>
      <c r="C8" s="4157"/>
      <c r="D8" s="4158"/>
      <c r="E8" s="4158"/>
      <c r="F8" s="4159"/>
      <c r="G8" s="4248" t="s">
        <v>79</v>
      </c>
      <c r="H8" s="4249"/>
      <c r="I8" s="4250" t="s">
        <v>77</v>
      </c>
      <c r="J8" s="4249"/>
      <c r="K8" s="505" t="s">
        <v>183</v>
      </c>
      <c r="L8" s="1397" t="s">
        <v>371</v>
      </c>
      <c r="M8" s="507" t="s">
        <v>76</v>
      </c>
      <c r="N8" s="4251" t="s">
        <v>79</v>
      </c>
      <c r="O8" s="4252"/>
      <c r="P8" s="4253" t="s">
        <v>77</v>
      </c>
      <c r="Q8" s="4252"/>
      <c r="R8" s="506" t="s">
        <v>371</v>
      </c>
      <c r="S8" s="4251" t="s">
        <v>79</v>
      </c>
      <c r="T8" s="4252"/>
      <c r="U8" s="4253" t="s">
        <v>77</v>
      </c>
      <c r="V8" s="4252"/>
      <c r="W8" s="506" t="s">
        <v>371</v>
      </c>
      <c r="X8" s="4264" t="s">
        <v>80</v>
      </c>
      <c r="Y8" s="4265"/>
      <c r="Z8" s="4250" t="s">
        <v>78</v>
      </c>
      <c r="AA8" s="4249"/>
      <c r="AB8" s="1174" t="s">
        <v>372</v>
      </c>
      <c r="AC8" s="4255"/>
      <c r="AD8" s="4255"/>
      <c r="AE8" s="4255"/>
      <c r="AF8" s="4257"/>
    </row>
    <row r="9" spans="1:33" s="668" customFormat="1" ht="15.75" customHeight="1">
      <c r="A9" s="962">
        <v>591</v>
      </c>
      <c r="B9" s="264" t="s">
        <v>657</v>
      </c>
      <c r="C9" s="4261" t="s">
        <v>658</v>
      </c>
      <c r="D9" s="4262"/>
      <c r="E9" s="4262"/>
      <c r="F9" s="4263"/>
      <c r="G9" s="959">
        <v>2</v>
      </c>
      <c r="H9" s="926"/>
      <c r="I9" s="783">
        <v>67.5</v>
      </c>
      <c r="J9" s="929"/>
      <c r="K9" s="313">
        <v>6</v>
      </c>
      <c r="L9" s="1274"/>
      <c r="M9" s="425"/>
      <c r="N9" s="384"/>
      <c r="O9" s="384"/>
      <c r="P9" s="378"/>
      <c r="Q9" s="384"/>
      <c r="R9" s="430"/>
      <c r="S9" s="376"/>
      <c r="T9" s="384"/>
      <c r="U9" s="378"/>
      <c r="V9" s="377"/>
      <c r="W9" s="379"/>
      <c r="X9" s="915">
        <v>0.1</v>
      </c>
      <c r="Y9" s="927"/>
      <c r="Z9" s="669">
        <v>6770</v>
      </c>
      <c r="AA9" s="919"/>
      <c r="AB9" s="1406"/>
      <c r="AC9" s="1391">
        <f>I9*L9</f>
        <v>0</v>
      </c>
      <c r="AD9" s="1392"/>
      <c r="AE9" s="1392"/>
      <c r="AF9" s="1391">
        <f>Z9*AB9</f>
        <v>0</v>
      </c>
    </row>
    <row r="10" spans="1:33" ht="15.75" customHeight="1">
      <c r="A10" s="219">
        <v>611</v>
      </c>
      <c r="B10" s="537" t="s">
        <v>189</v>
      </c>
      <c r="C10" s="578" t="s">
        <v>483</v>
      </c>
      <c r="D10" s="591"/>
      <c r="E10" s="579"/>
      <c r="F10" s="307"/>
      <c r="G10" s="185" t="s">
        <v>218</v>
      </c>
      <c r="H10" s="191"/>
      <c r="I10" s="193">
        <v>45.7</v>
      </c>
      <c r="J10" s="193"/>
      <c r="K10" s="197">
        <v>5</v>
      </c>
      <c r="L10" s="1275"/>
      <c r="M10" s="182"/>
      <c r="N10" s="381"/>
      <c r="O10" s="381"/>
      <c r="P10" s="382"/>
      <c r="Q10" s="381"/>
      <c r="R10" s="383"/>
      <c r="S10" s="380"/>
      <c r="T10" s="381"/>
      <c r="U10" s="382"/>
      <c r="V10" s="366"/>
      <c r="W10" s="367"/>
      <c r="X10" s="778">
        <v>0.05</v>
      </c>
      <c r="Y10" s="192"/>
      <c r="Z10" s="303">
        <v>10697</v>
      </c>
      <c r="AA10" s="41"/>
      <c r="AB10" s="1407"/>
      <c r="AC10" s="1393">
        <f t="shared" ref="AC10:AC34" si="0">I10*L10</f>
        <v>0</v>
      </c>
      <c r="AD10" s="1394"/>
      <c r="AE10" s="1394"/>
      <c r="AF10" s="1393">
        <f t="shared" ref="AF10:AF34" si="1">Z10*AB10</f>
        <v>0</v>
      </c>
    </row>
    <row r="11" spans="1:33" s="964" customFormat="1" ht="15.75" customHeight="1">
      <c r="A11" s="224">
        <v>1004</v>
      </c>
      <c r="B11" s="538" t="s">
        <v>669</v>
      </c>
      <c r="C11" s="516" t="s">
        <v>188</v>
      </c>
      <c r="D11" s="223"/>
      <c r="E11" s="881"/>
      <c r="F11" s="766"/>
      <c r="G11" s="958">
        <v>35</v>
      </c>
      <c r="H11" s="905"/>
      <c r="I11" s="783">
        <v>67.5</v>
      </c>
      <c r="J11" s="783"/>
      <c r="K11" s="618">
        <v>6</v>
      </c>
      <c r="L11" s="1275"/>
      <c r="M11" s="963"/>
      <c r="N11" s="809"/>
      <c r="O11" s="809"/>
      <c r="P11" s="382"/>
      <c r="Q11" s="809"/>
      <c r="R11" s="795"/>
      <c r="S11" s="380"/>
      <c r="T11" s="809"/>
      <c r="U11" s="382"/>
      <c r="V11" s="887"/>
      <c r="W11" s="367"/>
      <c r="X11" s="354"/>
      <c r="Y11" s="965"/>
      <c r="Z11" s="966"/>
      <c r="AA11" s="353"/>
      <c r="AB11" s="1408"/>
      <c r="AC11" s="1393">
        <f t="shared" si="0"/>
        <v>0</v>
      </c>
      <c r="AD11" s="1394"/>
      <c r="AE11" s="1394"/>
      <c r="AF11" s="1393">
        <f t="shared" si="1"/>
        <v>0</v>
      </c>
      <c r="AG11" s="961"/>
    </row>
    <row r="12" spans="1:33" ht="15.75" customHeight="1">
      <c r="A12" s="220">
        <v>1097</v>
      </c>
      <c r="B12" s="443" t="s">
        <v>388</v>
      </c>
      <c r="C12" s="578" t="s">
        <v>484</v>
      </c>
      <c r="D12" s="579"/>
      <c r="E12" s="579"/>
      <c r="F12" s="580"/>
      <c r="G12" s="83">
        <v>35</v>
      </c>
      <c r="H12" s="76"/>
      <c r="I12" s="81">
        <v>67.5</v>
      </c>
      <c r="J12" s="81"/>
      <c r="K12" s="164">
        <v>6</v>
      </c>
      <c r="L12" s="1271"/>
      <c r="M12" s="80" t="s">
        <v>38</v>
      </c>
      <c r="N12" s="381"/>
      <c r="O12" s="381"/>
      <c r="P12" s="382"/>
      <c r="Q12" s="381"/>
      <c r="R12" s="383"/>
      <c r="S12" s="380"/>
      <c r="T12" s="381"/>
      <c r="U12" s="382"/>
      <c r="V12" s="366"/>
      <c r="W12" s="367"/>
      <c r="X12" s="778">
        <v>1</v>
      </c>
      <c r="Y12" s="192"/>
      <c r="Z12" s="303">
        <v>589</v>
      </c>
      <c r="AA12" s="41"/>
      <c r="AB12" s="1407"/>
      <c r="AC12" s="1393">
        <f t="shared" si="0"/>
        <v>0</v>
      </c>
      <c r="AD12" s="1394"/>
      <c r="AE12" s="1394"/>
      <c r="AF12" s="1393">
        <f t="shared" si="1"/>
        <v>0</v>
      </c>
    </row>
    <row r="13" spans="1:33" s="511" customFormat="1" ht="15.75" customHeight="1">
      <c r="A13" s="220">
        <v>1421</v>
      </c>
      <c r="B13" s="443" t="s">
        <v>463</v>
      </c>
      <c r="C13" s="578" t="s">
        <v>464</v>
      </c>
      <c r="D13" s="579"/>
      <c r="E13" s="579"/>
      <c r="F13" s="307"/>
      <c r="G13" s="444"/>
      <c r="H13" s="445"/>
      <c r="I13" s="356"/>
      <c r="J13" s="356"/>
      <c r="K13" s="446"/>
      <c r="L13" s="1304"/>
      <c r="M13" s="80"/>
      <c r="N13" s="381"/>
      <c r="O13" s="381"/>
      <c r="P13" s="382"/>
      <c r="Q13" s="381"/>
      <c r="R13" s="383"/>
      <c r="S13" s="380"/>
      <c r="T13" s="381"/>
      <c r="U13" s="382"/>
      <c r="V13" s="366"/>
      <c r="W13" s="367"/>
      <c r="X13" s="778">
        <v>0.2</v>
      </c>
      <c r="Y13" s="192"/>
      <c r="Z13" s="303">
        <v>3766</v>
      </c>
      <c r="AA13" s="41"/>
      <c r="AB13" s="1407"/>
      <c r="AC13" s="1393">
        <f t="shared" si="0"/>
        <v>0</v>
      </c>
      <c r="AD13" s="1394"/>
      <c r="AE13" s="1394"/>
      <c r="AF13" s="1393">
        <f t="shared" si="1"/>
        <v>0</v>
      </c>
    </row>
    <row r="14" spans="1:33" ht="15.75" customHeight="1">
      <c r="A14" s="196" t="s">
        <v>152</v>
      </c>
      <c r="B14" s="1064" t="s">
        <v>150</v>
      </c>
      <c r="C14" s="904" t="s">
        <v>703</v>
      </c>
      <c r="D14" s="521"/>
      <c r="E14" s="881"/>
      <c r="F14" s="747"/>
      <c r="G14" s="958">
        <v>4</v>
      </c>
      <c r="H14" s="905"/>
      <c r="I14" s="783">
        <v>67.5</v>
      </c>
      <c r="J14" s="783"/>
      <c r="K14" s="618">
        <v>6</v>
      </c>
      <c r="L14" s="1275"/>
      <c r="M14" s="80" t="s">
        <v>1</v>
      </c>
      <c r="N14" s="381"/>
      <c r="O14" s="381"/>
      <c r="P14" s="382"/>
      <c r="Q14" s="381"/>
      <c r="R14" s="383"/>
      <c r="S14" s="380"/>
      <c r="T14" s="381"/>
      <c r="U14" s="382"/>
      <c r="V14" s="366"/>
      <c r="W14" s="367"/>
      <c r="X14" s="778">
        <v>0.2</v>
      </c>
      <c r="Y14" s="192"/>
      <c r="Z14" s="303">
        <v>4166</v>
      </c>
      <c r="AA14" s="645"/>
      <c r="AB14" s="1407"/>
      <c r="AC14" s="1393">
        <f t="shared" si="0"/>
        <v>0</v>
      </c>
      <c r="AD14" s="1394"/>
      <c r="AE14" s="1394"/>
      <c r="AF14" s="1393">
        <f t="shared" si="1"/>
        <v>0</v>
      </c>
    </row>
    <row r="15" spans="1:33" ht="15.75" customHeight="1">
      <c r="A15" s="220">
        <v>2202</v>
      </c>
      <c r="B15" s="537" t="s">
        <v>87</v>
      </c>
      <c r="C15" s="904" t="s">
        <v>704</v>
      </c>
      <c r="D15" s="521"/>
      <c r="E15" s="989"/>
      <c r="F15" s="221"/>
      <c r="G15" s="958">
        <v>2</v>
      </c>
      <c r="H15" s="905"/>
      <c r="I15" s="783">
        <v>45.7</v>
      </c>
      <c r="J15" s="783"/>
      <c r="K15" s="618">
        <v>5</v>
      </c>
      <c r="L15" s="1275"/>
      <c r="M15" s="80" t="s">
        <v>2</v>
      </c>
      <c r="N15" s="401"/>
      <c r="O15" s="401"/>
      <c r="P15" s="403"/>
      <c r="Q15" s="401"/>
      <c r="R15" s="447"/>
      <c r="S15" s="448"/>
      <c r="T15" s="401"/>
      <c r="U15" s="403"/>
      <c r="V15" s="402"/>
      <c r="W15" s="449"/>
      <c r="X15" s="778">
        <v>0.1</v>
      </c>
      <c r="Y15" s="192"/>
      <c r="Z15" s="303">
        <v>9629</v>
      </c>
      <c r="AA15" s="645"/>
      <c r="AB15" s="1407"/>
      <c r="AC15" s="1393">
        <f t="shared" si="0"/>
        <v>0</v>
      </c>
      <c r="AD15" s="1394"/>
      <c r="AE15" s="1394"/>
      <c r="AF15" s="1393">
        <f t="shared" si="1"/>
        <v>0</v>
      </c>
    </row>
    <row r="16" spans="1:33" ht="15.75" customHeight="1">
      <c r="A16" s="220">
        <v>2406</v>
      </c>
      <c r="B16" s="537" t="s">
        <v>153</v>
      </c>
      <c r="C16" s="904" t="s">
        <v>653</v>
      </c>
      <c r="D16" s="521"/>
      <c r="E16" s="881"/>
      <c r="F16" s="747"/>
      <c r="G16" s="958">
        <v>1.5</v>
      </c>
      <c r="H16" s="905"/>
      <c r="I16" s="783">
        <v>67.5</v>
      </c>
      <c r="J16" s="783"/>
      <c r="K16" s="618">
        <v>6</v>
      </c>
      <c r="L16" s="1275"/>
      <c r="M16" s="169"/>
      <c r="N16" s="381"/>
      <c r="O16" s="381"/>
      <c r="P16" s="382"/>
      <c r="Q16" s="381"/>
      <c r="R16" s="383"/>
      <c r="S16" s="380"/>
      <c r="T16" s="381"/>
      <c r="U16" s="382"/>
      <c r="V16" s="366"/>
      <c r="W16" s="367"/>
      <c r="X16" s="778">
        <v>0.05</v>
      </c>
      <c r="Y16" s="192"/>
      <c r="Z16" s="303">
        <v>16599</v>
      </c>
      <c r="AA16" s="645"/>
      <c r="AB16" s="1407"/>
      <c r="AC16" s="1393">
        <f t="shared" si="0"/>
        <v>0</v>
      </c>
      <c r="AD16" s="1394"/>
      <c r="AE16" s="1394"/>
      <c r="AF16" s="1393">
        <f t="shared" si="1"/>
        <v>0</v>
      </c>
    </row>
    <row r="17" spans="1:33" s="1033" customFormat="1" ht="15.75" customHeight="1">
      <c r="A17" s="1098">
        <v>2802</v>
      </c>
      <c r="B17" s="1099" t="s">
        <v>730</v>
      </c>
      <c r="C17" s="2391" t="s">
        <v>731</v>
      </c>
      <c r="D17" s="893"/>
      <c r="E17" s="893"/>
      <c r="F17" s="4000"/>
      <c r="G17" s="1088">
        <v>0.5</v>
      </c>
      <c r="H17" s="1081"/>
      <c r="I17" s="1087">
        <v>45.7</v>
      </c>
      <c r="J17" s="1087"/>
      <c r="K17" s="1100">
        <v>5</v>
      </c>
      <c r="L17" s="1285"/>
      <c r="M17" s="1036"/>
      <c r="N17" s="1057"/>
      <c r="O17" s="1057"/>
      <c r="P17" s="382"/>
      <c r="Q17" s="1057"/>
      <c r="R17" s="1065"/>
      <c r="S17" s="380"/>
      <c r="T17" s="1057"/>
      <c r="U17" s="382"/>
      <c r="V17" s="1049"/>
      <c r="W17" s="1058"/>
      <c r="X17" s="778">
        <v>0.05</v>
      </c>
      <c r="Y17" s="936"/>
      <c r="Z17" s="303">
        <v>22050</v>
      </c>
      <c r="AA17" s="780"/>
      <c r="AB17" s="1407"/>
      <c r="AC17" s="1393">
        <f t="shared" si="0"/>
        <v>0</v>
      </c>
      <c r="AD17" s="1394"/>
      <c r="AE17" s="1394"/>
      <c r="AF17" s="1393">
        <f t="shared" si="1"/>
        <v>0</v>
      </c>
      <c r="AG17" s="1034"/>
    </row>
    <row r="18" spans="1:33" s="511" customFormat="1" ht="15.75" customHeight="1">
      <c r="A18" s="220">
        <v>2925</v>
      </c>
      <c r="B18" s="537" t="s">
        <v>465</v>
      </c>
      <c r="C18" s="581" t="s">
        <v>466</v>
      </c>
      <c r="D18" s="577"/>
      <c r="E18" s="577"/>
      <c r="F18" s="307"/>
      <c r="G18" s="444"/>
      <c r="H18" s="445"/>
      <c r="I18" s="356"/>
      <c r="J18" s="356"/>
      <c r="K18" s="446"/>
      <c r="L18" s="1304"/>
      <c r="M18" s="169"/>
      <c r="N18" s="381"/>
      <c r="O18" s="381"/>
      <c r="P18" s="382"/>
      <c r="Q18" s="381"/>
      <c r="R18" s="383"/>
      <c r="S18" s="380"/>
      <c r="T18" s="381"/>
      <c r="U18" s="382"/>
      <c r="V18" s="366"/>
      <c r="W18" s="367"/>
      <c r="X18" s="778">
        <v>0.1</v>
      </c>
      <c r="Y18" s="192"/>
      <c r="Z18" s="303">
        <v>5214</v>
      </c>
      <c r="AA18" s="645"/>
      <c r="AB18" s="1407"/>
      <c r="AC18" s="1393">
        <f t="shared" si="0"/>
        <v>0</v>
      </c>
      <c r="AD18" s="1394"/>
      <c r="AE18" s="1394"/>
      <c r="AF18" s="1393">
        <f t="shared" si="1"/>
        <v>0</v>
      </c>
    </row>
    <row r="19" spans="1:33" s="975" customFormat="1" ht="15.75" customHeight="1">
      <c r="A19" s="220">
        <v>3006</v>
      </c>
      <c r="B19" s="923" t="s">
        <v>673</v>
      </c>
      <c r="C19" s="4142" t="s">
        <v>674</v>
      </c>
      <c r="D19" s="4143"/>
      <c r="E19" s="4143"/>
      <c r="F19" s="1097"/>
      <c r="G19" s="958">
        <v>3</v>
      </c>
      <c r="H19" s="905"/>
      <c r="I19" s="783">
        <v>45.7</v>
      </c>
      <c r="J19" s="783"/>
      <c r="K19" s="618">
        <v>5</v>
      </c>
      <c r="L19" s="1275"/>
      <c r="M19" s="169"/>
      <c r="N19" s="809"/>
      <c r="O19" s="809"/>
      <c r="P19" s="382"/>
      <c r="Q19" s="809"/>
      <c r="R19" s="795"/>
      <c r="S19" s="380"/>
      <c r="T19" s="809"/>
      <c r="U19" s="382"/>
      <c r="V19" s="887"/>
      <c r="W19" s="367"/>
      <c r="X19" s="778">
        <v>0.1</v>
      </c>
      <c r="Y19" s="936"/>
      <c r="Z19" s="303">
        <v>8372</v>
      </c>
      <c r="AA19" s="780"/>
      <c r="AB19" s="1407"/>
      <c r="AC19" s="1393">
        <f t="shared" si="0"/>
        <v>0</v>
      </c>
      <c r="AD19" s="1394"/>
      <c r="AE19" s="1394"/>
      <c r="AF19" s="1393">
        <f t="shared" si="1"/>
        <v>0</v>
      </c>
      <c r="AG19" s="976"/>
    </row>
    <row r="20" spans="1:33" s="511" customFormat="1" ht="15.75" customHeight="1">
      <c r="A20" s="220">
        <v>3060</v>
      </c>
      <c r="B20" s="537" t="s">
        <v>467</v>
      </c>
      <c r="C20" s="581" t="s">
        <v>468</v>
      </c>
      <c r="D20" s="577"/>
      <c r="E20" s="577"/>
      <c r="F20" s="307"/>
      <c r="G20" s="444"/>
      <c r="H20" s="445"/>
      <c r="I20" s="356"/>
      <c r="J20" s="356"/>
      <c r="K20" s="446"/>
      <c r="L20" s="1304"/>
      <c r="M20" s="169"/>
      <c r="N20" s="381"/>
      <c r="O20" s="381"/>
      <c r="P20" s="382"/>
      <c r="Q20" s="381"/>
      <c r="R20" s="383"/>
      <c r="S20" s="380"/>
      <c r="T20" s="381"/>
      <c r="U20" s="382"/>
      <c r="V20" s="366"/>
      <c r="W20" s="367"/>
      <c r="X20" s="778">
        <v>0.3</v>
      </c>
      <c r="Y20" s="936"/>
      <c r="Z20" s="303">
        <v>2171</v>
      </c>
      <c r="AA20" s="780"/>
      <c r="AB20" s="1407"/>
      <c r="AC20" s="1393">
        <f t="shared" si="0"/>
        <v>0</v>
      </c>
      <c r="AD20" s="1394"/>
      <c r="AE20" s="1394"/>
      <c r="AF20" s="1393">
        <f t="shared" si="1"/>
        <v>0</v>
      </c>
    </row>
    <row r="21" spans="1:33" s="1062" customFormat="1" ht="15.75" customHeight="1">
      <c r="A21" s="1066" t="s">
        <v>145</v>
      </c>
      <c r="B21" s="1064" t="s">
        <v>478</v>
      </c>
      <c r="C21" s="4142" t="s">
        <v>599</v>
      </c>
      <c r="D21" s="4143"/>
      <c r="E21" s="4143"/>
      <c r="F21" s="4144"/>
      <c r="G21" s="1068">
        <v>1.5</v>
      </c>
      <c r="H21" s="701"/>
      <c r="I21" s="1056">
        <v>45.7</v>
      </c>
      <c r="J21" s="1056"/>
      <c r="K21" s="164">
        <v>5</v>
      </c>
      <c r="L21" s="1271"/>
      <c r="M21" s="1061" t="s">
        <v>3</v>
      </c>
      <c r="N21" s="1057"/>
      <c r="O21" s="1057"/>
      <c r="P21" s="382"/>
      <c r="Q21" s="1057"/>
      <c r="R21" s="1065"/>
      <c r="S21" s="380"/>
      <c r="T21" s="1057"/>
      <c r="U21" s="382"/>
      <c r="V21" s="1049"/>
      <c r="W21" s="1058"/>
      <c r="X21" s="1059"/>
      <c r="Y21" s="965"/>
      <c r="Z21" s="966"/>
      <c r="AA21" s="353"/>
      <c r="AB21" s="1408"/>
      <c r="AC21" s="1393">
        <f t="shared" si="0"/>
        <v>0</v>
      </c>
      <c r="AD21" s="1394"/>
      <c r="AE21" s="1394"/>
      <c r="AF21" s="1393">
        <f t="shared" si="1"/>
        <v>0</v>
      </c>
    </row>
    <row r="22" spans="1:33" s="561" customFormat="1" ht="27" customHeight="1">
      <c r="A22" s="1066" t="s">
        <v>477</v>
      </c>
      <c r="B22" s="1064" t="s">
        <v>478</v>
      </c>
      <c r="C22" s="4142" t="s">
        <v>753</v>
      </c>
      <c r="D22" s="4143"/>
      <c r="E22" s="4143"/>
      <c r="F22" s="4144"/>
      <c r="G22" s="444"/>
      <c r="H22" s="445"/>
      <c r="I22" s="356"/>
      <c r="J22" s="356"/>
      <c r="K22" s="446"/>
      <c r="L22" s="1304"/>
      <c r="M22" s="80"/>
      <c r="N22" s="381"/>
      <c r="O22" s="381"/>
      <c r="P22" s="382"/>
      <c r="Q22" s="381"/>
      <c r="R22" s="383"/>
      <c r="S22" s="380"/>
      <c r="T22" s="381"/>
      <c r="U22" s="382"/>
      <c r="V22" s="366"/>
      <c r="W22" s="367"/>
      <c r="X22" s="778">
        <v>0.02</v>
      </c>
      <c r="Y22" s="936"/>
      <c r="Z22" s="303">
        <v>25745</v>
      </c>
      <c r="AA22" s="780"/>
      <c r="AB22" s="1407"/>
      <c r="AC22" s="1393">
        <f t="shared" si="0"/>
        <v>0</v>
      </c>
      <c r="AD22" s="1394"/>
      <c r="AE22" s="1394"/>
      <c r="AF22" s="1393">
        <f t="shared" si="1"/>
        <v>0</v>
      </c>
      <c r="AG22" s="1113"/>
    </row>
    <row r="23" spans="1:33" ht="15.75" customHeight="1">
      <c r="A23" s="196" t="s">
        <v>146</v>
      </c>
      <c r="B23" s="923" t="s">
        <v>705</v>
      </c>
      <c r="C23" s="908" t="s">
        <v>486</v>
      </c>
      <c r="D23" s="592"/>
      <c r="E23" s="989"/>
      <c r="F23" s="221"/>
      <c r="G23" s="240">
        <v>3</v>
      </c>
      <c r="H23" s="76"/>
      <c r="I23" s="81">
        <v>37.299999999999997</v>
      </c>
      <c r="J23" s="81"/>
      <c r="K23" s="164">
        <v>4</v>
      </c>
      <c r="L23" s="1271"/>
      <c r="M23" s="80" t="s">
        <v>4</v>
      </c>
      <c r="N23" s="401"/>
      <c r="O23" s="401"/>
      <c r="P23" s="403"/>
      <c r="Q23" s="401"/>
      <c r="R23" s="447"/>
      <c r="S23" s="448"/>
      <c r="T23" s="401"/>
      <c r="U23" s="403"/>
      <c r="V23" s="402"/>
      <c r="W23" s="449"/>
      <c r="X23" s="778">
        <v>0.2</v>
      </c>
      <c r="Y23" s="192"/>
      <c r="Z23" s="303">
        <v>4876</v>
      </c>
      <c r="AA23" s="41"/>
      <c r="AB23" s="1407"/>
      <c r="AC23" s="1393">
        <f t="shared" si="0"/>
        <v>0</v>
      </c>
      <c r="AD23" s="1394"/>
      <c r="AE23" s="1394"/>
      <c r="AF23" s="1393">
        <f t="shared" si="1"/>
        <v>0</v>
      </c>
    </row>
    <row r="24" spans="1:33" s="511" customFormat="1" ht="15.75" customHeight="1">
      <c r="A24" s="220">
        <v>3613</v>
      </c>
      <c r="B24" s="537" t="s">
        <v>469</v>
      </c>
      <c r="C24" s="4142" t="s">
        <v>482</v>
      </c>
      <c r="D24" s="4143"/>
      <c r="E24" s="4143"/>
      <c r="F24" s="307"/>
      <c r="G24" s="444"/>
      <c r="H24" s="445"/>
      <c r="I24" s="356"/>
      <c r="J24" s="356"/>
      <c r="K24" s="446"/>
      <c r="L24" s="1304"/>
      <c r="M24" s="169"/>
      <c r="N24" s="381"/>
      <c r="O24" s="381"/>
      <c r="P24" s="382"/>
      <c r="Q24" s="381"/>
      <c r="R24" s="383"/>
      <c r="S24" s="380"/>
      <c r="T24" s="381"/>
      <c r="U24" s="382"/>
      <c r="V24" s="366"/>
      <c r="W24" s="367"/>
      <c r="X24" s="778">
        <v>0.1</v>
      </c>
      <c r="Y24" s="192"/>
      <c r="Z24" s="303">
        <v>6662</v>
      </c>
      <c r="AA24" s="41"/>
      <c r="AB24" s="1407"/>
      <c r="AC24" s="1393">
        <f t="shared" si="0"/>
        <v>0</v>
      </c>
      <c r="AD24" s="1394"/>
      <c r="AE24" s="1394"/>
      <c r="AF24" s="1393">
        <f t="shared" si="1"/>
        <v>0</v>
      </c>
    </row>
    <row r="25" spans="1:33" ht="15.75" customHeight="1">
      <c r="A25" s="196" t="s">
        <v>147</v>
      </c>
      <c r="B25" s="537" t="s">
        <v>238</v>
      </c>
      <c r="C25" s="578" t="s">
        <v>75</v>
      </c>
      <c r="D25" s="544"/>
      <c r="E25" s="579"/>
      <c r="F25" s="580"/>
      <c r="G25" s="185">
        <v>0.5</v>
      </c>
      <c r="H25" s="76"/>
      <c r="I25" s="81">
        <v>24.9</v>
      </c>
      <c r="J25" s="81"/>
      <c r="K25" s="164">
        <v>3</v>
      </c>
      <c r="L25" s="1271"/>
      <c r="M25" s="80" t="s">
        <v>5</v>
      </c>
      <c r="N25" s="381"/>
      <c r="O25" s="381"/>
      <c r="P25" s="382"/>
      <c r="Q25" s="381"/>
      <c r="R25" s="383"/>
      <c r="S25" s="380"/>
      <c r="T25" s="381"/>
      <c r="U25" s="382"/>
      <c r="V25" s="366"/>
      <c r="W25" s="367"/>
      <c r="X25" s="778">
        <v>0.1</v>
      </c>
      <c r="Y25" s="192"/>
      <c r="Z25" s="303">
        <v>9960</v>
      </c>
      <c r="AA25" s="41"/>
      <c r="AB25" s="1407"/>
      <c r="AC25" s="1393">
        <f t="shared" si="0"/>
        <v>0</v>
      </c>
      <c r="AD25" s="1394"/>
      <c r="AE25" s="1394"/>
      <c r="AF25" s="1393">
        <f t="shared" si="1"/>
        <v>0</v>
      </c>
    </row>
    <row r="26" spans="1:33" s="329" customFormat="1" ht="15.75" customHeight="1">
      <c r="A26" s="196" t="s">
        <v>0</v>
      </c>
      <c r="B26" s="1064" t="s">
        <v>761</v>
      </c>
      <c r="C26" s="578" t="s">
        <v>185</v>
      </c>
      <c r="D26" s="544"/>
      <c r="E26" s="579"/>
      <c r="F26" s="580"/>
      <c r="G26" s="185">
        <v>0.5</v>
      </c>
      <c r="H26" s="76"/>
      <c r="I26" s="81">
        <v>24.9</v>
      </c>
      <c r="J26" s="81"/>
      <c r="K26" s="164">
        <v>3</v>
      </c>
      <c r="L26" s="1271"/>
      <c r="M26" s="80" t="s">
        <v>6</v>
      </c>
      <c r="N26" s="381"/>
      <c r="O26" s="381"/>
      <c r="P26" s="382"/>
      <c r="Q26" s="381"/>
      <c r="R26" s="383"/>
      <c r="S26" s="380"/>
      <c r="T26" s="381"/>
      <c r="U26" s="382"/>
      <c r="V26" s="366"/>
      <c r="W26" s="367"/>
      <c r="X26" s="778">
        <v>0.1</v>
      </c>
      <c r="Y26" s="192"/>
      <c r="Z26" s="303">
        <v>9960</v>
      </c>
      <c r="AA26" s="41"/>
      <c r="AB26" s="1407"/>
      <c r="AC26" s="1393">
        <f t="shared" si="0"/>
        <v>0</v>
      </c>
      <c r="AD26" s="1394"/>
      <c r="AE26" s="1394"/>
      <c r="AF26" s="1393">
        <f t="shared" si="1"/>
        <v>0</v>
      </c>
    </row>
    <row r="27" spans="1:33" ht="15.75" customHeight="1">
      <c r="A27" s="196" t="s">
        <v>105</v>
      </c>
      <c r="B27" s="537" t="s">
        <v>148</v>
      </c>
      <c r="C27" s="578" t="s">
        <v>487</v>
      </c>
      <c r="D27" s="223"/>
      <c r="E27" s="579"/>
      <c r="F27" s="580"/>
      <c r="G27" s="185">
        <v>5</v>
      </c>
      <c r="H27" s="191"/>
      <c r="I27" s="193">
        <v>37.299999999999997</v>
      </c>
      <c r="J27" s="193"/>
      <c r="K27" s="197">
        <v>4</v>
      </c>
      <c r="L27" s="1275"/>
      <c r="M27" s="80" t="s">
        <v>7</v>
      </c>
      <c r="N27" s="381"/>
      <c r="O27" s="381"/>
      <c r="P27" s="382"/>
      <c r="Q27" s="381"/>
      <c r="R27" s="383"/>
      <c r="S27" s="380"/>
      <c r="T27" s="381"/>
      <c r="U27" s="382"/>
      <c r="V27" s="366"/>
      <c r="W27" s="367"/>
      <c r="X27" s="778">
        <v>0.3</v>
      </c>
      <c r="Y27" s="192"/>
      <c r="Z27" s="303">
        <v>1827</v>
      </c>
      <c r="AA27" s="41"/>
      <c r="AB27" s="1407"/>
      <c r="AC27" s="1393">
        <f t="shared" si="0"/>
        <v>0</v>
      </c>
      <c r="AD27" s="1394"/>
      <c r="AE27" s="1394"/>
      <c r="AF27" s="1393">
        <f t="shared" si="1"/>
        <v>0</v>
      </c>
    </row>
    <row r="28" spans="1:33" s="978" customFormat="1" ht="15.75">
      <c r="A28" s="220" t="s">
        <v>367</v>
      </c>
      <c r="B28" s="923" t="s">
        <v>387</v>
      </c>
      <c r="C28" s="4142" t="s">
        <v>383</v>
      </c>
      <c r="D28" s="4143"/>
      <c r="E28" s="4143"/>
      <c r="F28" s="747"/>
      <c r="G28" s="1068" t="s">
        <v>218</v>
      </c>
      <c r="H28" s="905"/>
      <c r="I28" s="783">
        <v>45.7</v>
      </c>
      <c r="J28" s="783"/>
      <c r="K28" s="618">
        <v>5</v>
      </c>
      <c r="L28" s="1275"/>
      <c r="M28" s="169"/>
      <c r="N28" s="809"/>
      <c r="O28" s="809"/>
      <c r="P28" s="382"/>
      <c r="Q28" s="809"/>
      <c r="R28" s="795"/>
      <c r="S28" s="380"/>
      <c r="T28" s="809"/>
      <c r="U28" s="382"/>
      <c r="V28" s="887"/>
      <c r="W28" s="367"/>
      <c r="X28" s="778">
        <v>0.15</v>
      </c>
      <c r="Y28" s="936"/>
      <c r="Z28" s="303">
        <v>3812</v>
      </c>
      <c r="AA28" s="780"/>
      <c r="AB28" s="1407"/>
      <c r="AC28" s="1393">
        <f t="shared" si="0"/>
        <v>0</v>
      </c>
      <c r="AD28" s="1394"/>
      <c r="AE28" s="1394"/>
      <c r="AF28" s="1393">
        <f t="shared" si="1"/>
        <v>0</v>
      </c>
      <c r="AG28" s="976"/>
    </row>
    <row r="29" spans="1:33" s="975" customFormat="1" ht="27" customHeight="1">
      <c r="A29" s="220" t="s">
        <v>675</v>
      </c>
      <c r="B29" s="923" t="s">
        <v>676</v>
      </c>
      <c r="C29" s="4142" t="s">
        <v>678</v>
      </c>
      <c r="D29" s="4143"/>
      <c r="E29" s="4143"/>
      <c r="F29" s="307"/>
      <c r="G29" s="958" t="s">
        <v>679</v>
      </c>
      <c r="H29" s="905"/>
      <c r="I29" s="783">
        <v>45.7</v>
      </c>
      <c r="J29" s="783"/>
      <c r="K29" s="618">
        <v>5</v>
      </c>
      <c r="L29" s="1275"/>
      <c r="M29" s="169"/>
      <c r="N29" s="809"/>
      <c r="O29" s="809"/>
      <c r="P29" s="382"/>
      <c r="Q29" s="809"/>
      <c r="R29" s="795"/>
      <c r="S29" s="380"/>
      <c r="T29" s="809"/>
      <c r="U29" s="382"/>
      <c r="V29" s="887"/>
      <c r="W29" s="367"/>
      <c r="X29" s="778">
        <v>0.3</v>
      </c>
      <c r="Y29" s="936"/>
      <c r="Z29" s="303">
        <v>1978</v>
      </c>
      <c r="AA29" s="780"/>
      <c r="AB29" s="1407"/>
      <c r="AC29" s="1393">
        <f t="shared" si="0"/>
        <v>0</v>
      </c>
      <c r="AD29" s="1394"/>
      <c r="AE29" s="1394"/>
      <c r="AF29" s="1393">
        <f t="shared" si="1"/>
        <v>0</v>
      </c>
      <c r="AG29" s="976"/>
    </row>
    <row r="30" spans="1:33" ht="15.75" customHeight="1">
      <c r="A30" s="224" t="s">
        <v>91</v>
      </c>
      <c r="B30" s="538" t="s">
        <v>10</v>
      </c>
      <c r="C30" s="516" t="s">
        <v>677</v>
      </c>
      <c r="D30" s="223"/>
      <c r="E30" s="579"/>
      <c r="F30" s="307"/>
      <c r="G30" s="185" t="s">
        <v>218</v>
      </c>
      <c r="H30" s="191"/>
      <c r="I30" s="193">
        <v>45.7</v>
      </c>
      <c r="J30" s="193"/>
      <c r="K30" s="197">
        <v>5</v>
      </c>
      <c r="L30" s="1275"/>
      <c r="M30" s="169"/>
      <c r="N30" s="381"/>
      <c r="O30" s="381"/>
      <c r="P30" s="382"/>
      <c r="Q30" s="381"/>
      <c r="R30" s="383"/>
      <c r="S30" s="380"/>
      <c r="T30" s="381"/>
      <c r="U30" s="382"/>
      <c r="V30" s="366"/>
      <c r="W30" s="367"/>
      <c r="X30" s="252">
        <v>0.1</v>
      </c>
      <c r="Y30" s="230"/>
      <c r="Z30" s="303">
        <v>6873</v>
      </c>
      <c r="AA30" s="242"/>
      <c r="AB30" s="1409"/>
      <c r="AC30" s="1393">
        <f t="shared" si="0"/>
        <v>0</v>
      </c>
      <c r="AD30" s="1394"/>
      <c r="AE30" s="1394"/>
      <c r="AF30" s="1393">
        <f t="shared" si="1"/>
        <v>0</v>
      </c>
    </row>
    <row r="31" spans="1:33" s="979" customFormat="1" ht="27" customHeight="1">
      <c r="A31" s="224" t="s">
        <v>683</v>
      </c>
      <c r="B31" s="538" t="s">
        <v>684</v>
      </c>
      <c r="C31" s="4160" t="s">
        <v>685</v>
      </c>
      <c r="D31" s="4170"/>
      <c r="E31" s="4170"/>
      <c r="F31" s="4171"/>
      <c r="G31" s="945"/>
      <c r="H31" s="445"/>
      <c r="I31" s="888"/>
      <c r="J31" s="888"/>
      <c r="K31" s="446"/>
      <c r="L31" s="1304"/>
      <c r="M31" s="485"/>
      <c r="N31" s="380"/>
      <c r="O31" s="810"/>
      <c r="P31" s="382"/>
      <c r="Q31" s="809"/>
      <c r="R31" s="795"/>
      <c r="S31" s="380"/>
      <c r="T31" s="809"/>
      <c r="U31" s="382"/>
      <c r="V31" s="887"/>
      <c r="W31" s="367"/>
      <c r="X31" s="252">
        <v>0.05</v>
      </c>
      <c r="Y31" s="230"/>
      <c r="Z31" s="303">
        <v>18247</v>
      </c>
      <c r="AA31" s="242"/>
      <c r="AB31" s="1409"/>
      <c r="AC31" s="1393">
        <f t="shared" si="0"/>
        <v>0</v>
      </c>
      <c r="AD31" s="1394"/>
      <c r="AE31" s="1394"/>
      <c r="AF31" s="1393">
        <f t="shared" si="1"/>
        <v>0</v>
      </c>
      <c r="AG31" s="497"/>
    </row>
    <row r="32" spans="1:33" s="481" customFormat="1" ht="27" customHeight="1">
      <c r="A32" s="224" t="s">
        <v>429</v>
      </c>
      <c r="B32" s="538" t="s">
        <v>430</v>
      </c>
      <c r="C32" s="4160" t="s">
        <v>600</v>
      </c>
      <c r="D32" s="4170"/>
      <c r="E32" s="4170"/>
      <c r="F32" s="4171"/>
      <c r="G32" s="444"/>
      <c r="H32" s="445"/>
      <c r="I32" s="356"/>
      <c r="J32" s="356"/>
      <c r="K32" s="446"/>
      <c r="L32" s="1304"/>
      <c r="M32" s="485"/>
      <c r="N32" s="380"/>
      <c r="O32" s="401"/>
      <c r="P32" s="382"/>
      <c r="Q32" s="381"/>
      <c r="R32" s="383"/>
      <c r="S32" s="380"/>
      <c r="T32" s="381"/>
      <c r="U32" s="382"/>
      <c r="V32" s="366"/>
      <c r="W32" s="367"/>
      <c r="X32" s="252">
        <v>0.05</v>
      </c>
      <c r="Y32" s="230"/>
      <c r="Z32" s="303">
        <v>13035</v>
      </c>
      <c r="AA32" s="242"/>
      <c r="AB32" s="1409"/>
      <c r="AC32" s="1393">
        <f t="shared" si="0"/>
        <v>0</v>
      </c>
      <c r="AD32" s="1394"/>
      <c r="AE32" s="1394"/>
      <c r="AF32" s="1393">
        <f t="shared" si="1"/>
        <v>0</v>
      </c>
    </row>
    <row r="33" spans="1:32" ht="15.75" customHeight="1">
      <c r="A33" s="196" t="s">
        <v>151</v>
      </c>
      <c r="B33" s="537" t="s">
        <v>149</v>
      </c>
      <c r="C33" s="519" t="s">
        <v>187</v>
      </c>
      <c r="D33" s="528"/>
      <c r="E33" s="204"/>
      <c r="F33" s="233"/>
      <c r="G33" s="185">
        <v>0.6</v>
      </c>
      <c r="H33" s="204"/>
      <c r="I33" s="190">
        <v>24.9</v>
      </c>
      <c r="J33" s="204"/>
      <c r="K33" s="197">
        <v>3</v>
      </c>
      <c r="L33" s="1312"/>
      <c r="M33" s="80" t="s">
        <v>8</v>
      </c>
      <c r="N33" s="399"/>
      <c r="O33" s="399"/>
      <c r="P33" s="342"/>
      <c r="Q33" s="399"/>
      <c r="R33" s="341"/>
      <c r="S33" s="400"/>
      <c r="T33" s="399"/>
      <c r="U33" s="342"/>
      <c r="V33" s="340"/>
      <c r="W33" s="396"/>
      <c r="X33" s="778">
        <v>0.1</v>
      </c>
      <c r="Y33" s="192"/>
      <c r="Z33" s="303">
        <v>5330</v>
      </c>
      <c r="AA33" s="41"/>
      <c r="AB33" s="1407"/>
      <c r="AC33" s="1393">
        <f t="shared" si="0"/>
        <v>0</v>
      </c>
      <c r="AD33" s="1394"/>
      <c r="AE33" s="1394"/>
      <c r="AF33" s="1393">
        <f t="shared" si="1"/>
        <v>0</v>
      </c>
    </row>
    <row r="34" spans="1:32" s="511" customFormat="1" ht="15.75" customHeight="1" thickBot="1">
      <c r="A34" s="551">
        <v>5925</v>
      </c>
      <c r="B34" s="266" t="s">
        <v>470</v>
      </c>
      <c r="C34" s="552" t="s">
        <v>471</v>
      </c>
      <c r="D34" s="553"/>
      <c r="E34" s="553"/>
      <c r="F34" s="301"/>
      <c r="G34" s="512"/>
      <c r="H34" s="513"/>
      <c r="I34" s="484"/>
      <c r="J34" s="484"/>
      <c r="K34" s="514"/>
      <c r="L34" s="1400"/>
      <c r="M34" s="515"/>
      <c r="N34" s="450"/>
      <c r="O34" s="450"/>
      <c r="P34" s="451"/>
      <c r="Q34" s="450"/>
      <c r="R34" s="452"/>
      <c r="S34" s="453"/>
      <c r="T34" s="450"/>
      <c r="U34" s="451"/>
      <c r="V34" s="454"/>
      <c r="W34" s="455"/>
      <c r="X34" s="489">
        <v>1</v>
      </c>
      <c r="Y34" s="493"/>
      <c r="Z34" s="554">
        <v>638</v>
      </c>
      <c r="AA34" s="490"/>
      <c r="AB34" s="1410"/>
      <c r="AC34" s="1395">
        <f t="shared" si="0"/>
        <v>0</v>
      </c>
      <c r="AD34" s="1396"/>
      <c r="AE34" s="1396"/>
      <c r="AF34" s="1395">
        <f t="shared" si="1"/>
        <v>0</v>
      </c>
    </row>
    <row r="35" spans="1:32" ht="45.75" customHeight="1" thickBot="1">
      <c r="A35" s="593"/>
      <c r="B35" s="560"/>
      <c r="C35" s="560"/>
      <c r="D35" s="594"/>
      <c r="E35" s="560"/>
      <c r="F35" s="560"/>
      <c r="G35" s="103"/>
      <c r="H35" s="103"/>
      <c r="I35" s="102"/>
      <c r="J35" s="102"/>
      <c r="K35" s="159"/>
      <c r="L35" s="1401">
        <f>SUM(L9:L34)</f>
        <v>0</v>
      </c>
      <c r="M35" s="116"/>
      <c r="N35" s="134"/>
      <c r="O35" s="134"/>
      <c r="P35" s="134"/>
      <c r="Q35" s="134"/>
      <c r="R35" s="134"/>
      <c r="S35" s="134"/>
      <c r="T35" s="134"/>
      <c r="U35" s="134"/>
      <c r="V35" s="134"/>
      <c r="W35" s="134"/>
      <c r="X35" s="102"/>
      <c r="Y35" s="158"/>
      <c r="Z35" s="155"/>
      <c r="AA35" s="134"/>
      <c r="AB35" s="1411">
        <f>SUM(AB9:AB34)</f>
        <v>0</v>
      </c>
      <c r="AC35" s="1395">
        <f>SUM(AC9:AC34)</f>
        <v>0</v>
      </c>
      <c r="AD35" s="1129"/>
      <c r="AE35" s="1129"/>
      <c r="AF35" s="1395">
        <f>SUM(AF9:AF34)</f>
        <v>0</v>
      </c>
    </row>
    <row r="36" spans="1:32">
      <c r="A36" s="134"/>
      <c r="B36" s="134"/>
      <c r="C36" s="134"/>
      <c r="D36" s="134"/>
      <c r="E36" s="170"/>
      <c r="F36" s="153"/>
      <c r="G36" s="115"/>
      <c r="H36" s="134"/>
      <c r="I36" s="134"/>
      <c r="J36" s="134"/>
      <c r="K36" s="159"/>
      <c r="L36" s="1402"/>
      <c r="M36" s="116"/>
      <c r="N36" s="172"/>
      <c r="O36" s="172"/>
      <c r="P36" s="172"/>
      <c r="Q36" s="172"/>
      <c r="R36" s="172"/>
      <c r="S36" s="172"/>
      <c r="T36" s="172"/>
      <c r="U36" s="172"/>
      <c r="V36" s="172"/>
      <c r="W36" s="172"/>
      <c r="X36" s="860"/>
      <c r="Y36" s="184"/>
      <c r="Z36" s="173"/>
      <c r="AA36" s="184"/>
      <c r="AB36" s="1404"/>
      <c r="AC36" s="706"/>
      <c r="AD36" s="706"/>
      <c r="AE36" s="706"/>
      <c r="AF36" s="706"/>
    </row>
    <row r="37" spans="1:32">
      <c r="A37" s="10"/>
      <c r="C37" s="10"/>
      <c r="D37" s="10"/>
      <c r="E37" s="17"/>
      <c r="F37" s="39"/>
      <c r="G37" s="35"/>
      <c r="H37" s="10"/>
      <c r="I37" s="10"/>
      <c r="J37" s="10"/>
      <c r="K37" s="21"/>
      <c r="M37" s="36"/>
      <c r="N37" s="22"/>
      <c r="O37" s="22"/>
      <c r="P37" s="22"/>
      <c r="Q37" s="22"/>
      <c r="R37" s="22"/>
      <c r="S37" s="22"/>
      <c r="T37" s="22"/>
      <c r="U37" s="22"/>
      <c r="V37" s="22"/>
      <c r="W37" s="22"/>
      <c r="X37" s="862"/>
      <c r="Y37" s="183"/>
      <c r="Z37" s="58"/>
      <c r="AA37" s="183"/>
      <c r="AB37" s="1412"/>
      <c r="AC37" s="706"/>
      <c r="AD37" s="706"/>
      <c r="AE37" s="706"/>
      <c r="AF37" s="706"/>
    </row>
    <row r="38" spans="1:32">
      <c r="A38" s="10"/>
      <c r="C38" s="10"/>
      <c r="D38" s="10"/>
      <c r="E38" s="17"/>
      <c r="F38" s="39"/>
      <c r="G38" s="35"/>
      <c r="H38" s="10"/>
      <c r="I38" s="10"/>
      <c r="J38" s="10"/>
      <c r="K38" s="21"/>
      <c r="M38" s="36"/>
      <c r="N38" s="22"/>
      <c r="O38" s="22"/>
      <c r="P38" s="22"/>
      <c r="Q38" s="22"/>
      <c r="R38" s="22"/>
      <c r="S38" s="22"/>
      <c r="T38" s="22"/>
      <c r="U38" s="22"/>
      <c r="V38" s="22"/>
      <c r="W38" s="22"/>
      <c r="X38" s="862"/>
      <c r="Y38" s="183"/>
      <c r="Z38" s="58"/>
      <c r="AA38" s="183"/>
      <c r="AB38" s="1412"/>
      <c r="AC38" s="706"/>
      <c r="AD38" s="706"/>
      <c r="AE38" s="706"/>
      <c r="AF38" s="706"/>
    </row>
    <row r="39" spans="1:32">
      <c r="A39" s="10"/>
      <c r="C39" s="10"/>
      <c r="D39" s="10"/>
      <c r="E39" s="17"/>
      <c r="F39" s="39"/>
      <c r="G39" s="35"/>
      <c r="H39" s="10"/>
      <c r="I39" s="10"/>
      <c r="J39" s="10"/>
      <c r="K39" s="21"/>
      <c r="M39" s="36"/>
      <c r="N39" s="22"/>
      <c r="O39" s="22"/>
      <c r="P39" s="22"/>
      <c r="Q39" s="22"/>
      <c r="R39" s="22"/>
      <c r="S39" s="22"/>
      <c r="T39" s="22"/>
      <c r="U39" s="22"/>
      <c r="V39" s="22"/>
      <c r="W39" s="22"/>
      <c r="X39" s="862"/>
      <c r="Y39" s="183"/>
      <c r="Z39" s="58"/>
      <c r="AA39" s="183"/>
      <c r="AB39" s="1412"/>
      <c r="AC39" s="706"/>
      <c r="AD39" s="706"/>
      <c r="AE39" s="706"/>
      <c r="AF39" s="706"/>
    </row>
    <row r="40" spans="1:32">
      <c r="A40" s="10"/>
      <c r="B40" s="4246"/>
      <c r="C40" s="4247"/>
      <c r="D40" s="4247"/>
      <c r="E40" s="4247"/>
      <c r="F40" s="4247"/>
      <c r="G40" s="4247"/>
      <c r="H40" s="4247"/>
      <c r="I40" s="4247"/>
      <c r="J40" s="4247"/>
      <c r="K40" s="4247"/>
      <c r="L40" s="4247"/>
      <c r="M40" s="4247"/>
      <c r="N40" s="4247"/>
      <c r="O40" s="4247"/>
      <c r="P40" s="4247"/>
      <c r="Q40" s="4247"/>
      <c r="R40" s="4247"/>
      <c r="S40" s="4247"/>
      <c r="T40" s="4247"/>
      <c r="U40" s="4247"/>
      <c r="V40" s="4247"/>
      <c r="W40" s="4247"/>
      <c r="X40" s="4247"/>
      <c r="Y40" s="4247"/>
      <c r="Z40" s="4247"/>
      <c r="AA40" s="4247"/>
      <c r="AB40" s="4247"/>
      <c r="AC40" s="706"/>
      <c r="AD40" s="706"/>
      <c r="AE40" s="706"/>
      <c r="AF40" s="706"/>
    </row>
    <row r="41" spans="1:32">
      <c r="A41" s="10"/>
      <c r="C41" s="10"/>
      <c r="D41" s="10"/>
      <c r="E41" s="17"/>
      <c r="F41" s="39"/>
      <c r="G41" s="35"/>
      <c r="H41" s="10"/>
      <c r="I41" s="10"/>
      <c r="J41" s="10"/>
      <c r="K41" s="21"/>
      <c r="M41" s="36"/>
      <c r="N41" s="22"/>
      <c r="O41" s="22"/>
      <c r="P41" s="22"/>
      <c r="Q41" s="22"/>
      <c r="R41" s="22"/>
      <c r="S41" s="22"/>
      <c r="T41" s="22"/>
      <c r="U41" s="22"/>
      <c r="V41" s="22"/>
      <c r="W41" s="22"/>
      <c r="X41" s="862"/>
      <c r="Y41" s="183"/>
      <c r="Z41" s="58"/>
      <c r="AA41" s="183"/>
      <c r="AB41" s="1412"/>
      <c r="AC41" s="706"/>
      <c r="AD41" s="706"/>
      <c r="AE41" s="706"/>
      <c r="AF41" s="706"/>
    </row>
    <row r="42" spans="1:32">
      <c r="A42" s="10"/>
      <c r="C42" s="10"/>
      <c r="D42" s="10"/>
      <c r="E42" s="17"/>
      <c r="F42" s="39"/>
      <c r="G42" s="35"/>
      <c r="H42" s="10"/>
      <c r="I42" s="10"/>
      <c r="J42" s="10"/>
      <c r="K42" s="21"/>
      <c r="M42" s="36"/>
      <c r="N42" s="22"/>
      <c r="O42" s="22"/>
      <c r="P42" s="22"/>
      <c r="Q42" s="22"/>
      <c r="R42" s="22"/>
      <c r="S42" s="22"/>
      <c r="T42" s="22"/>
      <c r="U42" s="22"/>
      <c r="V42" s="22"/>
      <c r="W42" s="22"/>
      <c r="X42" s="862"/>
      <c r="Y42" s="183"/>
      <c r="Z42" s="58"/>
      <c r="AA42" s="183"/>
      <c r="AB42" s="1412"/>
      <c r="AC42" s="706"/>
      <c r="AD42" s="706"/>
      <c r="AE42" s="706"/>
      <c r="AF42" s="706"/>
    </row>
    <row r="43" spans="1:32">
      <c r="A43" s="10"/>
      <c r="C43" s="10"/>
      <c r="D43" s="10"/>
      <c r="E43" s="17"/>
      <c r="F43" s="39"/>
      <c r="G43" s="35"/>
      <c r="H43" s="10"/>
      <c r="I43" s="10"/>
      <c r="J43" s="10"/>
      <c r="K43" s="21"/>
      <c r="M43" s="36"/>
      <c r="N43" s="22"/>
      <c r="O43" s="22"/>
      <c r="P43" s="22"/>
      <c r="Q43" s="22"/>
      <c r="R43" s="22"/>
      <c r="S43" s="22"/>
      <c r="T43" s="22"/>
      <c r="U43" s="22"/>
      <c r="V43" s="22"/>
      <c r="W43" s="22"/>
      <c r="X43" s="862"/>
      <c r="Y43" s="183"/>
      <c r="Z43" s="58"/>
      <c r="AA43" s="183"/>
      <c r="AB43" s="1412"/>
      <c r="AC43" s="706"/>
      <c r="AD43" s="706"/>
      <c r="AE43" s="706"/>
      <c r="AF43" s="706"/>
    </row>
    <row r="44" spans="1:32">
      <c r="A44" s="10"/>
      <c r="C44" s="10"/>
      <c r="D44" s="10"/>
      <c r="E44" s="17"/>
      <c r="F44" s="39"/>
      <c r="G44" s="35"/>
      <c r="H44" s="10"/>
      <c r="I44" s="10"/>
      <c r="J44" s="10"/>
      <c r="K44" s="21"/>
      <c r="M44" s="36"/>
      <c r="N44" s="22"/>
      <c r="O44" s="22"/>
      <c r="P44" s="22"/>
      <c r="Q44" s="22"/>
      <c r="R44" s="22"/>
      <c r="S44" s="22"/>
      <c r="T44" s="22"/>
      <c r="U44" s="22"/>
      <c r="V44" s="22"/>
      <c r="W44" s="22"/>
      <c r="X44" s="862"/>
      <c r="Y44" s="183"/>
      <c r="Z44" s="58"/>
      <c r="AA44" s="183"/>
      <c r="AB44" s="1412"/>
      <c r="AC44" s="706"/>
      <c r="AD44" s="706"/>
      <c r="AE44" s="706"/>
      <c r="AF44" s="706"/>
    </row>
    <row r="45" spans="1:32">
      <c r="A45" s="10"/>
      <c r="C45" s="10"/>
      <c r="D45" s="10"/>
      <c r="E45" s="17"/>
      <c r="F45" s="39"/>
      <c r="G45" s="35"/>
      <c r="H45" s="10"/>
      <c r="I45" s="10"/>
      <c r="J45" s="10"/>
      <c r="K45" s="21"/>
      <c r="M45" s="36"/>
      <c r="N45" s="22"/>
      <c r="O45" s="22"/>
      <c r="P45" s="22"/>
      <c r="Q45" s="22"/>
      <c r="R45" s="22"/>
      <c r="S45" s="22"/>
      <c r="T45" s="22"/>
      <c r="U45" s="22"/>
      <c r="V45" s="22"/>
      <c r="W45" s="22"/>
      <c r="X45" s="862"/>
      <c r="Y45" s="183"/>
      <c r="Z45" s="58"/>
      <c r="AA45" s="183"/>
      <c r="AB45" s="1412"/>
      <c r="AC45" s="706"/>
      <c r="AD45" s="706"/>
      <c r="AE45" s="706"/>
      <c r="AF45" s="706"/>
    </row>
    <row r="46" spans="1:32">
      <c r="A46" s="10"/>
      <c r="C46" s="19"/>
      <c r="D46" s="19"/>
      <c r="E46" s="16"/>
      <c r="G46" s="858"/>
      <c r="H46" s="53"/>
      <c r="I46" s="53"/>
      <c r="J46" s="53"/>
    </row>
    <row r="47" spans="1:32">
      <c r="A47" s="10"/>
      <c r="C47" s="19"/>
      <c r="D47" s="19"/>
      <c r="E47" s="16"/>
      <c r="G47" s="858"/>
      <c r="H47" s="53"/>
      <c r="I47" s="53"/>
      <c r="J47" s="53"/>
    </row>
    <row r="48" spans="1:32">
      <c r="A48" s="10"/>
      <c r="C48" s="19"/>
      <c r="D48" s="19"/>
      <c r="E48" s="16"/>
      <c r="G48" s="858"/>
      <c r="H48" s="53"/>
      <c r="I48" s="53"/>
      <c r="J48" s="53"/>
    </row>
    <row r="49" spans="1:10">
      <c r="A49" s="10"/>
      <c r="C49" s="19"/>
      <c r="D49" s="19"/>
      <c r="E49" s="16"/>
      <c r="G49" s="858"/>
      <c r="H49" s="53"/>
      <c r="I49" s="53"/>
      <c r="J49" s="53"/>
    </row>
    <row r="50" spans="1:10">
      <c r="A50" s="10"/>
      <c r="C50" s="19"/>
      <c r="D50" s="19"/>
      <c r="E50" s="16"/>
      <c r="G50" s="858"/>
      <c r="H50" s="53"/>
      <c r="I50" s="53"/>
      <c r="J50" s="53"/>
    </row>
    <row r="51" spans="1:10">
      <c r="A51" s="10"/>
      <c r="C51" s="19"/>
      <c r="D51" s="19"/>
      <c r="E51" s="16"/>
      <c r="G51" s="858"/>
      <c r="H51" s="53"/>
      <c r="I51" s="53"/>
      <c r="J51" s="53"/>
    </row>
    <row r="52" spans="1:10">
      <c r="A52" s="10"/>
      <c r="C52" s="19"/>
      <c r="D52" s="19"/>
      <c r="E52" s="16"/>
      <c r="G52" s="858"/>
      <c r="H52" s="53"/>
      <c r="I52" s="53"/>
      <c r="J52" s="53"/>
    </row>
    <row r="53" spans="1:10">
      <c r="A53" s="10"/>
      <c r="C53" s="19"/>
      <c r="D53" s="19"/>
      <c r="E53" s="16"/>
      <c r="G53" s="858"/>
      <c r="H53" s="53"/>
      <c r="I53" s="53"/>
      <c r="J53" s="53"/>
    </row>
    <row r="54" spans="1:10">
      <c r="A54" s="10"/>
      <c r="C54" s="19"/>
      <c r="D54" s="19"/>
      <c r="E54" s="16"/>
      <c r="G54" s="858"/>
      <c r="H54" s="53"/>
      <c r="I54" s="53"/>
      <c r="J54" s="53"/>
    </row>
    <row r="55" spans="1:10">
      <c r="A55" s="10"/>
      <c r="C55" s="19"/>
      <c r="D55" s="19"/>
      <c r="E55" s="16"/>
      <c r="G55" s="858"/>
      <c r="H55" s="53"/>
      <c r="I55" s="53"/>
      <c r="J55" s="53"/>
    </row>
    <row r="56" spans="1:10">
      <c r="A56" s="10"/>
      <c r="C56" s="19"/>
      <c r="D56" s="19"/>
      <c r="E56" s="16"/>
      <c r="G56" s="858"/>
      <c r="H56" s="53"/>
      <c r="I56" s="53"/>
      <c r="J56" s="53"/>
    </row>
    <row r="57" spans="1:10">
      <c r="A57" s="10"/>
      <c r="C57" s="19"/>
      <c r="D57" s="19"/>
      <c r="E57" s="16"/>
      <c r="G57" s="858"/>
      <c r="H57" s="53"/>
      <c r="I57" s="53"/>
      <c r="J57" s="53"/>
    </row>
    <row r="58" spans="1:10">
      <c r="A58" s="10"/>
      <c r="C58" s="19"/>
      <c r="D58" s="19"/>
      <c r="E58" s="16"/>
      <c r="G58" s="858"/>
      <c r="H58" s="53"/>
      <c r="I58" s="53"/>
      <c r="J58" s="53"/>
    </row>
    <row r="59" spans="1:10">
      <c r="A59" s="10"/>
      <c r="C59" s="19"/>
      <c r="D59" s="19"/>
      <c r="E59" s="16"/>
      <c r="G59" s="858"/>
      <c r="H59" s="53"/>
      <c r="I59" s="53"/>
      <c r="J59" s="53"/>
    </row>
    <row r="60" spans="1:10">
      <c r="A60" s="10"/>
      <c r="C60" s="19"/>
      <c r="D60" s="19"/>
      <c r="E60" s="16"/>
      <c r="G60" s="858"/>
      <c r="H60" s="53"/>
      <c r="I60" s="53"/>
      <c r="J60" s="53"/>
    </row>
    <row r="61" spans="1:10">
      <c r="A61" s="10"/>
      <c r="C61" s="19"/>
      <c r="D61" s="19"/>
      <c r="E61" s="16"/>
      <c r="G61" s="858"/>
      <c r="H61" s="53"/>
      <c r="I61" s="53"/>
      <c r="J61" s="53"/>
    </row>
    <row r="62" spans="1:10">
      <c r="A62" s="10"/>
      <c r="C62" s="19"/>
      <c r="D62" s="19"/>
      <c r="E62" s="16"/>
      <c r="G62" s="858"/>
      <c r="H62" s="53"/>
      <c r="I62" s="53"/>
      <c r="J62" s="53"/>
    </row>
    <row r="63" spans="1:10">
      <c r="A63" s="10"/>
      <c r="C63" s="19"/>
      <c r="D63" s="19"/>
      <c r="E63" s="16"/>
      <c r="G63" s="858"/>
      <c r="H63" s="53"/>
      <c r="I63" s="53"/>
      <c r="J63" s="53"/>
    </row>
    <row r="64" spans="1:10">
      <c r="A64" s="10"/>
      <c r="C64" s="19"/>
      <c r="D64" s="19"/>
      <c r="E64" s="16"/>
      <c r="G64" s="858"/>
      <c r="H64" s="53"/>
      <c r="I64" s="53"/>
      <c r="J64" s="53"/>
    </row>
    <row r="65" spans="1:10">
      <c r="A65" s="10"/>
      <c r="C65" s="19"/>
      <c r="D65" s="19"/>
      <c r="E65" s="16"/>
      <c r="G65" s="858"/>
      <c r="H65" s="53"/>
      <c r="I65" s="53"/>
      <c r="J65" s="53"/>
    </row>
    <row r="66" spans="1:10">
      <c r="A66" s="10"/>
      <c r="C66" s="19"/>
      <c r="D66" s="19"/>
      <c r="E66" s="16"/>
      <c r="G66" s="858"/>
      <c r="H66" s="53"/>
      <c r="I66" s="53"/>
      <c r="J66" s="53"/>
    </row>
    <row r="67" spans="1:10">
      <c r="A67" s="10"/>
      <c r="C67" s="19"/>
      <c r="D67" s="19"/>
      <c r="E67" s="16"/>
      <c r="G67" s="858"/>
      <c r="H67" s="53"/>
      <c r="I67" s="53"/>
      <c r="J67" s="53"/>
    </row>
    <row r="68" spans="1:10">
      <c r="A68" s="10"/>
      <c r="C68" s="19"/>
      <c r="D68" s="19"/>
      <c r="E68" s="16"/>
      <c r="G68" s="858"/>
      <c r="H68" s="53"/>
      <c r="I68" s="53"/>
      <c r="J68" s="53"/>
    </row>
    <row r="69" spans="1:10">
      <c r="A69" s="10"/>
      <c r="C69" s="19"/>
      <c r="D69" s="19"/>
      <c r="E69" s="16"/>
      <c r="G69" s="858"/>
      <c r="H69" s="53"/>
      <c r="I69" s="53"/>
      <c r="J69" s="53"/>
    </row>
    <row r="70" spans="1:10">
      <c r="A70" s="10"/>
      <c r="C70" s="19"/>
      <c r="D70" s="19"/>
      <c r="E70" s="16"/>
      <c r="G70" s="858"/>
      <c r="H70" s="53"/>
      <c r="I70" s="53"/>
      <c r="J70" s="53"/>
    </row>
    <row r="71" spans="1:10">
      <c r="A71" s="10"/>
      <c r="C71" s="19"/>
      <c r="D71" s="19"/>
      <c r="E71" s="16"/>
      <c r="G71" s="858"/>
      <c r="H71" s="53"/>
      <c r="I71" s="53"/>
      <c r="J71" s="53"/>
    </row>
    <row r="72" spans="1:10">
      <c r="A72" s="10"/>
      <c r="C72" s="19"/>
      <c r="D72" s="19"/>
      <c r="E72" s="16"/>
      <c r="G72" s="858"/>
      <c r="H72" s="53"/>
      <c r="I72" s="53"/>
      <c r="J72" s="53"/>
    </row>
    <row r="73" spans="1:10">
      <c r="A73" s="10"/>
      <c r="C73" s="19"/>
      <c r="D73" s="19"/>
      <c r="E73" s="16"/>
      <c r="G73" s="858"/>
      <c r="H73" s="53"/>
      <c r="I73" s="53"/>
      <c r="J73" s="53"/>
    </row>
    <row r="74" spans="1:10">
      <c r="A74" s="10"/>
      <c r="C74" s="19"/>
      <c r="D74" s="19"/>
      <c r="E74" s="16"/>
      <c r="G74" s="858"/>
      <c r="H74" s="53"/>
      <c r="I74" s="53"/>
      <c r="J74" s="53"/>
    </row>
    <row r="75" spans="1:10">
      <c r="A75" s="10"/>
      <c r="C75" s="19"/>
      <c r="D75" s="19"/>
      <c r="E75" s="16"/>
      <c r="G75" s="858"/>
      <c r="H75" s="53"/>
      <c r="I75" s="53"/>
      <c r="J75" s="53"/>
    </row>
    <row r="76" spans="1:10">
      <c r="A76" s="10"/>
      <c r="C76" s="19"/>
      <c r="D76" s="19"/>
      <c r="E76" s="16"/>
      <c r="G76" s="858"/>
      <c r="H76" s="53"/>
      <c r="I76" s="53"/>
      <c r="J76" s="53"/>
    </row>
    <row r="77" spans="1:10">
      <c r="A77" s="10"/>
      <c r="C77" s="19"/>
      <c r="D77" s="19"/>
      <c r="E77" s="16"/>
      <c r="G77" s="858"/>
      <c r="H77" s="53"/>
      <c r="I77" s="53"/>
      <c r="J77" s="53"/>
    </row>
    <row r="78" spans="1:10">
      <c r="A78" s="10"/>
      <c r="C78" s="19"/>
      <c r="D78" s="19"/>
      <c r="E78" s="16"/>
      <c r="G78" s="858"/>
      <c r="H78" s="53"/>
      <c r="I78" s="53"/>
      <c r="J78" s="53"/>
    </row>
    <row r="79" spans="1:10">
      <c r="A79" s="10"/>
      <c r="C79" s="19"/>
      <c r="D79" s="19"/>
      <c r="E79" s="16"/>
      <c r="G79" s="858"/>
      <c r="H79" s="53"/>
      <c r="I79" s="53"/>
      <c r="J79" s="53"/>
    </row>
    <row r="80" spans="1:10">
      <c r="A80" s="10"/>
      <c r="C80" s="19"/>
      <c r="D80" s="19"/>
      <c r="E80" s="16"/>
      <c r="G80" s="858"/>
      <c r="H80" s="53"/>
      <c r="I80" s="53"/>
      <c r="J80" s="53"/>
    </row>
    <row r="81" spans="1:10">
      <c r="A81" s="10"/>
      <c r="C81" s="19"/>
      <c r="D81" s="19"/>
      <c r="E81" s="16"/>
      <c r="G81" s="858"/>
      <c r="H81" s="53"/>
      <c r="I81" s="53"/>
      <c r="J81" s="53"/>
    </row>
    <row r="82" spans="1:10">
      <c r="A82" s="10"/>
      <c r="C82" s="19"/>
      <c r="D82" s="19"/>
      <c r="E82" s="16"/>
      <c r="G82" s="858"/>
      <c r="H82" s="53"/>
      <c r="I82" s="53"/>
      <c r="J82" s="53"/>
    </row>
    <row r="83" spans="1:10">
      <c r="A83" s="10"/>
      <c r="C83" s="19"/>
      <c r="D83" s="19"/>
      <c r="E83" s="16"/>
      <c r="G83" s="858"/>
      <c r="H83" s="53"/>
      <c r="I83" s="53"/>
      <c r="J83" s="53"/>
    </row>
    <row r="84" spans="1:10">
      <c r="A84" s="10"/>
      <c r="C84" s="19"/>
      <c r="D84" s="19"/>
      <c r="E84" s="16"/>
      <c r="G84" s="858"/>
      <c r="H84" s="53"/>
      <c r="I84" s="53"/>
      <c r="J84" s="53"/>
    </row>
    <row r="85" spans="1:10">
      <c r="A85" s="10"/>
      <c r="C85" s="19"/>
      <c r="D85" s="19"/>
      <c r="E85" s="16"/>
      <c r="G85" s="858"/>
      <c r="H85" s="53"/>
      <c r="I85" s="53"/>
      <c r="J85" s="53"/>
    </row>
    <row r="86" spans="1:10">
      <c r="A86" s="10"/>
      <c r="C86" s="19"/>
      <c r="D86" s="19"/>
      <c r="E86" s="16"/>
      <c r="G86" s="858"/>
      <c r="H86" s="53"/>
      <c r="I86" s="53"/>
      <c r="J86" s="53"/>
    </row>
    <row r="87" spans="1:10">
      <c r="A87" s="10"/>
      <c r="C87" s="19"/>
      <c r="D87" s="19"/>
      <c r="E87" s="16"/>
      <c r="G87" s="858"/>
      <c r="H87" s="53"/>
      <c r="I87" s="53"/>
      <c r="J87" s="53"/>
    </row>
    <row r="88" spans="1:10">
      <c r="A88" s="10"/>
      <c r="C88" s="19"/>
      <c r="D88" s="19"/>
      <c r="E88" s="16"/>
      <c r="G88" s="858"/>
      <c r="H88" s="53"/>
      <c r="I88" s="53"/>
      <c r="J88" s="53"/>
    </row>
    <row r="89" spans="1:10">
      <c r="A89" s="10"/>
      <c r="C89" s="19"/>
      <c r="D89" s="19"/>
      <c r="E89" s="16"/>
      <c r="G89" s="858"/>
      <c r="H89" s="53"/>
      <c r="I89" s="53"/>
      <c r="J89" s="53"/>
    </row>
    <row r="90" spans="1:10">
      <c r="A90" s="10"/>
      <c r="C90" s="19"/>
      <c r="D90" s="19"/>
      <c r="E90" s="16"/>
      <c r="G90" s="858"/>
      <c r="H90" s="53"/>
      <c r="I90" s="53"/>
      <c r="J90" s="53"/>
    </row>
    <row r="91" spans="1:10">
      <c r="A91" s="10"/>
      <c r="C91" s="19"/>
      <c r="D91" s="19"/>
      <c r="E91" s="16"/>
      <c r="G91" s="858"/>
      <c r="H91" s="53"/>
      <c r="I91" s="53"/>
      <c r="J91" s="53"/>
    </row>
    <row r="92" spans="1:10">
      <c r="A92" s="10"/>
      <c r="C92" s="19"/>
      <c r="D92" s="19"/>
      <c r="E92" s="16"/>
      <c r="G92" s="858"/>
      <c r="H92" s="53"/>
      <c r="I92" s="53"/>
      <c r="J92" s="53"/>
    </row>
    <row r="93" spans="1:10">
      <c r="A93" s="10"/>
      <c r="C93" s="19"/>
      <c r="D93" s="19"/>
      <c r="E93" s="16"/>
      <c r="G93" s="858"/>
      <c r="H93" s="53"/>
      <c r="I93" s="53"/>
      <c r="J93" s="53"/>
    </row>
    <row r="94" spans="1:10">
      <c r="A94" s="10"/>
      <c r="C94" s="19"/>
      <c r="D94" s="19"/>
      <c r="E94" s="16"/>
      <c r="G94" s="858"/>
      <c r="H94" s="53"/>
      <c r="I94" s="53"/>
      <c r="J94" s="53"/>
    </row>
    <row r="95" spans="1:10">
      <c r="A95" s="10"/>
      <c r="C95" s="19"/>
      <c r="D95" s="19"/>
      <c r="E95" s="16"/>
      <c r="G95" s="858"/>
      <c r="H95" s="53"/>
      <c r="I95" s="53"/>
      <c r="J95" s="53"/>
    </row>
    <row r="96" spans="1:10">
      <c r="A96" s="10"/>
      <c r="C96" s="19"/>
      <c r="D96" s="19"/>
      <c r="E96" s="16"/>
      <c r="G96" s="858"/>
      <c r="H96" s="53"/>
      <c r="I96" s="53"/>
      <c r="J96" s="53"/>
    </row>
    <row r="97" spans="1:10">
      <c r="A97" s="10"/>
      <c r="C97" s="19"/>
      <c r="D97" s="19"/>
      <c r="E97" s="16"/>
      <c r="G97" s="858"/>
      <c r="H97" s="53"/>
      <c r="I97" s="53"/>
      <c r="J97" s="53"/>
    </row>
    <row r="98" spans="1:10">
      <c r="A98" s="10"/>
      <c r="C98" s="19"/>
      <c r="D98" s="19"/>
      <c r="E98" s="16"/>
      <c r="G98" s="858"/>
      <c r="H98" s="53"/>
      <c r="I98" s="53"/>
      <c r="J98" s="53"/>
    </row>
  </sheetData>
  <mergeCells count="30">
    <mergeCell ref="AE7:AE8"/>
    <mergeCell ref="AF7:AF8"/>
    <mergeCell ref="A2:AB2"/>
    <mergeCell ref="C32:F32"/>
    <mergeCell ref="AG1:AG2"/>
    <mergeCell ref="C21:F21"/>
    <mergeCell ref="C9:F9"/>
    <mergeCell ref="Z8:AA8"/>
    <mergeCell ref="C24:E24"/>
    <mergeCell ref="U8:V8"/>
    <mergeCell ref="X8:Y8"/>
    <mergeCell ref="C22:F22"/>
    <mergeCell ref="AC7:AC8"/>
    <mergeCell ref="AD7:AD8"/>
    <mergeCell ref="B40:AB40"/>
    <mergeCell ref="A7:A8"/>
    <mergeCell ref="B7:B8"/>
    <mergeCell ref="C7:F8"/>
    <mergeCell ref="G7:M7"/>
    <mergeCell ref="N7:W7"/>
    <mergeCell ref="X7:AB7"/>
    <mergeCell ref="G8:H8"/>
    <mergeCell ref="I8:J8"/>
    <mergeCell ref="N8:O8"/>
    <mergeCell ref="P8:Q8"/>
    <mergeCell ref="S8:T8"/>
    <mergeCell ref="C19:E19"/>
    <mergeCell ref="C29:E29"/>
    <mergeCell ref="C28:E28"/>
    <mergeCell ref="C31:F31"/>
  </mergeCells>
  <conditionalFormatting sqref="L1:L1048576 AB1:AB16 AB18:AB1048576">
    <cfRule type="cellIs" dxfId="342" priority="3" operator="greaterThan">
      <formula>0</formula>
    </cfRule>
  </conditionalFormatting>
  <conditionalFormatting sqref="AC1:AF1048576">
    <cfRule type="cellIs" dxfId="341" priority="2" operator="greaterThan">
      <formula>0.001</formula>
    </cfRule>
  </conditionalFormatting>
  <conditionalFormatting sqref="AB17">
    <cfRule type="cellIs" dxfId="340" priority="1" operator="greaterThan">
      <formula>0</formula>
    </cfRule>
  </conditionalFormatting>
  <printOptions horizontalCentered="1"/>
  <pageMargins left="0.23622047244094491" right="0.23622047244094491" top="0.19685039370078741" bottom="0.35433070866141736" header="0.15748031496062992" footer="0.15748031496062992"/>
  <pageSetup paperSize="9" scale="63" firstPageNumber="3" orientation="landscape" useFirstPageNumber="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E638"/>
  <sheetViews>
    <sheetView showGridLines="0" view="pageBreakPreview" zoomScaleNormal="120" zoomScaleSheetLayoutView="100" workbookViewId="0">
      <pane ySplit="3" topLeftCell="A169" activePane="bottomLeft" state="frozen"/>
      <selection pane="bottomLeft" activeCell="C96" sqref="C96:F97"/>
    </sheetView>
  </sheetViews>
  <sheetFormatPr defaultRowHeight="12.75"/>
  <cols>
    <col min="1" max="1" width="7.140625" style="2346" customWidth="1"/>
    <col min="2" max="2" width="30.7109375" style="2334" customWidth="1"/>
    <col min="3" max="3" width="15.7109375" style="2347" customWidth="1"/>
    <col min="4" max="4" width="5.7109375" style="2347" customWidth="1"/>
    <col min="5" max="5" width="5.7109375" style="2348" customWidth="1"/>
    <col min="6" max="6" width="11.140625" style="2349" customWidth="1"/>
    <col min="7" max="7" width="5.7109375" style="2350" customWidth="1"/>
    <col min="8" max="8" width="5.7109375" style="2350" hidden="1" customWidth="1"/>
    <col min="9" max="9" width="5.7109375" style="2351" customWidth="1"/>
    <col min="10" max="10" width="1.28515625" style="2351" hidden="1" customWidth="1"/>
    <col min="11" max="11" width="3.7109375" style="2352" customWidth="1"/>
    <col min="12" max="12" width="10.7109375" style="2590" customWidth="1"/>
    <col min="13" max="13" width="5.28515625" style="2353" hidden="1" customWidth="1"/>
    <col min="14" max="14" width="6.7109375" style="2353" customWidth="1"/>
    <col min="15" max="15" width="5.7109375" style="2353" hidden="1" customWidth="1"/>
    <col min="16" max="16" width="6.7109375" style="2353" customWidth="1"/>
    <col min="17" max="17" width="5.7109375" style="2353" hidden="1" customWidth="1"/>
    <col min="18" max="18" width="10.7109375" style="2590" customWidth="1"/>
    <col min="19" max="19" width="6.7109375" style="2353" customWidth="1"/>
    <col min="20" max="20" width="5.7109375" style="2353" hidden="1" customWidth="1"/>
    <col min="21" max="21" width="6.7109375" style="2353" customWidth="1"/>
    <col min="22" max="22" width="5.7109375" style="2353" hidden="1" customWidth="1"/>
    <col min="23" max="23" width="10.7109375" style="2590" customWidth="1"/>
    <col min="24" max="24" width="5.7109375" style="2354" customWidth="1"/>
    <col min="25" max="25" width="0.85546875" style="2334" customWidth="1"/>
    <col min="26" max="26" width="10.42578125" style="2355" customWidth="1"/>
    <col min="27" max="27" width="1.28515625" style="2334" hidden="1" customWidth="1"/>
    <col min="28" max="28" width="10.7109375" style="2705" customWidth="1"/>
    <col min="29" max="32" width="15.7109375" style="1255" customWidth="1"/>
    <col min="33" max="239" width="9.140625" style="2515"/>
    <col min="240" max="16384" width="9.140625" style="2334"/>
  </cols>
  <sheetData>
    <row r="1" spans="1:239" s="1472" customFormat="1" ht="15.95" customHeight="1" thickBot="1">
      <c r="A1" s="1457"/>
      <c r="B1" s="1458" t="s">
        <v>2437</v>
      </c>
      <c r="C1" s="1459"/>
      <c r="D1" s="1460"/>
      <c r="E1" s="1461"/>
      <c r="F1" s="1462"/>
      <c r="G1" s="1463"/>
      <c r="H1" s="1464"/>
      <c r="I1" s="1464"/>
      <c r="J1" s="1464"/>
      <c r="K1" s="1465"/>
      <c r="L1" s="2544"/>
      <c r="M1" s="1466"/>
      <c r="N1" s="1467"/>
      <c r="O1" s="1468"/>
      <c r="P1" s="1468"/>
      <c r="Q1" s="1468"/>
      <c r="R1" s="2591"/>
      <c r="S1" s="1469"/>
      <c r="T1" s="1468"/>
      <c r="U1" s="1468"/>
      <c r="V1" s="1468"/>
      <c r="W1" s="2591"/>
      <c r="X1" s="1470"/>
      <c r="Y1" s="1468"/>
      <c r="Z1" s="1471"/>
      <c r="AA1" s="1468"/>
      <c r="AB1" s="2668"/>
      <c r="AC1" s="4210" t="s">
        <v>787</v>
      </c>
      <c r="AD1" s="4210" t="s">
        <v>788</v>
      </c>
      <c r="AE1" s="4210" t="s">
        <v>789</v>
      </c>
      <c r="AF1" s="4279" t="s">
        <v>790</v>
      </c>
      <c r="AG1" s="2492"/>
      <c r="AH1" s="2492"/>
      <c r="AI1" s="2492"/>
      <c r="AJ1" s="2492"/>
      <c r="AK1" s="2492"/>
      <c r="AL1" s="2492"/>
      <c r="AM1" s="2492"/>
      <c r="AN1" s="2492"/>
      <c r="AO1" s="2492"/>
      <c r="AP1" s="2492"/>
      <c r="AQ1" s="2492"/>
      <c r="AR1" s="2492"/>
      <c r="AS1" s="2492"/>
      <c r="AT1" s="2492"/>
      <c r="AU1" s="2492"/>
      <c r="AV1" s="2492"/>
      <c r="AW1" s="2492"/>
      <c r="AX1" s="2492"/>
      <c r="AY1" s="2492"/>
      <c r="AZ1" s="2492"/>
      <c r="BA1" s="2492"/>
      <c r="BB1" s="2492"/>
      <c r="BC1" s="2492"/>
      <c r="BD1" s="2492"/>
      <c r="BE1" s="2492"/>
      <c r="BF1" s="2492"/>
      <c r="BG1" s="2492"/>
      <c r="BH1" s="2492"/>
      <c r="BI1" s="2492"/>
      <c r="BJ1" s="2492"/>
      <c r="BK1" s="2492"/>
      <c r="BL1" s="2492"/>
      <c r="BM1" s="2492"/>
      <c r="BN1" s="2492"/>
      <c r="BO1" s="2492"/>
      <c r="BP1" s="2492"/>
      <c r="BQ1" s="2492"/>
      <c r="BR1" s="2492"/>
      <c r="BS1" s="2492"/>
      <c r="BT1" s="2492"/>
      <c r="BU1" s="2492"/>
      <c r="BV1" s="2492"/>
      <c r="BW1" s="2492"/>
      <c r="BX1" s="2492"/>
      <c r="BY1" s="2492"/>
      <c r="BZ1" s="2492"/>
      <c r="CA1" s="2492"/>
      <c r="CB1" s="2492"/>
      <c r="CC1" s="2492"/>
      <c r="CD1" s="2492"/>
      <c r="CE1" s="2492"/>
      <c r="CF1" s="2492"/>
      <c r="CG1" s="2492"/>
      <c r="CH1" s="2492"/>
      <c r="CI1" s="2492"/>
      <c r="CJ1" s="2492"/>
      <c r="CK1" s="2492"/>
      <c r="CL1" s="2492"/>
      <c r="CM1" s="2492"/>
      <c r="CN1" s="2492"/>
      <c r="CO1" s="2492"/>
      <c r="CP1" s="2492"/>
      <c r="CQ1" s="2492"/>
      <c r="CR1" s="2492"/>
      <c r="CS1" s="2492"/>
      <c r="CT1" s="2492"/>
      <c r="CU1" s="2492"/>
      <c r="CV1" s="2492"/>
      <c r="CW1" s="2492"/>
      <c r="CX1" s="2492"/>
      <c r="CY1" s="2492"/>
      <c r="CZ1" s="2492"/>
      <c r="DA1" s="2492"/>
      <c r="DB1" s="2492"/>
      <c r="DC1" s="2492"/>
      <c r="DD1" s="2492"/>
      <c r="DE1" s="2492"/>
      <c r="DF1" s="2492"/>
      <c r="DG1" s="2492"/>
      <c r="DH1" s="2492"/>
      <c r="DI1" s="2492"/>
      <c r="DJ1" s="2492"/>
      <c r="DK1" s="2492"/>
      <c r="DL1" s="2492"/>
      <c r="DM1" s="2492"/>
      <c r="DN1" s="2492"/>
      <c r="DO1" s="2492"/>
      <c r="DP1" s="2492"/>
      <c r="DQ1" s="2492"/>
      <c r="DR1" s="2492"/>
      <c r="DS1" s="2492"/>
      <c r="DT1" s="2492"/>
      <c r="DU1" s="2492"/>
      <c r="DV1" s="2492"/>
      <c r="DW1" s="2492"/>
      <c r="DX1" s="2492"/>
      <c r="DY1" s="2492"/>
      <c r="DZ1" s="2492"/>
      <c r="EA1" s="2492"/>
      <c r="EB1" s="2492"/>
      <c r="EC1" s="2492"/>
      <c r="ED1" s="2492"/>
      <c r="EE1" s="2492"/>
      <c r="EF1" s="2492"/>
      <c r="EG1" s="2492"/>
      <c r="EH1" s="2492"/>
      <c r="EI1" s="2492"/>
      <c r="EJ1" s="2492"/>
      <c r="EK1" s="2492"/>
      <c r="EL1" s="2492"/>
      <c r="EM1" s="2492"/>
      <c r="EN1" s="2492"/>
      <c r="EO1" s="2492"/>
      <c r="EP1" s="2492"/>
      <c r="EQ1" s="2492"/>
      <c r="ER1" s="2492"/>
      <c r="ES1" s="2492"/>
      <c r="ET1" s="2492"/>
      <c r="EU1" s="2492"/>
      <c r="EV1" s="2492"/>
      <c r="EW1" s="2492"/>
      <c r="EX1" s="2492"/>
      <c r="EY1" s="2492"/>
      <c r="EZ1" s="2492"/>
      <c r="FA1" s="2492"/>
      <c r="FB1" s="2492"/>
      <c r="FC1" s="2492"/>
      <c r="FD1" s="2492"/>
      <c r="FE1" s="2492"/>
      <c r="FF1" s="2492"/>
      <c r="FG1" s="2492"/>
      <c r="FH1" s="2492"/>
      <c r="FI1" s="2492"/>
      <c r="FJ1" s="2492"/>
      <c r="FK1" s="2492"/>
      <c r="FL1" s="2492"/>
      <c r="FM1" s="2492"/>
      <c r="FN1" s="2492"/>
      <c r="FO1" s="2492"/>
      <c r="FP1" s="2492"/>
      <c r="FQ1" s="2492"/>
      <c r="FR1" s="2492"/>
      <c r="FS1" s="2492"/>
      <c r="FT1" s="2492"/>
      <c r="FU1" s="2492"/>
      <c r="FV1" s="2492"/>
      <c r="FW1" s="2492"/>
      <c r="FX1" s="2492"/>
      <c r="FY1" s="2492"/>
      <c r="FZ1" s="2492"/>
      <c r="GA1" s="2492"/>
      <c r="GB1" s="2492"/>
      <c r="GC1" s="2492"/>
      <c r="GD1" s="2492"/>
      <c r="GE1" s="2492"/>
      <c r="GF1" s="2492"/>
      <c r="GG1" s="2492"/>
      <c r="GH1" s="2492"/>
      <c r="GI1" s="2492"/>
      <c r="GJ1" s="2492"/>
      <c r="GK1" s="2492"/>
      <c r="GL1" s="2492"/>
      <c r="GM1" s="2492"/>
      <c r="GN1" s="2492"/>
      <c r="GO1" s="2492"/>
      <c r="GP1" s="2492"/>
      <c r="GQ1" s="2492"/>
      <c r="GR1" s="2492"/>
      <c r="GS1" s="2492"/>
      <c r="GT1" s="2492"/>
      <c r="GU1" s="2492"/>
      <c r="GV1" s="2492"/>
      <c r="GW1" s="2492"/>
      <c r="GX1" s="2492"/>
      <c r="GY1" s="2492"/>
      <c r="GZ1" s="2492"/>
      <c r="HA1" s="2492"/>
      <c r="HB1" s="2492"/>
      <c r="HC1" s="2492"/>
      <c r="HD1" s="2492"/>
      <c r="HE1" s="2492"/>
      <c r="HF1" s="2492"/>
      <c r="HG1" s="2492"/>
      <c r="HH1" s="2492"/>
      <c r="HI1" s="2492"/>
      <c r="HJ1" s="2492"/>
      <c r="HK1" s="2492"/>
      <c r="HL1" s="2492"/>
      <c r="HM1" s="2492"/>
      <c r="HN1" s="2492"/>
      <c r="HO1" s="2492"/>
      <c r="HP1" s="2492"/>
      <c r="HQ1" s="2492"/>
      <c r="HR1" s="2492"/>
      <c r="HS1" s="2492"/>
      <c r="HT1" s="2492"/>
      <c r="HU1" s="2492"/>
      <c r="HV1" s="2492"/>
      <c r="HW1" s="2492"/>
      <c r="HX1" s="2492"/>
      <c r="HY1" s="2492"/>
      <c r="HZ1" s="2492"/>
      <c r="IA1" s="2492"/>
      <c r="IB1" s="2492"/>
      <c r="IC1" s="2492"/>
      <c r="ID1" s="2492"/>
      <c r="IE1" s="2492"/>
    </row>
    <row r="2" spans="1:239" s="1473" customFormat="1" ht="10.5" customHeight="1" thickBot="1">
      <c r="A2" s="4266" t="s">
        <v>447</v>
      </c>
      <c r="B2" s="4268" t="s">
        <v>454</v>
      </c>
      <c r="C2" s="4270" t="s">
        <v>455</v>
      </c>
      <c r="D2" s="4271"/>
      <c r="E2" s="4271"/>
      <c r="F2" s="4272"/>
      <c r="G2" s="4276" t="s">
        <v>451</v>
      </c>
      <c r="H2" s="4277"/>
      <c r="I2" s="4277"/>
      <c r="J2" s="4277"/>
      <c r="K2" s="4277"/>
      <c r="L2" s="4277"/>
      <c r="M2" s="4278"/>
      <c r="N2" s="4276" t="s">
        <v>452</v>
      </c>
      <c r="O2" s="4277"/>
      <c r="P2" s="4277"/>
      <c r="Q2" s="4277"/>
      <c r="R2" s="4277"/>
      <c r="S2" s="4277"/>
      <c r="T2" s="4277"/>
      <c r="U2" s="4277"/>
      <c r="V2" s="4277"/>
      <c r="W2" s="4278"/>
      <c r="X2" s="4276" t="s">
        <v>453</v>
      </c>
      <c r="Y2" s="4277"/>
      <c r="Z2" s="4277"/>
      <c r="AA2" s="4277"/>
      <c r="AB2" s="4278"/>
      <c r="AC2" s="4210"/>
      <c r="AD2" s="4210"/>
      <c r="AE2" s="4210"/>
      <c r="AF2" s="4279"/>
      <c r="AG2" s="2493"/>
      <c r="AH2" s="2493"/>
      <c r="AI2" s="2493"/>
      <c r="AJ2" s="2493"/>
      <c r="AK2" s="2493"/>
      <c r="AL2" s="2493"/>
      <c r="AM2" s="2493"/>
      <c r="AN2" s="2493"/>
      <c r="AO2" s="2493"/>
      <c r="AP2" s="2493"/>
      <c r="AQ2" s="2493"/>
      <c r="AR2" s="2493"/>
      <c r="AS2" s="2493"/>
      <c r="AT2" s="2493"/>
      <c r="AU2" s="2493"/>
      <c r="AV2" s="2493"/>
      <c r="AW2" s="2493"/>
      <c r="AX2" s="2493"/>
      <c r="AY2" s="2493"/>
      <c r="AZ2" s="2493"/>
      <c r="BA2" s="2493"/>
      <c r="BB2" s="2493"/>
      <c r="BC2" s="2493"/>
      <c r="BD2" s="2493"/>
      <c r="BE2" s="2493"/>
      <c r="BF2" s="2493"/>
      <c r="BG2" s="2493"/>
      <c r="BH2" s="2493"/>
      <c r="BI2" s="2493"/>
      <c r="BJ2" s="2493"/>
      <c r="BK2" s="2493"/>
      <c r="BL2" s="2493"/>
      <c r="BM2" s="2493"/>
      <c r="BN2" s="2493"/>
      <c r="BO2" s="2493"/>
      <c r="BP2" s="2493"/>
      <c r="BQ2" s="2493"/>
      <c r="BR2" s="2493"/>
      <c r="BS2" s="2493"/>
      <c r="BT2" s="2493"/>
      <c r="BU2" s="2493"/>
      <c r="BV2" s="2493"/>
      <c r="BW2" s="2493"/>
      <c r="BX2" s="2493"/>
      <c r="BY2" s="2493"/>
      <c r="BZ2" s="2493"/>
      <c r="CA2" s="2493"/>
      <c r="CB2" s="2493"/>
      <c r="CC2" s="2493"/>
      <c r="CD2" s="2493"/>
      <c r="CE2" s="2493"/>
      <c r="CF2" s="2493"/>
      <c r="CG2" s="2493"/>
      <c r="CH2" s="2493"/>
      <c r="CI2" s="2493"/>
      <c r="CJ2" s="2493"/>
      <c r="CK2" s="2493"/>
      <c r="CL2" s="2493"/>
      <c r="CM2" s="2493"/>
      <c r="CN2" s="2493"/>
      <c r="CO2" s="2493"/>
      <c r="CP2" s="2493"/>
      <c r="CQ2" s="2493"/>
      <c r="CR2" s="2493"/>
      <c r="CS2" s="2493"/>
      <c r="CT2" s="2493"/>
      <c r="CU2" s="2493"/>
      <c r="CV2" s="2493"/>
      <c r="CW2" s="2493"/>
      <c r="CX2" s="2493"/>
      <c r="CY2" s="2493"/>
      <c r="CZ2" s="2493"/>
      <c r="DA2" s="2493"/>
      <c r="DB2" s="2493"/>
      <c r="DC2" s="2493"/>
      <c r="DD2" s="2493"/>
      <c r="DE2" s="2493"/>
      <c r="DF2" s="2493"/>
      <c r="DG2" s="2493"/>
      <c r="DH2" s="2493"/>
      <c r="DI2" s="2493"/>
      <c r="DJ2" s="2493"/>
      <c r="DK2" s="2493"/>
      <c r="DL2" s="2493"/>
      <c r="DM2" s="2493"/>
      <c r="DN2" s="2493"/>
      <c r="DO2" s="2493"/>
      <c r="DP2" s="2493"/>
      <c r="DQ2" s="2493"/>
      <c r="DR2" s="2493"/>
      <c r="DS2" s="2493"/>
      <c r="DT2" s="2493"/>
      <c r="DU2" s="2493"/>
      <c r="DV2" s="2493"/>
      <c r="DW2" s="2493"/>
      <c r="DX2" s="2493"/>
      <c r="DY2" s="2493"/>
      <c r="DZ2" s="2493"/>
      <c r="EA2" s="2493"/>
      <c r="EB2" s="2493"/>
      <c r="EC2" s="2493"/>
      <c r="ED2" s="2493"/>
      <c r="EE2" s="2493"/>
      <c r="EF2" s="2493"/>
      <c r="EG2" s="2493"/>
      <c r="EH2" s="2493"/>
      <c r="EI2" s="2493"/>
      <c r="EJ2" s="2493"/>
      <c r="EK2" s="2493"/>
      <c r="EL2" s="2493"/>
      <c r="EM2" s="2493"/>
      <c r="EN2" s="2493"/>
      <c r="EO2" s="2493"/>
      <c r="EP2" s="2493"/>
      <c r="EQ2" s="2493"/>
      <c r="ER2" s="2493"/>
      <c r="ES2" s="2493"/>
      <c r="ET2" s="2493"/>
      <c r="EU2" s="2493"/>
      <c r="EV2" s="2493"/>
      <c r="EW2" s="2493"/>
      <c r="EX2" s="2493"/>
      <c r="EY2" s="2493"/>
      <c r="EZ2" s="2493"/>
      <c r="FA2" s="2493"/>
      <c r="FB2" s="2493"/>
      <c r="FC2" s="2493"/>
      <c r="FD2" s="2493"/>
      <c r="FE2" s="2493"/>
      <c r="FF2" s="2493"/>
      <c r="FG2" s="2493"/>
      <c r="FH2" s="2493"/>
      <c r="FI2" s="2493"/>
      <c r="FJ2" s="2493"/>
      <c r="FK2" s="2493"/>
      <c r="FL2" s="2493"/>
      <c r="FM2" s="2493"/>
      <c r="FN2" s="2493"/>
      <c r="FO2" s="2493"/>
      <c r="FP2" s="2493"/>
      <c r="FQ2" s="2493"/>
      <c r="FR2" s="2493"/>
      <c r="FS2" s="2493"/>
      <c r="FT2" s="2493"/>
      <c r="FU2" s="2493"/>
      <c r="FV2" s="2493"/>
      <c r="FW2" s="2493"/>
      <c r="FX2" s="2493"/>
      <c r="FY2" s="2493"/>
      <c r="FZ2" s="2493"/>
      <c r="GA2" s="2493"/>
      <c r="GB2" s="2493"/>
      <c r="GC2" s="2493"/>
      <c r="GD2" s="2493"/>
      <c r="GE2" s="2493"/>
      <c r="GF2" s="2493"/>
      <c r="GG2" s="2493"/>
      <c r="GH2" s="2493"/>
      <c r="GI2" s="2493"/>
      <c r="GJ2" s="2493"/>
      <c r="GK2" s="2493"/>
      <c r="GL2" s="2493"/>
      <c r="GM2" s="2493"/>
      <c r="GN2" s="2493"/>
      <c r="GO2" s="2493"/>
      <c r="GP2" s="2493"/>
      <c r="GQ2" s="2493"/>
      <c r="GR2" s="2493"/>
      <c r="GS2" s="2493"/>
      <c r="GT2" s="2493"/>
      <c r="GU2" s="2493"/>
      <c r="GV2" s="2493"/>
      <c r="GW2" s="2493"/>
      <c r="GX2" s="2493"/>
      <c r="GY2" s="2493"/>
      <c r="GZ2" s="2493"/>
      <c r="HA2" s="2493"/>
      <c r="HB2" s="2493"/>
      <c r="HC2" s="2493"/>
      <c r="HD2" s="2493"/>
      <c r="HE2" s="2493"/>
      <c r="HF2" s="2493"/>
      <c r="HG2" s="2493"/>
      <c r="HH2" s="2493"/>
      <c r="HI2" s="2493"/>
      <c r="HJ2" s="2493"/>
      <c r="HK2" s="2493"/>
      <c r="HL2" s="2493"/>
      <c r="HM2" s="2493"/>
      <c r="HN2" s="2493"/>
      <c r="HO2" s="2493"/>
      <c r="HP2" s="2493"/>
      <c r="HQ2" s="2493"/>
      <c r="HR2" s="2493"/>
      <c r="HS2" s="2493"/>
      <c r="HT2" s="2493"/>
      <c r="HU2" s="2493"/>
      <c r="HV2" s="2493"/>
      <c r="HW2" s="2493"/>
      <c r="HX2" s="2493"/>
      <c r="HY2" s="2493"/>
      <c r="HZ2" s="2493"/>
      <c r="IA2" s="2493"/>
      <c r="IB2" s="2493"/>
      <c r="IC2" s="2493"/>
      <c r="ID2" s="2493"/>
      <c r="IE2" s="2493"/>
    </row>
    <row r="3" spans="1:239" s="1473" customFormat="1" ht="40.5" customHeight="1" thickBot="1">
      <c r="A3" s="4267"/>
      <c r="B3" s="4269"/>
      <c r="C3" s="4273"/>
      <c r="D3" s="4274"/>
      <c r="E3" s="4274"/>
      <c r="F3" s="4275"/>
      <c r="G3" s="4205" t="s">
        <v>79</v>
      </c>
      <c r="H3" s="4204"/>
      <c r="I3" s="4203" t="s">
        <v>77</v>
      </c>
      <c r="J3" s="4204"/>
      <c r="K3" s="509" t="s">
        <v>183</v>
      </c>
      <c r="L3" s="2545" t="s">
        <v>371</v>
      </c>
      <c r="M3" s="510" t="s">
        <v>76</v>
      </c>
      <c r="N3" s="4200" t="s">
        <v>79</v>
      </c>
      <c r="O3" s="4201"/>
      <c r="P3" s="4202" t="s">
        <v>77</v>
      </c>
      <c r="Q3" s="4201"/>
      <c r="R3" s="2545" t="s">
        <v>371</v>
      </c>
      <c r="S3" s="4200" t="s">
        <v>79</v>
      </c>
      <c r="T3" s="4201"/>
      <c r="U3" s="4202" t="s">
        <v>77</v>
      </c>
      <c r="V3" s="4201"/>
      <c r="W3" s="2545" t="s">
        <v>371</v>
      </c>
      <c r="X3" s="4206" t="s">
        <v>80</v>
      </c>
      <c r="Y3" s="4204"/>
      <c r="Z3" s="4203" t="s">
        <v>78</v>
      </c>
      <c r="AA3" s="4204"/>
      <c r="AB3" s="2669" t="s">
        <v>372</v>
      </c>
      <c r="AC3" s="4210"/>
      <c r="AD3" s="4210"/>
      <c r="AE3" s="4210"/>
      <c r="AF3" s="4279"/>
      <c r="AG3" s="2493"/>
      <c r="AH3" s="2493"/>
      <c r="AI3" s="2493"/>
      <c r="AJ3" s="2493"/>
      <c r="AK3" s="2493"/>
      <c r="AL3" s="2493"/>
      <c r="AM3" s="2493"/>
      <c r="AN3" s="2493"/>
      <c r="AO3" s="2493"/>
      <c r="AP3" s="2493"/>
      <c r="AQ3" s="2493"/>
      <c r="AR3" s="2493"/>
      <c r="AS3" s="2493"/>
      <c r="AT3" s="2493"/>
      <c r="AU3" s="2493"/>
      <c r="AV3" s="2493"/>
      <c r="AW3" s="2493"/>
      <c r="AX3" s="2493"/>
      <c r="AY3" s="2493"/>
      <c r="AZ3" s="2493"/>
      <c r="BA3" s="2493"/>
      <c r="BB3" s="2493"/>
      <c r="BC3" s="2493"/>
      <c r="BD3" s="2493"/>
      <c r="BE3" s="2493"/>
      <c r="BF3" s="2493"/>
      <c r="BG3" s="2493"/>
      <c r="BH3" s="2493"/>
      <c r="BI3" s="2493"/>
      <c r="BJ3" s="2493"/>
      <c r="BK3" s="2493"/>
      <c r="BL3" s="2493"/>
      <c r="BM3" s="2493"/>
      <c r="BN3" s="2493"/>
      <c r="BO3" s="2493"/>
      <c r="BP3" s="2493"/>
      <c r="BQ3" s="2493"/>
      <c r="BR3" s="2493"/>
      <c r="BS3" s="2493"/>
      <c r="BT3" s="2493"/>
      <c r="BU3" s="2493"/>
      <c r="BV3" s="2493"/>
      <c r="BW3" s="2493"/>
      <c r="BX3" s="2493"/>
      <c r="BY3" s="2493"/>
      <c r="BZ3" s="2493"/>
      <c r="CA3" s="2493"/>
      <c r="CB3" s="2493"/>
      <c r="CC3" s="2493"/>
      <c r="CD3" s="2493"/>
      <c r="CE3" s="2493"/>
      <c r="CF3" s="2493"/>
      <c r="CG3" s="2493"/>
      <c r="CH3" s="2493"/>
      <c r="CI3" s="2493"/>
      <c r="CJ3" s="2493"/>
      <c r="CK3" s="2493"/>
      <c r="CL3" s="2493"/>
      <c r="CM3" s="2493"/>
      <c r="CN3" s="2493"/>
      <c r="CO3" s="2493"/>
      <c r="CP3" s="2493"/>
      <c r="CQ3" s="2493"/>
      <c r="CR3" s="2493"/>
      <c r="CS3" s="2493"/>
      <c r="CT3" s="2493"/>
      <c r="CU3" s="2493"/>
      <c r="CV3" s="2493"/>
      <c r="CW3" s="2493"/>
      <c r="CX3" s="2493"/>
      <c r="CY3" s="2493"/>
      <c r="CZ3" s="2493"/>
      <c r="DA3" s="2493"/>
      <c r="DB3" s="2493"/>
      <c r="DC3" s="2493"/>
      <c r="DD3" s="2493"/>
      <c r="DE3" s="2493"/>
      <c r="DF3" s="2493"/>
      <c r="DG3" s="2493"/>
      <c r="DH3" s="2493"/>
      <c r="DI3" s="2493"/>
      <c r="DJ3" s="2493"/>
      <c r="DK3" s="2493"/>
      <c r="DL3" s="2493"/>
      <c r="DM3" s="2493"/>
      <c r="DN3" s="2493"/>
      <c r="DO3" s="2493"/>
      <c r="DP3" s="2493"/>
      <c r="DQ3" s="2493"/>
      <c r="DR3" s="2493"/>
      <c r="DS3" s="2493"/>
      <c r="DT3" s="2493"/>
      <c r="DU3" s="2493"/>
      <c r="DV3" s="2493"/>
      <c r="DW3" s="2493"/>
      <c r="DX3" s="2493"/>
      <c r="DY3" s="2493"/>
      <c r="DZ3" s="2493"/>
      <c r="EA3" s="2493"/>
      <c r="EB3" s="2493"/>
      <c r="EC3" s="2493"/>
      <c r="ED3" s="2493"/>
      <c r="EE3" s="2493"/>
      <c r="EF3" s="2493"/>
      <c r="EG3" s="2493"/>
      <c r="EH3" s="2493"/>
      <c r="EI3" s="2493"/>
      <c r="EJ3" s="2493"/>
      <c r="EK3" s="2493"/>
      <c r="EL3" s="2493"/>
      <c r="EM3" s="2493"/>
      <c r="EN3" s="2493"/>
      <c r="EO3" s="2493"/>
      <c r="EP3" s="2493"/>
      <c r="EQ3" s="2493"/>
      <c r="ER3" s="2493"/>
      <c r="ES3" s="2493"/>
      <c r="ET3" s="2493"/>
      <c r="EU3" s="2493"/>
      <c r="EV3" s="2493"/>
      <c r="EW3" s="2493"/>
      <c r="EX3" s="2493"/>
      <c r="EY3" s="2493"/>
      <c r="EZ3" s="2493"/>
      <c r="FA3" s="2493"/>
      <c r="FB3" s="2493"/>
      <c r="FC3" s="2493"/>
      <c r="FD3" s="2493"/>
      <c r="FE3" s="2493"/>
      <c r="FF3" s="2493"/>
      <c r="FG3" s="2493"/>
      <c r="FH3" s="2493"/>
      <c r="FI3" s="2493"/>
      <c r="FJ3" s="2493"/>
      <c r="FK3" s="2493"/>
      <c r="FL3" s="2493"/>
      <c r="FM3" s="2493"/>
      <c r="FN3" s="2493"/>
      <c r="FO3" s="2493"/>
      <c r="FP3" s="2493"/>
      <c r="FQ3" s="2493"/>
      <c r="FR3" s="2493"/>
      <c r="FS3" s="2493"/>
      <c r="FT3" s="2493"/>
      <c r="FU3" s="2493"/>
      <c r="FV3" s="2493"/>
      <c r="FW3" s="2493"/>
      <c r="FX3" s="2493"/>
      <c r="FY3" s="2493"/>
      <c r="FZ3" s="2493"/>
      <c r="GA3" s="2493"/>
      <c r="GB3" s="2493"/>
      <c r="GC3" s="2493"/>
      <c r="GD3" s="2493"/>
      <c r="GE3" s="2493"/>
      <c r="GF3" s="2493"/>
      <c r="GG3" s="2493"/>
      <c r="GH3" s="2493"/>
      <c r="GI3" s="2493"/>
      <c r="GJ3" s="2493"/>
      <c r="GK3" s="2493"/>
      <c r="GL3" s="2493"/>
      <c r="GM3" s="2493"/>
      <c r="GN3" s="2493"/>
      <c r="GO3" s="2493"/>
      <c r="GP3" s="2493"/>
      <c r="GQ3" s="2493"/>
      <c r="GR3" s="2493"/>
      <c r="GS3" s="2493"/>
      <c r="GT3" s="2493"/>
      <c r="GU3" s="2493"/>
      <c r="GV3" s="2493"/>
      <c r="GW3" s="2493"/>
      <c r="GX3" s="2493"/>
      <c r="GY3" s="2493"/>
      <c r="GZ3" s="2493"/>
      <c r="HA3" s="2493"/>
      <c r="HB3" s="2493"/>
      <c r="HC3" s="2493"/>
      <c r="HD3" s="2493"/>
      <c r="HE3" s="2493"/>
      <c r="HF3" s="2493"/>
      <c r="HG3" s="2493"/>
      <c r="HH3" s="2493"/>
      <c r="HI3" s="2493"/>
      <c r="HJ3" s="2493"/>
      <c r="HK3" s="2493"/>
      <c r="HL3" s="2493"/>
      <c r="HM3" s="2493"/>
      <c r="HN3" s="2493"/>
      <c r="HO3" s="2493"/>
      <c r="HP3" s="2493"/>
      <c r="HQ3" s="2493"/>
      <c r="HR3" s="2493"/>
      <c r="HS3" s="2493"/>
      <c r="HT3" s="2493"/>
      <c r="HU3" s="2493"/>
      <c r="HV3" s="2493"/>
      <c r="HW3" s="2493"/>
      <c r="HX3" s="2493"/>
      <c r="HY3" s="2493"/>
      <c r="HZ3" s="2493"/>
      <c r="IA3" s="2493"/>
      <c r="IB3" s="2493"/>
      <c r="IC3" s="2493"/>
      <c r="ID3" s="2493"/>
      <c r="IE3" s="2493"/>
    </row>
    <row r="4" spans="1:239" s="1472" customFormat="1" ht="30" customHeight="1" thickBot="1">
      <c r="A4" s="2518"/>
      <c r="B4" s="1197" t="s">
        <v>796</v>
      </c>
      <c r="C4" s="2519"/>
      <c r="D4" s="2520"/>
      <c r="E4" s="2521"/>
      <c r="F4" s="2522"/>
      <c r="G4" s="2523"/>
      <c r="H4" s="2524"/>
      <c r="I4" s="2525" t="s">
        <v>373</v>
      </c>
      <c r="J4" s="2526" t="s">
        <v>373</v>
      </c>
      <c r="K4" s="2527"/>
      <c r="L4" s="2546"/>
      <c r="M4" s="2528"/>
      <c r="N4" s="1196"/>
      <c r="O4" s="2529"/>
      <c r="P4" s="2529" t="s">
        <v>373</v>
      </c>
      <c r="Q4" s="2529"/>
      <c r="R4" s="2592"/>
      <c r="S4" s="2529"/>
      <c r="T4" s="2529"/>
      <c r="U4" s="2529" t="s">
        <v>373</v>
      </c>
      <c r="V4" s="2529"/>
      <c r="W4" s="2546"/>
      <c r="X4" s="2530"/>
      <c r="Y4" s="2531"/>
      <c r="Z4" s="2532" t="s">
        <v>373</v>
      </c>
      <c r="AA4" s="2531"/>
      <c r="AB4" s="2670"/>
      <c r="AC4" s="2533"/>
      <c r="AD4" s="2534"/>
      <c r="AE4" s="2534"/>
      <c r="AF4" s="2534"/>
      <c r="AG4" s="2492"/>
      <c r="AH4" s="2492"/>
      <c r="AI4" s="2492"/>
      <c r="AJ4" s="2492"/>
      <c r="AK4" s="2492"/>
      <c r="AL4" s="2492"/>
      <c r="AM4" s="2492"/>
      <c r="AN4" s="2492"/>
      <c r="AO4" s="2492"/>
      <c r="AP4" s="2492"/>
      <c r="AQ4" s="2492"/>
      <c r="AR4" s="2492"/>
      <c r="AS4" s="2492"/>
      <c r="AT4" s="2492"/>
      <c r="AU4" s="2492"/>
      <c r="AV4" s="2492"/>
      <c r="AW4" s="2492"/>
      <c r="AX4" s="2492"/>
      <c r="AY4" s="2492"/>
      <c r="AZ4" s="2492"/>
      <c r="BA4" s="2492"/>
      <c r="BB4" s="2492"/>
      <c r="BC4" s="2492"/>
      <c r="BD4" s="2492"/>
      <c r="BE4" s="2492"/>
      <c r="BF4" s="2492"/>
      <c r="BG4" s="2492"/>
      <c r="BH4" s="2492"/>
      <c r="BI4" s="2492"/>
      <c r="BJ4" s="2492"/>
      <c r="BK4" s="2492"/>
      <c r="BL4" s="2492"/>
      <c r="BM4" s="2492"/>
      <c r="BN4" s="2492"/>
      <c r="BO4" s="2492"/>
      <c r="BP4" s="2492"/>
      <c r="BQ4" s="2492"/>
      <c r="BR4" s="2492"/>
      <c r="BS4" s="2492"/>
      <c r="BT4" s="2492"/>
      <c r="BU4" s="2492"/>
      <c r="BV4" s="2492"/>
      <c r="BW4" s="2492"/>
      <c r="BX4" s="2492"/>
      <c r="BY4" s="2492"/>
      <c r="BZ4" s="2492"/>
      <c r="CA4" s="2492"/>
      <c r="CB4" s="2492"/>
      <c r="CC4" s="2492"/>
      <c r="CD4" s="2492"/>
      <c r="CE4" s="2492"/>
      <c r="CF4" s="2492"/>
      <c r="CG4" s="2492"/>
      <c r="CH4" s="2492"/>
      <c r="CI4" s="2492"/>
      <c r="CJ4" s="2492"/>
      <c r="CK4" s="2492"/>
      <c r="CL4" s="2492"/>
      <c r="CM4" s="2492"/>
      <c r="CN4" s="2492"/>
      <c r="CO4" s="2492"/>
      <c r="CP4" s="2492"/>
      <c r="CQ4" s="2492"/>
      <c r="CR4" s="2492"/>
      <c r="CS4" s="2492"/>
      <c r="CT4" s="2492"/>
      <c r="CU4" s="2492"/>
      <c r="CV4" s="2492"/>
      <c r="CW4" s="2492"/>
      <c r="CX4" s="2492"/>
      <c r="CY4" s="2492"/>
      <c r="CZ4" s="2492"/>
      <c r="DA4" s="2492"/>
      <c r="DB4" s="2492"/>
      <c r="DC4" s="2492"/>
      <c r="DD4" s="2492"/>
      <c r="DE4" s="2492"/>
      <c r="DF4" s="2492"/>
      <c r="DG4" s="2492"/>
      <c r="DH4" s="2492"/>
      <c r="DI4" s="2492"/>
      <c r="DJ4" s="2492"/>
      <c r="DK4" s="2492"/>
      <c r="DL4" s="2492"/>
      <c r="DM4" s="2492"/>
      <c r="DN4" s="2492"/>
      <c r="DO4" s="2492"/>
      <c r="DP4" s="2492"/>
      <c r="DQ4" s="2492"/>
      <c r="DR4" s="2492"/>
      <c r="DS4" s="2492"/>
      <c r="DT4" s="2492"/>
      <c r="DU4" s="2492"/>
      <c r="DV4" s="2492"/>
      <c r="DW4" s="2492"/>
      <c r="DX4" s="2492"/>
      <c r="DY4" s="2492"/>
      <c r="DZ4" s="2492"/>
      <c r="EA4" s="2492"/>
      <c r="EB4" s="2492"/>
      <c r="EC4" s="2492"/>
      <c r="ED4" s="2492"/>
      <c r="EE4" s="2492"/>
      <c r="EF4" s="2492"/>
      <c r="EG4" s="2492"/>
      <c r="EH4" s="2492"/>
      <c r="EI4" s="2492"/>
      <c r="EJ4" s="2492"/>
      <c r="EK4" s="2492"/>
      <c r="EL4" s="2492"/>
      <c r="EM4" s="2492"/>
      <c r="EN4" s="2492"/>
      <c r="EO4" s="2492"/>
      <c r="EP4" s="2492"/>
      <c r="EQ4" s="2492"/>
      <c r="ER4" s="2492"/>
      <c r="ES4" s="2492"/>
      <c r="ET4" s="2492"/>
      <c r="EU4" s="2492"/>
      <c r="EV4" s="2492"/>
      <c r="EW4" s="2492"/>
      <c r="EX4" s="2492"/>
      <c r="EY4" s="2492"/>
      <c r="EZ4" s="2492"/>
      <c r="FA4" s="2492"/>
      <c r="FB4" s="2492"/>
      <c r="FC4" s="2492"/>
      <c r="FD4" s="2492"/>
      <c r="FE4" s="2492"/>
      <c r="FF4" s="2492"/>
      <c r="FG4" s="2492"/>
      <c r="FH4" s="2492"/>
      <c r="FI4" s="2492"/>
      <c r="FJ4" s="2492"/>
      <c r="FK4" s="2492"/>
      <c r="FL4" s="2492"/>
      <c r="FM4" s="2492"/>
      <c r="FN4" s="2492"/>
      <c r="FO4" s="2492"/>
      <c r="FP4" s="2492"/>
      <c r="FQ4" s="2492"/>
      <c r="FR4" s="2492"/>
      <c r="FS4" s="2492"/>
      <c r="FT4" s="2492"/>
      <c r="FU4" s="2492"/>
      <c r="FV4" s="2492"/>
      <c r="FW4" s="2492"/>
      <c r="FX4" s="2492"/>
      <c r="FY4" s="2492"/>
      <c r="FZ4" s="2492"/>
      <c r="GA4" s="2492"/>
      <c r="GB4" s="2492"/>
      <c r="GC4" s="2492"/>
      <c r="GD4" s="2492"/>
      <c r="GE4" s="2492"/>
      <c r="GF4" s="2492"/>
      <c r="GG4" s="2492"/>
      <c r="GH4" s="2492"/>
      <c r="GI4" s="2492"/>
      <c r="GJ4" s="2492"/>
      <c r="GK4" s="2492"/>
      <c r="GL4" s="2492"/>
      <c r="GM4" s="2492"/>
      <c r="GN4" s="2492"/>
      <c r="GO4" s="2492"/>
      <c r="GP4" s="2492"/>
      <c r="GQ4" s="2492"/>
      <c r="GR4" s="2492"/>
      <c r="GS4" s="2492"/>
      <c r="GT4" s="2492"/>
      <c r="GU4" s="2492"/>
      <c r="GV4" s="2492"/>
      <c r="GW4" s="2492"/>
      <c r="GX4" s="2492"/>
      <c r="GY4" s="2492"/>
      <c r="GZ4" s="2492"/>
      <c r="HA4" s="2492"/>
      <c r="HB4" s="2492"/>
      <c r="HC4" s="2492"/>
      <c r="HD4" s="2492"/>
      <c r="HE4" s="2492"/>
      <c r="HF4" s="2492"/>
      <c r="HG4" s="2492"/>
      <c r="HH4" s="2492"/>
      <c r="HI4" s="2492"/>
      <c r="HJ4" s="2492"/>
      <c r="HK4" s="2492"/>
      <c r="HL4" s="2492"/>
      <c r="HM4" s="2492"/>
      <c r="HN4" s="2492"/>
      <c r="HO4" s="2492"/>
      <c r="HP4" s="2492"/>
      <c r="HQ4" s="2492"/>
      <c r="HR4" s="2492"/>
      <c r="HS4" s="2492"/>
      <c r="HT4" s="2492"/>
      <c r="HU4" s="2492"/>
      <c r="HV4" s="2492"/>
      <c r="HW4" s="2492"/>
      <c r="HX4" s="2492"/>
      <c r="HY4" s="2492"/>
      <c r="HZ4" s="2492"/>
      <c r="IA4" s="2492"/>
      <c r="IB4" s="2492"/>
      <c r="IC4" s="2492"/>
      <c r="ID4" s="2492"/>
      <c r="IE4" s="2492"/>
    </row>
    <row r="5" spans="1:239" s="1472" customFormat="1" ht="15.75" customHeight="1">
      <c r="A5" s="1552" t="s">
        <v>95</v>
      </c>
      <c r="B5" s="1553" t="s">
        <v>52</v>
      </c>
      <c r="C5" s="4280" t="s">
        <v>797</v>
      </c>
      <c r="D5" s="4281"/>
      <c r="E5" s="4281"/>
      <c r="F5" s="4282"/>
      <c r="G5" s="1554">
        <v>1.6</v>
      </c>
      <c r="H5" s="1555"/>
      <c r="I5" s="2031">
        <v>37.299999999999997</v>
      </c>
      <c r="J5" s="1556" t="s">
        <v>373</v>
      </c>
      <c r="K5" s="1557">
        <v>4</v>
      </c>
      <c r="L5" s="2547"/>
      <c r="M5" s="692" t="s">
        <v>249</v>
      </c>
      <c r="N5" s="2028"/>
      <c r="O5" s="992"/>
      <c r="P5" s="2517"/>
      <c r="Q5" s="340"/>
      <c r="R5" s="2580"/>
      <c r="S5" s="841"/>
      <c r="T5" s="992"/>
      <c r="U5" s="2517"/>
      <c r="V5" s="340"/>
      <c r="W5" s="2580"/>
      <c r="X5" s="1562">
        <v>0.2</v>
      </c>
      <c r="Y5" s="1560"/>
      <c r="Z5" s="1563">
        <v>4699</v>
      </c>
      <c r="AA5" s="90"/>
      <c r="AB5" s="2671"/>
      <c r="AC5" s="2516">
        <f t="shared" ref="AC5:AC64" si="0">I5*L5</f>
        <v>0</v>
      </c>
      <c r="AD5" s="1416">
        <f t="shared" ref="AD5:AD64" si="1">P5*R5</f>
        <v>0</v>
      </c>
      <c r="AE5" s="1416">
        <f t="shared" ref="AE5:AE64" si="2">U5*W5</f>
        <v>0</v>
      </c>
      <c r="AF5" s="1416">
        <f t="shared" ref="AF5:AF64" si="3">Z5*AB5</f>
        <v>0</v>
      </c>
      <c r="AG5" s="2492"/>
      <c r="AH5" s="2492"/>
      <c r="AI5" s="2492"/>
      <c r="AJ5" s="2492"/>
      <c r="AK5" s="2492"/>
      <c r="AL5" s="2492"/>
      <c r="AM5" s="2492"/>
      <c r="AN5" s="2492"/>
      <c r="AO5" s="2492"/>
      <c r="AP5" s="2492"/>
      <c r="AQ5" s="2492"/>
      <c r="AR5" s="2492"/>
      <c r="AS5" s="2492"/>
      <c r="AT5" s="2492"/>
      <c r="AU5" s="2492"/>
      <c r="AV5" s="2492"/>
      <c r="AW5" s="2492"/>
      <c r="AX5" s="2492"/>
      <c r="AY5" s="2492"/>
      <c r="AZ5" s="2492"/>
      <c r="BA5" s="2492"/>
      <c r="BB5" s="2492"/>
      <c r="BC5" s="2492"/>
      <c r="BD5" s="2492"/>
      <c r="BE5" s="2492"/>
      <c r="BF5" s="2492"/>
      <c r="BG5" s="2492"/>
      <c r="BH5" s="2492"/>
      <c r="BI5" s="2492"/>
      <c r="BJ5" s="2492"/>
      <c r="BK5" s="2492"/>
      <c r="BL5" s="2492"/>
      <c r="BM5" s="2492"/>
      <c r="BN5" s="2492"/>
      <c r="BO5" s="2492"/>
      <c r="BP5" s="2492"/>
      <c r="BQ5" s="2492"/>
      <c r="BR5" s="2492"/>
      <c r="BS5" s="2492"/>
      <c r="BT5" s="2492"/>
      <c r="BU5" s="2492"/>
      <c r="BV5" s="2492"/>
      <c r="BW5" s="2492"/>
      <c r="BX5" s="2492"/>
      <c r="BY5" s="2492"/>
      <c r="BZ5" s="2492"/>
      <c r="CA5" s="2492"/>
      <c r="CB5" s="2492"/>
      <c r="CC5" s="2492"/>
      <c r="CD5" s="2492"/>
      <c r="CE5" s="2492"/>
      <c r="CF5" s="2492"/>
      <c r="CG5" s="2492"/>
      <c r="CH5" s="2492"/>
      <c r="CI5" s="2492"/>
      <c r="CJ5" s="2492"/>
      <c r="CK5" s="2492"/>
      <c r="CL5" s="2492"/>
      <c r="CM5" s="2492"/>
      <c r="CN5" s="2492"/>
      <c r="CO5" s="2492"/>
      <c r="CP5" s="2492"/>
      <c r="CQ5" s="2492"/>
      <c r="CR5" s="2492"/>
      <c r="CS5" s="2492"/>
      <c r="CT5" s="2492"/>
      <c r="CU5" s="2492"/>
      <c r="CV5" s="2492"/>
      <c r="CW5" s="2492"/>
      <c r="CX5" s="2492"/>
      <c r="CY5" s="2492"/>
      <c r="CZ5" s="2492"/>
      <c r="DA5" s="2492"/>
      <c r="DB5" s="2492"/>
      <c r="DC5" s="2492"/>
      <c r="DD5" s="2492"/>
      <c r="DE5" s="2492"/>
      <c r="DF5" s="2492"/>
      <c r="DG5" s="2492"/>
      <c r="DH5" s="2492"/>
      <c r="DI5" s="2492"/>
      <c r="DJ5" s="2492"/>
      <c r="DK5" s="2492"/>
      <c r="DL5" s="2492"/>
      <c r="DM5" s="2492"/>
      <c r="DN5" s="2492"/>
      <c r="DO5" s="2492"/>
      <c r="DP5" s="2492"/>
      <c r="DQ5" s="2492"/>
      <c r="DR5" s="2492"/>
      <c r="DS5" s="2492"/>
      <c r="DT5" s="2492"/>
      <c r="DU5" s="2492"/>
      <c r="DV5" s="2492"/>
      <c r="DW5" s="2492"/>
      <c r="DX5" s="2492"/>
      <c r="DY5" s="2492"/>
      <c r="DZ5" s="2492"/>
      <c r="EA5" s="2492"/>
      <c r="EB5" s="2492"/>
      <c r="EC5" s="2492"/>
      <c r="ED5" s="2492"/>
      <c r="EE5" s="2492"/>
      <c r="EF5" s="2492"/>
      <c r="EG5" s="2492"/>
      <c r="EH5" s="2492"/>
      <c r="EI5" s="2492"/>
      <c r="EJ5" s="2492"/>
      <c r="EK5" s="2492"/>
      <c r="EL5" s="2492"/>
      <c r="EM5" s="2492"/>
      <c r="EN5" s="2492"/>
      <c r="EO5" s="2492"/>
      <c r="EP5" s="2492"/>
      <c r="EQ5" s="2492"/>
      <c r="ER5" s="2492"/>
      <c r="ES5" s="2492"/>
      <c r="ET5" s="2492"/>
      <c r="EU5" s="2492"/>
      <c r="EV5" s="2492"/>
      <c r="EW5" s="2492"/>
      <c r="EX5" s="2492"/>
      <c r="EY5" s="2492"/>
      <c r="EZ5" s="2492"/>
      <c r="FA5" s="2492"/>
      <c r="FB5" s="2492"/>
      <c r="FC5" s="2492"/>
      <c r="FD5" s="2492"/>
      <c r="FE5" s="2492"/>
      <c r="FF5" s="2492"/>
      <c r="FG5" s="2492"/>
      <c r="FH5" s="2492"/>
      <c r="FI5" s="2492"/>
      <c r="FJ5" s="2492"/>
      <c r="FK5" s="2492"/>
      <c r="FL5" s="2492"/>
      <c r="FM5" s="2492"/>
      <c r="FN5" s="2492"/>
      <c r="FO5" s="2492"/>
      <c r="FP5" s="2492"/>
      <c r="FQ5" s="2492"/>
      <c r="FR5" s="2492"/>
      <c r="FS5" s="2492"/>
      <c r="FT5" s="2492"/>
      <c r="FU5" s="2492"/>
      <c r="FV5" s="2492"/>
      <c r="FW5" s="2492"/>
      <c r="FX5" s="2492"/>
      <c r="FY5" s="2492"/>
      <c r="FZ5" s="2492"/>
      <c r="GA5" s="2492"/>
      <c r="GB5" s="2492"/>
      <c r="GC5" s="2492"/>
      <c r="GD5" s="2492"/>
      <c r="GE5" s="2492"/>
      <c r="GF5" s="2492"/>
      <c r="GG5" s="2492"/>
      <c r="GH5" s="2492"/>
      <c r="GI5" s="2492"/>
      <c r="GJ5" s="2492"/>
      <c r="GK5" s="2492"/>
      <c r="GL5" s="2492"/>
      <c r="GM5" s="2492"/>
      <c r="GN5" s="2492"/>
      <c r="GO5" s="2492"/>
      <c r="GP5" s="2492"/>
      <c r="GQ5" s="2492"/>
      <c r="GR5" s="2492"/>
      <c r="GS5" s="2492"/>
      <c r="GT5" s="2492"/>
      <c r="GU5" s="2492"/>
      <c r="GV5" s="2492"/>
      <c r="GW5" s="2492"/>
      <c r="GX5" s="2492"/>
      <c r="GY5" s="2492"/>
      <c r="GZ5" s="2492"/>
      <c r="HA5" s="2492"/>
      <c r="HB5" s="2492"/>
      <c r="HC5" s="2492"/>
      <c r="HD5" s="2492"/>
      <c r="HE5" s="2492"/>
      <c r="HF5" s="2492"/>
      <c r="HG5" s="2492"/>
      <c r="HH5" s="2492"/>
      <c r="HI5" s="2492"/>
      <c r="HJ5" s="2492"/>
      <c r="HK5" s="2492"/>
      <c r="HL5" s="2492"/>
      <c r="HM5" s="2492"/>
      <c r="HN5" s="2492"/>
      <c r="HO5" s="2492"/>
      <c r="HP5" s="2492"/>
      <c r="HQ5" s="2492"/>
      <c r="HR5" s="2492"/>
      <c r="HS5" s="2492"/>
      <c r="HT5" s="2492"/>
      <c r="HU5" s="2492"/>
      <c r="HV5" s="2492"/>
      <c r="HW5" s="2492"/>
      <c r="HX5" s="2492"/>
      <c r="HY5" s="2492"/>
      <c r="HZ5" s="2492"/>
      <c r="IA5" s="2492"/>
      <c r="IB5" s="2492"/>
      <c r="IC5" s="2492"/>
      <c r="ID5" s="2492"/>
      <c r="IE5" s="2492"/>
    </row>
    <row r="6" spans="1:239" s="1472" customFormat="1" ht="15.75" customHeight="1">
      <c r="A6" s="1495" t="s">
        <v>94</v>
      </c>
      <c r="B6" s="1496" t="s">
        <v>798</v>
      </c>
      <c r="C6" s="4283" t="s">
        <v>799</v>
      </c>
      <c r="D6" s="4284"/>
      <c r="E6" s="4284"/>
      <c r="F6" s="4285"/>
      <c r="G6" s="1497">
        <v>1.6</v>
      </c>
      <c r="H6" s="1498"/>
      <c r="I6" s="1499">
        <v>37.299999999999997</v>
      </c>
      <c r="J6" s="1500" t="s">
        <v>373</v>
      </c>
      <c r="K6" s="1501">
        <v>4</v>
      </c>
      <c r="L6" s="2548"/>
      <c r="M6" s="1121" t="s">
        <v>250</v>
      </c>
      <c r="N6" s="945"/>
      <c r="O6" s="344"/>
      <c r="P6" s="345"/>
      <c r="Q6" s="344"/>
      <c r="R6" s="2576"/>
      <c r="S6" s="886"/>
      <c r="T6" s="344"/>
      <c r="U6" s="345"/>
      <c r="V6" s="344"/>
      <c r="W6" s="2576"/>
      <c r="X6" s="1502">
        <v>0.2</v>
      </c>
      <c r="Y6" s="1503"/>
      <c r="Z6" s="1504">
        <v>4699</v>
      </c>
      <c r="AA6" s="752"/>
      <c r="AB6" s="2481"/>
      <c r="AC6" s="2516">
        <f t="shared" si="0"/>
        <v>0</v>
      </c>
      <c r="AD6" s="1416">
        <f t="shared" si="1"/>
        <v>0</v>
      </c>
      <c r="AE6" s="1416">
        <f t="shared" si="2"/>
        <v>0</v>
      </c>
      <c r="AF6" s="1416">
        <f t="shared" si="3"/>
        <v>0</v>
      </c>
      <c r="AG6" s="2492"/>
      <c r="AH6" s="2492"/>
      <c r="AI6" s="2492"/>
      <c r="AJ6" s="2492"/>
      <c r="AK6" s="2492"/>
      <c r="AL6" s="2492"/>
      <c r="AM6" s="2492"/>
      <c r="AN6" s="2492"/>
      <c r="AO6" s="2492"/>
      <c r="AP6" s="2492"/>
      <c r="AQ6" s="2492"/>
      <c r="AR6" s="2492"/>
      <c r="AS6" s="2492"/>
      <c r="AT6" s="2492"/>
      <c r="AU6" s="2492"/>
      <c r="AV6" s="2492"/>
      <c r="AW6" s="2492"/>
      <c r="AX6" s="2492"/>
      <c r="AY6" s="2492"/>
      <c r="AZ6" s="2492"/>
      <c r="BA6" s="2492"/>
      <c r="BB6" s="2492"/>
      <c r="BC6" s="2492"/>
      <c r="BD6" s="2492"/>
      <c r="BE6" s="2492"/>
      <c r="BF6" s="2492"/>
      <c r="BG6" s="2492"/>
      <c r="BH6" s="2492"/>
      <c r="BI6" s="2492"/>
      <c r="BJ6" s="2492"/>
      <c r="BK6" s="2492"/>
      <c r="BL6" s="2492"/>
      <c r="BM6" s="2492"/>
      <c r="BN6" s="2492"/>
      <c r="BO6" s="2492"/>
      <c r="BP6" s="2492"/>
      <c r="BQ6" s="2492"/>
      <c r="BR6" s="2492"/>
      <c r="BS6" s="2492"/>
      <c r="BT6" s="2492"/>
      <c r="BU6" s="2492"/>
      <c r="BV6" s="2492"/>
      <c r="BW6" s="2492"/>
      <c r="BX6" s="2492"/>
      <c r="BY6" s="2492"/>
      <c r="BZ6" s="2492"/>
      <c r="CA6" s="2492"/>
      <c r="CB6" s="2492"/>
      <c r="CC6" s="2492"/>
      <c r="CD6" s="2492"/>
      <c r="CE6" s="2492"/>
      <c r="CF6" s="2492"/>
      <c r="CG6" s="2492"/>
      <c r="CH6" s="2492"/>
      <c r="CI6" s="2492"/>
      <c r="CJ6" s="2492"/>
      <c r="CK6" s="2492"/>
      <c r="CL6" s="2492"/>
      <c r="CM6" s="2492"/>
      <c r="CN6" s="2492"/>
      <c r="CO6" s="2492"/>
      <c r="CP6" s="2492"/>
      <c r="CQ6" s="2492"/>
      <c r="CR6" s="2492"/>
      <c r="CS6" s="2492"/>
      <c r="CT6" s="2492"/>
      <c r="CU6" s="2492"/>
      <c r="CV6" s="2492"/>
      <c r="CW6" s="2492"/>
      <c r="CX6" s="2492"/>
      <c r="CY6" s="2492"/>
      <c r="CZ6" s="2492"/>
      <c r="DA6" s="2492"/>
      <c r="DB6" s="2492"/>
      <c r="DC6" s="2492"/>
      <c r="DD6" s="2492"/>
      <c r="DE6" s="2492"/>
      <c r="DF6" s="2492"/>
      <c r="DG6" s="2492"/>
      <c r="DH6" s="2492"/>
      <c r="DI6" s="2492"/>
      <c r="DJ6" s="2492"/>
      <c r="DK6" s="2492"/>
      <c r="DL6" s="2492"/>
      <c r="DM6" s="2492"/>
      <c r="DN6" s="2492"/>
      <c r="DO6" s="2492"/>
      <c r="DP6" s="2492"/>
      <c r="DQ6" s="2492"/>
      <c r="DR6" s="2492"/>
      <c r="DS6" s="2492"/>
      <c r="DT6" s="2492"/>
      <c r="DU6" s="2492"/>
      <c r="DV6" s="2492"/>
      <c r="DW6" s="2492"/>
      <c r="DX6" s="2492"/>
      <c r="DY6" s="2492"/>
      <c r="DZ6" s="2492"/>
      <c r="EA6" s="2492"/>
      <c r="EB6" s="2492"/>
      <c r="EC6" s="2492"/>
      <c r="ED6" s="2492"/>
      <c r="EE6" s="2492"/>
      <c r="EF6" s="2492"/>
      <c r="EG6" s="2492"/>
      <c r="EH6" s="2492"/>
      <c r="EI6" s="2492"/>
      <c r="EJ6" s="2492"/>
      <c r="EK6" s="2492"/>
      <c r="EL6" s="2492"/>
      <c r="EM6" s="2492"/>
      <c r="EN6" s="2492"/>
      <c r="EO6" s="2492"/>
      <c r="EP6" s="2492"/>
      <c r="EQ6" s="2492"/>
      <c r="ER6" s="2492"/>
      <c r="ES6" s="2492"/>
      <c r="ET6" s="2492"/>
      <c r="EU6" s="2492"/>
      <c r="EV6" s="2492"/>
      <c r="EW6" s="2492"/>
      <c r="EX6" s="2492"/>
      <c r="EY6" s="2492"/>
      <c r="EZ6" s="2492"/>
      <c r="FA6" s="2492"/>
      <c r="FB6" s="2492"/>
      <c r="FC6" s="2492"/>
      <c r="FD6" s="2492"/>
      <c r="FE6" s="2492"/>
      <c r="FF6" s="2492"/>
      <c r="FG6" s="2492"/>
      <c r="FH6" s="2492"/>
      <c r="FI6" s="2492"/>
      <c r="FJ6" s="2492"/>
      <c r="FK6" s="2492"/>
      <c r="FL6" s="2492"/>
      <c r="FM6" s="2492"/>
      <c r="FN6" s="2492"/>
      <c r="FO6" s="2492"/>
      <c r="FP6" s="2492"/>
      <c r="FQ6" s="2492"/>
      <c r="FR6" s="2492"/>
      <c r="FS6" s="2492"/>
      <c r="FT6" s="2492"/>
      <c r="FU6" s="2492"/>
      <c r="FV6" s="2492"/>
      <c r="FW6" s="2492"/>
      <c r="FX6" s="2492"/>
      <c r="FY6" s="2492"/>
      <c r="FZ6" s="2492"/>
      <c r="GA6" s="2492"/>
      <c r="GB6" s="2492"/>
      <c r="GC6" s="2492"/>
      <c r="GD6" s="2492"/>
      <c r="GE6" s="2492"/>
      <c r="GF6" s="2492"/>
      <c r="GG6" s="2492"/>
      <c r="GH6" s="2492"/>
      <c r="GI6" s="2492"/>
      <c r="GJ6" s="2492"/>
      <c r="GK6" s="2492"/>
      <c r="GL6" s="2492"/>
      <c r="GM6" s="2492"/>
      <c r="GN6" s="2492"/>
      <c r="GO6" s="2492"/>
      <c r="GP6" s="2492"/>
      <c r="GQ6" s="2492"/>
      <c r="GR6" s="2492"/>
      <c r="GS6" s="2492"/>
      <c r="GT6" s="2492"/>
      <c r="GU6" s="2492"/>
      <c r="GV6" s="2492"/>
      <c r="GW6" s="2492"/>
      <c r="GX6" s="2492"/>
      <c r="GY6" s="2492"/>
      <c r="GZ6" s="2492"/>
      <c r="HA6" s="2492"/>
      <c r="HB6" s="2492"/>
      <c r="HC6" s="2492"/>
      <c r="HD6" s="2492"/>
      <c r="HE6" s="2492"/>
      <c r="HF6" s="2492"/>
      <c r="HG6" s="2492"/>
      <c r="HH6" s="2492"/>
      <c r="HI6" s="2492"/>
      <c r="HJ6" s="2492"/>
      <c r="HK6" s="2492"/>
      <c r="HL6" s="2492"/>
      <c r="HM6" s="2492"/>
      <c r="HN6" s="2492"/>
      <c r="HO6" s="2492"/>
      <c r="HP6" s="2492"/>
      <c r="HQ6" s="2492"/>
      <c r="HR6" s="2492"/>
      <c r="HS6" s="2492"/>
      <c r="HT6" s="2492"/>
      <c r="HU6" s="2492"/>
      <c r="HV6" s="2492"/>
      <c r="HW6" s="2492"/>
      <c r="HX6" s="2492"/>
      <c r="HY6" s="2492"/>
      <c r="HZ6" s="2492"/>
      <c r="IA6" s="2492"/>
      <c r="IB6" s="2492"/>
      <c r="IC6" s="2492"/>
      <c r="ID6" s="2492"/>
      <c r="IE6" s="2492"/>
    </row>
    <row r="7" spans="1:239" s="1472" customFormat="1" ht="15.75" customHeight="1" thickBot="1">
      <c r="A7" s="1505" t="s">
        <v>96</v>
      </c>
      <c r="B7" s="1506" t="s">
        <v>167</v>
      </c>
      <c r="C7" s="4286" t="s">
        <v>800</v>
      </c>
      <c r="D7" s="4287"/>
      <c r="E7" s="4287"/>
      <c r="F7" s="4288"/>
      <c r="G7" s="1507">
        <v>1</v>
      </c>
      <c r="H7" s="1508"/>
      <c r="I7" s="1509">
        <v>37.299999999999997</v>
      </c>
      <c r="J7" s="1510" t="s">
        <v>373</v>
      </c>
      <c r="K7" s="1511">
        <v>4</v>
      </c>
      <c r="L7" s="2549"/>
      <c r="M7" s="754" t="s">
        <v>252</v>
      </c>
      <c r="N7" s="851"/>
      <c r="O7" s="799"/>
      <c r="P7" s="1512"/>
      <c r="Q7" s="1139"/>
      <c r="R7" s="2472"/>
      <c r="S7" s="851"/>
      <c r="T7" s="799"/>
      <c r="U7" s="1512"/>
      <c r="V7" s="1139"/>
      <c r="W7" s="2472"/>
      <c r="X7" s="1513">
        <v>0.1</v>
      </c>
      <c r="Y7" s="1514"/>
      <c r="Z7" s="1515">
        <v>8118</v>
      </c>
      <c r="AA7" s="96"/>
      <c r="AB7" s="2672"/>
      <c r="AC7" s="2516">
        <f t="shared" si="0"/>
        <v>0</v>
      </c>
      <c r="AD7" s="1416">
        <f t="shared" si="1"/>
        <v>0</v>
      </c>
      <c r="AE7" s="1416">
        <f t="shared" si="2"/>
        <v>0</v>
      </c>
      <c r="AF7" s="1416">
        <f t="shared" si="3"/>
        <v>0</v>
      </c>
      <c r="AG7" s="2492"/>
      <c r="AH7" s="2492"/>
      <c r="AI7" s="2492"/>
      <c r="AJ7" s="2492"/>
      <c r="AK7" s="2492"/>
      <c r="AL7" s="2492"/>
      <c r="AM7" s="2492"/>
      <c r="AN7" s="2492"/>
      <c r="AO7" s="2492"/>
      <c r="AP7" s="2492"/>
      <c r="AQ7" s="2492"/>
      <c r="AR7" s="2492"/>
      <c r="AS7" s="2492"/>
      <c r="AT7" s="2492"/>
      <c r="AU7" s="2492"/>
      <c r="AV7" s="2492"/>
      <c r="AW7" s="2492"/>
      <c r="AX7" s="2492"/>
      <c r="AY7" s="2492"/>
      <c r="AZ7" s="2492"/>
      <c r="BA7" s="2492"/>
      <c r="BB7" s="2492"/>
      <c r="BC7" s="2492"/>
      <c r="BD7" s="2492"/>
      <c r="BE7" s="2492"/>
      <c r="BF7" s="2492"/>
      <c r="BG7" s="2492"/>
      <c r="BH7" s="2492"/>
      <c r="BI7" s="2492"/>
      <c r="BJ7" s="2492"/>
      <c r="BK7" s="2492"/>
      <c r="BL7" s="2492"/>
      <c r="BM7" s="2492"/>
      <c r="BN7" s="2492"/>
      <c r="BO7" s="2492"/>
      <c r="BP7" s="2492"/>
      <c r="BQ7" s="2492"/>
      <c r="BR7" s="2492"/>
      <c r="BS7" s="2492"/>
      <c r="BT7" s="2492"/>
      <c r="BU7" s="2492"/>
      <c r="BV7" s="2492"/>
      <c r="BW7" s="2492"/>
      <c r="BX7" s="2492"/>
      <c r="BY7" s="2492"/>
      <c r="BZ7" s="2492"/>
      <c r="CA7" s="2492"/>
      <c r="CB7" s="2492"/>
      <c r="CC7" s="2492"/>
      <c r="CD7" s="2492"/>
      <c r="CE7" s="2492"/>
      <c r="CF7" s="2492"/>
      <c r="CG7" s="2492"/>
      <c r="CH7" s="2492"/>
      <c r="CI7" s="2492"/>
      <c r="CJ7" s="2492"/>
      <c r="CK7" s="2492"/>
      <c r="CL7" s="2492"/>
      <c r="CM7" s="2492"/>
      <c r="CN7" s="2492"/>
      <c r="CO7" s="2492"/>
      <c r="CP7" s="2492"/>
      <c r="CQ7" s="2492"/>
      <c r="CR7" s="2492"/>
      <c r="CS7" s="2492"/>
      <c r="CT7" s="2492"/>
      <c r="CU7" s="2492"/>
      <c r="CV7" s="2492"/>
      <c r="CW7" s="2492"/>
      <c r="CX7" s="2492"/>
      <c r="CY7" s="2492"/>
      <c r="CZ7" s="2492"/>
      <c r="DA7" s="2492"/>
      <c r="DB7" s="2492"/>
      <c r="DC7" s="2492"/>
      <c r="DD7" s="2492"/>
      <c r="DE7" s="2492"/>
      <c r="DF7" s="2492"/>
      <c r="DG7" s="2492"/>
      <c r="DH7" s="2492"/>
      <c r="DI7" s="2492"/>
      <c r="DJ7" s="2492"/>
      <c r="DK7" s="2492"/>
      <c r="DL7" s="2492"/>
      <c r="DM7" s="2492"/>
      <c r="DN7" s="2492"/>
      <c r="DO7" s="2492"/>
      <c r="DP7" s="2492"/>
      <c r="DQ7" s="2492"/>
      <c r="DR7" s="2492"/>
      <c r="DS7" s="2492"/>
      <c r="DT7" s="2492"/>
      <c r="DU7" s="2492"/>
      <c r="DV7" s="2492"/>
      <c r="DW7" s="2492"/>
      <c r="DX7" s="2492"/>
      <c r="DY7" s="2492"/>
      <c r="DZ7" s="2492"/>
      <c r="EA7" s="2492"/>
      <c r="EB7" s="2492"/>
      <c r="EC7" s="2492"/>
      <c r="ED7" s="2492"/>
      <c r="EE7" s="2492"/>
      <c r="EF7" s="2492"/>
      <c r="EG7" s="2492"/>
      <c r="EH7" s="2492"/>
      <c r="EI7" s="2492"/>
      <c r="EJ7" s="2492"/>
      <c r="EK7" s="2492"/>
      <c r="EL7" s="2492"/>
      <c r="EM7" s="2492"/>
      <c r="EN7" s="2492"/>
      <c r="EO7" s="2492"/>
      <c r="EP7" s="2492"/>
      <c r="EQ7" s="2492"/>
      <c r="ER7" s="2492"/>
      <c r="ES7" s="2492"/>
      <c r="ET7" s="2492"/>
      <c r="EU7" s="2492"/>
      <c r="EV7" s="2492"/>
      <c r="EW7" s="2492"/>
      <c r="EX7" s="2492"/>
      <c r="EY7" s="2492"/>
      <c r="EZ7" s="2492"/>
      <c r="FA7" s="2492"/>
      <c r="FB7" s="2492"/>
      <c r="FC7" s="2492"/>
      <c r="FD7" s="2492"/>
      <c r="FE7" s="2492"/>
      <c r="FF7" s="2492"/>
      <c r="FG7" s="2492"/>
      <c r="FH7" s="2492"/>
      <c r="FI7" s="2492"/>
      <c r="FJ7" s="2492"/>
      <c r="FK7" s="2492"/>
      <c r="FL7" s="2492"/>
      <c r="FM7" s="2492"/>
      <c r="FN7" s="2492"/>
      <c r="FO7" s="2492"/>
      <c r="FP7" s="2492"/>
      <c r="FQ7" s="2492"/>
      <c r="FR7" s="2492"/>
      <c r="FS7" s="2492"/>
      <c r="FT7" s="2492"/>
      <c r="FU7" s="2492"/>
      <c r="FV7" s="2492"/>
      <c r="FW7" s="2492"/>
      <c r="FX7" s="2492"/>
      <c r="FY7" s="2492"/>
      <c r="FZ7" s="2492"/>
      <c r="GA7" s="2492"/>
      <c r="GB7" s="2492"/>
      <c r="GC7" s="2492"/>
      <c r="GD7" s="2492"/>
      <c r="GE7" s="2492"/>
      <c r="GF7" s="2492"/>
      <c r="GG7" s="2492"/>
      <c r="GH7" s="2492"/>
      <c r="GI7" s="2492"/>
      <c r="GJ7" s="2492"/>
      <c r="GK7" s="2492"/>
      <c r="GL7" s="2492"/>
      <c r="GM7" s="2492"/>
      <c r="GN7" s="2492"/>
      <c r="GO7" s="2492"/>
      <c r="GP7" s="2492"/>
      <c r="GQ7" s="2492"/>
      <c r="GR7" s="2492"/>
      <c r="GS7" s="2492"/>
      <c r="GT7" s="2492"/>
      <c r="GU7" s="2492"/>
      <c r="GV7" s="2492"/>
      <c r="GW7" s="2492"/>
      <c r="GX7" s="2492"/>
      <c r="GY7" s="2492"/>
      <c r="GZ7" s="2492"/>
      <c r="HA7" s="2492"/>
      <c r="HB7" s="2492"/>
      <c r="HC7" s="2492"/>
      <c r="HD7" s="2492"/>
      <c r="HE7" s="2492"/>
      <c r="HF7" s="2492"/>
      <c r="HG7" s="2492"/>
      <c r="HH7" s="2492"/>
      <c r="HI7" s="2492"/>
      <c r="HJ7" s="2492"/>
      <c r="HK7" s="2492"/>
      <c r="HL7" s="2492"/>
      <c r="HM7" s="2492"/>
      <c r="HN7" s="2492"/>
      <c r="HO7" s="2492"/>
      <c r="HP7" s="2492"/>
      <c r="HQ7" s="2492"/>
      <c r="HR7" s="2492"/>
      <c r="HS7" s="2492"/>
      <c r="HT7" s="2492"/>
      <c r="HU7" s="2492"/>
      <c r="HV7" s="2492"/>
      <c r="HW7" s="2492"/>
      <c r="HX7" s="2492"/>
      <c r="HY7" s="2492"/>
      <c r="HZ7" s="2492"/>
      <c r="IA7" s="2492"/>
      <c r="IB7" s="2492"/>
      <c r="IC7" s="2492"/>
      <c r="ID7" s="2492"/>
      <c r="IE7" s="2492"/>
    </row>
    <row r="8" spans="1:239" s="1472" customFormat="1" ht="30" customHeight="1" thickBot="1">
      <c r="A8" s="2518"/>
      <c r="B8" s="1197" t="s">
        <v>801</v>
      </c>
      <c r="C8" s="2519"/>
      <c r="D8" s="2520"/>
      <c r="E8" s="2521"/>
      <c r="F8" s="2522"/>
      <c r="G8" s="2523"/>
      <c r="H8" s="2524"/>
      <c r="I8" s="2525"/>
      <c r="J8" s="2526"/>
      <c r="K8" s="2527"/>
      <c r="L8" s="2546"/>
      <c r="M8" s="2528"/>
      <c r="N8" s="1196"/>
      <c r="O8" s="2529"/>
      <c r="P8" s="2529"/>
      <c r="Q8" s="2529"/>
      <c r="R8" s="2592"/>
      <c r="S8" s="2529"/>
      <c r="T8" s="2529"/>
      <c r="U8" s="2529"/>
      <c r="V8" s="2529"/>
      <c r="W8" s="2546"/>
      <c r="X8" s="2530"/>
      <c r="Y8" s="2531"/>
      <c r="Z8" s="2532"/>
      <c r="AA8" s="2531"/>
      <c r="AB8" s="2670"/>
      <c r="AC8" s="2533"/>
      <c r="AD8" s="2534"/>
      <c r="AE8" s="2534"/>
      <c r="AF8" s="2534"/>
      <c r="AG8" s="2492"/>
      <c r="AH8" s="2492"/>
      <c r="AI8" s="2492"/>
      <c r="AJ8" s="2492"/>
      <c r="AK8" s="2492"/>
      <c r="AL8" s="2492"/>
      <c r="AM8" s="2492"/>
      <c r="AN8" s="2492"/>
      <c r="AO8" s="2492"/>
      <c r="AP8" s="2492"/>
      <c r="AQ8" s="2492"/>
      <c r="AR8" s="2492"/>
      <c r="AS8" s="2492"/>
      <c r="AT8" s="2492"/>
      <c r="AU8" s="2492"/>
      <c r="AV8" s="2492"/>
      <c r="AW8" s="2492"/>
      <c r="AX8" s="2492"/>
      <c r="AY8" s="2492"/>
      <c r="AZ8" s="2492"/>
      <c r="BA8" s="2492"/>
      <c r="BB8" s="2492"/>
      <c r="BC8" s="2492"/>
      <c r="BD8" s="2492"/>
      <c r="BE8" s="2492"/>
      <c r="BF8" s="2492"/>
      <c r="BG8" s="2492"/>
      <c r="BH8" s="2492"/>
      <c r="BI8" s="2492"/>
      <c r="BJ8" s="2492"/>
      <c r="BK8" s="2492"/>
      <c r="BL8" s="2492"/>
      <c r="BM8" s="2492"/>
      <c r="BN8" s="2492"/>
      <c r="BO8" s="2492"/>
      <c r="BP8" s="2492"/>
      <c r="BQ8" s="2492"/>
      <c r="BR8" s="2492"/>
      <c r="BS8" s="2492"/>
      <c r="BT8" s="2492"/>
      <c r="BU8" s="2492"/>
      <c r="BV8" s="2492"/>
      <c r="BW8" s="2492"/>
      <c r="BX8" s="2492"/>
      <c r="BY8" s="2492"/>
      <c r="BZ8" s="2492"/>
      <c r="CA8" s="2492"/>
      <c r="CB8" s="2492"/>
      <c r="CC8" s="2492"/>
      <c r="CD8" s="2492"/>
      <c r="CE8" s="2492"/>
      <c r="CF8" s="2492"/>
      <c r="CG8" s="2492"/>
      <c r="CH8" s="2492"/>
      <c r="CI8" s="2492"/>
      <c r="CJ8" s="2492"/>
      <c r="CK8" s="2492"/>
      <c r="CL8" s="2492"/>
      <c r="CM8" s="2492"/>
      <c r="CN8" s="2492"/>
      <c r="CO8" s="2492"/>
      <c r="CP8" s="2492"/>
      <c r="CQ8" s="2492"/>
      <c r="CR8" s="2492"/>
      <c r="CS8" s="2492"/>
      <c r="CT8" s="2492"/>
      <c r="CU8" s="2492"/>
      <c r="CV8" s="2492"/>
      <c r="CW8" s="2492"/>
      <c r="CX8" s="2492"/>
      <c r="CY8" s="2492"/>
      <c r="CZ8" s="2492"/>
      <c r="DA8" s="2492"/>
      <c r="DB8" s="2492"/>
      <c r="DC8" s="2492"/>
      <c r="DD8" s="2492"/>
      <c r="DE8" s="2492"/>
      <c r="DF8" s="2492"/>
      <c r="DG8" s="2492"/>
      <c r="DH8" s="2492"/>
      <c r="DI8" s="2492"/>
      <c r="DJ8" s="2492"/>
      <c r="DK8" s="2492"/>
      <c r="DL8" s="2492"/>
      <c r="DM8" s="2492"/>
      <c r="DN8" s="2492"/>
      <c r="DO8" s="2492"/>
      <c r="DP8" s="2492"/>
      <c r="DQ8" s="2492"/>
      <c r="DR8" s="2492"/>
      <c r="DS8" s="2492"/>
      <c r="DT8" s="2492"/>
      <c r="DU8" s="2492"/>
      <c r="DV8" s="2492"/>
      <c r="DW8" s="2492"/>
      <c r="DX8" s="2492"/>
      <c r="DY8" s="2492"/>
      <c r="DZ8" s="2492"/>
      <c r="EA8" s="2492"/>
      <c r="EB8" s="2492"/>
      <c r="EC8" s="2492"/>
      <c r="ED8" s="2492"/>
      <c r="EE8" s="2492"/>
      <c r="EF8" s="2492"/>
      <c r="EG8" s="2492"/>
      <c r="EH8" s="2492"/>
      <c r="EI8" s="2492"/>
      <c r="EJ8" s="2492"/>
      <c r="EK8" s="2492"/>
      <c r="EL8" s="2492"/>
      <c r="EM8" s="2492"/>
      <c r="EN8" s="2492"/>
      <c r="EO8" s="2492"/>
      <c r="EP8" s="2492"/>
      <c r="EQ8" s="2492"/>
      <c r="ER8" s="2492"/>
      <c r="ES8" s="2492"/>
      <c r="ET8" s="2492"/>
      <c r="EU8" s="2492"/>
      <c r="EV8" s="2492"/>
      <c r="EW8" s="2492"/>
      <c r="EX8" s="2492"/>
      <c r="EY8" s="2492"/>
      <c r="EZ8" s="2492"/>
      <c r="FA8" s="2492"/>
      <c r="FB8" s="2492"/>
      <c r="FC8" s="2492"/>
      <c r="FD8" s="2492"/>
      <c r="FE8" s="2492"/>
      <c r="FF8" s="2492"/>
      <c r="FG8" s="2492"/>
      <c r="FH8" s="2492"/>
      <c r="FI8" s="2492"/>
      <c r="FJ8" s="2492"/>
      <c r="FK8" s="2492"/>
      <c r="FL8" s="2492"/>
      <c r="FM8" s="2492"/>
      <c r="FN8" s="2492"/>
      <c r="FO8" s="2492"/>
      <c r="FP8" s="2492"/>
      <c r="FQ8" s="2492"/>
      <c r="FR8" s="2492"/>
      <c r="FS8" s="2492"/>
      <c r="FT8" s="2492"/>
      <c r="FU8" s="2492"/>
      <c r="FV8" s="2492"/>
      <c r="FW8" s="2492"/>
      <c r="FX8" s="2492"/>
      <c r="FY8" s="2492"/>
      <c r="FZ8" s="2492"/>
      <c r="GA8" s="2492"/>
      <c r="GB8" s="2492"/>
      <c r="GC8" s="2492"/>
      <c r="GD8" s="2492"/>
      <c r="GE8" s="2492"/>
      <c r="GF8" s="2492"/>
      <c r="GG8" s="2492"/>
      <c r="GH8" s="2492"/>
      <c r="GI8" s="2492"/>
      <c r="GJ8" s="2492"/>
      <c r="GK8" s="2492"/>
      <c r="GL8" s="2492"/>
      <c r="GM8" s="2492"/>
      <c r="GN8" s="2492"/>
      <c r="GO8" s="2492"/>
      <c r="GP8" s="2492"/>
      <c r="GQ8" s="2492"/>
      <c r="GR8" s="2492"/>
      <c r="GS8" s="2492"/>
      <c r="GT8" s="2492"/>
      <c r="GU8" s="2492"/>
      <c r="GV8" s="2492"/>
      <c r="GW8" s="2492"/>
      <c r="GX8" s="2492"/>
      <c r="GY8" s="2492"/>
      <c r="GZ8" s="2492"/>
      <c r="HA8" s="2492"/>
      <c r="HB8" s="2492"/>
      <c r="HC8" s="2492"/>
      <c r="HD8" s="2492"/>
      <c r="HE8" s="2492"/>
      <c r="HF8" s="2492"/>
      <c r="HG8" s="2492"/>
      <c r="HH8" s="2492"/>
      <c r="HI8" s="2492"/>
      <c r="HJ8" s="2492"/>
      <c r="HK8" s="2492"/>
      <c r="HL8" s="2492"/>
      <c r="HM8" s="2492"/>
      <c r="HN8" s="2492"/>
      <c r="HO8" s="2492"/>
      <c r="HP8" s="2492"/>
      <c r="HQ8" s="2492"/>
      <c r="HR8" s="2492"/>
      <c r="HS8" s="2492"/>
      <c r="HT8" s="2492"/>
      <c r="HU8" s="2492"/>
      <c r="HV8" s="2492"/>
      <c r="HW8" s="2492"/>
      <c r="HX8" s="2492"/>
      <c r="HY8" s="2492"/>
      <c r="HZ8" s="2492"/>
      <c r="IA8" s="2492"/>
      <c r="IB8" s="2492"/>
      <c r="IC8" s="2492"/>
      <c r="ID8" s="2492"/>
      <c r="IE8" s="2492"/>
    </row>
    <row r="9" spans="1:239" s="1472" customFormat="1" ht="15.75" customHeight="1" thickBot="1">
      <c r="A9" s="4005" t="s">
        <v>802</v>
      </c>
      <c r="B9" s="2356" t="s">
        <v>803</v>
      </c>
      <c r="C9" s="4006" t="s">
        <v>804</v>
      </c>
      <c r="D9" s="4007"/>
      <c r="E9" s="4008"/>
      <c r="F9" s="4009"/>
      <c r="G9" s="1521"/>
      <c r="H9" s="1522"/>
      <c r="I9" s="1523"/>
      <c r="J9" s="1524"/>
      <c r="K9" s="1525"/>
      <c r="L9" s="2551"/>
      <c r="M9" s="1526"/>
      <c r="N9" s="1527"/>
      <c r="O9" s="1528"/>
      <c r="P9" s="1529"/>
      <c r="Q9" s="1530"/>
      <c r="R9" s="2594"/>
      <c r="S9" s="1522"/>
      <c r="T9" s="1530"/>
      <c r="U9" s="1531"/>
      <c r="V9" s="1530"/>
      <c r="W9" s="2594"/>
      <c r="X9" s="1532">
        <v>3</v>
      </c>
      <c r="Y9" s="1533"/>
      <c r="Z9" s="1534">
        <v>234</v>
      </c>
      <c r="AA9" s="1533"/>
      <c r="AB9" s="2673"/>
      <c r="AC9" s="2516">
        <f t="shared" si="0"/>
        <v>0</v>
      </c>
      <c r="AD9" s="1416">
        <f t="shared" si="1"/>
        <v>0</v>
      </c>
      <c r="AE9" s="1416">
        <f t="shared" si="2"/>
        <v>0</v>
      </c>
      <c r="AF9" s="1416">
        <f t="shared" si="3"/>
        <v>0</v>
      </c>
      <c r="AG9" s="2492"/>
      <c r="AH9" s="2492"/>
      <c r="AI9" s="2492"/>
      <c r="AJ9" s="2492"/>
      <c r="AK9" s="2492"/>
      <c r="AL9" s="2492"/>
      <c r="AM9" s="2492"/>
      <c r="AN9" s="2492"/>
      <c r="AO9" s="2492"/>
      <c r="AP9" s="2492"/>
      <c r="AQ9" s="2492"/>
      <c r="AR9" s="2492"/>
      <c r="AS9" s="2492"/>
      <c r="AT9" s="2492"/>
      <c r="AU9" s="2492"/>
      <c r="AV9" s="2492"/>
      <c r="AW9" s="2492"/>
      <c r="AX9" s="2492"/>
      <c r="AY9" s="2492"/>
      <c r="AZ9" s="2492"/>
      <c r="BA9" s="2492"/>
      <c r="BB9" s="2492"/>
      <c r="BC9" s="2492"/>
      <c r="BD9" s="2492"/>
      <c r="BE9" s="2492"/>
      <c r="BF9" s="2492"/>
      <c r="BG9" s="2492"/>
      <c r="BH9" s="2492"/>
      <c r="BI9" s="2492"/>
      <c r="BJ9" s="2492"/>
      <c r="BK9" s="2492"/>
      <c r="BL9" s="2492"/>
      <c r="BM9" s="2492"/>
      <c r="BN9" s="2492"/>
      <c r="BO9" s="2492"/>
      <c r="BP9" s="2492"/>
      <c r="BQ9" s="2492"/>
      <c r="BR9" s="2492"/>
      <c r="BS9" s="2492"/>
      <c r="BT9" s="2492"/>
      <c r="BU9" s="2492"/>
      <c r="BV9" s="2492"/>
      <c r="BW9" s="2492"/>
      <c r="BX9" s="2492"/>
      <c r="BY9" s="2492"/>
      <c r="BZ9" s="2492"/>
      <c r="CA9" s="2492"/>
      <c r="CB9" s="2492"/>
      <c r="CC9" s="2492"/>
      <c r="CD9" s="2492"/>
      <c r="CE9" s="2492"/>
      <c r="CF9" s="2492"/>
      <c r="CG9" s="2492"/>
      <c r="CH9" s="2492"/>
      <c r="CI9" s="2492"/>
      <c r="CJ9" s="2492"/>
      <c r="CK9" s="2492"/>
      <c r="CL9" s="2492"/>
      <c r="CM9" s="2492"/>
      <c r="CN9" s="2492"/>
      <c r="CO9" s="2492"/>
      <c r="CP9" s="2492"/>
      <c r="CQ9" s="2492"/>
      <c r="CR9" s="2492"/>
      <c r="CS9" s="2492"/>
      <c r="CT9" s="2492"/>
      <c r="CU9" s="2492"/>
      <c r="CV9" s="2492"/>
      <c r="CW9" s="2492"/>
      <c r="CX9" s="2492"/>
      <c r="CY9" s="2492"/>
      <c r="CZ9" s="2492"/>
      <c r="DA9" s="2492"/>
      <c r="DB9" s="2492"/>
      <c r="DC9" s="2492"/>
      <c r="DD9" s="2492"/>
      <c r="DE9" s="2492"/>
      <c r="DF9" s="2492"/>
      <c r="DG9" s="2492"/>
      <c r="DH9" s="2492"/>
      <c r="DI9" s="2492"/>
      <c r="DJ9" s="2492"/>
      <c r="DK9" s="2492"/>
      <c r="DL9" s="2492"/>
      <c r="DM9" s="2492"/>
      <c r="DN9" s="2492"/>
      <c r="DO9" s="2492"/>
      <c r="DP9" s="2492"/>
      <c r="DQ9" s="2492"/>
      <c r="DR9" s="2492"/>
      <c r="DS9" s="2492"/>
      <c r="DT9" s="2492"/>
      <c r="DU9" s="2492"/>
      <c r="DV9" s="2492"/>
      <c r="DW9" s="2492"/>
      <c r="DX9" s="2492"/>
      <c r="DY9" s="2492"/>
      <c r="DZ9" s="2492"/>
      <c r="EA9" s="2492"/>
      <c r="EB9" s="2492"/>
      <c r="EC9" s="2492"/>
      <c r="ED9" s="2492"/>
      <c r="EE9" s="2492"/>
      <c r="EF9" s="2492"/>
      <c r="EG9" s="2492"/>
      <c r="EH9" s="2492"/>
      <c r="EI9" s="2492"/>
      <c r="EJ9" s="2492"/>
      <c r="EK9" s="2492"/>
      <c r="EL9" s="2492"/>
      <c r="EM9" s="2492"/>
      <c r="EN9" s="2492"/>
      <c r="EO9" s="2492"/>
      <c r="EP9" s="2492"/>
      <c r="EQ9" s="2492"/>
      <c r="ER9" s="2492"/>
      <c r="ES9" s="2492"/>
      <c r="ET9" s="2492"/>
      <c r="EU9" s="2492"/>
      <c r="EV9" s="2492"/>
      <c r="EW9" s="2492"/>
      <c r="EX9" s="2492"/>
      <c r="EY9" s="2492"/>
      <c r="EZ9" s="2492"/>
      <c r="FA9" s="2492"/>
      <c r="FB9" s="2492"/>
      <c r="FC9" s="2492"/>
      <c r="FD9" s="2492"/>
      <c r="FE9" s="2492"/>
      <c r="FF9" s="2492"/>
      <c r="FG9" s="2492"/>
      <c r="FH9" s="2492"/>
      <c r="FI9" s="2492"/>
      <c r="FJ9" s="2492"/>
      <c r="FK9" s="2492"/>
      <c r="FL9" s="2492"/>
      <c r="FM9" s="2492"/>
      <c r="FN9" s="2492"/>
      <c r="FO9" s="2492"/>
      <c r="FP9" s="2492"/>
      <c r="FQ9" s="2492"/>
      <c r="FR9" s="2492"/>
      <c r="FS9" s="2492"/>
      <c r="FT9" s="2492"/>
      <c r="FU9" s="2492"/>
      <c r="FV9" s="2492"/>
      <c r="FW9" s="2492"/>
      <c r="FX9" s="2492"/>
      <c r="FY9" s="2492"/>
      <c r="FZ9" s="2492"/>
      <c r="GA9" s="2492"/>
      <c r="GB9" s="2492"/>
      <c r="GC9" s="2492"/>
      <c r="GD9" s="2492"/>
      <c r="GE9" s="2492"/>
      <c r="GF9" s="2492"/>
      <c r="GG9" s="2492"/>
      <c r="GH9" s="2492"/>
      <c r="GI9" s="2492"/>
      <c r="GJ9" s="2492"/>
      <c r="GK9" s="2492"/>
      <c r="GL9" s="2492"/>
      <c r="GM9" s="2492"/>
      <c r="GN9" s="2492"/>
      <c r="GO9" s="2492"/>
      <c r="GP9" s="2492"/>
      <c r="GQ9" s="2492"/>
      <c r="GR9" s="2492"/>
      <c r="GS9" s="2492"/>
      <c r="GT9" s="2492"/>
      <c r="GU9" s="2492"/>
      <c r="GV9" s="2492"/>
      <c r="GW9" s="2492"/>
      <c r="GX9" s="2492"/>
      <c r="GY9" s="2492"/>
      <c r="GZ9" s="2492"/>
      <c r="HA9" s="2492"/>
      <c r="HB9" s="2492"/>
      <c r="HC9" s="2492"/>
      <c r="HD9" s="2492"/>
      <c r="HE9" s="2492"/>
      <c r="HF9" s="2492"/>
      <c r="HG9" s="2492"/>
      <c r="HH9" s="2492"/>
      <c r="HI9" s="2492"/>
      <c r="HJ9" s="2492"/>
      <c r="HK9" s="2492"/>
      <c r="HL9" s="2492"/>
      <c r="HM9" s="2492"/>
      <c r="HN9" s="2492"/>
      <c r="HO9" s="2492"/>
      <c r="HP9" s="2492"/>
      <c r="HQ9" s="2492"/>
      <c r="HR9" s="2492"/>
      <c r="HS9" s="2492"/>
      <c r="HT9" s="2492"/>
      <c r="HU9" s="2492"/>
      <c r="HV9" s="2492"/>
      <c r="HW9" s="2492"/>
      <c r="HX9" s="2492"/>
      <c r="HY9" s="2492"/>
      <c r="HZ9" s="2492"/>
      <c r="IA9" s="2492"/>
      <c r="IB9" s="2492"/>
      <c r="IC9" s="2492"/>
      <c r="ID9" s="2492"/>
      <c r="IE9" s="2492"/>
    </row>
    <row r="10" spans="1:239" s="1472" customFormat="1" ht="30" customHeight="1" thickBot="1">
      <c r="A10" s="2518"/>
      <c r="B10" s="1197" t="s">
        <v>805</v>
      </c>
      <c r="C10" s="2519"/>
      <c r="D10" s="2520"/>
      <c r="E10" s="2521"/>
      <c r="F10" s="2522"/>
      <c r="G10" s="2523"/>
      <c r="H10" s="2524"/>
      <c r="I10" s="2525" t="s">
        <v>373</v>
      </c>
      <c r="J10" s="2526" t="s">
        <v>373</v>
      </c>
      <c r="K10" s="2527"/>
      <c r="L10" s="2546"/>
      <c r="M10" s="2528"/>
      <c r="N10" s="1196"/>
      <c r="O10" s="2529"/>
      <c r="P10" s="2529" t="s">
        <v>373</v>
      </c>
      <c r="Q10" s="2529"/>
      <c r="R10" s="2592"/>
      <c r="S10" s="2529"/>
      <c r="T10" s="2529"/>
      <c r="U10" s="2529" t="s">
        <v>373</v>
      </c>
      <c r="V10" s="2529"/>
      <c r="W10" s="2546"/>
      <c r="X10" s="2530"/>
      <c r="Y10" s="2531"/>
      <c r="Z10" s="2532" t="s">
        <v>373</v>
      </c>
      <c r="AA10" s="2531"/>
      <c r="AB10" s="2670"/>
      <c r="AC10" s="2533"/>
      <c r="AD10" s="2534"/>
      <c r="AE10" s="2534"/>
      <c r="AF10" s="2534"/>
      <c r="AG10" s="2492"/>
      <c r="AH10" s="2492"/>
      <c r="AI10" s="2492"/>
      <c r="AJ10" s="2492"/>
      <c r="AK10" s="2492"/>
      <c r="AL10" s="2492"/>
      <c r="AM10" s="2492"/>
      <c r="AN10" s="2492"/>
      <c r="AO10" s="2492"/>
      <c r="AP10" s="2492"/>
      <c r="AQ10" s="2492"/>
      <c r="AR10" s="2492"/>
      <c r="AS10" s="2492"/>
      <c r="AT10" s="2492"/>
      <c r="AU10" s="2492"/>
      <c r="AV10" s="2492"/>
      <c r="AW10" s="2492"/>
      <c r="AX10" s="2492"/>
      <c r="AY10" s="2492"/>
      <c r="AZ10" s="2492"/>
      <c r="BA10" s="2492"/>
      <c r="BB10" s="2492"/>
      <c r="BC10" s="2492"/>
      <c r="BD10" s="2492"/>
      <c r="BE10" s="2492"/>
      <c r="BF10" s="2492"/>
      <c r="BG10" s="2492"/>
      <c r="BH10" s="2492"/>
      <c r="BI10" s="2492"/>
      <c r="BJ10" s="2492"/>
      <c r="BK10" s="2492"/>
      <c r="BL10" s="2492"/>
      <c r="BM10" s="2492"/>
      <c r="BN10" s="2492"/>
      <c r="BO10" s="2492"/>
      <c r="BP10" s="2492"/>
      <c r="BQ10" s="2492"/>
      <c r="BR10" s="2492"/>
      <c r="BS10" s="2492"/>
      <c r="BT10" s="2492"/>
      <c r="BU10" s="2492"/>
      <c r="BV10" s="2492"/>
      <c r="BW10" s="2492"/>
      <c r="BX10" s="2492"/>
      <c r="BY10" s="2492"/>
      <c r="BZ10" s="2492"/>
      <c r="CA10" s="2492"/>
      <c r="CB10" s="2492"/>
      <c r="CC10" s="2492"/>
      <c r="CD10" s="2492"/>
      <c r="CE10" s="2492"/>
      <c r="CF10" s="2492"/>
      <c r="CG10" s="2492"/>
      <c r="CH10" s="2492"/>
      <c r="CI10" s="2492"/>
      <c r="CJ10" s="2492"/>
      <c r="CK10" s="2492"/>
      <c r="CL10" s="2492"/>
      <c r="CM10" s="2492"/>
      <c r="CN10" s="2492"/>
      <c r="CO10" s="2492"/>
      <c r="CP10" s="2492"/>
      <c r="CQ10" s="2492"/>
      <c r="CR10" s="2492"/>
      <c r="CS10" s="2492"/>
      <c r="CT10" s="2492"/>
      <c r="CU10" s="2492"/>
      <c r="CV10" s="2492"/>
      <c r="CW10" s="2492"/>
      <c r="CX10" s="2492"/>
      <c r="CY10" s="2492"/>
      <c r="CZ10" s="2492"/>
      <c r="DA10" s="2492"/>
      <c r="DB10" s="2492"/>
      <c r="DC10" s="2492"/>
      <c r="DD10" s="2492"/>
      <c r="DE10" s="2492"/>
      <c r="DF10" s="2492"/>
      <c r="DG10" s="2492"/>
      <c r="DH10" s="2492"/>
      <c r="DI10" s="2492"/>
      <c r="DJ10" s="2492"/>
      <c r="DK10" s="2492"/>
      <c r="DL10" s="2492"/>
      <c r="DM10" s="2492"/>
      <c r="DN10" s="2492"/>
      <c r="DO10" s="2492"/>
      <c r="DP10" s="2492"/>
      <c r="DQ10" s="2492"/>
      <c r="DR10" s="2492"/>
      <c r="DS10" s="2492"/>
      <c r="DT10" s="2492"/>
      <c r="DU10" s="2492"/>
      <c r="DV10" s="2492"/>
      <c r="DW10" s="2492"/>
      <c r="DX10" s="2492"/>
      <c r="DY10" s="2492"/>
      <c r="DZ10" s="2492"/>
      <c r="EA10" s="2492"/>
      <c r="EB10" s="2492"/>
      <c r="EC10" s="2492"/>
      <c r="ED10" s="2492"/>
      <c r="EE10" s="2492"/>
      <c r="EF10" s="2492"/>
      <c r="EG10" s="2492"/>
      <c r="EH10" s="2492"/>
      <c r="EI10" s="2492"/>
      <c r="EJ10" s="2492"/>
      <c r="EK10" s="2492"/>
      <c r="EL10" s="2492"/>
      <c r="EM10" s="2492"/>
      <c r="EN10" s="2492"/>
      <c r="EO10" s="2492"/>
      <c r="EP10" s="2492"/>
      <c r="EQ10" s="2492"/>
      <c r="ER10" s="2492"/>
      <c r="ES10" s="2492"/>
      <c r="ET10" s="2492"/>
      <c r="EU10" s="2492"/>
      <c r="EV10" s="2492"/>
      <c r="EW10" s="2492"/>
      <c r="EX10" s="2492"/>
      <c r="EY10" s="2492"/>
      <c r="EZ10" s="2492"/>
      <c r="FA10" s="2492"/>
      <c r="FB10" s="2492"/>
      <c r="FC10" s="2492"/>
      <c r="FD10" s="2492"/>
      <c r="FE10" s="2492"/>
      <c r="FF10" s="2492"/>
      <c r="FG10" s="2492"/>
      <c r="FH10" s="2492"/>
      <c r="FI10" s="2492"/>
      <c r="FJ10" s="2492"/>
      <c r="FK10" s="2492"/>
      <c r="FL10" s="2492"/>
      <c r="FM10" s="2492"/>
      <c r="FN10" s="2492"/>
      <c r="FO10" s="2492"/>
      <c r="FP10" s="2492"/>
      <c r="FQ10" s="2492"/>
      <c r="FR10" s="2492"/>
      <c r="FS10" s="2492"/>
      <c r="FT10" s="2492"/>
      <c r="FU10" s="2492"/>
      <c r="FV10" s="2492"/>
      <c r="FW10" s="2492"/>
      <c r="FX10" s="2492"/>
      <c r="FY10" s="2492"/>
      <c r="FZ10" s="2492"/>
      <c r="GA10" s="2492"/>
      <c r="GB10" s="2492"/>
      <c r="GC10" s="2492"/>
      <c r="GD10" s="2492"/>
      <c r="GE10" s="2492"/>
      <c r="GF10" s="2492"/>
      <c r="GG10" s="2492"/>
      <c r="GH10" s="2492"/>
      <c r="GI10" s="2492"/>
      <c r="GJ10" s="2492"/>
      <c r="GK10" s="2492"/>
      <c r="GL10" s="2492"/>
      <c r="GM10" s="2492"/>
      <c r="GN10" s="2492"/>
      <c r="GO10" s="2492"/>
      <c r="GP10" s="2492"/>
      <c r="GQ10" s="2492"/>
      <c r="GR10" s="2492"/>
      <c r="GS10" s="2492"/>
      <c r="GT10" s="2492"/>
      <c r="GU10" s="2492"/>
      <c r="GV10" s="2492"/>
      <c r="GW10" s="2492"/>
      <c r="GX10" s="2492"/>
      <c r="GY10" s="2492"/>
      <c r="GZ10" s="2492"/>
      <c r="HA10" s="2492"/>
      <c r="HB10" s="2492"/>
      <c r="HC10" s="2492"/>
      <c r="HD10" s="2492"/>
      <c r="HE10" s="2492"/>
      <c r="HF10" s="2492"/>
      <c r="HG10" s="2492"/>
      <c r="HH10" s="2492"/>
      <c r="HI10" s="2492"/>
      <c r="HJ10" s="2492"/>
      <c r="HK10" s="2492"/>
      <c r="HL10" s="2492"/>
      <c r="HM10" s="2492"/>
      <c r="HN10" s="2492"/>
      <c r="HO10" s="2492"/>
      <c r="HP10" s="2492"/>
      <c r="HQ10" s="2492"/>
      <c r="HR10" s="2492"/>
      <c r="HS10" s="2492"/>
      <c r="HT10" s="2492"/>
      <c r="HU10" s="2492"/>
      <c r="HV10" s="2492"/>
      <c r="HW10" s="2492"/>
      <c r="HX10" s="2492"/>
      <c r="HY10" s="2492"/>
      <c r="HZ10" s="2492"/>
      <c r="IA10" s="2492"/>
      <c r="IB10" s="2492"/>
      <c r="IC10" s="2492"/>
      <c r="ID10" s="2492"/>
      <c r="IE10" s="2492"/>
    </row>
    <row r="11" spans="1:239" s="1472" customFormat="1" ht="15.75" customHeight="1">
      <c r="A11" s="1484" t="s">
        <v>806</v>
      </c>
      <c r="B11" s="1485" t="s">
        <v>807</v>
      </c>
      <c r="C11" s="1485" t="s">
        <v>808</v>
      </c>
      <c r="D11" s="1537"/>
      <c r="E11" s="1537"/>
      <c r="F11" s="1538"/>
      <c r="G11" s="1486" t="s">
        <v>221</v>
      </c>
      <c r="H11" s="1487"/>
      <c r="I11" s="1488">
        <v>45.7</v>
      </c>
      <c r="J11" s="1489"/>
      <c r="K11" s="1490">
        <v>5</v>
      </c>
      <c r="L11" s="2552"/>
      <c r="M11" s="1055" t="s">
        <v>809</v>
      </c>
      <c r="N11" s="1486">
        <v>1</v>
      </c>
      <c r="O11" s="1539"/>
      <c r="P11" s="1540">
        <v>135</v>
      </c>
      <c r="Q11" s="1493"/>
      <c r="R11" s="2595"/>
      <c r="S11" s="486"/>
      <c r="T11" s="995"/>
      <c r="U11" s="1491"/>
      <c r="V11" s="996"/>
      <c r="W11" s="2601"/>
      <c r="X11" s="1492">
        <v>0.01</v>
      </c>
      <c r="Y11" s="1493"/>
      <c r="Z11" s="1494">
        <v>92645</v>
      </c>
      <c r="AA11" s="1541"/>
      <c r="AB11" s="2674"/>
      <c r="AC11" s="2516">
        <f t="shared" si="0"/>
        <v>0</v>
      </c>
      <c r="AD11" s="1416">
        <f t="shared" si="1"/>
        <v>0</v>
      </c>
      <c r="AE11" s="1416">
        <f t="shared" si="2"/>
        <v>0</v>
      </c>
      <c r="AF11" s="1416">
        <f t="shared" si="3"/>
        <v>0</v>
      </c>
      <c r="AG11" s="2492"/>
      <c r="AH11" s="2492"/>
      <c r="AI11" s="2492"/>
      <c r="AJ11" s="2492"/>
      <c r="AK11" s="2492"/>
      <c r="AL11" s="2492"/>
      <c r="AM11" s="2492"/>
      <c r="AN11" s="2492"/>
      <c r="AO11" s="2492"/>
      <c r="AP11" s="2492"/>
      <c r="AQ11" s="2492"/>
      <c r="AR11" s="2492"/>
      <c r="AS11" s="2492"/>
      <c r="AT11" s="2492"/>
      <c r="AU11" s="2492"/>
      <c r="AV11" s="2492"/>
      <c r="AW11" s="2492"/>
      <c r="AX11" s="2492"/>
      <c r="AY11" s="2492"/>
      <c r="AZ11" s="2492"/>
      <c r="BA11" s="2492"/>
      <c r="BB11" s="2492"/>
      <c r="BC11" s="2492"/>
      <c r="BD11" s="2492"/>
      <c r="BE11" s="2492"/>
      <c r="BF11" s="2492"/>
      <c r="BG11" s="2492"/>
      <c r="BH11" s="2492"/>
      <c r="BI11" s="2492"/>
      <c r="BJ11" s="2492"/>
      <c r="BK11" s="2492"/>
      <c r="BL11" s="2492"/>
      <c r="BM11" s="2492"/>
      <c r="BN11" s="2492"/>
      <c r="BO11" s="2492"/>
      <c r="BP11" s="2492"/>
      <c r="BQ11" s="2492"/>
      <c r="BR11" s="2492"/>
      <c r="BS11" s="2492"/>
      <c r="BT11" s="2492"/>
      <c r="BU11" s="2492"/>
      <c r="BV11" s="2492"/>
      <c r="BW11" s="2492"/>
      <c r="BX11" s="2492"/>
      <c r="BY11" s="2492"/>
      <c r="BZ11" s="2492"/>
      <c r="CA11" s="2492"/>
      <c r="CB11" s="2492"/>
      <c r="CC11" s="2492"/>
      <c r="CD11" s="2492"/>
      <c r="CE11" s="2492"/>
      <c r="CF11" s="2492"/>
      <c r="CG11" s="2492"/>
      <c r="CH11" s="2492"/>
      <c r="CI11" s="2492"/>
      <c r="CJ11" s="2492"/>
      <c r="CK11" s="2492"/>
      <c r="CL11" s="2492"/>
      <c r="CM11" s="2492"/>
      <c r="CN11" s="2492"/>
      <c r="CO11" s="2492"/>
      <c r="CP11" s="2492"/>
      <c r="CQ11" s="2492"/>
      <c r="CR11" s="2492"/>
      <c r="CS11" s="2492"/>
      <c r="CT11" s="2492"/>
      <c r="CU11" s="2492"/>
      <c r="CV11" s="2492"/>
      <c r="CW11" s="2492"/>
      <c r="CX11" s="2492"/>
      <c r="CY11" s="2492"/>
      <c r="CZ11" s="2492"/>
      <c r="DA11" s="2492"/>
      <c r="DB11" s="2492"/>
      <c r="DC11" s="2492"/>
      <c r="DD11" s="2492"/>
      <c r="DE11" s="2492"/>
      <c r="DF11" s="2492"/>
      <c r="DG11" s="2492"/>
      <c r="DH11" s="2492"/>
      <c r="DI11" s="2492"/>
      <c r="DJ11" s="2492"/>
      <c r="DK11" s="2492"/>
      <c r="DL11" s="2492"/>
      <c r="DM11" s="2492"/>
      <c r="DN11" s="2492"/>
      <c r="DO11" s="2492"/>
      <c r="DP11" s="2492"/>
      <c r="DQ11" s="2492"/>
      <c r="DR11" s="2492"/>
      <c r="DS11" s="2492"/>
      <c r="DT11" s="2492"/>
      <c r="DU11" s="2492"/>
      <c r="DV11" s="2492"/>
      <c r="DW11" s="2492"/>
      <c r="DX11" s="2492"/>
      <c r="DY11" s="2492"/>
      <c r="DZ11" s="2492"/>
      <c r="EA11" s="2492"/>
      <c r="EB11" s="2492"/>
      <c r="EC11" s="2492"/>
      <c r="ED11" s="2492"/>
      <c r="EE11" s="2492"/>
      <c r="EF11" s="2492"/>
      <c r="EG11" s="2492"/>
      <c r="EH11" s="2492"/>
      <c r="EI11" s="2492"/>
      <c r="EJ11" s="2492"/>
      <c r="EK11" s="2492"/>
      <c r="EL11" s="2492"/>
      <c r="EM11" s="2492"/>
      <c r="EN11" s="2492"/>
      <c r="EO11" s="2492"/>
      <c r="EP11" s="2492"/>
      <c r="EQ11" s="2492"/>
      <c r="ER11" s="2492"/>
      <c r="ES11" s="2492"/>
      <c r="ET11" s="2492"/>
      <c r="EU11" s="2492"/>
      <c r="EV11" s="2492"/>
      <c r="EW11" s="2492"/>
      <c r="EX11" s="2492"/>
      <c r="EY11" s="2492"/>
      <c r="EZ11" s="2492"/>
      <c r="FA11" s="2492"/>
      <c r="FB11" s="2492"/>
      <c r="FC11" s="2492"/>
      <c r="FD11" s="2492"/>
      <c r="FE11" s="2492"/>
      <c r="FF11" s="2492"/>
      <c r="FG11" s="2492"/>
      <c r="FH11" s="2492"/>
      <c r="FI11" s="2492"/>
      <c r="FJ11" s="2492"/>
      <c r="FK11" s="2492"/>
      <c r="FL11" s="2492"/>
      <c r="FM11" s="2492"/>
      <c r="FN11" s="2492"/>
      <c r="FO11" s="2492"/>
      <c r="FP11" s="2492"/>
      <c r="FQ11" s="2492"/>
      <c r="FR11" s="2492"/>
      <c r="FS11" s="2492"/>
      <c r="FT11" s="2492"/>
      <c r="FU11" s="2492"/>
      <c r="FV11" s="2492"/>
      <c r="FW11" s="2492"/>
      <c r="FX11" s="2492"/>
      <c r="FY11" s="2492"/>
      <c r="FZ11" s="2492"/>
      <c r="GA11" s="2492"/>
      <c r="GB11" s="2492"/>
      <c r="GC11" s="2492"/>
      <c r="GD11" s="2492"/>
      <c r="GE11" s="2492"/>
      <c r="GF11" s="2492"/>
      <c r="GG11" s="2492"/>
      <c r="GH11" s="2492"/>
      <c r="GI11" s="2492"/>
      <c r="GJ11" s="2492"/>
      <c r="GK11" s="2492"/>
      <c r="GL11" s="2492"/>
      <c r="GM11" s="2492"/>
      <c r="GN11" s="2492"/>
      <c r="GO11" s="2492"/>
      <c r="GP11" s="2492"/>
      <c r="GQ11" s="2492"/>
      <c r="GR11" s="2492"/>
      <c r="GS11" s="2492"/>
      <c r="GT11" s="2492"/>
      <c r="GU11" s="2492"/>
      <c r="GV11" s="2492"/>
      <c r="GW11" s="2492"/>
      <c r="GX11" s="2492"/>
      <c r="GY11" s="2492"/>
      <c r="GZ11" s="2492"/>
      <c r="HA11" s="2492"/>
      <c r="HB11" s="2492"/>
      <c r="HC11" s="2492"/>
      <c r="HD11" s="2492"/>
      <c r="HE11" s="2492"/>
      <c r="HF11" s="2492"/>
      <c r="HG11" s="2492"/>
      <c r="HH11" s="2492"/>
      <c r="HI11" s="2492"/>
      <c r="HJ11" s="2492"/>
      <c r="HK11" s="2492"/>
      <c r="HL11" s="2492"/>
      <c r="HM11" s="2492"/>
      <c r="HN11" s="2492"/>
      <c r="HO11" s="2492"/>
      <c r="HP11" s="2492"/>
      <c r="HQ11" s="2492"/>
      <c r="HR11" s="2492"/>
      <c r="HS11" s="2492"/>
      <c r="HT11" s="2492"/>
      <c r="HU11" s="2492"/>
      <c r="HV11" s="2492"/>
      <c r="HW11" s="2492"/>
      <c r="HX11" s="2492"/>
      <c r="HY11" s="2492"/>
      <c r="HZ11" s="2492"/>
      <c r="IA11" s="2492"/>
      <c r="IB11" s="2492"/>
      <c r="IC11" s="2492"/>
      <c r="ID11" s="2492"/>
      <c r="IE11" s="2492"/>
    </row>
    <row r="12" spans="1:239" s="1472" customFormat="1" ht="15.75" customHeight="1">
      <c r="A12" s="1495" t="s">
        <v>810</v>
      </c>
      <c r="B12" s="1496" t="s">
        <v>811</v>
      </c>
      <c r="C12" s="1543" t="s">
        <v>812</v>
      </c>
      <c r="D12" s="1544"/>
      <c r="E12" s="1545"/>
      <c r="F12" s="1546"/>
      <c r="G12" s="1497">
        <v>0.8</v>
      </c>
      <c r="H12" s="1498"/>
      <c r="I12" s="1499">
        <v>20.7</v>
      </c>
      <c r="J12" s="1547"/>
      <c r="K12" s="1548">
        <v>2</v>
      </c>
      <c r="L12" s="2548"/>
      <c r="M12" s="1121" t="s">
        <v>813</v>
      </c>
      <c r="N12" s="1497">
        <v>5</v>
      </c>
      <c r="O12" s="1549"/>
      <c r="P12" s="1550">
        <v>24</v>
      </c>
      <c r="Q12" s="1503"/>
      <c r="R12" s="2596"/>
      <c r="S12" s="1497">
        <v>20</v>
      </c>
      <c r="T12" s="1549"/>
      <c r="U12" s="1550">
        <v>78</v>
      </c>
      <c r="V12" s="1503"/>
      <c r="W12" s="2446"/>
      <c r="X12" s="1502">
        <v>0.2</v>
      </c>
      <c r="Y12" s="1503">
        <v>1560</v>
      </c>
      <c r="Z12" s="1504">
        <v>2575</v>
      </c>
      <c r="AA12" s="752"/>
      <c r="AB12" s="2675"/>
      <c r="AC12" s="2516">
        <f t="shared" si="0"/>
        <v>0</v>
      </c>
      <c r="AD12" s="1416">
        <f t="shared" si="1"/>
        <v>0</v>
      </c>
      <c r="AE12" s="1416">
        <f t="shared" si="2"/>
        <v>0</v>
      </c>
      <c r="AF12" s="1416">
        <f t="shared" si="3"/>
        <v>0</v>
      </c>
      <c r="AG12" s="2492"/>
      <c r="AH12" s="2492"/>
      <c r="AI12" s="2492"/>
      <c r="AJ12" s="2492"/>
      <c r="AK12" s="2492"/>
      <c r="AL12" s="2492"/>
      <c r="AM12" s="2492"/>
      <c r="AN12" s="2492"/>
      <c r="AO12" s="2492"/>
      <c r="AP12" s="2492"/>
      <c r="AQ12" s="2492"/>
      <c r="AR12" s="2492"/>
      <c r="AS12" s="2492"/>
      <c r="AT12" s="2492"/>
      <c r="AU12" s="2492"/>
      <c r="AV12" s="2492"/>
      <c r="AW12" s="2492"/>
      <c r="AX12" s="2492"/>
      <c r="AY12" s="2492"/>
      <c r="AZ12" s="2492"/>
      <c r="BA12" s="2492"/>
      <c r="BB12" s="2492"/>
      <c r="BC12" s="2492"/>
      <c r="BD12" s="2492"/>
      <c r="BE12" s="2492"/>
      <c r="BF12" s="2492"/>
      <c r="BG12" s="2492"/>
      <c r="BH12" s="2492"/>
      <c r="BI12" s="2492"/>
      <c r="BJ12" s="2492"/>
      <c r="BK12" s="2492"/>
      <c r="BL12" s="2492"/>
      <c r="BM12" s="2492"/>
      <c r="BN12" s="2492"/>
      <c r="BO12" s="2492"/>
      <c r="BP12" s="2492"/>
      <c r="BQ12" s="2492"/>
      <c r="BR12" s="2492"/>
      <c r="BS12" s="2492"/>
      <c r="BT12" s="2492"/>
      <c r="BU12" s="2492"/>
      <c r="BV12" s="2492"/>
      <c r="BW12" s="2492"/>
      <c r="BX12" s="2492"/>
      <c r="BY12" s="2492"/>
      <c r="BZ12" s="2492"/>
      <c r="CA12" s="2492"/>
      <c r="CB12" s="2492"/>
      <c r="CC12" s="2492"/>
      <c r="CD12" s="2492"/>
      <c r="CE12" s="2492"/>
      <c r="CF12" s="2492"/>
      <c r="CG12" s="2492"/>
      <c r="CH12" s="2492"/>
      <c r="CI12" s="2492"/>
      <c r="CJ12" s="2492"/>
      <c r="CK12" s="2492"/>
      <c r="CL12" s="2492"/>
      <c r="CM12" s="2492"/>
      <c r="CN12" s="2492"/>
      <c r="CO12" s="2492"/>
      <c r="CP12" s="2492"/>
      <c r="CQ12" s="2492"/>
      <c r="CR12" s="2492"/>
      <c r="CS12" s="2492"/>
      <c r="CT12" s="2492"/>
      <c r="CU12" s="2492"/>
      <c r="CV12" s="2492"/>
      <c r="CW12" s="2492"/>
      <c r="CX12" s="2492"/>
      <c r="CY12" s="2492"/>
      <c r="CZ12" s="2492"/>
      <c r="DA12" s="2492"/>
      <c r="DB12" s="2492"/>
      <c r="DC12" s="2492"/>
      <c r="DD12" s="2492"/>
      <c r="DE12" s="2492"/>
      <c r="DF12" s="2492"/>
      <c r="DG12" s="2492"/>
      <c r="DH12" s="2492"/>
      <c r="DI12" s="2492"/>
      <c r="DJ12" s="2492"/>
      <c r="DK12" s="2492"/>
      <c r="DL12" s="2492"/>
      <c r="DM12" s="2492"/>
      <c r="DN12" s="2492"/>
      <c r="DO12" s="2492"/>
      <c r="DP12" s="2492"/>
      <c r="DQ12" s="2492"/>
      <c r="DR12" s="2492"/>
      <c r="DS12" s="2492"/>
      <c r="DT12" s="2492"/>
      <c r="DU12" s="2492"/>
      <c r="DV12" s="2492"/>
      <c r="DW12" s="2492"/>
      <c r="DX12" s="2492"/>
      <c r="DY12" s="2492"/>
      <c r="DZ12" s="2492"/>
      <c r="EA12" s="2492"/>
      <c r="EB12" s="2492"/>
      <c r="EC12" s="2492"/>
      <c r="ED12" s="2492"/>
      <c r="EE12" s="2492"/>
      <c r="EF12" s="2492"/>
      <c r="EG12" s="2492"/>
      <c r="EH12" s="2492"/>
      <c r="EI12" s="2492"/>
      <c r="EJ12" s="2492"/>
      <c r="EK12" s="2492"/>
      <c r="EL12" s="2492"/>
      <c r="EM12" s="2492"/>
      <c r="EN12" s="2492"/>
      <c r="EO12" s="2492"/>
      <c r="EP12" s="2492"/>
      <c r="EQ12" s="2492"/>
      <c r="ER12" s="2492"/>
      <c r="ES12" s="2492"/>
      <c r="ET12" s="2492"/>
      <c r="EU12" s="2492"/>
      <c r="EV12" s="2492"/>
      <c r="EW12" s="2492"/>
      <c r="EX12" s="2492"/>
      <c r="EY12" s="2492"/>
      <c r="EZ12" s="2492"/>
      <c r="FA12" s="2492"/>
      <c r="FB12" s="2492"/>
      <c r="FC12" s="2492"/>
      <c r="FD12" s="2492"/>
      <c r="FE12" s="2492"/>
      <c r="FF12" s="2492"/>
      <c r="FG12" s="2492"/>
      <c r="FH12" s="2492"/>
      <c r="FI12" s="2492"/>
      <c r="FJ12" s="2492"/>
      <c r="FK12" s="2492"/>
      <c r="FL12" s="2492"/>
      <c r="FM12" s="2492"/>
      <c r="FN12" s="2492"/>
      <c r="FO12" s="2492"/>
      <c r="FP12" s="2492"/>
      <c r="FQ12" s="2492"/>
      <c r="FR12" s="2492"/>
      <c r="FS12" s="2492"/>
      <c r="FT12" s="2492"/>
      <c r="FU12" s="2492"/>
      <c r="FV12" s="2492"/>
      <c r="FW12" s="2492"/>
      <c r="FX12" s="2492"/>
      <c r="FY12" s="2492"/>
      <c r="FZ12" s="2492"/>
      <c r="GA12" s="2492"/>
      <c r="GB12" s="2492"/>
      <c r="GC12" s="2492"/>
      <c r="GD12" s="2492"/>
      <c r="GE12" s="2492"/>
      <c r="GF12" s="2492"/>
      <c r="GG12" s="2492"/>
      <c r="GH12" s="2492"/>
      <c r="GI12" s="2492"/>
      <c r="GJ12" s="2492"/>
      <c r="GK12" s="2492"/>
      <c r="GL12" s="2492"/>
      <c r="GM12" s="2492"/>
      <c r="GN12" s="2492"/>
      <c r="GO12" s="2492"/>
      <c r="GP12" s="2492"/>
      <c r="GQ12" s="2492"/>
      <c r="GR12" s="2492"/>
      <c r="GS12" s="2492"/>
      <c r="GT12" s="2492"/>
      <c r="GU12" s="2492"/>
      <c r="GV12" s="2492"/>
      <c r="GW12" s="2492"/>
      <c r="GX12" s="2492"/>
      <c r="GY12" s="2492"/>
      <c r="GZ12" s="2492"/>
      <c r="HA12" s="2492"/>
      <c r="HB12" s="2492"/>
      <c r="HC12" s="2492"/>
      <c r="HD12" s="2492"/>
      <c r="HE12" s="2492"/>
      <c r="HF12" s="2492"/>
      <c r="HG12" s="2492"/>
      <c r="HH12" s="2492"/>
      <c r="HI12" s="2492"/>
      <c r="HJ12" s="2492"/>
      <c r="HK12" s="2492"/>
      <c r="HL12" s="2492"/>
      <c r="HM12" s="2492"/>
      <c r="HN12" s="2492"/>
      <c r="HO12" s="2492"/>
      <c r="HP12" s="2492"/>
      <c r="HQ12" s="2492"/>
      <c r="HR12" s="2492"/>
      <c r="HS12" s="2492"/>
      <c r="HT12" s="2492"/>
      <c r="HU12" s="2492"/>
      <c r="HV12" s="2492"/>
      <c r="HW12" s="2492"/>
      <c r="HX12" s="2492"/>
      <c r="HY12" s="2492"/>
      <c r="HZ12" s="2492"/>
      <c r="IA12" s="2492"/>
      <c r="IB12" s="2492"/>
      <c r="IC12" s="2492"/>
      <c r="ID12" s="2492"/>
      <c r="IE12" s="2492"/>
    </row>
    <row r="13" spans="1:239" s="1472" customFormat="1" ht="15.75" customHeight="1">
      <c r="A13" s="1552" t="s">
        <v>814</v>
      </c>
      <c r="B13" s="1553" t="s">
        <v>815</v>
      </c>
      <c r="C13" s="4289" t="s">
        <v>816</v>
      </c>
      <c r="D13" s="4290"/>
      <c r="E13" s="4290"/>
      <c r="F13" s="4291"/>
      <c r="G13" s="1554" t="s">
        <v>202</v>
      </c>
      <c r="H13" s="1555"/>
      <c r="I13" s="1499">
        <v>45.7</v>
      </c>
      <c r="J13" s="1556"/>
      <c r="K13" s="1557">
        <v>5</v>
      </c>
      <c r="L13" s="2547"/>
      <c r="M13" s="692" t="s">
        <v>809</v>
      </c>
      <c r="N13" s="1554">
        <v>1</v>
      </c>
      <c r="O13" s="1558"/>
      <c r="P13" s="1559">
        <v>114</v>
      </c>
      <c r="Q13" s="1560"/>
      <c r="R13" s="2597"/>
      <c r="S13" s="1554">
        <v>5</v>
      </c>
      <c r="T13" s="1558"/>
      <c r="U13" s="1559">
        <v>544</v>
      </c>
      <c r="V13" s="1560"/>
      <c r="W13" s="2557"/>
      <c r="X13" s="1562">
        <v>0.01</v>
      </c>
      <c r="Y13" s="1560"/>
      <c r="Z13" s="1563">
        <v>77202</v>
      </c>
      <c r="AA13" s="90"/>
      <c r="AB13" s="2671"/>
      <c r="AC13" s="2516">
        <f t="shared" si="0"/>
        <v>0</v>
      </c>
      <c r="AD13" s="1416">
        <f t="shared" si="1"/>
        <v>0</v>
      </c>
      <c r="AE13" s="1416">
        <f t="shared" si="2"/>
        <v>0</v>
      </c>
      <c r="AF13" s="1416">
        <f t="shared" si="3"/>
        <v>0</v>
      </c>
      <c r="AG13" s="2492"/>
      <c r="AH13" s="2492"/>
      <c r="AI13" s="2492"/>
      <c r="AJ13" s="2492"/>
      <c r="AK13" s="2492"/>
      <c r="AL13" s="2492"/>
      <c r="AM13" s="2492"/>
      <c r="AN13" s="2492"/>
      <c r="AO13" s="2492"/>
      <c r="AP13" s="2492"/>
      <c r="AQ13" s="2492"/>
      <c r="AR13" s="2492"/>
      <c r="AS13" s="2492"/>
      <c r="AT13" s="2492"/>
      <c r="AU13" s="2492"/>
      <c r="AV13" s="2492"/>
      <c r="AW13" s="2492"/>
      <c r="AX13" s="2492"/>
      <c r="AY13" s="2492"/>
      <c r="AZ13" s="2492"/>
      <c r="BA13" s="2492"/>
      <c r="BB13" s="2492"/>
      <c r="BC13" s="2492"/>
      <c r="BD13" s="2492"/>
      <c r="BE13" s="2492"/>
      <c r="BF13" s="2492"/>
      <c r="BG13" s="2492"/>
      <c r="BH13" s="2492"/>
      <c r="BI13" s="2492"/>
      <c r="BJ13" s="2492"/>
      <c r="BK13" s="2492"/>
      <c r="BL13" s="2492"/>
      <c r="BM13" s="2492"/>
      <c r="BN13" s="2492"/>
      <c r="BO13" s="2492"/>
      <c r="BP13" s="2492"/>
      <c r="BQ13" s="2492"/>
      <c r="BR13" s="2492"/>
      <c r="BS13" s="2492"/>
      <c r="BT13" s="2492"/>
      <c r="BU13" s="2492"/>
      <c r="BV13" s="2492"/>
      <c r="BW13" s="2492"/>
      <c r="BX13" s="2492"/>
      <c r="BY13" s="2492"/>
      <c r="BZ13" s="2492"/>
      <c r="CA13" s="2492"/>
      <c r="CB13" s="2492"/>
      <c r="CC13" s="2492"/>
      <c r="CD13" s="2492"/>
      <c r="CE13" s="2492"/>
      <c r="CF13" s="2492"/>
      <c r="CG13" s="2492"/>
      <c r="CH13" s="2492"/>
      <c r="CI13" s="2492"/>
      <c r="CJ13" s="2492"/>
      <c r="CK13" s="2492"/>
      <c r="CL13" s="2492"/>
      <c r="CM13" s="2492"/>
      <c r="CN13" s="2492"/>
      <c r="CO13" s="2492"/>
      <c r="CP13" s="2492"/>
      <c r="CQ13" s="2492"/>
      <c r="CR13" s="2492"/>
      <c r="CS13" s="2492"/>
      <c r="CT13" s="2492"/>
      <c r="CU13" s="2492"/>
      <c r="CV13" s="2492"/>
      <c r="CW13" s="2492"/>
      <c r="CX13" s="2492"/>
      <c r="CY13" s="2492"/>
      <c r="CZ13" s="2492"/>
      <c r="DA13" s="2492"/>
      <c r="DB13" s="2492"/>
      <c r="DC13" s="2492"/>
      <c r="DD13" s="2492"/>
      <c r="DE13" s="2492"/>
      <c r="DF13" s="2492"/>
      <c r="DG13" s="2492"/>
      <c r="DH13" s="2492"/>
      <c r="DI13" s="2492"/>
      <c r="DJ13" s="2492"/>
      <c r="DK13" s="2492"/>
      <c r="DL13" s="2492"/>
      <c r="DM13" s="2492"/>
      <c r="DN13" s="2492"/>
      <c r="DO13" s="2492"/>
      <c r="DP13" s="2492"/>
      <c r="DQ13" s="2492"/>
      <c r="DR13" s="2492"/>
      <c r="DS13" s="2492"/>
      <c r="DT13" s="2492"/>
      <c r="DU13" s="2492"/>
      <c r="DV13" s="2492"/>
      <c r="DW13" s="2492"/>
      <c r="DX13" s="2492"/>
      <c r="DY13" s="2492"/>
      <c r="DZ13" s="2492"/>
      <c r="EA13" s="2492"/>
      <c r="EB13" s="2492"/>
      <c r="EC13" s="2492"/>
      <c r="ED13" s="2492"/>
      <c r="EE13" s="2492"/>
      <c r="EF13" s="2492"/>
      <c r="EG13" s="2492"/>
      <c r="EH13" s="2492"/>
      <c r="EI13" s="2492"/>
      <c r="EJ13" s="2492"/>
      <c r="EK13" s="2492"/>
      <c r="EL13" s="2492"/>
      <c r="EM13" s="2492"/>
      <c r="EN13" s="2492"/>
      <c r="EO13" s="2492"/>
      <c r="EP13" s="2492"/>
      <c r="EQ13" s="2492"/>
      <c r="ER13" s="2492"/>
      <c r="ES13" s="2492"/>
      <c r="ET13" s="2492"/>
      <c r="EU13" s="2492"/>
      <c r="EV13" s="2492"/>
      <c r="EW13" s="2492"/>
      <c r="EX13" s="2492"/>
      <c r="EY13" s="2492"/>
      <c r="EZ13" s="2492"/>
      <c r="FA13" s="2492"/>
      <c r="FB13" s="2492"/>
      <c r="FC13" s="2492"/>
      <c r="FD13" s="2492"/>
      <c r="FE13" s="2492"/>
      <c r="FF13" s="2492"/>
      <c r="FG13" s="2492"/>
      <c r="FH13" s="2492"/>
      <c r="FI13" s="2492"/>
      <c r="FJ13" s="2492"/>
      <c r="FK13" s="2492"/>
      <c r="FL13" s="2492"/>
      <c r="FM13" s="2492"/>
      <c r="FN13" s="2492"/>
      <c r="FO13" s="2492"/>
      <c r="FP13" s="2492"/>
      <c r="FQ13" s="2492"/>
      <c r="FR13" s="2492"/>
      <c r="FS13" s="2492"/>
      <c r="FT13" s="2492"/>
      <c r="FU13" s="2492"/>
      <c r="FV13" s="2492"/>
      <c r="FW13" s="2492"/>
      <c r="FX13" s="2492"/>
      <c r="FY13" s="2492"/>
      <c r="FZ13" s="2492"/>
      <c r="GA13" s="2492"/>
      <c r="GB13" s="2492"/>
      <c r="GC13" s="2492"/>
      <c r="GD13" s="2492"/>
      <c r="GE13" s="2492"/>
      <c r="GF13" s="2492"/>
      <c r="GG13" s="2492"/>
      <c r="GH13" s="2492"/>
      <c r="GI13" s="2492"/>
      <c r="GJ13" s="2492"/>
      <c r="GK13" s="2492"/>
      <c r="GL13" s="2492"/>
      <c r="GM13" s="2492"/>
      <c r="GN13" s="2492"/>
      <c r="GO13" s="2492"/>
      <c r="GP13" s="2492"/>
      <c r="GQ13" s="2492"/>
      <c r="GR13" s="2492"/>
      <c r="GS13" s="2492"/>
      <c r="GT13" s="2492"/>
      <c r="GU13" s="2492"/>
      <c r="GV13" s="2492"/>
      <c r="GW13" s="2492"/>
      <c r="GX13" s="2492"/>
      <c r="GY13" s="2492"/>
      <c r="GZ13" s="2492"/>
      <c r="HA13" s="2492"/>
      <c r="HB13" s="2492"/>
      <c r="HC13" s="2492"/>
      <c r="HD13" s="2492"/>
      <c r="HE13" s="2492"/>
      <c r="HF13" s="2492"/>
      <c r="HG13" s="2492"/>
      <c r="HH13" s="2492"/>
      <c r="HI13" s="2492"/>
      <c r="HJ13" s="2492"/>
      <c r="HK13" s="2492"/>
      <c r="HL13" s="2492"/>
      <c r="HM13" s="2492"/>
      <c r="HN13" s="2492"/>
      <c r="HO13" s="2492"/>
      <c r="HP13" s="2492"/>
      <c r="HQ13" s="2492"/>
      <c r="HR13" s="2492"/>
      <c r="HS13" s="2492"/>
      <c r="HT13" s="2492"/>
      <c r="HU13" s="2492"/>
      <c r="HV13" s="2492"/>
      <c r="HW13" s="2492"/>
      <c r="HX13" s="2492"/>
      <c r="HY13" s="2492"/>
      <c r="HZ13" s="2492"/>
      <c r="IA13" s="2492"/>
      <c r="IB13" s="2492"/>
      <c r="IC13" s="2492"/>
      <c r="ID13" s="2492"/>
      <c r="IE13" s="2492"/>
    </row>
    <row r="14" spans="1:239" s="1472" customFormat="1" ht="15.75" customHeight="1" thickBot="1">
      <c r="A14" s="1564" t="s">
        <v>817</v>
      </c>
      <c r="B14" s="1565" t="s">
        <v>818</v>
      </c>
      <c r="C14" s="4303" t="s">
        <v>808</v>
      </c>
      <c r="D14" s="4304"/>
      <c r="E14" s="4304"/>
      <c r="F14" s="4305"/>
      <c r="G14" s="1566" t="s">
        <v>221</v>
      </c>
      <c r="H14" s="1567"/>
      <c r="I14" s="1509">
        <v>45.7</v>
      </c>
      <c r="J14" s="1568"/>
      <c r="K14" s="1569">
        <v>5</v>
      </c>
      <c r="L14" s="2553"/>
      <c r="M14" s="1115" t="s">
        <v>819</v>
      </c>
      <c r="N14" s="1566">
        <v>1</v>
      </c>
      <c r="O14" s="1570"/>
      <c r="P14" s="1571">
        <v>107</v>
      </c>
      <c r="Q14" s="1572"/>
      <c r="R14" s="2598"/>
      <c r="S14" s="1566">
        <v>5</v>
      </c>
      <c r="T14" s="1570"/>
      <c r="U14" s="1571">
        <v>512</v>
      </c>
      <c r="V14" s="1572"/>
      <c r="W14" s="2567"/>
      <c r="X14" s="1574">
        <v>0.01</v>
      </c>
      <c r="Y14" s="1572"/>
      <c r="Z14" s="1575">
        <v>72630</v>
      </c>
      <c r="AA14" s="1576"/>
      <c r="AB14" s="2676"/>
      <c r="AC14" s="2516">
        <f t="shared" si="0"/>
        <v>0</v>
      </c>
      <c r="AD14" s="1416">
        <f t="shared" si="1"/>
        <v>0</v>
      </c>
      <c r="AE14" s="1416">
        <f t="shared" si="2"/>
        <v>0</v>
      </c>
      <c r="AF14" s="1416">
        <f t="shared" si="3"/>
        <v>0</v>
      </c>
      <c r="AG14" s="2492"/>
      <c r="AH14" s="2492"/>
      <c r="AI14" s="2492"/>
      <c r="AJ14" s="2492"/>
      <c r="AK14" s="2492"/>
      <c r="AL14" s="2492"/>
      <c r="AM14" s="2492"/>
      <c r="AN14" s="2492"/>
      <c r="AO14" s="2492"/>
      <c r="AP14" s="2492"/>
      <c r="AQ14" s="2492"/>
      <c r="AR14" s="2492"/>
      <c r="AS14" s="2492"/>
      <c r="AT14" s="2492"/>
      <c r="AU14" s="2492"/>
      <c r="AV14" s="2492"/>
      <c r="AW14" s="2492"/>
      <c r="AX14" s="2492"/>
      <c r="AY14" s="2492"/>
      <c r="AZ14" s="2492"/>
      <c r="BA14" s="2492"/>
      <c r="BB14" s="2492"/>
      <c r="BC14" s="2492"/>
      <c r="BD14" s="2492"/>
      <c r="BE14" s="2492"/>
      <c r="BF14" s="2492"/>
      <c r="BG14" s="2492"/>
      <c r="BH14" s="2492"/>
      <c r="BI14" s="2492"/>
      <c r="BJ14" s="2492"/>
      <c r="BK14" s="2492"/>
      <c r="BL14" s="2492"/>
      <c r="BM14" s="2492"/>
      <c r="BN14" s="2492"/>
      <c r="BO14" s="2492"/>
      <c r="BP14" s="2492"/>
      <c r="BQ14" s="2492"/>
      <c r="BR14" s="2492"/>
      <c r="BS14" s="2492"/>
      <c r="BT14" s="2492"/>
      <c r="BU14" s="2492"/>
      <c r="BV14" s="2492"/>
      <c r="BW14" s="2492"/>
      <c r="BX14" s="2492"/>
      <c r="BY14" s="2492"/>
      <c r="BZ14" s="2492"/>
      <c r="CA14" s="2492"/>
      <c r="CB14" s="2492"/>
      <c r="CC14" s="2492"/>
      <c r="CD14" s="2492"/>
      <c r="CE14" s="2492"/>
      <c r="CF14" s="2492"/>
      <c r="CG14" s="2492"/>
      <c r="CH14" s="2492"/>
      <c r="CI14" s="2492"/>
      <c r="CJ14" s="2492"/>
      <c r="CK14" s="2492"/>
      <c r="CL14" s="2492"/>
      <c r="CM14" s="2492"/>
      <c r="CN14" s="2492"/>
      <c r="CO14" s="2492"/>
      <c r="CP14" s="2492"/>
      <c r="CQ14" s="2492"/>
      <c r="CR14" s="2492"/>
      <c r="CS14" s="2492"/>
      <c r="CT14" s="2492"/>
      <c r="CU14" s="2492"/>
      <c r="CV14" s="2492"/>
      <c r="CW14" s="2492"/>
      <c r="CX14" s="2492"/>
      <c r="CY14" s="2492"/>
      <c r="CZ14" s="2492"/>
      <c r="DA14" s="2492"/>
      <c r="DB14" s="2492"/>
      <c r="DC14" s="2492"/>
      <c r="DD14" s="2492"/>
      <c r="DE14" s="2492"/>
      <c r="DF14" s="2492"/>
      <c r="DG14" s="2492"/>
      <c r="DH14" s="2492"/>
      <c r="DI14" s="2492"/>
      <c r="DJ14" s="2492"/>
      <c r="DK14" s="2492"/>
      <c r="DL14" s="2492"/>
      <c r="DM14" s="2492"/>
      <c r="DN14" s="2492"/>
      <c r="DO14" s="2492"/>
      <c r="DP14" s="2492"/>
      <c r="DQ14" s="2492"/>
      <c r="DR14" s="2492"/>
      <c r="DS14" s="2492"/>
      <c r="DT14" s="2492"/>
      <c r="DU14" s="2492"/>
      <c r="DV14" s="2492"/>
      <c r="DW14" s="2492"/>
      <c r="DX14" s="2492"/>
      <c r="DY14" s="2492"/>
      <c r="DZ14" s="2492"/>
      <c r="EA14" s="2492"/>
      <c r="EB14" s="2492"/>
      <c r="EC14" s="2492"/>
      <c r="ED14" s="2492"/>
      <c r="EE14" s="2492"/>
      <c r="EF14" s="2492"/>
      <c r="EG14" s="2492"/>
      <c r="EH14" s="2492"/>
      <c r="EI14" s="2492"/>
      <c r="EJ14" s="2492"/>
      <c r="EK14" s="2492"/>
      <c r="EL14" s="2492"/>
      <c r="EM14" s="2492"/>
      <c r="EN14" s="2492"/>
      <c r="EO14" s="2492"/>
      <c r="EP14" s="2492"/>
      <c r="EQ14" s="2492"/>
      <c r="ER14" s="2492"/>
      <c r="ES14" s="2492"/>
      <c r="ET14" s="2492"/>
      <c r="EU14" s="2492"/>
      <c r="EV14" s="2492"/>
      <c r="EW14" s="2492"/>
      <c r="EX14" s="2492"/>
      <c r="EY14" s="2492"/>
      <c r="EZ14" s="2492"/>
      <c r="FA14" s="2492"/>
      <c r="FB14" s="2492"/>
      <c r="FC14" s="2492"/>
      <c r="FD14" s="2492"/>
      <c r="FE14" s="2492"/>
      <c r="FF14" s="2492"/>
      <c r="FG14" s="2492"/>
      <c r="FH14" s="2492"/>
      <c r="FI14" s="2492"/>
      <c r="FJ14" s="2492"/>
      <c r="FK14" s="2492"/>
      <c r="FL14" s="2492"/>
      <c r="FM14" s="2492"/>
      <c r="FN14" s="2492"/>
      <c r="FO14" s="2492"/>
      <c r="FP14" s="2492"/>
      <c r="FQ14" s="2492"/>
      <c r="FR14" s="2492"/>
      <c r="FS14" s="2492"/>
      <c r="FT14" s="2492"/>
      <c r="FU14" s="2492"/>
      <c r="FV14" s="2492"/>
      <c r="FW14" s="2492"/>
      <c r="FX14" s="2492"/>
      <c r="FY14" s="2492"/>
      <c r="FZ14" s="2492"/>
      <c r="GA14" s="2492"/>
      <c r="GB14" s="2492"/>
      <c r="GC14" s="2492"/>
      <c r="GD14" s="2492"/>
      <c r="GE14" s="2492"/>
      <c r="GF14" s="2492"/>
      <c r="GG14" s="2492"/>
      <c r="GH14" s="2492"/>
      <c r="GI14" s="2492"/>
      <c r="GJ14" s="2492"/>
      <c r="GK14" s="2492"/>
      <c r="GL14" s="2492"/>
      <c r="GM14" s="2492"/>
      <c r="GN14" s="2492"/>
      <c r="GO14" s="2492"/>
      <c r="GP14" s="2492"/>
      <c r="GQ14" s="2492"/>
      <c r="GR14" s="2492"/>
      <c r="GS14" s="2492"/>
      <c r="GT14" s="2492"/>
      <c r="GU14" s="2492"/>
      <c r="GV14" s="2492"/>
      <c r="GW14" s="2492"/>
      <c r="GX14" s="2492"/>
      <c r="GY14" s="2492"/>
      <c r="GZ14" s="2492"/>
      <c r="HA14" s="2492"/>
      <c r="HB14" s="2492"/>
      <c r="HC14" s="2492"/>
      <c r="HD14" s="2492"/>
      <c r="HE14" s="2492"/>
      <c r="HF14" s="2492"/>
      <c r="HG14" s="2492"/>
      <c r="HH14" s="2492"/>
      <c r="HI14" s="2492"/>
      <c r="HJ14" s="2492"/>
      <c r="HK14" s="2492"/>
      <c r="HL14" s="2492"/>
      <c r="HM14" s="2492"/>
      <c r="HN14" s="2492"/>
      <c r="HO14" s="2492"/>
      <c r="HP14" s="2492"/>
      <c r="HQ14" s="2492"/>
      <c r="HR14" s="2492"/>
      <c r="HS14" s="2492"/>
      <c r="HT14" s="2492"/>
      <c r="HU14" s="2492"/>
      <c r="HV14" s="2492"/>
      <c r="HW14" s="2492"/>
      <c r="HX14" s="2492"/>
      <c r="HY14" s="2492"/>
      <c r="HZ14" s="2492"/>
      <c r="IA14" s="2492"/>
      <c r="IB14" s="2492"/>
      <c r="IC14" s="2492"/>
      <c r="ID14" s="2492"/>
      <c r="IE14" s="2492"/>
    </row>
    <row r="15" spans="1:239" s="1472" customFormat="1" ht="30" customHeight="1" thickBot="1">
      <c r="A15" s="2518"/>
      <c r="B15" s="1197" t="s">
        <v>820</v>
      </c>
      <c r="C15" s="2519"/>
      <c r="D15" s="2520"/>
      <c r="E15" s="2521"/>
      <c r="F15" s="2522"/>
      <c r="G15" s="2523"/>
      <c r="H15" s="2524"/>
      <c r="I15" s="2525" t="s">
        <v>373</v>
      </c>
      <c r="J15" s="2526" t="s">
        <v>373</v>
      </c>
      <c r="K15" s="2527"/>
      <c r="L15" s="2546"/>
      <c r="M15" s="2528"/>
      <c r="N15" s="1196"/>
      <c r="O15" s="2529"/>
      <c r="P15" s="2529" t="s">
        <v>373</v>
      </c>
      <c r="Q15" s="2529"/>
      <c r="R15" s="2592"/>
      <c r="S15" s="2529"/>
      <c r="T15" s="2529"/>
      <c r="U15" s="2529" t="s">
        <v>373</v>
      </c>
      <c r="V15" s="2529"/>
      <c r="W15" s="2546"/>
      <c r="X15" s="2530"/>
      <c r="Y15" s="2531"/>
      <c r="Z15" s="2532" t="s">
        <v>373</v>
      </c>
      <c r="AA15" s="2531"/>
      <c r="AB15" s="2670"/>
      <c r="AC15" s="2533"/>
      <c r="AD15" s="2534"/>
      <c r="AE15" s="2534"/>
      <c r="AF15" s="2534"/>
      <c r="AG15" s="2492"/>
      <c r="AH15" s="2492"/>
      <c r="AI15" s="2492"/>
      <c r="AJ15" s="2492"/>
      <c r="AK15" s="2492"/>
      <c r="AL15" s="2492"/>
      <c r="AM15" s="2492"/>
      <c r="AN15" s="2492"/>
      <c r="AO15" s="2492"/>
      <c r="AP15" s="2492"/>
      <c r="AQ15" s="2492"/>
      <c r="AR15" s="2492"/>
      <c r="AS15" s="2492"/>
      <c r="AT15" s="2492"/>
      <c r="AU15" s="2492"/>
      <c r="AV15" s="2492"/>
      <c r="AW15" s="2492"/>
      <c r="AX15" s="2492"/>
      <c r="AY15" s="2492"/>
      <c r="AZ15" s="2492"/>
      <c r="BA15" s="2492"/>
      <c r="BB15" s="2492"/>
      <c r="BC15" s="2492"/>
      <c r="BD15" s="2492"/>
      <c r="BE15" s="2492"/>
      <c r="BF15" s="2492"/>
      <c r="BG15" s="2492"/>
      <c r="BH15" s="2492"/>
      <c r="BI15" s="2492"/>
      <c r="BJ15" s="2492"/>
      <c r="BK15" s="2492"/>
      <c r="BL15" s="2492"/>
      <c r="BM15" s="2492"/>
      <c r="BN15" s="2492"/>
      <c r="BO15" s="2492"/>
      <c r="BP15" s="2492"/>
      <c r="BQ15" s="2492"/>
      <c r="BR15" s="2492"/>
      <c r="BS15" s="2492"/>
      <c r="BT15" s="2492"/>
      <c r="BU15" s="2492"/>
      <c r="BV15" s="2492"/>
      <c r="BW15" s="2492"/>
      <c r="BX15" s="2492"/>
      <c r="BY15" s="2492"/>
      <c r="BZ15" s="2492"/>
      <c r="CA15" s="2492"/>
      <c r="CB15" s="2492"/>
      <c r="CC15" s="2492"/>
      <c r="CD15" s="2492"/>
      <c r="CE15" s="2492"/>
      <c r="CF15" s="2492"/>
      <c r="CG15" s="2492"/>
      <c r="CH15" s="2492"/>
      <c r="CI15" s="2492"/>
      <c r="CJ15" s="2492"/>
      <c r="CK15" s="2492"/>
      <c r="CL15" s="2492"/>
      <c r="CM15" s="2492"/>
      <c r="CN15" s="2492"/>
      <c r="CO15" s="2492"/>
      <c r="CP15" s="2492"/>
      <c r="CQ15" s="2492"/>
      <c r="CR15" s="2492"/>
      <c r="CS15" s="2492"/>
      <c r="CT15" s="2492"/>
      <c r="CU15" s="2492"/>
      <c r="CV15" s="2492"/>
      <c r="CW15" s="2492"/>
      <c r="CX15" s="2492"/>
      <c r="CY15" s="2492"/>
      <c r="CZ15" s="2492"/>
      <c r="DA15" s="2492"/>
      <c r="DB15" s="2492"/>
      <c r="DC15" s="2492"/>
      <c r="DD15" s="2492"/>
      <c r="DE15" s="2492"/>
      <c r="DF15" s="2492"/>
      <c r="DG15" s="2492"/>
      <c r="DH15" s="2492"/>
      <c r="DI15" s="2492"/>
      <c r="DJ15" s="2492"/>
      <c r="DK15" s="2492"/>
      <c r="DL15" s="2492"/>
      <c r="DM15" s="2492"/>
      <c r="DN15" s="2492"/>
      <c r="DO15" s="2492"/>
      <c r="DP15" s="2492"/>
      <c r="DQ15" s="2492"/>
      <c r="DR15" s="2492"/>
      <c r="DS15" s="2492"/>
      <c r="DT15" s="2492"/>
      <c r="DU15" s="2492"/>
      <c r="DV15" s="2492"/>
      <c r="DW15" s="2492"/>
      <c r="DX15" s="2492"/>
      <c r="DY15" s="2492"/>
      <c r="DZ15" s="2492"/>
      <c r="EA15" s="2492"/>
      <c r="EB15" s="2492"/>
      <c r="EC15" s="2492"/>
      <c r="ED15" s="2492"/>
      <c r="EE15" s="2492"/>
      <c r="EF15" s="2492"/>
      <c r="EG15" s="2492"/>
      <c r="EH15" s="2492"/>
      <c r="EI15" s="2492"/>
      <c r="EJ15" s="2492"/>
      <c r="EK15" s="2492"/>
      <c r="EL15" s="2492"/>
      <c r="EM15" s="2492"/>
      <c r="EN15" s="2492"/>
      <c r="EO15" s="2492"/>
      <c r="EP15" s="2492"/>
      <c r="EQ15" s="2492"/>
      <c r="ER15" s="2492"/>
      <c r="ES15" s="2492"/>
      <c r="ET15" s="2492"/>
      <c r="EU15" s="2492"/>
      <c r="EV15" s="2492"/>
      <c r="EW15" s="2492"/>
      <c r="EX15" s="2492"/>
      <c r="EY15" s="2492"/>
      <c r="EZ15" s="2492"/>
      <c r="FA15" s="2492"/>
      <c r="FB15" s="2492"/>
      <c r="FC15" s="2492"/>
      <c r="FD15" s="2492"/>
      <c r="FE15" s="2492"/>
      <c r="FF15" s="2492"/>
      <c r="FG15" s="2492"/>
      <c r="FH15" s="2492"/>
      <c r="FI15" s="2492"/>
      <c r="FJ15" s="2492"/>
      <c r="FK15" s="2492"/>
      <c r="FL15" s="2492"/>
      <c r="FM15" s="2492"/>
      <c r="FN15" s="2492"/>
      <c r="FO15" s="2492"/>
      <c r="FP15" s="2492"/>
      <c r="FQ15" s="2492"/>
      <c r="FR15" s="2492"/>
      <c r="FS15" s="2492"/>
      <c r="FT15" s="2492"/>
      <c r="FU15" s="2492"/>
      <c r="FV15" s="2492"/>
      <c r="FW15" s="2492"/>
      <c r="FX15" s="2492"/>
      <c r="FY15" s="2492"/>
      <c r="FZ15" s="2492"/>
      <c r="GA15" s="2492"/>
      <c r="GB15" s="2492"/>
      <c r="GC15" s="2492"/>
      <c r="GD15" s="2492"/>
      <c r="GE15" s="2492"/>
      <c r="GF15" s="2492"/>
      <c r="GG15" s="2492"/>
      <c r="GH15" s="2492"/>
      <c r="GI15" s="2492"/>
      <c r="GJ15" s="2492"/>
      <c r="GK15" s="2492"/>
      <c r="GL15" s="2492"/>
      <c r="GM15" s="2492"/>
      <c r="GN15" s="2492"/>
      <c r="GO15" s="2492"/>
      <c r="GP15" s="2492"/>
      <c r="GQ15" s="2492"/>
      <c r="GR15" s="2492"/>
      <c r="GS15" s="2492"/>
      <c r="GT15" s="2492"/>
      <c r="GU15" s="2492"/>
      <c r="GV15" s="2492"/>
      <c r="GW15" s="2492"/>
      <c r="GX15" s="2492"/>
      <c r="GY15" s="2492"/>
      <c r="GZ15" s="2492"/>
      <c r="HA15" s="2492"/>
      <c r="HB15" s="2492"/>
      <c r="HC15" s="2492"/>
      <c r="HD15" s="2492"/>
      <c r="HE15" s="2492"/>
      <c r="HF15" s="2492"/>
      <c r="HG15" s="2492"/>
      <c r="HH15" s="2492"/>
      <c r="HI15" s="2492"/>
      <c r="HJ15" s="2492"/>
      <c r="HK15" s="2492"/>
      <c r="HL15" s="2492"/>
      <c r="HM15" s="2492"/>
      <c r="HN15" s="2492"/>
      <c r="HO15" s="2492"/>
      <c r="HP15" s="2492"/>
      <c r="HQ15" s="2492"/>
      <c r="HR15" s="2492"/>
      <c r="HS15" s="2492"/>
      <c r="HT15" s="2492"/>
      <c r="HU15" s="2492"/>
      <c r="HV15" s="2492"/>
      <c r="HW15" s="2492"/>
      <c r="HX15" s="2492"/>
      <c r="HY15" s="2492"/>
      <c r="HZ15" s="2492"/>
      <c r="IA15" s="2492"/>
      <c r="IB15" s="2492"/>
      <c r="IC15" s="2492"/>
      <c r="ID15" s="2492"/>
      <c r="IE15" s="2492"/>
    </row>
    <row r="16" spans="1:239" s="1472" customFormat="1" ht="15.75" customHeight="1">
      <c r="A16" s="1579" t="s">
        <v>821</v>
      </c>
      <c r="B16" s="1580" t="s">
        <v>822</v>
      </c>
      <c r="C16" s="1581" t="s">
        <v>823</v>
      </c>
      <c r="D16" s="717"/>
      <c r="E16" s="681"/>
      <c r="F16" s="696"/>
      <c r="G16" s="1157">
        <v>0.4</v>
      </c>
      <c r="H16" s="1117"/>
      <c r="I16" s="1488">
        <v>20.7</v>
      </c>
      <c r="J16" s="163"/>
      <c r="K16" s="1156">
        <v>2</v>
      </c>
      <c r="L16" s="2554"/>
      <c r="M16" s="1119" t="s">
        <v>824</v>
      </c>
      <c r="N16" s="1157">
        <v>5</v>
      </c>
      <c r="O16" s="163"/>
      <c r="P16" s="1582">
        <v>56</v>
      </c>
      <c r="Q16" s="1120"/>
      <c r="R16" s="2599"/>
      <c r="S16" s="1157">
        <v>20</v>
      </c>
      <c r="T16" s="163"/>
      <c r="U16" s="1582">
        <v>205</v>
      </c>
      <c r="V16" s="1120"/>
      <c r="W16" s="2554"/>
      <c r="X16" s="1116">
        <v>0.1</v>
      </c>
      <c r="Y16" s="682"/>
      <c r="Z16" s="900">
        <v>7122</v>
      </c>
      <c r="AA16" s="1120"/>
      <c r="AB16" s="2677"/>
      <c r="AC16" s="2516">
        <f t="shared" si="0"/>
        <v>0</v>
      </c>
      <c r="AD16" s="1416">
        <f t="shared" si="1"/>
        <v>0</v>
      </c>
      <c r="AE16" s="1416">
        <f t="shared" si="2"/>
        <v>0</v>
      </c>
      <c r="AF16" s="1416">
        <f t="shared" si="3"/>
        <v>0</v>
      </c>
      <c r="AG16" s="2492"/>
      <c r="AH16" s="2492"/>
      <c r="AI16" s="2492"/>
      <c r="AJ16" s="2492"/>
      <c r="AK16" s="2492"/>
      <c r="AL16" s="2492"/>
      <c r="AM16" s="2492"/>
      <c r="AN16" s="2492"/>
      <c r="AO16" s="2492"/>
      <c r="AP16" s="2492"/>
      <c r="AQ16" s="2492"/>
      <c r="AR16" s="2492"/>
      <c r="AS16" s="2492"/>
      <c r="AT16" s="2492"/>
      <c r="AU16" s="2492"/>
      <c r="AV16" s="2492"/>
      <c r="AW16" s="2492"/>
      <c r="AX16" s="2492"/>
      <c r="AY16" s="2492"/>
      <c r="AZ16" s="2492"/>
      <c r="BA16" s="2492"/>
      <c r="BB16" s="2492"/>
      <c r="BC16" s="2492"/>
      <c r="BD16" s="2492"/>
      <c r="BE16" s="2492"/>
      <c r="BF16" s="2492"/>
      <c r="BG16" s="2492"/>
      <c r="BH16" s="2492"/>
      <c r="BI16" s="2492"/>
      <c r="BJ16" s="2492"/>
      <c r="BK16" s="2492"/>
      <c r="BL16" s="2492"/>
      <c r="BM16" s="2492"/>
      <c r="BN16" s="2492"/>
      <c r="BO16" s="2492"/>
      <c r="BP16" s="2492"/>
      <c r="BQ16" s="2492"/>
      <c r="BR16" s="2492"/>
      <c r="BS16" s="2492"/>
      <c r="BT16" s="2492"/>
      <c r="BU16" s="2492"/>
      <c r="BV16" s="2492"/>
      <c r="BW16" s="2492"/>
      <c r="BX16" s="2492"/>
      <c r="BY16" s="2492"/>
      <c r="BZ16" s="2492"/>
      <c r="CA16" s="2492"/>
      <c r="CB16" s="2492"/>
      <c r="CC16" s="2492"/>
      <c r="CD16" s="2492"/>
      <c r="CE16" s="2492"/>
      <c r="CF16" s="2492"/>
      <c r="CG16" s="2492"/>
      <c r="CH16" s="2492"/>
      <c r="CI16" s="2492"/>
      <c r="CJ16" s="2492"/>
      <c r="CK16" s="2492"/>
      <c r="CL16" s="2492"/>
      <c r="CM16" s="2492"/>
      <c r="CN16" s="2492"/>
      <c r="CO16" s="2492"/>
      <c r="CP16" s="2492"/>
      <c r="CQ16" s="2492"/>
      <c r="CR16" s="2492"/>
      <c r="CS16" s="2492"/>
      <c r="CT16" s="2492"/>
      <c r="CU16" s="2492"/>
      <c r="CV16" s="2492"/>
      <c r="CW16" s="2492"/>
      <c r="CX16" s="2492"/>
      <c r="CY16" s="2492"/>
      <c r="CZ16" s="2492"/>
      <c r="DA16" s="2492"/>
      <c r="DB16" s="2492"/>
      <c r="DC16" s="2492"/>
      <c r="DD16" s="2492"/>
      <c r="DE16" s="2492"/>
      <c r="DF16" s="2492"/>
      <c r="DG16" s="2492"/>
      <c r="DH16" s="2492"/>
      <c r="DI16" s="2492"/>
      <c r="DJ16" s="2492"/>
      <c r="DK16" s="2492"/>
      <c r="DL16" s="2492"/>
      <c r="DM16" s="2492"/>
      <c r="DN16" s="2492"/>
      <c r="DO16" s="2492"/>
      <c r="DP16" s="2492"/>
      <c r="DQ16" s="2492"/>
      <c r="DR16" s="2492"/>
      <c r="DS16" s="2492"/>
      <c r="DT16" s="2492"/>
      <c r="DU16" s="2492"/>
      <c r="DV16" s="2492"/>
      <c r="DW16" s="2492"/>
      <c r="DX16" s="2492"/>
      <c r="DY16" s="2492"/>
      <c r="DZ16" s="2492"/>
      <c r="EA16" s="2492"/>
      <c r="EB16" s="2492"/>
      <c r="EC16" s="2492"/>
      <c r="ED16" s="2492"/>
      <c r="EE16" s="2492"/>
      <c r="EF16" s="2492"/>
      <c r="EG16" s="2492"/>
      <c r="EH16" s="2492"/>
      <c r="EI16" s="2492"/>
      <c r="EJ16" s="2492"/>
      <c r="EK16" s="2492"/>
      <c r="EL16" s="2492"/>
      <c r="EM16" s="2492"/>
      <c r="EN16" s="2492"/>
      <c r="EO16" s="2492"/>
      <c r="EP16" s="2492"/>
      <c r="EQ16" s="2492"/>
      <c r="ER16" s="2492"/>
      <c r="ES16" s="2492"/>
      <c r="ET16" s="2492"/>
      <c r="EU16" s="2492"/>
      <c r="EV16" s="2492"/>
      <c r="EW16" s="2492"/>
      <c r="EX16" s="2492"/>
      <c r="EY16" s="2492"/>
      <c r="EZ16" s="2492"/>
      <c r="FA16" s="2492"/>
      <c r="FB16" s="2492"/>
      <c r="FC16" s="2492"/>
      <c r="FD16" s="2492"/>
      <c r="FE16" s="2492"/>
      <c r="FF16" s="2492"/>
      <c r="FG16" s="2492"/>
      <c r="FH16" s="2492"/>
      <c r="FI16" s="2492"/>
      <c r="FJ16" s="2492"/>
      <c r="FK16" s="2492"/>
      <c r="FL16" s="2492"/>
      <c r="FM16" s="2492"/>
      <c r="FN16" s="2492"/>
      <c r="FO16" s="2492"/>
      <c r="FP16" s="2492"/>
      <c r="FQ16" s="2492"/>
      <c r="FR16" s="2492"/>
      <c r="FS16" s="2492"/>
      <c r="FT16" s="2492"/>
      <c r="FU16" s="2492"/>
      <c r="FV16" s="2492"/>
      <c r="FW16" s="2492"/>
      <c r="FX16" s="2492"/>
      <c r="FY16" s="2492"/>
      <c r="FZ16" s="2492"/>
      <c r="GA16" s="2492"/>
      <c r="GB16" s="2492"/>
      <c r="GC16" s="2492"/>
      <c r="GD16" s="2492"/>
      <c r="GE16" s="2492"/>
      <c r="GF16" s="2492"/>
      <c r="GG16" s="2492"/>
      <c r="GH16" s="2492"/>
      <c r="GI16" s="2492"/>
      <c r="GJ16" s="2492"/>
      <c r="GK16" s="2492"/>
      <c r="GL16" s="2492"/>
      <c r="GM16" s="2492"/>
      <c r="GN16" s="2492"/>
      <c r="GO16" s="2492"/>
      <c r="GP16" s="2492"/>
      <c r="GQ16" s="2492"/>
      <c r="GR16" s="2492"/>
      <c r="GS16" s="2492"/>
      <c r="GT16" s="2492"/>
      <c r="GU16" s="2492"/>
      <c r="GV16" s="2492"/>
      <c r="GW16" s="2492"/>
      <c r="GX16" s="2492"/>
      <c r="GY16" s="2492"/>
      <c r="GZ16" s="2492"/>
      <c r="HA16" s="2492"/>
      <c r="HB16" s="2492"/>
      <c r="HC16" s="2492"/>
      <c r="HD16" s="2492"/>
      <c r="HE16" s="2492"/>
      <c r="HF16" s="2492"/>
      <c r="HG16" s="2492"/>
      <c r="HH16" s="2492"/>
      <c r="HI16" s="2492"/>
      <c r="HJ16" s="2492"/>
      <c r="HK16" s="2492"/>
      <c r="HL16" s="2492"/>
      <c r="HM16" s="2492"/>
      <c r="HN16" s="2492"/>
      <c r="HO16" s="2492"/>
      <c r="HP16" s="2492"/>
      <c r="HQ16" s="2492"/>
      <c r="HR16" s="2492"/>
      <c r="HS16" s="2492"/>
      <c r="HT16" s="2492"/>
      <c r="HU16" s="2492"/>
      <c r="HV16" s="2492"/>
      <c r="HW16" s="2492"/>
      <c r="HX16" s="2492"/>
      <c r="HY16" s="2492"/>
      <c r="HZ16" s="2492"/>
      <c r="IA16" s="2492"/>
      <c r="IB16" s="2492"/>
      <c r="IC16" s="2492"/>
      <c r="ID16" s="2492"/>
      <c r="IE16" s="2492"/>
    </row>
    <row r="17" spans="1:239" s="1472" customFormat="1" ht="15.75" customHeight="1">
      <c r="A17" s="1483" t="s">
        <v>825</v>
      </c>
      <c r="B17" s="718" t="s">
        <v>826</v>
      </c>
      <c r="C17" s="1583" t="s">
        <v>823</v>
      </c>
      <c r="D17" s="215"/>
      <c r="E17" s="1584"/>
      <c r="F17" s="85"/>
      <c r="G17" s="83">
        <v>0.4</v>
      </c>
      <c r="H17" s="98"/>
      <c r="I17" s="1499">
        <v>20.7</v>
      </c>
      <c r="J17" s="755"/>
      <c r="K17" s="164">
        <v>2</v>
      </c>
      <c r="L17" s="2555"/>
      <c r="M17" s="1121" t="s">
        <v>827</v>
      </c>
      <c r="N17" s="83">
        <v>5</v>
      </c>
      <c r="O17" s="755"/>
      <c r="P17" s="1585">
        <v>53</v>
      </c>
      <c r="Q17" s="752"/>
      <c r="R17" s="2600"/>
      <c r="S17" s="1137"/>
      <c r="T17" s="1586"/>
      <c r="U17" s="1587"/>
      <c r="V17" s="1586"/>
      <c r="W17" s="2473"/>
      <c r="X17" s="761">
        <v>0.1</v>
      </c>
      <c r="Y17" s="701"/>
      <c r="Z17" s="901">
        <v>6666</v>
      </c>
      <c r="AA17" s="752"/>
      <c r="AB17" s="2675"/>
      <c r="AC17" s="2516">
        <f t="shared" si="0"/>
        <v>0</v>
      </c>
      <c r="AD17" s="1416">
        <f t="shared" si="1"/>
        <v>0</v>
      </c>
      <c r="AE17" s="1416">
        <f t="shared" si="2"/>
        <v>0</v>
      </c>
      <c r="AF17" s="1416">
        <f t="shared" si="3"/>
        <v>0</v>
      </c>
      <c r="AG17" s="2492"/>
      <c r="AH17" s="2492"/>
      <c r="AI17" s="2492"/>
      <c r="AJ17" s="2492"/>
      <c r="AK17" s="2492"/>
      <c r="AL17" s="2492"/>
      <c r="AM17" s="2492"/>
      <c r="AN17" s="2492"/>
      <c r="AO17" s="2492"/>
      <c r="AP17" s="2492"/>
      <c r="AQ17" s="2492"/>
      <c r="AR17" s="2492"/>
      <c r="AS17" s="2492"/>
      <c r="AT17" s="2492"/>
      <c r="AU17" s="2492"/>
      <c r="AV17" s="2492"/>
      <c r="AW17" s="2492"/>
      <c r="AX17" s="2492"/>
      <c r="AY17" s="2492"/>
      <c r="AZ17" s="2492"/>
      <c r="BA17" s="2492"/>
      <c r="BB17" s="2492"/>
      <c r="BC17" s="2492"/>
      <c r="BD17" s="2492"/>
      <c r="BE17" s="2492"/>
      <c r="BF17" s="2492"/>
      <c r="BG17" s="2492"/>
      <c r="BH17" s="2492"/>
      <c r="BI17" s="2492"/>
      <c r="BJ17" s="2492"/>
      <c r="BK17" s="2492"/>
      <c r="BL17" s="2492"/>
      <c r="BM17" s="2492"/>
      <c r="BN17" s="2492"/>
      <c r="BO17" s="2492"/>
      <c r="BP17" s="2492"/>
      <c r="BQ17" s="2492"/>
      <c r="BR17" s="2492"/>
      <c r="BS17" s="2492"/>
      <c r="BT17" s="2492"/>
      <c r="BU17" s="2492"/>
      <c r="BV17" s="2492"/>
      <c r="BW17" s="2492"/>
      <c r="BX17" s="2492"/>
      <c r="BY17" s="2492"/>
      <c r="BZ17" s="2492"/>
      <c r="CA17" s="2492"/>
      <c r="CB17" s="2492"/>
      <c r="CC17" s="2492"/>
      <c r="CD17" s="2492"/>
      <c r="CE17" s="2492"/>
      <c r="CF17" s="2492"/>
      <c r="CG17" s="2492"/>
      <c r="CH17" s="2492"/>
      <c r="CI17" s="2492"/>
      <c r="CJ17" s="2492"/>
      <c r="CK17" s="2492"/>
      <c r="CL17" s="2492"/>
      <c r="CM17" s="2492"/>
      <c r="CN17" s="2492"/>
      <c r="CO17" s="2492"/>
      <c r="CP17" s="2492"/>
      <c r="CQ17" s="2492"/>
      <c r="CR17" s="2492"/>
      <c r="CS17" s="2492"/>
      <c r="CT17" s="2492"/>
      <c r="CU17" s="2492"/>
      <c r="CV17" s="2492"/>
      <c r="CW17" s="2492"/>
      <c r="CX17" s="2492"/>
      <c r="CY17" s="2492"/>
      <c r="CZ17" s="2492"/>
      <c r="DA17" s="2492"/>
      <c r="DB17" s="2492"/>
      <c r="DC17" s="2492"/>
      <c r="DD17" s="2492"/>
      <c r="DE17" s="2492"/>
      <c r="DF17" s="2492"/>
      <c r="DG17" s="2492"/>
      <c r="DH17" s="2492"/>
      <c r="DI17" s="2492"/>
      <c r="DJ17" s="2492"/>
      <c r="DK17" s="2492"/>
      <c r="DL17" s="2492"/>
      <c r="DM17" s="2492"/>
      <c r="DN17" s="2492"/>
      <c r="DO17" s="2492"/>
      <c r="DP17" s="2492"/>
      <c r="DQ17" s="2492"/>
      <c r="DR17" s="2492"/>
      <c r="DS17" s="2492"/>
      <c r="DT17" s="2492"/>
      <c r="DU17" s="2492"/>
      <c r="DV17" s="2492"/>
      <c r="DW17" s="2492"/>
      <c r="DX17" s="2492"/>
      <c r="DY17" s="2492"/>
      <c r="DZ17" s="2492"/>
      <c r="EA17" s="2492"/>
      <c r="EB17" s="2492"/>
      <c r="EC17" s="2492"/>
      <c r="ED17" s="2492"/>
      <c r="EE17" s="2492"/>
      <c r="EF17" s="2492"/>
      <c r="EG17" s="2492"/>
      <c r="EH17" s="2492"/>
      <c r="EI17" s="2492"/>
      <c r="EJ17" s="2492"/>
      <c r="EK17" s="2492"/>
      <c r="EL17" s="2492"/>
      <c r="EM17" s="2492"/>
      <c r="EN17" s="2492"/>
      <c r="EO17" s="2492"/>
      <c r="EP17" s="2492"/>
      <c r="EQ17" s="2492"/>
      <c r="ER17" s="2492"/>
      <c r="ES17" s="2492"/>
      <c r="ET17" s="2492"/>
      <c r="EU17" s="2492"/>
      <c r="EV17" s="2492"/>
      <c r="EW17" s="2492"/>
      <c r="EX17" s="2492"/>
      <c r="EY17" s="2492"/>
      <c r="EZ17" s="2492"/>
      <c r="FA17" s="2492"/>
      <c r="FB17" s="2492"/>
      <c r="FC17" s="2492"/>
      <c r="FD17" s="2492"/>
      <c r="FE17" s="2492"/>
      <c r="FF17" s="2492"/>
      <c r="FG17" s="2492"/>
      <c r="FH17" s="2492"/>
      <c r="FI17" s="2492"/>
      <c r="FJ17" s="2492"/>
      <c r="FK17" s="2492"/>
      <c r="FL17" s="2492"/>
      <c r="FM17" s="2492"/>
      <c r="FN17" s="2492"/>
      <c r="FO17" s="2492"/>
      <c r="FP17" s="2492"/>
      <c r="FQ17" s="2492"/>
      <c r="FR17" s="2492"/>
      <c r="FS17" s="2492"/>
      <c r="FT17" s="2492"/>
      <c r="FU17" s="2492"/>
      <c r="FV17" s="2492"/>
      <c r="FW17" s="2492"/>
      <c r="FX17" s="2492"/>
      <c r="FY17" s="2492"/>
      <c r="FZ17" s="2492"/>
      <c r="GA17" s="2492"/>
      <c r="GB17" s="2492"/>
      <c r="GC17" s="2492"/>
      <c r="GD17" s="2492"/>
      <c r="GE17" s="2492"/>
      <c r="GF17" s="2492"/>
      <c r="GG17" s="2492"/>
      <c r="GH17" s="2492"/>
      <c r="GI17" s="2492"/>
      <c r="GJ17" s="2492"/>
      <c r="GK17" s="2492"/>
      <c r="GL17" s="2492"/>
      <c r="GM17" s="2492"/>
      <c r="GN17" s="2492"/>
      <c r="GO17" s="2492"/>
      <c r="GP17" s="2492"/>
      <c r="GQ17" s="2492"/>
      <c r="GR17" s="2492"/>
      <c r="GS17" s="2492"/>
      <c r="GT17" s="2492"/>
      <c r="GU17" s="2492"/>
      <c r="GV17" s="2492"/>
      <c r="GW17" s="2492"/>
      <c r="GX17" s="2492"/>
      <c r="GY17" s="2492"/>
      <c r="GZ17" s="2492"/>
      <c r="HA17" s="2492"/>
      <c r="HB17" s="2492"/>
      <c r="HC17" s="2492"/>
      <c r="HD17" s="2492"/>
      <c r="HE17" s="2492"/>
      <c r="HF17" s="2492"/>
      <c r="HG17" s="2492"/>
      <c r="HH17" s="2492"/>
      <c r="HI17" s="2492"/>
      <c r="HJ17" s="2492"/>
      <c r="HK17" s="2492"/>
      <c r="HL17" s="2492"/>
      <c r="HM17" s="2492"/>
      <c r="HN17" s="2492"/>
      <c r="HO17" s="2492"/>
      <c r="HP17" s="2492"/>
      <c r="HQ17" s="2492"/>
      <c r="HR17" s="2492"/>
      <c r="HS17" s="2492"/>
      <c r="HT17" s="2492"/>
      <c r="HU17" s="2492"/>
      <c r="HV17" s="2492"/>
      <c r="HW17" s="2492"/>
      <c r="HX17" s="2492"/>
      <c r="HY17" s="2492"/>
      <c r="HZ17" s="2492"/>
      <c r="IA17" s="2492"/>
      <c r="IB17" s="2492"/>
      <c r="IC17" s="2492"/>
      <c r="ID17" s="2492"/>
      <c r="IE17" s="2492"/>
    </row>
    <row r="18" spans="1:239" s="1472" customFormat="1" ht="15.75" customHeight="1">
      <c r="A18" s="1483" t="s">
        <v>828</v>
      </c>
      <c r="B18" s="718" t="s">
        <v>829</v>
      </c>
      <c r="C18" s="1583" t="s">
        <v>830</v>
      </c>
      <c r="D18" s="215"/>
      <c r="E18" s="1584"/>
      <c r="F18" s="85"/>
      <c r="G18" s="83">
        <v>0.4</v>
      </c>
      <c r="H18" s="98"/>
      <c r="I18" s="1499">
        <v>20.7</v>
      </c>
      <c r="J18" s="755"/>
      <c r="K18" s="168">
        <v>2</v>
      </c>
      <c r="L18" s="2555"/>
      <c r="M18" s="1121" t="s">
        <v>831</v>
      </c>
      <c r="N18" s="83">
        <v>5</v>
      </c>
      <c r="O18" s="755"/>
      <c r="P18" s="1585">
        <v>96</v>
      </c>
      <c r="Q18" s="752"/>
      <c r="R18" s="2600"/>
      <c r="S18" s="83">
        <v>20</v>
      </c>
      <c r="T18" s="755"/>
      <c r="U18" s="1585">
        <v>365</v>
      </c>
      <c r="V18" s="752"/>
      <c r="W18" s="2555"/>
      <c r="X18" s="761">
        <v>0.05</v>
      </c>
      <c r="Y18" s="701"/>
      <c r="Z18" s="901">
        <v>12877</v>
      </c>
      <c r="AA18" s="752"/>
      <c r="AB18" s="2675"/>
      <c r="AC18" s="2516">
        <f t="shared" si="0"/>
        <v>0</v>
      </c>
      <c r="AD18" s="1416">
        <f t="shared" si="1"/>
        <v>0</v>
      </c>
      <c r="AE18" s="1416">
        <f t="shared" si="2"/>
        <v>0</v>
      </c>
      <c r="AF18" s="1416">
        <f t="shared" si="3"/>
        <v>0</v>
      </c>
      <c r="AG18" s="2492"/>
      <c r="AH18" s="2492"/>
      <c r="AI18" s="2492"/>
      <c r="AJ18" s="2492"/>
      <c r="AK18" s="2492"/>
      <c r="AL18" s="2492"/>
      <c r="AM18" s="2492"/>
      <c r="AN18" s="2492"/>
      <c r="AO18" s="2492"/>
      <c r="AP18" s="2492"/>
      <c r="AQ18" s="2492"/>
      <c r="AR18" s="2492"/>
      <c r="AS18" s="2492"/>
      <c r="AT18" s="2492"/>
      <c r="AU18" s="2492"/>
      <c r="AV18" s="2492"/>
      <c r="AW18" s="2492"/>
      <c r="AX18" s="2492"/>
      <c r="AY18" s="2492"/>
      <c r="AZ18" s="2492"/>
      <c r="BA18" s="2492"/>
      <c r="BB18" s="2492"/>
      <c r="BC18" s="2492"/>
      <c r="BD18" s="2492"/>
      <c r="BE18" s="2492"/>
      <c r="BF18" s="2492"/>
      <c r="BG18" s="2492"/>
      <c r="BH18" s="2492"/>
      <c r="BI18" s="2492"/>
      <c r="BJ18" s="2492"/>
      <c r="BK18" s="2492"/>
      <c r="BL18" s="2492"/>
      <c r="BM18" s="2492"/>
      <c r="BN18" s="2492"/>
      <c r="BO18" s="2492"/>
      <c r="BP18" s="2492"/>
      <c r="BQ18" s="2492"/>
      <c r="BR18" s="2492"/>
      <c r="BS18" s="2492"/>
      <c r="BT18" s="2492"/>
      <c r="BU18" s="2492"/>
      <c r="BV18" s="2492"/>
      <c r="BW18" s="2492"/>
      <c r="BX18" s="2492"/>
      <c r="BY18" s="2492"/>
      <c r="BZ18" s="2492"/>
      <c r="CA18" s="2492"/>
      <c r="CB18" s="2492"/>
      <c r="CC18" s="2492"/>
      <c r="CD18" s="2492"/>
      <c r="CE18" s="2492"/>
      <c r="CF18" s="2492"/>
      <c r="CG18" s="2492"/>
      <c r="CH18" s="2492"/>
      <c r="CI18" s="2492"/>
      <c r="CJ18" s="2492"/>
      <c r="CK18" s="2492"/>
      <c r="CL18" s="2492"/>
      <c r="CM18" s="2492"/>
      <c r="CN18" s="2492"/>
      <c r="CO18" s="2492"/>
      <c r="CP18" s="2492"/>
      <c r="CQ18" s="2492"/>
      <c r="CR18" s="2492"/>
      <c r="CS18" s="2492"/>
      <c r="CT18" s="2492"/>
      <c r="CU18" s="2492"/>
      <c r="CV18" s="2492"/>
      <c r="CW18" s="2492"/>
      <c r="CX18" s="2492"/>
      <c r="CY18" s="2492"/>
      <c r="CZ18" s="2492"/>
      <c r="DA18" s="2492"/>
      <c r="DB18" s="2492"/>
      <c r="DC18" s="2492"/>
      <c r="DD18" s="2492"/>
      <c r="DE18" s="2492"/>
      <c r="DF18" s="2492"/>
      <c r="DG18" s="2492"/>
      <c r="DH18" s="2492"/>
      <c r="DI18" s="2492"/>
      <c r="DJ18" s="2492"/>
      <c r="DK18" s="2492"/>
      <c r="DL18" s="2492"/>
      <c r="DM18" s="2492"/>
      <c r="DN18" s="2492"/>
      <c r="DO18" s="2492"/>
      <c r="DP18" s="2492"/>
      <c r="DQ18" s="2492"/>
      <c r="DR18" s="2492"/>
      <c r="DS18" s="2492"/>
      <c r="DT18" s="2492"/>
      <c r="DU18" s="2492"/>
      <c r="DV18" s="2492"/>
      <c r="DW18" s="2492"/>
      <c r="DX18" s="2492"/>
      <c r="DY18" s="2492"/>
      <c r="DZ18" s="2492"/>
      <c r="EA18" s="2492"/>
      <c r="EB18" s="2492"/>
      <c r="EC18" s="2492"/>
      <c r="ED18" s="2492"/>
      <c r="EE18" s="2492"/>
      <c r="EF18" s="2492"/>
      <c r="EG18" s="2492"/>
      <c r="EH18" s="2492"/>
      <c r="EI18" s="2492"/>
      <c r="EJ18" s="2492"/>
      <c r="EK18" s="2492"/>
      <c r="EL18" s="2492"/>
      <c r="EM18" s="2492"/>
      <c r="EN18" s="2492"/>
      <c r="EO18" s="2492"/>
      <c r="EP18" s="2492"/>
      <c r="EQ18" s="2492"/>
      <c r="ER18" s="2492"/>
      <c r="ES18" s="2492"/>
      <c r="ET18" s="2492"/>
      <c r="EU18" s="2492"/>
      <c r="EV18" s="2492"/>
      <c r="EW18" s="2492"/>
      <c r="EX18" s="2492"/>
      <c r="EY18" s="2492"/>
      <c r="EZ18" s="2492"/>
      <c r="FA18" s="2492"/>
      <c r="FB18" s="2492"/>
      <c r="FC18" s="2492"/>
      <c r="FD18" s="2492"/>
      <c r="FE18" s="2492"/>
      <c r="FF18" s="2492"/>
      <c r="FG18" s="2492"/>
      <c r="FH18" s="2492"/>
      <c r="FI18" s="2492"/>
      <c r="FJ18" s="2492"/>
      <c r="FK18" s="2492"/>
      <c r="FL18" s="2492"/>
      <c r="FM18" s="2492"/>
      <c r="FN18" s="2492"/>
      <c r="FO18" s="2492"/>
      <c r="FP18" s="2492"/>
      <c r="FQ18" s="2492"/>
      <c r="FR18" s="2492"/>
      <c r="FS18" s="2492"/>
      <c r="FT18" s="2492"/>
      <c r="FU18" s="2492"/>
      <c r="FV18" s="2492"/>
      <c r="FW18" s="2492"/>
      <c r="FX18" s="2492"/>
      <c r="FY18" s="2492"/>
      <c r="FZ18" s="2492"/>
      <c r="GA18" s="2492"/>
      <c r="GB18" s="2492"/>
      <c r="GC18" s="2492"/>
      <c r="GD18" s="2492"/>
      <c r="GE18" s="2492"/>
      <c r="GF18" s="2492"/>
      <c r="GG18" s="2492"/>
      <c r="GH18" s="2492"/>
      <c r="GI18" s="2492"/>
      <c r="GJ18" s="2492"/>
      <c r="GK18" s="2492"/>
      <c r="GL18" s="2492"/>
      <c r="GM18" s="2492"/>
      <c r="GN18" s="2492"/>
      <c r="GO18" s="2492"/>
      <c r="GP18" s="2492"/>
      <c r="GQ18" s="2492"/>
      <c r="GR18" s="2492"/>
      <c r="GS18" s="2492"/>
      <c r="GT18" s="2492"/>
      <c r="GU18" s="2492"/>
      <c r="GV18" s="2492"/>
      <c r="GW18" s="2492"/>
      <c r="GX18" s="2492"/>
      <c r="GY18" s="2492"/>
      <c r="GZ18" s="2492"/>
      <c r="HA18" s="2492"/>
      <c r="HB18" s="2492"/>
      <c r="HC18" s="2492"/>
      <c r="HD18" s="2492"/>
      <c r="HE18" s="2492"/>
      <c r="HF18" s="2492"/>
      <c r="HG18" s="2492"/>
      <c r="HH18" s="2492"/>
      <c r="HI18" s="2492"/>
      <c r="HJ18" s="2492"/>
      <c r="HK18" s="2492"/>
      <c r="HL18" s="2492"/>
      <c r="HM18" s="2492"/>
      <c r="HN18" s="2492"/>
      <c r="HO18" s="2492"/>
      <c r="HP18" s="2492"/>
      <c r="HQ18" s="2492"/>
      <c r="HR18" s="2492"/>
      <c r="HS18" s="2492"/>
      <c r="HT18" s="2492"/>
      <c r="HU18" s="2492"/>
      <c r="HV18" s="2492"/>
      <c r="HW18" s="2492"/>
      <c r="HX18" s="2492"/>
      <c r="HY18" s="2492"/>
      <c r="HZ18" s="2492"/>
      <c r="IA18" s="2492"/>
      <c r="IB18" s="2492"/>
      <c r="IC18" s="2492"/>
      <c r="ID18" s="2492"/>
      <c r="IE18" s="2492"/>
    </row>
    <row r="19" spans="1:239" s="1472" customFormat="1" ht="15.75" customHeight="1">
      <c r="A19" s="1495" t="s">
        <v>832</v>
      </c>
      <c r="B19" s="1496" t="s">
        <v>833</v>
      </c>
      <c r="C19" s="1543" t="s">
        <v>830</v>
      </c>
      <c r="D19" s="1544"/>
      <c r="E19" s="1545"/>
      <c r="F19" s="1546"/>
      <c r="G19" s="945"/>
      <c r="H19" s="886"/>
      <c r="I19" s="1588"/>
      <c r="J19" s="1134"/>
      <c r="K19" s="1589"/>
      <c r="L19" s="2473"/>
      <c r="M19" s="1121"/>
      <c r="N19" s="1497" t="s">
        <v>834</v>
      </c>
      <c r="O19" s="1549"/>
      <c r="P19" s="1550">
        <v>196</v>
      </c>
      <c r="Q19" s="1503"/>
      <c r="R19" s="2596"/>
      <c r="S19" s="1137"/>
      <c r="T19" s="1586"/>
      <c r="U19" s="1587"/>
      <c r="V19" s="1586"/>
      <c r="W19" s="2473"/>
      <c r="X19" s="1133"/>
      <c r="Y19" s="445"/>
      <c r="Z19" s="950"/>
      <c r="AA19" s="1135"/>
      <c r="AB19" s="2678"/>
      <c r="AC19" s="2516">
        <f t="shared" si="0"/>
        <v>0</v>
      </c>
      <c r="AD19" s="1416">
        <f t="shared" si="1"/>
        <v>0</v>
      </c>
      <c r="AE19" s="1416">
        <f t="shared" si="2"/>
        <v>0</v>
      </c>
      <c r="AF19" s="1416">
        <f t="shared" si="3"/>
        <v>0</v>
      </c>
      <c r="AG19" s="2492"/>
      <c r="AH19" s="2492"/>
      <c r="AI19" s="2492"/>
      <c r="AJ19" s="2492"/>
      <c r="AK19" s="2492"/>
      <c r="AL19" s="2492"/>
      <c r="AM19" s="2492"/>
      <c r="AN19" s="2492"/>
      <c r="AO19" s="2492"/>
      <c r="AP19" s="2492"/>
      <c r="AQ19" s="2492"/>
      <c r="AR19" s="2492"/>
      <c r="AS19" s="2492"/>
      <c r="AT19" s="2492"/>
      <c r="AU19" s="2492"/>
      <c r="AV19" s="2492"/>
      <c r="AW19" s="2492"/>
      <c r="AX19" s="2492"/>
      <c r="AY19" s="2492"/>
      <c r="AZ19" s="2492"/>
      <c r="BA19" s="2492"/>
      <c r="BB19" s="2492"/>
      <c r="BC19" s="2492"/>
      <c r="BD19" s="2492"/>
      <c r="BE19" s="2492"/>
      <c r="BF19" s="2492"/>
      <c r="BG19" s="2492"/>
      <c r="BH19" s="2492"/>
      <c r="BI19" s="2492"/>
      <c r="BJ19" s="2492"/>
      <c r="BK19" s="2492"/>
      <c r="BL19" s="2492"/>
      <c r="BM19" s="2492"/>
      <c r="BN19" s="2492"/>
      <c r="BO19" s="2492"/>
      <c r="BP19" s="2492"/>
      <c r="BQ19" s="2492"/>
      <c r="BR19" s="2492"/>
      <c r="BS19" s="2492"/>
      <c r="BT19" s="2492"/>
      <c r="BU19" s="2492"/>
      <c r="BV19" s="2492"/>
      <c r="BW19" s="2492"/>
      <c r="BX19" s="2492"/>
      <c r="BY19" s="2492"/>
      <c r="BZ19" s="2492"/>
      <c r="CA19" s="2492"/>
      <c r="CB19" s="2492"/>
      <c r="CC19" s="2492"/>
      <c r="CD19" s="2492"/>
      <c r="CE19" s="2492"/>
      <c r="CF19" s="2492"/>
      <c r="CG19" s="2492"/>
      <c r="CH19" s="2492"/>
      <c r="CI19" s="2492"/>
      <c r="CJ19" s="2492"/>
      <c r="CK19" s="2492"/>
      <c r="CL19" s="2492"/>
      <c r="CM19" s="2492"/>
      <c r="CN19" s="2492"/>
      <c r="CO19" s="2492"/>
      <c r="CP19" s="2492"/>
      <c r="CQ19" s="2492"/>
      <c r="CR19" s="2492"/>
      <c r="CS19" s="2492"/>
      <c r="CT19" s="2492"/>
      <c r="CU19" s="2492"/>
      <c r="CV19" s="2492"/>
      <c r="CW19" s="2492"/>
      <c r="CX19" s="2492"/>
      <c r="CY19" s="2492"/>
      <c r="CZ19" s="2492"/>
      <c r="DA19" s="2492"/>
      <c r="DB19" s="2492"/>
      <c r="DC19" s="2492"/>
      <c r="DD19" s="2492"/>
      <c r="DE19" s="2492"/>
      <c r="DF19" s="2492"/>
      <c r="DG19" s="2492"/>
      <c r="DH19" s="2492"/>
      <c r="DI19" s="2492"/>
      <c r="DJ19" s="2492"/>
      <c r="DK19" s="2492"/>
      <c r="DL19" s="2492"/>
      <c r="DM19" s="2492"/>
      <c r="DN19" s="2492"/>
      <c r="DO19" s="2492"/>
      <c r="DP19" s="2492"/>
      <c r="DQ19" s="2492"/>
      <c r="DR19" s="2492"/>
      <c r="DS19" s="2492"/>
      <c r="DT19" s="2492"/>
      <c r="DU19" s="2492"/>
      <c r="DV19" s="2492"/>
      <c r="DW19" s="2492"/>
      <c r="DX19" s="2492"/>
      <c r="DY19" s="2492"/>
      <c r="DZ19" s="2492"/>
      <c r="EA19" s="2492"/>
      <c r="EB19" s="2492"/>
      <c r="EC19" s="2492"/>
      <c r="ED19" s="2492"/>
      <c r="EE19" s="2492"/>
      <c r="EF19" s="2492"/>
      <c r="EG19" s="2492"/>
      <c r="EH19" s="2492"/>
      <c r="EI19" s="2492"/>
      <c r="EJ19" s="2492"/>
      <c r="EK19" s="2492"/>
      <c r="EL19" s="2492"/>
      <c r="EM19" s="2492"/>
      <c r="EN19" s="2492"/>
      <c r="EO19" s="2492"/>
      <c r="EP19" s="2492"/>
      <c r="EQ19" s="2492"/>
      <c r="ER19" s="2492"/>
      <c r="ES19" s="2492"/>
      <c r="ET19" s="2492"/>
      <c r="EU19" s="2492"/>
      <c r="EV19" s="2492"/>
      <c r="EW19" s="2492"/>
      <c r="EX19" s="2492"/>
      <c r="EY19" s="2492"/>
      <c r="EZ19" s="2492"/>
      <c r="FA19" s="2492"/>
      <c r="FB19" s="2492"/>
      <c r="FC19" s="2492"/>
      <c r="FD19" s="2492"/>
      <c r="FE19" s="2492"/>
      <c r="FF19" s="2492"/>
      <c r="FG19" s="2492"/>
      <c r="FH19" s="2492"/>
      <c r="FI19" s="2492"/>
      <c r="FJ19" s="2492"/>
      <c r="FK19" s="2492"/>
      <c r="FL19" s="2492"/>
      <c r="FM19" s="2492"/>
      <c r="FN19" s="2492"/>
      <c r="FO19" s="2492"/>
      <c r="FP19" s="2492"/>
      <c r="FQ19" s="2492"/>
      <c r="FR19" s="2492"/>
      <c r="FS19" s="2492"/>
      <c r="FT19" s="2492"/>
      <c r="FU19" s="2492"/>
      <c r="FV19" s="2492"/>
      <c r="FW19" s="2492"/>
      <c r="FX19" s="2492"/>
      <c r="FY19" s="2492"/>
      <c r="FZ19" s="2492"/>
      <c r="GA19" s="2492"/>
      <c r="GB19" s="2492"/>
      <c r="GC19" s="2492"/>
      <c r="GD19" s="2492"/>
      <c r="GE19" s="2492"/>
      <c r="GF19" s="2492"/>
      <c r="GG19" s="2492"/>
      <c r="GH19" s="2492"/>
      <c r="GI19" s="2492"/>
      <c r="GJ19" s="2492"/>
      <c r="GK19" s="2492"/>
      <c r="GL19" s="2492"/>
      <c r="GM19" s="2492"/>
      <c r="GN19" s="2492"/>
      <c r="GO19" s="2492"/>
      <c r="GP19" s="2492"/>
      <c r="GQ19" s="2492"/>
      <c r="GR19" s="2492"/>
      <c r="GS19" s="2492"/>
      <c r="GT19" s="2492"/>
      <c r="GU19" s="2492"/>
      <c r="GV19" s="2492"/>
      <c r="GW19" s="2492"/>
      <c r="GX19" s="2492"/>
      <c r="GY19" s="2492"/>
      <c r="GZ19" s="2492"/>
      <c r="HA19" s="2492"/>
      <c r="HB19" s="2492"/>
      <c r="HC19" s="2492"/>
      <c r="HD19" s="2492"/>
      <c r="HE19" s="2492"/>
      <c r="HF19" s="2492"/>
      <c r="HG19" s="2492"/>
      <c r="HH19" s="2492"/>
      <c r="HI19" s="2492"/>
      <c r="HJ19" s="2492"/>
      <c r="HK19" s="2492"/>
      <c r="HL19" s="2492"/>
      <c r="HM19" s="2492"/>
      <c r="HN19" s="2492"/>
      <c r="HO19" s="2492"/>
      <c r="HP19" s="2492"/>
      <c r="HQ19" s="2492"/>
      <c r="HR19" s="2492"/>
      <c r="HS19" s="2492"/>
      <c r="HT19" s="2492"/>
      <c r="HU19" s="2492"/>
      <c r="HV19" s="2492"/>
      <c r="HW19" s="2492"/>
      <c r="HX19" s="2492"/>
      <c r="HY19" s="2492"/>
      <c r="HZ19" s="2492"/>
      <c r="IA19" s="2492"/>
      <c r="IB19" s="2492"/>
      <c r="IC19" s="2492"/>
      <c r="ID19" s="2492"/>
      <c r="IE19" s="2492"/>
    </row>
    <row r="20" spans="1:239" s="1472" customFormat="1" ht="15.75" customHeight="1" thickBot="1">
      <c r="A20" s="1495" t="s">
        <v>835</v>
      </c>
      <c r="B20" s="1496" t="s">
        <v>836</v>
      </c>
      <c r="C20" s="1543" t="s">
        <v>471</v>
      </c>
      <c r="D20" s="1544"/>
      <c r="E20" s="1545"/>
      <c r="F20" s="1546"/>
      <c r="G20" s="1497">
        <v>0.4</v>
      </c>
      <c r="H20" s="1498"/>
      <c r="I20" s="1499">
        <v>20.7</v>
      </c>
      <c r="J20" s="1549"/>
      <c r="K20" s="1590">
        <v>2</v>
      </c>
      <c r="L20" s="2446"/>
      <c r="M20" s="1126" t="s">
        <v>837</v>
      </c>
      <c r="N20" s="945"/>
      <c r="O20" s="1134"/>
      <c r="P20" s="1591"/>
      <c r="Q20" s="1135"/>
      <c r="R20" s="2576"/>
      <c r="S20" s="945"/>
      <c r="T20" s="1134"/>
      <c r="U20" s="1591"/>
      <c r="V20" s="1135"/>
      <c r="W20" s="2576"/>
      <c r="X20" s="1502">
        <v>0.1</v>
      </c>
      <c r="Y20" s="1592"/>
      <c r="Z20" s="1504">
        <v>6666</v>
      </c>
      <c r="AA20" s="1503"/>
      <c r="AB20" s="2480"/>
      <c r="AC20" s="2516">
        <f t="shared" si="0"/>
        <v>0</v>
      </c>
      <c r="AD20" s="1416">
        <f t="shared" si="1"/>
        <v>0</v>
      </c>
      <c r="AE20" s="1416">
        <f t="shared" si="2"/>
        <v>0</v>
      </c>
      <c r="AF20" s="1416">
        <f t="shared" si="3"/>
        <v>0</v>
      </c>
      <c r="AG20" s="2492"/>
      <c r="AH20" s="2492"/>
      <c r="AI20" s="2492"/>
      <c r="AJ20" s="2492"/>
      <c r="AK20" s="2492"/>
      <c r="AL20" s="2492"/>
      <c r="AM20" s="2492"/>
      <c r="AN20" s="2492"/>
      <c r="AO20" s="2492"/>
      <c r="AP20" s="2492"/>
      <c r="AQ20" s="2492"/>
      <c r="AR20" s="2492"/>
      <c r="AS20" s="2492"/>
      <c r="AT20" s="2492"/>
      <c r="AU20" s="2492"/>
      <c r="AV20" s="2492"/>
      <c r="AW20" s="2492"/>
      <c r="AX20" s="2492"/>
      <c r="AY20" s="2492"/>
      <c r="AZ20" s="2492"/>
      <c r="BA20" s="2492"/>
      <c r="BB20" s="2492"/>
      <c r="BC20" s="2492"/>
      <c r="BD20" s="2492"/>
      <c r="BE20" s="2492"/>
      <c r="BF20" s="2492"/>
      <c r="BG20" s="2492"/>
      <c r="BH20" s="2492"/>
      <c r="BI20" s="2492"/>
      <c r="BJ20" s="2492"/>
      <c r="BK20" s="2492"/>
      <c r="BL20" s="2492"/>
      <c r="BM20" s="2492"/>
      <c r="BN20" s="2492"/>
      <c r="BO20" s="2492"/>
      <c r="BP20" s="2492"/>
      <c r="BQ20" s="2492"/>
      <c r="BR20" s="2492"/>
      <c r="BS20" s="2492"/>
      <c r="BT20" s="2492"/>
      <c r="BU20" s="2492"/>
      <c r="BV20" s="2492"/>
      <c r="BW20" s="2492"/>
      <c r="BX20" s="2492"/>
      <c r="BY20" s="2492"/>
      <c r="BZ20" s="2492"/>
      <c r="CA20" s="2492"/>
      <c r="CB20" s="2492"/>
      <c r="CC20" s="2492"/>
      <c r="CD20" s="2492"/>
      <c r="CE20" s="2492"/>
      <c r="CF20" s="2492"/>
      <c r="CG20" s="2492"/>
      <c r="CH20" s="2492"/>
      <c r="CI20" s="2492"/>
      <c r="CJ20" s="2492"/>
      <c r="CK20" s="2492"/>
      <c r="CL20" s="2492"/>
      <c r="CM20" s="2492"/>
      <c r="CN20" s="2492"/>
      <c r="CO20" s="2492"/>
      <c r="CP20" s="2492"/>
      <c r="CQ20" s="2492"/>
      <c r="CR20" s="2492"/>
      <c r="CS20" s="2492"/>
      <c r="CT20" s="2492"/>
      <c r="CU20" s="2492"/>
      <c r="CV20" s="2492"/>
      <c r="CW20" s="2492"/>
      <c r="CX20" s="2492"/>
      <c r="CY20" s="2492"/>
      <c r="CZ20" s="2492"/>
      <c r="DA20" s="2492"/>
      <c r="DB20" s="2492"/>
      <c r="DC20" s="2492"/>
      <c r="DD20" s="2492"/>
      <c r="DE20" s="2492"/>
      <c r="DF20" s="2492"/>
      <c r="DG20" s="2492"/>
      <c r="DH20" s="2492"/>
      <c r="DI20" s="2492"/>
      <c r="DJ20" s="2492"/>
      <c r="DK20" s="2492"/>
      <c r="DL20" s="2492"/>
      <c r="DM20" s="2492"/>
      <c r="DN20" s="2492"/>
      <c r="DO20" s="2492"/>
      <c r="DP20" s="2492"/>
      <c r="DQ20" s="2492"/>
      <c r="DR20" s="2492"/>
      <c r="DS20" s="2492"/>
      <c r="DT20" s="2492"/>
      <c r="DU20" s="2492"/>
      <c r="DV20" s="2492"/>
      <c r="DW20" s="2492"/>
      <c r="DX20" s="2492"/>
      <c r="DY20" s="2492"/>
      <c r="DZ20" s="2492"/>
      <c r="EA20" s="2492"/>
      <c r="EB20" s="2492"/>
      <c r="EC20" s="2492"/>
      <c r="ED20" s="2492"/>
      <c r="EE20" s="2492"/>
      <c r="EF20" s="2492"/>
      <c r="EG20" s="2492"/>
      <c r="EH20" s="2492"/>
      <c r="EI20" s="2492"/>
      <c r="EJ20" s="2492"/>
      <c r="EK20" s="2492"/>
      <c r="EL20" s="2492"/>
      <c r="EM20" s="2492"/>
      <c r="EN20" s="2492"/>
      <c r="EO20" s="2492"/>
      <c r="EP20" s="2492"/>
      <c r="EQ20" s="2492"/>
      <c r="ER20" s="2492"/>
      <c r="ES20" s="2492"/>
      <c r="ET20" s="2492"/>
      <c r="EU20" s="2492"/>
      <c r="EV20" s="2492"/>
      <c r="EW20" s="2492"/>
      <c r="EX20" s="2492"/>
      <c r="EY20" s="2492"/>
      <c r="EZ20" s="2492"/>
      <c r="FA20" s="2492"/>
      <c r="FB20" s="2492"/>
      <c r="FC20" s="2492"/>
      <c r="FD20" s="2492"/>
      <c r="FE20" s="2492"/>
      <c r="FF20" s="2492"/>
      <c r="FG20" s="2492"/>
      <c r="FH20" s="2492"/>
      <c r="FI20" s="2492"/>
      <c r="FJ20" s="2492"/>
      <c r="FK20" s="2492"/>
      <c r="FL20" s="2492"/>
      <c r="FM20" s="2492"/>
      <c r="FN20" s="2492"/>
      <c r="FO20" s="2492"/>
      <c r="FP20" s="2492"/>
      <c r="FQ20" s="2492"/>
      <c r="FR20" s="2492"/>
      <c r="FS20" s="2492"/>
      <c r="FT20" s="2492"/>
      <c r="FU20" s="2492"/>
      <c r="FV20" s="2492"/>
      <c r="FW20" s="2492"/>
      <c r="FX20" s="2492"/>
      <c r="FY20" s="2492"/>
      <c r="FZ20" s="2492"/>
      <c r="GA20" s="2492"/>
      <c r="GB20" s="2492"/>
      <c r="GC20" s="2492"/>
      <c r="GD20" s="2492"/>
      <c r="GE20" s="2492"/>
      <c r="GF20" s="2492"/>
      <c r="GG20" s="2492"/>
      <c r="GH20" s="2492"/>
      <c r="GI20" s="2492"/>
      <c r="GJ20" s="2492"/>
      <c r="GK20" s="2492"/>
      <c r="GL20" s="2492"/>
      <c r="GM20" s="2492"/>
      <c r="GN20" s="2492"/>
      <c r="GO20" s="2492"/>
      <c r="GP20" s="2492"/>
      <c r="GQ20" s="2492"/>
      <c r="GR20" s="2492"/>
      <c r="GS20" s="2492"/>
      <c r="GT20" s="2492"/>
      <c r="GU20" s="2492"/>
      <c r="GV20" s="2492"/>
      <c r="GW20" s="2492"/>
      <c r="GX20" s="2492"/>
      <c r="GY20" s="2492"/>
      <c r="GZ20" s="2492"/>
      <c r="HA20" s="2492"/>
      <c r="HB20" s="2492"/>
      <c r="HC20" s="2492"/>
      <c r="HD20" s="2492"/>
      <c r="HE20" s="2492"/>
      <c r="HF20" s="2492"/>
      <c r="HG20" s="2492"/>
      <c r="HH20" s="2492"/>
      <c r="HI20" s="2492"/>
      <c r="HJ20" s="2492"/>
      <c r="HK20" s="2492"/>
      <c r="HL20" s="2492"/>
      <c r="HM20" s="2492"/>
      <c r="HN20" s="2492"/>
      <c r="HO20" s="2492"/>
      <c r="HP20" s="2492"/>
      <c r="HQ20" s="2492"/>
      <c r="HR20" s="2492"/>
      <c r="HS20" s="2492"/>
      <c r="HT20" s="2492"/>
      <c r="HU20" s="2492"/>
      <c r="HV20" s="2492"/>
      <c r="HW20" s="2492"/>
      <c r="HX20" s="2492"/>
      <c r="HY20" s="2492"/>
      <c r="HZ20" s="2492"/>
      <c r="IA20" s="2492"/>
      <c r="IB20" s="2492"/>
      <c r="IC20" s="2492"/>
      <c r="ID20" s="2492"/>
      <c r="IE20" s="2492"/>
    </row>
    <row r="21" spans="1:239" s="1472" customFormat="1" ht="30" customHeight="1" thickBot="1">
      <c r="A21" s="2518"/>
      <c r="B21" s="1197" t="s">
        <v>838</v>
      </c>
      <c r="C21" s="2519"/>
      <c r="D21" s="2520"/>
      <c r="E21" s="2521"/>
      <c r="F21" s="2522"/>
      <c r="G21" s="2523"/>
      <c r="H21" s="2524"/>
      <c r="I21" s="2525" t="s">
        <v>373</v>
      </c>
      <c r="J21" s="2526" t="s">
        <v>373</v>
      </c>
      <c r="K21" s="2527"/>
      <c r="L21" s="2546"/>
      <c r="M21" s="2528"/>
      <c r="N21" s="1196"/>
      <c r="O21" s="2529"/>
      <c r="P21" s="2529" t="s">
        <v>373</v>
      </c>
      <c r="Q21" s="2529"/>
      <c r="R21" s="2592"/>
      <c r="S21" s="2529"/>
      <c r="T21" s="2529"/>
      <c r="U21" s="2529" t="s">
        <v>373</v>
      </c>
      <c r="V21" s="2529"/>
      <c r="W21" s="2546"/>
      <c r="X21" s="2530"/>
      <c r="Y21" s="2531"/>
      <c r="Z21" s="2532" t="s">
        <v>373</v>
      </c>
      <c r="AA21" s="2531"/>
      <c r="AB21" s="2670"/>
      <c r="AC21" s="2533"/>
      <c r="AD21" s="2534"/>
      <c r="AE21" s="2534"/>
      <c r="AF21" s="2534"/>
      <c r="AG21" s="2492"/>
      <c r="AH21" s="2492"/>
      <c r="AI21" s="2492"/>
      <c r="AJ21" s="2492"/>
      <c r="AK21" s="2492"/>
      <c r="AL21" s="2492"/>
      <c r="AM21" s="2492"/>
      <c r="AN21" s="2492"/>
      <c r="AO21" s="2492"/>
      <c r="AP21" s="2492"/>
      <c r="AQ21" s="2492"/>
      <c r="AR21" s="2492"/>
      <c r="AS21" s="2492"/>
      <c r="AT21" s="2492"/>
      <c r="AU21" s="2492"/>
      <c r="AV21" s="2492"/>
      <c r="AW21" s="2492"/>
      <c r="AX21" s="2492"/>
      <c r="AY21" s="2492"/>
      <c r="AZ21" s="2492"/>
      <c r="BA21" s="2492"/>
      <c r="BB21" s="2492"/>
      <c r="BC21" s="2492"/>
      <c r="BD21" s="2492"/>
      <c r="BE21" s="2492"/>
      <c r="BF21" s="2492"/>
      <c r="BG21" s="2492"/>
      <c r="BH21" s="2492"/>
      <c r="BI21" s="2492"/>
      <c r="BJ21" s="2492"/>
      <c r="BK21" s="2492"/>
      <c r="BL21" s="2492"/>
      <c r="BM21" s="2492"/>
      <c r="BN21" s="2492"/>
      <c r="BO21" s="2492"/>
      <c r="BP21" s="2492"/>
      <c r="BQ21" s="2492"/>
      <c r="BR21" s="2492"/>
      <c r="BS21" s="2492"/>
      <c r="BT21" s="2492"/>
      <c r="BU21" s="2492"/>
      <c r="BV21" s="2492"/>
      <c r="BW21" s="2492"/>
      <c r="BX21" s="2492"/>
      <c r="BY21" s="2492"/>
      <c r="BZ21" s="2492"/>
      <c r="CA21" s="2492"/>
      <c r="CB21" s="2492"/>
      <c r="CC21" s="2492"/>
      <c r="CD21" s="2492"/>
      <c r="CE21" s="2492"/>
      <c r="CF21" s="2492"/>
      <c r="CG21" s="2492"/>
      <c r="CH21" s="2492"/>
      <c r="CI21" s="2492"/>
      <c r="CJ21" s="2492"/>
      <c r="CK21" s="2492"/>
      <c r="CL21" s="2492"/>
      <c r="CM21" s="2492"/>
      <c r="CN21" s="2492"/>
      <c r="CO21" s="2492"/>
      <c r="CP21" s="2492"/>
      <c r="CQ21" s="2492"/>
      <c r="CR21" s="2492"/>
      <c r="CS21" s="2492"/>
      <c r="CT21" s="2492"/>
      <c r="CU21" s="2492"/>
      <c r="CV21" s="2492"/>
      <c r="CW21" s="2492"/>
      <c r="CX21" s="2492"/>
      <c r="CY21" s="2492"/>
      <c r="CZ21" s="2492"/>
      <c r="DA21" s="2492"/>
      <c r="DB21" s="2492"/>
      <c r="DC21" s="2492"/>
      <c r="DD21" s="2492"/>
      <c r="DE21" s="2492"/>
      <c r="DF21" s="2492"/>
      <c r="DG21" s="2492"/>
      <c r="DH21" s="2492"/>
      <c r="DI21" s="2492"/>
      <c r="DJ21" s="2492"/>
      <c r="DK21" s="2492"/>
      <c r="DL21" s="2492"/>
      <c r="DM21" s="2492"/>
      <c r="DN21" s="2492"/>
      <c r="DO21" s="2492"/>
      <c r="DP21" s="2492"/>
      <c r="DQ21" s="2492"/>
      <c r="DR21" s="2492"/>
      <c r="DS21" s="2492"/>
      <c r="DT21" s="2492"/>
      <c r="DU21" s="2492"/>
      <c r="DV21" s="2492"/>
      <c r="DW21" s="2492"/>
      <c r="DX21" s="2492"/>
      <c r="DY21" s="2492"/>
      <c r="DZ21" s="2492"/>
      <c r="EA21" s="2492"/>
      <c r="EB21" s="2492"/>
      <c r="EC21" s="2492"/>
      <c r="ED21" s="2492"/>
      <c r="EE21" s="2492"/>
      <c r="EF21" s="2492"/>
      <c r="EG21" s="2492"/>
      <c r="EH21" s="2492"/>
      <c r="EI21" s="2492"/>
      <c r="EJ21" s="2492"/>
      <c r="EK21" s="2492"/>
      <c r="EL21" s="2492"/>
      <c r="EM21" s="2492"/>
      <c r="EN21" s="2492"/>
      <c r="EO21" s="2492"/>
      <c r="EP21" s="2492"/>
      <c r="EQ21" s="2492"/>
      <c r="ER21" s="2492"/>
      <c r="ES21" s="2492"/>
      <c r="ET21" s="2492"/>
      <c r="EU21" s="2492"/>
      <c r="EV21" s="2492"/>
      <c r="EW21" s="2492"/>
      <c r="EX21" s="2492"/>
      <c r="EY21" s="2492"/>
      <c r="EZ21" s="2492"/>
      <c r="FA21" s="2492"/>
      <c r="FB21" s="2492"/>
      <c r="FC21" s="2492"/>
      <c r="FD21" s="2492"/>
      <c r="FE21" s="2492"/>
      <c r="FF21" s="2492"/>
      <c r="FG21" s="2492"/>
      <c r="FH21" s="2492"/>
      <c r="FI21" s="2492"/>
      <c r="FJ21" s="2492"/>
      <c r="FK21" s="2492"/>
      <c r="FL21" s="2492"/>
      <c r="FM21" s="2492"/>
      <c r="FN21" s="2492"/>
      <c r="FO21" s="2492"/>
      <c r="FP21" s="2492"/>
      <c r="FQ21" s="2492"/>
      <c r="FR21" s="2492"/>
      <c r="FS21" s="2492"/>
      <c r="FT21" s="2492"/>
      <c r="FU21" s="2492"/>
      <c r="FV21" s="2492"/>
      <c r="FW21" s="2492"/>
      <c r="FX21" s="2492"/>
      <c r="FY21" s="2492"/>
      <c r="FZ21" s="2492"/>
      <c r="GA21" s="2492"/>
      <c r="GB21" s="2492"/>
      <c r="GC21" s="2492"/>
      <c r="GD21" s="2492"/>
      <c r="GE21" s="2492"/>
      <c r="GF21" s="2492"/>
      <c r="GG21" s="2492"/>
      <c r="GH21" s="2492"/>
      <c r="GI21" s="2492"/>
      <c r="GJ21" s="2492"/>
      <c r="GK21" s="2492"/>
      <c r="GL21" s="2492"/>
      <c r="GM21" s="2492"/>
      <c r="GN21" s="2492"/>
      <c r="GO21" s="2492"/>
      <c r="GP21" s="2492"/>
      <c r="GQ21" s="2492"/>
      <c r="GR21" s="2492"/>
      <c r="GS21" s="2492"/>
      <c r="GT21" s="2492"/>
      <c r="GU21" s="2492"/>
      <c r="GV21" s="2492"/>
      <c r="GW21" s="2492"/>
      <c r="GX21" s="2492"/>
      <c r="GY21" s="2492"/>
      <c r="GZ21" s="2492"/>
      <c r="HA21" s="2492"/>
      <c r="HB21" s="2492"/>
      <c r="HC21" s="2492"/>
      <c r="HD21" s="2492"/>
      <c r="HE21" s="2492"/>
      <c r="HF21" s="2492"/>
      <c r="HG21" s="2492"/>
      <c r="HH21" s="2492"/>
      <c r="HI21" s="2492"/>
      <c r="HJ21" s="2492"/>
      <c r="HK21" s="2492"/>
      <c r="HL21" s="2492"/>
      <c r="HM21" s="2492"/>
      <c r="HN21" s="2492"/>
      <c r="HO21" s="2492"/>
      <c r="HP21" s="2492"/>
      <c r="HQ21" s="2492"/>
      <c r="HR21" s="2492"/>
      <c r="HS21" s="2492"/>
      <c r="HT21" s="2492"/>
      <c r="HU21" s="2492"/>
      <c r="HV21" s="2492"/>
      <c r="HW21" s="2492"/>
      <c r="HX21" s="2492"/>
      <c r="HY21" s="2492"/>
      <c r="HZ21" s="2492"/>
      <c r="IA21" s="2492"/>
      <c r="IB21" s="2492"/>
      <c r="IC21" s="2492"/>
      <c r="ID21" s="2492"/>
      <c r="IE21" s="2492"/>
    </row>
    <row r="22" spans="1:239" s="1472" customFormat="1" ht="15.75" customHeight="1">
      <c r="A22" s="1484" t="s">
        <v>839</v>
      </c>
      <c r="B22" s="1485" t="s">
        <v>840</v>
      </c>
      <c r="C22" s="1597" t="s">
        <v>841</v>
      </c>
      <c r="D22" s="1598"/>
      <c r="E22" s="1599"/>
      <c r="F22" s="1600"/>
      <c r="G22" s="1486">
        <v>2.5</v>
      </c>
      <c r="H22" s="1601"/>
      <c r="I22" s="1602">
        <v>37.299999999999997</v>
      </c>
      <c r="J22" s="1539"/>
      <c r="K22" s="1603">
        <v>4</v>
      </c>
      <c r="L22" s="2556"/>
      <c r="M22" s="1119"/>
      <c r="N22" s="486"/>
      <c r="O22" s="424"/>
      <c r="P22" s="749"/>
      <c r="Q22" s="424"/>
      <c r="R22" s="2601"/>
      <c r="S22" s="423"/>
      <c r="T22" s="424"/>
      <c r="U22" s="1604"/>
      <c r="V22" s="424"/>
      <c r="W22" s="2603"/>
      <c r="X22" s="1492">
        <v>0.1</v>
      </c>
      <c r="Y22" s="1605"/>
      <c r="Z22" s="1494">
        <v>6446</v>
      </c>
      <c r="AA22" s="1493"/>
      <c r="AB22" s="2674"/>
      <c r="AC22" s="2516">
        <f t="shared" si="0"/>
        <v>0</v>
      </c>
      <c r="AD22" s="1416">
        <f t="shared" si="1"/>
        <v>0</v>
      </c>
      <c r="AE22" s="1416">
        <f t="shared" si="2"/>
        <v>0</v>
      </c>
      <c r="AF22" s="1416">
        <f t="shared" si="3"/>
        <v>0</v>
      </c>
      <c r="AG22" s="2492"/>
      <c r="AH22" s="2492"/>
      <c r="AI22" s="2492"/>
      <c r="AJ22" s="2492"/>
      <c r="AK22" s="2492"/>
      <c r="AL22" s="2492"/>
      <c r="AM22" s="2492"/>
      <c r="AN22" s="2492"/>
      <c r="AO22" s="2492"/>
      <c r="AP22" s="2492"/>
      <c r="AQ22" s="2492"/>
      <c r="AR22" s="2492"/>
      <c r="AS22" s="2492"/>
      <c r="AT22" s="2492"/>
      <c r="AU22" s="2492"/>
      <c r="AV22" s="2492"/>
      <c r="AW22" s="2492"/>
      <c r="AX22" s="2492"/>
      <c r="AY22" s="2492"/>
      <c r="AZ22" s="2492"/>
      <c r="BA22" s="2492"/>
      <c r="BB22" s="2492"/>
      <c r="BC22" s="2492"/>
      <c r="BD22" s="2492"/>
      <c r="BE22" s="2492"/>
      <c r="BF22" s="2492"/>
      <c r="BG22" s="2492"/>
      <c r="BH22" s="2492"/>
      <c r="BI22" s="2492"/>
      <c r="BJ22" s="2492"/>
      <c r="BK22" s="2492"/>
      <c r="BL22" s="2492"/>
      <c r="BM22" s="2492"/>
      <c r="BN22" s="2492"/>
      <c r="BO22" s="2492"/>
      <c r="BP22" s="2492"/>
      <c r="BQ22" s="2492"/>
      <c r="BR22" s="2492"/>
      <c r="BS22" s="2492"/>
      <c r="BT22" s="2492"/>
      <c r="BU22" s="2492"/>
      <c r="BV22" s="2492"/>
      <c r="BW22" s="2492"/>
      <c r="BX22" s="2492"/>
      <c r="BY22" s="2492"/>
      <c r="BZ22" s="2492"/>
      <c r="CA22" s="2492"/>
      <c r="CB22" s="2492"/>
      <c r="CC22" s="2492"/>
      <c r="CD22" s="2492"/>
      <c r="CE22" s="2492"/>
      <c r="CF22" s="2492"/>
      <c r="CG22" s="2492"/>
      <c r="CH22" s="2492"/>
      <c r="CI22" s="2492"/>
      <c r="CJ22" s="2492"/>
      <c r="CK22" s="2492"/>
      <c r="CL22" s="2492"/>
      <c r="CM22" s="2492"/>
      <c r="CN22" s="2492"/>
      <c r="CO22" s="2492"/>
      <c r="CP22" s="2492"/>
      <c r="CQ22" s="2492"/>
      <c r="CR22" s="2492"/>
      <c r="CS22" s="2492"/>
      <c r="CT22" s="2492"/>
      <c r="CU22" s="2492"/>
      <c r="CV22" s="2492"/>
      <c r="CW22" s="2492"/>
      <c r="CX22" s="2492"/>
      <c r="CY22" s="2492"/>
      <c r="CZ22" s="2492"/>
      <c r="DA22" s="2492"/>
      <c r="DB22" s="2492"/>
      <c r="DC22" s="2492"/>
      <c r="DD22" s="2492"/>
      <c r="DE22" s="2492"/>
      <c r="DF22" s="2492"/>
      <c r="DG22" s="2492"/>
      <c r="DH22" s="2492"/>
      <c r="DI22" s="2492"/>
      <c r="DJ22" s="2492"/>
      <c r="DK22" s="2492"/>
      <c r="DL22" s="2492"/>
      <c r="DM22" s="2492"/>
      <c r="DN22" s="2492"/>
      <c r="DO22" s="2492"/>
      <c r="DP22" s="2492"/>
      <c r="DQ22" s="2492"/>
      <c r="DR22" s="2492"/>
      <c r="DS22" s="2492"/>
      <c r="DT22" s="2492"/>
      <c r="DU22" s="2492"/>
      <c r="DV22" s="2492"/>
      <c r="DW22" s="2492"/>
      <c r="DX22" s="2492"/>
      <c r="DY22" s="2492"/>
      <c r="DZ22" s="2492"/>
      <c r="EA22" s="2492"/>
      <c r="EB22" s="2492"/>
      <c r="EC22" s="2492"/>
      <c r="ED22" s="2492"/>
      <c r="EE22" s="2492"/>
      <c r="EF22" s="2492"/>
      <c r="EG22" s="2492"/>
      <c r="EH22" s="2492"/>
      <c r="EI22" s="2492"/>
      <c r="EJ22" s="2492"/>
      <c r="EK22" s="2492"/>
      <c r="EL22" s="2492"/>
      <c r="EM22" s="2492"/>
      <c r="EN22" s="2492"/>
      <c r="EO22" s="2492"/>
      <c r="EP22" s="2492"/>
      <c r="EQ22" s="2492"/>
      <c r="ER22" s="2492"/>
      <c r="ES22" s="2492"/>
      <c r="ET22" s="2492"/>
      <c r="EU22" s="2492"/>
      <c r="EV22" s="2492"/>
      <c r="EW22" s="2492"/>
      <c r="EX22" s="2492"/>
      <c r="EY22" s="2492"/>
      <c r="EZ22" s="2492"/>
      <c r="FA22" s="2492"/>
      <c r="FB22" s="2492"/>
      <c r="FC22" s="2492"/>
      <c r="FD22" s="2492"/>
      <c r="FE22" s="2492"/>
      <c r="FF22" s="2492"/>
      <c r="FG22" s="2492"/>
      <c r="FH22" s="2492"/>
      <c r="FI22" s="2492"/>
      <c r="FJ22" s="2492"/>
      <c r="FK22" s="2492"/>
      <c r="FL22" s="2492"/>
      <c r="FM22" s="2492"/>
      <c r="FN22" s="2492"/>
      <c r="FO22" s="2492"/>
      <c r="FP22" s="2492"/>
      <c r="FQ22" s="2492"/>
      <c r="FR22" s="2492"/>
      <c r="FS22" s="2492"/>
      <c r="FT22" s="2492"/>
      <c r="FU22" s="2492"/>
      <c r="FV22" s="2492"/>
      <c r="FW22" s="2492"/>
      <c r="FX22" s="2492"/>
      <c r="FY22" s="2492"/>
      <c r="FZ22" s="2492"/>
      <c r="GA22" s="2492"/>
      <c r="GB22" s="2492"/>
      <c r="GC22" s="2492"/>
      <c r="GD22" s="2492"/>
      <c r="GE22" s="2492"/>
      <c r="GF22" s="2492"/>
      <c r="GG22" s="2492"/>
      <c r="GH22" s="2492"/>
      <c r="GI22" s="2492"/>
      <c r="GJ22" s="2492"/>
      <c r="GK22" s="2492"/>
      <c r="GL22" s="2492"/>
      <c r="GM22" s="2492"/>
      <c r="GN22" s="2492"/>
      <c r="GO22" s="2492"/>
      <c r="GP22" s="2492"/>
      <c r="GQ22" s="2492"/>
      <c r="GR22" s="2492"/>
      <c r="GS22" s="2492"/>
      <c r="GT22" s="2492"/>
      <c r="GU22" s="2492"/>
      <c r="GV22" s="2492"/>
      <c r="GW22" s="2492"/>
      <c r="GX22" s="2492"/>
      <c r="GY22" s="2492"/>
      <c r="GZ22" s="2492"/>
      <c r="HA22" s="2492"/>
      <c r="HB22" s="2492"/>
      <c r="HC22" s="2492"/>
      <c r="HD22" s="2492"/>
      <c r="HE22" s="2492"/>
      <c r="HF22" s="2492"/>
      <c r="HG22" s="2492"/>
      <c r="HH22" s="2492"/>
      <c r="HI22" s="2492"/>
      <c r="HJ22" s="2492"/>
      <c r="HK22" s="2492"/>
      <c r="HL22" s="2492"/>
      <c r="HM22" s="2492"/>
      <c r="HN22" s="2492"/>
      <c r="HO22" s="2492"/>
      <c r="HP22" s="2492"/>
      <c r="HQ22" s="2492"/>
      <c r="HR22" s="2492"/>
      <c r="HS22" s="2492"/>
      <c r="HT22" s="2492"/>
      <c r="HU22" s="2492"/>
      <c r="HV22" s="2492"/>
      <c r="HW22" s="2492"/>
      <c r="HX22" s="2492"/>
      <c r="HY22" s="2492"/>
      <c r="HZ22" s="2492"/>
      <c r="IA22" s="2492"/>
      <c r="IB22" s="2492"/>
      <c r="IC22" s="2492"/>
      <c r="ID22" s="2492"/>
      <c r="IE22" s="2492"/>
    </row>
    <row r="23" spans="1:239" s="1472" customFormat="1" ht="15.75" customHeight="1">
      <c r="A23" s="1552" t="s">
        <v>842</v>
      </c>
      <c r="B23" s="1553" t="s">
        <v>843</v>
      </c>
      <c r="C23" s="1606" t="s">
        <v>841</v>
      </c>
      <c r="D23" s="1607"/>
      <c r="E23" s="1608"/>
      <c r="F23" s="1546"/>
      <c r="G23" s="1554">
        <v>2</v>
      </c>
      <c r="H23" s="1609"/>
      <c r="I23" s="1610">
        <v>20.7</v>
      </c>
      <c r="J23" s="1558"/>
      <c r="K23" s="1611">
        <v>2</v>
      </c>
      <c r="L23" s="2557"/>
      <c r="M23" s="692" t="s">
        <v>844</v>
      </c>
      <c r="N23" s="821">
        <v>20</v>
      </c>
      <c r="O23" s="689"/>
      <c r="P23" s="1612">
        <v>50</v>
      </c>
      <c r="Q23" s="90"/>
      <c r="R23" s="2602"/>
      <c r="S23" s="97">
        <v>50</v>
      </c>
      <c r="T23" s="689"/>
      <c r="U23" s="1613">
        <v>116</v>
      </c>
      <c r="V23" s="90"/>
      <c r="W23" s="2602"/>
      <c r="X23" s="1562">
        <v>0.4</v>
      </c>
      <c r="Y23" s="1614"/>
      <c r="Z23" s="1563">
        <v>1577</v>
      </c>
      <c r="AA23" s="1560"/>
      <c r="AB23" s="2679"/>
      <c r="AC23" s="2516">
        <f t="shared" si="0"/>
        <v>0</v>
      </c>
      <c r="AD23" s="1416">
        <f t="shared" si="1"/>
        <v>0</v>
      </c>
      <c r="AE23" s="1416">
        <f t="shared" si="2"/>
        <v>0</v>
      </c>
      <c r="AF23" s="1416">
        <f t="shared" si="3"/>
        <v>0</v>
      </c>
      <c r="AG23" s="2492"/>
      <c r="AH23" s="2492"/>
      <c r="AI23" s="2492"/>
      <c r="AJ23" s="2492"/>
      <c r="AK23" s="2492"/>
      <c r="AL23" s="2492"/>
      <c r="AM23" s="2492"/>
      <c r="AN23" s="2492"/>
      <c r="AO23" s="2492"/>
      <c r="AP23" s="2492"/>
      <c r="AQ23" s="2492"/>
      <c r="AR23" s="2492"/>
      <c r="AS23" s="2492"/>
      <c r="AT23" s="2492"/>
      <c r="AU23" s="2492"/>
      <c r="AV23" s="2492"/>
      <c r="AW23" s="2492"/>
      <c r="AX23" s="2492"/>
      <c r="AY23" s="2492"/>
      <c r="AZ23" s="2492"/>
      <c r="BA23" s="2492"/>
      <c r="BB23" s="2492"/>
      <c r="BC23" s="2492"/>
      <c r="BD23" s="2492"/>
      <c r="BE23" s="2492"/>
      <c r="BF23" s="2492"/>
      <c r="BG23" s="2492"/>
      <c r="BH23" s="2492"/>
      <c r="BI23" s="2492"/>
      <c r="BJ23" s="2492"/>
      <c r="BK23" s="2492"/>
      <c r="BL23" s="2492"/>
      <c r="BM23" s="2492"/>
      <c r="BN23" s="2492"/>
      <c r="BO23" s="2492"/>
      <c r="BP23" s="2492"/>
      <c r="BQ23" s="2492"/>
      <c r="BR23" s="2492"/>
      <c r="BS23" s="2492"/>
      <c r="BT23" s="2492"/>
      <c r="BU23" s="2492"/>
      <c r="BV23" s="2492"/>
      <c r="BW23" s="2492"/>
      <c r="BX23" s="2492"/>
      <c r="BY23" s="2492"/>
      <c r="BZ23" s="2492"/>
      <c r="CA23" s="2492"/>
      <c r="CB23" s="2492"/>
      <c r="CC23" s="2492"/>
      <c r="CD23" s="2492"/>
      <c r="CE23" s="2492"/>
      <c r="CF23" s="2492"/>
      <c r="CG23" s="2492"/>
      <c r="CH23" s="2492"/>
      <c r="CI23" s="2492"/>
      <c r="CJ23" s="2492"/>
      <c r="CK23" s="2492"/>
      <c r="CL23" s="2492"/>
      <c r="CM23" s="2492"/>
      <c r="CN23" s="2492"/>
      <c r="CO23" s="2492"/>
      <c r="CP23" s="2492"/>
      <c r="CQ23" s="2492"/>
      <c r="CR23" s="2492"/>
      <c r="CS23" s="2492"/>
      <c r="CT23" s="2492"/>
      <c r="CU23" s="2492"/>
      <c r="CV23" s="2492"/>
      <c r="CW23" s="2492"/>
      <c r="CX23" s="2492"/>
      <c r="CY23" s="2492"/>
      <c r="CZ23" s="2492"/>
      <c r="DA23" s="2492"/>
      <c r="DB23" s="2492"/>
      <c r="DC23" s="2492"/>
      <c r="DD23" s="2492"/>
      <c r="DE23" s="2492"/>
      <c r="DF23" s="2492"/>
      <c r="DG23" s="2492"/>
      <c r="DH23" s="2492"/>
      <c r="DI23" s="2492"/>
      <c r="DJ23" s="2492"/>
      <c r="DK23" s="2492"/>
      <c r="DL23" s="2492"/>
      <c r="DM23" s="2492"/>
      <c r="DN23" s="2492"/>
      <c r="DO23" s="2492"/>
      <c r="DP23" s="2492"/>
      <c r="DQ23" s="2492"/>
      <c r="DR23" s="2492"/>
      <c r="DS23" s="2492"/>
      <c r="DT23" s="2492"/>
      <c r="DU23" s="2492"/>
      <c r="DV23" s="2492"/>
      <c r="DW23" s="2492"/>
      <c r="DX23" s="2492"/>
      <c r="DY23" s="2492"/>
      <c r="DZ23" s="2492"/>
      <c r="EA23" s="2492"/>
      <c r="EB23" s="2492"/>
      <c r="EC23" s="2492"/>
      <c r="ED23" s="2492"/>
      <c r="EE23" s="2492"/>
      <c r="EF23" s="2492"/>
      <c r="EG23" s="2492"/>
      <c r="EH23" s="2492"/>
      <c r="EI23" s="2492"/>
      <c r="EJ23" s="2492"/>
      <c r="EK23" s="2492"/>
      <c r="EL23" s="2492"/>
      <c r="EM23" s="2492"/>
      <c r="EN23" s="2492"/>
      <c r="EO23" s="2492"/>
      <c r="EP23" s="2492"/>
      <c r="EQ23" s="2492"/>
      <c r="ER23" s="2492"/>
      <c r="ES23" s="2492"/>
      <c r="ET23" s="2492"/>
      <c r="EU23" s="2492"/>
      <c r="EV23" s="2492"/>
      <c r="EW23" s="2492"/>
      <c r="EX23" s="2492"/>
      <c r="EY23" s="2492"/>
      <c r="EZ23" s="2492"/>
      <c r="FA23" s="2492"/>
      <c r="FB23" s="2492"/>
      <c r="FC23" s="2492"/>
      <c r="FD23" s="2492"/>
      <c r="FE23" s="2492"/>
      <c r="FF23" s="2492"/>
      <c r="FG23" s="2492"/>
      <c r="FH23" s="2492"/>
      <c r="FI23" s="2492"/>
      <c r="FJ23" s="2492"/>
      <c r="FK23" s="2492"/>
      <c r="FL23" s="2492"/>
      <c r="FM23" s="2492"/>
      <c r="FN23" s="2492"/>
      <c r="FO23" s="2492"/>
      <c r="FP23" s="2492"/>
      <c r="FQ23" s="2492"/>
      <c r="FR23" s="2492"/>
      <c r="FS23" s="2492"/>
      <c r="FT23" s="2492"/>
      <c r="FU23" s="2492"/>
      <c r="FV23" s="2492"/>
      <c r="FW23" s="2492"/>
      <c r="FX23" s="2492"/>
      <c r="FY23" s="2492"/>
      <c r="FZ23" s="2492"/>
      <c r="GA23" s="2492"/>
      <c r="GB23" s="2492"/>
      <c r="GC23" s="2492"/>
      <c r="GD23" s="2492"/>
      <c r="GE23" s="2492"/>
      <c r="GF23" s="2492"/>
      <c r="GG23" s="2492"/>
      <c r="GH23" s="2492"/>
      <c r="GI23" s="2492"/>
      <c r="GJ23" s="2492"/>
      <c r="GK23" s="2492"/>
      <c r="GL23" s="2492"/>
      <c r="GM23" s="2492"/>
      <c r="GN23" s="2492"/>
      <c r="GO23" s="2492"/>
      <c r="GP23" s="2492"/>
      <c r="GQ23" s="2492"/>
      <c r="GR23" s="2492"/>
      <c r="GS23" s="2492"/>
      <c r="GT23" s="2492"/>
      <c r="GU23" s="2492"/>
      <c r="GV23" s="2492"/>
      <c r="GW23" s="2492"/>
      <c r="GX23" s="2492"/>
      <c r="GY23" s="2492"/>
      <c r="GZ23" s="2492"/>
      <c r="HA23" s="2492"/>
      <c r="HB23" s="2492"/>
      <c r="HC23" s="2492"/>
      <c r="HD23" s="2492"/>
      <c r="HE23" s="2492"/>
      <c r="HF23" s="2492"/>
      <c r="HG23" s="2492"/>
      <c r="HH23" s="2492"/>
      <c r="HI23" s="2492"/>
      <c r="HJ23" s="2492"/>
      <c r="HK23" s="2492"/>
      <c r="HL23" s="2492"/>
      <c r="HM23" s="2492"/>
      <c r="HN23" s="2492"/>
      <c r="HO23" s="2492"/>
      <c r="HP23" s="2492"/>
      <c r="HQ23" s="2492"/>
      <c r="HR23" s="2492"/>
      <c r="HS23" s="2492"/>
      <c r="HT23" s="2492"/>
      <c r="HU23" s="2492"/>
      <c r="HV23" s="2492"/>
      <c r="HW23" s="2492"/>
      <c r="HX23" s="2492"/>
      <c r="HY23" s="2492"/>
      <c r="HZ23" s="2492"/>
      <c r="IA23" s="2492"/>
      <c r="IB23" s="2492"/>
      <c r="IC23" s="2492"/>
      <c r="ID23" s="2492"/>
      <c r="IE23" s="2492"/>
    </row>
    <row r="24" spans="1:239" s="1472" customFormat="1" ht="15.75" customHeight="1">
      <c r="A24" s="1495" t="s">
        <v>845</v>
      </c>
      <c r="B24" s="1496" t="s">
        <v>846</v>
      </c>
      <c r="C24" s="1543" t="s">
        <v>841</v>
      </c>
      <c r="D24" s="1544"/>
      <c r="E24" s="1616"/>
      <c r="F24" s="1546"/>
      <c r="G24" s="1497">
        <v>2.5</v>
      </c>
      <c r="H24" s="1592"/>
      <c r="I24" s="1617">
        <v>24.9</v>
      </c>
      <c r="J24" s="1549"/>
      <c r="K24" s="1618">
        <v>3</v>
      </c>
      <c r="L24" s="2446"/>
      <c r="M24" s="1121" t="s">
        <v>847</v>
      </c>
      <c r="N24" s="83">
        <v>20</v>
      </c>
      <c r="O24" s="755"/>
      <c r="P24" s="1585">
        <v>65</v>
      </c>
      <c r="Q24" s="752"/>
      <c r="R24" s="2555"/>
      <c r="S24" s="426"/>
      <c r="T24" s="1586"/>
      <c r="U24" s="1619"/>
      <c r="V24" s="1586"/>
      <c r="W24" s="2473"/>
      <c r="X24" s="1502">
        <v>0.3</v>
      </c>
      <c r="Y24" s="1503"/>
      <c r="Z24" s="1504">
        <v>2123</v>
      </c>
      <c r="AA24" s="1503"/>
      <c r="AB24" s="2480"/>
      <c r="AC24" s="2516">
        <f t="shared" si="0"/>
        <v>0</v>
      </c>
      <c r="AD24" s="1416">
        <f t="shared" si="1"/>
        <v>0</v>
      </c>
      <c r="AE24" s="1416">
        <f t="shared" si="2"/>
        <v>0</v>
      </c>
      <c r="AF24" s="1416">
        <f t="shared" si="3"/>
        <v>0</v>
      </c>
      <c r="AG24" s="2492"/>
      <c r="AH24" s="2492"/>
      <c r="AI24" s="2492"/>
      <c r="AJ24" s="2492"/>
      <c r="AK24" s="2492"/>
      <c r="AL24" s="2492"/>
      <c r="AM24" s="2492"/>
      <c r="AN24" s="2492"/>
      <c r="AO24" s="2492"/>
      <c r="AP24" s="2492"/>
      <c r="AQ24" s="2492"/>
      <c r="AR24" s="2492"/>
      <c r="AS24" s="2492"/>
      <c r="AT24" s="2492"/>
      <c r="AU24" s="2492"/>
      <c r="AV24" s="2492"/>
      <c r="AW24" s="2492"/>
      <c r="AX24" s="2492"/>
      <c r="AY24" s="2492"/>
      <c r="AZ24" s="2492"/>
      <c r="BA24" s="2492"/>
      <c r="BB24" s="2492"/>
      <c r="BC24" s="2492"/>
      <c r="BD24" s="2492"/>
      <c r="BE24" s="2492"/>
      <c r="BF24" s="2492"/>
      <c r="BG24" s="2492"/>
      <c r="BH24" s="2492"/>
      <c r="BI24" s="2492"/>
      <c r="BJ24" s="2492"/>
      <c r="BK24" s="2492"/>
      <c r="BL24" s="2492"/>
      <c r="BM24" s="2492"/>
      <c r="BN24" s="2492"/>
      <c r="BO24" s="2492"/>
      <c r="BP24" s="2492"/>
      <c r="BQ24" s="2492"/>
      <c r="BR24" s="2492"/>
      <c r="BS24" s="2492"/>
      <c r="BT24" s="2492"/>
      <c r="BU24" s="2492"/>
      <c r="BV24" s="2492"/>
      <c r="BW24" s="2492"/>
      <c r="BX24" s="2492"/>
      <c r="BY24" s="2492"/>
      <c r="BZ24" s="2492"/>
      <c r="CA24" s="2492"/>
      <c r="CB24" s="2492"/>
      <c r="CC24" s="2492"/>
      <c r="CD24" s="2492"/>
      <c r="CE24" s="2492"/>
      <c r="CF24" s="2492"/>
      <c r="CG24" s="2492"/>
      <c r="CH24" s="2492"/>
      <c r="CI24" s="2492"/>
      <c r="CJ24" s="2492"/>
      <c r="CK24" s="2492"/>
      <c r="CL24" s="2492"/>
      <c r="CM24" s="2492"/>
      <c r="CN24" s="2492"/>
      <c r="CO24" s="2492"/>
      <c r="CP24" s="2492"/>
      <c r="CQ24" s="2492"/>
      <c r="CR24" s="2492"/>
      <c r="CS24" s="2492"/>
      <c r="CT24" s="2492"/>
      <c r="CU24" s="2492"/>
      <c r="CV24" s="2492"/>
      <c r="CW24" s="2492"/>
      <c r="CX24" s="2492"/>
      <c r="CY24" s="2492"/>
      <c r="CZ24" s="2492"/>
      <c r="DA24" s="2492"/>
      <c r="DB24" s="2492"/>
      <c r="DC24" s="2492"/>
      <c r="DD24" s="2492"/>
      <c r="DE24" s="2492"/>
      <c r="DF24" s="2492"/>
      <c r="DG24" s="2492"/>
      <c r="DH24" s="2492"/>
      <c r="DI24" s="2492"/>
      <c r="DJ24" s="2492"/>
      <c r="DK24" s="2492"/>
      <c r="DL24" s="2492"/>
      <c r="DM24" s="2492"/>
      <c r="DN24" s="2492"/>
      <c r="DO24" s="2492"/>
      <c r="DP24" s="2492"/>
      <c r="DQ24" s="2492"/>
      <c r="DR24" s="2492"/>
      <c r="DS24" s="2492"/>
      <c r="DT24" s="2492"/>
      <c r="DU24" s="2492"/>
      <c r="DV24" s="2492"/>
      <c r="DW24" s="2492"/>
      <c r="DX24" s="2492"/>
      <c r="DY24" s="2492"/>
      <c r="DZ24" s="2492"/>
      <c r="EA24" s="2492"/>
      <c r="EB24" s="2492"/>
      <c r="EC24" s="2492"/>
      <c r="ED24" s="2492"/>
      <c r="EE24" s="2492"/>
      <c r="EF24" s="2492"/>
      <c r="EG24" s="2492"/>
      <c r="EH24" s="2492"/>
      <c r="EI24" s="2492"/>
      <c r="EJ24" s="2492"/>
      <c r="EK24" s="2492"/>
      <c r="EL24" s="2492"/>
      <c r="EM24" s="2492"/>
      <c r="EN24" s="2492"/>
      <c r="EO24" s="2492"/>
      <c r="EP24" s="2492"/>
      <c r="EQ24" s="2492"/>
      <c r="ER24" s="2492"/>
      <c r="ES24" s="2492"/>
      <c r="ET24" s="2492"/>
      <c r="EU24" s="2492"/>
      <c r="EV24" s="2492"/>
      <c r="EW24" s="2492"/>
      <c r="EX24" s="2492"/>
      <c r="EY24" s="2492"/>
      <c r="EZ24" s="2492"/>
      <c r="FA24" s="2492"/>
      <c r="FB24" s="2492"/>
      <c r="FC24" s="2492"/>
      <c r="FD24" s="2492"/>
      <c r="FE24" s="2492"/>
      <c r="FF24" s="2492"/>
      <c r="FG24" s="2492"/>
      <c r="FH24" s="2492"/>
      <c r="FI24" s="2492"/>
      <c r="FJ24" s="2492"/>
      <c r="FK24" s="2492"/>
      <c r="FL24" s="2492"/>
      <c r="FM24" s="2492"/>
      <c r="FN24" s="2492"/>
      <c r="FO24" s="2492"/>
      <c r="FP24" s="2492"/>
      <c r="FQ24" s="2492"/>
      <c r="FR24" s="2492"/>
      <c r="FS24" s="2492"/>
      <c r="FT24" s="2492"/>
      <c r="FU24" s="2492"/>
      <c r="FV24" s="2492"/>
      <c r="FW24" s="2492"/>
      <c r="FX24" s="2492"/>
      <c r="FY24" s="2492"/>
      <c r="FZ24" s="2492"/>
      <c r="GA24" s="2492"/>
      <c r="GB24" s="2492"/>
      <c r="GC24" s="2492"/>
      <c r="GD24" s="2492"/>
      <c r="GE24" s="2492"/>
      <c r="GF24" s="2492"/>
      <c r="GG24" s="2492"/>
      <c r="GH24" s="2492"/>
      <c r="GI24" s="2492"/>
      <c r="GJ24" s="2492"/>
      <c r="GK24" s="2492"/>
      <c r="GL24" s="2492"/>
      <c r="GM24" s="2492"/>
      <c r="GN24" s="2492"/>
      <c r="GO24" s="2492"/>
      <c r="GP24" s="2492"/>
      <c r="GQ24" s="2492"/>
      <c r="GR24" s="2492"/>
      <c r="GS24" s="2492"/>
      <c r="GT24" s="2492"/>
      <c r="GU24" s="2492"/>
      <c r="GV24" s="2492"/>
      <c r="GW24" s="2492"/>
      <c r="GX24" s="2492"/>
      <c r="GY24" s="2492"/>
      <c r="GZ24" s="2492"/>
      <c r="HA24" s="2492"/>
      <c r="HB24" s="2492"/>
      <c r="HC24" s="2492"/>
      <c r="HD24" s="2492"/>
      <c r="HE24" s="2492"/>
      <c r="HF24" s="2492"/>
      <c r="HG24" s="2492"/>
      <c r="HH24" s="2492"/>
      <c r="HI24" s="2492"/>
      <c r="HJ24" s="2492"/>
      <c r="HK24" s="2492"/>
      <c r="HL24" s="2492"/>
      <c r="HM24" s="2492"/>
      <c r="HN24" s="2492"/>
      <c r="HO24" s="2492"/>
      <c r="HP24" s="2492"/>
      <c r="HQ24" s="2492"/>
      <c r="HR24" s="2492"/>
      <c r="HS24" s="2492"/>
      <c r="HT24" s="2492"/>
      <c r="HU24" s="2492"/>
      <c r="HV24" s="2492"/>
      <c r="HW24" s="2492"/>
      <c r="HX24" s="2492"/>
      <c r="HY24" s="2492"/>
      <c r="HZ24" s="2492"/>
      <c r="IA24" s="2492"/>
      <c r="IB24" s="2492"/>
      <c r="IC24" s="2492"/>
      <c r="ID24" s="2492"/>
      <c r="IE24" s="2492"/>
    </row>
    <row r="25" spans="1:239" s="1472" customFormat="1" ht="15.75" customHeight="1">
      <c r="A25" s="1495" t="s">
        <v>848</v>
      </c>
      <c r="B25" s="1496" t="s">
        <v>849</v>
      </c>
      <c r="C25" s="1543" t="s">
        <v>841</v>
      </c>
      <c r="D25" s="1544"/>
      <c r="E25" s="1616"/>
      <c r="F25" s="1620"/>
      <c r="G25" s="1621">
        <v>2.5</v>
      </c>
      <c r="H25" s="1622"/>
      <c r="I25" s="1610">
        <v>24.9</v>
      </c>
      <c r="J25" s="1623"/>
      <c r="K25" s="1624">
        <v>3</v>
      </c>
      <c r="L25" s="2446"/>
      <c r="M25" s="1121"/>
      <c r="N25" s="945"/>
      <c r="O25" s="344"/>
      <c r="P25" s="345"/>
      <c r="Q25" s="344"/>
      <c r="R25" s="2576"/>
      <c r="S25" s="426"/>
      <c r="T25" s="1586"/>
      <c r="U25" s="1619"/>
      <c r="V25" s="1586"/>
      <c r="W25" s="2473"/>
      <c r="X25" s="1502">
        <v>0.2</v>
      </c>
      <c r="Y25" s="1503"/>
      <c r="Z25" s="1504">
        <v>2757</v>
      </c>
      <c r="AA25" s="1503"/>
      <c r="AB25" s="2480"/>
      <c r="AC25" s="2516">
        <f t="shared" si="0"/>
        <v>0</v>
      </c>
      <c r="AD25" s="1416">
        <f t="shared" si="1"/>
        <v>0</v>
      </c>
      <c r="AE25" s="1416">
        <f t="shared" si="2"/>
        <v>0</v>
      </c>
      <c r="AF25" s="1416">
        <f t="shared" si="3"/>
        <v>0</v>
      </c>
      <c r="AG25" s="2492"/>
      <c r="AH25" s="2492"/>
      <c r="AI25" s="2492"/>
      <c r="AJ25" s="2492"/>
      <c r="AK25" s="2492"/>
      <c r="AL25" s="2492"/>
      <c r="AM25" s="2492"/>
      <c r="AN25" s="2492"/>
      <c r="AO25" s="2492"/>
      <c r="AP25" s="2492"/>
      <c r="AQ25" s="2492"/>
      <c r="AR25" s="2492"/>
      <c r="AS25" s="2492"/>
      <c r="AT25" s="2492"/>
      <c r="AU25" s="2492"/>
      <c r="AV25" s="2492"/>
      <c r="AW25" s="2492"/>
      <c r="AX25" s="2492"/>
      <c r="AY25" s="2492"/>
      <c r="AZ25" s="2492"/>
      <c r="BA25" s="2492"/>
      <c r="BB25" s="2492"/>
      <c r="BC25" s="2492"/>
      <c r="BD25" s="2492"/>
      <c r="BE25" s="2492"/>
      <c r="BF25" s="2492"/>
      <c r="BG25" s="2492"/>
      <c r="BH25" s="2492"/>
      <c r="BI25" s="2492"/>
      <c r="BJ25" s="2492"/>
      <c r="BK25" s="2492"/>
      <c r="BL25" s="2492"/>
      <c r="BM25" s="2492"/>
      <c r="BN25" s="2492"/>
      <c r="BO25" s="2492"/>
      <c r="BP25" s="2492"/>
      <c r="BQ25" s="2492"/>
      <c r="BR25" s="2492"/>
      <c r="BS25" s="2492"/>
      <c r="BT25" s="2492"/>
      <c r="BU25" s="2492"/>
      <c r="BV25" s="2492"/>
      <c r="BW25" s="2492"/>
      <c r="BX25" s="2492"/>
      <c r="BY25" s="2492"/>
      <c r="BZ25" s="2492"/>
      <c r="CA25" s="2492"/>
      <c r="CB25" s="2492"/>
      <c r="CC25" s="2492"/>
      <c r="CD25" s="2492"/>
      <c r="CE25" s="2492"/>
      <c r="CF25" s="2492"/>
      <c r="CG25" s="2492"/>
      <c r="CH25" s="2492"/>
      <c r="CI25" s="2492"/>
      <c r="CJ25" s="2492"/>
      <c r="CK25" s="2492"/>
      <c r="CL25" s="2492"/>
      <c r="CM25" s="2492"/>
      <c r="CN25" s="2492"/>
      <c r="CO25" s="2492"/>
      <c r="CP25" s="2492"/>
      <c r="CQ25" s="2492"/>
      <c r="CR25" s="2492"/>
      <c r="CS25" s="2492"/>
      <c r="CT25" s="2492"/>
      <c r="CU25" s="2492"/>
      <c r="CV25" s="2492"/>
      <c r="CW25" s="2492"/>
      <c r="CX25" s="2492"/>
      <c r="CY25" s="2492"/>
      <c r="CZ25" s="2492"/>
      <c r="DA25" s="2492"/>
      <c r="DB25" s="2492"/>
      <c r="DC25" s="2492"/>
      <c r="DD25" s="2492"/>
      <c r="DE25" s="2492"/>
      <c r="DF25" s="2492"/>
      <c r="DG25" s="2492"/>
      <c r="DH25" s="2492"/>
      <c r="DI25" s="2492"/>
      <c r="DJ25" s="2492"/>
      <c r="DK25" s="2492"/>
      <c r="DL25" s="2492"/>
      <c r="DM25" s="2492"/>
      <c r="DN25" s="2492"/>
      <c r="DO25" s="2492"/>
      <c r="DP25" s="2492"/>
      <c r="DQ25" s="2492"/>
      <c r="DR25" s="2492"/>
      <c r="DS25" s="2492"/>
      <c r="DT25" s="2492"/>
      <c r="DU25" s="2492"/>
      <c r="DV25" s="2492"/>
      <c r="DW25" s="2492"/>
      <c r="DX25" s="2492"/>
      <c r="DY25" s="2492"/>
      <c r="DZ25" s="2492"/>
      <c r="EA25" s="2492"/>
      <c r="EB25" s="2492"/>
      <c r="EC25" s="2492"/>
      <c r="ED25" s="2492"/>
      <c r="EE25" s="2492"/>
      <c r="EF25" s="2492"/>
      <c r="EG25" s="2492"/>
      <c r="EH25" s="2492"/>
      <c r="EI25" s="2492"/>
      <c r="EJ25" s="2492"/>
      <c r="EK25" s="2492"/>
      <c r="EL25" s="2492"/>
      <c r="EM25" s="2492"/>
      <c r="EN25" s="2492"/>
      <c r="EO25" s="2492"/>
      <c r="EP25" s="2492"/>
      <c r="EQ25" s="2492"/>
      <c r="ER25" s="2492"/>
      <c r="ES25" s="2492"/>
      <c r="ET25" s="2492"/>
      <c r="EU25" s="2492"/>
      <c r="EV25" s="2492"/>
      <c r="EW25" s="2492"/>
      <c r="EX25" s="2492"/>
      <c r="EY25" s="2492"/>
      <c r="EZ25" s="2492"/>
      <c r="FA25" s="2492"/>
      <c r="FB25" s="2492"/>
      <c r="FC25" s="2492"/>
      <c r="FD25" s="2492"/>
      <c r="FE25" s="2492"/>
      <c r="FF25" s="2492"/>
      <c r="FG25" s="2492"/>
      <c r="FH25" s="2492"/>
      <c r="FI25" s="2492"/>
      <c r="FJ25" s="2492"/>
      <c r="FK25" s="2492"/>
      <c r="FL25" s="2492"/>
      <c r="FM25" s="2492"/>
      <c r="FN25" s="2492"/>
      <c r="FO25" s="2492"/>
      <c r="FP25" s="2492"/>
      <c r="FQ25" s="2492"/>
      <c r="FR25" s="2492"/>
      <c r="FS25" s="2492"/>
      <c r="FT25" s="2492"/>
      <c r="FU25" s="2492"/>
      <c r="FV25" s="2492"/>
      <c r="FW25" s="2492"/>
      <c r="FX25" s="2492"/>
      <c r="FY25" s="2492"/>
      <c r="FZ25" s="2492"/>
      <c r="GA25" s="2492"/>
      <c r="GB25" s="2492"/>
      <c r="GC25" s="2492"/>
      <c r="GD25" s="2492"/>
      <c r="GE25" s="2492"/>
      <c r="GF25" s="2492"/>
      <c r="GG25" s="2492"/>
      <c r="GH25" s="2492"/>
      <c r="GI25" s="2492"/>
      <c r="GJ25" s="2492"/>
      <c r="GK25" s="2492"/>
      <c r="GL25" s="2492"/>
      <c r="GM25" s="2492"/>
      <c r="GN25" s="2492"/>
      <c r="GO25" s="2492"/>
      <c r="GP25" s="2492"/>
      <c r="GQ25" s="2492"/>
      <c r="GR25" s="2492"/>
      <c r="GS25" s="2492"/>
      <c r="GT25" s="2492"/>
      <c r="GU25" s="2492"/>
      <c r="GV25" s="2492"/>
      <c r="GW25" s="2492"/>
      <c r="GX25" s="2492"/>
      <c r="GY25" s="2492"/>
      <c r="GZ25" s="2492"/>
      <c r="HA25" s="2492"/>
      <c r="HB25" s="2492"/>
      <c r="HC25" s="2492"/>
      <c r="HD25" s="2492"/>
      <c r="HE25" s="2492"/>
      <c r="HF25" s="2492"/>
      <c r="HG25" s="2492"/>
      <c r="HH25" s="2492"/>
      <c r="HI25" s="2492"/>
      <c r="HJ25" s="2492"/>
      <c r="HK25" s="2492"/>
      <c r="HL25" s="2492"/>
      <c r="HM25" s="2492"/>
      <c r="HN25" s="2492"/>
      <c r="HO25" s="2492"/>
      <c r="HP25" s="2492"/>
      <c r="HQ25" s="2492"/>
      <c r="HR25" s="2492"/>
      <c r="HS25" s="2492"/>
      <c r="HT25" s="2492"/>
      <c r="HU25" s="2492"/>
      <c r="HV25" s="2492"/>
      <c r="HW25" s="2492"/>
      <c r="HX25" s="2492"/>
      <c r="HY25" s="2492"/>
      <c r="HZ25" s="2492"/>
      <c r="IA25" s="2492"/>
      <c r="IB25" s="2492"/>
      <c r="IC25" s="2492"/>
      <c r="ID25" s="2492"/>
      <c r="IE25" s="2492"/>
    </row>
    <row r="26" spans="1:239" s="1472" customFormat="1" ht="15.75" customHeight="1">
      <c r="A26" s="1495" t="s">
        <v>850</v>
      </c>
      <c r="B26" s="1496" t="s">
        <v>851</v>
      </c>
      <c r="C26" s="1543" t="s">
        <v>841</v>
      </c>
      <c r="D26" s="1544"/>
      <c r="E26" s="1616"/>
      <c r="F26" s="1546"/>
      <c r="G26" s="83">
        <v>2.5</v>
      </c>
      <c r="H26" s="125"/>
      <c r="I26" s="1617">
        <v>24.9</v>
      </c>
      <c r="J26" s="132"/>
      <c r="K26" s="127">
        <v>3</v>
      </c>
      <c r="L26" s="2449"/>
      <c r="M26" s="1121" t="s">
        <v>852</v>
      </c>
      <c r="N26" s="83">
        <v>20</v>
      </c>
      <c r="O26" s="755"/>
      <c r="P26" s="1585">
        <v>65</v>
      </c>
      <c r="Q26" s="752"/>
      <c r="R26" s="2449"/>
      <c r="S26" s="98">
        <v>50</v>
      </c>
      <c r="T26" s="752"/>
      <c r="U26" s="1625">
        <v>154</v>
      </c>
      <c r="V26" s="752"/>
      <c r="W26" s="2449"/>
      <c r="X26" s="1502">
        <v>0.3</v>
      </c>
      <c r="Y26" s="1503"/>
      <c r="Z26" s="1504">
        <v>2123</v>
      </c>
      <c r="AA26" s="1503"/>
      <c r="AB26" s="2480"/>
      <c r="AC26" s="2516">
        <f t="shared" si="0"/>
        <v>0</v>
      </c>
      <c r="AD26" s="1416">
        <f t="shared" si="1"/>
        <v>0</v>
      </c>
      <c r="AE26" s="1416">
        <f t="shared" si="2"/>
        <v>0</v>
      </c>
      <c r="AF26" s="1416">
        <f t="shared" si="3"/>
        <v>0</v>
      </c>
      <c r="AG26" s="2492"/>
      <c r="AH26" s="2492"/>
      <c r="AI26" s="2492"/>
      <c r="AJ26" s="2492"/>
      <c r="AK26" s="2492"/>
      <c r="AL26" s="2492"/>
      <c r="AM26" s="2492"/>
      <c r="AN26" s="2492"/>
      <c r="AO26" s="2492"/>
      <c r="AP26" s="2492"/>
      <c r="AQ26" s="2492"/>
      <c r="AR26" s="2492"/>
      <c r="AS26" s="2492"/>
      <c r="AT26" s="2492"/>
      <c r="AU26" s="2492"/>
      <c r="AV26" s="2492"/>
      <c r="AW26" s="2492"/>
      <c r="AX26" s="2492"/>
      <c r="AY26" s="2492"/>
      <c r="AZ26" s="2492"/>
      <c r="BA26" s="2492"/>
      <c r="BB26" s="2492"/>
      <c r="BC26" s="2492"/>
      <c r="BD26" s="2492"/>
      <c r="BE26" s="2492"/>
      <c r="BF26" s="2492"/>
      <c r="BG26" s="2492"/>
      <c r="BH26" s="2492"/>
      <c r="BI26" s="2492"/>
      <c r="BJ26" s="2492"/>
      <c r="BK26" s="2492"/>
      <c r="BL26" s="2492"/>
      <c r="BM26" s="2492"/>
      <c r="BN26" s="2492"/>
      <c r="BO26" s="2492"/>
      <c r="BP26" s="2492"/>
      <c r="BQ26" s="2492"/>
      <c r="BR26" s="2492"/>
      <c r="BS26" s="2492"/>
      <c r="BT26" s="2492"/>
      <c r="BU26" s="2492"/>
      <c r="BV26" s="2492"/>
      <c r="BW26" s="2492"/>
      <c r="BX26" s="2492"/>
      <c r="BY26" s="2492"/>
      <c r="BZ26" s="2492"/>
      <c r="CA26" s="2492"/>
      <c r="CB26" s="2492"/>
      <c r="CC26" s="2492"/>
      <c r="CD26" s="2492"/>
      <c r="CE26" s="2492"/>
      <c r="CF26" s="2492"/>
      <c r="CG26" s="2492"/>
      <c r="CH26" s="2492"/>
      <c r="CI26" s="2492"/>
      <c r="CJ26" s="2492"/>
      <c r="CK26" s="2492"/>
      <c r="CL26" s="2492"/>
      <c r="CM26" s="2492"/>
      <c r="CN26" s="2492"/>
      <c r="CO26" s="2492"/>
      <c r="CP26" s="2492"/>
      <c r="CQ26" s="2492"/>
      <c r="CR26" s="2492"/>
      <c r="CS26" s="2492"/>
      <c r="CT26" s="2492"/>
      <c r="CU26" s="2492"/>
      <c r="CV26" s="2492"/>
      <c r="CW26" s="2492"/>
      <c r="CX26" s="2492"/>
      <c r="CY26" s="2492"/>
      <c r="CZ26" s="2492"/>
      <c r="DA26" s="2492"/>
      <c r="DB26" s="2492"/>
      <c r="DC26" s="2492"/>
      <c r="DD26" s="2492"/>
      <c r="DE26" s="2492"/>
      <c r="DF26" s="2492"/>
      <c r="DG26" s="2492"/>
      <c r="DH26" s="2492"/>
      <c r="DI26" s="2492"/>
      <c r="DJ26" s="2492"/>
      <c r="DK26" s="2492"/>
      <c r="DL26" s="2492"/>
      <c r="DM26" s="2492"/>
      <c r="DN26" s="2492"/>
      <c r="DO26" s="2492"/>
      <c r="DP26" s="2492"/>
      <c r="DQ26" s="2492"/>
      <c r="DR26" s="2492"/>
      <c r="DS26" s="2492"/>
      <c r="DT26" s="2492"/>
      <c r="DU26" s="2492"/>
      <c r="DV26" s="2492"/>
      <c r="DW26" s="2492"/>
      <c r="DX26" s="2492"/>
      <c r="DY26" s="2492"/>
      <c r="DZ26" s="2492"/>
      <c r="EA26" s="2492"/>
      <c r="EB26" s="2492"/>
      <c r="EC26" s="2492"/>
      <c r="ED26" s="2492"/>
      <c r="EE26" s="2492"/>
      <c r="EF26" s="2492"/>
      <c r="EG26" s="2492"/>
      <c r="EH26" s="2492"/>
      <c r="EI26" s="2492"/>
      <c r="EJ26" s="2492"/>
      <c r="EK26" s="2492"/>
      <c r="EL26" s="2492"/>
      <c r="EM26" s="2492"/>
      <c r="EN26" s="2492"/>
      <c r="EO26" s="2492"/>
      <c r="EP26" s="2492"/>
      <c r="EQ26" s="2492"/>
      <c r="ER26" s="2492"/>
      <c r="ES26" s="2492"/>
      <c r="ET26" s="2492"/>
      <c r="EU26" s="2492"/>
      <c r="EV26" s="2492"/>
      <c r="EW26" s="2492"/>
      <c r="EX26" s="2492"/>
      <c r="EY26" s="2492"/>
      <c r="EZ26" s="2492"/>
      <c r="FA26" s="2492"/>
      <c r="FB26" s="2492"/>
      <c r="FC26" s="2492"/>
      <c r="FD26" s="2492"/>
      <c r="FE26" s="2492"/>
      <c r="FF26" s="2492"/>
      <c r="FG26" s="2492"/>
      <c r="FH26" s="2492"/>
      <c r="FI26" s="2492"/>
      <c r="FJ26" s="2492"/>
      <c r="FK26" s="2492"/>
      <c r="FL26" s="2492"/>
      <c r="FM26" s="2492"/>
      <c r="FN26" s="2492"/>
      <c r="FO26" s="2492"/>
      <c r="FP26" s="2492"/>
      <c r="FQ26" s="2492"/>
      <c r="FR26" s="2492"/>
      <c r="FS26" s="2492"/>
      <c r="FT26" s="2492"/>
      <c r="FU26" s="2492"/>
      <c r="FV26" s="2492"/>
      <c r="FW26" s="2492"/>
      <c r="FX26" s="2492"/>
      <c r="FY26" s="2492"/>
      <c r="FZ26" s="2492"/>
      <c r="GA26" s="2492"/>
      <c r="GB26" s="2492"/>
      <c r="GC26" s="2492"/>
      <c r="GD26" s="2492"/>
      <c r="GE26" s="2492"/>
      <c r="GF26" s="2492"/>
      <c r="GG26" s="2492"/>
      <c r="GH26" s="2492"/>
      <c r="GI26" s="2492"/>
      <c r="GJ26" s="2492"/>
      <c r="GK26" s="2492"/>
      <c r="GL26" s="2492"/>
      <c r="GM26" s="2492"/>
      <c r="GN26" s="2492"/>
      <c r="GO26" s="2492"/>
      <c r="GP26" s="2492"/>
      <c r="GQ26" s="2492"/>
      <c r="GR26" s="2492"/>
      <c r="GS26" s="2492"/>
      <c r="GT26" s="2492"/>
      <c r="GU26" s="2492"/>
      <c r="GV26" s="2492"/>
      <c r="GW26" s="2492"/>
      <c r="GX26" s="2492"/>
      <c r="GY26" s="2492"/>
      <c r="GZ26" s="2492"/>
      <c r="HA26" s="2492"/>
      <c r="HB26" s="2492"/>
      <c r="HC26" s="2492"/>
      <c r="HD26" s="2492"/>
      <c r="HE26" s="2492"/>
      <c r="HF26" s="2492"/>
      <c r="HG26" s="2492"/>
      <c r="HH26" s="2492"/>
      <c r="HI26" s="2492"/>
      <c r="HJ26" s="2492"/>
      <c r="HK26" s="2492"/>
      <c r="HL26" s="2492"/>
      <c r="HM26" s="2492"/>
      <c r="HN26" s="2492"/>
      <c r="HO26" s="2492"/>
      <c r="HP26" s="2492"/>
      <c r="HQ26" s="2492"/>
      <c r="HR26" s="2492"/>
      <c r="HS26" s="2492"/>
      <c r="HT26" s="2492"/>
      <c r="HU26" s="2492"/>
      <c r="HV26" s="2492"/>
      <c r="HW26" s="2492"/>
      <c r="HX26" s="2492"/>
      <c r="HY26" s="2492"/>
      <c r="HZ26" s="2492"/>
      <c r="IA26" s="2492"/>
      <c r="IB26" s="2492"/>
      <c r="IC26" s="2492"/>
      <c r="ID26" s="2492"/>
      <c r="IE26" s="2492"/>
    </row>
    <row r="27" spans="1:239" s="1472" customFormat="1" ht="15.75" customHeight="1">
      <c r="A27" s="1495" t="s">
        <v>853</v>
      </c>
      <c r="B27" s="1496" t="s">
        <v>854</v>
      </c>
      <c r="C27" s="4306" t="s">
        <v>855</v>
      </c>
      <c r="D27" s="4307"/>
      <c r="E27" s="4301"/>
      <c r="F27" s="4302"/>
      <c r="G27" s="1626">
        <v>1.5</v>
      </c>
      <c r="H27" s="1627"/>
      <c r="I27" s="1628">
        <v>37.299999999999997</v>
      </c>
      <c r="J27" s="1629"/>
      <c r="K27" s="1630">
        <v>4</v>
      </c>
      <c r="L27" s="2442"/>
      <c r="M27" s="1121" t="s">
        <v>856</v>
      </c>
      <c r="N27" s="1497">
        <v>10</v>
      </c>
      <c r="O27" s="1503"/>
      <c r="P27" s="1550">
        <v>113</v>
      </c>
      <c r="Q27" s="1503"/>
      <c r="R27" s="2446"/>
      <c r="S27" s="1631"/>
      <c r="T27" s="1136"/>
      <c r="U27" s="1632"/>
      <c r="V27" s="1136"/>
      <c r="W27" s="2576"/>
      <c r="X27" s="1502">
        <v>0.1</v>
      </c>
      <c r="Y27" s="1503"/>
      <c r="Z27" s="1504">
        <v>7638</v>
      </c>
      <c r="AA27" s="1503"/>
      <c r="AB27" s="2480"/>
      <c r="AC27" s="2516">
        <f t="shared" si="0"/>
        <v>0</v>
      </c>
      <c r="AD27" s="1416">
        <f t="shared" si="1"/>
        <v>0</v>
      </c>
      <c r="AE27" s="1416">
        <f t="shared" si="2"/>
        <v>0</v>
      </c>
      <c r="AF27" s="1416">
        <f t="shared" si="3"/>
        <v>0</v>
      </c>
      <c r="AG27" s="2492"/>
      <c r="AH27" s="2492"/>
      <c r="AI27" s="2492"/>
      <c r="AJ27" s="2492"/>
      <c r="AK27" s="2492"/>
      <c r="AL27" s="2492"/>
      <c r="AM27" s="2492"/>
      <c r="AN27" s="2492"/>
      <c r="AO27" s="2492"/>
      <c r="AP27" s="2492"/>
      <c r="AQ27" s="2492"/>
      <c r="AR27" s="2492"/>
      <c r="AS27" s="2492"/>
      <c r="AT27" s="2492"/>
      <c r="AU27" s="2492"/>
      <c r="AV27" s="2492"/>
      <c r="AW27" s="2492"/>
      <c r="AX27" s="2492"/>
      <c r="AY27" s="2492"/>
      <c r="AZ27" s="2492"/>
      <c r="BA27" s="2492"/>
      <c r="BB27" s="2492"/>
      <c r="BC27" s="2492"/>
      <c r="BD27" s="2492"/>
      <c r="BE27" s="2492"/>
      <c r="BF27" s="2492"/>
      <c r="BG27" s="2492"/>
      <c r="BH27" s="2492"/>
      <c r="BI27" s="2492"/>
      <c r="BJ27" s="2492"/>
      <c r="BK27" s="2492"/>
      <c r="BL27" s="2492"/>
      <c r="BM27" s="2492"/>
      <c r="BN27" s="2492"/>
      <c r="BO27" s="2492"/>
      <c r="BP27" s="2492"/>
      <c r="BQ27" s="2492"/>
      <c r="BR27" s="2492"/>
      <c r="BS27" s="2492"/>
      <c r="BT27" s="2492"/>
      <c r="BU27" s="2492"/>
      <c r="BV27" s="2492"/>
      <c r="BW27" s="2492"/>
      <c r="BX27" s="2492"/>
      <c r="BY27" s="2492"/>
      <c r="BZ27" s="2492"/>
      <c r="CA27" s="2492"/>
      <c r="CB27" s="2492"/>
      <c r="CC27" s="2492"/>
      <c r="CD27" s="2492"/>
      <c r="CE27" s="2492"/>
      <c r="CF27" s="2492"/>
      <c r="CG27" s="2492"/>
      <c r="CH27" s="2492"/>
      <c r="CI27" s="2492"/>
      <c r="CJ27" s="2492"/>
      <c r="CK27" s="2492"/>
      <c r="CL27" s="2492"/>
      <c r="CM27" s="2492"/>
      <c r="CN27" s="2492"/>
      <c r="CO27" s="2492"/>
      <c r="CP27" s="2492"/>
      <c r="CQ27" s="2492"/>
      <c r="CR27" s="2492"/>
      <c r="CS27" s="2492"/>
      <c r="CT27" s="2492"/>
      <c r="CU27" s="2492"/>
      <c r="CV27" s="2492"/>
      <c r="CW27" s="2492"/>
      <c r="CX27" s="2492"/>
      <c r="CY27" s="2492"/>
      <c r="CZ27" s="2492"/>
      <c r="DA27" s="2492"/>
      <c r="DB27" s="2492"/>
      <c r="DC27" s="2492"/>
      <c r="DD27" s="2492"/>
      <c r="DE27" s="2492"/>
      <c r="DF27" s="2492"/>
      <c r="DG27" s="2492"/>
      <c r="DH27" s="2492"/>
      <c r="DI27" s="2492"/>
      <c r="DJ27" s="2492"/>
      <c r="DK27" s="2492"/>
      <c r="DL27" s="2492"/>
      <c r="DM27" s="2492"/>
      <c r="DN27" s="2492"/>
      <c r="DO27" s="2492"/>
      <c r="DP27" s="2492"/>
      <c r="DQ27" s="2492"/>
      <c r="DR27" s="2492"/>
      <c r="DS27" s="2492"/>
      <c r="DT27" s="2492"/>
      <c r="DU27" s="2492"/>
      <c r="DV27" s="2492"/>
      <c r="DW27" s="2492"/>
      <c r="DX27" s="2492"/>
      <c r="DY27" s="2492"/>
      <c r="DZ27" s="2492"/>
      <c r="EA27" s="2492"/>
      <c r="EB27" s="2492"/>
      <c r="EC27" s="2492"/>
      <c r="ED27" s="2492"/>
      <c r="EE27" s="2492"/>
      <c r="EF27" s="2492"/>
      <c r="EG27" s="2492"/>
      <c r="EH27" s="2492"/>
      <c r="EI27" s="2492"/>
      <c r="EJ27" s="2492"/>
      <c r="EK27" s="2492"/>
      <c r="EL27" s="2492"/>
      <c r="EM27" s="2492"/>
      <c r="EN27" s="2492"/>
      <c r="EO27" s="2492"/>
      <c r="EP27" s="2492"/>
      <c r="EQ27" s="2492"/>
      <c r="ER27" s="2492"/>
      <c r="ES27" s="2492"/>
      <c r="ET27" s="2492"/>
      <c r="EU27" s="2492"/>
      <c r="EV27" s="2492"/>
      <c r="EW27" s="2492"/>
      <c r="EX27" s="2492"/>
      <c r="EY27" s="2492"/>
      <c r="EZ27" s="2492"/>
      <c r="FA27" s="2492"/>
      <c r="FB27" s="2492"/>
      <c r="FC27" s="2492"/>
      <c r="FD27" s="2492"/>
      <c r="FE27" s="2492"/>
      <c r="FF27" s="2492"/>
      <c r="FG27" s="2492"/>
      <c r="FH27" s="2492"/>
      <c r="FI27" s="2492"/>
      <c r="FJ27" s="2492"/>
      <c r="FK27" s="2492"/>
      <c r="FL27" s="2492"/>
      <c r="FM27" s="2492"/>
      <c r="FN27" s="2492"/>
      <c r="FO27" s="2492"/>
      <c r="FP27" s="2492"/>
      <c r="FQ27" s="2492"/>
      <c r="FR27" s="2492"/>
      <c r="FS27" s="2492"/>
      <c r="FT27" s="2492"/>
      <c r="FU27" s="2492"/>
      <c r="FV27" s="2492"/>
      <c r="FW27" s="2492"/>
      <c r="FX27" s="2492"/>
      <c r="FY27" s="2492"/>
      <c r="FZ27" s="2492"/>
      <c r="GA27" s="2492"/>
      <c r="GB27" s="2492"/>
      <c r="GC27" s="2492"/>
      <c r="GD27" s="2492"/>
      <c r="GE27" s="2492"/>
      <c r="GF27" s="2492"/>
      <c r="GG27" s="2492"/>
      <c r="GH27" s="2492"/>
      <c r="GI27" s="2492"/>
      <c r="GJ27" s="2492"/>
      <c r="GK27" s="2492"/>
      <c r="GL27" s="2492"/>
      <c r="GM27" s="2492"/>
      <c r="GN27" s="2492"/>
      <c r="GO27" s="2492"/>
      <c r="GP27" s="2492"/>
      <c r="GQ27" s="2492"/>
      <c r="GR27" s="2492"/>
      <c r="GS27" s="2492"/>
      <c r="GT27" s="2492"/>
      <c r="GU27" s="2492"/>
      <c r="GV27" s="2492"/>
      <c r="GW27" s="2492"/>
      <c r="GX27" s="2492"/>
      <c r="GY27" s="2492"/>
      <c r="GZ27" s="2492"/>
      <c r="HA27" s="2492"/>
      <c r="HB27" s="2492"/>
      <c r="HC27" s="2492"/>
      <c r="HD27" s="2492"/>
      <c r="HE27" s="2492"/>
      <c r="HF27" s="2492"/>
      <c r="HG27" s="2492"/>
      <c r="HH27" s="2492"/>
      <c r="HI27" s="2492"/>
      <c r="HJ27" s="2492"/>
      <c r="HK27" s="2492"/>
      <c r="HL27" s="2492"/>
      <c r="HM27" s="2492"/>
      <c r="HN27" s="2492"/>
      <c r="HO27" s="2492"/>
      <c r="HP27" s="2492"/>
      <c r="HQ27" s="2492"/>
      <c r="HR27" s="2492"/>
      <c r="HS27" s="2492"/>
      <c r="HT27" s="2492"/>
      <c r="HU27" s="2492"/>
      <c r="HV27" s="2492"/>
      <c r="HW27" s="2492"/>
      <c r="HX27" s="2492"/>
      <c r="HY27" s="2492"/>
      <c r="HZ27" s="2492"/>
      <c r="IA27" s="2492"/>
      <c r="IB27" s="2492"/>
      <c r="IC27" s="2492"/>
      <c r="ID27" s="2492"/>
      <c r="IE27" s="2492"/>
    </row>
    <row r="28" spans="1:239" s="1472" customFormat="1" ht="15.75" customHeight="1">
      <c r="A28" s="1495" t="s">
        <v>857</v>
      </c>
      <c r="B28" s="1496" t="s">
        <v>858</v>
      </c>
      <c r="C28" s="1543" t="s">
        <v>859</v>
      </c>
      <c r="D28" s="1544"/>
      <c r="E28" s="1545"/>
      <c r="F28" s="1546"/>
      <c r="G28" s="1497">
        <v>2</v>
      </c>
      <c r="H28" s="1592"/>
      <c r="I28" s="1617">
        <v>20.7</v>
      </c>
      <c r="J28" s="1549"/>
      <c r="K28" s="1618">
        <v>2</v>
      </c>
      <c r="L28" s="2446"/>
      <c r="M28" s="1121" t="s">
        <v>860</v>
      </c>
      <c r="N28" s="1137"/>
      <c r="O28" s="427"/>
      <c r="P28" s="428"/>
      <c r="Q28" s="427"/>
      <c r="R28" s="2473"/>
      <c r="S28" s="1137"/>
      <c r="T28" s="427"/>
      <c r="U28" s="1633"/>
      <c r="V28" s="427"/>
      <c r="W28" s="2473"/>
      <c r="X28" s="1562">
        <v>0.4</v>
      </c>
      <c r="Y28" s="1592"/>
      <c r="Z28" s="1504">
        <v>1504</v>
      </c>
      <c r="AA28" s="1503"/>
      <c r="AB28" s="2480"/>
      <c r="AC28" s="2516">
        <f t="shared" si="0"/>
        <v>0</v>
      </c>
      <c r="AD28" s="1416">
        <f t="shared" si="1"/>
        <v>0</v>
      </c>
      <c r="AE28" s="1416">
        <f t="shared" si="2"/>
        <v>0</v>
      </c>
      <c r="AF28" s="1416">
        <f t="shared" si="3"/>
        <v>0</v>
      </c>
      <c r="AG28" s="2492"/>
      <c r="AH28" s="2492"/>
      <c r="AI28" s="2492"/>
      <c r="AJ28" s="2492"/>
      <c r="AK28" s="2492"/>
      <c r="AL28" s="2492"/>
      <c r="AM28" s="2492"/>
      <c r="AN28" s="2492"/>
      <c r="AO28" s="2492"/>
      <c r="AP28" s="2492"/>
      <c r="AQ28" s="2492"/>
      <c r="AR28" s="2492"/>
      <c r="AS28" s="2492"/>
      <c r="AT28" s="2492"/>
      <c r="AU28" s="2492"/>
      <c r="AV28" s="2492"/>
      <c r="AW28" s="2492"/>
      <c r="AX28" s="2492"/>
      <c r="AY28" s="2492"/>
      <c r="AZ28" s="2492"/>
      <c r="BA28" s="2492"/>
      <c r="BB28" s="2492"/>
      <c r="BC28" s="2492"/>
      <c r="BD28" s="2492"/>
      <c r="BE28" s="2492"/>
      <c r="BF28" s="2492"/>
      <c r="BG28" s="2492"/>
      <c r="BH28" s="2492"/>
      <c r="BI28" s="2492"/>
      <c r="BJ28" s="2492"/>
      <c r="BK28" s="2492"/>
      <c r="BL28" s="2492"/>
      <c r="BM28" s="2492"/>
      <c r="BN28" s="2492"/>
      <c r="BO28" s="2492"/>
      <c r="BP28" s="2492"/>
      <c r="BQ28" s="2492"/>
      <c r="BR28" s="2492"/>
      <c r="BS28" s="2492"/>
      <c r="BT28" s="2492"/>
      <c r="BU28" s="2492"/>
      <c r="BV28" s="2492"/>
      <c r="BW28" s="2492"/>
      <c r="BX28" s="2492"/>
      <c r="BY28" s="2492"/>
      <c r="BZ28" s="2492"/>
      <c r="CA28" s="2492"/>
      <c r="CB28" s="2492"/>
      <c r="CC28" s="2492"/>
      <c r="CD28" s="2492"/>
      <c r="CE28" s="2492"/>
      <c r="CF28" s="2492"/>
      <c r="CG28" s="2492"/>
      <c r="CH28" s="2492"/>
      <c r="CI28" s="2492"/>
      <c r="CJ28" s="2492"/>
      <c r="CK28" s="2492"/>
      <c r="CL28" s="2492"/>
      <c r="CM28" s="2492"/>
      <c r="CN28" s="2492"/>
      <c r="CO28" s="2492"/>
      <c r="CP28" s="2492"/>
      <c r="CQ28" s="2492"/>
      <c r="CR28" s="2492"/>
      <c r="CS28" s="2492"/>
      <c r="CT28" s="2492"/>
      <c r="CU28" s="2492"/>
      <c r="CV28" s="2492"/>
      <c r="CW28" s="2492"/>
      <c r="CX28" s="2492"/>
      <c r="CY28" s="2492"/>
      <c r="CZ28" s="2492"/>
      <c r="DA28" s="2492"/>
      <c r="DB28" s="2492"/>
      <c r="DC28" s="2492"/>
      <c r="DD28" s="2492"/>
      <c r="DE28" s="2492"/>
      <c r="DF28" s="2492"/>
      <c r="DG28" s="2492"/>
      <c r="DH28" s="2492"/>
      <c r="DI28" s="2492"/>
      <c r="DJ28" s="2492"/>
      <c r="DK28" s="2492"/>
      <c r="DL28" s="2492"/>
      <c r="DM28" s="2492"/>
      <c r="DN28" s="2492"/>
      <c r="DO28" s="2492"/>
      <c r="DP28" s="2492"/>
      <c r="DQ28" s="2492"/>
      <c r="DR28" s="2492"/>
      <c r="DS28" s="2492"/>
      <c r="DT28" s="2492"/>
      <c r="DU28" s="2492"/>
      <c r="DV28" s="2492"/>
      <c r="DW28" s="2492"/>
      <c r="DX28" s="2492"/>
      <c r="DY28" s="2492"/>
      <c r="DZ28" s="2492"/>
      <c r="EA28" s="2492"/>
      <c r="EB28" s="2492"/>
      <c r="EC28" s="2492"/>
      <c r="ED28" s="2492"/>
      <c r="EE28" s="2492"/>
      <c r="EF28" s="2492"/>
      <c r="EG28" s="2492"/>
      <c r="EH28" s="2492"/>
      <c r="EI28" s="2492"/>
      <c r="EJ28" s="2492"/>
      <c r="EK28" s="2492"/>
      <c r="EL28" s="2492"/>
      <c r="EM28" s="2492"/>
      <c r="EN28" s="2492"/>
      <c r="EO28" s="2492"/>
      <c r="EP28" s="2492"/>
      <c r="EQ28" s="2492"/>
      <c r="ER28" s="2492"/>
      <c r="ES28" s="2492"/>
      <c r="ET28" s="2492"/>
      <c r="EU28" s="2492"/>
      <c r="EV28" s="2492"/>
      <c r="EW28" s="2492"/>
      <c r="EX28" s="2492"/>
      <c r="EY28" s="2492"/>
      <c r="EZ28" s="2492"/>
      <c r="FA28" s="2492"/>
      <c r="FB28" s="2492"/>
      <c r="FC28" s="2492"/>
      <c r="FD28" s="2492"/>
      <c r="FE28" s="2492"/>
      <c r="FF28" s="2492"/>
      <c r="FG28" s="2492"/>
      <c r="FH28" s="2492"/>
      <c r="FI28" s="2492"/>
      <c r="FJ28" s="2492"/>
      <c r="FK28" s="2492"/>
      <c r="FL28" s="2492"/>
      <c r="FM28" s="2492"/>
      <c r="FN28" s="2492"/>
      <c r="FO28" s="2492"/>
      <c r="FP28" s="2492"/>
      <c r="FQ28" s="2492"/>
      <c r="FR28" s="2492"/>
      <c r="FS28" s="2492"/>
      <c r="FT28" s="2492"/>
      <c r="FU28" s="2492"/>
      <c r="FV28" s="2492"/>
      <c r="FW28" s="2492"/>
      <c r="FX28" s="2492"/>
      <c r="FY28" s="2492"/>
      <c r="FZ28" s="2492"/>
      <c r="GA28" s="2492"/>
      <c r="GB28" s="2492"/>
      <c r="GC28" s="2492"/>
      <c r="GD28" s="2492"/>
      <c r="GE28" s="2492"/>
      <c r="GF28" s="2492"/>
      <c r="GG28" s="2492"/>
      <c r="GH28" s="2492"/>
      <c r="GI28" s="2492"/>
      <c r="GJ28" s="2492"/>
      <c r="GK28" s="2492"/>
      <c r="GL28" s="2492"/>
      <c r="GM28" s="2492"/>
      <c r="GN28" s="2492"/>
      <c r="GO28" s="2492"/>
      <c r="GP28" s="2492"/>
      <c r="GQ28" s="2492"/>
      <c r="GR28" s="2492"/>
      <c r="GS28" s="2492"/>
      <c r="GT28" s="2492"/>
      <c r="GU28" s="2492"/>
      <c r="GV28" s="2492"/>
      <c r="GW28" s="2492"/>
      <c r="GX28" s="2492"/>
      <c r="GY28" s="2492"/>
      <c r="GZ28" s="2492"/>
      <c r="HA28" s="2492"/>
      <c r="HB28" s="2492"/>
      <c r="HC28" s="2492"/>
      <c r="HD28" s="2492"/>
      <c r="HE28" s="2492"/>
      <c r="HF28" s="2492"/>
      <c r="HG28" s="2492"/>
      <c r="HH28" s="2492"/>
      <c r="HI28" s="2492"/>
      <c r="HJ28" s="2492"/>
      <c r="HK28" s="2492"/>
      <c r="HL28" s="2492"/>
      <c r="HM28" s="2492"/>
      <c r="HN28" s="2492"/>
      <c r="HO28" s="2492"/>
      <c r="HP28" s="2492"/>
      <c r="HQ28" s="2492"/>
      <c r="HR28" s="2492"/>
      <c r="HS28" s="2492"/>
      <c r="HT28" s="2492"/>
      <c r="HU28" s="2492"/>
      <c r="HV28" s="2492"/>
      <c r="HW28" s="2492"/>
      <c r="HX28" s="2492"/>
      <c r="HY28" s="2492"/>
      <c r="HZ28" s="2492"/>
      <c r="IA28" s="2492"/>
      <c r="IB28" s="2492"/>
      <c r="IC28" s="2492"/>
      <c r="ID28" s="2492"/>
      <c r="IE28" s="2492"/>
    </row>
    <row r="29" spans="1:239" s="1472" customFormat="1" ht="15.75" customHeight="1">
      <c r="A29" s="1495" t="s">
        <v>861</v>
      </c>
      <c r="B29" s="1496" t="s">
        <v>862</v>
      </c>
      <c r="C29" s="1543" t="s">
        <v>841</v>
      </c>
      <c r="D29" s="1544"/>
      <c r="E29" s="1545"/>
      <c r="F29" s="1546"/>
      <c r="G29" s="1497">
        <v>2</v>
      </c>
      <c r="H29" s="1592"/>
      <c r="I29" s="1634">
        <v>20.7</v>
      </c>
      <c r="J29" s="1549"/>
      <c r="K29" s="1618">
        <v>2</v>
      </c>
      <c r="L29" s="2446"/>
      <c r="M29" s="1121" t="s">
        <v>863</v>
      </c>
      <c r="N29" s="83">
        <v>20</v>
      </c>
      <c r="O29" s="755"/>
      <c r="P29" s="1585">
        <v>50</v>
      </c>
      <c r="Q29" s="752"/>
      <c r="R29" s="2555"/>
      <c r="S29" s="83">
        <v>50</v>
      </c>
      <c r="T29" s="755"/>
      <c r="U29" s="1625">
        <v>115</v>
      </c>
      <c r="V29" s="752"/>
      <c r="W29" s="2555"/>
      <c r="X29" s="1562">
        <v>0.4</v>
      </c>
      <c r="Y29" s="1592"/>
      <c r="Z29" s="1504">
        <v>1561</v>
      </c>
      <c r="AA29" s="1503"/>
      <c r="AB29" s="2480"/>
      <c r="AC29" s="2516">
        <f t="shared" si="0"/>
        <v>0</v>
      </c>
      <c r="AD29" s="1416">
        <f t="shared" si="1"/>
        <v>0</v>
      </c>
      <c r="AE29" s="1416">
        <f t="shared" si="2"/>
        <v>0</v>
      </c>
      <c r="AF29" s="1416">
        <f t="shared" si="3"/>
        <v>0</v>
      </c>
      <c r="AG29" s="2492"/>
      <c r="AH29" s="2492"/>
      <c r="AI29" s="2492"/>
      <c r="AJ29" s="2492"/>
      <c r="AK29" s="2492"/>
      <c r="AL29" s="2492"/>
      <c r="AM29" s="2492"/>
      <c r="AN29" s="2492"/>
      <c r="AO29" s="2492"/>
      <c r="AP29" s="2492"/>
      <c r="AQ29" s="2492"/>
      <c r="AR29" s="2492"/>
      <c r="AS29" s="2492"/>
      <c r="AT29" s="2492"/>
      <c r="AU29" s="2492"/>
      <c r="AV29" s="2492"/>
      <c r="AW29" s="2492"/>
      <c r="AX29" s="2492"/>
      <c r="AY29" s="2492"/>
      <c r="AZ29" s="2492"/>
      <c r="BA29" s="2492"/>
      <c r="BB29" s="2492"/>
      <c r="BC29" s="2492"/>
      <c r="BD29" s="2492"/>
      <c r="BE29" s="2492"/>
      <c r="BF29" s="2492"/>
      <c r="BG29" s="2492"/>
      <c r="BH29" s="2492"/>
      <c r="BI29" s="2492"/>
      <c r="BJ29" s="2492"/>
      <c r="BK29" s="2492"/>
      <c r="BL29" s="2492"/>
      <c r="BM29" s="2492"/>
      <c r="BN29" s="2492"/>
      <c r="BO29" s="2492"/>
      <c r="BP29" s="2492"/>
      <c r="BQ29" s="2492"/>
      <c r="BR29" s="2492"/>
      <c r="BS29" s="2492"/>
      <c r="BT29" s="2492"/>
      <c r="BU29" s="2492"/>
      <c r="BV29" s="2492"/>
      <c r="BW29" s="2492"/>
      <c r="BX29" s="2492"/>
      <c r="BY29" s="2492"/>
      <c r="BZ29" s="2492"/>
      <c r="CA29" s="2492"/>
      <c r="CB29" s="2492"/>
      <c r="CC29" s="2492"/>
      <c r="CD29" s="2492"/>
      <c r="CE29" s="2492"/>
      <c r="CF29" s="2492"/>
      <c r="CG29" s="2492"/>
      <c r="CH29" s="2492"/>
      <c r="CI29" s="2492"/>
      <c r="CJ29" s="2492"/>
      <c r="CK29" s="2492"/>
      <c r="CL29" s="2492"/>
      <c r="CM29" s="2492"/>
      <c r="CN29" s="2492"/>
      <c r="CO29" s="2492"/>
      <c r="CP29" s="2492"/>
      <c r="CQ29" s="2492"/>
      <c r="CR29" s="2492"/>
      <c r="CS29" s="2492"/>
      <c r="CT29" s="2492"/>
      <c r="CU29" s="2492"/>
      <c r="CV29" s="2492"/>
      <c r="CW29" s="2492"/>
      <c r="CX29" s="2492"/>
      <c r="CY29" s="2492"/>
      <c r="CZ29" s="2492"/>
      <c r="DA29" s="2492"/>
      <c r="DB29" s="2492"/>
      <c r="DC29" s="2492"/>
      <c r="DD29" s="2492"/>
      <c r="DE29" s="2492"/>
      <c r="DF29" s="2492"/>
      <c r="DG29" s="2492"/>
      <c r="DH29" s="2492"/>
      <c r="DI29" s="2492"/>
      <c r="DJ29" s="2492"/>
      <c r="DK29" s="2492"/>
      <c r="DL29" s="2492"/>
      <c r="DM29" s="2492"/>
      <c r="DN29" s="2492"/>
      <c r="DO29" s="2492"/>
      <c r="DP29" s="2492"/>
      <c r="DQ29" s="2492"/>
      <c r="DR29" s="2492"/>
      <c r="DS29" s="2492"/>
      <c r="DT29" s="2492"/>
      <c r="DU29" s="2492"/>
      <c r="DV29" s="2492"/>
      <c r="DW29" s="2492"/>
      <c r="DX29" s="2492"/>
      <c r="DY29" s="2492"/>
      <c r="DZ29" s="2492"/>
      <c r="EA29" s="2492"/>
      <c r="EB29" s="2492"/>
      <c r="EC29" s="2492"/>
      <c r="ED29" s="2492"/>
      <c r="EE29" s="2492"/>
      <c r="EF29" s="2492"/>
      <c r="EG29" s="2492"/>
      <c r="EH29" s="2492"/>
      <c r="EI29" s="2492"/>
      <c r="EJ29" s="2492"/>
      <c r="EK29" s="2492"/>
      <c r="EL29" s="2492"/>
      <c r="EM29" s="2492"/>
      <c r="EN29" s="2492"/>
      <c r="EO29" s="2492"/>
      <c r="EP29" s="2492"/>
      <c r="EQ29" s="2492"/>
      <c r="ER29" s="2492"/>
      <c r="ES29" s="2492"/>
      <c r="ET29" s="2492"/>
      <c r="EU29" s="2492"/>
      <c r="EV29" s="2492"/>
      <c r="EW29" s="2492"/>
      <c r="EX29" s="2492"/>
      <c r="EY29" s="2492"/>
      <c r="EZ29" s="2492"/>
      <c r="FA29" s="2492"/>
      <c r="FB29" s="2492"/>
      <c r="FC29" s="2492"/>
      <c r="FD29" s="2492"/>
      <c r="FE29" s="2492"/>
      <c r="FF29" s="2492"/>
      <c r="FG29" s="2492"/>
      <c r="FH29" s="2492"/>
      <c r="FI29" s="2492"/>
      <c r="FJ29" s="2492"/>
      <c r="FK29" s="2492"/>
      <c r="FL29" s="2492"/>
      <c r="FM29" s="2492"/>
      <c r="FN29" s="2492"/>
      <c r="FO29" s="2492"/>
      <c r="FP29" s="2492"/>
      <c r="FQ29" s="2492"/>
      <c r="FR29" s="2492"/>
      <c r="FS29" s="2492"/>
      <c r="FT29" s="2492"/>
      <c r="FU29" s="2492"/>
      <c r="FV29" s="2492"/>
      <c r="FW29" s="2492"/>
      <c r="FX29" s="2492"/>
      <c r="FY29" s="2492"/>
      <c r="FZ29" s="2492"/>
      <c r="GA29" s="2492"/>
      <c r="GB29" s="2492"/>
      <c r="GC29" s="2492"/>
      <c r="GD29" s="2492"/>
      <c r="GE29" s="2492"/>
      <c r="GF29" s="2492"/>
      <c r="GG29" s="2492"/>
      <c r="GH29" s="2492"/>
      <c r="GI29" s="2492"/>
      <c r="GJ29" s="2492"/>
      <c r="GK29" s="2492"/>
      <c r="GL29" s="2492"/>
      <c r="GM29" s="2492"/>
      <c r="GN29" s="2492"/>
      <c r="GO29" s="2492"/>
      <c r="GP29" s="2492"/>
      <c r="GQ29" s="2492"/>
      <c r="GR29" s="2492"/>
      <c r="GS29" s="2492"/>
      <c r="GT29" s="2492"/>
      <c r="GU29" s="2492"/>
      <c r="GV29" s="2492"/>
      <c r="GW29" s="2492"/>
      <c r="GX29" s="2492"/>
      <c r="GY29" s="2492"/>
      <c r="GZ29" s="2492"/>
      <c r="HA29" s="2492"/>
      <c r="HB29" s="2492"/>
      <c r="HC29" s="2492"/>
      <c r="HD29" s="2492"/>
      <c r="HE29" s="2492"/>
      <c r="HF29" s="2492"/>
      <c r="HG29" s="2492"/>
      <c r="HH29" s="2492"/>
      <c r="HI29" s="2492"/>
      <c r="HJ29" s="2492"/>
      <c r="HK29" s="2492"/>
      <c r="HL29" s="2492"/>
      <c r="HM29" s="2492"/>
      <c r="HN29" s="2492"/>
      <c r="HO29" s="2492"/>
      <c r="HP29" s="2492"/>
      <c r="HQ29" s="2492"/>
      <c r="HR29" s="2492"/>
      <c r="HS29" s="2492"/>
      <c r="HT29" s="2492"/>
      <c r="HU29" s="2492"/>
      <c r="HV29" s="2492"/>
      <c r="HW29" s="2492"/>
      <c r="HX29" s="2492"/>
      <c r="HY29" s="2492"/>
      <c r="HZ29" s="2492"/>
      <c r="IA29" s="2492"/>
      <c r="IB29" s="2492"/>
      <c r="IC29" s="2492"/>
      <c r="ID29" s="2492"/>
      <c r="IE29" s="2492"/>
    </row>
    <row r="30" spans="1:239" s="1472" customFormat="1" ht="15.75" customHeight="1">
      <c r="A30" s="1495" t="s">
        <v>864</v>
      </c>
      <c r="B30" s="1496" t="s">
        <v>865</v>
      </c>
      <c r="C30" s="1543" t="s">
        <v>866</v>
      </c>
      <c r="D30" s="1544"/>
      <c r="E30" s="1545"/>
      <c r="F30" s="1635"/>
      <c r="G30" s="1621">
        <v>2</v>
      </c>
      <c r="H30" s="1622"/>
      <c r="I30" s="1636">
        <v>24.9</v>
      </c>
      <c r="J30" s="1623"/>
      <c r="K30" s="1637">
        <v>3</v>
      </c>
      <c r="L30" s="2446"/>
      <c r="M30" s="1638"/>
      <c r="N30" s="1497">
        <v>20</v>
      </c>
      <c r="O30" s="1549"/>
      <c r="P30" s="1550">
        <v>83</v>
      </c>
      <c r="Q30" s="1503"/>
      <c r="R30" s="2446"/>
      <c r="S30" s="1497">
        <v>50</v>
      </c>
      <c r="T30" s="1549"/>
      <c r="U30" s="1639">
        <v>198</v>
      </c>
      <c r="V30" s="1503"/>
      <c r="W30" s="2446"/>
      <c r="X30" s="1502">
        <v>0.2</v>
      </c>
      <c r="Y30" s="1592"/>
      <c r="Z30" s="1504">
        <v>2757</v>
      </c>
      <c r="AA30" s="1503"/>
      <c r="AB30" s="2480"/>
      <c r="AC30" s="2516">
        <f t="shared" si="0"/>
        <v>0</v>
      </c>
      <c r="AD30" s="1416">
        <f t="shared" si="1"/>
        <v>0</v>
      </c>
      <c r="AE30" s="1416">
        <f t="shared" si="2"/>
        <v>0</v>
      </c>
      <c r="AF30" s="1416">
        <f t="shared" si="3"/>
        <v>0</v>
      </c>
      <c r="AG30" s="2492"/>
      <c r="AH30" s="2492"/>
      <c r="AI30" s="2492"/>
      <c r="AJ30" s="2492"/>
      <c r="AK30" s="2492"/>
      <c r="AL30" s="2492"/>
      <c r="AM30" s="2492"/>
      <c r="AN30" s="2492"/>
      <c r="AO30" s="2492"/>
      <c r="AP30" s="2492"/>
      <c r="AQ30" s="2492"/>
      <c r="AR30" s="2492"/>
      <c r="AS30" s="2492"/>
      <c r="AT30" s="2492"/>
      <c r="AU30" s="2492"/>
      <c r="AV30" s="2492"/>
      <c r="AW30" s="2492"/>
      <c r="AX30" s="2492"/>
      <c r="AY30" s="2492"/>
      <c r="AZ30" s="2492"/>
      <c r="BA30" s="2492"/>
      <c r="BB30" s="2492"/>
      <c r="BC30" s="2492"/>
      <c r="BD30" s="2492"/>
      <c r="BE30" s="2492"/>
      <c r="BF30" s="2492"/>
      <c r="BG30" s="2492"/>
      <c r="BH30" s="2492"/>
      <c r="BI30" s="2492"/>
      <c r="BJ30" s="2492"/>
      <c r="BK30" s="2492"/>
      <c r="BL30" s="2492"/>
      <c r="BM30" s="2492"/>
      <c r="BN30" s="2492"/>
      <c r="BO30" s="2492"/>
      <c r="BP30" s="2492"/>
      <c r="BQ30" s="2492"/>
      <c r="BR30" s="2492"/>
      <c r="BS30" s="2492"/>
      <c r="BT30" s="2492"/>
      <c r="BU30" s="2492"/>
      <c r="BV30" s="2492"/>
      <c r="BW30" s="2492"/>
      <c r="BX30" s="2492"/>
      <c r="BY30" s="2492"/>
      <c r="BZ30" s="2492"/>
      <c r="CA30" s="2492"/>
      <c r="CB30" s="2492"/>
      <c r="CC30" s="2492"/>
      <c r="CD30" s="2492"/>
      <c r="CE30" s="2492"/>
      <c r="CF30" s="2492"/>
      <c r="CG30" s="2492"/>
      <c r="CH30" s="2492"/>
      <c r="CI30" s="2492"/>
      <c r="CJ30" s="2492"/>
      <c r="CK30" s="2492"/>
      <c r="CL30" s="2492"/>
      <c r="CM30" s="2492"/>
      <c r="CN30" s="2492"/>
      <c r="CO30" s="2492"/>
      <c r="CP30" s="2492"/>
      <c r="CQ30" s="2492"/>
      <c r="CR30" s="2492"/>
      <c r="CS30" s="2492"/>
      <c r="CT30" s="2492"/>
      <c r="CU30" s="2492"/>
      <c r="CV30" s="2492"/>
      <c r="CW30" s="2492"/>
      <c r="CX30" s="2492"/>
      <c r="CY30" s="2492"/>
      <c r="CZ30" s="2492"/>
      <c r="DA30" s="2492"/>
      <c r="DB30" s="2492"/>
      <c r="DC30" s="2492"/>
      <c r="DD30" s="2492"/>
      <c r="DE30" s="2492"/>
      <c r="DF30" s="2492"/>
      <c r="DG30" s="2492"/>
      <c r="DH30" s="2492"/>
      <c r="DI30" s="2492"/>
      <c r="DJ30" s="2492"/>
      <c r="DK30" s="2492"/>
      <c r="DL30" s="2492"/>
      <c r="DM30" s="2492"/>
      <c r="DN30" s="2492"/>
      <c r="DO30" s="2492"/>
      <c r="DP30" s="2492"/>
      <c r="DQ30" s="2492"/>
      <c r="DR30" s="2492"/>
      <c r="DS30" s="2492"/>
      <c r="DT30" s="2492"/>
      <c r="DU30" s="2492"/>
      <c r="DV30" s="2492"/>
      <c r="DW30" s="2492"/>
      <c r="DX30" s="2492"/>
      <c r="DY30" s="2492"/>
      <c r="DZ30" s="2492"/>
      <c r="EA30" s="2492"/>
      <c r="EB30" s="2492"/>
      <c r="EC30" s="2492"/>
      <c r="ED30" s="2492"/>
      <c r="EE30" s="2492"/>
      <c r="EF30" s="2492"/>
      <c r="EG30" s="2492"/>
      <c r="EH30" s="2492"/>
      <c r="EI30" s="2492"/>
      <c r="EJ30" s="2492"/>
      <c r="EK30" s="2492"/>
      <c r="EL30" s="2492"/>
      <c r="EM30" s="2492"/>
      <c r="EN30" s="2492"/>
      <c r="EO30" s="2492"/>
      <c r="EP30" s="2492"/>
      <c r="EQ30" s="2492"/>
      <c r="ER30" s="2492"/>
      <c r="ES30" s="2492"/>
      <c r="ET30" s="2492"/>
      <c r="EU30" s="2492"/>
      <c r="EV30" s="2492"/>
      <c r="EW30" s="2492"/>
      <c r="EX30" s="2492"/>
      <c r="EY30" s="2492"/>
      <c r="EZ30" s="2492"/>
      <c r="FA30" s="2492"/>
      <c r="FB30" s="2492"/>
      <c r="FC30" s="2492"/>
      <c r="FD30" s="2492"/>
      <c r="FE30" s="2492"/>
      <c r="FF30" s="2492"/>
      <c r="FG30" s="2492"/>
      <c r="FH30" s="2492"/>
      <c r="FI30" s="2492"/>
      <c r="FJ30" s="2492"/>
      <c r="FK30" s="2492"/>
      <c r="FL30" s="2492"/>
      <c r="FM30" s="2492"/>
      <c r="FN30" s="2492"/>
      <c r="FO30" s="2492"/>
      <c r="FP30" s="2492"/>
      <c r="FQ30" s="2492"/>
      <c r="FR30" s="2492"/>
      <c r="FS30" s="2492"/>
      <c r="FT30" s="2492"/>
      <c r="FU30" s="2492"/>
      <c r="FV30" s="2492"/>
      <c r="FW30" s="2492"/>
      <c r="FX30" s="2492"/>
      <c r="FY30" s="2492"/>
      <c r="FZ30" s="2492"/>
      <c r="GA30" s="2492"/>
      <c r="GB30" s="2492"/>
      <c r="GC30" s="2492"/>
      <c r="GD30" s="2492"/>
      <c r="GE30" s="2492"/>
      <c r="GF30" s="2492"/>
      <c r="GG30" s="2492"/>
      <c r="GH30" s="2492"/>
      <c r="GI30" s="2492"/>
      <c r="GJ30" s="2492"/>
      <c r="GK30" s="2492"/>
      <c r="GL30" s="2492"/>
      <c r="GM30" s="2492"/>
      <c r="GN30" s="2492"/>
      <c r="GO30" s="2492"/>
      <c r="GP30" s="2492"/>
      <c r="GQ30" s="2492"/>
      <c r="GR30" s="2492"/>
      <c r="GS30" s="2492"/>
      <c r="GT30" s="2492"/>
      <c r="GU30" s="2492"/>
      <c r="GV30" s="2492"/>
      <c r="GW30" s="2492"/>
      <c r="GX30" s="2492"/>
      <c r="GY30" s="2492"/>
      <c r="GZ30" s="2492"/>
      <c r="HA30" s="2492"/>
      <c r="HB30" s="2492"/>
      <c r="HC30" s="2492"/>
      <c r="HD30" s="2492"/>
      <c r="HE30" s="2492"/>
      <c r="HF30" s="2492"/>
      <c r="HG30" s="2492"/>
      <c r="HH30" s="2492"/>
      <c r="HI30" s="2492"/>
      <c r="HJ30" s="2492"/>
      <c r="HK30" s="2492"/>
      <c r="HL30" s="2492"/>
      <c r="HM30" s="2492"/>
      <c r="HN30" s="2492"/>
      <c r="HO30" s="2492"/>
      <c r="HP30" s="2492"/>
      <c r="HQ30" s="2492"/>
      <c r="HR30" s="2492"/>
      <c r="HS30" s="2492"/>
      <c r="HT30" s="2492"/>
      <c r="HU30" s="2492"/>
      <c r="HV30" s="2492"/>
      <c r="HW30" s="2492"/>
      <c r="HX30" s="2492"/>
      <c r="HY30" s="2492"/>
      <c r="HZ30" s="2492"/>
      <c r="IA30" s="2492"/>
      <c r="IB30" s="2492"/>
      <c r="IC30" s="2492"/>
      <c r="ID30" s="2492"/>
      <c r="IE30" s="2492"/>
    </row>
    <row r="31" spans="1:239" s="1472" customFormat="1" ht="15.75" customHeight="1">
      <c r="A31" s="1495" t="s">
        <v>867</v>
      </c>
      <c r="B31" s="1496" t="s">
        <v>868</v>
      </c>
      <c r="C31" s="1543" t="s">
        <v>869</v>
      </c>
      <c r="D31" s="1544"/>
      <c r="E31" s="1545"/>
      <c r="F31" s="1546"/>
      <c r="G31" s="1497">
        <v>1</v>
      </c>
      <c r="H31" s="1592"/>
      <c r="I31" s="1610">
        <v>37.299999999999997</v>
      </c>
      <c r="J31" s="1549"/>
      <c r="K31" s="1590">
        <v>4</v>
      </c>
      <c r="L31" s="2446"/>
      <c r="M31" s="1121" t="s">
        <v>870</v>
      </c>
      <c r="N31" s="83">
        <v>5</v>
      </c>
      <c r="O31" s="755"/>
      <c r="P31" s="1585">
        <v>64</v>
      </c>
      <c r="Q31" s="752"/>
      <c r="R31" s="2555"/>
      <c r="S31" s="945"/>
      <c r="T31" s="1134"/>
      <c r="U31" s="1640"/>
      <c r="V31" s="1135"/>
      <c r="W31" s="2576"/>
      <c r="X31" s="1502">
        <v>0.1</v>
      </c>
      <c r="Y31" s="1592"/>
      <c r="Z31" s="1504">
        <v>8289</v>
      </c>
      <c r="AA31" s="1503"/>
      <c r="AB31" s="2480"/>
      <c r="AC31" s="2516">
        <f t="shared" si="0"/>
        <v>0</v>
      </c>
      <c r="AD31" s="1416">
        <f t="shared" si="1"/>
        <v>0</v>
      </c>
      <c r="AE31" s="1416">
        <f t="shared" si="2"/>
        <v>0</v>
      </c>
      <c r="AF31" s="1416">
        <f t="shared" si="3"/>
        <v>0</v>
      </c>
      <c r="AG31" s="2492"/>
      <c r="AH31" s="2492"/>
      <c r="AI31" s="2492"/>
      <c r="AJ31" s="2492"/>
      <c r="AK31" s="2492"/>
      <c r="AL31" s="2492"/>
      <c r="AM31" s="2492"/>
      <c r="AN31" s="2492"/>
      <c r="AO31" s="2492"/>
      <c r="AP31" s="2492"/>
      <c r="AQ31" s="2492"/>
      <c r="AR31" s="2492"/>
      <c r="AS31" s="2492"/>
      <c r="AT31" s="2492"/>
      <c r="AU31" s="2492"/>
      <c r="AV31" s="2492"/>
      <c r="AW31" s="2492"/>
      <c r="AX31" s="2492"/>
      <c r="AY31" s="2492"/>
      <c r="AZ31" s="2492"/>
      <c r="BA31" s="2492"/>
      <c r="BB31" s="2492"/>
      <c r="BC31" s="2492"/>
      <c r="BD31" s="2492"/>
      <c r="BE31" s="2492"/>
      <c r="BF31" s="2492"/>
      <c r="BG31" s="2492"/>
      <c r="BH31" s="2492"/>
      <c r="BI31" s="2492"/>
      <c r="BJ31" s="2492"/>
      <c r="BK31" s="2492"/>
      <c r="BL31" s="2492"/>
      <c r="BM31" s="2492"/>
      <c r="BN31" s="2492"/>
      <c r="BO31" s="2492"/>
      <c r="BP31" s="2492"/>
      <c r="BQ31" s="2492"/>
      <c r="BR31" s="2492"/>
      <c r="BS31" s="2492"/>
      <c r="BT31" s="2492"/>
      <c r="BU31" s="2492"/>
      <c r="BV31" s="2492"/>
      <c r="BW31" s="2492"/>
      <c r="BX31" s="2492"/>
      <c r="BY31" s="2492"/>
      <c r="BZ31" s="2492"/>
      <c r="CA31" s="2492"/>
      <c r="CB31" s="2492"/>
      <c r="CC31" s="2492"/>
      <c r="CD31" s="2492"/>
      <c r="CE31" s="2492"/>
      <c r="CF31" s="2492"/>
      <c r="CG31" s="2492"/>
      <c r="CH31" s="2492"/>
      <c r="CI31" s="2492"/>
      <c r="CJ31" s="2492"/>
      <c r="CK31" s="2492"/>
      <c r="CL31" s="2492"/>
      <c r="CM31" s="2492"/>
      <c r="CN31" s="2492"/>
      <c r="CO31" s="2492"/>
      <c r="CP31" s="2492"/>
      <c r="CQ31" s="2492"/>
      <c r="CR31" s="2492"/>
      <c r="CS31" s="2492"/>
      <c r="CT31" s="2492"/>
      <c r="CU31" s="2492"/>
      <c r="CV31" s="2492"/>
      <c r="CW31" s="2492"/>
      <c r="CX31" s="2492"/>
      <c r="CY31" s="2492"/>
      <c r="CZ31" s="2492"/>
      <c r="DA31" s="2492"/>
      <c r="DB31" s="2492"/>
      <c r="DC31" s="2492"/>
      <c r="DD31" s="2492"/>
      <c r="DE31" s="2492"/>
      <c r="DF31" s="2492"/>
      <c r="DG31" s="2492"/>
      <c r="DH31" s="2492"/>
      <c r="DI31" s="2492"/>
      <c r="DJ31" s="2492"/>
      <c r="DK31" s="2492"/>
      <c r="DL31" s="2492"/>
      <c r="DM31" s="2492"/>
      <c r="DN31" s="2492"/>
      <c r="DO31" s="2492"/>
      <c r="DP31" s="2492"/>
      <c r="DQ31" s="2492"/>
      <c r="DR31" s="2492"/>
      <c r="DS31" s="2492"/>
      <c r="DT31" s="2492"/>
      <c r="DU31" s="2492"/>
      <c r="DV31" s="2492"/>
      <c r="DW31" s="2492"/>
      <c r="DX31" s="2492"/>
      <c r="DY31" s="2492"/>
      <c r="DZ31" s="2492"/>
      <c r="EA31" s="2492"/>
      <c r="EB31" s="2492"/>
      <c r="EC31" s="2492"/>
      <c r="ED31" s="2492"/>
      <c r="EE31" s="2492"/>
      <c r="EF31" s="2492"/>
      <c r="EG31" s="2492"/>
      <c r="EH31" s="2492"/>
      <c r="EI31" s="2492"/>
      <c r="EJ31" s="2492"/>
      <c r="EK31" s="2492"/>
      <c r="EL31" s="2492"/>
      <c r="EM31" s="2492"/>
      <c r="EN31" s="2492"/>
      <c r="EO31" s="2492"/>
      <c r="EP31" s="2492"/>
      <c r="EQ31" s="2492"/>
      <c r="ER31" s="2492"/>
      <c r="ES31" s="2492"/>
      <c r="ET31" s="2492"/>
      <c r="EU31" s="2492"/>
      <c r="EV31" s="2492"/>
      <c r="EW31" s="2492"/>
      <c r="EX31" s="2492"/>
      <c r="EY31" s="2492"/>
      <c r="EZ31" s="2492"/>
      <c r="FA31" s="2492"/>
      <c r="FB31" s="2492"/>
      <c r="FC31" s="2492"/>
      <c r="FD31" s="2492"/>
      <c r="FE31" s="2492"/>
      <c r="FF31" s="2492"/>
      <c r="FG31" s="2492"/>
      <c r="FH31" s="2492"/>
      <c r="FI31" s="2492"/>
      <c r="FJ31" s="2492"/>
      <c r="FK31" s="2492"/>
      <c r="FL31" s="2492"/>
      <c r="FM31" s="2492"/>
      <c r="FN31" s="2492"/>
      <c r="FO31" s="2492"/>
      <c r="FP31" s="2492"/>
      <c r="FQ31" s="2492"/>
      <c r="FR31" s="2492"/>
      <c r="FS31" s="2492"/>
      <c r="FT31" s="2492"/>
      <c r="FU31" s="2492"/>
      <c r="FV31" s="2492"/>
      <c r="FW31" s="2492"/>
      <c r="FX31" s="2492"/>
      <c r="FY31" s="2492"/>
      <c r="FZ31" s="2492"/>
      <c r="GA31" s="2492"/>
      <c r="GB31" s="2492"/>
      <c r="GC31" s="2492"/>
      <c r="GD31" s="2492"/>
      <c r="GE31" s="2492"/>
      <c r="GF31" s="2492"/>
      <c r="GG31" s="2492"/>
      <c r="GH31" s="2492"/>
      <c r="GI31" s="2492"/>
      <c r="GJ31" s="2492"/>
      <c r="GK31" s="2492"/>
      <c r="GL31" s="2492"/>
      <c r="GM31" s="2492"/>
      <c r="GN31" s="2492"/>
      <c r="GO31" s="2492"/>
      <c r="GP31" s="2492"/>
      <c r="GQ31" s="2492"/>
      <c r="GR31" s="2492"/>
      <c r="GS31" s="2492"/>
      <c r="GT31" s="2492"/>
      <c r="GU31" s="2492"/>
      <c r="GV31" s="2492"/>
      <c r="GW31" s="2492"/>
      <c r="GX31" s="2492"/>
      <c r="GY31" s="2492"/>
      <c r="GZ31" s="2492"/>
      <c r="HA31" s="2492"/>
      <c r="HB31" s="2492"/>
      <c r="HC31" s="2492"/>
      <c r="HD31" s="2492"/>
      <c r="HE31" s="2492"/>
      <c r="HF31" s="2492"/>
      <c r="HG31" s="2492"/>
      <c r="HH31" s="2492"/>
      <c r="HI31" s="2492"/>
      <c r="HJ31" s="2492"/>
      <c r="HK31" s="2492"/>
      <c r="HL31" s="2492"/>
      <c r="HM31" s="2492"/>
      <c r="HN31" s="2492"/>
      <c r="HO31" s="2492"/>
      <c r="HP31" s="2492"/>
      <c r="HQ31" s="2492"/>
      <c r="HR31" s="2492"/>
      <c r="HS31" s="2492"/>
      <c r="HT31" s="2492"/>
      <c r="HU31" s="2492"/>
      <c r="HV31" s="2492"/>
      <c r="HW31" s="2492"/>
      <c r="HX31" s="2492"/>
      <c r="HY31" s="2492"/>
      <c r="HZ31" s="2492"/>
      <c r="IA31" s="2492"/>
      <c r="IB31" s="2492"/>
      <c r="IC31" s="2492"/>
      <c r="ID31" s="2492"/>
      <c r="IE31" s="2492"/>
    </row>
    <row r="32" spans="1:239" s="1472" customFormat="1" ht="15.75" customHeight="1">
      <c r="A32" s="1495" t="s">
        <v>871</v>
      </c>
      <c r="B32" s="1496" t="s">
        <v>872</v>
      </c>
      <c r="C32" s="1543" t="s">
        <v>873</v>
      </c>
      <c r="D32" s="1544"/>
      <c r="E32" s="1545"/>
      <c r="F32" s="1635"/>
      <c r="G32" s="1621">
        <v>2</v>
      </c>
      <c r="H32" s="1622"/>
      <c r="I32" s="1636">
        <v>24.9</v>
      </c>
      <c r="J32" s="1623"/>
      <c r="K32" s="1637">
        <v>3</v>
      </c>
      <c r="L32" s="2446"/>
      <c r="M32" s="1126" t="s">
        <v>874</v>
      </c>
      <c r="N32" s="1497">
        <v>10</v>
      </c>
      <c r="O32" s="1549"/>
      <c r="P32" s="1550">
        <v>33</v>
      </c>
      <c r="Q32" s="1503"/>
      <c r="R32" s="2446"/>
      <c r="S32" s="945"/>
      <c r="T32" s="1134"/>
      <c r="U32" s="1640"/>
      <c r="V32" s="1135"/>
      <c r="W32" s="2576"/>
      <c r="X32" s="1502">
        <v>0.3</v>
      </c>
      <c r="Y32" s="1592"/>
      <c r="Z32" s="1504">
        <v>1883</v>
      </c>
      <c r="AA32" s="1503"/>
      <c r="AB32" s="2480"/>
      <c r="AC32" s="2516">
        <f t="shared" si="0"/>
        <v>0</v>
      </c>
      <c r="AD32" s="1416">
        <f t="shared" si="1"/>
        <v>0</v>
      </c>
      <c r="AE32" s="1416">
        <f t="shared" si="2"/>
        <v>0</v>
      </c>
      <c r="AF32" s="1416">
        <f t="shared" si="3"/>
        <v>0</v>
      </c>
      <c r="AG32" s="2492"/>
      <c r="AH32" s="2492"/>
      <c r="AI32" s="2492"/>
      <c r="AJ32" s="2492"/>
      <c r="AK32" s="2492"/>
      <c r="AL32" s="2492"/>
      <c r="AM32" s="2492"/>
      <c r="AN32" s="2492"/>
      <c r="AO32" s="2492"/>
      <c r="AP32" s="2492"/>
      <c r="AQ32" s="2492"/>
      <c r="AR32" s="2492"/>
      <c r="AS32" s="2492"/>
      <c r="AT32" s="2492"/>
      <c r="AU32" s="2492"/>
      <c r="AV32" s="2492"/>
      <c r="AW32" s="2492"/>
      <c r="AX32" s="2492"/>
      <c r="AY32" s="2492"/>
      <c r="AZ32" s="2492"/>
      <c r="BA32" s="2492"/>
      <c r="BB32" s="2492"/>
      <c r="BC32" s="2492"/>
      <c r="BD32" s="2492"/>
      <c r="BE32" s="2492"/>
      <c r="BF32" s="2492"/>
      <c r="BG32" s="2492"/>
      <c r="BH32" s="2492"/>
      <c r="BI32" s="2492"/>
      <c r="BJ32" s="2492"/>
      <c r="BK32" s="2492"/>
      <c r="BL32" s="2492"/>
      <c r="BM32" s="2492"/>
      <c r="BN32" s="2492"/>
      <c r="BO32" s="2492"/>
      <c r="BP32" s="2492"/>
      <c r="BQ32" s="2492"/>
      <c r="BR32" s="2492"/>
      <c r="BS32" s="2492"/>
      <c r="BT32" s="2492"/>
      <c r="BU32" s="2492"/>
      <c r="BV32" s="2492"/>
      <c r="BW32" s="2492"/>
      <c r="BX32" s="2492"/>
      <c r="BY32" s="2492"/>
      <c r="BZ32" s="2492"/>
      <c r="CA32" s="2492"/>
      <c r="CB32" s="2492"/>
      <c r="CC32" s="2492"/>
      <c r="CD32" s="2492"/>
      <c r="CE32" s="2492"/>
      <c r="CF32" s="2492"/>
      <c r="CG32" s="2492"/>
      <c r="CH32" s="2492"/>
      <c r="CI32" s="2492"/>
      <c r="CJ32" s="2492"/>
      <c r="CK32" s="2492"/>
      <c r="CL32" s="2492"/>
      <c r="CM32" s="2492"/>
      <c r="CN32" s="2492"/>
      <c r="CO32" s="2492"/>
      <c r="CP32" s="2492"/>
      <c r="CQ32" s="2492"/>
      <c r="CR32" s="2492"/>
      <c r="CS32" s="2492"/>
      <c r="CT32" s="2492"/>
      <c r="CU32" s="2492"/>
      <c r="CV32" s="2492"/>
      <c r="CW32" s="2492"/>
      <c r="CX32" s="2492"/>
      <c r="CY32" s="2492"/>
      <c r="CZ32" s="2492"/>
      <c r="DA32" s="2492"/>
      <c r="DB32" s="2492"/>
      <c r="DC32" s="2492"/>
      <c r="DD32" s="2492"/>
      <c r="DE32" s="2492"/>
      <c r="DF32" s="2492"/>
      <c r="DG32" s="2492"/>
      <c r="DH32" s="2492"/>
      <c r="DI32" s="2492"/>
      <c r="DJ32" s="2492"/>
      <c r="DK32" s="2492"/>
      <c r="DL32" s="2492"/>
      <c r="DM32" s="2492"/>
      <c r="DN32" s="2492"/>
      <c r="DO32" s="2492"/>
      <c r="DP32" s="2492"/>
      <c r="DQ32" s="2492"/>
      <c r="DR32" s="2492"/>
      <c r="DS32" s="2492"/>
      <c r="DT32" s="2492"/>
      <c r="DU32" s="2492"/>
      <c r="DV32" s="2492"/>
      <c r="DW32" s="2492"/>
      <c r="DX32" s="2492"/>
      <c r="DY32" s="2492"/>
      <c r="DZ32" s="2492"/>
      <c r="EA32" s="2492"/>
      <c r="EB32" s="2492"/>
      <c r="EC32" s="2492"/>
      <c r="ED32" s="2492"/>
      <c r="EE32" s="2492"/>
      <c r="EF32" s="2492"/>
      <c r="EG32" s="2492"/>
      <c r="EH32" s="2492"/>
      <c r="EI32" s="2492"/>
      <c r="EJ32" s="2492"/>
      <c r="EK32" s="2492"/>
      <c r="EL32" s="2492"/>
      <c r="EM32" s="2492"/>
      <c r="EN32" s="2492"/>
      <c r="EO32" s="2492"/>
      <c r="EP32" s="2492"/>
      <c r="EQ32" s="2492"/>
      <c r="ER32" s="2492"/>
      <c r="ES32" s="2492"/>
      <c r="ET32" s="2492"/>
      <c r="EU32" s="2492"/>
      <c r="EV32" s="2492"/>
      <c r="EW32" s="2492"/>
      <c r="EX32" s="2492"/>
      <c r="EY32" s="2492"/>
      <c r="EZ32" s="2492"/>
      <c r="FA32" s="2492"/>
      <c r="FB32" s="2492"/>
      <c r="FC32" s="2492"/>
      <c r="FD32" s="2492"/>
      <c r="FE32" s="2492"/>
      <c r="FF32" s="2492"/>
      <c r="FG32" s="2492"/>
      <c r="FH32" s="2492"/>
      <c r="FI32" s="2492"/>
      <c r="FJ32" s="2492"/>
      <c r="FK32" s="2492"/>
      <c r="FL32" s="2492"/>
      <c r="FM32" s="2492"/>
      <c r="FN32" s="2492"/>
      <c r="FO32" s="2492"/>
      <c r="FP32" s="2492"/>
      <c r="FQ32" s="2492"/>
      <c r="FR32" s="2492"/>
      <c r="FS32" s="2492"/>
      <c r="FT32" s="2492"/>
      <c r="FU32" s="2492"/>
      <c r="FV32" s="2492"/>
      <c r="FW32" s="2492"/>
      <c r="FX32" s="2492"/>
      <c r="FY32" s="2492"/>
      <c r="FZ32" s="2492"/>
      <c r="GA32" s="2492"/>
      <c r="GB32" s="2492"/>
      <c r="GC32" s="2492"/>
      <c r="GD32" s="2492"/>
      <c r="GE32" s="2492"/>
      <c r="GF32" s="2492"/>
      <c r="GG32" s="2492"/>
      <c r="GH32" s="2492"/>
      <c r="GI32" s="2492"/>
      <c r="GJ32" s="2492"/>
      <c r="GK32" s="2492"/>
      <c r="GL32" s="2492"/>
      <c r="GM32" s="2492"/>
      <c r="GN32" s="2492"/>
      <c r="GO32" s="2492"/>
      <c r="GP32" s="2492"/>
      <c r="GQ32" s="2492"/>
      <c r="GR32" s="2492"/>
      <c r="GS32" s="2492"/>
      <c r="GT32" s="2492"/>
      <c r="GU32" s="2492"/>
      <c r="GV32" s="2492"/>
      <c r="GW32" s="2492"/>
      <c r="GX32" s="2492"/>
      <c r="GY32" s="2492"/>
      <c r="GZ32" s="2492"/>
      <c r="HA32" s="2492"/>
      <c r="HB32" s="2492"/>
      <c r="HC32" s="2492"/>
      <c r="HD32" s="2492"/>
      <c r="HE32" s="2492"/>
      <c r="HF32" s="2492"/>
      <c r="HG32" s="2492"/>
      <c r="HH32" s="2492"/>
      <c r="HI32" s="2492"/>
      <c r="HJ32" s="2492"/>
      <c r="HK32" s="2492"/>
      <c r="HL32" s="2492"/>
      <c r="HM32" s="2492"/>
      <c r="HN32" s="2492"/>
      <c r="HO32" s="2492"/>
      <c r="HP32" s="2492"/>
      <c r="HQ32" s="2492"/>
      <c r="HR32" s="2492"/>
      <c r="HS32" s="2492"/>
      <c r="HT32" s="2492"/>
      <c r="HU32" s="2492"/>
      <c r="HV32" s="2492"/>
      <c r="HW32" s="2492"/>
      <c r="HX32" s="2492"/>
      <c r="HY32" s="2492"/>
      <c r="HZ32" s="2492"/>
      <c r="IA32" s="2492"/>
      <c r="IB32" s="2492"/>
      <c r="IC32" s="2492"/>
      <c r="ID32" s="2492"/>
      <c r="IE32" s="2492"/>
    </row>
    <row r="33" spans="1:239" s="1472" customFormat="1" ht="15.75" customHeight="1">
      <c r="A33" s="1495" t="s">
        <v>875</v>
      </c>
      <c r="B33" s="1496" t="s">
        <v>876</v>
      </c>
      <c r="C33" s="1543" t="s">
        <v>877</v>
      </c>
      <c r="D33" s="1544"/>
      <c r="E33" s="1545"/>
      <c r="F33" s="1641"/>
      <c r="G33" s="1642">
        <v>2</v>
      </c>
      <c r="H33" s="1622"/>
      <c r="I33" s="1610">
        <v>20.7</v>
      </c>
      <c r="J33" s="1549"/>
      <c r="K33" s="1590">
        <v>2</v>
      </c>
      <c r="L33" s="2446"/>
      <c r="M33" s="1121" t="s">
        <v>874</v>
      </c>
      <c r="N33" s="83">
        <v>10</v>
      </c>
      <c r="O33" s="755"/>
      <c r="P33" s="1585">
        <v>31</v>
      </c>
      <c r="Q33" s="752"/>
      <c r="R33" s="2555"/>
      <c r="S33" s="83">
        <v>40</v>
      </c>
      <c r="T33" s="755"/>
      <c r="U33" s="1625">
        <v>104</v>
      </c>
      <c r="V33" s="752"/>
      <c r="W33" s="2555"/>
      <c r="X33" s="1502">
        <v>0.5</v>
      </c>
      <c r="Y33" s="1592"/>
      <c r="Z33" s="1504">
        <v>1746</v>
      </c>
      <c r="AA33" s="1503"/>
      <c r="AB33" s="2480"/>
      <c r="AC33" s="2516">
        <f t="shared" si="0"/>
        <v>0</v>
      </c>
      <c r="AD33" s="1416">
        <f t="shared" si="1"/>
        <v>0</v>
      </c>
      <c r="AE33" s="1416">
        <f t="shared" si="2"/>
        <v>0</v>
      </c>
      <c r="AF33" s="1416">
        <f t="shared" si="3"/>
        <v>0</v>
      </c>
      <c r="AG33" s="2492"/>
      <c r="AH33" s="2492"/>
      <c r="AI33" s="2492"/>
      <c r="AJ33" s="2492"/>
      <c r="AK33" s="2492"/>
      <c r="AL33" s="2492"/>
      <c r="AM33" s="2492"/>
      <c r="AN33" s="2492"/>
      <c r="AO33" s="2492"/>
      <c r="AP33" s="2492"/>
      <c r="AQ33" s="2492"/>
      <c r="AR33" s="2492"/>
      <c r="AS33" s="2492"/>
      <c r="AT33" s="2492"/>
      <c r="AU33" s="2492"/>
      <c r="AV33" s="2492"/>
      <c r="AW33" s="2492"/>
      <c r="AX33" s="2492"/>
      <c r="AY33" s="2492"/>
      <c r="AZ33" s="2492"/>
      <c r="BA33" s="2492"/>
      <c r="BB33" s="2492"/>
      <c r="BC33" s="2492"/>
      <c r="BD33" s="2492"/>
      <c r="BE33" s="2492"/>
      <c r="BF33" s="2492"/>
      <c r="BG33" s="2492"/>
      <c r="BH33" s="2492"/>
      <c r="BI33" s="2492"/>
      <c r="BJ33" s="2492"/>
      <c r="BK33" s="2492"/>
      <c r="BL33" s="2492"/>
      <c r="BM33" s="2492"/>
      <c r="BN33" s="2492"/>
      <c r="BO33" s="2492"/>
      <c r="BP33" s="2492"/>
      <c r="BQ33" s="2492"/>
      <c r="BR33" s="2492"/>
      <c r="BS33" s="2492"/>
      <c r="BT33" s="2492"/>
      <c r="BU33" s="2492"/>
      <c r="BV33" s="2492"/>
      <c r="BW33" s="2492"/>
      <c r="BX33" s="2492"/>
      <c r="BY33" s="2492"/>
      <c r="BZ33" s="2492"/>
      <c r="CA33" s="2492"/>
      <c r="CB33" s="2492"/>
      <c r="CC33" s="2492"/>
      <c r="CD33" s="2492"/>
      <c r="CE33" s="2492"/>
      <c r="CF33" s="2492"/>
      <c r="CG33" s="2492"/>
      <c r="CH33" s="2492"/>
      <c r="CI33" s="2492"/>
      <c r="CJ33" s="2492"/>
      <c r="CK33" s="2492"/>
      <c r="CL33" s="2492"/>
      <c r="CM33" s="2492"/>
      <c r="CN33" s="2492"/>
      <c r="CO33" s="2492"/>
      <c r="CP33" s="2492"/>
      <c r="CQ33" s="2492"/>
      <c r="CR33" s="2492"/>
      <c r="CS33" s="2492"/>
      <c r="CT33" s="2492"/>
      <c r="CU33" s="2492"/>
      <c r="CV33" s="2492"/>
      <c r="CW33" s="2492"/>
      <c r="CX33" s="2492"/>
      <c r="CY33" s="2492"/>
      <c r="CZ33" s="2492"/>
      <c r="DA33" s="2492"/>
      <c r="DB33" s="2492"/>
      <c r="DC33" s="2492"/>
      <c r="DD33" s="2492"/>
      <c r="DE33" s="2492"/>
      <c r="DF33" s="2492"/>
      <c r="DG33" s="2492"/>
      <c r="DH33" s="2492"/>
      <c r="DI33" s="2492"/>
      <c r="DJ33" s="2492"/>
      <c r="DK33" s="2492"/>
      <c r="DL33" s="2492"/>
      <c r="DM33" s="2492"/>
      <c r="DN33" s="2492"/>
      <c r="DO33" s="2492"/>
      <c r="DP33" s="2492"/>
      <c r="DQ33" s="2492"/>
      <c r="DR33" s="2492"/>
      <c r="DS33" s="2492"/>
      <c r="DT33" s="2492"/>
      <c r="DU33" s="2492"/>
      <c r="DV33" s="2492"/>
      <c r="DW33" s="2492"/>
      <c r="DX33" s="2492"/>
      <c r="DY33" s="2492"/>
      <c r="DZ33" s="2492"/>
      <c r="EA33" s="2492"/>
      <c r="EB33" s="2492"/>
      <c r="EC33" s="2492"/>
      <c r="ED33" s="2492"/>
      <c r="EE33" s="2492"/>
      <c r="EF33" s="2492"/>
      <c r="EG33" s="2492"/>
      <c r="EH33" s="2492"/>
      <c r="EI33" s="2492"/>
      <c r="EJ33" s="2492"/>
      <c r="EK33" s="2492"/>
      <c r="EL33" s="2492"/>
      <c r="EM33" s="2492"/>
      <c r="EN33" s="2492"/>
      <c r="EO33" s="2492"/>
      <c r="EP33" s="2492"/>
      <c r="EQ33" s="2492"/>
      <c r="ER33" s="2492"/>
      <c r="ES33" s="2492"/>
      <c r="ET33" s="2492"/>
      <c r="EU33" s="2492"/>
      <c r="EV33" s="2492"/>
      <c r="EW33" s="2492"/>
      <c r="EX33" s="2492"/>
      <c r="EY33" s="2492"/>
      <c r="EZ33" s="2492"/>
      <c r="FA33" s="2492"/>
      <c r="FB33" s="2492"/>
      <c r="FC33" s="2492"/>
      <c r="FD33" s="2492"/>
      <c r="FE33" s="2492"/>
      <c r="FF33" s="2492"/>
      <c r="FG33" s="2492"/>
      <c r="FH33" s="2492"/>
      <c r="FI33" s="2492"/>
      <c r="FJ33" s="2492"/>
      <c r="FK33" s="2492"/>
      <c r="FL33" s="2492"/>
      <c r="FM33" s="2492"/>
      <c r="FN33" s="2492"/>
      <c r="FO33" s="2492"/>
      <c r="FP33" s="2492"/>
      <c r="FQ33" s="2492"/>
      <c r="FR33" s="2492"/>
      <c r="FS33" s="2492"/>
      <c r="FT33" s="2492"/>
      <c r="FU33" s="2492"/>
      <c r="FV33" s="2492"/>
      <c r="FW33" s="2492"/>
      <c r="FX33" s="2492"/>
      <c r="FY33" s="2492"/>
      <c r="FZ33" s="2492"/>
      <c r="GA33" s="2492"/>
      <c r="GB33" s="2492"/>
      <c r="GC33" s="2492"/>
      <c r="GD33" s="2492"/>
      <c r="GE33" s="2492"/>
      <c r="GF33" s="2492"/>
      <c r="GG33" s="2492"/>
      <c r="GH33" s="2492"/>
      <c r="GI33" s="2492"/>
      <c r="GJ33" s="2492"/>
      <c r="GK33" s="2492"/>
      <c r="GL33" s="2492"/>
      <c r="GM33" s="2492"/>
      <c r="GN33" s="2492"/>
      <c r="GO33" s="2492"/>
      <c r="GP33" s="2492"/>
      <c r="GQ33" s="2492"/>
      <c r="GR33" s="2492"/>
      <c r="GS33" s="2492"/>
      <c r="GT33" s="2492"/>
      <c r="GU33" s="2492"/>
      <c r="GV33" s="2492"/>
      <c r="GW33" s="2492"/>
      <c r="GX33" s="2492"/>
      <c r="GY33" s="2492"/>
      <c r="GZ33" s="2492"/>
      <c r="HA33" s="2492"/>
      <c r="HB33" s="2492"/>
      <c r="HC33" s="2492"/>
      <c r="HD33" s="2492"/>
      <c r="HE33" s="2492"/>
      <c r="HF33" s="2492"/>
      <c r="HG33" s="2492"/>
      <c r="HH33" s="2492"/>
      <c r="HI33" s="2492"/>
      <c r="HJ33" s="2492"/>
      <c r="HK33" s="2492"/>
      <c r="HL33" s="2492"/>
      <c r="HM33" s="2492"/>
      <c r="HN33" s="2492"/>
      <c r="HO33" s="2492"/>
      <c r="HP33" s="2492"/>
      <c r="HQ33" s="2492"/>
      <c r="HR33" s="2492"/>
      <c r="HS33" s="2492"/>
      <c r="HT33" s="2492"/>
      <c r="HU33" s="2492"/>
      <c r="HV33" s="2492"/>
      <c r="HW33" s="2492"/>
      <c r="HX33" s="2492"/>
      <c r="HY33" s="2492"/>
      <c r="HZ33" s="2492"/>
      <c r="IA33" s="2492"/>
      <c r="IB33" s="2492"/>
      <c r="IC33" s="2492"/>
      <c r="ID33" s="2492"/>
      <c r="IE33" s="2492"/>
    </row>
    <row r="34" spans="1:239" s="1472" customFormat="1" ht="15.75" customHeight="1">
      <c r="A34" s="1495" t="s">
        <v>878</v>
      </c>
      <c r="B34" s="1496" t="s">
        <v>879</v>
      </c>
      <c r="C34" s="1543" t="s">
        <v>880</v>
      </c>
      <c r="D34" s="1544"/>
      <c r="E34" s="1545"/>
      <c r="F34" s="1635"/>
      <c r="G34" s="1621">
        <v>1.5</v>
      </c>
      <c r="H34" s="1622"/>
      <c r="I34" s="1636">
        <v>37.299999999999997</v>
      </c>
      <c r="J34" s="1623"/>
      <c r="K34" s="1637">
        <v>4</v>
      </c>
      <c r="L34" s="2446"/>
      <c r="M34" s="1126"/>
      <c r="N34" s="1497">
        <v>10</v>
      </c>
      <c r="O34" s="1549"/>
      <c r="P34" s="1550">
        <v>113</v>
      </c>
      <c r="Q34" s="1503"/>
      <c r="R34" s="2446"/>
      <c r="S34" s="945"/>
      <c r="T34" s="1134"/>
      <c r="U34" s="1640"/>
      <c r="V34" s="1135"/>
      <c r="W34" s="2576"/>
      <c r="X34" s="1133"/>
      <c r="Y34" s="445"/>
      <c r="Z34" s="950"/>
      <c r="AA34" s="1135"/>
      <c r="AB34" s="2680"/>
      <c r="AC34" s="2516">
        <f t="shared" si="0"/>
        <v>0</v>
      </c>
      <c r="AD34" s="1416">
        <f t="shared" si="1"/>
        <v>0</v>
      </c>
      <c r="AE34" s="1416">
        <f t="shared" si="2"/>
        <v>0</v>
      </c>
      <c r="AF34" s="1416">
        <f t="shared" si="3"/>
        <v>0</v>
      </c>
      <c r="AG34" s="2492"/>
      <c r="AH34" s="2492"/>
      <c r="AI34" s="2492"/>
      <c r="AJ34" s="2492"/>
      <c r="AK34" s="2492"/>
      <c r="AL34" s="2492"/>
      <c r="AM34" s="2492"/>
      <c r="AN34" s="2492"/>
      <c r="AO34" s="2492"/>
      <c r="AP34" s="2492"/>
      <c r="AQ34" s="2492"/>
      <c r="AR34" s="2492"/>
      <c r="AS34" s="2492"/>
      <c r="AT34" s="2492"/>
      <c r="AU34" s="2492"/>
      <c r="AV34" s="2492"/>
      <c r="AW34" s="2492"/>
      <c r="AX34" s="2492"/>
      <c r="AY34" s="2492"/>
      <c r="AZ34" s="2492"/>
      <c r="BA34" s="2492"/>
      <c r="BB34" s="2492"/>
      <c r="BC34" s="2492"/>
      <c r="BD34" s="2492"/>
      <c r="BE34" s="2492"/>
      <c r="BF34" s="2492"/>
      <c r="BG34" s="2492"/>
      <c r="BH34" s="2492"/>
      <c r="BI34" s="2492"/>
      <c r="BJ34" s="2492"/>
      <c r="BK34" s="2492"/>
      <c r="BL34" s="2492"/>
      <c r="BM34" s="2492"/>
      <c r="BN34" s="2492"/>
      <c r="BO34" s="2492"/>
      <c r="BP34" s="2492"/>
      <c r="BQ34" s="2492"/>
      <c r="BR34" s="2492"/>
      <c r="BS34" s="2492"/>
      <c r="BT34" s="2492"/>
      <c r="BU34" s="2492"/>
      <c r="BV34" s="2492"/>
      <c r="BW34" s="2492"/>
      <c r="BX34" s="2492"/>
      <c r="BY34" s="2492"/>
      <c r="BZ34" s="2492"/>
      <c r="CA34" s="2492"/>
      <c r="CB34" s="2492"/>
      <c r="CC34" s="2492"/>
      <c r="CD34" s="2492"/>
      <c r="CE34" s="2492"/>
      <c r="CF34" s="2492"/>
      <c r="CG34" s="2492"/>
      <c r="CH34" s="2492"/>
      <c r="CI34" s="2492"/>
      <c r="CJ34" s="2492"/>
      <c r="CK34" s="2492"/>
      <c r="CL34" s="2492"/>
      <c r="CM34" s="2492"/>
      <c r="CN34" s="2492"/>
      <c r="CO34" s="2492"/>
      <c r="CP34" s="2492"/>
      <c r="CQ34" s="2492"/>
      <c r="CR34" s="2492"/>
      <c r="CS34" s="2492"/>
      <c r="CT34" s="2492"/>
      <c r="CU34" s="2492"/>
      <c r="CV34" s="2492"/>
      <c r="CW34" s="2492"/>
      <c r="CX34" s="2492"/>
      <c r="CY34" s="2492"/>
      <c r="CZ34" s="2492"/>
      <c r="DA34" s="2492"/>
      <c r="DB34" s="2492"/>
      <c r="DC34" s="2492"/>
      <c r="DD34" s="2492"/>
      <c r="DE34" s="2492"/>
      <c r="DF34" s="2492"/>
      <c r="DG34" s="2492"/>
      <c r="DH34" s="2492"/>
      <c r="DI34" s="2492"/>
      <c r="DJ34" s="2492"/>
      <c r="DK34" s="2492"/>
      <c r="DL34" s="2492"/>
      <c r="DM34" s="2492"/>
      <c r="DN34" s="2492"/>
      <c r="DO34" s="2492"/>
      <c r="DP34" s="2492"/>
      <c r="DQ34" s="2492"/>
      <c r="DR34" s="2492"/>
      <c r="DS34" s="2492"/>
      <c r="DT34" s="2492"/>
      <c r="DU34" s="2492"/>
      <c r="DV34" s="2492"/>
      <c r="DW34" s="2492"/>
      <c r="DX34" s="2492"/>
      <c r="DY34" s="2492"/>
      <c r="DZ34" s="2492"/>
      <c r="EA34" s="2492"/>
      <c r="EB34" s="2492"/>
      <c r="EC34" s="2492"/>
      <c r="ED34" s="2492"/>
      <c r="EE34" s="2492"/>
      <c r="EF34" s="2492"/>
      <c r="EG34" s="2492"/>
      <c r="EH34" s="2492"/>
      <c r="EI34" s="2492"/>
      <c r="EJ34" s="2492"/>
      <c r="EK34" s="2492"/>
      <c r="EL34" s="2492"/>
      <c r="EM34" s="2492"/>
      <c r="EN34" s="2492"/>
      <c r="EO34" s="2492"/>
      <c r="EP34" s="2492"/>
      <c r="EQ34" s="2492"/>
      <c r="ER34" s="2492"/>
      <c r="ES34" s="2492"/>
      <c r="ET34" s="2492"/>
      <c r="EU34" s="2492"/>
      <c r="EV34" s="2492"/>
      <c r="EW34" s="2492"/>
      <c r="EX34" s="2492"/>
      <c r="EY34" s="2492"/>
      <c r="EZ34" s="2492"/>
      <c r="FA34" s="2492"/>
      <c r="FB34" s="2492"/>
      <c r="FC34" s="2492"/>
      <c r="FD34" s="2492"/>
      <c r="FE34" s="2492"/>
      <c r="FF34" s="2492"/>
      <c r="FG34" s="2492"/>
      <c r="FH34" s="2492"/>
      <c r="FI34" s="2492"/>
      <c r="FJ34" s="2492"/>
      <c r="FK34" s="2492"/>
      <c r="FL34" s="2492"/>
      <c r="FM34" s="2492"/>
      <c r="FN34" s="2492"/>
      <c r="FO34" s="2492"/>
      <c r="FP34" s="2492"/>
      <c r="FQ34" s="2492"/>
      <c r="FR34" s="2492"/>
      <c r="FS34" s="2492"/>
      <c r="FT34" s="2492"/>
      <c r="FU34" s="2492"/>
      <c r="FV34" s="2492"/>
      <c r="FW34" s="2492"/>
      <c r="FX34" s="2492"/>
      <c r="FY34" s="2492"/>
      <c r="FZ34" s="2492"/>
      <c r="GA34" s="2492"/>
      <c r="GB34" s="2492"/>
      <c r="GC34" s="2492"/>
      <c r="GD34" s="2492"/>
      <c r="GE34" s="2492"/>
      <c r="GF34" s="2492"/>
      <c r="GG34" s="2492"/>
      <c r="GH34" s="2492"/>
      <c r="GI34" s="2492"/>
      <c r="GJ34" s="2492"/>
      <c r="GK34" s="2492"/>
      <c r="GL34" s="2492"/>
      <c r="GM34" s="2492"/>
      <c r="GN34" s="2492"/>
      <c r="GO34" s="2492"/>
      <c r="GP34" s="2492"/>
      <c r="GQ34" s="2492"/>
      <c r="GR34" s="2492"/>
      <c r="GS34" s="2492"/>
      <c r="GT34" s="2492"/>
      <c r="GU34" s="2492"/>
      <c r="GV34" s="2492"/>
      <c r="GW34" s="2492"/>
      <c r="GX34" s="2492"/>
      <c r="GY34" s="2492"/>
      <c r="GZ34" s="2492"/>
      <c r="HA34" s="2492"/>
      <c r="HB34" s="2492"/>
      <c r="HC34" s="2492"/>
      <c r="HD34" s="2492"/>
      <c r="HE34" s="2492"/>
      <c r="HF34" s="2492"/>
      <c r="HG34" s="2492"/>
      <c r="HH34" s="2492"/>
      <c r="HI34" s="2492"/>
      <c r="HJ34" s="2492"/>
      <c r="HK34" s="2492"/>
      <c r="HL34" s="2492"/>
      <c r="HM34" s="2492"/>
      <c r="HN34" s="2492"/>
      <c r="HO34" s="2492"/>
      <c r="HP34" s="2492"/>
      <c r="HQ34" s="2492"/>
      <c r="HR34" s="2492"/>
      <c r="HS34" s="2492"/>
      <c r="HT34" s="2492"/>
      <c r="HU34" s="2492"/>
      <c r="HV34" s="2492"/>
      <c r="HW34" s="2492"/>
      <c r="HX34" s="2492"/>
      <c r="HY34" s="2492"/>
      <c r="HZ34" s="2492"/>
      <c r="IA34" s="2492"/>
      <c r="IB34" s="2492"/>
      <c r="IC34" s="2492"/>
      <c r="ID34" s="2492"/>
      <c r="IE34" s="2492"/>
    </row>
    <row r="35" spans="1:239" s="1472" customFormat="1" ht="15.75" customHeight="1">
      <c r="A35" s="1495" t="s">
        <v>881</v>
      </c>
      <c r="B35" s="1496" t="s">
        <v>882</v>
      </c>
      <c r="C35" s="1543" t="s">
        <v>883</v>
      </c>
      <c r="D35" s="1544"/>
      <c r="E35" s="1545"/>
      <c r="F35" s="1546"/>
      <c r="G35" s="1497">
        <v>1</v>
      </c>
      <c r="H35" s="1592"/>
      <c r="I35" s="1499">
        <v>20.7</v>
      </c>
      <c r="J35" s="1549"/>
      <c r="K35" s="1590">
        <v>2</v>
      </c>
      <c r="L35" s="2446"/>
      <c r="M35" s="1121" t="s">
        <v>884</v>
      </c>
      <c r="N35" s="945"/>
      <c r="O35" s="1134"/>
      <c r="P35" s="1591"/>
      <c r="Q35" s="1135"/>
      <c r="R35" s="2576"/>
      <c r="S35" s="945"/>
      <c r="T35" s="1134"/>
      <c r="U35" s="1640"/>
      <c r="V35" s="1135"/>
      <c r="W35" s="2576"/>
      <c r="X35" s="1502">
        <v>0.3</v>
      </c>
      <c r="Y35" s="1592"/>
      <c r="Z35" s="1504">
        <v>2573</v>
      </c>
      <c r="AA35" s="1503"/>
      <c r="AB35" s="2480"/>
      <c r="AC35" s="2516">
        <f t="shared" si="0"/>
        <v>0</v>
      </c>
      <c r="AD35" s="1416">
        <f t="shared" si="1"/>
        <v>0</v>
      </c>
      <c r="AE35" s="1416">
        <f t="shared" si="2"/>
        <v>0</v>
      </c>
      <c r="AF35" s="1416">
        <f t="shared" si="3"/>
        <v>0</v>
      </c>
      <c r="AG35" s="2492"/>
      <c r="AH35" s="2492"/>
      <c r="AI35" s="2492"/>
      <c r="AJ35" s="2492"/>
      <c r="AK35" s="2492"/>
      <c r="AL35" s="2492"/>
      <c r="AM35" s="2492"/>
      <c r="AN35" s="2492"/>
      <c r="AO35" s="2492"/>
      <c r="AP35" s="2492"/>
      <c r="AQ35" s="2492"/>
      <c r="AR35" s="2492"/>
      <c r="AS35" s="2492"/>
      <c r="AT35" s="2492"/>
      <c r="AU35" s="2492"/>
      <c r="AV35" s="2492"/>
      <c r="AW35" s="2492"/>
      <c r="AX35" s="2492"/>
      <c r="AY35" s="2492"/>
      <c r="AZ35" s="2492"/>
      <c r="BA35" s="2492"/>
      <c r="BB35" s="2492"/>
      <c r="BC35" s="2492"/>
      <c r="BD35" s="2492"/>
      <c r="BE35" s="2492"/>
      <c r="BF35" s="2492"/>
      <c r="BG35" s="2492"/>
      <c r="BH35" s="2492"/>
      <c r="BI35" s="2492"/>
      <c r="BJ35" s="2492"/>
      <c r="BK35" s="2492"/>
      <c r="BL35" s="2492"/>
      <c r="BM35" s="2492"/>
      <c r="BN35" s="2492"/>
      <c r="BO35" s="2492"/>
      <c r="BP35" s="2492"/>
      <c r="BQ35" s="2492"/>
      <c r="BR35" s="2492"/>
      <c r="BS35" s="2492"/>
      <c r="BT35" s="2492"/>
      <c r="BU35" s="2492"/>
      <c r="BV35" s="2492"/>
      <c r="BW35" s="2492"/>
      <c r="BX35" s="2492"/>
      <c r="BY35" s="2492"/>
      <c r="BZ35" s="2492"/>
      <c r="CA35" s="2492"/>
      <c r="CB35" s="2492"/>
      <c r="CC35" s="2492"/>
      <c r="CD35" s="2492"/>
      <c r="CE35" s="2492"/>
      <c r="CF35" s="2492"/>
      <c r="CG35" s="2492"/>
      <c r="CH35" s="2492"/>
      <c r="CI35" s="2492"/>
      <c r="CJ35" s="2492"/>
      <c r="CK35" s="2492"/>
      <c r="CL35" s="2492"/>
      <c r="CM35" s="2492"/>
      <c r="CN35" s="2492"/>
      <c r="CO35" s="2492"/>
      <c r="CP35" s="2492"/>
      <c r="CQ35" s="2492"/>
      <c r="CR35" s="2492"/>
      <c r="CS35" s="2492"/>
      <c r="CT35" s="2492"/>
      <c r="CU35" s="2492"/>
      <c r="CV35" s="2492"/>
      <c r="CW35" s="2492"/>
      <c r="CX35" s="2492"/>
      <c r="CY35" s="2492"/>
      <c r="CZ35" s="2492"/>
      <c r="DA35" s="2492"/>
      <c r="DB35" s="2492"/>
      <c r="DC35" s="2492"/>
      <c r="DD35" s="2492"/>
      <c r="DE35" s="2492"/>
      <c r="DF35" s="2492"/>
      <c r="DG35" s="2492"/>
      <c r="DH35" s="2492"/>
      <c r="DI35" s="2492"/>
      <c r="DJ35" s="2492"/>
      <c r="DK35" s="2492"/>
      <c r="DL35" s="2492"/>
      <c r="DM35" s="2492"/>
      <c r="DN35" s="2492"/>
      <c r="DO35" s="2492"/>
      <c r="DP35" s="2492"/>
      <c r="DQ35" s="2492"/>
      <c r="DR35" s="2492"/>
      <c r="DS35" s="2492"/>
      <c r="DT35" s="2492"/>
      <c r="DU35" s="2492"/>
      <c r="DV35" s="2492"/>
      <c r="DW35" s="2492"/>
      <c r="DX35" s="2492"/>
      <c r="DY35" s="2492"/>
      <c r="DZ35" s="2492"/>
      <c r="EA35" s="2492"/>
      <c r="EB35" s="2492"/>
      <c r="EC35" s="2492"/>
      <c r="ED35" s="2492"/>
      <c r="EE35" s="2492"/>
      <c r="EF35" s="2492"/>
      <c r="EG35" s="2492"/>
      <c r="EH35" s="2492"/>
      <c r="EI35" s="2492"/>
      <c r="EJ35" s="2492"/>
      <c r="EK35" s="2492"/>
      <c r="EL35" s="2492"/>
      <c r="EM35" s="2492"/>
      <c r="EN35" s="2492"/>
      <c r="EO35" s="2492"/>
      <c r="EP35" s="2492"/>
      <c r="EQ35" s="2492"/>
      <c r="ER35" s="2492"/>
      <c r="ES35" s="2492"/>
      <c r="ET35" s="2492"/>
      <c r="EU35" s="2492"/>
      <c r="EV35" s="2492"/>
      <c r="EW35" s="2492"/>
      <c r="EX35" s="2492"/>
      <c r="EY35" s="2492"/>
      <c r="EZ35" s="2492"/>
      <c r="FA35" s="2492"/>
      <c r="FB35" s="2492"/>
      <c r="FC35" s="2492"/>
      <c r="FD35" s="2492"/>
      <c r="FE35" s="2492"/>
      <c r="FF35" s="2492"/>
      <c r="FG35" s="2492"/>
      <c r="FH35" s="2492"/>
      <c r="FI35" s="2492"/>
      <c r="FJ35" s="2492"/>
      <c r="FK35" s="2492"/>
      <c r="FL35" s="2492"/>
      <c r="FM35" s="2492"/>
      <c r="FN35" s="2492"/>
      <c r="FO35" s="2492"/>
      <c r="FP35" s="2492"/>
      <c r="FQ35" s="2492"/>
      <c r="FR35" s="2492"/>
      <c r="FS35" s="2492"/>
      <c r="FT35" s="2492"/>
      <c r="FU35" s="2492"/>
      <c r="FV35" s="2492"/>
      <c r="FW35" s="2492"/>
      <c r="FX35" s="2492"/>
      <c r="FY35" s="2492"/>
      <c r="FZ35" s="2492"/>
      <c r="GA35" s="2492"/>
      <c r="GB35" s="2492"/>
      <c r="GC35" s="2492"/>
      <c r="GD35" s="2492"/>
      <c r="GE35" s="2492"/>
      <c r="GF35" s="2492"/>
      <c r="GG35" s="2492"/>
      <c r="GH35" s="2492"/>
      <c r="GI35" s="2492"/>
      <c r="GJ35" s="2492"/>
      <c r="GK35" s="2492"/>
      <c r="GL35" s="2492"/>
      <c r="GM35" s="2492"/>
      <c r="GN35" s="2492"/>
      <c r="GO35" s="2492"/>
      <c r="GP35" s="2492"/>
      <c r="GQ35" s="2492"/>
      <c r="GR35" s="2492"/>
      <c r="GS35" s="2492"/>
      <c r="GT35" s="2492"/>
      <c r="GU35" s="2492"/>
      <c r="GV35" s="2492"/>
      <c r="GW35" s="2492"/>
      <c r="GX35" s="2492"/>
      <c r="GY35" s="2492"/>
      <c r="GZ35" s="2492"/>
      <c r="HA35" s="2492"/>
      <c r="HB35" s="2492"/>
      <c r="HC35" s="2492"/>
      <c r="HD35" s="2492"/>
      <c r="HE35" s="2492"/>
      <c r="HF35" s="2492"/>
      <c r="HG35" s="2492"/>
      <c r="HH35" s="2492"/>
      <c r="HI35" s="2492"/>
      <c r="HJ35" s="2492"/>
      <c r="HK35" s="2492"/>
      <c r="HL35" s="2492"/>
      <c r="HM35" s="2492"/>
      <c r="HN35" s="2492"/>
      <c r="HO35" s="2492"/>
      <c r="HP35" s="2492"/>
      <c r="HQ35" s="2492"/>
      <c r="HR35" s="2492"/>
      <c r="HS35" s="2492"/>
      <c r="HT35" s="2492"/>
      <c r="HU35" s="2492"/>
      <c r="HV35" s="2492"/>
      <c r="HW35" s="2492"/>
      <c r="HX35" s="2492"/>
      <c r="HY35" s="2492"/>
      <c r="HZ35" s="2492"/>
      <c r="IA35" s="2492"/>
      <c r="IB35" s="2492"/>
      <c r="IC35" s="2492"/>
      <c r="ID35" s="2492"/>
      <c r="IE35" s="2492"/>
    </row>
    <row r="36" spans="1:239" s="1472" customFormat="1" ht="15.75" customHeight="1">
      <c r="A36" s="1495" t="s">
        <v>885</v>
      </c>
      <c r="B36" s="1496" t="s">
        <v>886</v>
      </c>
      <c r="C36" s="1543" t="s">
        <v>883</v>
      </c>
      <c r="D36" s="1544"/>
      <c r="E36" s="1545"/>
      <c r="F36" s="1546"/>
      <c r="G36" s="1554">
        <v>1.5</v>
      </c>
      <c r="H36" s="1609"/>
      <c r="I36" s="1499">
        <v>24.9</v>
      </c>
      <c r="J36" s="1643"/>
      <c r="K36" s="1590">
        <v>3</v>
      </c>
      <c r="L36" s="2446"/>
      <c r="M36" s="1121" t="s">
        <v>887</v>
      </c>
      <c r="N36" s="945"/>
      <c r="O36" s="1134"/>
      <c r="P36" s="1591"/>
      <c r="Q36" s="1135"/>
      <c r="R36" s="2576"/>
      <c r="S36" s="945"/>
      <c r="T36" s="1134"/>
      <c r="U36" s="1640"/>
      <c r="V36" s="1135"/>
      <c r="W36" s="2576"/>
      <c r="X36" s="1502">
        <v>0.3</v>
      </c>
      <c r="Y36" s="1592"/>
      <c r="Z36" s="1504">
        <v>2672</v>
      </c>
      <c r="AA36" s="1503"/>
      <c r="AB36" s="2480"/>
      <c r="AC36" s="2516">
        <f t="shared" si="0"/>
        <v>0</v>
      </c>
      <c r="AD36" s="1416">
        <f t="shared" si="1"/>
        <v>0</v>
      </c>
      <c r="AE36" s="1416">
        <f t="shared" si="2"/>
        <v>0</v>
      </c>
      <c r="AF36" s="1416">
        <f t="shared" si="3"/>
        <v>0</v>
      </c>
      <c r="AG36" s="2492"/>
      <c r="AH36" s="2492"/>
      <c r="AI36" s="2492"/>
      <c r="AJ36" s="2492"/>
      <c r="AK36" s="2492"/>
      <c r="AL36" s="2492"/>
      <c r="AM36" s="2492"/>
      <c r="AN36" s="2492"/>
      <c r="AO36" s="2492"/>
      <c r="AP36" s="2492"/>
      <c r="AQ36" s="2492"/>
      <c r="AR36" s="2492"/>
      <c r="AS36" s="2492"/>
      <c r="AT36" s="2492"/>
      <c r="AU36" s="2492"/>
      <c r="AV36" s="2492"/>
      <c r="AW36" s="2492"/>
      <c r="AX36" s="2492"/>
      <c r="AY36" s="2492"/>
      <c r="AZ36" s="2492"/>
      <c r="BA36" s="2492"/>
      <c r="BB36" s="2492"/>
      <c r="BC36" s="2492"/>
      <c r="BD36" s="2492"/>
      <c r="BE36" s="2492"/>
      <c r="BF36" s="2492"/>
      <c r="BG36" s="2492"/>
      <c r="BH36" s="2492"/>
      <c r="BI36" s="2492"/>
      <c r="BJ36" s="2492"/>
      <c r="BK36" s="2492"/>
      <c r="BL36" s="2492"/>
      <c r="BM36" s="2492"/>
      <c r="BN36" s="2492"/>
      <c r="BO36" s="2492"/>
      <c r="BP36" s="2492"/>
      <c r="BQ36" s="2492"/>
      <c r="BR36" s="2492"/>
      <c r="BS36" s="2492"/>
      <c r="BT36" s="2492"/>
      <c r="BU36" s="2492"/>
      <c r="BV36" s="2492"/>
      <c r="BW36" s="2492"/>
      <c r="BX36" s="2492"/>
      <c r="BY36" s="2492"/>
      <c r="BZ36" s="2492"/>
      <c r="CA36" s="2492"/>
      <c r="CB36" s="2492"/>
      <c r="CC36" s="2492"/>
      <c r="CD36" s="2492"/>
      <c r="CE36" s="2492"/>
      <c r="CF36" s="2492"/>
      <c r="CG36" s="2492"/>
      <c r="CH36" s="2492"/>
      <c r="CI36" s="2492"/>
      <c r="CJ36" s="2492"/>
      <c r="CK36" s="2492"/>
      <c r="CL36" s="2492"/>
      <c r="CM36" s="2492"/>
      <c r="CN36" s="2492"/>
      <c r="CO36" s="2492"/>
      <c r="CP36" s="2492"/>
      <c r="CQ36" s="2492"/>
      <c r="CR36" s="2492"/>
      <c r="CS36" s="2492"/>
      <c r="CT36" s="2492"/>
      <c r="CU36" s="2492"/>
      <c r="CV36" s="2492"/>
      <c r="CW36" s="2492"/>
      <c r="CX36" s="2492"/>
      <c r="CY36" s="2492"/>
      <c r="CZ36" s="2492"/>
      <c r="DA36" s="2492"/>
      <c r="DB36" s="2492"/>
      <c r="DC36" s="2492"/>
      <c r="DD36" s="2492"/>
      <c r="DE36" s="2492"/>
      <c r="DF36" s="2492"/>
      <c r="DG36" s="2492"/>
      <c r="DH36" s="2492"/>
      <c r="DI36" s="2492"/>
      <c r="DJ36" s="2492"/>
      <c r="DK36" s="2492"/>
      <c r="DL36" s="2492"/>
      <c r="DM36" s="2492"/>
      <c r="DN36" s="2492"/>
      <c r="DO36" s="2492"/>
      <c r="DP36" s="2492"/>
      <c r="DQ36" s="2492"/>
      <c r="DR36" s="2492"/>
      <c r="DS36" s="2492"/>
      <c r="DT36" s="2492"/>
      <c r="DU36" s="2492"/>
      <c r="DV36" s="2492"/>
      <c r="DW36" s="2492"/>
      <c r="DX36" s="2492"/>
      <c r="DY36" s="2492"/>
      <c r="DZ36" s="2492"/>
      <c r="EA36" s="2492"/>
      <c r="EB36" s="2492"/>
      <c r="EC36" s="2492"/>
      <c r="ED36" s="2492"/>
      <c r="EE36" s="2492"/>
      <c r="EF36" s="2492"/>
      <c r="EG36" s="2492"/>
      <c r="EH36" s="2492"/>
      <c r="EI36" s="2492"/>
      <c r="EJ36" s="2492"/>
      <c r="EK36" s="2492"/>
      <c r="EL36" s="2492"/>
      <c r="EM36" s="2492"/>
      <c r="EN36" s="2492"/>
      <c r="EO36" s="2492"/>
      <c r="EP36" s="2492"/>
      <c r="EQ36" s="2492"/>
      <c r="ER36" s="2492"/>
      <c r="ES36" s="2492"/>
      <c r="ET36" s="2492"/>
      <c r="EU36" s="2492"/>
      <c r="EV36" s="2492"/>
      <c r="EW36" s="2492"/>
      <c r="EX36" s="2492"/>
      <c r="EY36" s="2492"/>
      <c r="EZ36" s="2492"/>
      <c r="FA36" s="2492"/>
      <c r="FB36" s="2492"/>
      <c r="FC36" s="2492"/>
      <c r="FD36" s="2492"/>
      <c r="FE36" s="2492"/>
      <c r="FF36" s="2492"/>
      <c r="FG36" s="2492"/>
      <c r="FH36" s="2492"/>
      <c r="FI36" s="2492"/>
      <c r="FJ36" s="2492"/>
      <c r="FK36" s="2492"/>
      <c r="FL36" s="2492"/>
      <c r="FM36" s="2492"/>
      <c r="FN36" s="2492"/>
      <c r="FO36" s="2492"/>
      <c r="FP36" s="2492"/>
      <c r="FQ36" s="2492"/>
      <c r="FR36" s="2492"/>
      <c r="FS36" s="2492"/>
      <c r="FT36" s="2492"/>
      <c r="FU36" s="2492"/>
      <c r="FV36" s="2492"/>
      <c r="FW36" s="2492"/>
      <c r="FX36" s="2492"/>
      <c r="FY36" s="2492"/>
      <c r="FZ36" s="2492"/>
      <c r="GA36" s="2492"/>
      <c r="GB36" s="2492"/>
      <c r="GC36" s="2492"/>
      <c r="GD36" s="2492"/>
      <c r="GE36" s="2492"/>
      <c r="GF36" s="2492"/>
      <c r="GG36" s="2492"/>
      <c r="GH36" s="2492"/>
      <c r="GI36" s="2492"/>
      <c r="GJ36" s="2492"/>
      <c r="GK36" s="2492"/>
      <c r="GL36" s="2492"/>
      <c r="GM36" s="2492"/>
      <c r="GN36" s="2492"/>
      <c r="GO36" s="2492"/>
      <c r="GP36" s="2492"/>
      <c r="GQ36" s="2492"/>
      <c r="GR36" s="2492"/>
      <c r="GS36" s="2492"/>
      <c r="GT36" s="2492"/>
      <c r="GU36" s="2492"/>
      <c r="GV36" s="2492"/>
      <c r="GW36" s="2492"/>
      <c r="GX36" s="2492"/>
      <c r="GY36" s="2492"/>
      <c r="GZ36" s="2492"/>
      <c r="HA36" s="2492"/>
      <c r="HB36" s="2492"/>
      <c r="HC36" s="2492"/>
      <c r="HD36" s="2492"/>
      <c r="HE36" s="2492"/>
      <c r="HF36" s="2492"/>
      <c r="HG36" s="2492"/>
      <c r="HH36" s="2492"/>
      <c r="HI36" s="2492"/>
      <c r="HJ36" s="2492"/>
      <c r="HK36" s="2492"/>
      <c r="HL36" s="2492"/>
      <c r="HM36" s="2492"/>
      <c r="HN36" s="2492"/>
      <c r="HO36" s="2492"/>
      <c r="HP36" s="2492"/>
      <c r="HQ36" s="2492"/>
      <c r="HR36" s="2492"/>
      <c r="HS36" s="2492"/>
      <c r="HT36" s="2492"/>
      <c r="HU36" s="2492"/>
      <c r="HV36" s="2492"/>
      <c r="HW36" s="2492"/>
      <c r="HX36" s="2492"/>
      <c r="HY36" s="2492"/>
      <c r="HZ36" s="2492"/>
      <c r="IA36" s="2492"/>
      <c r="IB36" s="2492"/>
      <c r="IC36" s="2492"/>
      <c r="ID36" s="2492"/>
      <c r="IE36" s="2492"/>
    </row>
    <row r="37" spans="1:239" s="1472" customFormat="1" ht="15.75" customHeight="1" thickBot="1">
      <c r="A37" s="1495" t="s">
        <v>39</v>
      </c>
      <c r="B37" s="1644" t="s">
        <v>888</v>
      </c>
      <c r="C37" s="1645" t="s">
        <v>889</v>
      </c>
      <c r="D37" s="1544"/>
      <c r="E37" s="1545"/>
      <c r="F37" s="1546"/>
      <c r="G37" s="1554">
        <v>1</v>
      </c>
      <c r="H37" s="1609"/>
      <c r="I37" s="1499">
        <v>24.9</v>
      </c>
      <c r="J37" s="1643"/>
      <c r="K37" s="1590">
        <v>3</v>
      </c>
      <c r="L37" s="2446"/>
      <c r="M37" s="1121" t="s">
        <v>255</v>
      </c>
      <c r="N37" s="864">
        <v>10</v>
      </c>
      <c r="O37" s="1646"/>
      <c r="P37" s="1647">
        <v>65</v>
      </c>
      <c r="Q37" s="1646"/>
      <c r="R37" s="2555"/>
      <c r="S37" s="945"/>
      <c r="T37" s="1134"/>
      <c r="U37" s="1640"/>
      <c r="V37" s="1135"/>
      <c r="W37" s="2576"/>
      <c r="X37" s="1502">
        <v>0.2</v>
      </c>
      <c r="Y37" s="1592"/>
      <c r="Z37" s="1504">
        <v>4247</v>
      </c>
      <c r="AA37" s="1503"/>
      <c r="AB37" s="2480"/>
      <c r="AC37" s="2516">
        <f t="shared" si="0"/>
        <v>0</v>
      </c>
      <c r="AD37" s="1416">
        <f t="shared" si="1"/>
        <v>0</v>
      </c>
      <c r="AE37" s="1416">
        <f t="shared" si="2"/>
        <v>0</v>
      </c>
      <c r="AF37" s="1416">
        <f t="shared" si="3"/>
        <v>0</v>
      </c>
      <c r="AG37" s="2492"/>
      <c r="AH37" s="2492"/>
      <c r="AI37" s="2492"/>
      <c r="AJ37" s="2492"/>
      <c r="AK37" s="2492"/>
      <c r="AL37" s="2492"/>
      <c r="AM37" s="2492"/>
      <c r="AN37" s="2492"/>
      <c r="AO37" s="2492"/>
      <c r="AP37" s="2492"/>
      <c r="AQ37" s="2492"/>
      <c r="AR37" s="2492"/>
      <c r="AS37" s="2492"/>
      <c r="AT37" s="2492"/>
      <c r="AU37" s="2492"/>
      <c r="AV37" s="2492"/>
      <c r="AW37" s="2492"/>
      <c r="AX37" s="2492"/>
      <c r="AY37" s="2492"/>
      <c r="AZ37" s="2492"/>
      <c r="BA37" s="2492"/>
      <c r="BB37" s="2492"/>
      <c r="BC37" s="2492"/>
      <c r="BD37" s="2492"/>
      <c r="BE37" s="2492"/>
      <c r="BF37" s="2492"/>
      <c r="BG37" s="2492"/>
      <c r="BH37" s="2492"/>
      <c r="BI37" s="2492"/>
      <c r="BJ37" s="2492"/>
      <c r="BK37" s="2492"/>
      <c r="BL37" s="2492"/>
      <c r="BM37" s="2492"/>
      <c r="BN37" s="2492"/>
      <c r="BO37" s="2492"/>
      <c r="BP37" s="2492"/>
      <c r="BQ37" s="2492"/>
      <c r="BR37" s="2492"/>
      <c r="BS37" s="2492"/>
      <c r="BT37" s="2492"/>
      <c r="BU37" s="2492"/>
      <c r="BV37" s="2492"/>
      <c r="BW37" s="2492"/>
      <c r="BX37" s="2492"/>
      <c r="BY37" s="2492"/>
      <c r="BZ37" s="2492"/>
      <c r="CA37" s="2492"/>
      <c r="CB37" s="2492"/>
      <c r="CC37" s="2492"/>
      <c r="CD37" s="2492"/>
      <c r="CE37" s="2492"/>
      <c r="CF37" s="2492"/>
      <c r="CG37" s="2492"/>
      <c r="CH37" s="2492"/>
      <c r="CI37" s="2492"/>
      <c r="CJ37" s="2492"/>
      <c r="CK37" s="2492"/>
      <c r="CL37" s="2492"/>
      <c r="CM37" s="2492"/>
      <c r="CN37" s="2492"/>
      <c r="CO37" s="2492"/>
      <c r="CP37" s="2492"/>
      <c r="CQ37" s="2492"/>
      <c r="CR37" s="2492"/>
      <c r="CS37" s="2492"/>
      <c r="CT37" s="2492"/>
      <c r="CU37" s="2492"/>
      <c r="CV37" s="2492"/>
      <c r="CW37" s="2492"/>
      <c r="CX37" s="2492"/>
      <c r="CY37" s="2492"/>
      <c r="CZ37" s="2492"/>
      <c r="DA37" s="2492"/>
      <c r="DB37" s="2492"/>
      <c r="DC37" s="2492"/>
      <c r="DD37" s="2492"/>
      <c r="DE37" s="2492"/>
      <c r="DF37" s="2492"/>
      <c r="DG37" s="2492"/>
      <c r="DH37" s="2492"/>
      <c r="DI37" s="2492"/>
      <c r="DJ37" s="2492"/>
      <c r="DK37" s="2492"/>
      <c r="DL37" s="2492"/>
      <c r="DM37" s="2492"/>
      <c r="DN37" s="2492"/>
      <c r="DO37" s="2492"/>
      <c r="DP37" s="2492"/>
      <c r="DQ37" s="2492"/>
      <c r="DR37" s="2492"/>
      <c r="DS37" s="2492"/>
      <c r="DT37" s="2492"/>
      <c r="DU37" s="2492"/>
      <c r="DV37" s="2492"/>
      <c r="DW37" s="2492"/>
      <c r="DX37" s="2492"/>
      <c r="DY37" s="2492"/>
      <c r="DZ37" s="2492"/>
      <c r="EA37" s="2492"/>
      <c r="EB37" s="2492"/>
      <c r="EC37" s="2492"/>
      <c r="ED37" s="2492"/>
      <c r="EE37" s="2492"/>
      <c r="EF37" s="2492"/>
      <c r="EG37" s="2492"/>
      <c r="EH37" s="2492"/>
      <c r="EI37" s="2492"/>
      <c r="EJ37" s="2492"/>
      <c r="EK37" s="2492"/>
      <c r="EL37" s="2492"/>
      <c r="EM37" s="2492"/>
      <c r="EN37" s="2492"/>
      <c r="EO37" s="2492"/>
      <c r="EP37" s="2492"/>
      <c r="EQ37" s="2492"/>
      <c r="ER37" s="2492"/>
      <c r="ES37" s="2492"/>
      <c r="ET37" s="2492"/>
      <c r="EU37" s="2492"/>
      <c r="EV37" s="2492"/>
      <c r="EW37" s="2492"/>
      <c r="EX37" s="2492"/>
      <c r="EY37" s="2492"/>
      <c r="EZ37" s="2492"/>
      <c r="FA37" s="2492"/>
      <c r="FB37" s="2492"/>
      <c r="FC37" s="2492"/>
      <c r="FD37" s="2492"/>
      <c r="FE37" s="2492"/>
      <c r="FF37" s="2492"/>
      <c r="FG37" s="2492"/>
      <c r="FH37" s="2492"/>
      <c r="FI37" s="2492"/>
      <c r="FJ37" s="2492"/>
      <c r="FK37" s="2492"/>
      <c r="FL37" s="2492"/>
      <c r="FM37" s="2492"/>
      <c r="FN37" s="2492"/>
      <c r="FO37" s="2492"/>
      <c r="FP37" s="2492"/>
      <c r="FQ37" s="2492"/>
      <c r="FR37" s="2492"/>
      <c r="FS37" s="2492"/>
      <c r="FT37" s="2492"/>
      <c r="FU37" s="2492"/>
      <c r="FV37" s="2492"/>
      <c r="FW37" s="2492"/>
      <c r="FX37" s="2492"/>
      <c r="FY37" s="2492"/>
      <c r="FZ37" s="2492"/>
      <c r="GA37" s="2492"/>
      <c r="GB37" s="2492"/>
      <c r="GC37" s="2492"/>
      <c r="GD37" s="2492"/>
      <c r="GE37" s="2492"/>
      <c r="GF37" s="2492"/>
      <c r="GG37" s="2492"/>
      <c r="GH37" s="2492"/>
      <c r="GI37" s="2492"/>
      <c r="GJ37" s="2492"/>
      <c r="GK37" s="2492"/>
      <c r="GL37" s="2492"/>
      <c r="GM37" s="2492"/>
      <c r="GN37" s="2492"/>
      <c r="GO37" s="2492"/>
      <c r="GP37" s="2492"/>
      <c r="GQ37" s="2492"/>
      <c r="GR37" s="2492"/>
      <c r="GS37" s="2492"/>
      <c r="GT37" s="2492"/>
      <c r="GU37" s="2492"/>
      <c r="GV37" s="2492"/>
      <c r="GW37" s="2492"/>
      <c r="GX37" s="2492"/>
      <c r="GY37" s="2492"/>
      <c r="GZ37" s="2492"/>
      <c r="HA37" s="2492"/>
      <c r="HB37" s="2492"/>
      <c r="HC37" s="2492"/>
      <c r="HD37" s="2492"/>
      <c r="HE37" s="2492"/>
      <c r="HF37" s="2492"/>
      <c r="HG37" s="2492"/>
      <c r="HH37" s="2492"/>
      <c r="HI37" s="2492"/>
      <c r="HJ37" s="2492"/>
      <c r="HK37" s="2492"/>
      <c r="HL37" s="2492"/>
      <c r="HM37" s="2492"/>
      <c r="HN37" s="2492"/>
      <c r="HO37" s="2492"/>
      <c r="HP37" s="2492"/>
      <c r="HQ37" s="2492"/>
      <c r="HR37" s="2492"/>
      <c r="HS37" s="2492"/>
      <c r="HT37" s="2492"/>
      <c r="HU37" s="2492"/>
      <c r="HV37" s="2492"/>
      <c r="HW37" s="2492"/>
      <c r="HX37" s="2492"/>
      <c r="HY37" s="2492"/>
      <c r="HZ37" s="2492"/>
      <c r="IA37" s="2492"/>
      <c r="IB37" s="2492"/>
      <c r="IC37" s="2492"/>
      <c r="ID37" s="2492"/>
      <c r="IE37" s="2492"/>
    </row>
    <row r="38" spans="1:239" s="1472" customFormat="1" ht="30" customHeight="1" thickBot="1">
      <c r="A38" s="2518"/>
      <c r="B38" s="1197" t="s">
        <v>890</v>
      </c>
      <c r="C38" s="2519"/>
      <c r="D38" s="2520"/>
      <c r="E38" s="2521"/>
      <c r="F38" s="2522"/>
      <c r="G38" s="2523"/>
      <c r="H38" s="2524"/>
      <c r="I38" s="2525" t="s">
        <v>373</v>
      </c>
      <c r="J38" s="2526" t="s">
        <v>373</v>
      </c>
      <c r="K38" s="2527"/>
      <c r="L38" s="2546"/>
      <c r="M38" s="2528"/>
      <c r="N38" s="1196"/>
      <c r="O38" s="2529"/>
      <c r="P38" s="2529" t="s">
        <v>373</v>
      </c>
      <c r="Q38" s="2529"/>
      <c r="R38" s="2592"/>
      <c r="S38" s="2529"/>
      <c r="T38" s="2529"/>
      <c r="U38" s="2529" t="s">
        <v>373</v>
      </c>
      <c r="V38" s="2529"/>
      <c r="W38" s="2546"/>
      <c r="X38" s="2530"/>
      <c r="Y38" s="2531"/>
      <c r="Z38" s="2532" t="s">
        <v>373</v>
      </c>
      <c r="AA38" s="2531"/>
      <c r="AB38" s="2670"/>
      <c r="AC38" s="2533"/>
      <c r="AD38" s="2534"/>
      <c r="AE38" s="2534"/>
      <c r="AF38" s="2534"/>
      <c r="AG38" s="2492"/>
      <c r="AH38" s="2492"/>
      <c r="AI38" s="2492"/>
      <c r="AJ38" s="2492"/>
      <c r="AK38" s="2492"/>
      <c r="AL38" s="2492"/>
      <c r="AM38" s="2492"/>
      <c r="AN38" s="2492"/>
      <c r="AO38" s="2492"/>
      <c r="AP38" s="2492"/>
      <c r="AQ38" s="2492"/>
      <c r="AR38" s="2492"/>
      <c r="AS38" s="2492"/>
      <c r="AT38" s="2492"/>
      <c r="AU38" s="2492"/>
      <c r="AV38" s="2492"/>
      <c r="AW38" s="2492"/>
      <c r="AX38" s="2492"/>
      <c r="AY38" s="2492"/>
      <c r="AZ38" s="2492"/>
      <c r="BA38" s="2492"/>
      <c r="BB38" s="2492"/>
      <c r="BC38" s="2492"/>
      <c r="BD38" s="2492"/>
      <c r="BE38" s="2492"/>
      <c r="BF38" s="2492"/>
      <c r="BG38" s="2492"/>
      <c r="BH38" s="2492"/>
      <c r="BI38" s="2492"/>
      <c r="BJ38" s="2492"/>
      <c r="BK38" s="2492"/>
      <c r="BL38" s="2492"/>
      <c r="BM38" s="2492"/>
      <c r="BN38" s="2492"/>
      <c r="BO38" s="2492"/>
      <c r="BP38" s="2492"/>
      <c r="BQ38" s="2492"/>
      <c r="BR38" s="2492"/>
      <c r="BS38" s="2492"/>
      <c r="BT38" s="2492"/>
      <c r="BU38" s="2492"/>
      <c r="BV38" s="2492"/>
      <c r="BW38" s="2492"/>
      <c r="BX38" s="2492"/>
      <c r="BY38" s="2492"/>
      <c r="BZ38" s="2492"/>
      <c r="CA38" s="2492"/>
      <c r="CB38" s="2492"/>
      <c r="CC38" s="2492"/>
      <c r="CD38" s="2492"/>
      <c r="CE38" s="2492"/>
      <c r="CF38" s="2492"/>
      <c r="CG38" s="2492"/>
      <c r="CH38" s="2492"/>
      <c r="CI38" s="2492"/>
      <c r="CJ38" s="2492"/>
      <c r="CK38" s="2492"/>
      <c r="CL38" s="2492"/>
      <c r="CM38" s="2492"/>
      <c r="CN38" s="2492"/>
      <c r="CO38" s="2492"/>
      <c r="CP38" s="2492"/>
      <c r="CQ38" s="2492"/>
      <c r="CR38" s="2492"/>
      <c r="CS38" s="2492"/>
      <c r="CT38" s="2492"/>
      <c r="CU38" s="2492"/>
      <c r="CV38" s="2492"/>
      <c r="CW38" s="2492"/>
      <c r="CX38" s="2492"/>
      <c r="CY38" s="2492"/>
      <c r="CZ38" s="2492"/>
      <c r="DA38" s="2492"/>
      <c r="DB38" s="2492"/>
      <c r="DC38" s="2492"/>
      <c r="DD38" s="2492"/>
      <c r="DE38" s="2492"/>
      <c r="DF38" s="2492"/>
      <c r="DG38" s="2492"/>
      <c r="DH38" s="2492"/>
      <c r="DI38" s="2492"/>
      <c r="DJ38" s="2492"/>
      <c r="DK38" s="2492"/>
      <c r="DL38" s="2492"/>
      <c r="DM38" s="2492"/>
      <c r="DN38" s="2492"/>
      <c r="DO38" s="2492"/>
      <c r="DP38" s="2492"/>
      <c r="DQ38" s="2492"/>
      <c r="DR38" s="2492"/>
      <c r="DS38" s="2492"/>
      <c r="DT38" s="2492"/>
      <c r="DU38" s="2492"/>
      <c r="DV38" s="2492"/>
      <c r="DW38" s="2492"/>
      <c r="DX38" s="2492"/>
      <c r="DY38" s="2492"/>
      <c r="DZ38" s="2492"/>
      <c r="EA38" s="2492"/>
      <c r="EB38" s="2492"/>
      <c r="EC38" s="2492"/>
      <c r="ED38" s="2492"/>
      <c r="EE38" s="2492"/>
      <c r="EF38" s="2492"/>
      <c r="EG38" s="2492"/>
      <c r="EH38" s="2492"/>
      <c r="EI38" s="2492"/>
      <c r="EJ38" s="2492"/>
      <c r="EK38" s="2492"/>
      <c r="EL38" s="2492"/>
      <c r="EM38" s="2492"/>
      <c r="EN38" s="2492"/>
      <c r="EO38" s="2492"/>
      <c r="EP38" s="2492"/>
      <c r="EQ38" s="2492"/>
      <c r="ER38" s="2492"/>
      <c r="ES38" s="2492"/>
      <c r="ET38" s="2492"/>
      <c r="EU38" s="2492"/>
      <c r="EV38" s="2492"/>
      <c r="EW38" s="2492"/>
      <c r="EX38" s="2492"/>
      <c r="EY38" s="2492"/>
      <c r="EZ38" s="2492"/>
      <c r="FA38" s="2492"/>
      <c r="FB38" s="2492"/>
      <c r="FC38" s="2492"/>
      <c r="FD38" s="2492"/>
      <c r="FE38" s="2492"/>
      <c r="FF38" s="2492"/>
      <c r="FG38" s="2492"/>
      <c r="FH38" s="2492"/>
      <c r="FI38" s="2492"/>
      <c r="FJ38" s="2492"/>
      <c r="FK38" s="2492"/>
      <c r="FL38" s="2492"/>
      <c r="FM38" s="2492"/>
      <c r="FN38" s="2492"/>
      <c r="FO38" s="2492"/>
      <c r="FP38" s="2492"/>
      <c r="FQ38" s="2492"/>
      <c r="FR38" s="2492"/>
      <c r="FS38" s="2492"/>
      <c r="FT38" s="2492"/>
      <c r="FU38" s="2492"/>
      <c r="FV38" s="2492"/>
      <c r="FW38" s="2492"/>
      <c r="FX38" s="2492"/>
      <c r="FY38" s="2492"/>
      <c r="FZ38" s="2492"/>
      <c r="GA38" s="2492"/>
      <c r="GB38" s="2492"/>
      <c r="GC38" s="2492"/>
      <c r="GD38" s="2492"/>
      <c r="GE38" s="2492"/>
      <c r="GF38" s="2492"/>
      <c r="GG38" s="2492"/>
      <c r="GH38" s="2492"/>
      <c r="GI38" s="2492"/>
      <c r="GJ38" s="2492"/>
      <c r="GK38" s="2492"/>
      <c r="GL38" s="2492"/>
      <c r="GM38" s="2492"/>
      <c r="GN38" s="2492"/>
      <c r="GO38" s="2492"/>
      <c r="GP38" s="2492"/>
      <c r="GQ38" s="2492"/>
      <c r="GR38" s="2492"/>
      <c r="GS38" s="2492"/>
      <c r="GT38" s="2492"/>
      <c r="GU38" s="2492"/>
      <c r="GV38" s="2492"/>
      <c r="GW38" s="2492"/>
      <c r="GX38" s="2492"/>
      <c r="GY38" s="2492"/>
      <c r="GZ38" s="2492"/>
      <c r="HA38" s="2492"/>
      <c r="HB38" s="2492"/>
      <c r="HC38" s="2492"/>
      <c r="HD38" s="2492"/>
      <c r="HE38" s="2492"/>
      <c r="HF38" s="2492"/>
      <c r="HG38" s="2492"/>
      <c r="HH38" s="2492"/>
      <c r="HI38" s="2492"/>
      <c r="HJ38" s="2492"/>
      <c r="HK38" s="2492"/>
      <c r="HL38" s="2492"/>
      <c r="HM38" s="2492"/>
      <c r="HN38" s="2492"/>
      <c r="HO38" s="2492"/>
      <c r="HP38" s="2492"/>
      <c r="HQ38" s="2492"/>
      <c r="HR38" s="2492"/>
      <c r="HS38" s="2492"/>
      <c r="HT38" s="2492"/>
      <c r="HU38" s="2492"/>
      <c r="HV38" s="2492"/>
      <c r="HW38" s="2492"/>
      <c r="HX38" s="2492"/>
      <c r="HY38" s="2492"/>
      <c r="HZ38" s="2492"/>
      <c r="IA38" s="2492"/>
      <c r="IB38" s="2492"/>
      <c r="IC38" s="2492"/>
      <c r="ID38" s="2492"/>
      <c r="IE38" s="2492"/>
    </row>
    <row r="39" spans="1:239" s="1472" customFormat="1" ht="15.75" customHeight="1">
      <c r="A39" s="1484" t="s">
        <v>891</v>
      </c>
      <c r="B39" s="1485" t="s">
        <v>892</v>
      </c>
      <c r="C39" s="1597" t="s">
        <v>893</v>
      </c>
      <c r="D39" s="1658"/>
      <c r="E39" s="1659"/>
      <c r="F39" s="1660"/>
      <c r="G39" s="1486">
        <v>2</v>
      </c>
      <c r="H39" s="1601"/>
      <c r="I39" s="1488">
        <v>20.7</v>
      </c>
      <c r="J39" s="1539"/>
      <c r="K39" s="1603">
        <v>2</v>
      </c>
      <c r="L39" s="2556"/>
      <c r="M39" s="1119" t="s">
        <v>894</v>
      </c>
      <c r="N39" s="486"/>
      <c r="O39" s="995"/>
      <c r="P39" s="1491"/>
      <c r="Q39" s="996"/>
      <c r="R39" s="2601"/>
      <c r="S39" s="486"/>
      <c r="T39" s="995"/>
      <c r="U39" s="1661"/>
      <c r="V39" s="996"/>
      <c r="W39" s="2601"/>
      <c r="X39" s="1502">
        <v>0.3</v>
      </c>
      <c r="Y39" s="1601"/>
      <c r="Z39" s="1494">
        <v>1780</v>
      </c>
      <c r="AA39" s="1493"/>
      <c r="AB39" s="2674"/>
      <c r="AC39" s="2516">
        <f t="shared" si="0"/>
        <v>0</v>
      </c>
      <c r="AD39" s="1416">
        <f t="shared" si="1"/>
        <v>0</v>
      </c>
      <c r="AE39" s="1416">
        <f t="shared" si="2"/>
        <v>0</v>
      </c>
      <c r="AF39" s="1416">
        <f t="shared" si="3"/>
        <v>0</v>
      </c>
      <c r="AG39" s="2492"/>
      <c r="AH39" s="2492"/>
      <c r="AI39" s="2492"/>
      <c r="AJ39" s="2492"/>
      <c r="AK39" s="2492"/>
      <c r="AL39" s="2492"/>
      <c r="AM39" s="2492"/>
      <c r="AN39" s="2492"/>
      <c r="AO39" s="2492"/>
      <c r="AP39" s="2492"/>
      <c r="AQ39" s="2492"/>
      <c r="AR39" s="2492"/>
      <c r="AS39" s="2492"/>
      <c r="AT39" s="2492"/>
      <c r="AU39" s="2492"/>
      <c r="AV39" s="2492"/>
      <c r="AW39" s="2492"/>
      <c r="AX39" s="2492"/>
      <c r="AY39" s="2492"/>
      <c r="AZ39" s="2492"/>
      <c r="BA39" s="2492"/>
      <c r="BB39" s="2492"/>
      <c r="BC39" s="2492"/>
      <c r="BD39" s="2492"/>
      <c r="BE39" s="2492"/>
      <c r="BF39" s="2492"/>
      <c r="BG39" s="2492"/>
      <c r="BH39" s="2492"/>
      <c r="BI39" s="2492"/>
      <c r="BJ39" s="2492"/>
      <c r="BK39" s="2492"/>
      <c r="BL39" s="2492"/>
      <c r="BM39" s="2492"/>
      <c r="BN39" s="2492"/>
      <c r="BO39" s="2492"/>
      <c r="BP39" s="2492"/>
      <c r="BQ39" s="2492"/>
      <c r="BR39" s="2492"/>
      <c r="BS39" s="2492"/>
      <c r="BT39" s="2492"/>
      <c r="BU39" s="2492"/>
      <c r="BV39" s="2492"/>
      <c r="BW39" s="2492"/>
      <c r="BX39" s="2492"/>
      <c r="BY39" s="2492"/>
      <c r="BZ39" s="2492"/>
      <c r="CA39" s="2492"/>
      <c r="CB39" s="2492"/>
      <c r="CC39" s="2492"/>
      <c r="CD39" s="2492"/>
      <c r="CE39" s="2492"/>
      <c r="CF39" s="2492"/>
      <c r="CG39" s="2492"/>
      <c r="CH39" s="2492"/>
      <c r="CI39" s="2492"/>
      <c r="CJ39" s="2492"/>
      <c r="CK39" s="2492"/>
      <c r="CL39" s="2492"/>
      <c r="CM39" s="2492"/>
      <c r="CN39" s="2492"/>
      <c r="CO39" s="2492"/>
      <c r="CP39" s="2492"/>
      <c r="CQ39" s="2492"/>
      <c r="CR39" s="2492"/>
      <c r="CS39" s="2492"/>
      <c r="CT39" s="2492"/>
      <c r="CU39" s="2492"/>
      <c r="CV39" s="2492"/>
      <c r="CW39" s="2492"/>
      <c r="CX39" s="2492"/>
      <c r="CY39" s="2492"/>
      <c r="CZ39" s="2492"/>
      <c r="DA39" s="2492"/>
      <c r="DB39" s="2492"/>
      <c r="DC39" s="2492"/>
      <c r="DD39" s="2492"/>
      <c r="DE39" s="2492"/>
      <c r="DF39" s="2492"/>
      <c r="DG39" s="2492"/>
      <c r="DH39" s="2492"/>
      <c r="DI39" s="2492"/>
      <c r="DJ39" s="2492"/>
      <c r="DK39" s="2492"/>
      <c r="DL39" s="2492"/>
      <c r="DM39" s="2492"/>
      <c r="DN39" s="2492"/>
      <c r="DO39" s="2492"/>
      <c r="DP39" s="2492"/>
      <c r="DQ39" s="2492"/>
      <c r="DR39" s="2492"/>
      <c r="DS39" s="2492"/>
      <c r="DT39" s="2492"/>
      <c r="DU39" s="2492"/>
      <c r="DV39" s="2492"/>
      <c r="DW39" s="2492"/>
      <c r="DX39" s="2492"/>
      <c r="DY39" s="2492"/>
      <c r="DZ39" s="2492"/>
      <c r="EA39" s="2492"/>
      <c r="EB39" s="2492"/>
      <c r="EC39" s="2492"/>
      <c r="ED39" s="2492"/>
      <c r="EE39" s="2492"/>
      <c r="EF39" s="2492"/>
      <c r="EG39" s="2492"/>
      <c r="EH39" s="2492"/>
      <c r="EI39" s="2492"/>
      <c r="EJ39" s="2492"/>
      <c r="EK39" s="2492"/>
      <c r="EL39" s="2492"/>
      <c r="EM39" s="2492"/>
      <c r="EN39" s="2492"/>
      <c r="EO39" s="2492"/>
      <c r="EP39" s="2492"/>
      <c r="EQ39" s="2492"/>
      <c r="ER39" s="2492"/>
      <c r="ES39" s="2492"/>
      <c r="ET39" s="2492"/>
      <c r="EU39" s="2492"/>
      <c r="EV39" s="2492"/>
      <c r="EW39" s="2492"/>
      <c r="EX39" s="2492"/>
      <c r="EY39" s="2492"/>
      <c r="EZ39" s="2492"/>
      <c r="FA39" s="2492"/>
      <c r="FB39" s="2492"/>
      <c r="FC39" s="2492"/>
      <c r="FD39" s="2492"/>
      <c r="FE39" s="2492"/>
      <c r="FF39" s="2492"/>
      <c r="FG39" s="2492"/>
      <c r="FH39" s="2492"/>
      <c r="FI39" s="2492"/>
      <c r="FJ39" s="2492"/>
      <c r="FK39" s="2492"/>
      <c r="FL39" s="2492"/>
      <c r="FM39" s="2492"/>
      <c r="FN39" s="2492"/>
      <c r="FO39" s="2492"/>
      <c r="FP39" s="2492"/>
      <c r="FQ39" s="2492"/>
      <c r="FR39" s="2492"/>
      <c r="FS39" s="2492"/>
      <c r="FT39" s="2492"/>
      <c r="FU39" s="2492"/>
      <c r="FV39" s="2492"/>
      <c r="FW39" s="2492"/>
      <c r="FX39" s="2492"/>
      <c r="FY39" s="2492"/>
      <c r="FZ39" s="2492"/>
      <c r="GA39" s="2492"/>
      <c r="GB39" s="2492"/>
      <c r="GC39" s="2492"/>
      <c r="GD39" s="2492"/>
      <c r="GE39" s="2492"/>
      <c r="GF39" s="2492"/>
      <c r="GG39" s="2492"/>
      <c r="GH39" s="2492"/>
      <c r="GI39" s="2492"/>
      <c r="GJ39" s="2492"/>
      <c r="GK39" s="2492"/>
      <c r="GL39" s="2492"/>
      <c r="GM39" s="2492"/>
      <c r="GN39" s="2492"/>
      <c r="GO39" s="2492"/>
      <c r="GP39" s="2492"/>
      <c r="GQ39" s="2492"/>
      <c r="GR39" s="2492"/>
      <c r="GS39" s="2492"/>
      <c r="GT39" s="2492"/>
      <c r="GU39" s="2492"/>
      <c r="GV39" s="2492"/>
      <c r="GW39" s="2492"/>
      <c r="GX39" s="2492"/>
      <c r="GY39" s="2492"/>
      <c r="GZ39" s="2492"/>
      <c r="HA39" s="2492"/>
      <c r="HB39" s="2492"/>
      <c r="HC39" s="2492"/>
      <c r="HD39" s="2492"/>
      <c r="HE39" s="2492"/>
      <c r="HF39" s="2492"/>
      <c r="HG39" s="2492"/>
      <c r="HH39" s="2492"/>
      <c r="HI39" s="2492"/>
      <c r="HJ39" s="2492"/>
      <c r="HK39" s="2492"/>
      <c r="HL39" s="2492"/>
      <c r="HM39" s="2492"/>
      <c r="HN39" s="2492"/>
      <c r="HO39" s="2492"/>
      <c r="HP39" s="2492"/>
      <c r="HQ39" s="2492"/>
      <c r="HR39" s="2492"/>
      <c r="HS39" s="2492"/>
      <c r="HT39" s="2492"/>
      <c r="HU39" s="2492"/>
      <c r="HV39" s="2492"/>
      <c r="HW39" s="2492"/>
      <c r="HX39" s="2492"/>
      <c r="HY39" s="2492"/>
      <c r="HZ39" s="2492"/>
      <c r="IA39" s="2492"/>
      <c r="IB39" s="2492"/>
      <c r="IC39" s="2492"/>
      <c r="ID39" s="2492"/>
      <c r="IE39" s="2492"/>
    </row>
    <row r="40" spans="1:239" s="1472" customFormat="1" ht="15.75" customHeight="1">
      <c r="A40" s="1495" t="s">
        <v>895</v>
      </c>
      <c r="B40" s="1496" t="s">
        <v>896</v>
      </c>
      <c r="C40" s="1543" t="s">
        <v>893</v>
      </c>
      <c r="D40" s="1544"/>
      <c r="E40" s="1545"/>
      <c r="F40" s="1546"/>
      <c r="G40" s="1497">
        <v>2</v>
      </c>
      <c r="H40" s="1592"/>
      <c r="I40" s="1499">
        <v>20.7</v>
      </c>
      <c r="J40" s="1549"/>
      <c r="K40" s="1618">
        <v>2</v>
      </c>
      <c r="L40" s="2446"/>
      <c r="M40" s="1121" t="s">
        <v>897</v>
      </c>
      <c r="N40" s="945"/>
      <c r="O40" s="1134"/>
      <c r="P40" s="1591"/>
      <c r="Q40" s="1135"/>
      <c r="R40" s="2576"/>
      <c r="S40" s="945"/>
      <c r="T40" s="1134"/>
      <c r="U40" s="1640"/>
      <c r="V40" s="1135"/>
      <c r="W40" s="2576"/>
      <c r="X40" s="1502">
        <v>0.3</v>
      </c>
      <c r="Y40" s="1592"/>
      <c r="Z40" s="1504">
        <v>1780</v>
      </c>
      <c r="AA40" s="1503"/>
      <c r="AB40" s="2480"/>
      <c r="AC40" s="2516">
        <f t="shared" si="0"/>
        <v>0</v>
      </c>
      <c r="AD40" s="1416">
        <f t="shared" si="1"/>
        <v>0</v>
      </c>
      <c r="AE40" s="1416">
        <f t="shared" si="2"/>
        <v>0</v>
      </c>
      <c r="AF40" s="1416">
        <f t="shared" si="3"/>
        <v>0</v>
      </c>
      <c r="AG40" s="2492"/>
      <c r="AH40" s="2492"/>
      <c r="AI40" s="2492"/>
      <c r="AJ40" s="2492"/>
      <c r="AK40" s="2492"/>
      <c r="AL40" s="2492"/>
      <c r="AM40" s="2492"/>
      <c r="AN40" s="2492"/>
      <c r="AO40" s="2492"/>
      <c r="AP40" s="2492"/>
      <c r="AQ40" s="2492"/>
      <c r="AR40" s="2492"/>
      <c r="AS40" s="2492"/>
      <c r="AT40" s="2492"/>
      <c r="AU40" s="2492"/>
      <c r="AV40" s="2492"/>
      <c r="AW40" s="2492"/>
      <c r="AX40" s="2492"/>
      <c r="AY40" s="2492"/>
      <c r="AZ40" s="2492"/>
      <c r="BA40" s="2492"/>
      <c r="BB40" s="2492"/>
      <c r="BC40" s="2492"/>
      <c r="BD40" s="2492"/>
      <c r="BE40" s="2492"/>
      <c r="BF40" s="2492"/>
      <c r="BG40" s="2492"/>
      <c r="BH40" s="2492"/>
      <c r="BI40" s="2492"/>
      <c r="BJ40" s="2492"/>
      <c r="BK40" s="2492"/>
      <c r="BL40" s="2492"/>
      <c r="BM40" s="2492"/>
      <c r="BN40" s="2492"/>
      <c r="BO40" s="2492"/>
      <c r="BP40" s="2492"/>
      <c r="BQ40" s="2492"/>
      <c r="BR40" s="2492"/>
      <c r="BS40" s="2492"/>
      <c r="BT40" s="2492"/>
      <c r="BU40" s="2492"/>
      <c r="BV40" s="2492"/>
      <c r="BW40" s="2492"/>
      <c r="BX40" s="2492"/>
      <c r="BY40" s="2492"/>
      <c r="BZ40" s="2492"/>
      <c r="CA40" s="2492"/>
      <c r="CB40" s="2492"/>
      <c r="CC40" s="2492"/>
      <c r="CD40" s="2492"/>
      <c r="CE40" s="2492"/>
      <c r="CF40" s="2492"/>
      <c r="CG40" s="2492"/>
      <c r="CH40" s="2492"/>
      <c r="CI40" s="2492"/>
      <c r="CJ40" s="2492"/>
      <c r="CK40" s="2492"/>
      <c r="CL40" s="2492"/>
      <c r="CM40" s="2492"/>
      <c r="CN40" s="2492"/>
      <c r="CO40" s="2492"/>
      <c r="CP40" s="2492"/>
      <c r="CQ40" s="2492"/>
      <c r="CR40" s="2492"/>
      <c r="CS40" s="2492"/>
      <c r="CT40" s="2492"/>
      <c r="CU40" s="2492"/>
      <c r="CV40" s="2492"/>
      <c r="CW40" s="2492"/>
      <c r="CX40" s="2492"/>
      <c r="CY40" s="2492"/>
      <c r="CZ40" s="2492"/>
      <c r="DA40" s="2492"/>
      <c r="DB40" s="2492"/>
      <c r="DC40" s="2492"/>
      <c r="DD40" s="2492"/>
      <c r="DE40" s="2492"/>
      <c r="DF40" s="2492"/>
      <c r="DG40" s="2492"/>
      <c r="DH40" s="2492"/>
      <c r="DI40" s="2492"/>
      <c r="DJ40" s="2492"/>
      <c r="DK40" s="2492"/>
      <c r="DL40" s="2492"/>
      <c r="DM40" s="2492"/>
      <c r="DN40" s="2492"/>
      <c r="DO40" s="2492"/>
      <c r="DP40" s="2492"/>
      <c r="DQ40" s="2492"/>
      <c r="DR40" s="2492"/>
      <c r="DS40" s="2492"/>
      <c r="DT40" s="2492"/>
      <c r="DU40" s="2492"/>
      <c r="DV40" s="2492"/>
      <c r="DW40" s="2492"/>
      <c r="DX40" s="2492"/>
      <c r="DY40" s="2492"/>
      <c r="DZ40" s="2492"/>
      <c r="EA40" s="2492"/>
      <c r="EB40" s="2492"/>
      <c r="EC40" s="2492"/>
      <c r="ED40" s="2492"/>
      <c r="EE40" s="2492"/>
      <c r="EF40" s="2492"/>
      <c r="EG40" s="2492"/>
      <c r="EH40" s="2492"/>
      <c r="EI40" s="2492"/>
      <c r="EJ40" s="2492"/>
      <c r="EK40" s="2492"/>
      <c r="EL40" s="2492"/>
      <c r="EM40" s="2492"/>
      <c r="EN40" s="2492"/>
      <c r="EO40" s="2492"/>
      <c r="EP40" s="2492"/>
      <c r="EQ40" s="2492"/>
      <c r="ER40" s="2492"/>
      <c r="ES40" s="2492"/>
      <c r="ET40" s="2492"/>
      <c r="EU40" s="2492"/>
      <c r="EV40" s="2492"/>
      <c r="EW40" s="2492"/>
      <c r="EX40" s="2492"/>
      <c r="EY40" s="2492"/>
      <c r="EZ40" s="2492"/>
      <c r="FA40" s="2492"/>
      <c r="FB40" s="2492"/>
      <c r="FC40" s="2492"/>
      <c r="FD40" s="2492"/>
      <c r="FE40" s="2492"/>
      <c r="FF40" s="2492"/>
      <c r="FG40" s="2492"/>
      <c r="FH40" s="2492"/>
      <c r="FI40" s="2492"/>
      <c r="FJ40" s="2492"/>
      <c r="FK40" s="2492"/>
      <c r="FL40" s="2492"/>
      <c r="FM40" s="2492"/>
      <c r="FN40" s="2492"/>
      <c r="FO40" s="2492"/>
      <c r="FP40" s="2492"/>
      <c r="FQ40" s="2492"/>
      <c r="FR40" s="2492"/>
      <c r="FS40" s="2492"/>
      <c r="FT40" s="2492"/>
      <c r="FU40" s="2492"/>
      <c r="FV40" s="2492"/>
      <c r="FW40" s="2492"/>
      <c r="FX40" s="2492"/>
      <c r="FY40" s="2492"/>
      <c r="FZ40" s="2492"/>
      <c r="GA40" s="2492"/>
      <c r="GB40" s="2492"/>
      <c r="GC40" s="2492"/>
      <c r="GD40" s="2492"/>
      <c r="GE40" s="2492"/>
      <c r="GF40" s="2492"/>
      <c r="GG40" s="2492"/>
      <c r="GH40" s="2492"/>
      <c r="GI40" s="2492"/>
      <c r="GJ40" s="2492"/>
      <c r="GK40" s="2492"/>
      <c r="GL40" s="2492"/>
      <c r="GM40" s="2492"/>
      <c r="GN40" s="2492"/>
      <c r="GO40" s="2492"/>
      <c r="GP40" s="2492"/>
      <c r="GQ40" s="2492"/>
      <c r="GR40" s="2492"/>
      <c r="GS40" s="2492"/>
      <c r="GT40" s="2492"/>
      <c r="GU40" s="2492"/>
      <c r="GV40" s="2492"/>
      <c r="GW40" s="2492"/>
      <c r="GX40" s="2492"/>
      <c r="GY40" s="2492"/>
      <c r="GZ40" s="2492"/>
      <c r="HA40" s="2492"/>
      <c r="HB40" s="2492"/>
      <c r="HC40" s="2492"/>
      <c r="HD40" s="2492"/>
      <c r="HE40" s="2492"/>
      <c r="HF40" s="2492"/>
      <c r="HG40" s="2492"/>
      <c r="HH40" s="2492"/>
      <c r="HI40" s="2492"/>
      <c r="HJ40" s="2492"/>
      <c r="HK40" s="2492"/>
      <c r="HL40" s="2492"/>
      <c r="HM40" s="2492"/>
      <c r="HN40" s="2492"/>
      <c r="HO40" s="2492"/>
      <c r="HP40" s="2492"/>
      <c r="HQ40" s="2492"/>
      <c r="HR40" s="2492"/>
      <c r="HS40" s="2492"/>
      <c r="HT40" s="2492"/>
      <c r="HU40" s="2492"/>
      <c r="HV40" s="2492"/>
      <c r="HW40" s="2492"/>
      <c r="HX40" s="2492"/>
      <c r="HY40" s="2492"/>
      <c r="HZ40" s="2492"/>
      <c r="IA40" s="2492"/>
      <c r="IB40" s="2492"/>
      <c r="IC40" s="2492"/>
      <c r="ID40" s="2492"/>
      <c r="IE40" s="2492"/>
    </row>
    <row r="41" spans="1:239" s="1472" customFormat="1" ht="15.75" customHeight="1" thickBot="1">
      <c r="A41" s="1662" t="s">
        <v>898</v>
      </c>
      <c r="B41" s="1663" t="s">
        <v>899</v>
      </c>
      <c r="C41" s="1664" t="s">
        <v>893</v>
      </c>
      <c r="D41" s="1665"/>
      <c r="E41" s="1666"/>
      <c r="F41" s="1667"/>
      <c r="G41" s="1507">
        <v>2.5</v>
      </c>
      <c r="H41" s="1668"/>
      <c r="I41" s="1669">
        <v>24.9</v>
      </c>
      <c r="J41" s="1570"/>
      <c r="K41" s="1670">
        <v>3</v>
      </c>
      <c r="L41" s="2444"/>
      <c r="M41" s="754"/>
      <c r="N41" s="851"/>
      <c r="O41" s="799"/>
      <c r="P41" s="1512"/>
      <c r="Q41" s="1139"/>
      <c r="R41" s="2472"/>
      <c r="S41" s="851"/>
      <c r="T41" s="799"/>
      <c r="U41" s="1671"/>
      <c r="V41" s="1139"/>
      <c r="W41" s="2472"/>
      <c r="X41" s="1513">
        <v>0.2</v>
      </c>
      <c r="Y41" s="1668"/>
      <c r="Z41" s="1515">
        <v>3552</v>
      </c>
      <c r="AA41" s="1514"/>
      <c r="AB41" s="2478"/>
      <c r="AC41" s="2516">
        <f t="shared" si="0"/>
        <v>0</v>
      </c>
      <c r="AD41" s="1416">
        <f t="shared" si="1"/>
        <v>0</v>
      </c>
      <c r="AE41" s="1416">
        <f t="shared" si="2"/>
        <v>0</v>
      </c>
      <c r="AF41" s="1416">
        <f t="shared" si="3"/>
        <v>0</v>
      </c>
      <c r="AG41" s="2492"/>
      <c r="AH41" s="2492"/>
      <c r="AI41" s="2492"/>
      <c r="AJ41" s="2492"/>
      <c r="AK41" s="2492"/>
      <c r="AL41" s="2492"/>
      <c r="AM41" s="2492"/>
      <c r="AN41" s="2492"/>
      <c r="AO41" s="2492"/>
      <c r="AP41" s="2492"/>
      <c r="AQ41" s="2492"/>
      <c r="AR41" s="2492"/>
      <c r="AS41" s="2492"/>
      <c r="AT41" s="2492"/>
      <c r="AU41" s="2492"/>
      <c r="AV41" s="2492"/>
      <c r="AW41" s="2492"/>
      <c r="AX41" s="2492"/>
      <c r="AY41" s="2492"/>
      <c r="AZ41" s="2492"/>
      <c r="BA41" s="2492"/>
      <c r="BB41" s="2492"/>
      <c r="BC41" s="2492"/>
      <c r="BD41" s="2492"/>
      <c r="BE41" s="2492"/>
      <c r="BF41" s="2492"/>
      <c r="BG41" s="2492"/>
      <c r="BH41" s="2492"/>
      <c r="BI41" s="2492"/>
      <c r="BJ41" s="2492"/>
      <c r="BK41" s="2492"/>
      <c r="BL41" s="2492"/>
      <c r="BM41" s="2492"/>
      <c r="BN41" s="2492"/>
      <c r="BO41" s="2492"/>
      <c r="BP41" s="2492"/>
      <c r="BQ41" s="2492"/>
      <c r="BR41" s="2492"/>
      <c r="BS41" s="2492"/>
      <c r="BT41" s="2492"/>
      <c r="BU41" s="2492"/>
      <c r="BV41" s="2492"/>
      <c r="BW41" s="2492"/>
      <c r="BX41" s="2492"/>
      <c r="BY41" s="2492"/>
      <c r="BZ41" s="2492"/>
      <c r="CA41" s="2492"/>
      <c r="CB41" s="2492"/>
      <c r="CC41" s="2492"/>
      <c r="CD41" s="2492"/>
      <c r="CE41" s="2492"/>
      <c r="CF41" s="2492"/>
      <c r="CG41" s="2492"/>
      <c r="CH41" s="2492"/>
      <c r="CI41" s="2492"/>
      <c r="CJ41" s="2492"/>
      <c r="CK41" s="2492"/>
      <c r="CL41" s="2492"/>
      <c r="CM41" s="2492"/>
      <c r="CN41" s="2492"/>
      <c r="CO41" s="2492"/>
      <c r="CP41" s="2492"/>
      <c r="CQ41" s="2492"/>
      <c r="CR41" s="2492"/>
      <c r="CS41" s="2492"/>
      <c r="CT41" s="2492"/>
      <c r="CU41" s="2492"/>
      <c r="CV41" s="2492"/>
      <c r="CW41" s="2492"/>
      <c r="CX41" s="2492"/>
      <c r="CY41" s="2492"/>
      <c r="CZ41" s="2492"/>
      <c r="DA41" s="2492"/>
      <c r="DB41" s="2492"/>
      <c r="DC41" s="2492"/>
      <c r="DD41" s="2492"/>
      <c r="DE41" s="2492"/>
      <c r="DF41" s="2492"/>
      <c r="DG41" s="2492"/>
      <c r="DH41" s="2492"/>
      <c r="DI41" s="2492"/>
      <c r="DJ41" s="2492"/>
      <c r="DK41" s="2492"/>
      <c r="DL41" s="2492"/>
      <c r="DM41" s="2492"/>
      <c r="DN41" s="2492"/>
      <c r="DO41" s="2492"/>
      <c r="DP41" s="2492"/>
      <c r="DQ41" s="2492"/>
      <c r="DR41" s="2492"/>
      <c r="DS41" s="2492"/>
      <c r="DT41" s="2492"/>
      <c r="DU41" s="2492"/>
      <c r="DV41" s="2492"/>
      <c r="DW41" s="2492"/>
      <c r="DX41" s="2492"/>
      <c r="DY41" s="2492"/>
      <c r="DZ41" s="2492"/>
      <c r="EA41" s="2492"/>
      <c r="EB41" s="2492"/>
      <c r="EC41" s="2492"/>
      <c r="ED41" s="2492"/>
      <c r="EE41" s="2492"/>
      <c r="EF41" s="2492"/>
      <c r="EG41" s="2492"/>
      <c r="EH41" s="2492"/>
      <c r="EI41" s="2492"/>
      <c r="EJ41" s="2492"/>
      <c r="EK41" s="2492"/>
      <c r="EL41" s="2492"/>
      <c r="EM41" s="2492"/>
      <c r="EN41" s="2492"/>
      <c r="EO41" s="2492"/>
      <c r="EP41" s="2492"/>
      <c r="EQ41" s="2492"/>
      <c r="ER41" s="2492"/>
      <c r="ES41" s="2492"/>
      <c r="ET41" s="2492"/>
      <c r="EU41" s="2492"/>
      <c r="EV41" s="2492"/>
      <c r="EW41" s="2492"/>
      <c r="EX41" s="2492"/>
      <c r="EY41" s="2492"/>
      <c r="EZ41" s="2492"/>
      <c r="FA41" s="2492"/>
      <c r="FB41" s="2492"/>
      <c r="FC41" s="2492"/>
      <c r="FD41" s="2492"/>
      <c r="FE41" s="2492"/>
      <c r="FF41" s="2492"/>
      <c r="FG41" s="2492"/>
      <c r="FH41" s="2492"/>
      <c r="FI41" s="2492"/>
      <c r="FJ41" s="2492"/>
      <c r="FK41" s="2492"/>
      <c r="FL41" s="2492"/>
      <c r="FM41" s="2492"/>
      <c r="FN41" s="2492"/>
      <c r="FO41" s="2492"/>
      <c r="FP41" s="2492"/>
      <c r="FQ41" s="2492"/>
      <c r="FR41" s="2492"/>
      <c r="FS41" s="2492"/>
      <c r="FT41" s="2492"/>
      <c r="FU41" s="2492"/>
      <c r="FV41" s="2492"/>
      <c r="FW41" s="2492"/>
      <c r="FX41" s="2492"/>
      <c r="FY41" s="2492"/>
      <c r="FZ41" s="2492"/>
      <c r="GA41" s="2492"/>
      <c r="GB41" s="2492"/>
      <c r="GC41" s="2492"/>
      <c r="GD41" s="2492"/>
      <c r="GE41" s="2492"/>
      <c r="GF41" s="2492"/>
      <c r="GG41" s="2492"/>
      <c r="GH41" s="2492"/>
      <c r="GI41" s="2492"/>
      <c r="GJ41" s="2492"/>
      <c r="GK41" s="2492"/>
      <c r="GL41" s="2492"/>
      <c r="GM41" s="2492"/>
      <c r="GN41" s="2492"/>
      <c r="GO41" s="2492"/>
      <c r="GP41" s="2492"/>
      <c r="GQ41" s="2492"/>
      <c r="GR41" s="2492"/>
      <c r="GS41" s="2492"/>
      <c r="GT41" s="2492"/>
      <c r="GU41" s="2492"/>
      <c r="GV41" s="2492"/>
      <c r="GW41" s="2492"/>
      <c r="GX41" s="2492"/>
      <c r="GY41" s="2492"/>
      <c r="GZ41" s="2492"/>
      <c r="HA41" s="2492"/>
      <c r="HB41" s="2492"/>
      <c r="HC41" s="2492"/>
      <c r="HD41" s="2492"/>
      <c r="HE41" s="2492"/>
      <c r="HF41" s="2492"/>
      <c r="HG41" s="2492"/>
      <c r="HH41" s="2492"/>
      <c r="HI41" s="2492"/>
      <c r="HJ41" s="2492"/>
      <c r="HK41" s="2492"/>
      <c r="HL41" s="2492"/>
      <c r="HM41" s="2492"/>
      <c r="HN41" s="2492"/>
      <c r="HO41" s="2492"/>
      <c r="HP41" s="2492"/>
      <c r="HQ41" s="2492"/>
      <c r="HR41" s="2492"/>
      <c r="HS41" s="2492"/>
      <c r="HT41" s="2492"/>
      <c r="HU41" s="2492"/>
      <c r="HV41" s="2492"/>
      <c r="HW41" s="2492"/>
      <c r="HX41" s="2492"/>
      <c r="HY41" s="2492"/>
      <c r="HZ41" s="2492"/>
      <c r="IA41" s="2492"/>
      <c r="IB41" s="2492"/>
      <c r="IC41" s="2492"/>
      <c r="ID41" s="2492"/>
      <c r="IE41" s="2492"/>
    </row>
    <row r="42" spans="1:239" s="1472" customFormat="1" ht="30" customHeight="1" thickBot="1">
      <c r="A42" s="2518"/>
      <c r="B42" s="1197" t="s">
        <v>900</v>
      </c>
      <c r="C42" s="2519"/>
      <c r="D42" s="2520"/>
      <c r="E42" s="2521"/>
      <c r="F42" s="2522"/>
      <c r="G42" s="2523"/>
      <c r="H42" s="2524"/>
      <c r="I42" s="2525" t="s">
        <v>373</v>
      </c>
      <c r="J42" s="2526" t="s">
        <v>373</v>
      </c>
      <c r="K42" s="2527"/>
      <c r="L42" s="2546"/>
      <c r="M42" s="2528"/>
      <c r="N42" s="1196"/>
      <c r="O42" s="2529"/>
      <c r="P42" s="2529" t="s">
        <v>373</v>
      </c>
      <c r="Q42" s="2529"/>
      <c r="R42" s="2592"/>
      <c r="S42" s="2529"/>
      <c r="T42" s="2529"/>
      <c r="U42" s="2529" t="s">
        <v>373</v>
      </c>
      <c r="V42" s="2529"/>
      <c r="W42" s="2546"/>
      <c r="X42" s="2530"/>
      <c r="Y42" s="2531"/>
      <c r="Z42" s="2532" t="s">
        <v>373</v>
      </c>
      <c r="AA42" s="2531"/>
      <c r="AB42" s="2670"/>
      <c r="AC42" s="2533"/>
      <c r="AD42" s="2534"/>
      <c r="AE42" s="2534"/>
      <c r="AF42" s="2534"/>
      <c r="AG42" s="2492"/>
      <c r="AH42" s="2492"/>
      <c r="AI42" s="2492"/>
      <c r="AJ42" s="2492"/>
      <c r="AK42" s="2492"/>
      <c r="AL42" s="2492"/>
      <c r="AM42" s="2492"/>
      <c r="AN42" s="2492"/>
      <c r="AO42" s="2492"/>
      <c r="AP42" s="2492"/>
      <c r="AQ42" s="2492"/>
      <c r="AR42" s="2492"/>
      <c r="AS42" s="2492"/>
      <c r="AT42" s="2492"/>
      <c r="AU42" s="2492"/>
      <c r="AV42" s="2492"/>
      <c r="AW42" s="2492"/>
      <c r="AX42" s="2492"/>
      <c r="AY42" s="2492"/>
      <c r="AZ42" s="2492"/>
      <c r="BA42" s="2492"/>
      <c r="BB42" s="2492"/>
      <c r="BC42" s="2492"/>
      <c r="BD42" s="2492"/>
      <c r="BE42" s="2492"/>
      <c r="BF42" s="2492"/>
      <c r="BG42" s="2492"/>
      <c r="BH42" s="2492"/>
      <c r="BI42" s="2492"/>
      <c r="BJ42" s="2492"/>
      <c r="BK42" s="2492"/>
      <c r="BL42" s="2492"/>
      <c r="BM42" s="2492"/>
      <c r="BN42" s="2492"/>
      <c r="BO42" s="2492"/>
      <c r="BP42" s="2492"/>
      <c r="BQ42" s="2492"/>
      <c r="BR42" s="2492"/>
      <c r="BS42" s="2492"/>
      <c r="BT42" s="2492"/>
      <c r="BU42" s="2492"/>
      <c r="BV42" s="2492"/>
      <c r="BW42" s="2492"/>
      <c r="BX42" s="2492"/>
      <c r="BY42" s="2492"/>
      <c r="BZ42" s="2492"/>
      <c r="CA42" s="2492"/>
      <c r="CB42" s="2492"/>
      <c r="CC42" s="2492"/>
      <c r="CD42" s="2492"/>
      <c r="CE42" s="2492"/>
      <c r="CF42" s="2492"/>
      <c r="CG42" s="2492"/>
      <c r="CH42" s="2492"/>
      <c r="CI42" s="2492"/>
      <c r="CJ42" s="2492"/>
      <c r="CK42" s="2492"/>
      <c r="CL42" s="2492"/>
      <c r="CM42" s="2492"/>
      <c r="CN42" s="2492"/>
      <c r="CO42" s="2492"/>
      <c r="CP42" s="2492"/>
      <c r="CQ42" s="2492"/>
      <c r="CR42" s="2492"/>
      <c r="CS42" s="2492"/>
      <c r="CT42" s="2492"/>
      <c r="CU42" s="2492"/>
      <c r="CV42" s="2492"/>
      <c r="CW42" s="2492"/>
      <c r="CX42" s="2492"/>
      <c r="CY42" s="2492"/>
      <c r="CZ42" s="2492"/>
      <c r="DA42" s="2492"/>
      <c r="DB42" s="2492"/>
      <c r="DC42" s="2492"/>
      <c r="DD42" s="2492"/>
      <c r="DE42" s="2492"/>
      <c r="DF42" s="2492"/>
      <c r="DG42" s="2492"/>
      <c r="DH42" s="2492"/>
      <c r="DI42" s="2492"/>
      <c r="DJ42" s="2492"/>
      <c r="DK42" s="2492"/>
      <c r="DL42" s="2492"/>
      <c r="DM42" s="2492"/>
      <c r="DN42" s="2492"/>
      <c r="DO42" s="2492"/>
      <c r="DP42" s="2492"/>
      <c r="DQ42" s="2492"/>
      <c r="DR42" s="2492"/>
      <c r="DS42" s="2492"/>
      <c r="DT42" s="2492"/>
      <c r="DU42" s="2492"/>
      <c r="DV42" s="2492"/>
      <c r="DW42" s="2492"/>
      <c r="DX42" s="2492"/>
      <c r="DY42" s="2492"/>
      <c r="DZ42" s="2492"/>
      <c r="EA42" s="2492"/>
      <c r="EB42" s="2492"/>
      <c r="EC42" s="2492"/>
      <c r="ED42" s="2492"/>
      <c r="EE42" s="2492"/>
      <c r="EF42" s="2492"/>
      <c r="EG42" s="2492"/>
      <c r="EH42" s="2492"/>
      <c r="EI42" s="2492"/>
      <c r="EJ42" s="2492"/>
      <c r="EK42" s="2492"/>
      <c r="EL42" s="2492"/>
      <c r="EM42" s="2492"/>
      <c r="EN42" s="2492"/>
      <c r="EO42" s="2492"/>
      <c r="EP42" s="2492"/>
      <c r="EQ42" s="2492"/>
      <c r="ER42" s="2492"/>
      <c r="ES42" s="2492"/>
      <c r="ET42" s="2492"/>
      <c r="EU42" s="2492"/>
      <c r="EV42" s="2492"/>
      <c r="EW42" s="2492"/>
      <c r="EX42" s="2492"/>
      <c r="EY42" s="2492"/>
      <c r="EZ42" s="2492"/>
      <c r="FA42" s="2492"/>
      <c r="FB42" s="2492"/>
      <c r="FC42" s="2492"/>
      <c r="FD42" s="2492"/>
      <c r="FE42" s="2492"/>
      <c r="FF42" s="2492"/>
      <c r="FG42" s="2492"/>
      <c r="FH42" s="2492"/>
      <c r="FI42" s="2492"/>
      <c r="FJ42" s="2492"/>
      <c r="FK42" s="2492"/>
      <c r="FL42" s="2492"/>
      <c r="FM42" s="2492"/>
      <c r="FN42" s="2492"/>
      <c r="FO42" s="2492"/>
      <c r="FP42" s="2492"/>
      <c r="FQ42" s="2492"/>
      <c r="FR42" s="2492"/>
      <c r="FS42" s="2492"/>
      <c r="FT42" s="2492"/>
      <c r="FU42" s="2492"/>
      <c r="FV42" s="2492"/>
      <c r="FW42" s="2492"/>
      <c r="FX42" s="2492"/>
      <c r="FY42" s="2492"/>
      <c r="FZ42" s="2492"/>
      <c r="GA42" s="2492"/>
      <c r="GB42" s="2492"/>
      <c r="GC42" s="2492"/>
      <c r="GD42" s="2492"/>
      <c r="GE42" s="2492"/>
      <c r="GF42" s="2492"/>
      <c r="GG42" s="2492"/>
      <c r="GH42" s="2492"/>
      <c r="GI42" s="2492"/>
      <c r="GJ42" s="2492"/>
      <c r="GK42" s="2492"/>
      <c r="GL42" s="2492"/>
      <c r="GM42" s="2492"/>
      <c r="GN42" s="2492"/>
      <c r="GO42" s="2492"/>
      <c r="GP42" s="2492"/>
      <c r="GQ42" s="2492"/>
      <c r="GR42" s="2492"/>
      <c r="GS42" s="2492"/>
      <c r="GT42" s="2492"/>
      <c r="GU42" s="2492"/>
      <c r="GV42" s="2492"/>
      <c r="GW42" s="2492"/>
      <c r="GX42" s="2492"/>
      <c r="GY42" s="2492"/>
      <c r="GZ42" s="2492"/>
      <c r="HA42" s="2492"/>
      <c r="HB42" s="2492"/>
      <c r="HC42" s="2492"/>
      <c r="HD42" s="2492"/>
      <c r="HE42" s="2492"/>
      <c r="HF42" s="2492"/>
      <c r="HG42" s="2492"/>
      <c r="HH42" s="2492"/>
      <c r="HI42" s="2492"/>
      <c r="HJ42" s="2492"/>
      <c r="HK42" s="2492"/>
      <c r="HL42" s="2492"/>
      <c r="HM42" s="2492"/>
      <c r="HN42" s="2492"/>
      <c r="HO42" s="2492"/>
      <c r="HP42" s="2492"/>
      <c r="HQ42" s="2492"/>
      <c r="HR42" s="2492"/>
      <c r="HS42" s="2492"/>
      <c r="HT42" s="2492"/>
      <c r="HU42" s="2492"/>
      <c r="HV42" s="2492"/>
      <c r="HW42" s="2492"/>
      <c r="HX42" s="2492"/>
      <c r="HY42" s="2492"/>
      <c r="HZ42" s="2492"/>
      <c r="IA42" s="2492"/>
      <c r="IB42" s="2492"/>
      <c r="IC42" s="2492"/>
      <c r="ID42" s="2492"/>
      <c r="IE42" s="2492"/>
    </row>
    <row r="43" spans="1:239" s="1472" customFormat="1" ht="15.75" customHeight="1">
      <c r="A43" s="1579" t="s">
        <v>97</v>
      </c>
      <c r="B43" s="1673" t="s">
        <v>901</v>
      </c>
      <c r="C43" s="4308" t="s">
        <v>902</v>
      </c>
      <c r="D43" s="4309"/>
      <c r="E43" s="4310"/>
      <c r="F43" s="4311"/>
      <c r="G43" s="1157">
        <v>2</v>
      </c>
      <c r="H43" s="682"/>
      <c r="I43" s="1602">
        <v>37.299999999999997</v>
      </c>
      <c r="J43" s="163"/>
      <c r="K43" s="1156">
        <v>4</v>
      </c>
      <c r="L43" s="2558"/>
      <c r="M43" s="1119" t="s">
        <v>292</v>
      </c>
      <c r="N43" s="486"/>
      <c r="O43" s="424"/>
      <c r="P43" s="1604"/>
      <c r="Q43" s="424"/>
      <c r="R43" s="2603"/>
      <c r="S43" s="423"/>
      <c r="T43" s="424"/>
      <c r="U43" s="1604"/>
      <c r="V43" s="424"/>
      <c r="W43" s="2603"/>
      <c r="X43" s="386"/>
      <c r="Y43" s="996"/>
      <c r="Z43" s="1674"/>
      <c r="AA43" s="996"/>
      <c r="AB43" s="2681"/>
      <c r="AC43" s="2516">
        <f t="shared" si="0"/>
        <v>0</v>
      </c>
      <c r="AD43" s="1416">
        <f t="shared" si="1"/>
        <v>0</v>
      </c>
      <c r="AE43" s="1416">
        <f t="shared" si="2"/>
        <v>0</v>
      </c>
      <c r="AF43" s="1416">
        <f t="shared" si="3"/>
        <v>0</v>
      </c>
      <c r="AG43" s="2492"/>
      <c r="AH43" s="2492"/>
      <c r="AI43" s="2492"/>
      <c r="AJ43" s="2492"/>
      <c r="AK43" s="2492"/>
      <c r="AL43" s="2492"/>
      <c r="AM43" s="2492"/>
      <c r="AN43" s="2492"/>
      <c r="AO43" s="2492"/>
      <c r="AP43" s="2492"/>
      <c r="AQ43" s="2492"/>
      <c r="AR43" s="2492"/>
      <c r="AS43" s="2492"/>
      <c r="AT43" s="2492"/>
      <c r="AU43" s="2492"/>
      <c r="AV43" s="2492"/>
      <c r="AW43" s="2492"/>
      <c r="AX43" s="2492"/>
      <c r="AY43" s="2492"/>
      <c r="AZ43" s="2492"/>
      <c r="BA43" s="2492"/>
      <c r="BB43" s="2492"/>
      <c r="BC43" s="2492"/>
      <c r="BD43" s="2492"/>
      <c r="BE43" s="2492"/>
      <c r="BF43" s="2492"/>
      <c r="BG43" s="2492"/>
      <c r="BH43" s="2492"/>
      <c r="BI43" s="2492"/>
      <c r="BJ43" s="2492"/>
      <c r="BK43" s="2492"/>
      <c r="BL43" s="2492"/>
      <c r="BM43" s="2492"/>
      <c r="BN43" s="2492"/>
      <c r="BO43" s="2492"/>
      <c r="BP43" s="2492"/>
      <c r="BQ43" s="2492"/>
      <c r="BR43" s="2492"/>
      <c r="BS43" s="2492"/>
      <c r="BT43" s="2492"/>
      <c r="BU43" s="2492"/>
      <c r="BV43" s="2492"/>
      <c r="BW43" s="2492"/>
      <c r="BX43" s="2492"/>
      <c r="BY43" s="2492"/>
      <c r="BZ43" s="2492"/>
      <c r="CA43" s="2492"/>
      <c r="CB43" s="2492"/>
      <c r="CC43" s="2492"/>
      <c r="CD43" s="2492"/>
      <c r="CE43" s="2492"/>
      <c r="CF43" s="2492"/>
      <c r="CG43" s="2492"/>
      <c r="CH43" s="2492"/>
      <c r="CI43" s="2492"/>
      <c r="CJ43" s="2492"/>
      <c r="CK43" s="2492"/>
      <c r="CL43" s="2492"/>
      <c r="CM43" s="2492"/>
      <c r="CN43" s="2492"/>
      <c r="CO43" s="2492"/>
      <c r="CP43" s="2492"/>
      <c r="CQ43" s="2492"/>
      <c r="CR43" s="2492"/>
      <c r="CS43" s="2492"/>
      <c r="CT43" s="2492"/>
      <c r="CU43" s="2492"/>
      <c r="CV43" s="2492"/>
      <c r="CW43" s="2492"/>
      <c r="CX43" s="2492"/>
      <c r="CY43" s="2492"/>
      <c r="CZ43" s="2492"/>
      <c r="DA43" s="2492"/>
      <c r="DB43" s="2492"/>
      <c r="DC43" s="2492"/>
      <c r="DD43" s="2492"/>
      <c r="DE43" s="2492"/>
      <c r="DF43" s="2492"/>
      <c r="DG43" s="2492"/>
      <c r="DH43" s="2492"/>
      <c r="DI43" s="2492"/>
      <c r="DJ43" s="2492"/>
      <c r="DK43" s="2492"/>
      <c r="DL43" s="2492"/>
      <c r="DM43" s="2492"/>
      <c r="DN43" s="2492"/>
      <c r="DO43" s="2492"/>
      <c r="DP43" s="2492"/>
      <c r="DQ43" s="2492"/>
      <c r="DR43" s="2492"/>
      <c r="DS43" s="2492"/>
      <c r="DT43" s="2492"/>
      <c r="DU43" s="2492"/>
      <c r="DV43" s="2492"/>
      <c r="DW43" s="2492"/>
      <c r="DX43" s="2492"/>
      <c r="DY43" s="2492"/>
      <c r="DZ43" s="2492"/>
      <c r="EA43" s="2492"/>
      <c r="EB43" s="2492"/>
      <c r="EC43" s="2492"/>
      <c r="ED43" s="2492"/>
      <c r="EE43" s="2492"/>
      <c r="EF43" s="2492"/>
      <c r="EG43" s="2492"/>
      <c r="EH43" s="2492"/>
      <c r="EI43" s="2492"/>
      <c r="EJ43" s="2492"/>
      <c r="EK43" s="2492"/>
      <c r="EL43" s="2492"/>
      <c r="EM43" s="2492"/>
      <c r="EN43" s="2492"/>
      <c r="EO43" s="2492"/>
      <c r="EP43" s="2492"/>
      <c r="EQ43" s="2492"/>
      <c r="ER43" s="2492"/>
      <c r="ES43" s="2492"/>
      <c r="ET43" s="2492"/>
      <c r="EU43" s="2492"/>
      <c r="EV43" s="2492"/>
      <c r="EW43" s="2492"/>
      <c r="EX43" s="2492"/>
      <c r="EY43" s="2492"/>
      <c r="EZ43" s="2492"/>
      <c r="FA43" s="2492"/>
      <c r="FB43" s="2492"/>
      <c r="FC43" s="2492"/>
      <c r="FD43" s="2492"/>
      <c r="FE43" s="2492"/>
      <c r="FF43" s="2492"/>
      <c r="FG43" s="2492"/>
      <c r="FH43" s="2492"/>
      <c r="FI43" s="2492"/>
      <c r="FJ43" s="2492"/>
      <c r="FK43" s="2492"/>
      <c r="FL43" s="2492"/>
      <c r="FM43" s="2492"/>
      <c r="FN43" s="2492"/>
      <c r="FO43" s="2492"/>
      <c r="FP43" s="2492"/>
      <c r="FQ43" s="2492"/>
      <c r="FR43" s="2492"/>
      <c r="FS43" s="2492"/>
      <c r="FT43" s="2492"/>
      <c r="FU43" s="2492"/>
      <c r="FV43" s="2492"/>
      <c r="FW43" s="2492"/>
      <c r="FX43" s="2492"/>
      <c r="FY43" s="2492"/>
      <c r="FZ43" s="2492"/>
      <c r="GA43" s="2492"/>
      <c r="GB43" s="2492"/>
      <c r="GC43" s="2492"/>
      <c r="GD43" s="2492"/>
      <c r="GE43" s="2492"/>
      <c r="GF43" s="2492"/>
      <c r="GG43" s="2492"/>
      <c r="GH43" s="2492"/>
      <c r="GI43" s="2492"/>
      <c r="GJ43" s="2492"/>
      <c r="GK43" s="2492"/>
      <c r="GL43" s="2492"/>
      <c r="GM43" s="2492"/>
      <c r="GN43" s="2492"/>
      <c r="GO43" s="2492"/>
      <c r="GP43" s="2492"/>
      <c r="GQ43" s="2492"/>
      <c r="GR43" s="2492"/>
      <c r="GS43" s="2492"/>
      <c r="GT43" s="2492"/>
      <c r="GU43" s="2492"/>
      <c r="GV43" s="2492"/>
      <c r="GW43" s="2492"/>
      <c r="GX43" s="2492"/>
      <c r="GY43" s="2492"/>
      <c r="GZ43" s="2492"/>
      <c r="HA43" s="2492"/>
      <c r="HB43" s="2492"/>
      <c r="HC43" s="2492"/>
      <c r="HD43" s="2492"/>
      <c r="HE43" s="2492"/>
      <c r="HF43" s="2492"/>
      <c r="HG43" s="2492"/>
      <c r="HH43" s="2492"/>
      <c r="HI43" s="2492"/>
      <c r="HJ43" s="2492"/>
      <c r="HK43" s="2492"/>
      <c r="HL43" s="2492"/>
      <c r="HM43" s="2492"/>
      <c r="HN43" s="2492"/>
      <c r="HO43" s="2492"/>
      <c r="HP43" s="2492"/>
      <c r="HQ43" s="2492"/>
      <c r="HR43" s="2492"/>
      <c r="HS43" s="2492"/>
      <c r="HT43" s="2492"/>
      <c r="HU43" s="2492"/>
      <c r="HV43" s="2492"/>
      <c r="HW43" s="2492"/>
      <c r="HX43" s="2492"/>
      <c r="HY43" s="2492"/>
      <c r="HZ43" s="2492"/>
      <c r="IA43" s="2492"/>
      <c r="IB43" s="2492"/>
      <c r="IC43" s="2492"/>
      <c r="ID43" s="2492"/>
      <c r="IE43" s="2492"/>
    </row>
    <row r="44" spans="1:239" s="1472" customFormat="1" ht="15.75" customHeight="1">
      <c r="A44" s="1495" t="s">
        <v>903</v>
      </c>
      <c r="B44" s="1496" t="s">
        <v>904</v>
      </c>
      <c r="C44" s="1543" t="s">
        <v>905</v>
      </c>
      <c r="D44" s="1544"/>
      <c r="E44" s="1545"/>
      <c r="F44" s="1635"/>
      <c r="G44" s="1621">
        <v>2</v>
      </c>
      <c r="H44" s="1622"/>
      <c r="I44" s="1499">
        <v>37.299999999999997</v>
      </c>
      <c r="J44" s="1623"/>
      <c r="K44" s="1624">
        <v>4</v>
      </c>
      <c r="L44" s="2446"/>
      <c r="M44" s="1121" t="s">
        <v>906</v>
      </c>
      <c r="N44" s="945"/>
      <c r="O44" s="1134"/>
      <c r="P44" s="1591"/>
      <c r="Q44" s="1135"/>
      <c r="R44" s="2576"/>
      <c r="S44" s="945"/>
      <c r="T44" s="1134"/>
      <c r="U44" s="1640"/>
      <c r="V44" s="1135"/>
      <c r="W44" s="2576"/>
      <c r="X44" s="1502">
        <v>0.1</v>
      </c>
      <c r="Y44" s="1592"/>
      <c r="Z44" s="1504">
        <v>5719</v>
      </c>
      <c r="AA44" s="1503"/>
      <c r="AB44" s="2480"/>
      <c r="AC44" s="2516">
        <f t="shared" si="0"/>
        <v>0</v>
      </c>
      <c r="AD44" s="1416">
        <f t="shared" si="1"/>
        <v>0</v>
      </c>
      <c r="AE44" s="1416">
        <f t="shared" si="2"/>
        <v>0</v>
      </c>
      <c r="AF44" s="1416">
        <f t="shared" si="3"/>
        <v>0</v>
      </c>
      <c r="AG44" s="2492"/>
      <c r="AH44" s="2492"/>
      <c r="AI44" s="2492"/>
      <c r="AJ44" s="2492"/>
      <c r="AK44" s="2492"/>
      <c r="AL44" s="2492"/>
      <c r="AM44" s="2492"/>
      <c r="AN44" s="2492"/>
      <c r="AO44" s="2492"/>
      <c r="AP44" s="2492"/>
      <c r="AQ44" s="2492"/>
      <c r="AR44" s="2492"/>
      <c r="AS44" s="2492"/>
      <c r="AT44" s="2492"/>
      <c r="AU44" s="2492"/>
      <c r="AV44" s="2492"/>
      <c r="AW44" s="2492"/>
      <c r="AX44" s="2492"/>
      <c r="AY44" s="2492"/>
      <c r="AZ44" s="2492"/>
      <c r="BA44" s="2492"/>
      <c r="BB44" s="2492"/>
      <c r="BC44" s="2492"/>
      <c r="BD44" s="2492"/>
      <c r="BE44" s="2492"/>
      <c r="BF44" s="2492"/>
      <c r="BG44" s="2492"/>
      <c r="BH44" s="2492"/>
      <c r="BI44" s="2492"/>
      <c r="BJ44" s="2492"/>
      <c r="BK44" s="2492"/>
      <c r="BL44" s="2492"/>
      <c r="BM44" s="2492"/>
      <c r="BN44" s="2492"/>
      <c r="BO44" s="2492"/>
      <c r="BP44" s="2492"/>
      <c r="BQ44" s="2492"/>
      <c r="BR44" s="2492"/>
      <c r="BS44" s="2492"/>
      <c r="BT44" s="2492"/>
      <c r="BU44" s="2492"/>
      <c r="BV44" s="2492"/>
      <c r="BW44" s="2492"/>
      <c r="BX44" s="2492"/>
      <c r="BY44" s="2492"/>
      <c r="BZ44" s="2492"/>
      <c r="CA44" s="2492"/>
      <c r="CB44" s="2492"/>
      <c r="CC44" s="2492"/>
      <c r="CD44" s="2492"/>
      <c r="CE44" s="2492"/>
      <c r="CF44" s="2492"/>
      <c r="CG44" s="2492"/>
      <c r="CH44" s="2492"/>
      <c r="CI44" s="2492"/>
      <c r="CJ44" s="2492"/>
      <c r="CK44" s="2492"/>
      <c r="CL44" s="2492"/>
      <c r="CM44" s="2492"/>
      <c r="CN44" s="2492"/>
      <c r="CO44" s="2492"/>
      <c r="CP44" s="2492"/>
      <c r="CQ44" s="2492"/>
      <c r="CR44" s="2492"/>
      <c r="CS44" s="2492"/>
      <c r="CT44" s="2492"/>
      <c r="CU44" s="2492"/>
      <c r="CV44" s="2492"/>
      <c r="CW44" s="2492"/>
      <c r="CX44" s="2492"/>
      <c r="CY44" s="2492"/>
      <c r="CZ44" s="2492"/>
      <c r="DA44" s="2492"/>
      <c r="DB44" s="2492"/>
      <c r="DC44" s="2492"/>
      <c r="DD44" s="2492"/>
      <c r="DE44" s="2492"/>
      <c r="DF44" s="2492"/>
      <c r="DG44" s="2492"/>
      <c r="DH44" s="2492"/>
      <c r="DI44" s="2492"/>
      <c r="DJ44" s="2492"/>
      <c r="DK44" s="2492"/>
      <c r="DL44" s="2492"/>
      <c r="DM44" s="2492"/>
      <c r="DN44" s="2492"/>
      <c r="DO44" s="2492"/>
      <c r="DP44" s="2492"/>
      <c r="DQ44" s="2492"/>
      <c r="DR44" s="2492"/>
      <c r="DS44" s="2492"/>
      <c r="DT44" s="2492"/>
      <c r="DU44" s="2492"/>
      <c r="DV44" s="2492"/>
      <c r="DW44" s="2492"/>
      <c r="DX44" s="2492"/>
      <c r="DY44" s="2492"/>
      <c r="DZ44" s="2492"/>
      <c r="EA44" s="2492"/>
      <c r="EB44" s="2492"/>
      <c r="EC44" s="2492"/>
      <c r="ED44" s="2492"/>
      <c r="EE44" s="2492"/>
      <c r="EF44" s="2492"/>
      <c r="EG44" s="2492"/>
      <c r="EH44" s="2492"/>
      <c r="EI44" s="2492"/>
      <c r="EJ44" s="2492"/>
      <c r="EK44" s="2492"/>
      <c r="EL44" s="2492"/>
      <c r="EM44" s="2492"/>
      <c r="EN44" s="2492"/>
      <c r="EO44" s="2492"/>
      <c r="EP44" s="2492"/>
      <c r="EQ44" s="2492"/>
      <c r="ER44" s="2492"/>
      <c r="ES44" s="2492"/>
      <c r="ET44" s="2492"/>
      <c r="EU44" s="2492"/>
      <c r="EV44" s="2492"/>
      <c r="EW44" s="2492"/>
      <c r="EX44" s="2492"/>
      <c r="EY44" s="2492"/>
      <c r="EZ44" s="2492"/>
      <c r="FA44" s="2492"/>
      <c r="FB44" s="2492"/>
      <c r="FC44" s="2492"/>
      <c r="FD44" s="2492"/>
      <c r="FE44" s="2492"/>
      <c r="FF44" s="2492"/>
      <c r="FG44" s="2492"/>
      <c r="FH44" s="2492"/>
      <c r="FI44" s="2492"/>
      <c r="FJ44" s="2492"/>
      <c r="FK44" s="2492"/>
      <c r="FL44" s="2492"/>
      <c r="FM44" s="2492"/>
      <c r="FN44" s="2492"/>
      <c r="FO44" s="2492"/>
      <c r="FP44" s="2492"/>
      <c r="FQ44" s="2492"/>
      <c r="FR44" s="2492"/>
      <c r="FS44" s="2492"/>
      <c r="FT44" s="2492"/>
      <c r="FU44" s="2492"/>
      <c r="FV44" s="2492"/>
      <c r="FW44" s="2492"/>
      <c r="FX44" s="2492"/>
      <c r="FY44" s="2492"/>
      <c r="FZ44" s="2492"/>
      <c r="GA44" s="2492"/>
      <c r="GB44" s="2492"/>
      <c r="GC44" s="2492"/>
      <c r="GD44" s="2492"/>
      <c r="GE44" s="2492"/>
      <c r="GF44" s="2492"/>
      <c r="GG44" s="2492"/>
      <c r="GH44" s="2492"/>
      <c r="GI44" s="2492"/>
      <c r="GJ44" s="2492"/>
      <c r="GK44" s="2492"/>
      <c r="GL44" s="2492"/>
      <c r="GM44" s="2492"/>
      <c r="GN44" s="2492"/>
      <c r="GO44" s="2492"/>
      <c r="GP44" s="2492"/>
      <c r="GQ44" s="2492"/>
      <c r="GR44" s="2492"/>
      <c r="GS44" s="2492"/>
      <c r="GT44" s="2492"/>
      <c r="GU44" s="2492"/>
      <c r="GV44" s="2492"/>
      <c r="GW44" s="2492"/>
      <c r="GX44" s="2492"/>
      <c r="GY44" s="2492"/>
      <c r="GZ44" s="2492"/>
      <c r="HA44" s="2492"/>
      <c r="HB44" s="2492"/>
      <c r="HC44" s="2492"/>
      <c r="HD44" s="2492"/>
      <c r="HE44" s="2492"/>
      <c r="HF44" s="2492"/>
      <c r="HG44" s="2492"/>
      <c r="HH44" s="2492"/>
      <c r="HI44" s="2492"/>
      <c r="HJ44" s="2492"/>
      <c r="HK44" s="2492"/>
      <c r="HL44" s="2492"/>
      <c r="HM44" s="2492"/>
      <c r="HN44" s="2492"/>
      <c r="HO44" s="2492"/>
      <c r="HP44" s="2492"/>
      <c r="HQ44" s="2492"/>
      <c r="HR44" s="2492"/>
      <c r="HS44" s="2492"/>
      <c r="HT44" s="2492"/>
      <c r="HU44" s="2492"/>
      <c r="HV44" s="2492"/>
      <c r="HW44" s="2492"/>
      <c r="HX44" s="2492"/>
      <c r="HY44" s="2492"/>
      <c r="HZ44" s="2492"/>
      <c r="IA44" s="2492"/>
      <c r="IB44" s="2492"/>
      <c r="IC44" s="2492"/>
      <c r="ID44" s="2492"/>
      <c r="IE44" s="2492"/>
    </row>
    <row r="45" spans="1:239" s="1472" customFormat="1" ht="15.75" customHeight="1" thickBot="1">
      <c r="A45" s="1662" t="s">
        <v>907</v>
      </c>
      <c r="B45" s="1663" t="s">
        <v>908</v>
      </c>
      <c r="C45" s="1664" t="s">
        <v>909</v>
      </c>
      <c r="D45" s="1665"/>
      <c r="E45" s="1666"/>
      <c r="F45" s="1667"/>
      <c r="G45" s="1507">
        <v>1.5</v>
      </c>
      <c r="H45" s="1668"/>
      <c r="I45" s="1669">
        <v>24.9</v>
      </c>
      <c r="J45" s="1570"/>
      <c r="K45" s="1670">
        <v>3</v>
      </c>
      <c r="L45" s="2444"/>
      <c r="M45" s="754"/>
      <c r="N45" s="851"/>
      <c r="O45" s="799"/>
      <c r="P45" s="1512"/>
      <c r="Q45" s="1139"/>
      <c r="R45" s="2472"/>
      <c r="S45" s="851"/>
      <c r="T45" s="799"/>
      <c r="U45" s="1671"/>
      <c r="V45" s="1139"/>
      <c r="W45" s="2472"/>
      <c r="X45" s="1513">
        <v>0.2</v>
      </c>
      <c r="Y45" s="1668"/>
      <c r="Z45" s="1515">
        <v>2672</v>
      </c>
      <c r="AA45" s="1514"/>
      <c r="AB45" s="2478"/>
      <c r="AC45" s="2516">
        <f t="shared" si="0"/>
        <v>0</v>
      </c>
      <c r="AD45" s="1416">
        <f t="shared" si="1"/>
        <v>0</v>
      </c>
      <c r="AE45" s="1416">
        <f t="shared" si="2"/>
        <v>0</v>
      </c>
      <c r="AF45" s="1416">
        <f t="shared" si="3"/>
        <v>0</v>
      </c>
      <c r="AG45" s="2492"/>
      <c r="AH45" s="2492"/>
      <c r="AI45" s="2492"/>
      <c r="AJ45" s="2492"/>
      <c r="AK45" s="2492"/>
      <c r="AL45" s="2492"/>
      <c r="AM45" s="2492"/>
      <c r="AN45" s="2492"/>
      <c r="AO45" s="2492"/>
      <c r="AP45" s="2492"/>
      <c r="AQ45" s="2492"/>
      <c r="AR45" s="2492"/>
      <c r="AS45" s="2492"/>
      <c r="AT45" s="2492"/>
      <c r="AU45" s="2492"/>
      <c r="AV45" s="2492"/>
      <c r="AW45" s="2492"/>
      <c r="AX45" s="2492"/>
      <c r="AY45" s="2492"/>
      <c r="AZ45" s="2492"/>
      <c r="BA45" s="2492"/>
      <c r="BB45" s="2492"/>
      <c r="BC45" s="2492"/>
      <c r="BD45" s="2492"/>
      <c r="BE45" s="2492"/>
      <c r="BF45" s="2492"/>
      <c r="BG45" s="2492"/>
      <c r="BH45" s="2492"/>
      <c r="BI45" s="2492"/>
      <c r="BJ45" s="2492"/>
      <c r="BK45" s="2492"/>
      <c r="BL45" s="2492"/>
      <c r="BM45" s="2492"/>
      <c r="BN45" s="2492"/>
      <c r="BO45" s="2492"/>
      <c r="BP45" s="2492"/>
      <c r="BQ45" s="2492"/>
      <c r="BR45" s="2492"/>
      <c r="BS45" s="2492"/>
      <c r="BT45" s="2492"/>
      <c r="BU45" s="2492"/>
      <c r="BV45" s="2492"/>
      <c r="BW45" s="2492"/>
      <c r="BX45" s="2492"/>
      <c r="BY45" s="2492"/>
      <c r="BZ45" s="2492"/>
      <c r="CA45" s="2492"/>
      <c r="CB45" s="2492"/>
      <c r="CC45" s="2492"/>
      <c r="CD45" s="2492"/>
      <c r="CE45" s="2492"/>
      <c r="CF45" s="2492"/>
      <c r="CG45" s="2492"/>
      <c r="CH45" s="2492"/>
      <c r="CI45" s="2492"/>
      <c r="CJ45" s="2492"/>
      <c r="CK45" s="2492"/>
      <c r="CL45" s="2492"/>
      <c r="CM45" s="2492"/>
      <c r="CN45" s="2492"/>
      <c r="CO45" s="2492"/>
      <c r="CP45" s="2492"/>
      <c r="CQ45" s="2492"/>
      <c r="CR45" s="2492"/>
      <c r="CS45" s="2492"/>
      <c r="CT45" s="2492"/>
      <c r="CU45" s="2492"/>
      <c r="CV45" s="2492"/>
      <c r="CW45" s="2492"/>
      <c r="CX45" s="2492"/>
      <c r="CY45" s="2492"/>
      <c r="CZ45" s="2492"/>
      <c r="DA45" s="2492"/>
      <c r="DB45" s="2492"/>
      <c r="DC45" s="2492"/>
      <c r="DD45" s="2492"/>
      <c r="DE45" s="2492"/>
      <c r="DF45" s="2492"/>
      <c r="DG45" s="2492"/>
      <c r="DH45" s="2492"/>
      <c r="DI45" s="2492"/>
      <c r="DJ45" s="2492"/>
      <c r="DK45" s="2492"/>
      <c r="DL45" s="2492"/>
      <c r="DM45" s="2492"/>
      <c r="DN45" s="2492"/>
      <c r="DO45" s="2492"/>
      <c r="DP45" s="2492"/>
      <c r="DQ45" s="2492"/>
      <c r="DR45" s="2492"/>
      <c r="DS45" s="2492"/>
      <c r="DT45" s="2492"/>
      <c r="DU45" s="2492"/>
      <c r="DV45" s="2492"/>
      <c r="DW45" s="2492"/>
      <c r="DX45" s="2492"/>
      <c r="DY45" s="2492"/>
      <c r="DZ45" s="2492"/>
      <c r="EA45" s="2492"/>
      <c r="EB45" s="2492"/>
      <c r="EC45" s="2492"/>
      <c r="ED45" s="2492"/>
      <c r="EE45" s="2492"/>
      <c r="EF45" s="2492"/>
      <c r="EG45" s="2492"/>
      <c r="EH45" s="2492"/>
      <c r="EI45" s="2492"/>
      <c r="EJ45" s="2492"/>
      <c r="EK45" s="2492"/>
      <c r="EL45" s="2492"/>
      <c r="EM45" s="2492"/>
      <c r="EN45" s="2492"/>
      <c r="EO45" s="2492"/>
      <c r="EP45" s="2492"/>
      <c r="EQ45" s="2492"/>
      <c r="ER45" s="2492"/>
      <c r="ES45" s="2492"/>
      <c r="ET45" s="2492"/>
      <c r="EU45" s="2492"/>
      <c r="EV45" s="2492"/>
      <c r="EW45" s="2492"/>
      <c r="EX45" s="2492"/>
      <c r="EY45" s="2492"/>
      <c r="EZ45" s="2492"/>
      <c r="FA45" s="2492"/>
      <c r="FB45" s="2492"/>
      <c r="FC45" s="2492"/>
      <c r="FD45" s="2492"/>
      <c r="FE45" s="2492"/>
      <c r="FF45" s="2492"/>
      <c r="FG45" s="2492"/>
      <c r="FH45" s="2492"/>
      <c r="FI45" s="2492"/>
      <c r="FJ45" s="2492"/>
      <c r="FK45" s="2492"/>
      <c r="FL45" s="2492"/>
      <c r="FM45" s="2492"/>
      <c r="FN45" s="2492"/>
      <c r="FO45" s="2492"/>
      <c r="FP45" s="2492"/>
      <c r="FQ45" s="2492"/>
      <c r="FR45" s="2492"/>
      <c r="FS45" s="2492"/>
      <c r="FT45" s="2492"/>
      <c r="FU45" s="2492"/>
      <c r="FV45" s="2492"/>
      <c r="FW45" s="2492"/>
      <c r="FX45" s="2492"/>
      <c r="FY45" s="2492"/>
      <c r="FZ45" s="2492"/>
      <c r="GA45" s="2492"/>
      <c r="GB45" s="2492"/>
      <c r="GC45" s="2492"/>
      <c r="GD45" s="2492"/>
      <c r="GE45" s="2492"/>
      <c r="GF45" s="2492"/>
      <c r="GG45" s="2492"/>
      <c r="GH45" s="2492"/>
      <c r="GI45" s="2492"/>
      <c r="GJ45" s="2492"/>
      <c r="GK45" s="2492"/>
      <c r="GL45" s="2492"/>
      <c r="GM45" s="2492"/>
      <c r="GN45" s="2492"/>
      <c r="GO45" s="2492"/>
      <c r="GP45" s="2492"/>
      <c r="GQ45" s="2492"/>
      <c r="GR45" s="2492"/>
      <c r="GS45" s="2492"/>
      <c r="GT45" s="2492"/>
      <c r="GU45" s="2492"/>
      <c r="GV45" s="2492"/>
      <c r="GW45" s="2492"/>
      <c r="GX45" s="2492"/>
      <c r="GY45" s="2492"/>
      <c r="GZ45" s="2492"/>
      <c r="HA45" s="2492"/>
      <c r="HB45" s="2492"/>
      <c r="HC45" s="2492"/>
      <c r="HD45" s="2492"/>
      <c r="HE45" s="2492"/>
      <c r="HF45" s="2492"/>
      <c r="HG45" s="2492"/>
      <c r="HH45" s="2492"/>
      <c r="HI45" s="2492"/>
      <c r="HJ45" s="2492"/>
      <c r="HK45" s="2492"/>
      <c r="HL45" s="2492"/>
      <c r="HM45" s="2492"/>
      <c r="HN45" s="2492"/>
      <c r="HO45" s="2492"/>
      <c r="HP45" s="2492"/>
      <c r="HQ45" s="2492"/>
      <c r="HR45" s="2492"/>
      <c r="HS45" s="2492"/>
      <c r="HT45" s="2492"/>
      <c r="HU45" s="2492"/>
      <c r="HV45" s="2492"/>
      <c r="HW45" s="2492"/>
      <c r="HX45" s="2492"/>
      <c r="HY45" s="2492"/>
      <c r="HZ45" s="2492"/>
      <c r="IA45" s="2492"/>
      <c r="IB45" s="2492"/>
      <c r="IC45" s="2492"/>
      <c r="ID45" s="2492"/>
      <c r="IE45" s="2492"/>
    </row>
    <row r="46" spans="1:239" s="1472" customFormat="1" ht="30" customHeight="1" thickBot="1">
      <c r="A46" s="2518"/>
      <c r="B46" s="1197" t="s">
        <v>910</v>
      </c>
      <c r="C46" s="2519"/>
      <c r="D46" s="2520"/>
      <c r="E46" s="2521"/>
      <c r="F46" s="2522"/>
      <c r="G46" s="2523"/>
      <c r="H46" s="2524"/>
      <c r="I46" s="2525" t="s">
        <v>373</v>
      </c>
      <c r="J46" s="2526" t="s">
        <v>373</v>
      </c>
      <c r="K46" s="2527"/>
      <c r="L46" s="2546"/>
      <c r="M46" s="2528"/>
      <c r="N46" s="1196"/>
      <c r="O46" s="2529"/>
      <c r="P46" s="2529" t="s">
        <v>373</v>
      </c>
      <c r="Q46" s="2529"/>
      <c r="R46" s="2592"/>
      <c r="S46" s="2529"/>
      <c r="T46" s="2529"/>
      <c r="U46" s="2529" t="s">
        <v>373</v>
      </c>
      <c r="V46" s="2529"/>
      <c r="W46" s="2546"/>
      <c r="X46" s="2530"/>
      <c r="Y46" s="2531"/>
      <c r="Z46" s="2532" t="s">
        <v>373</v>
      </c>
      <c r="AA46" s="2531"/>
      <c r="AB46" s="2670"/>
      <c r="AC46" s="2533"/>
      <c r="AD46" s="2534"/>
      <c r="AE46" s="2534"/>
      <c r="AF46" s="2534"/>
      <c r="AG46" s="2492"/>
      <c r="AH46" s="2492"/>
      <c r="AI46" s="2492"/>
      <c r="AJ46" s="2492"/>
      <c r="AK46" s="2492"/>
      <c r="AL46" s="2492"/>
      <c r="AM46" s="2492"/>
      <c r="AN46" s="2492"/>
      <c r="AO46" s="2492"/>
      <c r="AP46" s="2492"/>
      <c r="AQ46" s="2492"/>
      <c r="AR46" s="2492"/>
      <c r="AS46" s="2492"/>
      <c r="AT46" s="2492"/>
      <c r="AU46" s="2492"/>
      <c r="AV46" s="2492"/>
      <c r="AW46" s="2492"/>
      <c r="AX46" s="2492"/>
      <c r="AY46" s="2492"/>
      <c r="AZ46" s="2492"/>
      <c r="BA46" s="2492"/>
      <c r="BB46" s="2492"/>
      <c r="BC46" s="2492"/>
      <c r="BD46" s="2492"/>
      <c r="BE46" s="2492"/>
      <c r="BF46" s="2492"/>
      <c r="BG46" s="2492"/>
      <c r="BH46" s="2492"/>
      <c r="BI46" s="2492"/>
      <c r="BJ46" s="2492"/>
      <c r="BK46" s="2492"/>
      <c r="BL46" s="2492"/>
      <c r="BM46" s="2492"/>
      <c r="BN46" s="2492"/>
      <c r="BO46" s="2492"/>
      <c r="BP46" s="2492"/>
      <c r="BQ46" s="2492"/>
      <c r="BR46" s="2492"/>
      <c r="BS46" s="2492"/>
      <c r="BT46" s="2492"/>
      <c r="BU46" s="2492"/>
      <c r="BV46" s="2492"/>
      <c r="BW46" s="2492"/>
      <c r="BX46" s="2492"/>
      <c r="BY46" s="2492"/>
      <c r="BZ46" s="2492"/>
      <c r="CA46" s="2492"/>
      <c r="CB46" s="2492"/>
      <c r="CC46" s="2492"/>
      <c r="CD46" s="2492"/>
      <c r="CE46" s="2492"/>
      <c r="CF46" s="2492"/>
      <c r="CG46" s="2492"/>
      <c r="CH46" s="2492"/>
      <c r="CI46" s="2492"/>
      <c r="CJ46" s="2492"/>
      <c r="CK46" s="2492"/>
      <c r="CL46" s="2492"/>
      <c r="CM46" s="2492"/>
      <c r="CN46" s="2492"/>
      <c r="CO46" s="2492"/>
      <c r="CP46" s="2492"/>
      <c r="CQ46" s="2492"/>
      <c r="CR46" s="2492"/>
      <c r="CS46" s="2492"/>
      <c r="CT46" s="2492"/>
      <c r="CU46" s="2492"/>
      <c r="CV46" s="2492"/>
      <c r="CW46" s="2492"/>
      <c r="CX46" s="2492"/>
      <c r="CY46" s="2492"/>
      <c r="CZ46" s="2492"/>
      <c r="DA46" s="2492"/>
      <c r="DB46" s="2492"/>
      <c r="DC46" s="2492"/>
      <c r="DD46" s="2492"/>
      <c r="DE46" s="2492"/>
      <c r="DF46" s="2492"/>
      <c r="DG46" s="2492"/>
      <c r="DH46" s="2492"/>
      <c r="DI46" s="2492"/>
      <c r="DJ46" s="2492"/>
      <c r="DK46" s="2492"/>
      <c r="DL46" s="2492"/>
      <c r="DM46" s="2492"/>
      <c r="DN46" s="2492"/>
      <c r="DO46" s="2492"/>
      <c r="DP46" s="2492"/>
      <c r="DQ46" s="2492"/>
      <c r="DR46" s="2492"/>
      <c r="DS46" s="2492"/>
      <c r="DT46" s="2492"/>
      <c r="DU46" s="2492"/>
      <c r="DV46" s="2492"/>
      <c r="DW46" s="2492"/>
      <c r="DX46" s="2492"/>
      <c r="DY46" s="2492"/>
      <c r="DZ46" s="2492"/>
      <c r="EA46" s="2492"/>
      <c r="EB46" s="2492"/>
      <c r="EC46" s="2492"/>
      <c r="ED46" s="2492"/>
      <c r="EE46" s="2492"/>
      <c r="EF46" s="2492"/>
      <c r="EG46" s="2492"/>
      <c r="EH46" s="2492"/>
      <c r="EI46" s="2492"/>
      <c r="EJ46" s="2492"/>
      <c r="EK46" s="2492"/>
      <c r="EL46" s="2492"/>
      <c r="EM46" s="2492"/>
      <c r="EN46" s="2492"/>
      <c r="EO46" s="2492"/>
      <c r="EP46" s="2492"/>
      <c r="EQ46" s="2492"/>
      <c r="ER46" s="2492"/>
      <c r="ES46" s="2492"/>
      <c r="ET46" s="2492"/>
      <c r="EU46" s="2492"/>
      <c r="EV46" s="2492"/>
      <c r="EW46" s="2492"/>
      <c r="EX46" s="2492"/>
      <c r="EY46" s="2492"/>
      <c r="EZ46" s="2492"/>
      <c r="FA46" s="2492"/>
      <c r="FB46" s="2492"/>
      <c r="FC46" s="2492"/>
      <c r="FD46" s="2492"/>
      <c r="FE46" s="2492"/>
      <c r="FF46" s="2492"/>
      <c r="FG46" s="2492"/>
      <c r="FH46" s="2492"/>
      <c r="FI46" s="2492"/>
      <c r="FJ46" s="2492"/>
      <c r="FK46" s="2492"/>
      <c r="FL46" s="2492"/>
      <c r="FM46" s="2492"/>
      <c r="FN46" s="2492"/>
      <c r="FO46" s="2492"/>
      <c r="FP46" s="2492"/>
      <c r="FQ46" s="2492"/>
      <c r="FR46" s="2492"/>
      <c r="FS46" s="2492"/>
      <c r="FT46" s="2492"/>
      <c r="FU46" s="2492"/>
      <c r="FV46" s="2492"/>
      <c r="FW46" s="2492"/>
      <c r="FX46" s="2492"/>
      <c r="FY46" s="2492"/>
      <c r="FZ46" s="2492"/>
      <c r="GA46" s="2492"/>
      <c r="GB46" s="2492"/>
      <c r="GC46" s="2492"/>
      <c r="GD46" s="2492"/>
      <c r="GE46" s="2492"/>
      <c r="GF46" s="2492"/>
      <c r="GG46" s="2492"/>
      <c r="GH46" s="2492"/>
      <c r="GI46" s="2492"/>
      <c r="GJ46" s="2492"/>
      <c r="GK46" s="2492"/>
      <c r="GL46" s="2492"/>
      <c r="GM46" s="2492"/>
      <c r="GN46" s="2492"/>
      <c r="GO46" s="2492"/>
      <c r="GP46" s="2492"/>
      <c r="GQ46" s="2492"/>
      <c r="GR46" s="2492"/>
      <c r="GS46" s="2492"/>
      <c r="GT46" s="2492"/>
      <c r="GU46" s="2492"/>
      <c r="GV46" s="2492"/>
      <c r="GW46" s="2492"/>
      <c r="GX46" s="2492"/>
      <c r="GY46" s="2492"/>
      <c r="GZ46" s="2492"/>
      <c r="HA46" s="2492"/>
      <c r="HB46" s="2492"/>
      <c r="HC46" s="2492"/>
      <c r="HD46" s="2492"/>
      <c r="HE46" s="2492"/>
      <c r="HF46" s="2492"/>
      <c r="HG46" s="2492"/>
      <c r="HH46" s="2492"/>
      <c r="HI46" s="2492"/>
      <c r="HJ46" s="2492"/>
      <c r="HK46" s="2492"/>
      <c r="HL46" s="2492"/>
      <c r="HM46" s="2492"/>
      <c r="HN46" s="2492"/>
      <c r="HO46" s="2492"/>
      <c r="HP46" s="2492"/>
      <c r="HQ46" s="2492"/>
      <c r="HR46" s="2492"/>
      <c r="HS46" s="2492"/>
      <c r="HT46" s="2492"/>
      <c r="HU46" s="2492"/>
      <c r="HV46" s="2492"/>
      <c r="HW46" s="2492"/>
      <c r="HX46" s="2492"/>
      <c r="HY46" s="2492"/>
      <c r="HZ46" s="2492"/>
      <c r="IA46" s="2492"/>
      <c r="IB46" s="2492"/>
      <c r="IC46" s="2492"/>
      <c r="ID46" s="2492"/>
      <c r="IE46" s="2492"/>
    </row>
    <row r="47" spans="1:239" s="1472" customFormat="1" ht="15.75" customHeight="1">
      <c r="A47" s="1675" t="s">
        <v>911</v>
      </c>
      <c r="B47" s="1676" t="s">
        <v>912</v>
      </c>
      <c r="C47" s="4312" t="s">
        <v>913</v>
      </c>
      <c r="D47" s="4313"/>
      <c r="E47" s="4313"/>
      <c r="F47" s="4314"/>
      <c r="G47" s="1677">
        <v>1.5</v>
      </c>
      <c r="H47" s="1678"/>
      <c r="I47" s="1488">
        <v>37.299999999999997</v>
      </c>
      <c r="J47" s="1679"/>
      <c r="K47" s="1680">
        <v>4</v>
      </c>
      <c r="L47" s="2559"/>
      <c r="M47" s="757"/>
      <c r="N47" s="486"/>
      <c r="O47" s="995"/>
      <c r="P47" s="1491"/>
      <c r="Q47" s="996"/>
      <c r="R47" s="2601"/>
      <c r="S47" s="486"/>
      <c r="T47" s="995"/>
      <c r="U47" s="1661"/>
      <c r="V47" s="996"/>
      <c r="W47" s="2601"/>
      <c r="X47" s="1681">
        <v>0.1</v>
      </c>
      <c r="Y47" s="1678"/>
      <c r="Z47" s="1494">
        <v>6996</v>
      </c>
      <c r="AA47" s="1682"/>
      <c r="AB47" s="2682"/>
      <c r="AC47" s="2516">
        <f t="shared" si="0"/>
        <v>0</v>
      </c>
      <c r="AD47" s="1416">
        <f t="shared" si="1"/>
        <v>0</v>
      </c>
      <c r="AE47" s="1416">
        <f t="shared" si="2"/>
        <v>0</v>
      </c>
      <c r="AF47" s="1416">
        <f t="shared" si="3"/>
        <v>0</v>
      </c>
      <c r="AG47" s="2492"/>
      <c r="AH47" s="2492"/>
      <c r="AI47" s="2492"/>
      <c r="AJ47" s="2492"/>
      <c r="AK47" s="2492"/>
      <c r="AL47" s="2492"/>
      <c r="AM47" s="2492"/>
      <c r="AN47" s="2492"/>
      <c r="AO47" s="2492"/>
      <c r="AP47" s="2492"/>
      <c r="AQ47" s="2492"/>
      <c r="AR47" s="2492"/>
      <c r="AS47" s="2492"/>
      <c r="AT47" s="2492"/>
      <c r="AU47" s="2492"/>
      <c r="AV47" s="2492"/>
      <c r="AW47" s="2492"/>
      <c r="AX47" s="2492"/>
      <c r="AY47" s="2492"/>
      <c r="AZ47" s="2492"/>
      <c r="BA47" s="2492"/>
      <c r="BB47" s="2492"/>
      <c r="BC47" s="2492"/>
      <c r="BD47" s="2492"/>
      <c r="BE47" s="2492"/>
      <c r="BF47" s="2492"/>
      <c r="BG47" s="2492"/>
      <c r="BH47" s="2492"/>
      <c r="BI47" s="2492"/>
      <c r="BJ47" s="2492"/>
      <c r="BK47" s="2492"/>
      <c r="BL47" s="2492"/>
      <c r="BM47" s="2492"/>
      <c r="BN47" s="2492"/>
      <c r="BO47" s="2492"/>
      <c r="BP47" s="2492"/>
      <c r="BQ47" s="2492"/>
      <c r="BR47" s="2492"/>
      <c r="BS47" s="2492"/>
      <c r="BT47" s="2492"/>
      <c r="BU47" s="2492"/>
      <c r="BV47" s="2492"/>
      <c r="BW47" s="2492"/>
      <c r="BX47" s="2492"/>
      <c r="BY47" s="2492"/>
      <c r="BZ47" s="2492"/>
      <c r="CA47" s="2492"/>
      <c r="CB47" s="2492"/>
      <c r="CC47" s="2492"/>
      <c r="CD47" s="2492"/>
      <c r="CE47" s="2492"/>
      <c r="CF47" s="2492"/>
      <c r="CG47" s="2492"/>
      <c r="CH47" s="2492"/>
      <c r="CI47" s="2492"/>
      <c r="CJ47" s="2492"/>
      <c r="CK47" s="2492"/>
      <c r="CL47" s="2492"/>
      <c r="CM47" s="2492"/>
      <c r="CN47" s="2492"/>
      <c r="CO47" s="2492"/>
      <c r="CP47" s="2492"/>
      <c r="CQ47" s="2492"/>
      <c r="CR47" s="2492"/>
      <c r="CS47" s="2492"/>
      <c r="CT47" s="2492"/>
      <c r="CU47" s="2492"/>
      <c r="CV47" s="2492"/>
      <c r="CW47" s="2492"/>
      <c r="CX47" s="2492"/>
      <c r="CY47" s="2492"/>
      <c r="CZ47" s="2492"/>
      <c r="DA47" s="2492"/>
      <c r="DB47" s="2492"/>
      <c r="DC47" s="2492"/>
      <c r="DD47" s="2492"/>
      <c r="DE47" s="2492"/>
      <c r="DF47" s="2492"/>
      <c r="DG47" s="2492"/>
      <c r="DH47" s="2492"/>
      <c r="DI47" s="2492"/>
      <c r="DJ47" s="2492"/>
      <c r="DK47" s="2492"/>
      <c r="DL47" s="2492"/>
      <c r="DM47" s="2492"/>
      <c r="DN47" s="2492"/>
      <c r="DO47" s="2492"/>
      <c r="DP47" s="2492"/>
      <c r="DQ47" s="2492"/>
      <c r="DR47" s="2492"/>
      <c r="DS47" s="2492"/>
      <c r="DT47" s="2492"/>
      <c r="DU47" s="2492"/>
      <c r="DV47" s="2492"/>
      <c r="DW47" s="2492"/>
      <c r="DX47" s="2492"/>
      <c r="DY47" s="2492"/>
      <c r="DZ47" s="2492"/>
      <c r="EA47" s="2492"/>
      <c r="EB47" s="2492"/>
      <c r="EC47" s="2492"/>
      <c r="ED47" s="2492"/>
      <c r="EE47" s="2492"/>
      <c r="EF47" s="2492"/>
      <c r="EG47" s="2492"/>
      <c r="EH47" s="2492"/>
      <c r="EI47" s="2492"/>
      <c r="EJ47" s="2492"/>
      <c r="EK47" s="2492"/>
      <c r="EL47" s="2492"/>
      <c r="EM47" s="2492"/>
      <c r="EN47" s="2492"/>
      <c r="EO47" s="2492"/>
      <c r="EP47" s="2492"/>
      <c r="EQ47" s="2492"/>
      <c r="ER47" s="2492"/>
      <c r="ES47" s="2492"/>
      <c r="ET47" s="2492"/>
      <c r="EU47" s="2492"/>
      <c r="EV47" s="2492"/>
      <c r="EW47" s="2492"/>
      <c r="EX47" s="2492"/>
      <c r="EY47" s="2492"/>
      <c r="EZ47" s="2492"/>
      <c r="FA47" s="2492"/>
      <c r="FB47" s="2492"/>
      <c r="FC47" s="2492"/>
      <c r="FD47" s="2492"/>
      <c r="FE47" s="2492"/>
      <c r="FF47" s="2492"/>
      <c r="FG47" s="2492"/>
      <c r="FH47" s="2492"/>
      <c r="FI47" s="2492"/>
      <c r="FJ47" s="2492"/>
      <c r="FK47" s="2492"/>
      <c r="FL47" s="2492"/>
      <c r="FM47" s="2492"/>
      <c r="FN47" s="2492"/>
      <c r="FO47" s="2492"/>
      <c r="FP47" s="2492"/>
      <c r="FQ47" s="2492"/>
      <c r="FR47" s="2492"/>
      <c r="FS47" s="2492"/>
      <c r="FT47" s="2492"/>
      <c r="FU47" s="2492"/>
      <c r="FV47" s="2492"/>
      <c r="FW47" s="2492"/>
      <c r="FX47" s="2492"/>
      <c r="FY47" s="2492"/>
      <c r="FZ47" s="2492"/>
      <c r="GA47" s="2492"/>
      <c r="GB47" s="2492"/>
      <c r="GC47" s="2492"/>
      <c r="GD47" s="2492"/>
      <c r="GE47" s="2492"/>
      <c r="GF47" s="2492"/>
      <c r="GG47" s="2492"/>
      <c r="GH47" s="2492"/>
      <c r="GI47" s="2492"/>
      <c r="GJ47" s="2492"/>
      <c r="GK47" s="2492"/>
      <c r="GL47" s="2492"/>
      <c r="GM47" s="2492"/>
      <c r="GN47" s="2492"/>
      <c r="GO47" s="2492"/>
      <c r="GP47" s="2492"/>
      <c r="GQ47" s="2492"/>
      <c r="GR47" s="2492"/>
      <c r="GS47" s="2492"/>
      <c r="GT47" s="2492"/>
      <c r="GU47" s="2492"/>
      <c r="GV47" s="2492"/>
      <c r="GW47" s="2492"/>
      <c r="GX47" s="2492"/>
      <c r="GY47" s="2492"/>
      <c r="GZ47" s="2492"/>
      <c r="HA47" s="2492"/>
      <c r="HB47" s="2492"/>
      <c r="HC47" s="2492"/>
      <c r="HD47" s="2492"/>
      <c r="HE47" s="2492"/>
      <c r="HF47" s="2492"/>
      <c r="HG47" s="2492"/>
      <c r="HH47" s="2492"/>
      <c r="HI47" s="2492"/>
      <c r="HJ47" s="2492"/>
      <c r="HK47" s="2492"/>
      <c r="HL47" s="2492"/>
      <c r="HM47" s="2492"/>
      <c r="HN47" s="2492"/>
      <c r="HO47" s="2492"/>
      <c r="HP47" s="2492"/>
      <c r="HQ47" s="2492"/>
      <c r="HR47" s="2492"/>
      <c r="HS47" s="2492"/>
      <c r="HT47" s="2492"/>
      <c r="HU47" s="2492"/>
      <c r="HV47" s="2492"/>
      <c r="HW47" s="2492"/>
      <c r="HX47" s="2492"/>
      <c r="HY47" s="2492"/>
      <c r="HZ47" s="2492"/>
      <c r="IA47" s="2492"/>
      <c r="IB47" s="2492"/>
      <c r="IC47" s="2492"/>
      <c r="ID47" s="2492"/>
      <c r="IE47" s="2492"/>
    </row>
    <row r="48" spans="1:239" s="1472" customFormat="1" ht="27" customHeight="1">
      <c r="A48" s="1684" t="s">
        <v>914</v>
      </c>
      <c r="B48" s="1685" t="s">
        <v>915</v>
      </c>
      <c r="C48" s="4315" t="s">
        <v>916</v>
      </c>
      <c r="D48" s="4316"/>
      <c r="E48" s="4316"/>
      <c r="F48" s="4317"/>
      <c r="G48" s="1621">
        <v>2</v>
      </c>
      <c r="H48" s="1622"/>
      <c r="I48" s="1499">
        <v>24.9</v>
      </c>
      <c r="J48" s="1686"/>
      <c r="K48" s="1687">
        <v>3</v>
      </c>
      <c r="L48" s="2442"/>
      <c r="M48" s="128" t="s">
        <v>917</v>
      </c>
      <c r="N48" s="1497">
        <v>10</v>
      </c>
      <c r="O48" s="1688"/>
      <c r="P48" s="1617">
        <v>34</v>
      </c>
      <c r="Q48" s="1688"/>
      <c r="R48" s="2596"/>
      <c r="S48" s="945"/>
      <c r="T48" s="1134"/>
      <c r="U48" s="1640"/>
      <c r="V48" s="1135"/>
      <c r="W48" s="2576"/>
      <c r="X48" s="1689">
        <v>0.3</v>
      </c>
      <c r="Y48" s="1622"/>
      <c r="Z48" s="1690">
        <v>2021</v>
      </c>
      <c r="AA48" s="1691"/>
      <c r="AB48" s="2683"/>
      <c r="AC48" s="2516">
        <f t="shared" si="0"/>
        <v>0</v>
      </c>
      <c r="AD48" s="1416">
        <f t="shared" si="1"/>
        <v>0</v>
      </c>
      <c r="AE48" s="1416">
        <f t="shared" si="2"/>
        <v>0</v>
      </c>
      <c r="AF48" s="1416">
        <f t="shared" si="3"/>
        <v>0</v>
      </c>
      <c r="AG48" s="2492"/>
      <c r="AH48" s="2492"/>
      <c r="AI48" s="2492"/>
      <c r="AJ48" s="2492"/>
      <c r="AK48" s="2492"/>
      <c r="AL48" s="2492"/>
      <c r="AM48" s="2492"/>
      <c r="AN48" s="2492"/>
      <c r="AO48" s="2492"/>
      <c r="AP48" s="2492"/>
      <c r="AQ48" s="2492"/>
      <c r="AR48" s="2492"/>
      <c r="AS48" s="2492"/>
      <c r="AT48" s="2492"/>
      <c r="AU48" s="2492"/>
      <c r="AV48" s="2492"/>
      <c r="AW48" s="2492"/>
      <c r="AX48" s="2492"/>
      <c r="AY48" s="2492"/>
      <c r="AZ48" s="2492"/>
      <c r="BA48" s="2492"/>
      <c r="BB48" s="2492"/>
      <c r="BC48" s="2492"/>
      <c r="BD48" s="2492"/>
      <c r="BE48" s="2492"/>
      <c r="BF48" s="2492"/>
      <c r="BG48" s="2492"/>
      <c r="BH48" s="2492"/>
      <c r="BI48" s="2492"/>
      <c r="BJ48" s="2492"/>
      <c r="BK48" s="2492"/>
      <c r="BL48" s="2492"/>
      <c r="BM48" s="2492"/>
      <c r="BN48" s="2492"/>
      <c r="BO48" s="2492"/>
      <c r="BP48" s="2492"/>
      <c r="BQ48" s="2492"/>
      <c r="BR48" s="2492"/>
      <c r="BS48" s="2492"/>
      <c r="BT48" s="2492"/>
      <c r="BU48" s="2492"/>
      <c r="BV48" s="2492"/>
      <c r="BW48" s="2492"/>
      <c r="BX48" s="2492"/>
      <c r="BY48" s="2492"/>
      <c r="BZ48" s="2492"/>
      <c r="CA48" s="2492"/>
      <c r="CB48" s="2492"/>
      <c r="CC48" s="2492"/>
      <c r="CD48" s="2492"/>
      <c r="CE48" s="2492"/>
      <c r="CF48" s="2492"/>
      <c r="CG48" s="2492"/>
      <c r="CH48" s="2492"/>
      <c r="CI48" s="2492"/>
      <c r="CJ48" s="2492"/>
      <c r="CK48" s="2492"/>
      <c r="CL48" s="2492"/>
      <c r="CM48" s="2492"/>
      <c r="CN48" s="2492"/>
      <c r="CO48" s="2492"/>
      <c r="CP48" s="2492"/>
      <c r="CQ48" s="2492"/>
      <c r="CR48" s="2492"/>
      <c r="CS48" s="2492"/>
      <c r="CT48" s="2492"/>
      <c r="CU48" s="2492"/>
      <c r="CV48" s="2492"/>
      <c r="CW48" s="2492"/>
      <c r="CX48" s="2492"/>
      <c r="CY48" s="2492"/>
      <c r="CZ48" s="2492"/>
      <c r="DA48" s="2492"/>
      <c r="DB48" s="2492"/>
      <c r="DC48" s="2492"/>
      <c r="DD48" s="2492"/>
      <c r="DE48" s="2492"/>
      <c r="DF48" s="2492"/>
      <c r="DG48" s="2492"/>
      <c r="DH48" s="2492"/>
      <c r="DI48" s="2492"/>
      <c r="DJ48" s="2492"/>
      <c r="DK48" s="2492"/>
      <c r="DL48" s="2492"/>
      <c r="DM48" s="2492"/>
      <c r="DN48" s="2492"/>
      <c r="DO48" s="2492"/>
      <c r="DP48" s="2492"/>
      <c r="DQ48" s="2492"/>
      <c r="DR48" s="2492"/>
      <c r="DS48" s="2492"/>
      <c r="DT48" s="2492"/>
      <c r="DU48" s="2492"/>
      <c r="DV48" s="2492"/>
      <c r="DW48" s="2492"/>
      <c r="DX48" s="2492"/>
      <c r="DY48" s="2492"/>
      <c r="DZ48" s="2492"/>
      <c r="EA48" s="2492"/>
      <c r="EB48" s="2492"/>
      <c r="EC48" s="2492"/>
      <c r="ED48" s="2492"/>
      <c r="EE48" s="2492"/>
      <c r="EF48" s="2492"/>
      <c r="EG48" s="2492"/>
      <c r="EH48" s="2492"/>
      <c r="EI48" s="2492"/>
      <c r="EJ48" s="2492"/>
      <c r="EK48" s="2492"/>
      <c r="EL48" s="2492"/>
      <c r="EM48" s="2492"/>
      <c r="EN48" s="2492"/>
      <c r="EO48" s="2492"/>
      <c r="EP48" s="2492"/>
      <c r="EQ48" s="2492"/>
      <c r="ER48" s="2492"/>
      <c r="ES48" s="2492"/>
      <c r="ET48" s="2492"/>
      <c r="EU48" s="2492"/>
      <c r="EV48" s="2492"/>
      <c r="EW48" s="2492"/>
      <c r="EX48" s="2492"/>
      <c r="EY48" s="2492"/>
      <c r="EZ48" s="2492"/>
      <c r="FA48" s="2492"/>
      <c r="FB48" s="2492"/>
      <c r="FC48" s="2492"/>
      <c r="FD48" s="2492"/>
      <c r="FE48" s="2492"/>
      <c r="FF48" s="2492"/>
      <c r="FG48" s="2492"/>
      <c r="FH48" s="2492"/>
      <c r="FI48" s="2492"/>
      <c r="FJ48" s="2492"/>
      <c r="FK48" s="2492"/>
      <c r="FL48" s="2492"/>
      <c r="FM48" s="2492"/>
      <c r="FN48" s="2492"/>
      <c r="FO48" s="2492"/>
      <c r="FP48" s="2492"/>
      <c r="FQ48" s="2492"/>
      <c r="FR48" s="2492"/>
      <c r="FS48" s="2492"/>
      <c r="FT48" s="2492"/>
      <c r="FU48" s="2492"/>
      <c r="FV48" s="2492"/>
      <c r="FW48" s="2492"/>
      <c r="FX48" s="2492"/>
      <c r="FY48" s="2492"/>
      <c r="FZ48" s="2492"/>
      <c r="GA48" s="2492"/>
      <c r="GB48" s="2492"/>
      <c r="GC48" s="2492"/>
      <c r="GD48" s="2492"/>
      <c r="GE48" s="2492"/>
      <c r="GF48" s="2492"/>
      <c r="GG48" s="2492"/>
      <c r="GH48" s="2492"/>
      <c r="GI48" s="2492"/>
      <c r="GJ48" s="2492"/>
      <c r="GK48" s="2492"/>
      <c r="GL48" s="2492"/>
      <c r="GM48" s="2492"/>
      <c r="GN48" s="2492"/>
      <c r="GO48" s="2492"/>
      <c r="GP48" s="2492"/>
      <c r="GQ48" s="2492"/>
      <c r="GR48" s="2492"/>
      <c r="GS48" s="2492"/>
      <c r="GT48" s="2492"/>
      <c r="GU48" s="2492"/>
      <c r="GV48" s="2492"/>
      <c r="GW48" s="2492"/>
      <c r="GX48" s="2492"/>
      <c r="GY48" s="2492"/>
      <c r="GZ48" s="2492"/>
      <c r="HA48" s="2492"/>
      <c r="HB48" s="2492"/>
      <c r="HC48" s="2492"/>
      <c r="HD48" s="2492"/>
      <c r="HE48" s="2492"/>
      <c r="HF48" s="2492"/>
      <c r="HG48" s="2492"/>
      <c r="HH48" s="2492"/>
      <c r="HI48" s="2492"/>
      <c r="HJ48" s="2492"/>
      <c r="HK48" s="2492"/>
      <c r="HL48" s="2492"/>
      <c r="HM48" s="2492"/>
      <c r="HN48" s="2492"/>
      <c r="HO48" s="2492"/>
      <c r="HP48" s="2492"/>
      <c r="HQ48" s="2492"/>
      <c r="HR48" s="2492"/>
      <c r="HS48" s="2492"/>
      <c r="HT48" s="2492"/>
      <c r="HU48" s="2492"/>
      <c r="HV48" s="2492"/>
      <c r="HW48" s="2492"/>
      <c r="HX48" s="2492"/>
      <c r="HY48" s="2492"/>
      <c r="HZ48" s="2492"/>
      <c r="IA48" s="2492"/>
      <c r="IB48" s="2492"/>
      <c r="IC48" s="2492"/>
      <c r="ID48" s="2492"/>
      <c r="IE48" s="2492"/>
    </row>
    <row r="49" spans="1:239" s="1472" customFormat="1" ht="15.75" customHeight="1" thickBot="1">
      <c r="A49" s="1662" t="s">
        <v>918</v>
      </c>
      <c r="B49" s="1692" t="s">
        <v>919</v>
      </c>
      <c r="C49" s="1693" t="s">
        <v>920</v>
      </c>
      <c r="D49" s="1694"/>
      <c r="E49" s="1695"/>
      <c r="F49" s="1696"/>
      <c r="G49" s="1507">
        <v>1.8</v>
      </c>
      <c r="H49" s="1668"/>
      <c r="I49" s="1509">
        <v>24.9</v>
      </c>
      <c r="J49" s="1697"/>
      <c r="K49" s="1698">
        <v>3</v>
      </c>
      <c r="L49" s="2444"/>
      <c r="M49" s="637" t="s">
        <v>917</v>
      </c>
      <c r="N49" s="851"/>
      <c r="O49" s="799"/>
      <c r="P49" s="1512"/>
      <c r="Q49" s="1139"/>
      <c r="R49" s="2472"/>
      <c r="S49" s="851"/>
      <c r="T49" s="799"/>
      <c r="U49" s="1671"/>
      <c r="V49" s="1139"/>
      <c r="W49" s="2472"/>
      <c r="X49" s="1513">
        <v>0.2</v>
      </c>
      <c r="Y49" s="1668"/>
      <c r="Z49" s="1515">
        <v>3473</v>
      </c>
      <c r="AA49" s="1514"/>
      <c r="AB49" s="2478"/>
      <c r="AC49" s="2516">
        <f t="shared" si="0"/>
        <v>0</v>
      </c>
      <c r="AD49" s="1416">
        <f t="shared" si="1"/>
        <v>0</v>
      </c>
      <c r="AE49" s="1416">
        <f t="shared" si="2"/>
        <v>0</v>
      </c>
      <c r="AF49" s="1416">
        <f t="shared" si="3"/>
        <v>0</v>
      </c>
      <c r="AG49" s="2492"/>
      <c r="AH49" s="2492"/>
      <c r="AI49" s="2492"/>
      <c r="AJ49" s="2492"/>
      <c r="AK49" s="2492"/>
      <c r="AL49" s="2492"/>
      <c r="AM49" s="2492"/>
      <c r="AN49" s="2492"/>
      <c r="AO49" s="2492"/>
      <c r="AP49" s="2492"/>
      <c r="AQ49" s="2492"/>
      <c r="AR49" s="2492"/>
      <c r="AS49" s="2492"/>
      <c r="AT49" s="2492"/>
      <c r="AU49" s="2492"/>
      <c r="AV49" s="2492"/>
      <c r="AW49" s="2492"/>
      <c r="AX49" s="2492"/>
      <c r="AY49" s="2492"/>
      <c r="AZ49" s="2492"/>
      <c r="BA49" s="2492"/>
      <c r="BB49" s="2492"/>
      <c r="BC49" s="2492"/>
      <c r="BD49" s="2492"/>
      <c r="BE49" s="2492"/>
      <c r="BF49" s="2492"/>
      <c r="BG49" s="2492"/>
      <c r="BH49" s="2492"/>
      <c r="BI49" s="2492"/>
      <c r="BJ49" s="2492"/>
      <c r="BK49" s="2492"/>
      <c r="BL49" s="2492"/>
      <c r="BM49" s="2492"/>
      <c r="BN49" s="2492"/>
      <c r="BO49" s="2492"/>
      <c r="BP49" s="2492"/>
      <c r="BQ49" s="2492"/>
      <c r="BR49" s="2492"/>
      <c r="BS49" s="2492"/>
      <c r="BT49" s="2492"/>
      <c r="BU49" s="2492"/>
      <c r="BV49" s="2492"/>
      <c r="BW49" s="2492"/>
      <c r="BX49" s="2492"/>
      <c r="BY49" s="2492"/>
      <c r="BZ49" s="2492"/>
      <c r="CA49" s="2492"/>
      <c r="CB49" s="2492"/>
      <c r="CC49" s="2492"/>
      <c r="CD49" s="2492"/>
      <c r="CE49" s="2492"/>
      <c r="CF49" s="2492"/>
      <c r="CG49" s="2492"/>
      <c r="CH49" s="2492"/>
      <c r="CI49" s="2492"/>
      <c r="CJ49" s="2492"/>
      <c r="CK49" s="2492"/>
      <c r="CL49" s="2492"/>
      <c r="CM49" s="2492"/>
      <c r="CN49" s="2492"/>
      <c r="CO49" s="2492"/>
      <c r="CP49" s="2492"/>
      <c r="CQ49" s="2492"/>
      <c r="CR49" s="2492"/>
      <c r="CS49" s="2492"/>
      <c r="CT49" s="2492"/>
      <c r="CU49" s="2492"/>
      <c r="CV49" s="2492"/>
      <c r="CW49" s="2492"/>
      <c r="CX49" s="2492"/>
      <c r="CY49" s="2492"/>
      <c r="CZ49" s="2492"/>
      <c r="DA49" s="2492"/>
      <c r="DB49" s="2492"/>
      <c r="DC49" s="2492"/>
      <c r="DD49" s="2492"/>
      <c r="DE49" s="2492"/>
      <c r="DF49" s="2492"/>
      <c r="DG49" s="2492"/>
      <c r="DH49" s="2492"/>
      <c r="DI49" s="2492"/>
      <c r="DJ49" s="2492"/>
      <c r="DK49" s="2492"/>
      <c r="DL49" s="2492"/>
      <c r="DM49" s="2492"/>
      <c r="DN49" s="2492"/>
      <c r="DO49" s="2492"/>
      <c r="DP49" s="2492"/>
      <c r="DQ49" s="2492"/>
      <c r="DR49" s="2492"/>
      <c r="DS49" s="2492"/>
      <c r="DT49" s="2492"/>
      <c r="DU49" s="2492"/>
      <c r="DV49" s="2492"/>
      <c r="DW49" s="2492"/>
      <c r="DX49" s="2492"/>
      <c r="DY49" s="2492"/>
      <c r="DZ49" s="2492"/>
      <c r="EA49" s="2492"/>
      <c r="EB49" s="2492"/>
      <c r="EC49" s="2492"/>
      <c r="ED49" s="2492"/>
      <c r="EE49" s="2492"/>
      <c r="EF49" s="2492"/>
      <c r="EG49" s="2492"/>
      <c r="EH49" s="2492"/>
      <c r="EI49" s="2492"/>
      <c r="EJ49" s="2492"/>
      <c r="EK49" s="2492"/>
      <c r="EL49" s="2492"/>
      <c r="EM49" s="2492"/>
      <c r="EN49" s="2492"/>
      <c r="EO49" s="2492"/>
      <c r="EP49" s="2492"/>
      <c r="EQ49" s="2492"/>
      <c r="ER49" s="2492"/>
      <c r="ES49" s="2492"/>
      <c r="ET49" s="2492"/>
      <c r="EU49" s="2492"/>
      <c r="EV49" s="2492"/>
      <c r="EW49" s="2492"/>
      <c r="EX49" s="2492"/>
      <c r="EY49" s="2492"/>
      <c r="EZ49" s="2492"/>
      <c r="FA49" s="2492"/>
      <c r="FB49" s="2492"/>
      <c r="FC49" s="2492"/>
      <c r="FD49" s="2492"/>
      <c r="FE49" s="2492"/>
      <c r="FF49" s="2492"/>
      <c r="FG49" s="2492"/>
      <c r="FH49" s="2492"/>
      <c r="FI49" s="2492"/>
      <c r="FJ49" s="2492"/>
      <c r="FK49" s="2492"/>
      <c r="FL49" s="2492"/>
      <c r="FM49" s="2492"/>
      <c r="FN49" s="2492"/>
      <c r="FO49" s="2492"/>
      <c r="FP49" s="2492"/>
      <c r="FQ49" s="2492"/>
      <c r="FR49" s="2492"/>
      <c r="FS49" s="2492"/>
      <c r="FT49" s="2492"/>
      <c r="FU49" s="2492"/>
      <c r="FV49" s="2492"/>
      <c r="FW49" s="2492"/>
      <c r="FX49" s="2492"/>
      <c r="FY49" s="2492"/>
      <c r="FZ49" s="2492"/>
      <c r="GA49" s="2492"/>
      <c r="GB49" s="2492"/>
      <c r="GC49" s="2492"/>
      <c r="GD49" s="2492"/>
      <c r="GE49" s="2492"/>
      <c r="GF49" s="2492"/>
      <c r="GG49" s="2492"/>
      <c r="GH49" s="2492"/>
      <c r="GI49" s="2492"/>
      <c r="GJ49" s="2492"/>
      <c r="GK49" s="2492"/>
      <c r="GL49" s="2492"/>
      <c r="GM49" s="2492"/>
      <c r="GN49" s="2492"/>
      <c r="GO49" s="2492"/>
      <c r="GP49" s="2492"/>
      <c r="GQ49" s="2492"/>
      <c r="GR49" s="2492"/>
      <c r="GS49" s="2492"/>
      <c r="GT49" s="2492"/>
      <c r="GU49" s="2492"/>
      <c r="GV49" s="2492"/>
      <c r="GW49" s="2492"/>
      <c r="GX49" s="2492"/>
      <c r="GY49" s="2492"/>
      <c r="GZ49" s="2492"/>
      <c r="HA49" s="2492"/>
      <c r="HB49" s="2492"/>
      <c r="HC49" s="2492"/>
      <c r="HD49" s="2492"/>
      <c r="HE49" s="2492"/>
      <c r="HF49" s="2492"/>
      <c r="HG49" s="2492"/>
      <c r="HH49" s="2492"/>
      <c r="HI49" s="2492"/>
      <c r="HJ49" s="2492"/>
      <c r="HK49" s="2492"/>
      <c r="HL49" s="2492"/>
      <c r="HM49" s="2492"/>
      <c r="HN49" s="2492"/>
      <c r="HO49" s="2492"/>
      <c r="HP49" s="2492"/>
      <c r="HQ49" s="2492"/>
      <c r="HR49" s="2492"/>
      <c r="HS49" s="2492"/>
      <c r="HT49" s="2492"/>
      <c r="HU49" s="2492"/>
      <c r="HV49" s="2492"/>
      <c r="HW49" s="2492"/>
      <c r="HX49" s="2492"/>
      <c r="HY49" s="2492"/>
      <c r="HZ49" s="2492"/>
      <c r="IA49" s="2492"/>
      <c r="IB49" s="2492"/>
      <c r="IC49" s="2492"/>
      <c r="ID49" s="2492"/>
      <c r="IE49" s="2492"/>
    </row>
    <row r="50" spans="1:239" s="1472" customFormat="1" ht="30" customHeight="1" thickBot="1">
      <c r="A50" s="2518"/>
      <c r="B50" s="1197" t="s">
        <v>921</v>
      </c>
      <c r="C50" s="2519"/>
      <c r="D50" s="2520"/>
      <c r="E50" s="2521"/>
      <c r="F50" s="2522"/>
      <c r="G50" s="2523"/>
      <c r="H50" s="2524"/>
      <c r="I50" s="2525" t="s">
        <v>373</v>
      </c>
      <c r="J50" s="2526" t="s">
        <v>373</v>
      </c>
      <c r="K50" s="2527"/>
      <c r="L50" s="2546"/>
      <c r="M50" s="2528"/>
      <c r="N50" s="1196"/>
      <c r="O50" s="2529"/>
      <c r="P50" s="2529" t="s">
        <v>373</v>
      </c>
      <c r="Q50" s="2529"/>
      <c r="R50" s="2592"/>
      <c r="S50" s="2529"/>
      <c r="T50" s="2529"/>
      <c r="U50" s="2529" t="s">
        <v>373</v>
      </c>
      <c r="V50" s="2529"/>
      <c r="W50" s="2546"/>
      <c r="X50" s="2530"/>
      <c r="Y50" s="2531"/>
      <c r="Z50" s="2532" t="s">
        <v>373</v>
      </c>
      <c r="AA50" s="2531"/>
      <c r="AB50" s="2670"/>
      <c r="AC50" s="2533"/>
      <c r="AD50" s="2534"/>
      <c r="AE50" s="2534"/>
      <c r="AF50" s="2534"/>
      <c r="AG50" s="2492"/>
      <c r="AH50" s="2492"/>
      <c r="AI50" s="2492"/>
      <c r="AJ50" s="2492"/>
      <c r="AK50" s="2492"/>
      <c r="AL50" s="2492"/>
      <c r="AM50" s="2492"/>
      <c r="AN50" s="2492"/>
      <c r="AO50" s="2492"/>
      <c r="AP50" s="2492"/>
      <c r="AQ50" s="2492"/>
      <c r="AR50" s="2492"/>
      <c r="AS50" s="2492"/>
      <c r="AT50" s="2492"/>
      <c r="AU50" s="2492"/>
      <c r="AV50" s="2492"/>
      <c r="AW50" s="2492"/>
      <c r="AX50" s="2492"/>
      <c r="AY50" s="2492"/>
      <c r="AZ50" s="2492"/>
      <c r="BA50" s="2492"/>
      <c r="BB50" s="2492"/>
      <c r="BC50" s="2492"/>
      <c r="BD50" s="2492"/>
      <c r="BE50" s="2492"/>
      <c r="BF50" s="2492"/>
      <c r="BG50" s="2492"/>
      <c r="BH50" s="2492"/>
      <c r="BI50" s="2492"/>
      <c r="BJ50" s="2492"/>
      <c r="BK50" s="2492"/>
      <c r="BL50" s="2492"/>
      <c r="BM50" s="2492"/>
      <c r="BN50" s="2492"/>
      <c r="BO50" s="2492"/>
      <c r="BP50" s="2492"/>
      <c r="BQ50" s="2492"/>
      <c r="BR50" s="2492"/>
      <c r="BS50" s="2492"/>
      <c r="BT50" s="2492"/>
      <c r="BU50" s="2492"/>
      <c r="BV50" s="2492"/>
      <c r="BW50" s="2492"/>
      <c r="BX50" s="2492"/>
      <c r="BY50" s="2492"/>
      <c r="BZ50" s="2492"/>
      <c r="CA50" s="2492"/>
      <c r="CB50" s="2492"/>
      <c r="CC50" s="2492"/>
      <c r="CD50" s="2492"/>
      <c r="CE50" s="2492"/>
      <c r="CF50" s="2492"/>
      <c r="CG50" s="2492"/>
      <c r="CH50" s="2492"/>
      <c r="CI50" s="2492"/>
      <c r="CJ50" s="2492"/>
      <c r="CK50" s="2492"/>
      <c r="CL50" s="2492"/>
      <c r="CM50" s="2492"/>
      <c r="CN50" s="2492"/>
      <c r="CO50" s="2492"/>
      <c r="CP50" s="2492"/>
      <c r="CQ50" s="2492"/>
      <c r="CR50" s="2492"/>
      <c r="CS50" s="2492"/>
      <c r="CT50" s="2492"/>
      <c r="CU50" s="2492"/>
      <c r="CV50" s="2492"/>
      <c r="CW50" s="2492"/>
      <c r="CX50" s="2492"/>
      <c r="CY50" s="2492"/>
      <c r="CZ50" s="2492"/>
      <c r="DA50" s="2492"/>
      <c r="DB50" s="2492"/>
      <c r="DC50" s="2492"/>
      <c r="DD50" s="2492"/>
      <c r="DE50" s="2492"/>
      <c r="DF50" s="2492"/>
      <c r="DG50" s="2492"/>
      <c r="DH50" s="2492"/>
      <c r="DI50" s="2492"/>
      <c r="DJ50" s="2492"/>
      <c r="DK50" s="2492"/>
      <c r="DL50" s="2492"/>
      <c r="DM50" s="2492"/>
      <c r="DN50" s="2492"/>
      <c r="DO50" s="2492"/>
      <c r="DP50" s="2492"/>
      <c r="DQ50" s="2492"/>
      <c r="DR50" s="2492"/>
      <c r="DS50" s="2492"/>
      <c r="DT50" s="2492"/>
      <c r="DU50" s="2492"/>
      <c r="DV50" s="2492"/>
      <c r="DW50" s="2492"/>
      <c r="DX50" s="2492"/>
      <c r="DY50" s="2492"/>
      <c r="DZ50" s="2492"/>
      <c r="EA50" s="2492"/>
      <c r="EB50" s="2492"/>
      <c r="EC50" s="2492"/>
      <c r="ED50" s="2492"/>
      <c r="EE50" s="2492"/>
      <c r="EF50" s="2492"/>
      <c r="EG50" s="2492"/>
      <c r="EH50" s="2492"/>
      <c r="EI50" s="2492"/>
      <c r="EJ50" s="2492"/>
      <c r="EK50" s="2492"/>
      <c r="EL50" s="2492"/>
      <c r="EM50" s="2492"/>
      <c r="EN50" s="2492"/>
      <c r="EO50" s="2492"/>
      <c r="EP50" s="2492"/>
      <c r="EQ50" s="2492"/>
      <c r="ER50" s="2492"/>
      <c r="ES50" s="2492"/>
      <c r="ET50" s="2492"/>
      <c r="EU50" s="2492"/>
      <c r="EV50" s="2492"/>
      <c r="EW50" s="2492"/>
      <c r="EX50" s="2492"/>
      <c r="EY50" s="2492"/>
      <c r="EZ50" s="2492"/>
      <c r="FA50" s="2492"/>
      <c r="FB50" s="2492"/>
      <c r="FC50" s="2492"/>
      <c r="FD50" s="2492"/>
      <c r="FE50" s="2492"/>
      <c r="FF50" s="2492"/>
      <c r="FG50" s="2492"/>
      <c r="FH50" s="2492"/>
      <c r="FI50" s="2492"/>
      <c r="FJ50" s="2492"/>
      <c r="FK50" s="2492"/>
      <c r="FL50" s="2492"/>
      <c r="FM50" s="2492"/>
      <c r="FN50" s="2492"/>
      <c r="FO50" s="2492"/>
      <c r="FP50" s="2492"/>
      <c r="FQ50" s="2492"/>
      <c r="FR50" s="2492"/>
      <c r="FS50" s="2492"/>
      <c r="FT50" s="2492"/>
      <c r="FU50" s="2492"/>
      <c r="FV50" s="2492"/>
      <c r="FW50" s="2492"/>
      <c r="FX50" s="2492"/>
      <c r="FY50" s="2492"/>
      <c r="FZ50" s="2492"/>
      <c r="GA50" s="2492"/>
      <c r="GB50" s="2492"/>
      <c r="GC50" s="2492"/>
      <c r="GD50" s="2492"/>
      <c r="GE50" s="2492"/>
      <c r="GF50" s="2492"/>
      <c r="GG50" s="2492"/>
      <c r="GH50" s="2492"/>
      <c r="GI50" s="2492"/>
      <c r="GJ50" s="2492"/>
      <c r="GK50" s="2492"/>
      <c r="GL50" s="2492"/>
      <c r="GM50" s="2492"/>
      <c r="GN50" s="2492"/>
      <c r="GO50" s="2492"/>
      <c r="GP50" s="2492"/>
      <c r="GQ50" s="2492"/>
      <c r="GR50" s="2492"/>
      <c r="GS50" s="2492"/>
      <c r="GT50" s="2492"/>
      <c r="GU50" s="2492"/>
      <c r="GV50" s="2492"/>
      <c r="GW50" s="2492"/>
      <c r="GX50" s="2492"/>
      <c r="GY50" s="2492"/>
      <c r="GZ50" s="2492"/>
      <c r="HA50" s="2492"/>
      <c r="HB50" s="2492"/>
      <c r="HC50" s="2492"/>
      <c r="HD50" s="2492"/>
      <c r="HE50" s="2492"/>
      <c r="HF50" s="2492"/>
      <c r="HG50" s="2492"/>
      <c r="HH50" s="2492"/>
      <c r="HI50" s="2492"/>
      <c r="HJ50" s="2492"/>
      <c r="HK50" s="2492"/>
      <c r="HL50" s="2492"/>
      <c r="HM50" s="2492"/>
      <c r="HN50" s="2492"/>
      <c r="HO50" s="2492"/>
      <c r="HP50" s="2492"/>
      <c r="HQ50" s="2492"/>
      <c r="HR50" s="2492"/>
      <c r="HS50" s="2492"/>
      <c r="HT50" s="2492"/>
      <c r="HU50" s="2492"/>
      <c r="HV50" s="2492"/>
      <c r="HW50" s="2492"/>
      <c r="HX50" s="2492"/>
      <c r="HY50" s="2492"/>
      <c r="HZ50" s="2492"/>
      <c r="IA50" s="2492"/>
      <c r="IB50" s="2492"/>
      <c r="IC50" s="2492"/>
      <c r="ID50" s="2492"/>
      <c r="IE50" s="2492"/>
    </row>
    <row r="51" spans="1:239" s="1472" customFormat="1" ht="15.75" customHeight="1">
      <c r="A51" s="1699" t="s">
        <v>922</v>
      </c>
      <c r="B51" s="1685" t="s">
        <v>923</v>
      </c>
      <c r="C51" s="1700" t="s">
        <v>924</v>
      </c>
      <c r="D51" s="1700"/>
      <c r="E51" s="1701"/>
      <c r="F51" s="1702"/>
      <c r="G51" s="1621" t="s">
        <v>215</v>
      </c>
      <c r="H51" s="1622"/>
      <c r="I51" s="1499">
        <v>45.7</v>
      </c>
      <c r="J51" s="1686"/>
      <c r="K51" s="1687">
        <v>5</v>
      </c>
      <c r="L51" s="2442"/>
      <c r="M51" s="128" t="s">
        <v>925</v>
      </c>
      <c r="N51" s="945"/>
      <c r="O51" s="1134"/>
      <c r="P51" s="1591"/>
      <c r="Q51" s="1135"/>
      <c r="R51" s="2576"/>
      <c r="S51" s="945"/>
      <c r="T51" s="1134"/>
      <c r="U51" s="1640"/>
      <c r="V51" s="1135"/>
      <c r="W51" s="2576"/>
      <c r="X51" s="1689">
        <v>0.01</v>
      </c>
      <c r="Y51" s="1703"/>
      <c r="Z51" s="1504">
        <v>77776</v>
      </c>
      <c r="AA51" s="1503"/>
      <c r="AB51" s="2683"/>
      <c r="AC51" s="2516">
        <f t="shared" si="0"/>
        <v>0</v>
      </c>
      <c r="AD51" s="1416">
        <f t="shared" si="1"/>
        <v>0</v>
      </c>
      <c r="AE51" s="1416">
        <f t="shared" si="2"/>
        <v>0</v>
      </c>
      <c r="AF51" s="1416">
        <f t="shared" si="3"/>
        <v>0</v>
      </c>
      <c r="AG51" s="2492"/>
      <c r="AH51" s="2492"/>
      <c r="AI51" s="2492"/>
      <c r="AJ51" s="2492"/>
      <c r="AK51" s="2492"/>
      <c r="AL51" s="2492"/>
      <c r="AM51" s="2492"/>
      <c r="AN51" s="2492"/>
      <c r="AO51" s="2492"/>
      <c r="AP51" s="2492"/>
      <c r="AQ51" s="2492"/>
      <c r="AR51" s="2492"/>
      <c r="AS51" s="2492"/>
      <c r="AT51" s="2492"/>
      <c r="AU51" s="2492"/>
      <c r="AV51" s="2492"/>
      <c r="AW51" s="2492"/>
      <c r="AX51" s="2492"/>
      <c r="AY51" s="2492"/>
      <c r="AZ51" s="2492"/>
      <c r="BA51" s="2492"/>
      <c r="BB51" s="2492"/>
      <c r="BC51" s="2492"/>
      <c r="BD51" s="2492"/>
      <c r="BE51" s="2492"/>
      <c r="BF51" s="2492"/>
      <c r="BG51" s="2492"/>
      <c r="BH51" s="2492"/>
      <c r="BI51" s="2492"/>
      <c r="BJ51" s="2492"/>
      <c r="BK51" s="2492"/>
      <c r="BL51" s="2492"/>
      <c r="BM51" s="2492"/>
      <c r="BN51" s="2492"/>
      <c r="BO51" s="2492"/>
      <c r="BP51" s="2492"/>
      <c r="BQ51" s="2492"/>
      <c r="BR51" s="2492"/>
      <c r="BS51" s="2492"/>
      <c r="BT51" s="2492"/>
      <c r="BU51" s="2492"/>
      <c r="BV51" s="2492"/>
      <c r="BW51" s="2492"/>
      <c r="BX51" s="2492"/>
      <c r="BY51" s="2492"/>
      <c r="BZ51" s="2492"/>
      <c r="CA51" s="2492"/>
      <c r="CB51" s="2492"/>
      <c r="CC51" s="2492"/>
      <c r="CD51" s="2492"/>
      <c r="CE51" s="2492"/>
      <c r="CF51" s="2492"/>
      <c r="CG51" s="2492"/>
      <c r="CH51" s="2492"/>
      <c r="CI51" s="2492"/>
      <c r="CJ51" s="2492"/>
      <c r="CK51" s="2492"/>
      <c r="CL51" s="2492"/>
      <c r="CM51" s="2492"/>
      <c r="CN51" s="2492"/>
      <c r="CO51" s="2492"/>
      <c r="CP51" s="2492"/>
      <c r="CQ51" s="2492"/>
      <c r="CR51" s="2492"/>
      <c r="CS51" s="2492"/>
      <c r="CT51" s="2492"/>
      <c r="CU51" s="2492"/>
      <c r="CV51" s="2492"/>
      <c r="CW51" s="2492"/>
      <c r="CX51" s="2492"/>
      <c r="CY51" s="2492"/>
      <c r="CZ51" s="2492"/>
      <c r="DA51" s="2492"/>
      <c r="DB51" s="2492"/>
      <c r="DC51" s="2492"/>
      <c r="DD51" s="2492"/>
      <c r="DE51" s="2492"/>
      <c r="DF51" s="2492"/>
      <c r="DG51" s="2492"/>
      <c r="DH51" s="2492"/>
      <c r="DI51" s="2492"/>
      <c r="DJ51" s="2492"/>
      <c r="DK51" s="2492"/>
      <c r="DL51" s="2492"/>
      <c r="DM51" s="2492"/>
      <c r="DN51" s="2492"/>
      <c r="DO51" s="2492"/>
      <c r="DP51" s="2492"/>
      <c r="DQ51" s="2492"/>
      <c r="DR51" s="2492"/>
      <c r="DS51" s="2492"/>
      <c r="DT51" s="2492"/>
      <c r="DU51" s="2492"/>
      <c r="DV51" s="2492"/>
      <c r="DW51" s="2492"/>
      <c r="DX51" s="2492"/>
      <c r="DY51" s="2492"/>
      <c r="DZ51" s="2492"/>
      <c r="EA51" s="2492"/>
      <c r="EB51" s="2492"/>
      <c r="EC51" s="2492"/>
      <c r="ED51" s="2492"/>
      <c r="EE51" s="2492"/>
      <c r="EF51" s="2492"/>
      <c r="EG51" s="2492"/>
      <c r="EH51" s="2492"/>
      <c r="EI51" s="2492"/>
      <c r="EJ51" s="2492"/>
      <c r="EK51" s="2492"/>
      <c r="EL51" s="2492"/>
      <c r="EM51" s="2492"/>
      <c r="EN51" s="2492"/>
      <c r="EO51" s="2492"/>
      <c r="EP51" s="2492"/>
      <c r="EQ51" s="2492"/>
      <c r="ER51" s="2492"/>
      <c r="ES51" s="2492"/>
      <c r="ET51" s="2492"/>
      <c r="EU51" s="2492"/>
      <c r="EV51" s="2492"/>
      <c r="EW51" s="2492"/>
      <c r="EX51" s="2492"/>
      <c r="EY51" s="2492"/>
      <c r="EZ51" s="2492"/>
      <c r="FA51" s="2492"/>
      <c r="FB51" s="2492"/>
      <c r="FC51" s="2492"/>
      <c r="FD51" s="2492"/>
      <c r="FE51" s="2492"/>
      <c r="FF51" s="2492"/>
      <c r="FG51" s="2492"/>
      <c r="FH51" s="2492"/>
      <c r="FI51" s="2492"/>
      <c r="FJ51" s="2492"/>
      <c r="FK51" s="2492"/>
      <c r="FL51" s="2492"/>
      <c r="FM51" s="2492"/>
      <c r="FN51" s="2492"/>
      <c r="FO51" s="2492"/>
      <c r="FP51" s="2492"/>
      <c r="FQ51" s="2492"/>
      <c r="FR51" s="2492"/>
      <c r="FS51" s="2492"/>
      <c r="FT51" s="2492"/>
      <c r="FU51" s="2492"/>
      <c r="FV51" s="2492"/>
      <c r="FW51" s="2492"/>
      <c r="FX51" s="2492"/>
      <c r="FY51" s="2492"/>
      <c r="FZ51" s="2492"/>
      <c r="GA51" s="2492"/>
      <c r="GB51" s="2492"/>
      <c r="GC51" s="2492"/>
      <c r="GD51" s="2492"/>
      <c r="GE51" s="2492"/>
      <c r="GF51" s="2492"/>
      <c r="GG51" s="2492"/>
      <c r="GH51" s="2492"/>
      <c r="GI51" s="2492"/>
      <c r="GJ51" s="2492"/>
      <c r="GK51" s="2492"/>
      <c r="GL51" s="2492"/>
      <c r="GM51" s="2492"/>
      <c r="GN51" s="2492"/>
      <c r="GO51" s="2492"/>
      <c r="GP51" s="2492"/>
      <c r="GQ51" s="2492"/>
      <c r="GR51" s="2492"/>
      <c r="GS51" s="2492"/>
      <c r="GT51" s="2492"/>
      <c r="GU51" s="2492"/>
      <c r="GV51" s="2492"/>
      <c r="GW51" s="2492"/>
      <c r="GX51" s="2492"/>
      <c r="GY51" s="2492"/>
      <c r="GZ51" s="2492"/>
      <c r="HA51" s="2492"/>
      <c r="HB51" s="2492"/>
      <c r="HC51" s="2492"/>
      <c r="HD51" s="2492"/>
      <c r="HE51" s="2492"/>
      <c r="HF51" s="2492"/>
      <c r="HG51" s="2492"/>
      <c r="HH51" s="2492"/>
      <c r="HI51" s="2492"/>
      <c r="HJ51" s="2492"/>
      <c r="HK51" s="2492"/>
      <c r="HL51" s="2492"/>
      <c r="HM51" s="2492"/>
      <c r="HN51" s="2492"/>
      <c r="HO51" s="2492"/>
      <c r="HP51" s="2492"/>
      <c r="HQ51" s="2492"/>
      <c r="HR51" s="2492"/>
      <c r="HS51" s="2492"/>
      <c r="HT51" s="2492"/>
      <c r="HU51" s="2492"/>
      <c r="HV51" s="2492"/>
      <c r="HW51" s="2492"/>
      <c r="HX51" s="2492"/>
      <c r="HY51" s="2492"/>
      <c r="HZ51" s="2492"/>
      <c r="IA51" s="2492"/>
      <c r="IB51" s="2492"/>
      <c r="IC51" s="2492"/>
      <c r="ID51" s="2492"/>
      <c r="IE51" s="2492"/>
    </row>
    <row r="52" spans="1:239" s="1718" customFormat="1" ht="15.75" customHeight="1" thickBot="1">
      <c r="A52" s="1704" t="s">
        <v>926</v>
      </c>
      <c r="B52" s="1705" t="s">
        <v>927</v>
      </c>
      <c r="C52" s="1706" t="s">
        <v>928</v>
      </c>
      <c r="D52" s="1706"/>
      <c r="E52" s="1707"/>
      <c r="F52" s="1708"/>
      <c r="G52" s="1709" t="s">
        <v>215</v>
      </c>
      <c r="H52" s="1710"/>
      <c r="I52" s="1711">
        <v>45.7</v>
      </c>
      <c r="J52" s="1712"/>
      <c r="K52" s="1713">
        <v>5</v>
      </c>
      <c r="L52" s="2444"/>
      <c r="M52" s="1714" t="s">
        <v>929</v>
      </c>
      <c r="N52" s="851"/>
      <c r="O52" s="799"/>
      <c r="P52" s="1512"/>
      <c r="Q52" s="1139"/>
      <c r="R52" s="2472"/>
      <c r="S52" s="851"/>
      <c r="T52" s="799"/>
      <c r="U52" s="1671"/>
      <c r="V52" s="1139"/>
      <c r="W52" s="2472"/>
      <c r="X52" s="1715">
        <v>0.01</v>
      </c>
      <c r="Y52" s="1710"/>
      <c r="Z52" s="1716">
        <v>92545</v>
      </c>
      <c r="AA52" s="1717"/>
      <c r="AB52" s="2478"/>
      <c r="AC52" s="2516">
        <f t="shared" si="0"/>
        <v>0</v>
      </c>
      <c r="AD52" s="1416">
        <f t="shared" si="1"/>
        <v>0</v>
      </c>
      <c r="AE52" s="1416">
        <f t="shared" si="2"/>
        <v>0</v>
      </c>
      <c r="AF52" s="1416">
        <f t="shared" si="3"/>
        <v>0</v>
      </c>
      <c r="AG52" s="2495"/>
      <c r="AH52" s="2495"/>
      <c r="AI52" s="2495"/>
      <c r="AJ52" s="2495"/>
      <c r="AK52" s="2495"/>
      <c r="AL52" s="2495"/>
      <c r="AM52" s="2495"/>
      <c r="AN52" s="2495"/>
      <c r="AO52" s="2495"/>
      <c r="AP52" s="2495"/>
      <c r="AQ52" s="2495"/>
      <c r="AR52" s="2495"/>
      <c r="AS52" s="2495"/>
      <c r="AT52" s="2495"/>
      <c r="AU52" s="2495"/>
      <c r="AV52" s="2495"/>
      <c r="AW52" s="2495"/>
      <c r="AX52" s="2495"/>
      <c r="AY52" s="2495"/>
      <c r="AZ52" s="2495"/>
      <c r="BA52" s="2495"/>
      <c r="BB52" s="2495"/>
      <c r="BC52" s="2495"/>
      <c r="BD52" s="2495"/>
      <c r="BE52" s="2495"/>
      <c r="BF52" s="2495"/>
      <c r="BG52" s="2495"/>
      <c r="BH52" s="2495"/>
      <c r="BI52" s="2495"/>
      <c r="BJ52" s="2495"/>
      <c r="BK52" s="2495"/>
      <c r="BL52" s="2495"/>
      <c r="BM52" s="2495"/>
      <c r="BN52" s="2495"/>
      <c r="BO52" s="2495"/>
      <c r="BP52" s="2495"/>
      <c r="BQ52" s="2495"/>
      <c r="BR52" s="2495"/>
      <c r="BS52" s="2495"/>
      <c r="BT52" s="2495"/>
      <c r="BU52" s="2495"/>
      <c r="BV52" s="2495"/>
      <c r="BW52" s="2495"/>
      <c r="BX52" s="2495"/>
      <c r="BY52" s="2495"/>
      <c r="BZ52" s="2495"/>
      <c r="CA52" s="2495"/>
      <c r="CB52" s="2495"/>
      <c r="CC52" s="2495"/>
      <c r="CD52" s="2495"/>
      <c r="CE52" s="2495"/>
      <c r="CF52" s="2495"/>
      <c r="CG52" s="2495"/>
      <c r="CH52" s="2495"/>
      <c r="CI52" s="2495"/>
      <c r="CJ52" s="2495"/>
      <c r="CK52" s="2495"/>
      <c r="CL52" s="2495"/>
      <c r="CM52" s="2495"/>
      <c r="CN52" s="2495"/>
      <c r="CO52" s="2495"/>
      <c r="CP52" s="2495"/>
      <c r="CQ52" s="2495"/>
      <c r="CR52" s="2495"/>
      <c r="CS52" s="2495"/>
      <c r="CT52" s="2495"/>
      <c r="CU52" s="2495"/>
      <c r="CV52" s="2495"/>
      <c r="CW52" s="2495"/>
      <c r="CX52" s="2495"/>
      <c r="CY52" s="2495"/>
      <c r="CZ52" s="2495"/>
      <c r="DA52" s="2495"/>
      <c r="DB52" s="2495"/>
      <c r="DC52" s="2495"/>
      <c r="DD52" s="2495"/>
      <c r="DE52" s="2495"/>
      <c r="DF52" s="2495"/>
      <c r="DG52" s="2495"/>
      <c r="DH52" s="2495"/>
      <c r="DI52" s="2495"/>
      <c r="DJ52" s="2495"/>
      <c r="DK52" s="2495"/>
      <c r="DL52" s="2495"/>
      <c r="DM52" s="2495"/>
      <c r="DN52" s="2495"/>
      <c r="DO52" s="2495"/>
      <c r="DP52" s="2495"/>
      <c r="DQ52" s="2495"/>
      <c r="DR52" s="2495"/>
      <c r="DS52" s="2495"/>
      <c r="DT52" s="2495"/>
      <c r="DU52" s="2495"/>
      <c r="DV52" s="2495"/>
      <c r="DW52" s="2495"/>
      <c r="DX52" s="2495"/>
      <c r="DY52" s="2495"/>
      <c r="DZ52" s="2495"/>
      <c r="EA52" s="2495"/>
      <c r="EB52" s="2495"/>
      <c r="EC52" s="2495"/>
      <c r="ED52" s="2495"/>
      <c r="EE52" s="2495"/>
      <c r="EF52" s="2495"/>
      <c r="EG52" s="2495"/>
      <c r="EH52" s="2495"/>
      <c r="EI52" s="2495"/>
      <c r="EJ52" s="2495"/>
      <c r="EK52" s="2495"/>
      <c r="EL52" s="2495"/>
      <c r="EM52" s="2495"/>
      <c r="EN52" s="2495"/>
      <c r="EO52" s="2495"/>
      <c r="EP52" s="2495"/>
      <c r="EQ52" s="2495"/>
      <c r="ER52" s="2495"/>
      <c r="ES52" s="2495"/>
      <c r="ET52" s="2495"/>
      <c r="EU52" s="2495"/>
      <c r="EV52" s="2495"/>
      <c r="EW52" s="2495"/>
      <c r="EX52" s="2495"/>
      <c r="EY52" s="2495"/>
      <c r="EZ52" s="2495"/>
      <c r="FA52" s="2495"/>
      <c r="FB52" s="2495"/>
      <c r="FC52" s="2495"/>
      <c r="FD52" s="2495"/>
      <c r="FE52" s="2495"/>
      <c r="FF52" s="2495"/>
      <c r="FG52" s="2495"/>
      <c r="FH52" s="2495"/>
      <c r="FI52" s="2495"/>
      <c r="FJ52" s="2495"/>
      <c r="FK52" s="2495"/>
      <c r="FL52" s="2495"/>
      <c r="FM52" s="2495"/>
      <c r="FN52" s="2495"/>
      <c r="FO52" s="2495"/>
      <c r="FP52" s="2495"/>
      <c r="FQ52" s="2495"/>
      <c r="FR52" s="2495"/>
      <c r="FS52" s="2495"/>
      <c r="FT52" s="2495"/>
      <c r="FU52" s="2495"/>
      <c r="FV52" s="2495"/>
      <c r="FW52" s="2495"/>
      <c r="FX52" s="2495"/>
      <c r="FY52" s="2495"/>
      <c r="FZ52" s="2495"/>
      <c r="GA52" s="2495"/>
      <c r="GB52" s="2495"/>
      <c r="GC52" s="2495"/>
      <c r="GD52" s="2495"/>
      <c r="GE52" s="2495"/>
      <c r="GF52" s="2495"/>
      <c r="GG52" s="2495"/>
      <c r="GH52" s="2495"/>
      <c r="GI52" s="2495"/>
      <c r="GJ52" s="2495"/>
      <c r="GK52" s="2495"/>
      <c r="GL52" s="2495"/>
      <c r="GM52" s="2495"/>
      <c r="GN52" s="2495"/>
      <c r="GO52" s="2495"/>
      <c r="GP52" s="2495"/>
      <c r="GQ52" s="2495"/>
      <c r="GR52" s="2495"/>
      <c r="GS52" s="2495"/>
      <c r="GT52" s="2495"/>
      <c r="GU52" s="2495"/>
      <c r="GV52" s="2495"/>
      <c r="GW52" s="2495"/>
      <c r="GX52" s="2495"/>
      <c r="GY52" s="2495"/>
      <c r="GZ52" s="2495"/>
      <c r="HA52" s="2495"/>
      <c r="HB52" s="2495"/>
      <c r="HC52" s="2495"/>
      <c r="HD52" s="2495"/>
      <c r="HE52" s="2495"/>
      <c r="HF52" s="2495"/>
      <c r="HG52" s="2495"/>
      <c r="HH52" s="2495"/>
      <c r="HI52" s="2495"/>
      <c r="HJ52" s="2495"/>
      <c r="HK52" s="2495"/>
      <c r="HL52" s="2495"/>
      <c r="HM52" s="2495"/>
      <c r="HN52" s="2495"/>
      <c r="HO52" s="2495"/>
      <c r="HP52" s="2495"/>
      <c r="HQ52" s="2495"/>
      <c r="HR52" s="2495"/>
      <c r="HS52" s="2495"/>
      <c r="HT52" s="2495"/>
      <c r="HU52" s="2495"/>
      <c r="HV52" s="2495"/>
      <c r="HW52" s="2495"/>
      <c r="HX52" s="2495"/>
      <c r="HY52" s="2495"/>
      <c r="HZ52" s="2495"/>
      <c r="IA52" s="2495"/>
      <c r="IB52" s="2495"/>
      <c r="IC52" s="2495"/>
      <c r="ID52" s="2495"/>
      <c r="IE52" s="2495"/>
    </row>
    <row r="53" spans="1:239" s="1472" customFormat="1" ht="30" customHeight="1" thickBot="1">
      <c r="A53" s="2518"/>
      <c r="B53" s="1197" t="s">
        <v>69</v>
      </c>
      <c r="C53" s="2519"/>
      <c r="D53" s="2520"/>
      <c r="E53" s="2521"/>
      <c r="F53" s="2522"/>
      <c r="G53" s="2523"/>
      <c r="H53" s="2524"/>
      <c r="I53" s="2525" t="s">
        <v>373</v>
      </c>
      <c r="J53" s="2526" t="s">
        <v>373</v>
      </c>
      <c r="K53" s="2527"/>
      <c r="L53" s="2546"/>
      <c r="M53" s="2528"/>
      <c r="N53" s="1196"/>
      <c r="O53" s="2529"/>
      <c r="P53" s="2529" t="s">
        <v>373</v>
      </c>
      <c r="Q53" s="2529"/>
      <c r="R53" s="2592"/>
      <c r="S53" s="2529"/>
      <c r="T53" s="2529"/>
      <c r="U53" s="2529" t="s">
        <v>373</v>
      </c>
      <c r="V53" s="2529"/>
      <c r="W53" s="2546"/>
      <c r="X53" s="2530"/>
      <c r="Y53" s="2531"/>
      <c r="Z53" s="2532" t="s">
        <v>373</v>
      </c>
      <c r="AA53" s="2531"/>
      <c r="AB53" s="2670"/>
      <c r="AC53" s="2533"/>
      <c r="AD53" s="2534"/>
      <c r="AE53" s="2534"/>
      <c r="AF53" s="2534"/>
      <c r="AG53" s="2492"/>
      <c r="AH53" s="2492"/>
      <c r="AI53" s="2492"/>
      <c r="AJ53" s="2492"/>
      <c r="AK53" s="2492"/>
      <c r="AL53" s="2492"/>
      <c r="AM53" s="2492"/>
      <c r="AN53" s="2492"/>
      <c r="AO53" s="2492"/>
      <c r="AP53" s="2492"/>
      <c r="AQ53" s="2492"/>
      <c r="AR53" s="2492"/>
      <c r="AS53" s="2492"/>
      <c r="AT53" s="2492"/>
      <c r="AU53" s="2492"/>
      <c r="AV53" s="2492"/>
      <c r="AW53" s="2492"/>
      <c r="AX53" s="2492"/>
      <c r="AY53" s="2492"/>
      <c r="AZ53" s="2492"/>
      <c r="BA53" s="2492"/>
      <c r="BB53" s="2492"/>
      <c r="BC53" s="2492"/>
      <c r="BD53" s="2492"/>
      <c r="BE53" s="2492"/>
      <c r="BF53" s="2492"/>
      <c r="BG53" s="2492"/>
      <c r="BH53" s="2492"/>
      <c r="BI53" s="2492"/>
      <c r="BJ53" s="2492"/>
      <c r="BK53" s="2492"/>
      <c r="BL53" s="2492"/>
      <c r="BM53" s="2492"/>
      <c r="BN53" s="2492"/>
      <c r="BO53" s="2492"/>
      <c r="BP53" s="2492"/>
      <c r="BQ53" s="2492"/>
      <c r="BR53" s="2492"/>
      <c r="BS53" s="2492"/>
      <c r="BT53" s="2492"/>
      <c r="BU53" s="2492"/>
      <c r="BV53" s="2492"/>
      <c r="BW53" s="2492"/>
      <c r="BX53" s="2492"/>
      <c r="BY53" s="2492"/>
      <c r="BZ53" s="2492"/>
      <c r="CA53" s="2492"/>
      <c r="CB53" s="2492"/>
      <c r="CC53" s="2492"/>
      <c r="CD53" s="2492"/>
      <c r="CE53" s="2492"/>
      <c r="CF53" s="2492"/>
      <c r="CG53" s="2492"/>
      <c r="CH53" s="2492"/>
      <c r="CI53" s="2492"/>
      <c r="CJ53" s="2492"/>
      <c r="CK53" s="2492"/>
      <c r="CL53" s="2492"/>
      <c r="CM53" s="2492"/>
      <c r="CN53" s="2492"/>
      <c r="CO53" s="2492"/>
      <c r="CP53" s="2492"/>
      <c r="CQ53" s="2492"/>
      <c r="CR53" s="2492"/>
      <c r="CS53" s="2492"/>
      <c r="CT53" s="2492"/>
      <c r="CU53" s="2492"/>
      <c r="CV53" s="2492"/>
      <c r="CW53" s="2492"/>
      <c r="CX53" s="2492"/>
      <c r="CY53" s="2492"/>
      <c r="CZ53" s="2492"/>
      <c r="DA53" s="2492"/>
      <c r="DB53" s="2492"/>
      <c r="DC53" s="2492"/>
      <c r="DD53" s="2492"/>
      <c r="DE53" s="2492"/>
      <c r="DF53" s="2492"/>
      <c r="DG53" s="2492"/>
      <c r="DH53" s="2492"/>
      <c r="DI53" s="2492"/>
      <c r="DJ53" s="2492"/>
      <c r="DK53" s="2492"/>
      <c r="DL53" s="2492"/>
      <c r="DM53" s="2492"/>
      <c r="DN53" s="2492"/>
      <c r="DO53" s="2492"/>
      <c r="DP53" s="2492"/>
      <c r="DQ53" s="2492"/>
      <c r="DR53" s="2492"/>
      <c r="DS53" s="2492"/>
      <c r="DT53" s="2492"/>
      <c r="DU53" s="2492"/>
      <c r="DV53" s="2492"/>
      <c r="DW53" s="2492"/>
      <c r="DX53" s="2492"/>
      <c r="DY53" s="2492"/>
      <c r="DZ53" s="2492"/>
      <c r="EA53" s="2492"/>
      <c r="EB53" s="2492"/>
      <c r="EC53" s="2492"/>
      <c r="ED53" s="2492"/>
      <c r="EE53" s="2492"/>
      <c r="EF53" s="2492"/>
      <c r="EG53" s="2492"/>
      <c r="EH53" s="2492"/>
      <c r="EI53" s="2492"/>
      <c r="EJ53" s="2492"/>
      <c r="EK53" s="2492"/>
      <c r="EL53" s="2492"/>
      <c r="EM53" s="2492"/>
      <c r="EN53" s="2492"/>
      <c r="EO53" s="2492"/>
      <c r="EP53" s="2492"/>
      <c r="EQ53" s="2492"/>
      <c r="ER53" s="2492"/>
      <c r="ES53" s="2492"/>
      <c r="ET53" s="2492"/>
      <c r="EU53" s="2492"/>
      <c r="EV53" s="2492"/>
      <c r="EW53" s="2492"/>
      <c r="EX53" s="2492"/>
      <c r="EY53" s="2492"/>
      <c r="EZ53" s="2492"/>
      <c r="FA53" s="2492"/>
      <c r="FB53" s="2492"/>
      <c r="FC53" s="2492"/>
      <c r="FD53" s="2492"/>
      <c r="FE53" s="2492"/>
      <c r="FF53" s="2492"/>
      <c r="FG53" s="2492"/>
      <c r="FH53" s="2492"/>
      <c r="FI53" s="2492"/>
      <c r="FJ53" s="2492"/>
      <c r="FK53" s="2492"/>
      <c r="FL53" s="2492"/>
      <c r="FM53" s="2492"/>
      <c r="FN53" s="2492"/>
      <c r="FO53" s="2492"/>
      <c r="FP53" s="2492"/>
      <c r="FQ53" s="2492"/>
      <c r="FR53" s="2492"/>
      <c r="FS53" s="2492"/>
      <c r="FT53" s="2492"/>
      <c r="FU53" s="2492"/>
      <c r="FV53" s="2492"/>
      <c r="FW53" s="2492"/>
      <c r="FX53" s="2492"/>
      <c r="FY53" s="2492"/>
      <c r="FZ53" s="2492"/>
      <c r="GA53" s="2492"/>
      <c r="GB53" s="2492"/>
      <c r="GC53" s="2492"/>
      <c r="GD53" s="2492"/>
      <c r="GE53" s="2492"/>
      <c r="GF53" s="2492"/>
      <c r="GG53" s="2492"/>
      <c r="GH53" s="2492"/>
      <c r="GI53" s="2492"/>
      <c r="GJ53" s="2492"/>
      <c r="GK53" s="2492"/>
      <c r="GL53" s="2492"/>
      <c r="GM53" s="2492"/>
      <c r="GN53" s="2492"/>
      <c r="GO53" s="2492"/>
      <c r="GP53" s="2492"/>
      <c r="GQ53" s="2492"/>
      <c r="GR53" s="2492"/>
      <c r="GS53" s="2492"/>
      <c r="GT53" s="2492"/>
      <c r="GU53" s="2492"/>
      <c r="GV53" s="2492"/>
      <c r="GW53" s="2492"/>
      <c r="GX53" s="2492"/>
      <c r="GY53" s="2492"/>
      <c r="GZ53" s="2492"/>
      <c r="HA53" s="2492"/>
      <c r="HB53" s="2492"/>
      <c r="HC53" s="2492"/>
      <c r="HD53" s="2492"/>
      <c r="HE53" s="2492"/>
      <c r="HF53" s="2492"/>
      <c r="HG53" s="2492"/>
      <c r="HH53" s="2492"/>
      <c r="HI53" s="2492"/>
      <c r="HJ53" s="2492"/>
      <c r="HK53" s="2492"/>
      <c r="HL53" s="2492"/>
      <c r="HM53" s="2492"/>
      <c r="HN53" s="2492"/>
      <c r="HO53" s="2492"/>
      <c r="HP53" s="2492"/>
      <c r="HQ53" s="2492"/>
      <c r="HR53" s="2492"/>
      <c r="HS53" s="2492"/>
      <c r="HT53" s="2492"/>
      <c r="HU53" s="2492"/>
      <c r="HV53" s="2492"/>
      <c r="HW53" s="2492"/>
      <c r="HX53" s="2492"/>
      <c r="HY53" s="2492"/>
      <c r="HZ53" s="2492"/>
      <c r="IA53" s="2492"/>
      <c r="IB53" s="2492"/>
      <c r="IC53" s="2492"/>
      <c r="ID53" s="2492"/>
      <c r="IE53" s="2492"/>
    </row>
    <row r="54" spans="1:239" s="1472" customFormat="1" ht="15.75" customHeight="1" thickBot="1">
      <c r="A54" s="1719" t="s">
        <v>70</v>
      </c>
      <c r="B54" s="1720" t="s">
        <v>69</v>
      </c>
      <c r="C54" s="1721" t="s">
        <v>930</v>
      </c>
      <c r="D54" s="1649"/>
      <c r="E54" s="1650"/>
      <c r="F54" s="1722"/>
      <c r="G54" s="1652">
        <v>4</v>
      </c>
      <c r="H54" s="162"/>
      <c r="I54" s="1723">
        <v>24.9</v>
      </c>
      <c r="J54" s="1724" t="s">
        <v>373</v>
      </c>
      <c r="K54" s="1725">
        <v>3</v>
      </c>
      <c r="L54" s="2560"/>
      <c r="M54" s="160" t="s">
        <v>308</v>
      </c>
      <c r="N54" s="1527"/>
      <c r="O54" s="1528"/>
      <c r="P54" s="1529"/>
      <c r="Q54" s="1530"/>
      <c r="R54" s="2594"/>
      <c r="S54" s="1522"/>
      <c r="T54" s="1530"/>
      <c r="U54" s="1531"/>
      <c r="V54" s="1530"/>
      <c r="W54" s="2594"/>
      <c r="X54" s="1726">
        <v>1</v>
      </c>
      <c r="Y54" s="1533"/>
      <c r="Z54" s="1727">
        <v>266</v>
      </c>
      <c r="AA54" s="1533"/>
      <c r="AB54" s="2488"/>
      <c r="AC54" s="2516">
        <f t="shared" si="0"/>
        <v>0</v>
      </c>
      <c r="AD54" s="1416">
        <f t="shared" si="1"/>
        <v>0</v>
      </c>
      <c r="AE54" s="1416">
        <f t="shared" si="2"/>
        <v>0</v>
      </c>
      <c r="AF54" s="1416">
        <f t="shared" si="3"/>
        <v>0</v>
      </c>
      <c r="AG54" s="2492"/>
      <c r="AH54" s="2492"/>
      <c r="AI54" s="2492"/>
      <c r="AJ54" s="2492"/>
      <c r="AK54" s="2492"/>
      <c r="AL54" s="2492"/>
      <c r="AM54" s="2492"/>
      <c r="AN54" s="2492"/>
      <c r="AO54" s="2492"/>
      <c r="AP54" s="2492"/>
      <c r="AQ54" s="2492"/>
      <c r="AR54" s="2492"/>
      <c r="AS54" s="2492"/>
      <c r="AT54" s="2492"/>
      <c r="AU54" s="2492"/>
      <c r="AV54" s="2492"/>
      <c r="AW54" s="2492"/>
      <c r="AX54" s="2492"/>
      <c r="AY54" s="2492"/>
      <c r="AZ54" s="2492"/>
      <c r="BA54" s="2492"/>
      <c r="BB54" s="2492"/>
      <c r="BC54" s="2492"/>
      <c r="BD54" s="2492"/>
      <c r="BE54" s="2492"/>
      <c r="BF54" s="2492"/>
      <c r="BG54" s="2492"/>
      <c r="BH54" s="2492"/>
      <c r="BI54" s="2492"/>
      <c r="BJ54" s="2492"/>
      <c r="BK54" s="2492"/>
      <c r="BL54" s="2492"/>
      <c r="BM54" s="2492"/>
      <c r="BN54" s="2492"/>
      <c r="BO54" s="2492"/>
      <c r="BP54" s="2492"/>
      <c r="BQ54" s="2492"/>
      <c r="BR54" s="2492"/>
      <c r="BS54" s="2492"/>
      <c r="BT54" s="2492"/>
      <c r="BU54" s="2492"/>
      <c r="BV54" s="2492"/>
      <c r="BW54" s="2492"/>
      <c r="BX54" s="2492"/>
      <c r="BY54" s="2492"/>
      <c r="BZ54" s="2492"/>
      <c r="CA54" s="2492"/>
      <c r="CB54" s="2492"/>
      <c r="CC54" s="2492"/>
      <c r="CD54" s="2492"/>
      <c r="CE54" s="2492"/>
      <c r="CF54" s="2492"/>
      <c r="CG54" s="2492"/>
      <c r="CH54" s="2492"/>
      <c r="CI54" s="2492"/>
      <c r="CJ54" s="2492"/>
      <c r="CK54" s="2492"/>
      <c r="CL54" s="2492"/>
      <c r="CM54" s="2492"/>
      <c r="CN54" s="2492"/>
      <c r="CO54" s="2492"/>
      <c r="CP54" s="2492"/>
      <c r="CQ54" s="2492"/>
      <c r="CR54" s="2492"/>
      <c r="CS54" s="2492"/>
      <c r="CT54" s="2492"/>
      <c r="CU54" s="2492"/>
      <c r="CV54" s="2492"/>
      <c r="CW54" s="2492"/>
      <c r="CX54" s="2492"/>
      <c r="CY54" s="2492"/>
      <c r="CZ54" s="2492"/>
      <c r="DA54" s="2492"/>
      <c r="DB54" s="2492"/>
      <c r="DC54" s="2492"/>
      <c r="DD54" s="2492"/>
      <c r="DE54" s="2492"/>
      <c r="DF54" s="2492"/>
      <c r="DG54" s="2492"/>
      <c r="DH54" s="2492"/>
      <c r="DI54" s="2492"/>
      <c r="DJ54" s="2492"/>
      <c r="DK54" s="2492"/>
      <c r="DL54" s="2492"/>
      <c r="DM54" s="2492"/>
      <c r="DN54" s="2492"/>
      <c r="DO54" s="2492"/>
      <c r="DP54" s="2492"/>
      <c r="DQ54" s="2492"/>
      <c r="DR54" s="2492"/>
      <c r="DS54" s="2492"/>
      <c r="DT54" s="2492"/>
      <c r="DU54" s="2492"/>
      <c r="DV54" s="2492"/>
      <c r="DW54" s="2492"/>
      <c r="DX54" s="2492"/>
      <c r="DY54" s="2492"/>
      <c r="DZ54" s="2492"/>
      <c r="EA54" s="2492"/>
      <c r="EB54" s="2492"/>
      <c r="EC54" s="2492"/>
      <c r="ED54" s="2492"/>
      <c r="EE54" s="2492"/>
      <c r="EF54" s="2492"/>
      <c r="EG54" s="2492"/>
      <c r="EH54" s="2492"/>
      <c r="EI54" s="2492"/>
      <c r="EJ54" s="2492"/>
      <c r="EK54" s="2492"/>
      <c r="EL54" s="2492"/>
      <c r="EM54" s="2492"/>
      <c r="EN54" s="2492"/>
      <c r="EO54" s="2492"/>
      <c r="EP54" s="2492"/>
      <c r="EQ54" s="2492"/>
      <c r="ER54" s="2492"/>
      <c r="ES54" s="2492"/>
      <c r="ET54" s="2492"/>
      <c r="EU54" s="2492"/>
      <c r="EV54" s="2492"/>
      <c r="EW54" s="2492"/>
      <c r="EX54" s="2492"/>
      <c r="EY54" s="2492"/>
      <c r="EZ54" s="2492"/>
      <c r="FA54" s="2492"/>
      <c r="FB54" s="2492"/>
      <c r="FC54" s="2492"/>
      <c r="FD54" s="2492"/>
      <c r="FE54" s="2492"/>
      <c r="FF54" s="2492"/>
      <c r="FG54" s="2492"/>
      <c r="FH54" s="2492"/>
      <c r="FI54" s="2492"/>
      <c r="FJ54" s="2492"/>
      <c r="FK54" s="2492"/>
      <c r="FL54" s="2492"/>
      <c r="FM54" s="2492"/>
      <c r="FN54" s="2492"/>
      <c r="FO54" s="2492"/>
      <c r="FP54" s="2492"/>
      <c r="FQ54" s="2492"/>
      <c r="FR54" s="2492"/>
      <c r="FS54" s="2492"/>
      <c r="FT54" s="2492"/>
      <c r="FU54" s="2492"/>
      <c r="FV54" s="2492"/>
      <c r="FW54" s="2492"/>
      <c r="FX54" s="2492"/>
      <c r="FY54" s="2492"/>
      <c r="FZ54" s="2492"/>
      <c r="GA54" s="2492"/>
      <c r="GB54" s="2492"/>
      <c r="GC54" s="2492"/>
      <c r="GD54" s="2492"/>
      <c r="GE54" s="2492"/>
      <c r="GF54" s="2492"/>
      <c r="GG54" s="2492"/>
      <c r="GH54" s="2492"/>
      <c r="GI54" s="2492"/>
      <c r="GJ54" s="2492"/>
      <c r="GK54" s="2492"/>
      <c r="GL54" s="2492"/>
      <c r="GM54" s="2492"/>
      <c r="GN54" s="2492"/>
      <c r="GO54" s="2492"/>
      <c r="GP54" s="2492"/>
      <c r="GQ54" s="2492"/>
      <c r="GR54" s="2492"/>
      <c r="GS54" s="2492"/>
      <c r="GT54" s="2492"/>
      <c r="GU54" s="2492"/>
      <c r="GV54" s="2492"/>
      <c r="GW54" s="2492"/>
      <c r="GX54" s="2492"/>
      <c r="GY54" s="2492"/>
      <c r="GZ54" s="2492"/>
      <c r="HA54" s="2492"/>
      <c r="HB54" s="2492"/>
      <c r="HC54" s="2492"/>
      <c r="HD54" s="2492"/>
      <c r="HE54" s="2492"/>
      <c r="HF54" s="2492"/>
      <c r="HG54" s="2492"/>
      <c r="HH54" s="2492"/>
      <c r="HI54" s="2492"/>
      <c r="HJ54" s="2492"/>
      <c r="HK54" s="2492"/>
      <c r="HL54" s="2492"/>
      <c r="HM54" s="2492"/>
      <c r="HN54" s="2492"/>
      <c r="HO54" s="2492"/>
      <c r="HP54" s="2492"/>
      <c r="HQ54" s="2492"/>
      <c r="HR54" s="2492"/>
      <c r="HS54" s="2492"/>
      <c r="HT54" s="2492"/>
      <c r="HU54" s="2492"/>
      <c r="HV54" s="2492"/>
      <c r="HW54" s="2492"/>
      <c r="HX54" s="2492"/>
      <c r="HY54" s="2492"/>
      <c r="HZ54" s="2492"/>
      <c r="IA54" s="2492"/>
      <c r="IB54" s="2492"/>
      <c r="IC54" s="2492"/>
      <c r="ID54" s="2492"/>
      <c r="IE54" s="2492"/>
    </row>
    <row r="55" spans="1:239" s="1472" customFormat="1" ht="30" customHeight="1" thickBot="1">
      <c r="A55" s="2518" t="s">
        <v>931</v>
      </c>
      <c r="B55" s="1197" t="s">
        <v>932</v>
      </c>
      <c r="C55" s="2519"/>
      <c r="D55" s="2520"/>
      <c r="E55" s="2521"/>
      <c r="F55" s="2522"/>
      <c r="G55" s="2523"/>
      <c r="H55" s="2524"/>
      <c r="I55" s="2525" t="s">
        <v>373</v>
      </c>
      <c r="J55" s="2526" t="s">
        <v>373</v>
      </c>
      <c r="K55" s="2527"/>
      <c r="L55" s="2546"/>
      <c r="M55" s="2528"/>
      <c r="N55" s="1196"/>
      <c r="O55" s="2529"/>
      <c r="P55" s="2529" t="s">
        <v>373</v>
      </c>
      <c r="Q55" s="2529"/>
      <c r="R55" s="2592"/>
      <c r="S55" s="2529"/>
      <c r="T55" s="2529"/>
      <c r="U55" s="2529" t="s">
        <v>373</v>
      </c>
      <c r="V55" s="2529"/>
      <c r="W55" s="2546"/>
      <c r="X55" s="2530"/>
      <c r="Y55" s="2531"/>
      <c r="Z55" s="2532" t="s">
        <v>373</v>
      </c>
      <c r="AA55" s="2531"/>
      <c r="AB55" s="2670"/>
      <c r="AC55" s="2533"/>
      <c r="AD55" s="2534"/>
      <c r="AE55" s="2534"/>
      <c r="AF55" s="2534"/>
      <c r="AG55" s="2492"/>
      <c r="AH55" s="2492"/>
      <c r="AI55" s="2492"/>
      <c r="AJ55" s="2492"/>
      <c r="AK55" s="2492"/>
      <c r="AL55" s="2492"/>
      <c r="AM55" s="2492"/>
      <c r="AN55" s="2492"/>
      <c r="AO55" s="2492"/>
      <c r="AP55" s="2492"/>
      <c r="AQ55" s="2492"/>
      <c r="AR55" s="2492"/>
      <c r="AS55" s="2492"/>
      <c r="AT55" s="2492"/>
      <c r="AU55" s="2492"/>
      <c r="AV55" s="2492"/>
      <c r="AW55" s="2492"/>
      <c r="AX55" s="2492"/>
      <c r="AY55" s="2492"/>
      <c r="AZ55" s="2492"/>
      <c r="BA55" s="2492"/>
      <c r="BB55" s="2492"/>
      <c r="BC55" s="2492"/>
      <c r="BD55" s="2492"/>
      <c r="BE55" s="2492"/>
      <c r="BF55" s="2492"/>
      <c r="BG55" s="2492"/>
      <c r="BH55" s="2492"/>
      <c r="BI55" s="2492"/>
      <c r="BJ55" s="2492"/>
      <c r="BK55" s="2492"/>
      <c r="BL55" s="2492"/>
      <c r="BM55" s="2492"/>
      <c r="BN55" s="2492"/>
      <c r="BO55" s="2492"/>
      <c r="BP55" s="2492"/>
      <c r="BQ55" s="2492"/>
      <c r="BR55" s="2492"/>
      <c r="BS55" s="2492"/>
      <c r="BT55" s="2492"/>
      <c r="BU55" s="2492"/>
      <c r="BV55" s="2492"/>
      <c r="BW55" s="2492"/>
      <c r="BX55" s="2492"/>
      <c r="BY55" s="2492"/>
      <c r="BZ55" s="2492"/>
      <c r="CA55" s="2492"/>
      <c r="CB55" s="2492"/>
      <c r="CC55" s="2492"/>
      <c r="CD55" s="2492"/>
      <c r="CE55" s="2492"/>
      <c r="CF55" s="2492"/>
      <c r="CG55" s="2492"/>
      <c r="CH55" s="2492"/>
      <c r="CI55" s="2492"/>
      <c r="CJ55" s="2492"/>
      <c r="CK55" s="2492"/>
      <c r="CL55" s="2492"/>
      <c r="CM55" s="2492"/>
      <c r="CN55" s="2492"/>
      <c r="CO55" s="2492"/>
      <c r="CP55" s="2492"/>
      <c r="CQ55" s="2492"/>
      <c r="CR55" s="2492"/>
      <c r="CS55" s="2492"/>
      <c r="CT55" s="2492"/>
      <c r="CU55" s="2492"/>
      <c r="CV55" s="2492"/>
      <c r="CW55" s="2492"/>
      <c r="CX55" s="2492"/>
      <c r="CY55" s="2492"/>
      <c r="CZ55" s="2492"/>
      <c r="DA55" s="2492"/>
      <c r="DB55" s="2492"/>
      <c r="DC55" s="2492"/>
      <c r="DD55" s="2492"/>
      <c r="DE55" s="2492"/>
      <c r="DF55" s="2492"/>
      <c r="DG55" s="2492"/>
      <c r="DH55" s="2492"/>
      <c r="DI55" s="2492"/>
      <c r="DJ55" s="2492"/>
      <c r="DK55" s="2492"/>
      <c r="DL55" s="2492"/>
      <c r="DM55" s="2492"/>
      <c r="DN55" s="2492"/>
      <c r="DO55" s="2492"/>
      <c r="DP55" s="2492"/>
      <c r="DQ55" s="2492"/>
      <c r="DR55" s="2492"/>
      <c r="DS55" s="2492"/>
      <c r="DT55" s="2492"/>
      <c r="DU55" s="2492"/>
      <c r="DV55" s="2492"/>
      <c r="DW55" s="2492"/>
      <c r="DX55" s="2492"/>
      <c r="DY55" s="2492"/>
      <c r="DZ55" s="2492"/>
      <c r="EA55" s="2492"/>
      <c r="EB55" s="2492"/>
      <c r="EC55" s="2492"/>
      <c r="ED55" s="2492"/>
      <c r="EE55" s="2492"/>
      <c r="EF55" s="2492"/>
      <c r="EG55" s="2492"/>
      <c r="EH55" s="2492"/>
      <c r="EI55" s="2492"/>
      <c r="EJ55" s="2492"/>
      <c r="EK55" s="2492"/>
      <c r="EL55" s="2492"/>
      <c r="EM55" s="2492"/>
      <c r="EN55" s="2492"/>
      <c r="EO55" s="2492"/>
      <c r="EP55" s="2492"/>
      <c r="EQ55" s="2492"/>
      <c r="ER55" s="2492"/>
      <c r="ES55" s="2492"/>
      <c r="ET55" s="2492"/>
      <c r="EU55" s="2492"/>
      <c r="EV55" s="2492"/>
      <c r="EW55" s="2492"/>
      <c r="EX55" s="2492"/>
      <c r="EY55" s="2492"/>
      <c r="EZ55" s="2492"/>
      <c r="FA55" s="2492"/>
      <c r="FB55" s="2492"/>
      <c r="FC55" s="2492"/>
      <c r="FD55" s="2492"/>
      <c r="FE55" s="2492"/>
      <c r="FF55" s="2492"/>
      <c r="FG55" s="2492"/>
      <c r="FH55" s="2492"/>
      <c r="FI55" s="2492"/>
      <c r="FJ55" s="2492"/>
      <c r="FK55" s="2492"/>
      <c r="FL55" s="2492"/>
      <c r="FM55" s="2492"/>
      <c r="FN55" s="2492"/>
      <c r="FO55" s="2492"/>
      <c r="FP55" s="2492"/>
      <c r="FQ55" s="2492"/>
      <c r="FR55" s="2492"/>
      <c r="FS55" s="2492"/>
      <c r="FT55" s="2492"/>
      <c r="FU55" s="2492"/>
      <c r="FV55" s="2492"/>
      <c r="FW55" s="2492"/>
      <c r="FX55" s="2492"/>
      <c r="FY55" s="2492"/>
      <c r="FZ55" s="2492"/>
      <c r="GA55" s="2492"/>
      <c r="GB55" s="2492"/>
      <c r="GC55" s="2492"/>
      <c r="GD55" s="2492"/>
      <c r="GE55" s="2492"/>
      <c r="GF55" s="2492"/>
      <c r="GG55" s="2492"/>
      <c r="GH55" s="2492"/>
      <c r="GI55" s="2492"/>
      <c r="GJ55" s="2492"/>
      <c r="GK55" s="2492"/>
      <c r="GL55" s="2492"/>
      <c r="GM55" s="2492"/>
      <c r="GN55" s="2492"/>
      <c r="GO55" s="2492"/>
      <c r="GP55" s="2492"/>
      <c r="GQ55" s="2492"/>
      <c r="GR55" s="2492"/>
      <c r="GS55" s="2492"/>
      <c r="GT55" s="2492"/>
      <c r="GU55" s="2492"/>
      <c r="GV55" s="2492"/>
      <c r="GW55" s="2492"/>
      <c r="GX55" s="2492"/>
      <c r="GY55" s="2492"/>
      <c r="GZ55" s="2492"/>
      <c r="HA55" s="2492"/>
      <c r="HB55" s="2492"/>
      <c r="HC55" s="2492"/>
      <c r="HD55" s="2492"/>
      <c r="HE55" s="2492"/>
      <c r="HF55" s="2492"/>
      <c r="HG55" s="2492"/>
      <c r="HH55" s="2492"/>
      <c r="HI55" s="2492"/>
      <c r="HJ55" s="2492"/>
      <c r="HK55" s="2492"/>
      <c r="HL55" s="2492"/>
      <c r="HM55" s="2492"/>
      <c r="HN55" s="2492"/>
      <c r="HO55" s="2492"/>
      <c r="HP55" s="2492"/>
      <c r="HQ55" s="2492"/>
      <c r="HR55" s="2492"/>
      <c r="HS55" s="2492"/>
      <c r="HT55" s="2492"/>
      <c r="HU55" s="2492"/>
      <c r="HV55" s="2492"/>
      <c r="HW55" s="2492"/>
      <c r="HX55" s="2492"/>
      <c r="HY55" s="2492"/>
      <c r="HZ55" s="2492"/>
      <c r="IA55" s="2492"/>
      <c r="IB55" s="2492"/>
      <c r="IC55" s="2492"/>
      <c r="ID55" s="2492"/>
      <c r="IE55" s="2492"/>
    </row>
    <row r="56" spans="1:239" s="1472" customFormat="1" ht="15.75" customHeight="1" thickBot="1">
      <c r="A56" s="1719" t="s">
        <v>933</v>
      </c>
      <c r="B56" s="2356" t="s">
        <v>934</v>
      </c>
      <c r="C56" s="1728" t="s">
        <v>935</v>
      </c>
      <c r="D56" s="1655"/>
      <c r="E56" s="1655"/>
      <c r="F56" s="1657"/>
      <c r="G56" s="1729" t="s">
        <v>936</v>
      </c>
      <c r="H56" s="1730"/>
      <c r="I56" s="1731">
        <v>37.299999999999997</v>
      </c>
      <c r="J56" s="1731"/>
      <c r="K56" s="1725">
        <v>4</v>
      </c>
      <c r="L56" s="2560"/>
      <c r="M56" s="160"/>
      <c r="N56" s="1535">
        <v>10</v>
      </c>
      <c r="O56" s="1732"/>
      <c r="P56" s="1733">
        <v>51</v>
      </c>
      <c r="Q56" s="1734"/>
      <c r="R56" s="2568"/>
      <c r="S56" s="1535">
        <v>100</v>
      </c>
      <c r="T56" s="1735"/>
      <c r="U56" s="1736">
        <v>452</v>
      </c>
      <c r="V56" s="1735"/>
      <c r="W56" s="2568"/>
      <c r="X56" s="1737"/>
      <c r="Y56" s="1524"/>
      <c r="Z56" s="1738"/>
      <c r="AA56" s="1739"/>
      <c r="AB56" s="2684"/>
      <c r="AC56" s="2516">
        <f t="shared" si="0"/>
        <v>0</v>
      </c>
      <c r="AD56" s="1416">
        <f t="shared" si="1"/>
        <v>0</v>
      </c>
      <c r="AE56" s="1416">
        <f t="shared" si="2"/>
        <v>0</v>
      </c>
      <c r="AF56" s="1416">
        <f t="shared" si="3"/>
        <v>0</v>
      </c>
      <c r="AG56" s="2492"/>
      <c r="AH56" s="2492"/>
      <c r="AI56" s="2492"/>
      <c r="AJ56" s="2492"/>
      <c r="AK56" s="2492"/>
      <c r="AL56" s="2492"/>
      <c r="AM56" s="2492"/>
      <c r="AN56" s="2492"/>
      <c r="AO56" s="2492"/>
      <c r="AP56" s="2492"/>
      <c r="AQ56" s="2492"/>
      <c r="AR56" s="2492"/>
      <c r="AS56" s="2492"/>
      <c r="AT56" s="2492"/>
      <c r="AU56" s="2492"/>
      <c r="AV56" s="2492"/>
      <c r="AW56" s="2492"/>
      <c r="AX56" s="2492"/>
      <c r="AY56" s="2492"/>
      <c r="AZ56" s="2492"/>
      <c r="BA56" s="2492"/>
      <c r="BB56" s="2492"/>
      <c r="BC56" s="2492"/>
      <c r="BD56" s="2492"/>
      <c r="BE56" s="2492"/>
      <c r="BF56" s="2492"/>
      <c r="BG56" s="2492"/>
      <c r="BH56" s="2492"/>
      <c r="BI56" s="2492"/>
      <c r="BJ56" s="2492"/>
      <c r="BK56" s="2492"/>
      <c r="BL56" s="2492"/>
      <c r="BM56" s="2492"/>
      <c r="BN56" s="2492"/>
      <c r="BO56" s="2492"/>
      <c r="BP56" s="2492"/>
      <c r="BQ56" s="2492"/>
      <c r="BR56" s="2492"/>
      <c r="BS56" s="2492"/>
      <c r="BT56" s="2492"/>
      <c r="BU56" s="2492"/>
      <c r="BV56" s="2492"/>
      <c r="BW56" s="2492"/>
      <c r="BX56" s="2492"/>
      <c r="BY56" s="2492"/>
      <c r="BZ56" s="2492"/>
      <c r="CA56" s="2492"/>
      <c r="CB56" s="2492"/>
      <c r="CC56" s="2492"/>
      <c r="CD56" s="2492"/>
      <c r="CE56" s="2492"/>
      <c r="CF56" s="2492"/>
      <c r="CG56" s="2492"/>
      <c r="CH56" s="2492"/>
      <c r="CI56" s="2492"/>
      <c r="CJ56" s="2492"/>
      <c r="CK56" s="2492"/>
      <c r="CL56" s="2492"/>
      <c r="CM56" s="2492"/>
      <c r="CN56" s="2492"/>
      <c r="CO56" s="2492"/>
      <c r="CP56" s="2492"/>
      <c r="CQ56" s="2492"/>
      <c r="CR56" s="2492"/>
      <c r="CS56" s="2492"/>
      <c r="CT56" s="2492"/>
      <c r="CU56" s="2492"/>
      <c r="CV56" s="2492"/>
      <c r="CW56" s="2492"/>
      <c r="CX56" s="2492"/>
      <c r="CY56" s="2492"/>
      <c r="CZ56" s="2492"/>
      <c r="DA56" s="2492"/>
      <c r="DB56" s="2492"/>
      <c r="DC56" s="2492"/>
      <c r="DD56" s="2492"/>
      <c r="DE56" s="2492"/>
      <c r="DF56" s="2492"/>
      <c r="DG56" s="2492"/>
      <c r="DH56" s="2492"/>
      <c r="DI56" s="2492"/>
      <c r="DJ56" s="2492"/>
      <c r="DK56" s="2492"/>
      <c r="DL56" s="2492"/>
      <c r="DM56" s="2492"/>
      <c r="DN56" s="2492"/>
      <c r="DO56" s="2492"/>
      <c r="DP56" s="2492"/>
      <c r="DQ56" s="2492"/>
      <c r="DR56" s="2492"/>
      <c r="DS56" s="2492"/>
      <c r="DT56" s="2492"/>
      <c r="DU56" s="2492"/>
      <c r="DV56" s="2492"/>
      <c r="DW56" s="2492"/>
      <c r="DX56" s="2492"/>
      <c r="DY56" s="2492"/>
      <c r="DZ56" s="2492"/>
      <c r="EA56" s="2492"/>
      <c r="EB56" s="2492"/>
      <c r="EC56" s="2492"/>
      <c r="ED56" s="2492"/>
      <c r="EE56" s="2492"/>
      <c r="EF56" s="2492"/>
      <c r="EG56" s="2492"/>
      <c r="EH56" s="2492"/>
      <c r="EI56" s="2492"/>
      <c r="EJ56" s="2492"/>
      <c r="EK56" s="2492"/>
      <c r="EL56" s="2492"/>
      <c r="EM56" s="2492"/>
      <c r="EN56" s="2492"/>
      <c r="EO56" s="2492"/>
      <c r="EP56" s="2492"/>
      <c r="EQ56" s="2492"/>
      <c r="ER56" s="2492"/>
      <c r="ES56" s="2492"/>
      <c r="ET56" s="2492"/>
      <c r="EU56" s="2492"/>
      <c r="EV56" s="2492"/>
      <c r="EW56" s="2492"/>
      <c r="EX56" s="2492"/>
      <c r="EY56" s="2492"/>
      <c r="EZ56" s="2492"/>
      <c r="FA56" s="2492"/>
      <c r="FB56" s="2492"/>
      <c r="FC56" s="2492"/>
      <c r="FD56" s="2492"/>
      <c r="FE56" s="2492"/>
      <c r="FF56" s="2492"/>
      <c r="FG56" s="2492"/>
      <c r="FH56" s="2492"/>
      <c r="FI56" s="2492"/>
      <c r="FJ56" s="2492"/>
      <c r="FK56" s="2492"/>
      <c r="FL56" s="2492"/>
      <c r="FM56" s="2492"/>
      <c r="FN56" s="2492"/>
      <c r="FO56" s="2492"/>
      <c r="FP56" s="2492"/>
      <c r="FQ56" s="2492"/>
      <c r="FR56" s="2492"/>
      <c r="FS56" s="2492"/>
      <c r="FT56" s="2492"/>
      <c r="FU56" s="2492"/>
      <c r="FV56" s="2492"/>
      <c r="FW56" s="2492"/>
      <c r="FX56" s="2492"/>
      <c r="FY56" s="2492"/>
      <c r="FZ56" s="2492"/>
      <c r="GA56" s="2492"/>
      <c r="GB56" s="2492"/>
      <c r="GC56" s="2492"/>
      <c r="GD56" s="2492"/>
      <c r="GE56" s="2492"/>
      <c r="GF56" s="2492"/>
      <c r="GG56" s="2492"/>
      <c r="GH56" s="2492"/>
      <c r="GI56" s="2492"/>
      <c r="GJ56" s="2492"/>
      <c r="GK56" s="2492"/>
      <c r="GL56" s="2492"/>
      <c r="GM56" s="2492"/>
      <c r="GN56" s="2492"/>
      <c r="GO56" s="2492"/>
      <c r="GP56" s="2492"/>
      <c r="GQ56" s="2492"/>
      <c r="GR56" s="2492"/>
      <c r="GS56" s="2492"/>
      <c r="GT56" s="2492"/>
      <c r="GU56" s="2492"/>
      <c r="GV56" s="2492"/>
      <c r="GW56" s="2492"/>
      <c r="GX56" s="2492"/>
      <c r="GY56" s="2492"/>
      <c r="GZ56" s="2492"/>
      <c r="HA56" s="2492"/>
      <c r="HB56" s="2492"/>
      <c r="HC56" s="2492"/>
      <c r="HD56" s="2492"/>
      <c r="HE56" s="2492"/>
      <c r="HF56" s="2492"/>
      <c r="HG56" s="2492"/>
      <c r="HH56" s="2492"/>
      <c r="HI56" s="2492"/>
      <c r="HJ56" s="2492"/>
      <c r="HK56" s="2492"/>
      <c r="HL56" s="2492"/>
      <c r="HM56" s="2492"/>
      <c r="HN56" s="2492"/>
      <c r="HO56" s="2492"/>
      <c r="HP56" s="2492"/>
      <c r="HQ56" s="2492"/>
      <c r="HR56" s="2492"/>
      <c r="HS56" s="2492"/>
      <c r="HT56" s="2492"/>
      <c r="HU56" s="2492"/>
      <c r="HV56" s="2492"/>
      <c r="HW56" s="2492"/>
      <c r="HX56" s="2492"/>
      <c r="HY56" s="2492"/>
      <c r="HZ56" s="2492"/>
      <c r="IA56" s="2492"/>
      <c r="IB56" s="2492"/>
      <c r="IC56" s="2492"/>
      <c r="ID56" s="2492"/>
      <c r="IE56" s="2492"/>
    </row>
    <row r="57" spans="1:239" s="1472" customFormat="1" ht="30" customHeight="1" thickBot="1">
      <c r="A57" s="2518" t="s">
        <v>931</v>
      </c>
      <c r="B57" s="1197" t="s">
        <v>937</v>
      </c>
      <c r="C57" s="2519"/>
      <c r="D57" s="2520"/>
      <c r="E57" s="2521"/>
      <c r="F57" s="2522"/>
      <c r="G57" s="2523"/>
      <c r="H57" s="2524"/>
      <c r="I57" s="2525" t="s">
        <v>373</v>
      </c>
      <c r="J57" s="2526" t="s">
        <v>373</v>
      </c>
      <c r="K57" s="2527"/>
      <c r="L57" s="2546"/>
      <c r="M57" s="2528"/>
      <c r="N57" s="1196"/>
      <c r="O57" s="2529"/>
      <c r="P57" s="2529" t="s">
        <v>373</v>
      </c>
      <c r="Q57" s="2529"/>
      <c r="R57" s="2592"/>
      <c r="S57" s="2529"/>
      <c r="T57" s="2529"/>
      <c r="U57" s="2529" t="s">
        <v>373</v>
      </c>
      <c r="V57" s="2529"/>
      <c r="W57" s="2546"/>
      <c r="X57" s="2530"/>
      <c r="Y57" s="2531"/>
      <c r="Z57" s="2532" t="s">
        <v>373</v>
      </c>
      <c r="AA57" s="2531"/>
      <c r="AB57" s="2670"/>
      <c r="AC57" s="2533"/>
      <c r="AD57" s="2534"/>
      <c r="AE57" s="2534"/>
      <c r="AF57" s="2534"/>
      <c r="AG57" s="2492"/>
      <c r="AH57" s="2492"/>
      <c r="AI57" s="2492"/>
      <c r="AJ57" s="2492"/>
      <c r="AK57" s="2492"/>
      <c r="AL57" s="2492"/>
      <c r="AM57" s="2492"/>
      <c r="AN57" s="2492"/>
      <c r="AO57" s="2492"/>
      <c r="AP57" s="2492"/>
      <c r="AQ57" s="2492"/>
      <c r="AR57" s="2492"/>
      <c r="AS57" s="2492"/>
      <c r="AT57" s="2492"/>
      <c r="AU57" s="2492"/>
      <c r="AV57" s="2492"/>
      <c r="AW57" s="2492"/>
      <c r="AX57" s="2492"/>
      <c r="AY57" s="2492"/>
      <c r="AZ57" s="2492"/>
      <c r="BA57" s="2492"/>
      <c r="BB57" s="2492"/>
      <c r="BC57" s="2492"/>
      <c r="BD57" s="2492"/>
      <c r="BE57" s="2492"/>
      <c r="BF57" s="2492"/>
      <c r="BG57" s="2492"/>
      <c r="BH57" s="2492"/>
      <c r="BI57" s="2492"/>
      <c r="BJ57" s="2492"/>
      <c r="BK57" s="2492"/>
      <c r="BL57" s="2492"/>
      <c r="BM57" s="2492"/>
      <c r="BN57" s="2492"/>
      <c r="BO57" s="2492"/>
      <c r="BP57" s="2492"/>
      <c r="BQ57" s="2492"/>
      <c r="BR57" s="2492"/>
      <c r="BS57" s="2492"/>
      <c r="BT57" s="2492"/>
      <c r="BU57" s="2492"/>
      <c r="BV57" s="2492"/>
      <c r="BW57" s="2492"/>
      <c r="BX57" s="2492"/>
      <c r="BY57" s="2492"/>
      <c r="BZ57" s="2492"/>
      <c r="CA57" s="2492"/>
      <c r="CB57" s="2492"/>
      <c r="CC57" s="2492"/>
      <c r="CD57" s="2492"/>
      <c r="CE57" s="2492"/>
      <c r="CF57" s="2492"/>
      <c r="CG57" s="2492"/>
      <c r="CH57" s="2492"/>
      <c r="CI57" s="2492"/>
      <c r="CJ57" s="2492"/>
      <c r="CK57" s="2492"/>
      <c r="CL57" s="2492"/>
      <c r="CM57" s="2492"/>
      <c r="CN57" s="2492"/>
      <c r="CO57" s="2492"/>
      <c r="CP57" s="2492"/>
      <c r="CQ57" s="2492"/>
      <c r="CR57" s="2492"/>
      <c r="CS57" s="2492"/>
      <c r="CT57" s="2492"/>
      <c r="CU57" s="2492"/>
      <c r="CV57" s="2492"/>
      <c r="CW57" s="2492"/>
      <c r="CX57" s="2492"/>
      <c r="CY57" s="2492"/>
      <c r="CZ57" s="2492"/>
      <c r="DA57" s="2492"/>
      <c r="DB57" s="2492"/>
      <c r="DC57" s="2492"/>
      <c r="DD57" s="2492"/>
      <c r="DE57" s="2492"/>
      <c r="DF57" s="2492"/>
      <c r="DG57" s="2492"/>
      <c r="DH57" s="2492"/>
      <c r="DI57" s="2492"/>
      <c r="DJ57" s="2492"/>
      <c r="DK57" s="2492"/>
      <c r="DL57" s="2492"/>
      <c r="DM57" s="2492"/>
      <c r="DN57" s="2492"/>
      <c r="DO57" s="2492"/>
      <c r="DP57" s="2492"/>
      <c r="DQ57" s="2492"/>
      <c r="DR57" s="2492"/>
      <c r="DS57" s="2492"/>
      <c r="DT57" s="2492"/>
      <c r="DU57" s="2492"/>
      <c r="DV57" s="2492"/>
      <c r="DW57" s="2492"/>
      <c r="DX57" s="2492"/>
      <c r="DY57" s="2492"/>
      <c r="DZ57" s="2492"/>
      <c r="EA57" s="2492"/>
      <c r="EB57" s="2492"/>
      <c r="EC57" s="2492"/>
      <c r="ED57" s="2492"/>
      <c r="EE57" s="2492"/>
      <c r="EF57" s="2492"/>
      <c r="EG57" s="2492"/>
      <c r="EH57" s="2492"/>
      <c r="EI57" s="2492"/>
      <c r="EJ57" s="2492"/>
      <c r="EK57" s="2492"/>
      <c r="EL57" s="2492"/>
      <c r="EM57" s="2492"/>
      <c r="EN57" s="2492"/>
      <c r="EO57" s="2492"/>
      <c r="EP57" s="2492"/>
      <c r="EQ57" s="2492"/>
      <c r="ER57" s="2492"/>
      <c r="ES57" s="2492"/>
      <c r="ET57" s="2492"/>
      <c r="EU57" s="2492"/>
      <c r="EV57" s="2492"/>
      <c r="EW57" s="2492"/>
      <c r="EX57" s="2492"/>
      <c r="EY57" s="2492"/>
      <c r="EZ57" s="2492"/>
      <c r="FA57" s="2492"/>
      <c r="FB57" s="2492"/>
      <c r="FC57" s="2492"/>
      <c r="FD57" s="2492"/>
      <c r="FE57" s="2492"/>
      <c r="FF57" s="2492"/>
      <c r="FG57" s="2492"/>
      <c r="FH57" s="2492"/>
      <c r="FI57" s="2492"/>
      <c r="FJ57" s="2492"/>
      <c r="FK57" s="2492"/>
      <c r="FL57" s="2492"/>
      <c r="FM57" s="2492"/>
      <c r="FN57" s="2492"/>
      <c r="FO57" s="2492"/>
      <c r="FP57" s="2492"/>
      <c r="FQ57" s="2492"/>
      <c r="FR57" s="2492"/>
      <c r="FS57" s="2492"/>
      <c r="FT57" s="2492"/>
      <c r="FU57" s="2492"/>
      <c r="FV57" s="2492"/>
      <c r="FW57" s="2492"/>
      <c r="FX57" s="2492"/>
      <c r="FY57" s="2492"/>
      <c r="FZ57" s="2492"/>
      <c r="GA57" s="2492"/>
      <c r="GB57" s="2492"/>
      <c r="GC57" s="2492"/>
      <c r="GD57" s="2492"/>
      <c r="GE57" s="2492"/>
      <c r="GF57" s="2492"/>
      <c r="GG57" s="2492"/>
      <c r="GH57" s="2492"/>
      <c r="GI57" s="2492"/>
      <c r="GJ57" s="2492"/>
      <c r="GK57" s="2492"/>
      <c r="GL57" s="2492"/>
      <c r="GM57" s="2492"/>
      <c r="GN57" s="2492"/>
      <c r="GO57" s="2492"/>
      <c r="GP57" s="2492"/>
      <c r="GQ57" s="2492"/>
      <c r="GR57" s="2492"/>
      <c r="GS57" s="2492"/>
      <c r="GT57" s="2492"/>
      <c r="GU57" s="2492"/>
      <c r="GV57" s="2492"/>
      <c r="GW57" s="2492"/>
      <c r="GX57" s="2492"/>
      <c r="GY57" s="2492"/>
      <c r="GZ57" s="2492"/>
      <c r="HA57" s="2492"/>
      <c r="HB57" s="2492"/>
      <c r="HC57" s="2492"/>
      <c r="HD57" s="2492"/>
      <c r="HE57" s="2492"/>
      <c r="HF57" s="2492"/>
      <c r="HG57" s="2492"/>
      <c r="HH57" s="2492"/>
      <c r="HI57" s="2492"/>
      <c r="HJ57" s="2492"/>
      <c r="HK57" s="2492"/>
      <c r="HL57" s="2492"/>
      <c r="HM57" s="2492"/>
      <c r="HN57" s="2492"/>
      <c r="HO57" s="2492"/>
      <c r="HP57" s="2492"/>
      <c r="HQ57" s="2492"/>
      <c r="HR57" s="2492"/>
      <c r="HS57" s="2492"/>
      <c r="HT57" s="2492"/>
      <c r="HU57" s="2492"/>
      <c r="HV57" s="2492"/>
      <c r="HW57" s="2492"/>
      <c r="HX57" s="2492"/>
      <c r="HY57" s="2492"/>
      <c r="HZ57" s="2492"/>
      <c r="IA57" s="2492"/>
      <c r="IB57" s="2492"/>
      <c r="IC57" s="2492"/>
      <c r="ID57" s="2492"/>
      <c r="IE57" s="2492"/>
    </row>
    <row r="58" spans="1:239" s="1472" customFormat="1" ht="15.75" customHeight="1">
      <c r="A58" s="1579">
        <v>4850</v>
      </c>
      <c r="B58" s="1485" t="s">
        <v>938</v>
      </c>
      <c r="C58" s="1597" t="s">
        <v>939</v>
      </c>
      <c r="D58" s="717"/>
      <c r="E58" s="681"/>
      <c r="F58" s="696"/>
      <c r="G58" s="1157">
        <v>0.6</v>
      </c>
      <c r="H58" s="1117"/>
      <c r="I58" s="1118">
        <v>24.9</v>
      </c>
      <c r="J58" s="675"/>
      <c r="K58" s="703">
        <v>3</v>
      </c>
      <c r="L58" s="2554"/>
      <c r="M58" s="1119" t="s">
        <v>940</v>
      </c>
      <c r="N58" s="1157">
        <v>3</v>
      </c>
      <c r="O58" s="163"/>
      <c r="P58" s="1582">
        <v>31</v>
      </c>
      <c r="Q58" s="1120"/>
      <c r="R58" s="2599"/>
      <c r="S58" s="486"/>
      <c r="T58" s="995"/>
      <c r="U58" s="1661"/>
      <c r="V58" s="996"/>
      <c r="W58" s="2601"/>
      <c r="X58" s="1116">
        <v>0.1</v>
      </c>
      <c r="Y58" s="1120"/>
      <c r="Z58" s="900">
        <v>5909</v>
      </c>
      <c r="AA58" s="1120"/>
      <c r="AB58" s="2677"/>
      <c r="AC58" s="2516">
        <f t="shared" si="0"/>
        <v>0</v>
      </c>
      <c r="AD58" s="1416">
        <f t="shared" si="1"/>
        <v>0</v>
      </c>
      <c r="AE58" s="1416">
        <f t="shared" si="2"/>
        <v>0</v>
      </c>
      <c r="AF58" s="1416">
        <f t="shared" si="3"/>
        <v>0</v>
      </c>
      <c r="AG58" s="2492"/>
      <c r="AH58" s="2492"/>
      <c r="AI58" s="2492"/>
      <c r="AJ58" s="2492"/>
      <c r="AK58" s="2492"/>
      <c r="AL58" s="2492"/>
      <c r="AM58" s="2492"/>
      <c r="AN58" s="2492"/>
      <c r="AO58" s="2492"/>
      <c r="AP58" s="2492"/>
      <c r="AQ58" s="2492"/>
      <c r="AR58" s="2492"/>
      <c r="AS58" s="2492"/>
      <c r="AT58" s="2492"/>
      <c r="AU58" s="2492"/>
      <c r="AV58" s="2492"/>
      <c r="AW58" s="2492"/>
      <c r="AX58" s="2492"/>
      <c r="AY58" s="2492"/>
      <c r="AZ58" s="2492"/>
      <c r="BA58" s="2492"/>
      <c r="BB58" s="2492"/>
      <c r="BC58" s="2492"/>
      <c r="BD58" s="2492"/>
      <c r="BE58" s="2492"/>
      <c r="BF58" s="2492"/>
      <c r="BG58" s="2492"/>
      <c r="BH58" s="2492"/>
      <c r="BI58" s="2492"/>
      <c r="BJ58" s="2492"/>
      <c r="BK58" s="2492"/>
      <c r="BL58" s="2492"/>
      <c r="BM58" s="2492"/>
      <c r="BN58" s="2492"/>
      <c r="BO58" s="2492"/>
      <c r="BP58" s="2492"/>
      <c r="BQ58" s="2492"/>
      <c r="BR58" s="2492"/>
      <c r="BS58" s="2492"/>
      <c r="BT58" s="2492"/>
      <c r="BU58" s="2492"/>
      <c r="BV58" s="2492"/>
      <c r="BW58" s="2492"/>
      <c r="BX58" s="2492"/>
      <c r="BY58" s="2492"/>
      <c r="BZ58" s="2492"/>
      <c r="CA58" s="2492"/>
      <c r="CB58" s="2492"/>
      <c r="CC58" s="2492"/>
      <c r="CD58" s="2492"/>
      <c r="CE58" s="2492"/>
      <c r="CF58" s="2492"/>
      <c r="CG58" s="2492"/>
      <c r="CH58" s="2492"/>
      <c r="CI58" s="2492"/>
      <c r="CJ58" s="2492"/>
      <c r="CK58" s="2492"/>
      <c r="CL58" s="2492"/>
      <c r="CM58" s="2492"/>
      <c r="CN58" s="2492"/>
      <c r="CO58" s="2492"/>
      <c r="CP58" s="2492"/>
      <c r="CQ58" s="2492"/>
      <c r="CR58" s="2492"/>
      <c r="CS58" s="2492"/>
      <c r="CT58" s="2492"/>
      <c r="CU58" s="2492"/>
      <c r="CV58" s="2492"/>
      <c r="CW58" s="2492"/>
      <c r="CX58" s="2492"/>
      <c r="CY58" s="2492"/>
      <c r="CZ58" s="2492"/>
      <c r="DA58" s="2492"/>
      <c r="DB58" s="2492"/>
      <c r="DC58" s="2492"/>
      <c r="DD58" s="2492"/>
      <c r="DE58" s="2492"/>
      <c r="DF58" s="2492"/>
      <c r="DG58" s="2492"/>
      <c r="DH58" s="2492"/>
      <c r="DI58" s="2492"/>
      <c r="DJ58" s="2492"/>
      <c r="DK58" s="2492"/>
      <c r="DL58" s="2492"/>
      <c r="DM58" s="2492"/>
      <c r="DN58" s="2492"/>
      <c r="DO58" s="2492"/>
      <c r="DP58" s="2492"/>
      <c r="DQ58" s="2492"/>
      <c r="DR58" s="2492"/>
      <c r="DS58" s="2492"/>
      <c r="DT58" s="2492"/>
      <c r="DU58" s="2492"/>
      <c r="DV58" s="2492"/>
      <c r="DW58" s="2492"/>
      <c r="DX58" s="2492"/>
      <c r="DY58" s="2492"/>
      <c r="DZ58" s="2492"/>
      <c r="EA58" s="2492"/>
      <c r="EB58" s="2492"/>
      <c r="EC58" s="2492"/>
      <c r="ED58" s="2492"/>
      <c r="EE58" s="2492"/>
      <c r="EF58" s="2492"/>
      <c r="EG58" s="2492"/>
      <c r="EH58" s="2492"/>
      <c r="EI58" s="2492"/>
      <c r="EJ58" s="2492"/>
      <c r="EK58" s="2492"/>
      <c r="EL58" s="2492"/>
      <c r="EM58" s="2492"/>
      <c r="EN58" s="2492"/>
      <c r="EO58" s="2492"/>
      <c r="EP58" s="2492"/>
      <c r="EQ58" s="2492"/>
      <c r="ER58" s="2492"/>
      <c r="ES58" s="2492"/>
      <c r="ET58" s="2492"/>
      <c r="EU58" s="2492"/>
      <c r="EV58" s="2492"/>
      <c r="EW58" s="2492"/>
      <c r="EX58" s="2492"/>
      <c r="EY58" s="2492"/>
      <c r="EZ58" s="2492"/>
      <c r="FA58" s="2492"/>
      <c r="FB58" s="2492"/>
      <c r="FC58" s="2492"/>
      <c r="FD58" s="2492"/>
      <c r="FE58" s="2492"/>
      <c r="FF58" s="2492"/>
      <c r="FG58" s="2492"/>
      <c r="FH58" s="2492"/>
      <c r="FI58" s="2492"/>
      <c r="FJ58" s="2492"/>
      <c r="FK58" s="2492"/>
      <c r="FL58" s="2492"/>
      <c r="FM58" s="2492"/>
      <c r="FN58" s="2492"/>
      <c r="FO58" s="2492"/>
      <c r="FP58" s="2492"/>
      <c r="FQ58" s="2492"/>
      <c r="FR58" s="2492"/>
      <c r="FS58" s="2492"/>
      <c r="FT58" s="2492"/>
      <c r="FU58" s="2492"/>
      <c r="FV58" s="2492"/>
      <c r="FW58" s="2492"/>
      <c r="FX58" s="2492"/>
      <c r="FY58" s="2492"/>
      <c r="FZ58" s="2492"/>
      <c r="GA58" s="2492"/>
      <c r="GB58" s="2492"/>
      <c r="GC58" s="2492"/>
      <c r="GD58" s="2492"/>
      <c r="GE58" s="2492"/>
      <c r="GF58" s="2492"/>
      <c r="GG58" s="2492"/>
      <c r="GH58" s="2492"/>
      <c r="GI58" s="2492"/>
      <c r="GJ58" s="2492"/>
      <c r="GK58" s="2492"/>
      <c r="GL58" s="2492"/>
      <c r="GM58" s="2492"/>
      <c r="GN58" s="2492"/>
      <c r="GO58" s="2492"/>
      <c r="GP58" s="2492"/>
      <c r="GQ58" s="2492"/>
      <c r="GR58" s="2492"/>
      <c r="GS58" s="2492"/>
      <c r="GT58" s="2492"/>
      <c r="GU58" s="2492"/>
      <c r="GV58" s="2492"/>
      <c r="GW58" s="2492"/>
      <c r="GX58" s="2492"/>
      <c r="GY58" s="2492"/>
      <c r="GZ58" s="2492"/>
      <c r="HA58" s="2492"/>
      <c r="HB58" s="2492"/>
      <c r="HC58" s="2492"/>
      <c r="HD58" s="2492"/>
      <c r="HE58" s="2492"/>
      <c r="HF58" s="2492"/>
      <c r="HG58" s="2492"/>
      <c r="HH58" s="2492"/>
      <c r="HI58" s="2492"/>
      <c r="HJ58" s="2492"/>
      <c r="HK58" s="2492"/>
      <c r="HL58" s="2492"/>
      <c r="HM58" s="2492"/>
      <c r="HN58" s="2492"/>
      <c r="HO58" s="2492"/>
      <c r="HP58" s="2492"/>
      <c r="HQ58" s="2492"/>
      <c r="HR58" s="2492"/>
      <c r="HS58" s="2492"/>
      <c r="HT58" s="2492"/>
      <c r="HU58" s="2492"/>
      <c r="HV58" s="2492"/>
      <c r="HW58" s="2492"/>
      <c r="HX58" s="2492"/>
      <c r="HY58" s="2492"/>
      <c r="HZ58" s="2492"/>
      <c r="IA58" s="2492"/>
      <c r="IB58" s="2492"/>
      <c r="IC58" s="2492"/>
      <c r="ID58" s="2492"/>
      <c r="IE58" s="2492"/>
    </row>
    <row r="59" spans="1:239" s="1472" customFormat="1" ht="15.75" customHeight="1">
      <c r="A59" s="1483" t="s">
        <v>941</v>
      </c>
      <c r="B59" s="718" t="s">
        <v>942</v>
      </c>
      <c r="C59" s="1583" t="s">
        <v>943</v>
      </c>
      <c r="D59" s="215"/>
      <c r="E59" s="1584"/>
      <c r="F59" s="85"/>
      <c r="G59" s="83" t="s">
        <v>215</v>
      </c>
      <c r="H59" s="98"/>
      <c r="I59" s="686">
        <v>37.299999999999997</v>
      </c>
      <c r="J59" s="108" t="s">
        <v>373</v>
      </c>
      <c r="K59" s="698">
        <v>4</v>
      </c>
      <c r="L59" s="2555"/>
      <c r="M59" s="1121" t="s">
        <v>944</v>
      </c>
      <c r="N59" s="945"/>
      <c r="O59" s="1134"/>
      <c r="P59" s="1591"/>
      <c r="Q59" s="1135"/>
      <c r="R59" s="2576"/>
      <c r="S59" s="945"/>
      <c r="T59" s="1134"/>
      <c r="U59" s="1640"/>
      <c r="V59" s="1135"/>
      <c r="W59" s="2576"/>
      <c r="X59" s="761">
        <v>0.01</v>
      </c>
      <c r="Y59" s="752"/>
      <c r="Z59" s="901">
        <v>83328</v>
      </c>
      <c r="AA59" s="752"/>
      <c r="AB59" s="2675"/>
      <c r="AC59" s="2516">
        <f t="shared" si="0"/>
        <v>0</v>
      </c>
      <c r="AD59" s="1416">
        <f t="shared" si="1"/>
        <v>0</v>
      </c>
      <c r="AE59" s="1416">
        <f t="shared" si="2"/>
        <v>0</v>
      </c>
      <c r="AF59" s="1416">
        <f t="shared" si="3"/>
        <v>0</v>
      </c>
      <c r="AG59" s="2492"/>
      <c r="AH59" s="2492"/>
      <c r="AI59" s="2492"/>
      <c r="AJ59" s="2492"/>
      <c r="AK59" s="2492"/>
      <c r="AL59" s="2492"/>
      <c r="AM59" s="2492"/>
      <c r="AN59" s="2492"/>
      <c r="AO59" s="2492"/>
      <c r="AP59" s="2492"/>
      <c r="AQ59" s="2492"/>
      <c r="AR59" s="2492"/>
      <c r="AS59" s="2492"/>
      <c r="AT59" s="2492"/>
      <c r="AU59" s="2492"/>
      <c r="AV59" s="2492"/>
      <c r="AW59" s="2492"/>
      <c r="AX59" s="2492"/>
      <c r="AY59" s="2492"/>
      <c r="AZ59" s="2492"/>
      <c r="BA59" s="2492"/>
      <c r="BB59" s="2492"/>
      <c r="BC59" s="2492"/>
      <c r="BD59" s="2492"/>
      <c r="BE59" s="2492"/>
      <c r="BF59" s="2492"/>
      <c r="BG59" s="2492"/>
      <c r="BH59" s="2492"/>
      <c r="BI59" s="2492"/>
      <c r="BJ59" s="2492"/>
      <c r="BK59" s="2492"/>
      <c r="BL59" s="2492"/>
      <c r="BM59" s="2492"/>
      <c r="BN59" s="2492"/>
      <c r="BO59" s="2492"/>
      <c r="BP59" s="2492"/>
      <c r="BQ59" s="2492"/>
      <c r="BR59" s="2492"/>
      <c r="BS59" s="2492"/>
      <c r="BT59" s="2492"/>
      <c r="BU59" s="2492"/>
      <c r="BV59" s="2492"/>
      <c r="BW59" s="2492"/>
      <c r="BX59" s="2492"/>
      <c r="BY59" s="2492"/>
      <c r="BZ59" s="2492"/>
      <c r="CA59" s="2492"/>
      <c r="CB59" s="2492"/>
      <c r="CC59" s="2492"/>
      <c r="CD59" s="2492"/>
      <c r="CE59" s="2492"/>
      <c r="CF59" s="2492"/>
      <c r="CG59" s="2492"/>
      <c r="CH59" s="2492"/>
      <c r="CI59" s="2492"/>
      <c r="CJ59" s="2492"/>
      <c r="CK59" s="2492"/>
      <c r="CL59" s="2492"/>
      <c r="CM59" s="2492"/>
      <c r="CN59" s="2492"/>
      <c r="CO59" s="2492"/>
      <c r="CP59" s="2492"/>
      <c r="CQ59" s="2492"/>
      <c r="CR59" s="2492"/>
      <c r="CS59" s="2492"/>
      <c r="CT59" s="2492"/>
      <c r="CU59" s="2492"/>
      <c r="CV59" s="2492"/>
      <c r="CW59" s="2492"/>
      <c r="CX59" s="2492"/>
      <c r="CY59" s="2492"/>
      <c r="CZ59" s="2492"/>
      <c r="DA59" s="2492"/>
      <c r="DB59" s="2492"/>
      <c r="DC59" s="2492"/>
      <c r="DD59" s="2492"/>
      <c r="DE59" s="2492"/>
      <c r="DF59" s="2492"/>
      <c r="DG59" s="2492"/>
      <c r="DH59" s="2492"/>
      <c r="DI59" s="2492"/>
      <c r="DJ59" s="2492"/>
      <c r="DK59" s="2492"/>
      <c r="DL59" s="2492"/>
      <c r="DM59" s="2492"/>
      <c r="DN59" s="2492"/>
      <c r="DO59" s="2492"/>
      <c r="DP59" s="2492"/>
      <c r="DQ59" s="2492"/>
      <c r="DR59" s="2492"/>
      <c r="DS59" s="2492"/>
      <c r="DT59" s="2492"/>
      <c r="DU59" s="2492"/>
      <c r="DV59" s="2492"/>
      <c r="DW59" s="2492"/>
      <c r="DX59" s="2492"/>
      <c r="DY59" s="2492"/>
      <c r="DZ59" s="2492"/>
      <c r="EA59" s="2492"/>
      <c r="EB59" s="2492"/>
      <c r="EC59" s="2492"/>
      <c r="ED59" s="2492"/>
      <c r="EE59" s="2492"/>
      <c r="EF59" s="2492"/>
      <c r="EG59" s="2492"/>
      <c r="EH59" s="2492"/>
      <c r="EI59" s="2492"/>
      <c r="EJ59" s="2492"/>
      <c r="EK59" s="2492"/>
      <c r="EL59" s="2492"/>
      <c r="EM59" s="2492"/>
      <c r="EN59" s="2492"/>
      <c r="EO59" s="2492"/>
      <c r="EP59" s="2492"/>
      <c r="EQ59" s="2492"/>
      <c r="ER59" s="2492"/>
      <c r="ES59" s="2492"/>
      <c r="ET59" s="2492"/>
      <c r="EU59" s="2492"/>
      <c r="EV59" s="2492"/>
      <c r="EW59" s="2492"/>
      <c r="EX59" s="2492"/>
      <c r="EY59" s="2492"/>
      <c r="EZ59" s="2492"/>
      <c r="FA59" s="2492"/>
      <c r="FB59" s="2492"/>
      <c r="FC59" s="2492"/>
      <c r="FD59" s="2492"/>
      <c r="FE59" s="2492"/>
      <c r="FF59" s="2492"/>
      <c r="FG59" s="2492"/>
      <c r="FH59" s="2492"/>
      <c r="FI59" s="2492"/>
      <c r="FJ59" s="2492"/>
      <c r="FK59" s="2492"/>
      <c r="FL59" s="2492"/>
      <c r="FM59" s="2492"/>
      <c r="FN59" s="2492"/>
      <c r="FO59" s="2492"/>
      <c r="FP59" s="2492"/>
      <c r="FQ59" s="2492"/>
      <c r="FR59" s="2492"/>
      <c r="FS59" s="2492"/>
      <c r="FT59" s="2492"/>
      <c r="FU59" s="2492"/>
      <c r="FV59" s="2492"/>
      <c r="FW59" s="2492"/>
      <c r="FX59" s="2492"/>
      <c r="FY59" s="2492"/>
      <c r="FZ59" s="2492"/>
      <c r="GA59" s="2492"/>
      <c r="GB59" s="2492"/>
      <c r="GC59" s="2492"/>
      <c r="GD59" s="2492"/>
      <c r="GE59" s="2492"/>
      <c r="GF59" s="2492"/>
      <c r="GG59" s="2492"/>
      <c r="GH59" s="2492"/>
      <c r="GI59" s="2492"/>
      <c r="GJ59" s="2492"/>
      <c r="GK59" s="2492"/>
      <c r="GL59" s="2492"/>
      <c r="GM59" s="2492"/>
      <c r="GN59" s="2492"/>
      <c r="GO59" s="2492"/>
      <c r="GP59" s="2492"/>
      <c r="GQ59" s="2492"/>
      <c r="GR59" s="2492"/>
      <c r="GS59" s="2492"/>
      <c r="GT59" s="2492"/>
      <c r="GU59" s="2492"/>
      <c r="GV59" s="2492"/>
      <c r="GW59" s="2492"/>
      <c r="GX59" s="2492"/>
      <c r="GY59" s="2492"/>
      <c r="GZ59" s="2492"/>
      <c r="HA59" s="2492"/>
      <c r="HB59" s="2492"/>
      <c r="HC59" s="2492"/>
      <c r="HD59" s="2492"/>
      <c r="HE59" s="2492"/>
      <c r="HF59" s="2492"/>
      <c r="HG59" s="2492"/>
      <c r="HH59" s="2492"/>
      <c r="HI59" s="2492"/>
      <c r="HJ59" s="2492"/>
      <c r="HK59" s="2492"/>
      <c r="HL59" s="2492"/>
      <c r="HM59" s="2492"/>
      <c r="HN59" s="2492"/>
      <c r="HO59" s="2492"/>
      <c r="HP59" s="2492"/>
      <c r="HQ59" s="2492"/>
      <c r="HR59" s="2492"/>
      <c r="HS59" s="2492"/>
      <c r="HT59" s="2492"/>
      <c r="HU59" s="2492"/>
      <c r="HV59" s="2492"/>
      <c r="HW59" s="2492"/>
      <c r="HX59" s="2492"/>
      <c r="HY59" s="2492"/>
      <c r="HZ59" s="2492"/>
      <c r="IA59" s="2492"/>
      <c r="IB59" s="2492"/>
      <c r="IC59" s="2492"/>
      <c r="ID59" s="2492"/>
      <c r="IE59" s="2492"/>
    </row>
    <row r="60" spans="1:239" s="1472" customFormat="1" ht="15.75" customHeight="1" thickBot="1">
      <c r="A60" s="1740" t="s">
        <v>945</v>
      </c>
      <c r="B60" s="705" t="s">
        <v>946</v>
      </c>
      <c r="C60" s="1741" t="s">
        <v>947</v>
      </c>
      <c r="D60" s="157"/>
      <c r="E60" s="1742"/>
      <c r="F60" s="1743"/>
      <c r="G60" s="1507">
        <v>0.3</v>
      </c>
      <c r="H60" s="1508"/>
      <c r="I60" s="1744">
        <v>24.9</v>
      </c>
      <c r="J60" s="1745" t="s">
        <v>373</v>
      </c>
      <c r="K60" s="1698">
        <v>3</v>
      </c>
      <c r="L60" s="2444"/>
      <c r="M60" s="754" t="s">
        <v>948</v>
      </c>
      <c r="N60" s="851"/>
      <c r="O60" s="799"/>
      <c r="P60" s="1512"/>
      <c r="Q60" s="1139"/>
      <c r="R60" s="2472"/>
      <c r="S60" s="851"/>
      <c r="T60" s="799"/>
      <c r="U60" s="1671"/>
      <c r="V60" s="1139"/>
      <c r="W60" s="2472"/>
      <c r="X60" s="1746">
        <v>0.02</v>
      </c>
      <c r="Y60" s="96"/>
      <c r="Z60" s="902">
        <v>35755</v>
      </c>
      <c r="AA60" s="96"/>
      <c r="AB60" s="2685"/>
      <c r="AC60" s="2516">
        <f t="shared" si="0"/>
        <v>0</v>
      </c>
      <c r="AD60" s="1416">
        <f t="shared" si="1"/>
        <v>0</v>
      </c>
      <c r="AE60" s="1416">
        <f t="shared" si="2"/>
        <v>0</v>
      </c>
      <c r="AF60" s="1416">
        <f t="shared" si="3"/>
        <v>0</v>
      </c>
      <c r="AG60" s="2492"/>
      <c r="AH60" s="2492"/>
      <c r="AI60" s="2492"/>
      <c r="AJ60" s="2492"/>
      <c r="AK60" s="2492"/>
      <c r="AL60" s="2492"/>
      <c r="AM60" s="2492"/>
      <c r="AN60" s="2492"/>
      <c r="AO60" s="2492"/>
      <c r="AP60" s="2492"/>
      <c r="AQ60" s="2492"/>
      <c r="AR60" s="2492"/>
      <c r="AS60" s="2492"/>
      <c r="AT60" s="2492"/>
      <c r="AU60" s="2492"/>
      <c r="AV60" s="2492"/>
      <c r="AW60" s="2492"/>
      <c r="AX60" s="2492"/>
      <c r="AY60" s="2492"/>
      <c r="AZ60" s="2492"/>
      <c r="BA60" s="2492"/>
      <c r="BB60" s="2492"/>
      <c r="BC60" s="2492"/>
      <c r="BD60" s="2492"/>
      <c r="BE60" s="2492"/>
      <c r="BF60" s="2492"/>
      <c r="BG60" s="2492"/>
      <c r="BH60" s="2492"/>
      <c r="BI60" s="2492"/>
      <c r="BJ60" s="2492"/>
      <c r="BK60" s="2492"/>
      <c r="BL60" s="2492"/>
      <c r="BM60" s="2492"/>
      <c r="BN60" s="2492"/>
      <c r="BO60" s="2492"/>
      <c r="BP60" s="2492"/>
      <c r="BQ60" s="2492"/>
      <c r="BR60" s="2492"/>
      <c r="BS60" s="2492"/>
      <c r="BT60" s="2492"/>
      <c r="BU60" s="2492"/>
      <c r="BV60" s="2492"/>
      <c r="BW60" s="2492"/>
      <c r="BX60" s="2492"/>
      <c r="BY60" s="2492"/>
      <c r="BZ60" s="2492"/>
      <c r="CA60" s="2492"/>
      <c r="CB60" s="2492"/>
      <c r="CC60" s="2492"/>
      <c r="CD60" s="2492"/>
      <c r="CE60" s="2492"/>
      <c r="CF60" s="2492"/>
      <c r="CG60" s="2492"/>
      <c r="CH60" s="2492"/>
      <c r="CI60" s="2492"/>
      <c r="CJ60" s="2492"/>
      <c r="CK60" s="2492"/>
      <c r="CL60" s="2492"/>
      <c r="CM60" s="2492"/>
      <c r="CN60" s="2492"/>
      <c r="CO60" s="2492"/>
      <c r="CP60" s="2492"/>
      <c r="CQ60" s="2492"/>
      <c r="CR60" s="2492"/>
      <c r="CS60" s="2492"/>
      <c r="CT60" s="2492"/>
      <c r="CU60" s="2492"/>
      <c r="CV60" s="2492"/>
      <c r="CW60" s="2492"/>
      <c r="CX60" s="2492"/>
      <c r="CY60" s="2492"/>
      <c r="CZ60" s="2492"/>
      <c r="DA60" s="2492"/>
      <c r="DB60" s="2492"/>
      <c r="DC60" s="2492"/>
      <c r="DD60" s="2492"/>
      <c r="DE60" s="2492"/>
      <c r="DF60" s="2492"/>
      <c r="DG60" s="2492"/>
      <c r="DH60" s="2492"/>
      <c r="DI60" s="2492"/>
      <c r="DJ60" s="2492"/>
      <c r="DK60" s="2492"/>
      <c r="DL60" s="2492"/>
      <c r="DM60" s="2492"/>
      <c r="DN60" s="2492"/>
      <c r="DO60" s="2492"/>
      <c r="DP60" s="2492"/>
      <c r="DQ60" s="2492"/>
      <c r="DR60" s="2492"/>
      <c r="DS60" s="2492"/>
      <c r="DT60" s="2492"/>
      <c r="DU60" s="2492"/>
      <c r="DV60" s="2492"/>
      <c r="DW60" s="2492"/>
      <c r="DX60" s="2492"/>
      <c r="DY60" s="2492"/>
      <c r="DZ60" s="2492"/>
      <c r="EA60" s="2492"/>
      <c r="EB60" s="2492"/>
      <c r="EC60" s="2492"/>
      <c r="ED60" s="2492"/>
      <c r="EE60" s="2492"/>
      <c r="EF60" s="2492"/>
      <c r="EG60" s="2492"/>
      <c r="EH60" s="2492"/>
      <c r="EI60" s="2492"/>
      <c r="EJ60" s="2492"/>
      <c r="EK60" s="2492"/>
      <c r="EL60" s="2492"/>
      <c r="EM60" s="2492"/>
      <c r="EN60" s="2492"/>
      <c r="EO60" s="2492"/>
      <c r="EP60" s="2492"/>
      <c r="EQ60" s="2492"/>
      <c r="ER60" s="2492"/>
      <c r="ES60" s="2492"/>
      <c r="ET60" s="2492"/>
      <c r="EU60" s="2492"/>
      <c r="EV60" s="2492"/>
      <c r="EW60" s="2492"/>
      <c r="EX60" s="2492"/>
      <c r="EY60" s="2492"/>
      <c r="EZ60" s="2492"/>
      <c r="FA60" s="2492"/>
      <c r="FB60" s="2492"/>
      <c r="FC60" s="2492"/>
      <c r="FD60" s="2492"/>
      <c r="FE60" s="2492"/>
      <c r="FF60" s="2492"/>
      <c r="FG60" s="2492"/>
      <c r="FH60" s="2492"/>
      <c r="FI60" s="2492"/>
      <c r="FJ60" s="2492"/>
      <c r="FK60" s="2492"/>
      <c r="FL60" s="2492"/>
      <c r="FM60" s="2492"/>
      <c r="FN60" s="2492"/>
      <c r="FO60" s="2492"/>
      <c r="FP60" s="2492"/>
      <c r="FQ60" s="2492"/>
      <c r="FR60" s="2492"/>
      <c r="FS60" s="2492"/>
      <c r="FT60" s="2492"/>
      <c r="FU60" s="2492"/>
      <c r="FV60" s="2492"/>
      <c r="FW60" s="2492"/>
      <c r="FX60" s="2492"/>
      <c r="FY60" s="2492"/>
      <c r="FZ60" s="2492"/>
      <c r="GA60" s="2492"/>
      <c r="GB60" s="2492"/>
      <c r="GC60" s="2492"/>
      <c r="GD60" s="2492"/>
      <c r="GE60" s="2492"/>
      <c r="GF60" s="2492"/>
      <c r="GG60" s="2492"/>
      <c r="GH60" s="2492"/>
      <c r="GI60" s="2492"/>
      <c r="GJ60" s="2492"/>
      <c r="GK60" s="2492"/>
      <c r="GL60" s="2492"/>
      <c r="GM60" s="2492"/>
      <c r="GN60" s="2492"/>
      <c r="GO60" s="2492"/>
      <c r="GP60" s="2492"/>
      <c r="GQ60" s="2492"/>
      <c r="GR60" s="2492"/>
      <c r="GS60" s="2492"/>
      <c r="GT60" s="2492"/>
      <c r="GU60" s="2492"/>
      <c r="GV60" s="2492"/>
      <c r="GW60" s="2492"/>
      <c r="GX60" s="2492"/>
      <c r="GY60" s="2492"/>
      <c r="GZ60" s="2492"/>
      <c r="HA60" s="2492"/>
      <c r="HB60" s="2492"/>
      <c r="HC60" s="2492"/>
      <c r="HD60" s="2492"/>
      <c r="HE60" s="2492"/>
      <c r="HF60" s="2492"/>
      <c r="HG60" s="2492"/>
      <c r="HH60" s="2492"/>
      <c r="HI60" s="2492"/>
      <c r="HJ60" s="2492"/>
      <c r="HK60" s="2492"/>
      <c r="HL60" s="2492"/>
      <c r="HM60" s="2492"/>
      <c r="HN60" s="2492"/>
      <c r="HO60" s="2492"/>
      <c r="HP60" s="2492"/>
      <c r="HQ60" s="2492"/>
      <c r="HR60" s="2492"/>
      <c r="HS60" s="2492"/>
      <c r="HT60" s="2492"/>
      <c r="HU60" s="2492"/>
      <c r="HV60" s="2492"/>
      <c r="HW60" s="2492"/>
      <c r="HX60" s="2492"/>
      <c r="HY60" s="2492"/>
      <c r="HZ60" s="2492"/>
      <c r="IA60" s="2492"/>
      <c r="IB60" s="2492"/>
      <c r="IC60" s="2492"/>
      <c r="ID60" s="2492"/>
      <c r="IE60" s="2492"/>
    </row>
    <row r="61" spans="1:239" s="1472" customFormat="1" ht="30" customHeight="1" thickBot="1">
      <c r="A61" s="2518"/>
      <c r="B61" s="1197" t="s">
        <v>949</v>
      </c>
      <c r="C61" s="2519"/>
      <c r="D61" s="2520"/>
      <c r="E61" s="2521"/>
      <c r="F61" s="2522"/>
      <c r="G61" s="2523"/>
      <c r="H61" s="2524"/>
      <c r="I61" s="2525" t="s">
        <v>373</v>
      </c>
      <c r="J61" s="2526" t="s">
        <v>373</v>
      </c>
      <c r="K61" s="2527"/>
      <c r="L61" s="2546"/>
      <c r="M61" s="2528"/>
      <c r="N61" s="1196"/>
      <c r="O61" s="2529"/>
      <c r="P61" s="2529" t="s">
        <v>373</v>
      </c>
      <c r="Q61" s="2529"/>
      <c r="R61" s="2592"/>
      <c r="S61" s="2529"/>
      <c r="T61" s="2529"/>
      <c r="U61" s="2529" t="s">
        <v>373</v>
      </c>
      <c r="V61" s="2529"/>
      <c r="W61" s="2546"/>
      <c r="X61" s="2530"/>
      <c r="Y61" s="2531"/>
      <c r="Z61" s="2532" t="s">
        <v>373</v>
      </c>
      <c r="AA61" s="2531"/>
      <c r="AB61" s="2670"/>
      <c r="AC61" s="2533"/>
      <c r="AD61" s="2534"/>
      <c r="AE61" s="2534"/>
      <c r="AF61" s="2534"/>
      <c r="AG61" s="2492"/>
      <c r="AH61" s="2492"/>
      <c r="AI61" s="2492"/>
      <c r="AJ61" s="2492"/>
      <c r="AK61" s="2492"/>
      <c r="AL61" s="2492"/>
      <c r="AM61" s="2492"/>
      <c r="AN61" s="2492"/>
      <c r="AO61" s="2492"/>
      <c r="AP61" s="2492"/>
      <c r="AQ61" s="2492"/>
      <c r="AR61" s="2492"/>
      <c r="AS61" s="2492"/>
      <c r="AT61" s="2492"/>
      <c r="AU61" s="2492"/>
      <c r="AV61" s="2492"/>
      <c r="AW61" s="2492"/>
      <c r="AX61" s="2492"/>
      <c r="AY61" s="2492"/>
      <c r="AZ61" s="2492"/>
      <c r="BA61" s="2492"/>
      <c r="BB61" s="2492"/>
      <c r="BC61" s="2492"/>
      <c r="BD61" s="2492"/>
      <c r="BE61" s="2492"/>
      <c r="BF61" s="2492"/>
      <c r="BG61" s="2492"/>
      <c r="BH61" s="2492"/>
      <c r="BI61" s="2492"/>
      <c r="BJ61" s="2492"/>
      <c r="BK61" s="2492"/>
      <c r="BL61" s="2492"/>
      <c r="BM61" s="2492"/>
      <c r="BN61" s="2492"/>
      <c r="BO61" s="2492"/>
      <c r="BP61" s="2492"/>
      <c r="BQ61" s="2492"/>
      <c r="BR61" s="2492"/>
      <c r="BS61" s="2492"/>
      <c r="BT61" s="2492"/>
      <c r="BU61" s="2492"/>
      <c r="BV61" s="2492"/>
      <c r="BW61" s="2492"/>
      <c r="BX61" s="2492"/>
      <c r="BY61" s="2492"/>
      <c r="BZ61" s="2492"/>
      <c r="CA61" s="2492"/>
      <c r="CB61" s="2492"/>
      <c r="CC61" s="2492"/>
      <c r="CD61" s="2492"/>
      <c r="CE61" s="2492"/>
      <c r="CF61" s="2492"/>
      <c r="CG61" s="2492"/>
      <c r="CH61" s="2492"/>
      <c r="CI61" s="2492"/>
      <c r="CJ61" s="2492"/>
      <c r="CK61" s="2492"/>
      <c r="CL61" s="2492"/>
      <c r="CM61" s="2492"/>
      <c r="CN61" s="2492"/>
      <c r="CO61" s="2492"/>
      <c r="CP61" s="2492"/>
      <c r="CQ61" s="2492"/>
      <c r="CR61" s="2492"/>
      <c r="CS61" s="2492"/>
      <c r="CT61" s="2492"/>
      <c r="CU61" s="2492"/>
      <c r="CV61" s="2492"/>
      <c r="CW61" s="2492"/>
      <c r="CX61" s="2492"/>
      <c r="CY61" s="2492"/>
      <c r="CZ61" s="2492"/>
      <c r="DA61" s="2492"/>
      <c r="DB61" s="2492"/>
      <c r="DC61" s="2492"/>
      <c r="DD61" s="2492"/>
      <c r="DE61" s="2492"/>
      <c r="DF61" s="2492"/>
      <c r="DG61" s="2492"/>
      <c r="DH61" s="2492"/>
      <c r="DI61" s="2492"/>
      <c r="DJ61" s="2492"/>
      <c r="DK61" s="2492"/>
      <c r="DL61" s="2492"/>
      <c r="DM61" s="2492"/>
      <c r="DN61" s="2492"/>
      <c r="DO61" s="2492"/>
      <c r="DP61" s="2492"/>
      <c r="DQ61" s="2492"/>
      <c r="DR61" s="2492"/>
      <c r="DS61" s="2492"/>
      <c r="DT61" s="2492"/>
      <c r="DU61" s="2492"/>
      <c r="DV61" s="2492"/>
      <c r="DW61" s="2492"/>
      <c r="DX61" s="2492"/>
      <c r="DY61" s="2492"/>
      <c r="DZ61" s="2492"/>
      <c r="EA61" s="2492"/>
      <c r="EB61" s="2492"/>
      <c r="EC61" s="2492"/>
      <c r="ED61" s="2492"/>
      <c r="EE61" s="2492"/>
      <c r="EF61" s="2492"/>
      <c r="EG61" s="2492"/>
      <c r="EH61" s="2492"/>
      <c r="EI61" s="2492"/>
      <c r="EJ61" s="2492"/>
      <c r="EK61" s="2492"/>
      <c r="EL61" s="2492"/>
      <c r="EM61" s="2492"/>
      <c r="EN61" s="2492"/>
      <c r="EO61" s="2492"/>
      <c r="EP61" s="2492"/>
      <c r="EQ61" s="2492"/>
      <c r="ER61" s="2492"/>
      <c r="ES61" s="2492"/>
      <c r="ET61" s="2492"/>
      <c r="EU61" s="2492"/>
      <c r="EV61" s="2492"/>
      <c r="EW61" s="2492"/>
      <c r="EX61" s="2492"/>
      <c r="EY61" s="2492"/>
      <c r="EZ61" s="2492"/>
      <c r="FA61" s="2492"/>
      <c r="FB61" s="2492"/>
      <c r="FC61" s="2492"/>
      <c r="FD61" s="2492"/>
      <c r="FE61" s="2492"/>
      <c r="FF61" s="2492"/>
      <c r="FG61" s="2492"/>
      <c r="FH61" s="2492"/>
      <c r="FI61" s="2492"/>
      <c r="FJ61" s="2492"/>
      <c r="FK61" s="2492"/>
      <c r="FL61" s="2492"/>
      <c r="FM61" s="2492"/>
      <c r="FN61" s="2492"/>
      <c r="FO61" s="2492"/>
      <c r="FP61" s="2492"/>
      <c r="FQ61" s="2492"/>
      <c r="FR61" s="2492"/>
      <c r="FS61" s="2492"/>
      <c r="FT61" s="2492"/>
      <c r="FU61" s="2492"/>
      <c r="FV61" s="2492"/>
      <c r="FW61" s="2492"/>
      <c r="FX61" s="2492"/>
      <c r="FY61" s="2492"/>
      <c r="FZ61" s="2492"/>
      <c r="GA61" s="2492"/>
      <c r="GB61" s="2492"/>
      <c r="GC61" s="2492"/>
      <c r="GD61" s="2492"/>
      <c r="GE61" s="2492"/>
      <c r="GF61" s="2492"/>
      <c r="GG61" s="2492"/>
      <c r="GH61" s="2492"/>
      <c r="GI61" s="2492"/>
      <c r="GJ61" s="2492"/>
      <c r="GK61" s="2492"/>
      <c r="GL61" s="2492"/>
      <c r="GM61" s="2492"/>
      <c r="GN61" s="2492"/>
      <c r="GO61" s="2492"/>
      <c r="GP61" s="2492"/>
      <c r="GQ61" s="2492"/>
      <c r="GR61" s="2492"/>
      <c r="GS61" s="2492"/>
      <c r="GT61" s="2492"/>
      <c r="GU61" s="2492"/>
      <c r="GV61" s="2492"/>
      <c r="GW61" s="2492"/>
      <c r="GX61" s="2492"/>
      <c r="GY61" s="2492"/>
      <c r="GZ61" s="2492"/>
      <c r="HA61" s="2492"/>
      <c r="HB61" s="2492"/>
      <c r="HC61" s="2492"/>
      <c r="HD61" s="2492"/>
      <c r="HE61" s="2492"/>
      <c r="HF61" s="2492"/>
      <c r="HG61" s="2492"/>
      <c r="HH61" s="2492"/>
      <c r="HI61" s="2492"/>
      <c r="HJ61" s="2492"/>
      <c r="HK61" s="2492"/>
      <c r="HL61" s="2492"/>
      <c r="HM61" s="2492"/>
      <c r="HN61" s="2492"/>
      <c r="HO61" s="2492"/>
      <c r="HP61" s="2492"/>
      <c r="HQ61" s="2492"/>
      <c r="HR61" s="2492"/>
      <c r="HS61" s="2492"/>
      <c r="HT61" s="2492"/>
      <c r="HU61" s="2492"/>
      <c r="HV61" s="2492"/>
      <c r="HW61" s="2492"/>
      <c r="HX61" s="2492"/>
      <c r="HY61" s="2492"/>
      <c r="HZ61" s="2492"/>
      <c r="IA61" s="2492"/>
      <c r="IB61" s="2492"/>
      <c r="IC61" s="2492"/>
      <c r="ID61" s="2492"/>
      <c r="IE61" s="2492"/>
    </row>
    <row r="62" spans="1:239" s="1472" customFormat="1" ht="15.75" customHeight="1" thickBot="1">
      <c r="A62" s="1747" t="s">
        <v>950</v>
      </c>
      <c r="B62" s="1728" t="s">
        <v>951</v>
      </c>
      <c r="C62" s="1748" t="s">
        <v>952</v>
      </c>
      <c r="D62" s="1749"/>
      <c r="E62" s="1750"/>
      <c r="F62" s="1651"/>
      <c r="G62" s="1652">
        <v>2.2000000000000002</v>
      </c>
      <c r="H62" s="162"/>
      <c r="I62" s="1723">
        <v>24.9</v>
      </c>
      <c r="J62" s="1724" t="s">
        <v>373</v>
      </c>
      <c r="K62" s="1751">
        <v>3</v>
      </c>
      <c r="L62" s="2561"/>
      <c r="M62" s="160" t="s">
        <v>953</v>
      </c>
      <c r="N62" s="1527"/>
      <c r="O62" s="1528"/>
      <c r="P62" s="1529"/>
      <c r="Q62" s="1530"/>
      <c r="R62" s="2594"/>
      <c r="S62" s="1522"/>
      <c r="T62" s="1530"/>
      <c r="U62" s="1531"/>
      <c r="V62" s="1530"/>
      <c r="W62" s="2594"/>
      <c r="X62" s="1654">
        <v>0.3</v>
      </c>
      <c r="Y62" s="1752"/>
      <c r="Z62" s="1753">
        <v>1666</v>
      </c>
      <c r="AA62" s="1655"/>
      <c r="AB62" s="2686"/>
      <c r="AC62" s="2516">
        <f t="shared" si="0"/>
        <v>0</v>
      </c>
      <c r="AD62" s="1416">
        <f t="shared" si="1"/>
        <v>0</v>
      </c>
      <c r="AE62" s="1416">
        <f t="shared" si="2"/>
        <v>0</v>
      </c>
      <c r="AF62" s="1416">
        <f t="shared" si="3"/>
        <v>0</v>
      </c>
      <c r="AG62" s="2492"/>
      <c r="AH62" s="2492"/>
      <c r="AI62" s="2492"/>
      <c r="AJ62" s="2492"/>
      <c r="AK62" s="2492"/>
      <c r="AL62" s="2492"/>
      <c r="AM62" s="2492"/>
      <c r="AN62" s="2492"/>
      <c r="AO62" s="2492"/>
      <c r="AP62" s="2492"/>
      <c r="AQ62" s="2492"/>
      <c r="AR62" s="2492"/>
      <c r="AS62" s="2492"/>
      <c r="AT62" s="2492"/>
      <c r="AU62" s="2492"/>
      <c r="AV62" s="2492"/>
      <c r="AW62" s="2492"/>
      <c r="AX62" s="2492"/>
      <c r="AY62" s="2492"/>
      <c r="AZ62" s="2492"/>
      <c r="BA62" s="2492"/>
      <c r="BB62" s="2492"/>
      <c r="BC62" s="2492"/>
      <c r="BD62" s="2492"/>
      <c r="BE62" s="2492"/>
      <c r="BF62" s="2492"/>
      <c r="BG62" s="2492"/>
      <c r="BH62" s="2492"/>
      <c r="BI62" s="2492"/>
      <c r="BJ62" s="2492"/>
      <c r="BK62" s="2492"/>
      <c r="BL62" s="2492"/>
      <c r="BM62" s="2492"/>
      <c r="BN62" s="2492"/>
      <c r="BO62" s="2492"/>
      <c r="BP62" s="2492"/>
      <c r="BQ62" s="2492"/>
      <c r="BR62" s="2492"/>
      <c r="BS62" s="2492"/>
      <c r="BT62" s="2492"/>
      <c r="BU62" s="2492"/>
      <c r="BV62" s="2492"/>
      <c r="BW62" s="2492"/>
      <c r="BX62" s="2492"/>
      <c r="BY62" s="2492"/>
      <c r="BZ62" s="2492"/>
      <c r="CA62" s="2492"/>
      <c r="CB62" s="2492"/>
      <c r="CC62" s="2492"/>
      <c r="CD62" s="2492"/>
      <c r="CE62" s="2492"/>
      <c r="CF62" s="2492"/>
      <c r="CG62" s="2492"/>
      <c r="CH62" s="2492"/>
      <c r="CI62" s="2492"/>
      <c r="CJ62" s="2492"/>
      <c r="CK62" s="2492"/>
      <c r="CL62" s="2492"/>
      <c r="CM62" s="2492"/>
      <c r="CN62" s="2492"/>
      <c r="CO62" s="2492"/>
      <c r="CP62" s="2492"/>
      <c r="CQ62" s="2492"/>
      <c r="CR62" s="2492"/>
      <c r="CS62" s="2492"/>
      <c r="CT62" s="2492"/>
      <c r="CU62" s="2492"/>
      <c r="CV62" s="2492"/>
      <c r="CW62" s="2492"/>
      <c r="CX62" s="2492"/>
      <c r="CY62" s="2492"/>
      <c r="CZ62" s="2492"/>
      <c r="DA62" s="2492"/>
      <c r="DB62" s="2492"/>
      <c r="DC62" s="2492"/>
      <c r="DD62" s="2492"/>
      <c r="DE62" s="2492"/>
      <c r="DF62" s="2492"/>
      <c r="DG62" s="2492"/>
      <c r="DH62" s="2492"/>
      <c r="DI62" s="2492"/>
      <c r="DJ62" s="2492"/>
      <c r="DK62" s="2492"/>
      <c r="DL62" s="2492"/>
      <c r="DM62" s="2492"/>
      <c r="DN62" s="2492"/>
      <c r="DO62" s="2492"/>
      <c r="DP62" s="2492"/>
      <c r="DQ62" s="2492"/>
      <c r="DR62" s="2492"/>
      <c r="DS62" s="2492"/>
      <c r="DT62" s="2492"/>
      <c r="DU62" s="2492"/>
      <c r="DV62" s="2492"/>
      <c r="DW62" s="2492"/>
      <c r="DX62" s="2492"/>
      <c r="DY62" s="2492"/>
      <c r="DZ62" s="2492"/>
      <c r="EA62" s="2492"/>
      <c r="EB62" s="2492"/>
      <c r="EC62" s="2492"/>
      <c r="ED62" s="2492"/>
      <c r="EE62" s="2492"/>
      <c r="EF62" s="2492"/>
      <c r="EG62" s="2492"/>
      <c r="EH62" s="2492"/>
      <c r="EI62" s="2492"/>
      <c r="EJ62" s="2492"/>
      <c r="EK62" s="2492"/>
      <c r="EL62" s="2492"/>
      <c r="EM62" s="2492"/>
      <c r="EN62" s="2492"/>
      <c r="EO62" s="2492"/>
      <c r="EP62" s="2492"/>
      <c r="EQ62" s="2492"/>
      <c r="ER62" s="2492"/>
      <c r="ES62" s="2492"/>
      <c r="ET62" s="2492"/>
      <c r="EU62" s="2492"/>
      <c r="EV62" s="2492"/>
      <c r="EW62" s="2492"/>
      <c r="EX62" s="2492"/>
      <c r="EY62" s="2492"/>
      <c r="EZ62" s="2492"/>
      <c r="FA62" s="2492"/>
      <c r="FB62" s="2492"/>
      <c r="FC62" s="2492"/>
      <c r="FD62" s="2492"/>
      <c r="FE62" s="2492"/>
      <c r="FF62" s="2492"/>
      <c r="FG62" s="2492"/>
      <c r="FH62" s="2492"/>
      <c r="FI62" s="2492"/>
      <c r="FJ62" s="2492"/>
      <c r="FK62" s="2492"/>
      <c r="FL62" s="2492"/>
      <c r="FM62" s="2492"/>
      <c r="FN62" s="2492"/>
      <c r="FO62" s="2492"/>
      <c r="FP62" s="2492"/>
      <c r="FQ62" s="2492"/>
      <c r="FR62" s="2492"/>
      <c r="FS62" s="2492"/>
      <c r="FT62" s="2492"/>
      <c r="FU62" s="2492"/>
      <c r="FV62" s="2492"/>
      <c r="FW62" s="2492"/>
      <c r="FX62" s="2492"/>
      <c r="FY62" s="2492"/>
      <c r="FZ62" s="2492"/>
      <c r="GA62" s="2492"/>
      <c r="GB62" s="2492"/>
      <c r="GC62" s="2492"/>
      <c r="GD62" s="2492"/>
      <c r="GE62" s="2492"/>
      <c r="GF62" s="2492"/>
      <c r="GG62" s="2492"/>
      <c r="GH62" s="2492"/>
      <c r="GI62" s="2492"/>
      <c r="GJ62" s="2492"/>
      <c r="GK62" s="2492"/>
      <c r="GL62" s="2492"/>
      <c r="GM62" s="2492"/>
      <c r="GN62" s="2492"/>
      <c r="GO62" s="2492"/>
      <c r="GP62" s="2492"/>
      <c r="GQ62" s="2492"/>
      <c r="GR62" s="2492"/>
      <c r="GS62" s="2492"/>
      <c r="GT62" s="2492"/>
      <c r="GU62" s="2492"/>
      <c r="GV62" s="2492"/>
      <c r="GW62" s="2492"/>
      <c r="GX62" s="2492"/>
      <c r="GY62" s="2492"/>
      <c r="GZ62" s="2492"/>
      <c r="HA62" s="2492"/>
      <c r="HB62" s="2492"/>
      <c r="HC62" s="2492"/>
      <c r="HD62" s="2492"/>
      <c r="HE62" s="2492"/>
      <c r="HF62" s="2492"/>
      <c r="HG62" s="2492"/>
      <c r="HH62" s="2492"/>
      <c r="HI62" s="2492"/>
      <c r="HJ62" s="2492"/>
      <c r="HK62" s="2492"/>
      <c r="HL62" s="2492"/>
      <c r="HM62" s="2492"/>
      <c r="HN62" s="2492"/>
      <c r="HO62" s="2492"/>
      <c r="HP62" s="2492"/>
      <c r="HQ62" s="2492"/>
      <c r="HR62" s="2492"/>
      <c r="HS62" s="2492"/>
      <c r="HT62" s="2492"/>
      <c r="HU62" s="2492"/>
      <c r="HV62" s="2492"/>
      <c r="HW62" s="2492"/>
      <c r="HX62" s="2492"/>
      <c r="HY62" s="2492"/>
      <c r="HZ62" s="2492"/>
      <c r="IA62" s="2492"/>
      <c r="IB62" s="2492"/>
      <c r="IC62" s="2492"/>
      <c r="ID62" s="2492"/>
      <c r="IE62" s="2492"/>
    </row>
    <row r="63" spans="1:239" s="1472" customFormat="1" ht="30" customHeight="1" thickBot="1">
      <c r="A63" s="2518"/>
      <c r="B63" s="1197" t="s">
        <v>954</v>
      </c>
      <c r="C63" s="2519"/>
      <c r="D63" s="2520"/>
      <c r="E63" s="2521"/>
      <c r="F63" s="2522"/>
      <c r="G63" s="2523"/>
      <c r="H63" s="2524"/>
      <c r="I63" s="2525" t="s">
        <v>373</v>
      </c>
      <c r="J63" s="2526" t="s">
        <v>373</v>
      </c>
      <c r="K63" s="2527"/>
      <c r="L63" s="2546"/>
      <c r="M63" s="2528"/>
      <c r="N63" s="1196"/>
      <c r="O63" s="2529"/>
      <c r="P63" s="2529"/>
      <c r="Q63" s="2529"/>
      <c r="R63" s="2592"/>
      <c r="S63" s="2529"/>
      <c r="T63" s="2529"/>
      <c r="U63" s="2529"/>
      <c r="V63" s="2529"/>
      <c r="W63" s="2546"/>
      <c r="X63" s="2530"/>
      <c r="Y63" s="2531"/>
      <c r="Z63" s="2532" t="s">
        <v>373</v>
      </c>
      <c r="AA63" s="2531"/>
      <c r="AB63" s="2670"/>
      <c r="AC63" s="2533"/>
      <c r="AD63" s="2534"/>
      <c r="AE63" s="2534"/>
      <c r="AF63" s="2534"/>
      <c r="AG63" s="2492"/>
      <c r="AH63" s="2492"/>
      <c r="AI63" s="2492"/>
      <c r="AJ63" s="2492"/>
      <c r="AK63" s="2492"/>
      <c r="AL63" s="2492"/>
      <c r="AM63" s="2492"/>
      <c r="AN63" s="2492"/>
      <c r="AO63" s="2492"/>
      <c r="AP63" s="2492"/>
      <c r="AQ63" s="2492"/>
      <c r="AR63" s="2492"/>
      <c r="AS63" s="2492"/>
      <c r="AT63" s="2492"/>
      <c r="AU63" s="2492"/>
      <c r="AV63" s="2492"/>
      <c r="AW63" s="2492"/>
      <c r="AX63" s="2492"/>
      <c r="AY63" s="2492"/>
      <c r="AZ63" s="2492"/>
      <c r="BA63" s="2492"/>
      <c r="BB63" s="2492"/>
      <c r="BC63" s="2492"/>
      <c r="BD63" s="2492"/>
      <c r="BE63" s="2492"/>
      <c r="BF63" s="2492"/>
      <c r="BG63" s="2492"/>
      <c r="BH63" s="2492"/>
      <c r="BI63" s="2492"/>
      <c r="BJ63" s="2492"/>
      <c r="BK63" s="2492"/>
      <c r="BL63" s="2492"/>
      <c r="BM63" s="2492"/>
      <c r="BN63" s="2492"/>
      <c r="BO63" s="2492"/>
      <c r="BP63" s="2492"/>
      <c r="BQ63" s="2492"/>
      <c r="BR63" s="2492"/>
      <c r="BS63" s="2492"/>
      <c r="BT63" s="2492"/>
      <c r="BU63" s="2492"/>
      <c r="BV63" s="2492"/>
      <c r="BW63" s="2492"/>
      <c r="BX63" s="2492"/>
      <c r="BY63" s="2492"/>
      <c r="BZ63" s="2492"/>
      <c r="CA63" s="2492"/>
      <c r="CB63" s="2492"/>
      <c r="CC63" s="2492"/>
      <c r="CD63" s="2492"/>
      <c r="CE63" s="2492"/>
      <c r="CF63" s="2492"/>
      <c r="CG63" s="2492"/>
      <c r="CH63" s="2492"/>
      <c r="CI63" s="2492"/>
      <c r="CJ63" s="2492"/>
      <c r="CK63" s="2492"/>
      <c r="CL63" s="2492"/>
      <c r="CM63" s="2492"/>
      <c r="CN63" s="2492"/>
      <c r="CO63" s="2492"/>
      <c r="CP63" s="2492"/>
      <c r="CQ63" s="2492"/>
      <c r="CR63" s="2492"/>
      <c r="CS63" s="2492"/>
      <c r="CT63" s="2492"/>
      <c r="CU63" s="2492"/>
      <c r="CV63" s="2492"/>
      <c r="CW63" s="2492"/>
      <c r="CX63" s="2492"/>
      <c r="CY63" s="2492"/>
      <c r="CZ63" s="2492"/>
      <c r="DA63" s="2492"/>
      <c r="DB63" s="2492"/>
      <c r="DC63" s="2492"/>
      <c r="DD63" s="2492"/>
      <c r="DE63" s="2492"/>
      <c r="DF63" s="2492"/>
      <c r="DG63" s="2492"/>
      <c r="DH63" s="2492"/>
      <c r="DI63" s="2492"/>
      <c r="DJ63" s="2492"/>
      <c r="DK63" s="2492"/>
      <c r="DL63" s="2492"/>
      <c r="DM63" s="2492"/>
      <c r="DN63" s="2492"/>
      <c r="DO63" s="2492"/>
      <c r="DP63" s="2492"/>
      <c r="DQ63" s="2492"/>
      <c r="DR63" s="2492"/>
      <c r="DS63" s="2492"/>
      <c r="DT63" s="2492"/>
      <c r="DU63" s="2492"/>
      <c r="DV63" s="2492"/>
      <c r="DW63" s="2492"/>
      <c r="DX63" s="2492"/>
      <c r="DY63" s="2492"/>
      <c r="DZ63" s="2492"/>
      <c r="EA63" s="2492"/>
      <c r="EB63" s="2492"/>
      <c r="EC63" s="2492"/>
      <c r="ED63" s="2492"/>
      <c r="EE63" s="2492"/>
      <c r="EF63" s="2492"/>
      <c r="EG63" s="2492"/>
      <c r="EH63" s="2492"/>
      <c r="EI63" s="2492"/>
      <c r="EJ63" s="2492"/>
      <c r="EK63" s="2492"/>
      <c r="EL63" s="2492"/>
      <c r="EM63" s="2492"/>
      <c r="EN63" s="2492"/>
      <c r="EO63" s="2492"/>
      <c r="EP63" s="2492"/>
      <c r="EQ63" s="2492"/>
      <c r="ER63" s="2492"/>
      <c r="ES63" s="2492"/>
      <c r="ET63" s="2492"/>
      <c r="EU63" s="2492"/>
      <c r="EV63" s="2492"/>
      <c r="EW63" s="2492"/>
      <c r="EX63" s="2492"/>
      <c r="EY63" s="2492"/>
      <c r="EZ63" s="2492"/>
      <c r="FA63" s="2492"/>
      <c r="FB63" s="2492"/>
      <c r="FC63" s="2492"/>
      <c r="FD63" s="2492"/>
      <c r="FE63" s="2492"/>
      <c r="FF63" s="2492"/>
      <c r="FG63" s="2492"/>
      <c r="FH63" s="2492"/>
      <c r="FI63" s="2492"/>
      <c r="FJ63" s="2492"/>
      <c r="FK63" s="2492"/>
      <c r="FL63" s="2492"/>
      <c r="FM63" s="2492"/>
      <c r="FN63" s="2492"/>
      <c r="FO63" s="2492"/>
      <c r="FP63" s="2492"/>
      <c r="FQ63" s="2492"/>
      <c r="FR63" s="2492"/>
      <c r="FS63" s="2492"/>
      <c r="FT63" s="2492"/>
      <c r="FU63" s="2492"/>
      <c r="FV63" s="2492"/>
      <c r="FW63" s="2492"/>
      <c r="FX63" s="2492"/>
      <c r="FY63" s="2492"/>
      <c r="FZ63" s="2492"/>
      <c r="GA63" s="2492"/>
      <c r="GB63" s="2492"/>
      <c r="GC63" s="2492"/>
      <c r="GD63" s="2492"/>
      <c r="GE63" s="2492"/>
      <c r="GF63" s="2492"/>
      <c r="GG63" s="2492"/>
      <c r="GH63" s="2492"/>
      <c r="GI63" s="2492"/>
      <c r="GJ63" s="2492"/>
      <c r="GK63" s="2492"/>
      <c r="GL63" s="2492"/>
      <c r="GM63" s="2492"/>
      <c r="GN63" s="2492"/>
      <c r="GO63" s="2492"/>
      <c r="GP63" s="2492"/>
      <c r="GQ63" s="2492"/>
      <c r="GR63" s="2492"/>
      <c r="GS63" s="2492"/>
      <c r="GT63" s="2492"/>
      <c r="GU63" s="2492"/>
      <c r="GV63" s="2492"/>
      <c r="GW63" s="2492"/>
      <c r="GX63" s="2492"/>
      <c r="GY63" s="2492"/>
      <c r="GZ63" s="2492"/>
      <c r="HA63" s="2492"/>
      <c r="HB63" s="2492"/>
      <c r="HC63" s="2492"/>
      <c r="HD63" s="2492"/>
      <c r="HE63" s="2492"/>
      <c r="HF63" s="2492"/>
      <c r="HG63" s="2492"/>
      <c r="HH63" s="2492"/>
      <c r="HI63" s="2492"/>
      <c r="HJ63" s="2492"/>
      <c r="HK63" s="2492"/>
      <c r="HL63" s="2492"/>
      <c r="HM63" s="2492"/>
      <c r="HN63" s="2492"/>
      <c r="HO63" s="2492"/>
      <c r="HP63" s="2492"/>
      <c r="HQ63" s="2492"/>
      <c r="HR63" s="2492"/>
      <c r="HS63" s="2492"/>
      <c r="HT63" s="2492"/>
      <c r="HU63" s="2492"/>
      <c r="HV63" s="2492"/>
      <c r="HW63" s="2492"/>
      <c r="HX63" s="2492"/>
      <c r="HY63" s="2492"/>
      <c r="HZ63" s="2492"/>
      <c r="IA63" s="2492"/>
      <c r="IB63" s="2492"/>
      <c r="IC63" s="2492"/>
      <c r="ID63" s="2492"/>
      <c r="IE63" s="2492"/>
    </row>
    <row r="64" spans="1:239" s="1472" customFormat="1" ht="15.75" customHeight="1" thickBot="1">
      <c r="A64" s="1648" t="s">
        <v>98</v>
      </c>
      <c r="B64" s="1754" t="s">
        <v>955</v>
      </c>
      <c r="C64" s="1755" t="s">
        <v>956</v>
      </c>
      <c r="D64" s="1749"/>
      <c r="E64" s="1755"/>
      <c r="F64" s="1651"/>
      <c r="G64" s="1652">
        <v>0.4</v>
      </c>
      <c r="H64" s="162"/>
      <c r="I64" s="1723">
        <v>24.9</v>
      </c>
      <c r="J64" s="1724" t="s">
        <v>373</v>
      </c>
      <c r="K64" s="1751">
        <v>3</v>
      </c>
      <c r="L64" s="2561"/>
      <c r="M64" s="160" t="s">
        <v>248</v>
      </c>
      <c r="N64" s="1527"/>
      <c r="O64" s="1528"/>
      <c r="P64" s="1529"/>
      <c r="Q64" s="1530"/>
      <c r="R64" s="2594"/>
      <c r="S64" s="1522"/>
      <c r="T64" s="1530"/>
      <c r="U64" s="1531"/>
      <c r="V64" s="1530"/>
      <c r="W64" s="2594"/>
      <c r="X64" s="1654">
        <v>0.1</v>
      </c>
      <c r="Y64" s="162"/>
      <c r="Z64" s="1753">
        <v>8109</v>
      </c>
      <c r="AA64" s="1756"/>
      <c r="AB64" s="2686"/>
      <c r="AC64" s="2516">
        <f t="shared" si="0"/>
        <v>0</v>
      </c>
      <c r="AD64" s="1416">
        <f t="shared" si="1"/>
        <v>0</v>
      </c>
      <c r="AE64" s="1416">
        <f t="shared" si="2"/>
        <v>0</v>
      </c>
      <c r="AF64" s="1416">
        <f t="shared" si="3"/>
        <v>0</v>
      </c>
      <c r="AG64" s="2492"/>
      <c r="AH64" s="2492"/>
      <c r="AI64" s="2492"/>
      <c r="AJ64" s="2492"/>
      <c r="AK64" s="2492"/>
      <c r="AL64" s="2492"/>
      <c r="AM64" s="2492"/>
      <c r="AN64" s="2492"/>
      <c r="AO64" s="2492"/>
      <c r="AP64" s="2492"/>
      <c r="AQ64" s="2492"/>
      <c r="AR64" s="2492"/>
      <c r="AS64" s="2492"/>
      <c r="AT64" s="2492"/>
      <c r="AU64" s="2492"/>
      <c r="AV64" s="2492"/>
      <c r="AW64" s="2492"/>
      <c r="AX64" s="2492"/>
      <c r="AY64" s="2492"/>
      <c r="AZ64" s="2492"/>
      <c r="BA64" s="2492"/>
      <c r="BB64" s="2492"/>
      <c r="BC64" s="2492"/>
      <c r="BD64" s="2492"/>
      <c r="BE64" s="2492"/>
      <c r="BF64" s="2492"/>
      <c r="BG64" s="2492"/>
      <c r="BH64" s="2492"/>
      <c r="BI64" s="2492"/>
      <c r="BJ64" s="2492"/>
      <c r="BK64" s="2492"/>
      <c r="BL64" s="2492"/>
      <c r="BM64" s="2492"/>
      <c r="BN64" s="2492"/>
      <c r="BO64" s="2492"/>
      <c r="BP64" s="2492"/>
      <c r="BQ64" s="2492"/>
      <c r="BR64" s="2492"/>
      <c r="BS64" s="2492"/>
      <c r="BT64" s="2492"/>
      <c r="BU64" s="2492"/>
      <c r="BV64" s="2492"/>
      <c r="BW64" s="2492"/>
      <c r="BX64" s="2492"/>
      <c r="BY64" s="2492"/>
      <c r="BZ64" s="2492"/>
      <c r="CA64" s="2492"/>
      <c r="CB64" s="2492"/>
      <c r="CC64" s="2492"/>
      <c r="CD64" s="2492"/>
      <c r="CE64" s="2492"/>
      <c r="CF64" s="2492"/>
      <c r="CG64" s="2492"/>
      <c r="CH64" s="2492"/>
      <c r="CI64" s="2492"/>
      <c r="CJ64" s="2492"/>
      <c r="CK64" s="2492"/>
      <c r="CL64" s="2492"/>
      <c r="CM64" s="2492"/>
      <c r="CN64" s="2492"/>
      <c r="CO64" s="2492"/>
      <c r="CP64" s="2492"/>
      <c r="CQ64" s="2492"/>
      <c r="CR64" s="2492"/>
      <c r="CS64" s="2492"/>
      <c r="CT64" s="2492"/>
      <c r="CU64" s="2492"/>
      <c r="CV64" s="2492"/>
      <c r="CW64" s="2492"/>
      <c r="CX64" s="2492"/>
      <c r="CY64" s="2492"/>
      <c r="CZ64" s="2492"/>
      <c r="DA64" s="2492"/>
      <c r="DB64" s="2492"/>
      <c r="DC64" s="2492"/>
      <c r="DD64" s="2492"/>
      <c r="DE64" s="2492"/>
      <c r="DF64" s="2492"/>
      <c r="DG64" s="2492"/>
      <c r="DH64" s="2492"/>
      <c r="DI64" s="2492"/>
      <c r="DJ64" s="2492"/>
      <c r="DK64" s="2492"/>
      <c r="DL64" s="2492"/>
      <c r="DM64" s="2492"/>
      <c r="DN64" s="2492"/>
      <c r="DO64" s="2492"/>
      <c r="DP64" s="2492"/>
      <c r="DQ64" s="2492"/>
      <c r="DR64" s="2492"/>
      <c r="DS64" s="2492"/>
      <c r="DT64" s="2492"/>
      <c r="DU64" s="2492"/>
      <c r="DV64" s="2492"/>
      <c r="DW64" s="2492"/>
      <c r="DX64" s="2492"/>
      <c r="DY64" s="2492"/>
      <c r="DZ64" s="2492"/>
      <c r="EA64" s="2492"/>
      <c r="EB64" s="2492"/>
      <c r="EC64" s="2492"/>
      <c r="ED64" s="2492"/>
      <c r="EE64" s="2492"/>
      <c r="EF64" s="2492"/>
      <c r="EG64" s="2492"/>
      <c r="EH64" s="2492"/>
      <c r="EI64" s="2492"/>
      <c r="EJ64" s="2492"/>
      <c r="EK64" s="2492"/>
      <c r="EL64" s="2492"/>
      <c r="EM64" s="2492"/>
      <c r="EN64" s="2492"/>
      <c r="EO64" s="2492"/>
      <c r="EP64" s="2492"/>
      <c r="EQ64" s="2492"/>
      <c r="ER64" s="2492"/>
      <c r="ES64" s="2492"/>
      <c r="ET64" s="2492"/>
      <c r="EU64" s="2492"/>
      <c r="EV64" s="2492"/>
      <c r="EW64" s="2492"/>
      <c r="EX64" s="2492"/>
      <c r="EY64" s="2492"/>
      <c r="EZ64" s="2492"/>
      <c r="FA64" s="2492"/>
      <c r="FB64" s="2492"/>
      <c r="FC64" s="2492"/>
      <c r="FD64" s="2492"/>
      <c r="FE64" s="2492"/>
      <c r="FF64" s="2492"/>
      <c r="FG64" s="2492"/>
      <c r="FH64" s="2492"/>
      <c r="FI64" s="2492"/>
      <c r="FJ64" s="2492"/>
      <c r="FK64" s="2492"/>
      <c r="FL64" s="2492"/>
      <c r="FM64" s="2492"/>
      <c r="FN64" s="2492"/>
      <c r="FO64" s="2492"/>
      <c r="FP64" s="2492"/>
      <c r="FQ64" s="2492"/>
      <c r="FR64" s="2492"/>
      <c r="FS64" s="2492"/>
      <c r="FT64" s="2492"/>
      <c r="FU64" s="2492"/>
      <c r="FV64" s="2492"/>
      <c r="FW64" s="2492"/>
      <c r="FX64" s="2492"/>
      <c r="FY64" s="2492"/>
      <c r="FZ64" s="2492"/>
      <c r="GA64" s="2492"/>
      <c r="GB64" s="2492"/>
      <c r="GC64" s="2492"/>
      <c r="GD64" s="2492"/>
      <c r="GE64" s="2492"/>
      <c r="GF64" s="2492"/>
      <c r="GG64" s="2492"/>
      <c r="GH64" s="2492"/>
      <c r="GI64" s="2492"/>
      <c r="GJ64" s="2492"/>
      <c r="GK64" s="2492"/>
      <c r="GL64" s="2492"/>
      <c r="GM64" s="2492"/>
      <c r="GN64" s="2492"/>
      <c r="GO64" s="2492"/>
      <c r="GP64" s="2492"/>
      <c r="GQ64" s="2492"/>
      <c r="GR64" s="2492"/>
      <c r="GS64" s="2492"/>
      <c r="GT64" s="2492"/>
      <c r="GU64" s="2492"/>
      <c r="GV64" s="2492"/>
      <c r="GW64" s="2492"/>
      <c r="GX64" s="2492"/>
      <c r="GY64" s="2492"/>
      <c r="GZ64" s="2492"/>
      <c r="HA64" s="2492"/>
      <c r="HB64" s="2492"/>
      <c r="HC64" s="2492"/>
      <c r="HD64" s="2492"/>
      <c r="HE64" s="2492"/>
      <c r="HF64" s="2492"/>
      <c r="HG64" s="2492"/>
      <c r="HH64" s="2492"/>
      <c r="HI64" s="2492"/>
      <c r="HJ64" s="2492"/>
      <c r="HK64" s="2492"/>
      <c r="HL64" s="2492"/>
      <c r="HM64" s="2492"/>
      <c r="HN64" s="2492"/>
      <c r="HO64" s="2492"/>
      <c r="HP64" s="2492"/>
      <c r="HQ64" s="2492"/>
      <c r="HR64" s="2492"/>
      <c r="HS64" s="2492"/>
      <c r="HT64" s="2492"/>
      <c r="HU64" s="2492"/>
      <c r="HV64" s="2492"/>
      <c r="HW64" s="2492"/>
      <c r="HX64" s="2492"/>
      <c r="HY64" s="2492"/>
      <c r="HZ64" s="2492"/>
      <c r="IA64" s="2492"/>
      <c r="IB64" s="2492"/>
      <c r="IC64" s="2492"/>
      <c r="ID64" s="2492"/>
      <c r="IE64" s="2492"/>
    </row>
    <row r="65" spans="1:239" s="1472" customFormat="1" ht="30" customHeight="1" thickBot="1">
      <c r="A65" s="2518"/>
      <c r="B65" s="1197" t="s">
        <v>958</v>
      </c>
      <c r="C65" s="2519"/>
      <c r="D65" s="2520"/>
      <c r="E65" s="2521"/>
      <c r="F65" s="2522"/>
      <c r="G65" s="2523"/>
      <c r="H65" s="2524"/>
      <c r="I65" s="2525" t="s">
        <v>373</v>
      </c>
      <c r="J65" s="2526" t="s">
        <v>373</v>
      </c>
      <c r="K65" s="2527"/>
      <c r="L65" s="2546"/>
      <c r="M65" s="2528"/>
      <c r="N65" s="1196"/>
      <c r="O65" s="2529"/>
      <c r="P65" s="2529"/>
      <c r="Q65" s="2529"/>
      <c r="R65" s="2592"/>
      <c r="S65" s="2529"/>
      <c r="T65" s="2529"/>
      <c r="U65" s="2529"/>
      <c r="V65" s="2529"/>
      <c r="W65" s="2546"/>
      <c r="X65" s="2530"/>
      <c r="Y65" s="2531"/>
      <c r="Z65" s="2532" t="s">
        <v>373</v>
      </c>
      <c r="AA65" s="2531"/>
      <c r="AB65" s="2670"/>
      <c r="AC65" s="2533"/>
      <c r="AD65" s="2534"/>
      <c r="AE65" s="2534"/>
      <c r="AF65" s="2534"/>
      <c r="AG65" s="2492"/>
      <c r="AH65" s="2492"/>
      <c r="AI65" s="2492"/>
      <c r="AJ65" s="2492"/>
      <c r="AK65" s="2492"/>
      <c r="AL65" s="2492"/>
      <c r="AM65" s="2492"/>
      <c r="AN65" s="2492"/>
      <c r="AO65" s="2492"/>
      <c r="AP65" s="2492"/>
      <c r="AQ65" s="2492"/>
      <c r="AR65" s="2492"/>
      <c r="AS65" s="2492"/>
      <c r="AT65" s="2492"/>
      <c r="AU65" s="2492"/>
      <c r="AV65" s="2492"/>
      <c r="AW65" s="2492"/>
      <c r="AX65" s="2492"/>
      <c r="AY65" s="2492"/>
      <c r="AZ65" s="2492"/>
      <c r="BA65" s="2492"/>
      <c r="BB65" s="2492"/>
      <c r="BC65" s="2492"/>
      <c r="BD65" s="2492"/>
      <c r="BE65" s="2492"/>
      <c r="BF65" s="2492"/>
      <c r="BG65" s="2492"/>
      <c r="BH65" s="2492"/>
      <c r="BI65" s="2492"/>
      <c r="BJ65" s="2492"/>
      <c r="BK65" s="2492"/>
      <c r="BL65" s="2492"/>
      <c r="BM65" s="2492"/>
      <c r="BN65" s="2492"/>
      <c r="BO65" s="2492"/>
      <c r="BP65" s="2492"/>
      <c r="BQ65" s="2492"/>
      <c r="BR65" s="2492"/>
      <c r="BS65" s="2492"/>
      <c r="BT65" s="2492"/>
      <c r="BU65" s="2492"/>
      <c r="BV65" s="2492"/>
      <c r="BW65" s="2492"/>
      <c r="BX65" s="2492"/>
      <c r="BY65" s="2492"/>
      <c r="BZ65" s="2492"/>
      <c r="CA65" s="2492"/>
      <c r="CB65" s="2492"/>
      <c r="CC65" s="2492"/>
      <c r="CD65" s="2492"/>
      <c r="CE65" s="2492"/>
      <c r="CF65" s="2492"/>
      <c r="CG65" s="2492"/>
      <c r="CH65" s="2492"/>
      <c r="CI65" s="2492"/>
      <c r="CJ65" s="2492"/>
      <c r="CK65" s="2492"/>
      <c r="CL65" s="2492"/>
      <c r="CM65" s="2492"/>
      <c r="CN65" s="2492"/>
      <c r="CO65" s="2492"/>
      <c r="CP65" s="2492"/>
      <c r="CQ65" s="2492"/>
      <c r="CR65" s="2492"/>
      <c r="CS65" s="2492"/>
      <c r="CT65" s="2492"/>
      <c r="CU65" s="2492"/>
      <c r="CV65" s="2492"/>
      <c r="CW65" s="2492"/>
      <c r="CX65" s="2492"/>
      <c r="CY65" s="2492"/>
      <c r="CZ65" s="2492"/>
      <c r="DA65" s="2492"/>
      <c r="DB65" s="2492"/>
      <c r="DC65" s="2492"/>
      <c r="DD65" s="2492"/>
      <c r="DE65" s="2492"/>
      <c r="DF65" s="2492"/>
      <c r="DG65" s="2492"/>
      <c r="DH65" s="2492"/>
      <c r="DI65" s="2492"/>
      <c r="DJ65" s="2492"/>
      <c r="DK65" s="2492"/>
      <c r="DL65" s="2492"/>
      <c r="DM65" s="2492"/>
      <c r="DN65" s="2492"/>
      <c r="DO65" s="2492"/>
      <c r="DP65" s="2492"/>
      <c r="DQ65" s="2492"/>
      <c r="DR65" s="2492"/>
      <c r="DS65" s="2492"/>
      <c r="DT65" s="2492"/>
      <c r="DU65" s="2492"/>
      <c r="DV65" s="2492"/>
      <c r="DW65" s="2492"/>
      <c r="DX65" s="2492"/>
      <c r="DY65" s="2492"/>
      <c r="DZ65" s="2492"/>
      <c r="EA65" s="2492"/>
      <c r="EB65" s="2492"/>
      <c r="EC65" s="2492"/>
      <c r="ED65" s="2492"/>
      <c r="EE65" s="2492"/>
      <c r="EF65" s="2492"/>
      <c r="EG65" s="2492"/>
      <c r="EH65" s="2492"/>
      <c r="EI65" s="2492"/>
      <c r="EJ65" s="2492"/>
      <c r="EK65" s="2492"/>
      <c r="EL65" s="2492"/>
      <c r="EM65" s="2492"/>
      <c r="EN65" s="2492"/>
      <c r="EO65" s="2492"/>
      <c r="EP65" s="2492"/>
      <c r="EQ65" s="2492"/>
      <c r="ER65" s="2492"/>
      <c r="ES65" s="2492"/>
      <c r="ET65" s="2492"/>
      <c r="EU65" s="2492"/>
      <c r="EV65" s="2492"/>
      <c r="EW65" s="2492"/>
      <c r="EX65" s="2492"/>
      <c r="EY65" s="2492"/>
      <c r="EZ65" s="2492"/>
      <c r="FA65" s="2492"/>
      <c r="FB65" s="2492"/>
      <c r="FC65" s="2492"/>
      <c r="FD65" s="2492"/>
      <c r="FE65" s="2492"/>
      <c r="FF65" s="2492"/>
      <c r="FG65" s="2492"/>
      <c r="FH65" s="2492"/>
      <c r="FI65" s="2492"/>
      <c r="FJ65" s="2492"/>
      <c r="FK65" s="2492"/>
      <c r="FL65" s="2492"/>
      <c r="FM65" s="2492"/>
      <c r="FN65" s="2492"/>
      <c r="FO65" s="2492"/>
      <c r="FP65" s="2492"/>
      <c r="FQ65" s="2492"/>
      <c r="FR65" s="2492"/>
      <c r="FS65" s="2492"/>
      <c r="FT65" s="2492"/>
      <c r="FU65" s="2492"/>
      <c r="FV65" s="2492"/>
      <c r="FW65" s="2492"/>
      <c r="FX65" s="2492"/>
      <c r="FY65" s="2492"/>
      <c r="FZ65" s="2492"/>
      <c r="GA65" s="2492"/>
      <c r="GB65" s="2492"/>
      <c r="GC65" s="2492"/>
      <c r="GD65" s="2492"/>
      <c r="GE65" s="2492"/>
      <c r="GF65" s="2492"/>
      <c r="GG65" s="2492"/>
      <c r="GH65" s="2492"/>
      <c r="GI65" s="2492"/>
      <c r="GJ65" s="2492"/>
      <c r="GK65" s="2492"/>
      <c r="GL65" s="2492"/>
      <c r="GM65" s="2492"/>
      <c r="GN65" s="2492"/>
      <c r="GO65" s="2492"/>
      <c r="GP65" s="2492"/>
      <c r="GQ65" s="2492"/>
      <c r="GR65" s="2492"/>
      <c r="GS65" s="2492"/>
      <c r="GT65" s="2492"/>
      <c r="GU65" s="2492"/>
      <c r="GV65" s="2492"/>
      <c r="GW65" s="2492"/>
      <c r="GX65" s="2492"/>
      <c r="GY65" s="2492"/>
      <c r="GZ65" s="2492"/>
      <c r="HA65" s="2492"/>
      <c r="HB65" s="2492"/>
      <c r="HC65" s="2492"/>
      <c r="HD65" s="2492"/>
      <c r="HE65" s="2492"/>
      <c r="HF65" s="2492"/>
      <c r="HG65" s="2492"/>
      <c r="HH65" s="2492"/>
      <c r="HI65" s="2492"/>
      <c r="HJ65" s="2492"/>
      <c r="HK65" s="2492"/>
      <c r="HL65" s="2492"/>
      <c r="HM65" s="2492"/>
      <c r="HN65" s="2492"/>
      <c r="HO65" s="2492"/>
      <c r="HP65" s="2492"/>
      <c r="HQ65" s="2492"/>
      <c r="HR65" s="2492"/>
      <c r="HS65" s="2492"/>
      <c r="HT65" s="2492"/>
      <c r="HU65" s="2492"/>
      <c r="HV65" s="2492"/>
      <c r="HW65" s="2492"/>
      <c r="HX65" s="2492"/>
      <c r="HY65" s="2492"/>
      <c r="HZ65" s="2492"/>
      <c r="IA65" s="2492"/>
      <c r="IB65" s="2492"/>
      <c r="IC65" s="2492"/>
      <c r="ID65" s="2492"/>
      <c r="IE65" s="2492"/>
    </row>
    <row r="66" spans="1:239" s="1472" customFormat="1" ht="15.75" customHeight="1">
      <c r="A66" s="1579" t="s">
        <v>959</v>
      </c>
      <c r="B66" s="913" t="s">
        <v>2432</v>
      </c>
      <c r="C66" s="1597" t="s">
        <v>960</v>
      </c>
      <c r="D66" s="1658"/>
      <c r="E66" s="1659"/>
      <c r="F66" s="1660"/>
      <c r="G66" s="1157">
        <v>20</v>
      </c>
      <c r="H66" s="682"/>
      <c r="I66" s="1118">
        <v>24.9</v>
      </c>
      <c r="J66" s="675"/>
      <c r="K66" s="703">
        <v>3</v>
      </c>
      <c r="L66" s="2554"/>
      <c r="M66" s="1119" t="s">
        <v>961</v>
      </c>
      <c r="N66" s="433"/>
      <c r="O66" s="337"/>
      <c r="P66" s="336"/>
      <c r="Q66" s="337"/>
      <c r="R66" s="2604"/>
      <c r="S66" s="433"/>
      <c r="T66" s="337"/>
      <c r="U66" s="336"/>
      <c r="V66" s="337"/>
      <c r="W66" s="2626"/>
      <c r="X66" s="1116">
        <v>3</v>
      </c>
      <c r="Y66" s="137"/>
      <c r="Z66" s="2361">
        <v>243</v>
      </c>
      <c r="AA66" s="137"/>
      <c r="AB66" s="2687"/>
      <c r="AC66" s="2516">
        <f t="shared" ref="AC66:AC126" si="4">I66*L66</f>
        <v>0</v>
      </c>
      <c r="AD66" s="1416">
        <f t="shared" ref="AD66:AD126" si="5">P66*R66</f>
        <v>0</v>
      </c>
      <c r="AE66" s="1416">
        <f t="shared" ref="AE66:AE126" si="6">U66*W66</f>
        <v>0</v>
      </c>
      <c r="AF66" s="1416">
        <f t="shared" ref="AF66:AF126" si="7">Z66*AB66</f>
        <v>0</v>
      </c>
      <c r="AG66" s="2492"/>
      <c r="AH66" s="2492"/>
      <c r="AI66" s="2492"/>
      <c r="AJ66" s="2492"/>
      <c r="AK66" s="2492"/>
      <c r="AL66" s="2492"/>
      <c r="AM66" s="2492"/>
      <c r="AN66" s="2492"/>
      <c r="AO66" s="2492"/>
      <c r="AP66" s="2492"/>
      <c r="AQ66" s="2492"/>
      <c r="AR66" s="2492"/>
      <c r="AS66" s="2492"/>
      <c r="AT66" s="2492"/>
      <c r="AU66" s="2492"/>
      <c r="AV66" s="2492"/>
      <c r="AW66" s="2492"/>
      <c r="AX66" s="2492"/>
      <c r="AY66" s="2492"/>
      <c r="AZ66" s="2492"/>
      <c r="BA66" s="2492"/>
      <c r="BB66" s="2492"/>
      <c r="BC66" s="2492"/>
      <c r="BD66" s="2492"/>
      <c r="BE66" s="2492"/>
      <c r="BF66" s="2492"/>
      <c r="BG66" s="2492"/>
      <c r="BH66" s="2492"/>
      <c r="BI66" s="2492"/>
      <c r="BJ66" s="2492"/>
      <c r="BK66" s="2492"/>
      <c r="BL66" s="2492"/>
      <c r="BM66" s="2492"/>
      <c r="BN66" s="2492"/>
      <c r="BO66" s="2492"/>
      <c r="BP66" s="2492"/>
      <c r="BQ66" s="2492"/>
      <c r="BR66" s="2492"/>
      <c r="BS66" s="2492"/>
      <c r="BT66" s="2492"/>
      <c r="BU66" s="2492"/>
      <c r="BV66" s="2492"/>
      <c r="BW66" s="2492"/>
      <c r="BX66" s="2492"/>
      <c r="BY66" s="2492"/>
      <c r="BZ66" s="2492"/>
      <c r="CA66" s="2492"/>
      <c r="CB66" s="2492"/>
      <c r="CC66" s="2492"/>
      <c r="CD66" s="2492"/>
      <c r="CE66" s="2492"/>
      <c r="CF66" s="2492"/>
      <c r="CG66" s="2492"/>
      <c r="CH66" s="2492"/>
      <c r="CI66" s="2492"/>
      <c r="CJ66" s="2492"/>
      <c r="CK66" s="2492"/>
      <c r="CL66" s="2492"/>
      <c r="CM66" s="2492"/>
      <c r="CN66" s="2492"/>
      <c r="CO66" s="2492"/>
      <c r="CP66" s="2492"/>
      <c r="CQ66" s="2492"/>
      <c r="CR66" s="2492"/>
      <c r="CS66" s="2492"/>
      <c r="CT66" s="2492"/>
      <c r="CU66" s="2492"/>
      <c r="CV66" s="2492"/>
      <c r="CW66" s="2492"/>
      <c r="CX66" s="2492"/>
      <c r="CY66" s="2492"/>
      <c r="CZ66" s="2492"/>
      <c r="DA66" s="2492"/>
      <c r="DB66" s="2492"/>
      <c r="DC66" s="2492"/>
      <c r="DD66" s="2492"/>
      <c r="DE66" s="2492"/>
      <c r="DF66" s="2492"/>
      <c r="DG66" s="2492"/>
      <c r="DH66" s="2492"/>
      <c r="DI66" s="2492"/>
      <c r="DJ66" s="2492"/>
      <c r="DK66" s="2492"/>
      <c r="DL66" s="2492"/>
      <c r="DM66" s="2492"/>
      <c r="DN66" s="2492"/>
      <c r="DO66" s="2492"/>
      <c r="DP66" s="2492"/>
      <c r="DQ66" s="2492"/>
      <c r="DR66" s="2492"/>
      <c r="DS66" s="2492"/>
      <c r="DT66" s="2492"/>
      <c r="DU66" s="2492"/>
      <c r="DV66" s="2492"/>
      <c r="DW66" s="2492"/>
      <c r="DX66" s="2492"/>
      <c r="DY66" s="2492"/>
      <c r="DZ66" s="2492"/>
      <c r="EA66" s="2492"/>
      <c r="EB66" s="2492"/>
      <c r="EC66" s="2492"/>
      <c r="ED66" s="2492"/>
      <c r="EE66" s="2492"/>
      <c r="EF66" s="2492"/>
      <c r="EG66" s="2492"/>
      <c r="EH66" s="2492"/>
      <c r="EI66" s="2492"/>
      <c r="EJ66" s="2492"/>
      <c r="EK66" s="2492"/>
      <c r="EL66" s="2492"/>
      <c r="EM66" s="2492"/>
      <c r="EN66" s="2492"/>
      <c r="EO66" s="2492"/>
      <c r="EP66" s="2492"/>
      <c r="EQ66" s="2492"/>
      <c r="ER66" s="2492"/>
      <c r="ES66" s="2492"/>
      <c r="ET66" s="2492"/>
      <c r="EU66" s="2492"/>
      <c r="EV66" s="2492"/>
      <c r="EW66" s="2492"/>
      <c r="EX66" s="2492"/>
      <c r="EY66" s="2492"/>
      <c r="EZ66" s="2492"/>
      <c r="FA66" s="2492"/>
      <c r="FB66" s="2492"/>
      <c r="FC66" s="2492"/>
      <c r="FD66" s="2492"/>
      <c r="FE66" s="2492"/>
      <c r="FF66" s="2492"/>
      <c r="FG66" s="2492"/>
      <c r="FH66" s="2492"/>
      <c r="FI66" s="2492"/>
      <c r="FJ66" s="2492"/>
      <c r="FK66" s="2492"/>
      <c r="FL66" s="2492"/>
      <c r="FM66" s="2492"/>
      <c r="FN66" s="2492"/>
      <c r="FO66" s="2492"/>
      <c r="FP66" s="2492"/>
      <c r="FQ66" s="2492"/>
      <c r="FR66" s="2492"/>
      <c r="FS66" s="2492"/>
      <c r="FT66" s="2492"/>
      <c r="FU66" s="2492"/>
      <c r="FV66" s="2492"/>
      <c r="FW66" s="2492"/>
      <c r="FX66" s="2492"/>
      <c r="FY66" s="2492"/>
      <c r="FZ66" s="2492"/>
      <c r="GA66" s="2492"/>
      <c r="GB66" s="2492"/>
      <c r="GC66" s="2492"/>
      <c r="GD66" s="2492"/>
      <c r="GE66" s="2492"/>
      <c r="GF66" s="2492"/>
      <c r="GG66" s="2492"/>
      <c r="GH66" s="2492"/>
      <c r="GI66" s="2492"/>
      <c r="GJ66" s="2492"/>
      <c r="GK66" s="2492"/>
      <c r="GL66" s="2492"/>
      <c r="GM66" s="2492"/>
      <c r="GN66" s="2492"/>
      <c r="GO66" s="2492"/>
      <c r="GP66" s="2492"/>
      <c r="GQ66" s="2492"/>
      <c r="GR66" s="2492"/>
      <c r="GS66" s="2492"/>
      <c r="GT66" s="2492"/>
      <c r="GU66" s="2492"/>
      <c r="GV66" s="2492"/>
      <c r="GW66" s="2492"/>
      <c r="GX66" s="2492"/>
      <c r="GY66" s="2492"/>
      <c r="GZ66" s="2492"/>
      <c r="HA66" s="2492"/>
      <c r="HB66" s="2492"/>
      <c r="HC66" s="2492"/>
      <c r="HD66" s="2492"/>
      <c r="HE66" s="2492"/>
      <c r="HF66" s="2492"/>
      <c r="HG66" s="2492"/>
      <c r="HH66" s="2492"/>
      <c r="HI66" s="2492"/>
      <c r="HJ66" s="2492"/>
      <c r="HK66" s="2492"/>
      <c r="HL66" s="2492"/>
      <c r="HM66" s="2492"/>
      <c r="HN66" s="2492"/>
      <c r="HO66" s="2492"/>
      <c r="HP66" s="2492"/>
      <c r="HQ66" s="2492"/>
      <c r="HR66" s="2492"/>
      <c r="HS66" s="2492"/>
      <c r="HT66" s="2492"/>
      <c r="HU66" s="2492"/>
      <c r="HV66" s="2492"/>
      <c r="HW66" s="2492"/>
      <c r="HX66" s="2492"/>
      <c r="HY66" s="2492"/>
      <c r="HZ66" s="2492"/>
      <c r="IA66" s="2492"/>
      <c r="IB66" s="2492"/>
      <c r="IC66" s="2492"/>
      <c r="ID66" s="2492"/>
      <c r="IE66" s="2492"/>
    </row>
    <row r="67" spans="1:239" s="1758" customFormat="1" ht="15.75" customHeight="1">
      <c r="A67" s="1495" t="s">
        <v>962</v>
      </c>
      <c r="B67" s="1496" t="s">
        <v>963</v>
      </c>
      <c r="C67" s="1543" t="s">
        <v>960</v>
      </c>
      <c r="D67" s="1544"/>
      <c r="E67" s="1545"/>
      <c r="F67" s="1546"/>
      <c r="G67" s="1497">
        <v>20</v>
      </c>
      <c r="H67" s="1592"/>
      <c r="I67" s="1617">
        <v>24.9</v>
      </c>
      <c r="J67" s="1757"/>
      <c r="K67" s="1618">
        <v>3</v>
      </c>
      <c r="L67" s="2446"/>
      <c r="M67" s="1638" t="s">
        <v>964</v>
      </c>
      <c r="N67" s="1497">
        <v>50</v>
      </c>
      <c r="O67" s="1688"/>
      <c r="P67" s="1617">
        <v>35</v>
      </c>
      <c r="Q67" s="1688"/>
      <c r="R67" s="2596"/>
      <c r="S67" s="1068">
        <v>100</v>
      </c>
      <c r="T67" s="816"/>
      <c r="U67" s="2357">
        <v>65</v>
      </c>
      <c r="V67" s="816"/>
      <c r="W67" s="1285"/>
      <c r="X67" s="1502">
        <v>3</v>
      </c>
      <c r="Y67" s="1616"/>
      <c r="Z67" s="2362">
        <v>226</v>
      </c>
      <c r="AA67" s="1616"/>
      <c r="AB67" s="2480"/>
      <c r="AC67" s="2516">
        <f t="shared" si="4"/>
        <v>0</v>
      </c>
      <c r="AD67" s="1416">
        <f t="shared" si="5"/>
        <v>0</v>
      </c>
      <c r="AE67" s="1416">
        <f t="shared" si="6"/>
        <v>0</v>
      </c>
      <c r="AF67" s="1416">
        <f t="shared" si="7"/>
        <v>0</v>
      </c>
      <c r="AG67" s="2496"/>
      <c r="AH67" s="2496"/>
      <c r="AI67" s="2496"/>
      <c r="AJ67" s="2496"/>
      <c r="AK67" s="2496"/>
      <c r="AL67" s="2496"/>
      <c r="AM67" s="2496"/>
      <c r="AN67" s="2496"/>
      <c r="AO67" s="2496"/>
      <c r="AP67" s="2496"/>
      <c r="AQ67" s="2496"/>
      <c r="AR67" s="2496"/>
      <c r="AS67" s="2496"/>
      <c r="AT67" s="2496"/>
      <c r="AU67" s="2496"/>
      <c r="AV67" s="2496"/>
      <c r="AW67" s="2496"/>
      <c r="AX67" s="2496"/>
      <c r="AY67" s="2496"/>
      <c r="AZ67" s="2496"/>
      <c r="BA67" s="2496"/>
      <c r="BB67" s="2496"/>
      <c r="BC67" s="2496"/>
      <c r="BD67" s="2496"/>
      <c r="BE67" s="2496"/>
      <c r="BF67" s="2496"/>
      <c r="BG67" s="2496"/>
      <c r="BH67" s="2496"/>
      <c r="BI67" s="2496"/>
      <c r="BJ67" s="2496"/>
      <c r="BK67" s="2496"/>
      <c r="BL67" s="2496"/>
      <c r="BM67" s="2496"/>
      <c r="BN67" s="2496"/>
      <c r="BO67" s="2496"/>
      <c r="BP67" s="2496"/>
      <c r="BQ67" s="2496"/>
      <c r="BR67" s="2496"/>
      <c r="BS67" s="2496"/>
      <c r="BT67" s="2496"/>
      <c r="BU67" s="2496"/>
      <c r="BV67" s="2496"/>
      <c r="BW67" s="2496"/>
      <c r="BX67" s="2496"/>
      <c r="BY67" s="2496"/>
      <c r="BZ67" s="2496"/>
      <c r="CA67" s="2496"/>
      <c r="CB67" s="2496"/>
      <c r="CC67" s="2496"/>
      <c r="CD67" s="2496"/>
      <c r="CE67" s="2496"/>
      <c r="CF67" s="2496"/>
      <c r="CG67" s="2496"/>
      <c r="CH67" s="2496"/>
      <c r="CI67" s="2496"/>
      <c r="CJ67" s="2496"/>
      <c r="CK67" s="2496"/>
      <c r="CL67" s="2496"/>
      <c r="CM67" s="2496"/>
      <c r="CN67" s="2496"/>
      <c r="CO67" s="2496"/>
      <c r="CP67" s="2496"/>
      <c r="CQ67" s="2496"/>
      <c r="CR67" s="2496"/>
      <c r="CS67" s="2496"/>
      <c r="CT67" s="2496"/>
      <c r="CU67" s="2496"/>
      <c r="CV67" s="2496"/>
      <c r="CW67" s="2496"/>
      <c r="CX67" s="2496"/>
      <c r="CY67" s="2496"/>
      <c r="CZ67" s="2496"/>
      <c r="DA67" s="2496"/>
      <c r="DB67" s="2496"/>
      <c r="DC67" s="2496"/>
      <c r="DD67" s="2496"/>
      <c r="DE67" s="2496"/>
      <c r="DF67" s="2496"/>
      <c r="DG67" s="2496"/>
      <c r="DH67" s="2496"/>
      <c r="DI67" s="2496"/>
      <c r="DJ67" s="2496"/>
      <c r="DK67" s="2496"/>
      <c r="DL67" s="2496"/>
      <c r="DM67" s="2496"/>
      <c r="DN67" s="2496"/>
      <c r="DO67" s="2496"/>
      <c r="DP67" s="2496"/>
      <c r="DQ67" s="2496"/>
      <c r="DR67" s="2496"/>
      <c r="DS67" s="2496"/>
      <c r="DT67" s="2496"/>
      <c r="DU67" s="2496"/>
      <c r="DV67" s="2496"/>
      <c r="DW67" s="2496"/>
      <c r="DX67" s="2496"/>
      <c r="DY67" s="2496"/>
      <c r="DZ67" s="2496"/>
      <c r="EA67" s="2496"/>
      <c r="EB67" s="2496"/>
      <c r="EC67" s="2496"/>
      <c r="ED67" s="2496"/>
      <c r="EE67" s="2496"/>
      <c r="EF67" s="2496"/>
      <c r="EG67" s="2496"/>
      <c r="EH67" s="2496"/>
      <c r="EI67" s="2496"/>
      <c r="EJ67" s="2496"/>
      <c r="EK67" s="2496"/>
      <c r="EL67" s="2496"/>
      <c r="EM67" s="2496"/>
      <c r="EN67" s="2496"/>
      <c r="EO67" s="2496"/>
      <c r="EP67" s="2496"/>
      <c r="EQ67" s="2496"/>
      <c r="ER67" s="2496"/>
      <c r="ES67" s="2496"/>
      <c r="ET67" s="2496"/>
      <c r="EU67" s="2496"/>
      <c r="EV67" s="2496"/>
      <c r="EW67" s="2496"/>
      <c r="EX67" s="2496"/>
      <c r="EY67" s="2496"/>
      <c r="EZ67" s="2496"/>
      <c r="FA67" s="2496"/>
      <c r="FB67" s="2496"/>
      <c r="FC67" s="2496"/>
      <c r="FD67" s="2496"/>
      <c r="FE67" s="2496"/>
      <c r="FF67" s="2496"/>
      <c r="FG67" s="2496"/>
      <c r="FH67" s="2496"/>
      <c r="FI67" s="2496"/>
      <c r="FJ67" s="2496"/>
      <c r="FK67" s="2496"/>
      <c r="FL67" s="2496"/>
      <c r="FM67" s="2496"/>
      <c r="FN67" s="2496"/>
      <c r="FO67" s="2496"/>
      <c r="FP67" s="2496"/>
      <c r="FQ67" s="2496"/>
      <c r="FR67" s="2496"/>
      <c r="FS67" s="2496"/>
      <c r="FT67" s="2496"/>
      <c r="FU67" s="2496"/>
      <c r="FV67" s="2496"/>
      <c r="FW67" s="2496"/>
      <c r="FX67" s="2496"/>
      <c r="FY67" s="2496"/>
      <c r="FZ67" s="2496"/>
      <c r="GA67" s="2496"/>
      <c r="GB67" s="2496"/>
      <c r="GC67" s="2496"/>
      <c r="GD67" s="2496"/>
      <c r="GE67" s="2496"/>
      <c r="GF67" s="2496"/>
      <c r="GG67" s="2496"/>
      <c r="GH67" s="2496"/>
      <c r="GI67" s="2496"/>
      <c r="GJ67" s="2496"/>
      <c r="GK67" s="2496"/>
      <c r="GL67" s="2496"/>
      <c r="GM67" s="2496"/>
      <c r="GN67" s="2496"/>
      <c r="GO67" s="2496"/>
      <c r="GP67" s="2496"/>
      <c r="GQ67" s="2496"/>
      <c r="GR67" s="2496"/>
      <c r="GS67" s="2496"/>
      <c r="GT67" s="2496"/>
      <c r="GU67" s="2496"/>
      <c r="GV67" s="2496"/>
      <c r="GW67" s="2496"/>
      <c r="GX67" s="2496"/>
      <c r="GY67" s="2496"/>
      <c r="GZ67" s="2496"/>
      <c r="HA67" s="2496"/>
      <c r="HB67" s="2496"/>
      <c r="HC67" s="2496"/>
      <c r="HD67" s="2496"/>
      <c r="HE67" s="2496"/>
      <c r="HF67" s="2496"/>
      <c r="HG67" s="2496"/>
      <c r="HH67" s="2496"/>
      <c r="HI67" s="2496"/>
      <c r="HJ67" s="2496"/>
      <c r="HK67" s="2496"/>
      <c r="HL67" s="2496"/>
      <c r="HM67" s="2496"/>
      <c r="HN67" s="2496"/>
      <c r="HO67" s="2496"/>
      <c r="HP67" s="2496"/>
      <c r="HQ67" s="2496"/>
      <c r="HR67" s="2496"/>
      <c r="HS67" s="2496"/>
      <c r="HT67" s="2496"/>
      <c r="HU67" s="2496"/>
      <c r="HV67" s="2496"/>
      <c r="HW67" s="2496"/>
      <c r="HX67" s="2496"/>
      <c r="HY67" s="2496"/>
      <c r="HZ67" s="2496"/>
      <c r="IA67" s="2496"/>
      <c r="IB67" s="2496"/>
      <c r="IC67" s="2496"/>
      <c r="ID67" s="2496"/>
      <c r="IE67" s="2496"/>
    </row>
    <row r="68" spans="1:239" s="1472" customFormat="1" ht="27" customHeight="1">
      <c r="A68" s="1483" t="s">
        <v>99</v>
      </c>
      <c r="B68" s="1496" t="s">
        <v>965</v>
      </c>
      <c r="C68" s="4292" t="s">
        <v>966</v>
      </c>
      <c r="D68" s="4293"/>
      <c r="E68" s="4293"/>
      <c r="F68" s="4285"/>
      <c r="G68" s="83">
        <v>7</v>
      </c>
      <c r="H68" s="701"/>
      <c r="I68" s="686">
        <v>37.299999999999997</v>
      </c>
      <c r="J68" s="1123"/>
      <c r="K68" s="698">
        <v>4</v>
      </c>
      <c r="L68" s="2449"/>
      <c r="M68" s="1121" t="s">
        <v>297</v>
      </c>
      <c r="N68" s="1497">
        <v>50</v>
      </c>
      <c r="O68" s="1688"/>
      <c r="P68" s="1617">
        <v>47</v>
      </c>
      <c r="Q68" s="1688"/>
      <c r="R68" s="2596"/>
      <c r="S68" s="1137"/>
      <c r="T68" s="427"/>
      <c r="U68" s="428"/>
      <c r="V68" s="427"/>
      <c r="W68" s="2473"/>
      <c r="X68" s="761">
        <v>1</v>
      </c>
      <c r="Y68" s="760"/>
      <c r="Z68" s="2362">
        <v>583</v>
      </c>
      <c r="AA68" s="760"/>
      <c r="AB68" s="2481"/>
      <c r="AC68" s="2516">
        <f t="shared" si="4"/>
        <v>0</v>
      </c>
      <c r="AD68" s="1416">
        <f t="shared" si="5"/>
        <v>0</v>
      </c>
      <c r="AE68" s="1416">
        <f t="shared" si="6"/>
        <v>0</v>
      </c>
      <c r="AF68" s="1416">
        <f t="shared" si="7"/>
        <v>0</v>
      </c>
      <c r="AG68" s="2492"/>
      <c r="AH68" s="2492"/>
      <c r="AI68" s="2492"/>
      <c r="AJ68" s="2492"/>
      <c r="AK68" s="2492"/>
      <c r="AL68" s="2492"/>
      <c r="AM68" s="2492"/>
      <c r="AN68" s="2492"/>
      <c r="AO68" s="2492"/>
      <c r="AP68" s="2492"/>
      <c r="AQ68" s="2492"/>
      <c r="AR68" s="2492"/>
      <c r="AS68" s="2492"/>
      <c r="AT68" s="2492"/>
      <c r="AU68" s="2492"/>
      <c r="AV68" s="2492"/>
      <c r="AW68" s="2492"/>
      <c r="AX68" s="2492"/>
      <c r="AY68" s="2492"/>
      <c r="AZ68" s="2492"/>
      <c r="BA68" s="2492"/>
      <c r="BB68" s="2492"/>
      <c r="BC68" s="2492"/>
      <c r="BD68" s="2492"/>
      <c r="BE68" s="2492"/>
      <c r="BF68" s="2492"/>
      <c r="BG68" s="2492"/>
      <c r="BH68" s="2492"/>
      <c r="BI68" s="2492"/>
      <c r="BJ68" s="2492"/>
      <c r="BK68" s="2492"/>
      <c r="BL68" s="2492"/>
      <c r="BM68" s="2492"/>
      <c r="BN68" s="2492"/>
      <c r="BO68" s="2492"/>
      <c r="BP68" s="2492"/>
      <c r="BQ68" s="2492"/>
      <c r="BR68" s="2492"/>
      <c r="BS68" s="2492"/>
      <c r="BT68" s="2492"/>
      <c r="BU68" s="2492"/>
      <c r="BV68" s="2492"/>
      <c r="BW68" s="2492"/>
      <c r="BX68" s="2492"/>
      <c r="BY68" s="2492"/>
      <c r="BZ68" s="2492"/>
      <c r="CA68" s="2492"/>
      <c r="CB68" s="2492"/>
      <c r="CC68" s="2492"/>
      <c r="CD68" s="2492"/>
      <c r="CE68" s="2492"/>
      <c r="CF68" s="2492"/>
      <c r="CG68" s="2492"/>
      <c r="CH68" s="2492"/>
      <c r="CI68" s="2492"/>
      <c r="CJ68" s="2492"/>
      <c r="CK68" s="2492"/>
      <c r="CL68" s="2492"/>
      <c r="CM68" s="2492"/>
      <c r="CN68" s="2492"/>
      <c r="CO68" s="2492"/>
      <c r="CP68" s="2492"/>
      <c r="CQ68" s="2492"/>
      <c r="CR68" s="2492"/>
      <c r="CS68" s="2492"/>
      <c r="CT68" s="2492"/>
      <c r="CU68" s="2492"/>
      <c r="CV68" s="2492"/>
      <c r="CW68" s="2492"/>
      <c r="CX68" s="2492"/>
      <c r="CY68" s="2492"/>
      <c r="CZ68" s="2492"/>
      <c r="DA68" s="2492"/>
      <c r="DB68" s="2492"/>
      <c r="DC68" s="2492"/>
      <c r="DD68" s="2492"/>
      <c r="DE68" s="2492"/>
      <c r="DF68" s="2492"/>
      <c r="DG68" s="2492"/>
      <c r="DH68" s="2492"/>
      <c r="DI68" s="2492"/>
      <c r="DJ68" s="2492"/>
      <c r="DK68" s="2492"/>
      <c r="DL68" s="2492"/>
      <c r="DM68" s="2492"/>
      <c r="DN68" s="2492"/>
      <c r="DO68" s="2492"/>
      <c r="DP68" s="2492"/>
      <c r="DQ68" s="2492"/>
      <c r="DR68" s="2492"/>
      <c r="DS68" s="2492"/>
      <c r="DT68" s="2492"/>
      <c r="DU68" s="2492"/>
      <c r="DV68" s="2492"/>
      <c r="DW68" s="2492"/>
      <c r="DX68" s="2492"/>
      <c r="DY68" s="2492"/>
      <c r="DZ68" s="2492"/>
      <c r="EA68" s="2492"/>
      <c r="EB68" s="2492"/>
      <c r="EC68" s="2492"/>
      <c r="ED68" s="2492"/>
      <c r="EE68" s="2492"/>
      <c r="EF68" s="2492"/>
      <c r="EG68" s="2492"/>
      <c r="EH68" s="2492"/>
      <c r="EI68" s="2492"/>
      <c r="EJ68" s="2492"/>
      <c r="EK68" s="2492"/>
      <c r="EL68" s="2492"/>
      <c r="EM68" s="2492"/>
      <c r="EN68" s="2492"/>
      <c r="EO68" s="2492"/>
      <c r="EP68" s="2492"/>
      <c r="EQ68" s="2492"/>
      <c r="ER68" s="2492"/>
      <c r="ES68" s="2492"/>
      <c r="ET68" s="2492"/>
      <c r="EU68" s="2492"/>
      <c r="EV68" s="2492"/>
      <c r="EW68" s="2492"/>
      <c r="EX68" s="2492"/>
      <c r="EY68" s="2492"/>
      <c r="EZ68" s="2492"/>
      <c r="FA68" s="2492"/>
      <c r="FB68" s="2492"/>
      <c r="FC68" s="2492"/>
      <c r="FD68" s="2492"/>
      <c r="FE68" s="2492"/>
      <c r="FF68" s="2492"/>
      <c r="FG68" s="2492"/>
      <c r="FH68" s="2492"/>
      <c r="FI68" s="2492"/>
      <c r="FJ68" s="2492"/>
      <c r="FK68" s="2492"/>
      <c r="FL68" s="2492"/>
      <c r="FM68" s="2492"/>
      <c r="FN68" s="2492"/>
      <c r="FO68" s="2492"/>
      <c r="FP68" s="2492"/>
      <c r="FQ68" s="2492"/>
      <c r="FR68" s="2492"/>
      <c r="FS68" s="2492"/>
      <c r="FT68" s="2492"/>
      <c r="FU68" s="2492"/>
      <c r="FV68" s="2492"/>
      <c r="FW68" s="2492"/>
      <c r="FX68" s="2492"/>
      <c r="FY68" s="2492"/>
      <c r="FZ68" s="2492"/>
      <c r="GA68" s="2492"/>
      <c r="GB68" s="2492"/>
      <c r="GC68" s="2492"/>
      <c r="GD68" s="2492"/>
      <c r="GE68" s="2492"/>
      <c r="GF68" s="2492"/>
      <c r="GG68" s="2492"/>
      <c r="GH68" s="2492"/>
      <c r="GI68" s="2492"/>
      <c r="GJ68" s="2492"/>
      <c r="GK68" s="2492"/>
      <c r="GL68" s="2492"/>
      <c r="GM68" s="2492"/>
      <c r="GN68" s="2492"/>
      <c r="GO68" s="2492"/>
      <c r="GP68" s="2492"/>
      <c r="GQ68" s="2492"/>
      <c r="GR68" s="2492"/>
      <c r="GS68" s="2492"/>
      <c r="GT68" s="2492"/>
      <c r="GU68" s="2492"/>
      <c r="GV68" s="2492"/>
      <c r="GW68" s="2492"/>
      <c r="GX68" s="2492"/>
      <c r="GY68" s="2492"/>
      <c r="GZ68" s="2492"/>
      <c r="HA68" s="2492"/>
      <c r="HB68" s="2492"/>
      <c r="HC68" s="2492"/>
      <c r="HD68" s="2492"/>
      <c r="HE68" s="2492"/>
      <c r="HF68" s="2492"/>
      <c r="HG68" s="2492"/>
      <c r="HH68" s="2492"/>
      <c r="HI68" s="2492"/>
      <c r="HJ68" s="2492"/>
      <c r="HK68" s="2492"/>
      <c r="HL68" s="2492"/>
      <c r="HM68" s="2492"/>
      <c r="HN68" s="2492"/>
      <c r="HO68" s="2492"/>
      <c r="HP68" s="2492"/>
      <c r="HQ68" s="2492"/>
      <c r="HR68" s="2492"/>
      <c r="HS68" s="2492"/>
      <c r="HT68" s="2492"/>
      <c r="HU68" s="2492"/>
      <c r="HV68" s="2492"/>
      <c r="HW68" s="2492"/>
      <c r="HX68" s="2492"/>
      <c r="HY68" s="2492"/>
      <c r="HZ68" s="2492"/>
      <c r="IA68" s="2492"/>
      <c r="IB68" s="2492"/>
      <c r="IC68" s="2492"/>
      <c r="ID68" s="2492"/>
      <c r="IE68" s="2492"/>
    </row>
    <row r="69" spans="1:239" s="1472" customFormat="1" ht="27" customHeight="1">
      <c r="A69" s="1615" t="s">
        <v>363</v>
      </c>
      <c r="B69" s="1553" t="s">
        <v>967</v>
      </c>
      <c r="C69" s="4292" t="s">
        <v>968</v>
      </c>
      <c r="D69" s="4294"/>
      <c r="E69" s="4294"/>
      <c r="F69" s="4295"/>
      <c r="G69" s="821">
        <v>7</v>
      </c>
      <c r="H69" s="688"/>
      <c r="I69" s="686">
        <v>37.299999999999997</v>
      </c>
      <c r="J69" s="677"/>
      <c r="K69" s="695">
        <v>4</v>
      </c>
      <c r="L69" s="2562"/>
      <c r="M69" s="692"/>
      <c r="N69" s="460"/>
      <c r="O69" s="1759"/>
      <c r="P69" s="394"/>
      <c r="Q69" s="1759"/>
      <c r="R69" s="2605"/>
      <c r="S69" s="460"/>
      <c r="T69" s="1759"/>
      <c r="U69" s="1760"/>
      <c r="V69" s="1759"/>
      <c r="W69" s="2474"/>
      <c r="X69" s="720">
        <v>1</v>
      </c>
      <c r="Y69" s="129"/>
      <c r="Z69" s="2363">
        <v>583</v>
      </c>
      <c r="AA69" s="129"/>
      <c r="AB69" s="2671"/>
      <c r="AC69" s="2516">
        <f t="shared" si="4"/>
        <v>0</v>
      </c>
      <c r="AD69" s="1416">
        <f t="shared" si="5"/>
        <v>0</v>
      </c>
      <c r="AE69" s="1416">
        <f t="shared" si="6"/>
        <v>0</v>
      </c>
      <c r="AF69" s="1416">
        <f t="shared" si="7"/>
        <v>0</v>
      </c>
      <c r="AG69" s="2492"/>
      <c r="AH69" s="2492"/>
      <c r="AI69" s="2492"/>
      <c r="AJ69" s="2492"/>
      <c r="AK69" s="2492"/>
      <c r="AL69" s="2492"/>
      <c r="AM69" s="2492"/>
      <c r="AN69" s="2492"/>
      <c r="AO69" s="2492"/>
      <c r="AP69" s="2492"/>
      <c r="AQ69" s="2492"/>
      <c r="AR69" s="2492"/>
      <c r="AS69" s="2492"/>
      <c r="AT69" s="2492"/>
      <c r="AU69" s="2492"/>
      <c r="AV69" s="2492"/>
      <c r="AW69" s="2492"/>
      <c r="AX69" s="2492"/>
      <c r="AY69" s="2492"/>
      <c r="AZ69" s="2492"/>
      <c r="BA69" s="2492"/>
      <c r="BB69" s="2492"/>
      <c r="BC69" s="2492"/>
      <c r="BD69" s="2492"/>
      <c r="BE69" s="2492"/>
      <c r="BF69" s="2492"/>
      <c r="BG69" s="2492"/>
      <c r="BH69" s="2492"/>
      <c r="BI69" s="2492"/>
      <c r="BJ69" s="2492"/>
      <c r="BK69" s="2492"/>
      <c r="BL69" s="2492"/>
      <c r="BM69" s="2492"/>
      <c r="BN69" s="2492"/>
      <c r="BO69" s="2492"/>
      <c r="BP69" s="2492"/>
      <c r="BQ69" s="2492"/>
      <c r="BR69" s="2492"/>
      <c r="BS69" s="2492"/>
      <c r="BT69" s="2492"/>
      <c r="BU69" s="2492"/>
      <c r="BV69" s="2492"/>
      <c r="BW69" s="2492"/>
      <c r="BX69" s="2492"/>
      <c r="BY69" s="2492"/>
      <c r="BZ69" s="2492"/>
      <c r="CA69" s="2492"/>
      <c r="CB69" s="2492"/>
      <c r="CC69" s="2492"/>
      <c r="CD69" s="2492"/>
      <c r="CE69" s="2492"/>
      <c r="CF69" s="2492"/>
      <c r="CG69" s="2492"/>
      <c r="CH69" s="2492"/>
      <c r="CI69" s="2492"/>
      <c r="CJ69" s="2492"/>
      <c r="CK69" s="2492"/>
      <c r="CL69" s="2492"/>
      <c r="CM69" s="2492"/>
      <c r="CN69" s="2492"/>
      <c r="CO69" s="2492"/>
      <c r="CP69" s="2492"/>
      <c r="CQ69" s="2492"/>
      <c r="CR69" s="2492"/>
      <c r="CS69" s="2492"/>
      <c r="CT69" s="2492"/>
      <c r="CU69" s="2492"/>
      <c r="CV69" s="2492"/>
      <c r="CW69" s="2492"/>
      <c r="CX69" s="2492"/>
      <c r="CY69" s="2492"/>
      <c r="CZ69" s="2492"/>
      <c r="DA69" s="2492"/>
      <c r="DB69" s="2492"/>
      <c r="DC69" s="2492"/>
      <c r="DD69" s="2492"/>
      <c r="DE69" s="2492"/>
      <c r="DF69" s="2492"/>
      <c r="DG69" s="2492"/>
      <c r="DH69" s="2492"/>
      <c r="DI69" s="2492"/>
      <c r="DJ69" s="2492"/>
      <c r="DK69" s="2492"/>
      <c r="DL69" s="2492"/>
      <c r="DM69" s="2492"/>
      <c r="DN69" s="2492"/>
      <c r="DO69" s="2492"/>
      <c r="DP69" s="2492"/>
      <c r="DQ69" s="2492"/>
      <c r="DR69" s="2492"/>
      <c r="DS69" s="2492"/>
      <c r="DT69" s="2492"/>
      <c r="DU69" s="2492"/>
      <c r="DV69" s="2492"/>
      <c r="DW69" s="2492"/>
      <c r="DX69" s="2492"/>
      <c r="DY69" s="2492"/>
      <c r="DZ69" s="2492"/>
      <c r="EA69" s="2492"/>
      <c r="EB69" s="2492"/>
      <c r="EC69" s="2492"/>
      <c r="ED69" s="2492"/>
      <c r="EE69" s="2492"/>
      <c r="EF69" s="2492"/>
      <c r="EG69" s="2492"/>
      <c r="EH69" s="2492"/>
      <c r="EI69" s="2492"/>
      <c r="EJ69" s="2492"/>
      <c r="EK69" s="2492"/>
      <c r="EL69" s="2492"/>
      <c r="EM69" s="2492"/>
      <c r="EN69" s="2492"/>
      <c r="EO69" s="2492"/>
      <c r="EP69" s="2492"/>
      <c r="EQ69" s="2492"/>
      <c r="ER69" s="2492"/>
      <c r="ES69" s="2492"/>
      <c r="ET69" s="2492"/>
      <c r="EU69" s="2492"/>
      <c r="EV69" s="2492"/>
      <c r="EW69" s="2492"/>
      <c r="EX69" s="2492"/>
      <c r="EY69" s="2492"/>
      <c r="EZ69" s="2492"/>
      <c r="FA69" s="2492"/>
      <c r="FB69" s="2492"/>
      <c r="FC69" s="2492"/>
      <c r="FD69" s="2492"/>
      <c r="FE69" s="2492"/>
      <c r="FF69" s="2492"/>
      <c r="FG69" s="2492"/>
      <c r="FH69" s="2492"/>
      <c r="FI69" s="2492"/>
      <c r="FJ69" s="2492"/>
      <c r="FK69" s="2492"/>
      <c r="FL69" s="2492"/>
      <c r="FM69" s="2492"/>
      <c r="FN69" s="2492"/>
      <c r="FO69" s="2492"/>
      <c r="FP69" s="2492"/>
      <c r="FQ69" s="2492"/>
      <c r="FR69" s="2492"/>
      <c r="FS69" s="2492"/>
      <c r="FT69" s="2492"/>
      <c r="FU69" s="2492"/>
      <c r="FV69" s="2492"/>
      <c r="FW69" s="2492"/>
      <c r="FX69" s="2492"/>
      <c r="FY69" s="2492"/>
      <c r="FZ69" s="2492"/>
      <c r="GA69" s="2492"/>
      <c r="GB69" s="2492"/>
      <c r="GC69" s="2492"/>
      <c r="GD69" s="2492"/>
      <c r="GE69" s="2492"/>
      <c r="GF69" s="2492"/>
      <c r="GG69" s="2492"/>
      <c r="GH69" s="2492"/>
      <c r="GI69" s="2492"/>
      <c r="GJ69" s="2492"/>
      <c r="GK69" s="2492"/>
      <c r="GL69" s="2492"/>
      <c r="GM69" s="2492"/>
      <c r="GN69" s="2492"/>
      <c r="GO69" s="2492"/>
      <c r="GP69" s="2492"/>
      <c r="GQ69" s="2492"/>
      <c r="GR69" s="2492"/>
      <c r="GS69" s="2492"/>
      <c r="GT69" s="2492"/>
      <c r="GU69" s="2492"/>
      <c r="GV69" s="2492"/>
      <c r="GW69" s="2492"/>
      <c r="GX69" s="2492"/>
      <c r="GY69" s="2492"/>
      <c r="GZ69" s="2492"/>
      <c r="HA69" s="2492"/>
      <c r="HB69" s="2492"/>
      <c r="HC69" s="2492"/>
      <c r="HD69" s="2492"/>
      <c r="HE69" s="2492"/>
      <c r="HF69" s="2492"/>
      <c r="HG69" s="2492"/>
      <c r="HH69" s="2492"/>
      <c r="HI69" s="2492"/>
      <c r="HJ69" s="2492"/>
      <c r="HK69" s="2492"/>
      <c r="HL69" s="2492"/>
      <c r="HM69" s="2492"/>
      <c r="HN69" s="2492"/>
      <c r="HO69" s="2492"/>
      <c r="HP69" s="2492"/>
      <c r="HQ69" s="2492"/>
      <c r="HR69" s="2492"/>
      <c r="HS69" s="2492"/>
      <c r="HT69" s="2492"/>
      <c r="HU69" s="2492"/>
      <c r="HV69" s="2492"/>
      <c r="HW69" s="2492"/>
      <c r="HX69" s="2492"/>
      <c r="HY69" s="2492"/>
      <c r="HZ69" s="2492"/>
      <c r="IA69" s="2492"/>
      <c r="IB69" s="2492"/>
      <c r="IC69" s="2492"/>
      <c r="ID69" s="2492"/>
      <c r="IE69" s="2492"/>
    </row>
    <row r="70" spans="1:239" s="1472" customFormat="1" ht="27" customHeight="1">
      <c r="A70" s="1615" t="s">
        <v>595</v>
      </c>
      <c r="B70" s="1553" t="s">
        <v>969</v>
      </c>
      <c r="C70" s="4292" t="s">
        <v>970</v>
      </c>
      <c r="D70" s="4294"/>
      <c r="E70" s="4294"/>
      <c r="F70" s="4295"/>
      <c r="G70" s="821">
        <v>7</v>
      </c>
      <c r="H70" s="688"/>
      <c r="I70" s="686">
        <v>37.299999999999997</v>
      </c>
      <c r="J70" s="677"/>
      <c r="K70" s="695">
        <v>4</v>
      </c>
      <c r="L70" s="2562"/>
      <c r="M70" s="692"/>
      <c r="N70" s="460"/>
      <c r="O70" s="1759"/>
      <c r="P70" s="394"/>
      <c r="Q70" s="1759"/>
      <c r="R70" s="2605"/>
      <c r="S70" s="460"/>
      <c r="T70" s="1759"/>
      <c r="U70" s="1760"/>
      <c r="V70" s="1759"/>
      <c r="W70" s="2474"/>
      <c r="X70" s="720">
        <v>1</v>
      </c>
      <c r="Y70" s="129"/>
      <c r="Z70" s="2363">
        <v>583</v>
      </c>
      <c r="AA70" s="129"/>
      <c r="AB70" s="2671"/>
      <c r="AC70" s="2516">
        <f t="shared" si="4"/>
        <v>0</v>
      </c>
      <c r="AD70" s="1416">
        <f t="shared" si="5"/>
        <v>0</v>
      </c>
      <c r="AE70" s="1416">
        <f t="shared" si="6"/>
        <v>0</v>
      </c>
      <c r="AF70" s="1416">
        <f t="shared" si="7"/>
        <v>0</v>
      </c>
      <c r="AG70" s="2492"/>
      <c r="AH70" s="2492"/>
      <c r="AI70" s="2492"/>
      <c r="AJ70" s="2492"/>
      <c r="AK70" s="2492"/>
      <c r="AL70" s="2492"/>
      <c r="AM70" s="2492"/>
      <c r="AN70" s="2492"/>
      <c r="AO70" s="2492"/>
      <c r="AP70" s="2492"/>
      <c r="AQ70" s="2492"/>
      <c r="AR70" s="2492"/>
      <c r="AS70" s="2492"/>
      <c r="AT70" s="2492"/>
      <c r="AU70" s="2492"/>
      <c r="AV70" s="2492"/>
      <c r="AW70" s="2492"/>
      <c r="AX70" s="2492"/>
      <c r="AY70" s="2492"/>
      <c r="AZ70" s="2492"/>
      <c r="BA70" s="2492"/>
      <c r="BB70" s="2492"/>
      <c r="BC70" s="2492"/>
      <c r="BD70" s="2492"/>
      <c r="BE70" s="2492"/>
      <c r="BF70" s="2492"/>
      <c r="BG70" s="2492"/>
      <c r="BH70" s="2492"/>
      <c r="BI70" s="2492"/>
      <c r="BJ70" s="2492"/>
      <c r="BK70" s="2492"/>
      <c r="BL70" s="2492"/>
      <c r="BM70" s="2492"/>
      <c r="BN70" s="2492"/>
      <c r="BO70" s="2492"/>
      <c r="BP70" s="2492"/>
      <c r="BQ70" s="2492"/>
      <c r="BR70" s="2492"/>
      <c r="BS70" s="2492"/>
      <c r="BT70" s="2492"/>
      <c r="BU70" s="2492"/>
      <c r="BV70" s="2492"/>
      <c r="BW70" s="2492"/>
      <c r="BX70" s="2492"/>
      <c r="BY70" s="2492"/>
      <c r="BZ70" s="2492"/>
      <c r="CA70" s="2492"/>
      <c r="CB70" s="2492"/>
      <c r="CC70" s="2492"/>
      <c r="CD70" s="2492"/>
      <c r="CE70" s="2492"/>
      <c r="CF70" s="2492"/>
      <c r="CG70" s="2492"/>
      <c r="CH70" s="2492"/>
      <c r="CI70" s="2492"/>
      <c r="CJ70" s="2492"/>
      <c r="CK70" s="2492"/>
      <c r="CL70" s="2492"/>
      <c r="CM70" s="2492"/>
      <c r="CN70" s="2492"/>
      <c r="CO70" s="2492"/>
      <c r="CP70" s="2492"/>
      <c r="CQ70" s="2492"/>
      <c r="CR70" s="2492"/>
      <c r="CS70" s="2492"/>
      <c r="CT70" s="2492"/>
      <c r="CU70" s="2492"/>
      <c r="CV70" s="2492"/>
      <c r="CW70" s="2492"/>
      <c r="CX70" s="2492"/>
      <c r="CY70" s="2492"/>
      <c r="CZ70" s="2492"/>
      <c r="DA70" s="2492"/>
      <c r="DB70" s="2492"/>
      <c r="DC70" s="2492"/>
      <c r="DD70" s="2492"/>
      <c r="DE70" s="2492"/>
      <c r="DF70" s="2492"/>
      <c r="DG70" s="2492"/>
      <c r="DH70" s="2492"/>
      <c r="DI70" s="2492"/>
      <c r="DJ70" s="2492"/>
      <c r="DK70" s="2492"/>
      <c r="DL70" s="2492"/>
      <c r="DM70" s="2492"/>
      <c r="DN70" s="2492"/>
      <c r="DO70" s="2492"/>
      <c r="DP70" s="2492"/>
      <c r="DQ70" s="2492"/>
      <c r="DR70" s="2492"/>
      <c r="DS70" s="2492"/>
      <c r="DT70" s="2492"/>
      <c r="DU70" s="2492"/>
      <c r="DV70" s="2492"/>
      <c r="DW70" s="2492"/>
      <c r="DX70" s="2492"/>
      <c r="DY70" s="2492"/>
      <c r="DZ70" s="2492"/>
      <c r="EA70" s="2492"/>
      <c r="EB70" s="2492"/>
      <c r="EC70" s="2492"/>
      <c r="ED70" s="2492"/>
      <c r="EE70" s="2492"/>
      <c r="EF70" s="2492"/>
      <c r="EG70" s="2492"/>
      <c r="EH70" s="2492"/>
      <c r="EI70" s="2492"/>
      <c r="EJ70" s="2492"/>
      <c r="EK70" s="2492"/>
      <c r="EL70" s="2492"/>
      <c r="EM70" s="2492"/>
      <c r="EN70" s="2492"/>
      <c r="EO70" s="2492"/>
      <c r="EP70" s="2492"/>
      <c r="EQ70" s="2492"/>
      <c r="ER70" s="2492"/>
      <c r="ES70" s="2492"/>
      <c r="ET70" s="2492"/>
      <c r="EU70" s="2492"/>
      <c r="EV70" s="2492"/>
      <c r="EW70" s="2492"/>
      <c r="EX70" s="2492"/>
      <c r="EY70" s="2492"/>
      <c r="EZ70" s="2492"/>
      <c r="FA70" s="2492"/>
      <c r="FB70" s="2492"/>
      <c r="FC70" s="2492"/>
      <c r="FD70" s="2492"/>
      <c r="FE70" s="2492"/>
      <c r="FF70" s="2492"/>
      <c r="FG70" s="2492"/>
      <c r="FH70" s="2492"/>
      <c r="FI70" s="2492"/>
      <c r="FJ70" s="2492"/>
      <c r="FK70" s="2492"/>
      <c r="FL70" s="2492"/>
      <c r="FM70" s="2492"/>
      <c r="FN70" s="2492"/>
      <c r="FO70" s="2492"/>
      <c r="FP70" s="2492"/>
      <c r="FQ70" s="2492"/>
      <c r="FR70" s="2492"/>
      <c r="FS70" s="2492"/>
      <c r="FT70" s="2492"/>
      <c r="FU70" s="2492"/>
      <c r="FV70" s="2492"/>
      <c r="FW70" s="2492"/>
      <c r="FX70" s="2492"/>
      <c r="FY70" s="2492"/>
      <c r="FZ70" s="2492"/>
      <c r="GA70" s="2492"/>
      <c r="GB70" s="2492"/>
      <c r="GC70" s="2492"/>
      <c r="GD70" s="2492"/>
      <c r="GE70" s="2492"/>
      <c r="GF70" s="2492"/>
      <c r="GG70" s="2492"/>
      <c r="GH70" s="2492"/>
      <c r="GI70" s="2492"/>
      <c r="GJ70" s="2492"/>
      <c r="GK70" s="2492"/>
      <c r="GL70" s="2492"/>
      <c r="GM70" s="2492"/>
      <c r="GN70" s="2492"/>
      <c r="GO70" s="2492"/>
      <c r="GP70" s="2492"/>
      <c r="GQ70" s="2492"/>
      <c r="GR70" s="2492"/>
      <c r="GS70" s="2492"/>
      <c r="GT70" s="2492"/>
      <c r="GU70" s="2492"/>
      <c r="GV70" s="2492"/>
      <c r="GW70" s="2492"/>
      <c r="GX70" s="2492"/>
      <c r="GY70" s="2492"/>
      <c r="GZ70" s="2492"/>
      <c r="HA70" s="2492"/>
      <c r="HB70" s="2492"/>
      <c r="HC70" s="2492"/>
      <c r="HD70" s="2492"/>
      <c r="HE70" s="2492"/>
      <c r="HF70" s="2492"/>
      <c r="HG70" s="2492"/>
      <c r="HH70" s="2492"/>
      <c r="HI70" s="2492"/>
      <c r="HJ70" s="2492"/>
      <c r="HK70" s="2492"/>
      <c r="HL70" s="2492"/>
      <c r="HM70" s="2492"/>
      <c r="HN70" s="2492"/>
      <c r="HO70" s="2492"/>
      <c r="HP70" s="2492"/>
      <c r="HQ70" s="2492"/>
      <c r="HR70" s="2492"/>
      <c r="HS70" s="2492"/>
      <c r="HT70" s="2492"/>
      <c r="HU70" s="2492"/>
      <c r="HV70" s="2492"/>
      <c r="HW70" s="2492"/>
      <c r="HX70" s="2492"/>
      <c r="HY70" s="2492"/>
      <c r="HZ70" s="2492"/>
      <c r="IA70" s="2492"/>
      <c r="IB70" s="2492"/>
      <c r="IC70" s="2492"/>
      <c r="ID70" s="2492"/>
      <c r="IE70" s="2492"/>
    </row>
    <row r="71" spans="1:239" s="1472" customFormat="1" ht="27" customHeight="1">
      <c r="A71" s="872" t="s">
        <v>971</v>
      </c>
      <c r="B71" s="908" t="s">
        <v>972</v>
      </c>
      <c r="C71" s="4296" t="s">
        <v>973</v>
      </c>
      <c r="D71" s="4297"/>
      <c r="E71" s="4297"/>
      <c r="F71" s="2358" t="s">
        <v>85</v>
      </c>
      <c r="G71" s="892">
        <v>7</v>
      </c>
      <c r="H71" s="873"/>
      <c r="I71" s="906">
        <v>24.9</v>
      </c>
      <c r="J71" s="883"/>
      <c r="K71" s="874">
        <v>3</v>
      </c>
      <c r="L71" s="2455"/>
      <c r="M71" s="692"/>
      <c r="N71" s="460"/>
      <c r="O71" s="1759"/>
      <c r="P71" s="394"/>
      <c r="Q71" s="1759"/>
      <c r="R71" s="2605"/>
      <c r="S71" s="460"/>
      <c r="T71" s="1759"/>
      <c r="U71" s="1760"/>
      <c r="V71" s="1759"/>
      <c r="W71" s="2474"/>
      <c r="X71" s="1761"/>
      <c r="Y71" s="1762"/>
      <c r="Z71" s="2364"/>
      <c r="AA71" s="1762"/>
      <c r="AB71" s="2678"/>
      <c r="AC71" s="2516">
        <f t="shared" si="4"/>
        <v>0</v>
      </c>
      <c r="AD71" s="1416">
        <f t="shared" si="5"/>
        <v>0</v>
      </c>
      <c r="AE71" s="1416">
        <f t="shared" si="6"/>
        <v>0</v>
      </c>
      <c r="AF71" s="1416">
        <f t="shared" si="7"/>
        <v>0</v>
      </c>
      <c r="AG71" s="2492"/>
      <c r="AH71" s="2492"/>
      <c r="AI71" s="2492"/>
      <c r="AJ71" s="2492"/>
      <c r="AK71" s="2492"/>
      <c r="AL71" s="2492"/>
      <c r="AM71" s="2492"/>
      <c r="AN71" s="2492"/>
      <c r="AO71" s="2492"/>
      <c r="AP71" s="2492"/>
      <c r="AQ71" s="2492"/>
      <c r="AR71" s="2492"/>
      <c r="AS71" s="2492"/>
      <c r="AT71" s="2492"/>
      <c r="AU71" s="2492"/>
      <c r="AV71" s="2492"/>
      <c r="AW71" s="2492"/>
      <c r="AX71" s="2492"/>
      <c r="AY71" s="2492"/>
      <c r="AZ71" s="2492"/>
      <c r="BA71" s="2492"/>
      <c r="BB71" s="2492"/>
      <c r="BC71" s="2492"/>
      <c r="BD71" s="2492"/>
      <c r="BE71" s="2492"/>
      <c r="BF71" s="2492"/>
      <c r="BG71" s="2492"/>
      <c r="BH71" s="2492"/>
      <c r="BI71" s="2492"/>
      <c r="BJ71" s="2492"/>
      <c r="BK71" s="2492"/>
      <c r="BL71" s="2492"/>
      <c r="BM71" s="2492"/>
      <c r="BN71" s="2492"/>
      <c r="BO71" s="2492"/>
      <c r="BP71" s="2492"/>
      <c r="BQ71" s="2492"/>
      <c r="BR71" s="2492"/>
      <c r="BS71" s="2492"/>
      <c r="BT71" s="2492"/>
      <c r="BU71" s="2492"/>
      <c r="BV71" s="2492"/>
      <c r="BW71" s="2492"/>
      <c r="BX71" s="2492"/>
      <c r="BY71" s="2492"/>
      <c r="BZ71" s="2492"/>
      <c r="CA71" s="2492"/>
      <c r="CB71" s="2492"/>
      <c r="CC71" s="2492"/>
      <c r="CD71" s="2492"/>
      <c r="CE71" s="2492"/>
      <c r="CF71" s="2492"/>
      <c r="CG71" s="2492"/>
      <c r="CH71" s="2492"/>
      <c r="CI71" s="2492"/>
      <c r="CJ71" s="2492"/>
      <c r="CK71" s="2492"/>
      <c r="CL71" s="2492"/>
      <c r="CM71" s="2492"/>
      <c r="CN71" s="2492"/>
      <c r="CO71" s="2492"/>
      <c r="CP71" s="2492"/>
      <c r="CQ71" s="2492"/>
      <c r="CR71" s="2492"/>
      <c r="CS71" s="2492"/>
      <c r="CT71" s="2492"/>
      <c r="CU71" s="2492"/>
      <c r="CV71" s="2492"/>
      <c r="CW71" s="2492"/>
      <c r="CX71" s="2492"/>
      <c r="CY71" s="2492"/>
      <c r="CZ71" s="2492"/>
      <c r="DA71" s="2492"/>
      <c r="DB71" s="2492"/>
      <c r="DC71" s="2492"/>
      <c r="DD71" s="2492"/>
      <c r="DE71" s="2492"/>
      <c r="DF71" s="2492"/>
      <c r="DG71" s="2492"/>
      <c r="DH71" s="2492"/>
      <c r="DI71" s="2492"/>
      <c r="DJ71" s="2492"/>
      <c r="DK71" s="2492"/>
      <c r="DL71" s="2492"/>
      <c r="DM71" s="2492"/>
      <c r="DN71" s="2492"/>
      <c r="DO71" s="2492"/>
      <c r="DP71" s="2492"/>
      <c r="DQ71" s="2492"/>
      <c r="DR71" s="2492"/>
      <c r="DS71" s="2492"/>
      <c r="DT71" s="2492"/>
      <c r="DU71" s="2492"/>
      <c r="DV71" s="2492"/>
      <c r="DW71" s="2492"/>
      <c r="DX71" s="2492"/>
      <c r="DY71" s="2492"/>
      <c r="DZ71" s="2492"/>
      <c r="EA71" s="2492"/>
      <c r="EB71" s="2492"/>
      <c r="EC71" s="2492"/>
      <c r="ED71" s="2492"/>
      <c r="EE71" s="2492"/>
      <c r="EF71" s="2492"/>
      <c r="EG71" s="2492"/>
      <c r="EH71" s="2492"/>
      <c r="EI71" s="2492"/>
      <c r="EJ71" s="2492"/>
      <c r="EK71" s="2492"/>
      <c r="EL71" s="2492"/>
      <c r="EM71" s="2492"/>
      <c r="EN71" s="2492"/>
      <c r="EO71" s="2492"/>
      <c r="EP71" s="2492"/>
      <c r="EQ71" s="2492"/>
      <c r="ER71" s="2492"/>
      <c r="ES71" s="2492"/>
      <c r="ET71" s="2492"/>
      <c r="EU71" s="2492"/>
      <c r="EV71" s="2492"/>
      <c r="EW71" s="2492"/>
      <c r="EX71" s="2492"/>
      <c r="EY71" s="2492"/>
      <c r="EZ71" s="2492"/>
      <c r="FA71" s="2492"/>
      <c r="FB71" s="2492"/>
      <c r="FC71" s="2492"/>
      <c r="FD71" s="2492"/>
      <c r="FE71" s="2492"/>
      <c r="FF71" s="2492"/>
      <c r="FG71" s="2492"/>
      <c r="FH71" s="2492"/>
      <c r="FI71" s="2492"/>
      <c r="FJ71" s="2492"/>
      <c r="FK71" s="2492"/>
      <c r="FL71" s="2492"/>
      <c r="FM71" s="2492"/>
      <c r="FN71" s="2492"/>
      <c r="FO71" s="2492"/>
      <c r="FP71" s="2492"/>
      <c r="FQ71" s="2492"/>
      <c r="FR71" s="2492"/>
      <c r="FS71" s="2492"/>
      <c r="FT71" s="2492"/>
      <c r="FU71" s="2492"/>
      <c r="FV71" s="2492"/>
      <c r="FW71" s="2492"/>
      <c r="FX71" s="2492"/>
      <c r="FY71" s="2492"/>
      <c r="FZ71" s="2492"/>
      <c r="GA71" s="2492"/>
      <c r="GB71" s="2492"/>
      <c r="GC71" s="2492"/>
      <c r="GD71" s="2492"/>
      <c r="GE71" s="2492"/>
      <c r="GF71" s="2492"/>
      <c r="GG71" s="2492"/>
      <c r="GH71" s="2492"/>
      <c r="GI71" s="2492"/>
      <c r="GJ71" s="2492"/>
      <c r="GK71" s="2492"/>
      <c r="GL71" s="2492"/>
      <c r="GM71" s="2492"/>
      <c r="GN71" s="2492"/>
      <c r="GO71" s="2492"/>
      <c r="GP71" s="2492"/>
      <c r="GQ71" s="2492"/>
      <c r="GR71" s="2492"/>
      <c r="GS71" s="2492"/>
      <c r="GT71" s="2492"/>
      <c r="GU71" s="2492"/>
      <c r="GV71" s="2492"/>
      <c r="GW71" s="2492"/>
      <c r="GX71" s="2492"/>
      <c r="GY71" s="2492"/>
      <c r="GZ71" s="2492"/>
      <c r="HA71" s="2492"/>
      <c r="HB71" s="2492"/>
      <c r="HC71" s="2492"/>
      <c r="HD71" s="2492"/>
      <c r="HE71" s="2492"/>
      <c r="HF71" s="2492"/>
      <c r="HG71" s="2492"/>
      <c r="HH71" s="2492"/>
      <c r="HI71" s="2492"/>
      <c r="HJ71" s="2492"/>
      <c r="HK71" s="2492"/>
      <c r="HL71" s="2492"/>
      <c r="HM71" s="2492"/>
      <c r="HN71" s="2492"/>
      <c r="HO71" s="2492"/>
      <c r="HP71" s="2492"/>
      <c r="HQ71" s="2492"/>
      <c r="HR71" s="2492"/>
      <c r="HS71" s="2492"/>
      <c r="HT71" s="2492"/>
      <c r="HU71" s="2492"/>
      <c r="HV71" s="2492"/>
      <c r="HW71" s="2492"/>
      <c r="HX71" s="2492"/>
      <c r="HY71" s="2492"/>
      <c r="HZ71" s="2492"/>
      <c r="IA71" s="2492"/>
      <c r="IB71" s="2492"/>
      <c r="IC71" s="2492"/>
      <c r="ID71" s="2492"/>
      <c r="IE71" s="2492"/>
    </row>
    <row r="72" spans="1:239" s="1472" customFormat="1" ht="15.75" customHeight="1">
      <c r="A72" s="872" t="s">
        <v>974</v>
      </c>
      <c r="B72" s="908" t="s">
        <v>975</v>
      </c>
      <c r="C72" s="2359" t="s">
        <v>976</v>
      </c>
      <c r="D72" s="743"/>
      <c r="E72" s="744"/>
      <c r="F72" s="880"/>
      <c r="G72" s="892">
        <v>20</v>
      </c>
      <c r="H72" s="873"/>
      <c r="I72" s="906">
        <v>24.9</v>
      </c>
      <c r="J72" s="883"/>
      <c r="K72" s="874">
        <v>3</v>
      </c>
      <c r="L72" s="2455"/>
      <c r="M72" s="692" t="s">
        <v>977</v>
      </c>
      <c r="N72" s="1554">
        <v>50</v>
      </c>
      <c r="O72" s="1558"/>
      <c r="P72" s="1617">
        <v>35</v>
      </c>
      <c r="Q72" s="1560"/>
      <c r="R72" s="2597"/>
      <c r="S72" s="892">
        <v>100</v>
      </c>
      <c r="T72" s="911"/>
      <c r="U72" s="2360">
        <v>65</v>
      </c>
      <c r="V72" s="911"/>
      <c r="W72" s="2455"/>
      <c r="X72" s="720">
        <v>3</v>
      </c>
      <c r="Y72" s="97"/>
      <c r="Z72" s="2365">
        <v>226</v>
      </c>
      <c r="AA72" s="129"/>
      <c r="AB72" s="2688"/>
      <c r="AC72" s="2516">
        <f t="shared" si="4"/>
        <v>0</v>
      </c>
      <c r="AD72" s="1416">
        <f t="shared" si="5"/>
        <v>0</v>
      </c>
      <c r="AE72" s="1416">
        <f t="shared" si="6"/>
        <v>0</v>
      </c>
      <c r="AF72" s="1416">
        <f t="shared" si="7"/>
        <v>0</v>
      </c>
      <c r="AG72" s="2492"/>
      <c r="AH72" s="2492"/>
      <c r="AI72" s="2492"/>
      <c r="AJ72" s="2492"/>
      <c r="AK72" s="2492"/>
      <c r="AL72" s="2492"/>
      <c r="AM72" s="2492"/>
      <c r="AN72" s="2492"/>
      <c r="AO72" s="2492"/>
      <c r="AP72" s="2492"/>
      <c r="AQ72" s="2492"/>
      <c r="AR72" s="2492"/>
      <c r="AS72" s="2492"/>
      <c r="AT72" s="2492"/>
      <c r="AU72" s="2492"/>
      <c r="AV72" s="2492"/>
      <c r="AW72" s="2492"/>
      <c r="AX72" s="2492"/>
      <c r="AY72" s="2492"/>
      <c r="AZ72" s="2492"/>
      <c r="BA72" s="2492"/>
      <c r="BB72" s="2492"/>
      <c r="BC72" s="2492"/>
      <c r="BD72" s="2492"/>
      <c r="BE72" s="2492"/>
      <c r="BF72" s="2492"/>
      <c r="BG72" s="2492"/>
      <c r="BH72" s="2492"/>
      <c r="BI72" s="2492"/>
      <c r="BJ72" s="2492"/>
      <c r="BK72" s="2492"/>
      <c r="BL72" s="2492"/>
      <c r="BM72" s="2492"/>
      <c r="BN72" s="2492"/>
      <c r="BO72" s="2492"/>
      <c r="BP72" s="2492"/>
      <c r="BQ72" s="2492"/>
      <c r="BR72" s="2492"/>
      <c r="BS72" s="2492"/>
      <c r="BT72" s="2492"/>
      <c r="BU72" s="2492"/>
      <c r="BV72" s="2492"/>
      <c r="BW72" s="2492"/>
      <c r="BX72" s="2492"/>
      <c r="BY72" s="2492"/>
      <c r="BZ72" s="2492"/>
      <c r="CA72" s="2492"/>
      <c r="CB72" s="2492"/>
      <c r="CC72" s="2492"/>
      <c r="CD72" s="2492"/>
      <c r="CE72" s="2492"/>
      <c r="CF72" s="2492"/>
      <c r="CG72" s="2492"/>
      <c r="CH72" s="2492"/>
      <c r="CI72" s="2492"/>
      <c r="CJ72" s="2492"/>
      <c r="CK72" s="2492"/>
      <c r="CL72" s="2492"/>
      <c r="CM72" s="2492"/>
      <c r="CN72" s="2492"/>
      <c r="CO72" s="2492"/>
      <c r="CP72" s="2492"/>
      <c r="CQ72" s="2492"/>
      <c r="CR72" s="2492"/>
      <c r="CS72" s="2492"/>
      <c r="CT72" s="2492"/>
      <c r="CU72" s="2492"/>
      <c r="CV72" s="2492"/>
      <c r="CW72" s="2492"/>
      <c r="CX72" s="2492"/>
      <c r="CY72" s="2492"/>
      <c r="CZ72" s="2492"/>
      <c r="DA72" s="2492"/>
      <c r="DB72" s="2492"/>
      <c r="DC72" s="2492"/>
      <c r="DD72" s="2492"/>
      <c r="DE72" s="2492"/>
      <c r="DF72" s="2492"/>
      <c r="DG72" s="2492"/>
      <c r="DH72" s="2492"/>
      <c r="DI72" s="2492"/>
      <c r="DJ72" s="2492"/>
      <c r="DK72" s="2492"/>
      <c r="DL72" s="2492"/>
      <c r="DM72" s="2492"/>
      <c r="DN72" s="2492"/>
      <c r="DO72" s="2492"/>
      <c r="DP72" s="2492"/>
      <c r="DQ72" s="2492"/>
      <c r="DR72" s="2492"/>
      <c r="DS72" s="2492"/>
      <c r="DT72" s="2492"/>
      <c r="DU72" s="2492"/>
      <c r="DV72" s="2492"/>
      <c r="DW72" s="2492"/>
      <c r="DX72" s="2492"/>
      <c r="DY72" s="2492"/>
      <c r="DZ72" s="2492"/>
      <c r="EA72" s="2492"/>
      <c r="EB72" s="2492"/>
      <c r="EC72" s="2492"/>
      <c r="ED72" s="2492"/>
      <c r="EE72" s="2492"/>
      <c r="EF72" s="2492"/>
      <c r="EG72" s="2492"/>
      <c r="EH72" s="2492"/>
      <c r="EI72" s="2492"/>
      <c r="EJ72" s="2492"/>
      <c r="EK72" s="2492"/>
      <c r="EL72" s="2492"/>
      <c r="EM72" s="2492"/>
      <c r="EN72" s="2492"/>
      <c r="EO72" s="2492"/>
      <c r="EP72" s="2492"/>
      <c r="EQ72" s="2492"/>
      <c r="ER72" s="2492"/>
      <c r="ES72" s="2492"/>
      <c r="ET72" s="2492"/>
      <c r="EU72" s="2492"/>
      <c r="EV72" s="2492"/>
      <c r="EW72" s="2492"/>
      <c r="EX72" s="2492"/>
      <c r="EY72" s="2492"/>
      <c r="EZ72" s="2492"/>
      <c r="FA72" s="2492"/>
      <c r="FB72" s="2492"/>
      <c r="FC72" s="2492"/>
      <c r="FD72" s="2492"/>
      <c r="FE72" s="2492"/>
      <c r="FF72" s="2492"/>
      <c r="FG72" s="2492"/>
      <c r="FH72" s="2492"/>
      <c r="FI72" s="2492"/>
      <c r="FJ72" s="2492"/>
      <c r="FK72" s="2492"/>
      <c r="FL72" s="2492"/>
      <c r="FM72" s="2492"/>
      <c r="FN72" s="2492"/>
      <c r="FO72" s="2492"/>
      <c r="FP72" s="2492"/>
      <c r="FQ72" s="2492"/>
      <c r="FR72" s="2492"/>
      <c r="FS72" s="2492"/>
      <c r="FT72" s="2492"/>
      <c r="FU72" s="2492"/>
      <c r="FV72" s="2492"/>
      <c r="FW72" s="2492"/>
      <c r="FX72" s="2492"/>
      <c r="FY72" s="2492"/>
      <c r="FZ72" s="2492"/>
      <c r="GA72" s="2492"/>
      <c r="GB72" s="2492"/>
      <c r="GC72" s="2492"/>
      <c r="GD72" s="2492"/>
      <c r="GE72" s="2492"/>
      <c r="GF72" s="2492"/>
      <c r="GG72" s="2492"/>
      <c r="GH72" s="2492"/>
      <c r="GI72" s="2492"/>
      <c r="GJ72" s="2492"/>
      <c r="GK72" s="2492"/>
      <c r="GL72" s="2492"/>
      <c r="GM72" s="2492"/>
      <c r="GN72" s="2492"/>
      <c r="GO72" s="2492"/>
      <c r="GP72" s="2492"/>
      <c r="GQ72" s="2492"/>
      <c r="GR72" s="2492"/>
      <c r="GS72" s="2492"/>
      <c r="GT72" s="2492"/>
      <c r="GU72" s="2492"/>
      <c r="GV72" s="2492"/>
      <c r="GW72" s="2492"/>
      <c r="GX72" s="2492"/>
      <c r="GY72" s="2492"/>
      <c r="GZ72" s="2492"/>
      <c r="HA72" s="2492"/>
      <c r="HB72" s="2492"/>
      <c r="HC72" s="2492"/>
      <c r="HD72" s="2492"/>
      <c r="HE72" s="2492"/>
      <c r="HF72" s="2492"/>
      <c r="HG72" s="2492"/>
      <c r="HH72" s="2492"/>
      <c r="HI72" s="2492"/>
      <c r="HJ72" s="2492"/>
      <c r="HK72" s="2492"/>
      <c r="HL72" s="2492"/>
      <c r="HM72" s="2492"/>
      <c r="HN72" s="2492"/>
      <c r="HO72" s="2492"/>
      <c r="HP72" s="2492"/>
      <c r="HQ72" s="2492"/>
      <c r="HR72" s="2492"/>
      <c r="HS72" s="2492"/>
      <c r="HT72" s="2492"/>
      <c r="HU72" s="2492"/>
      <c r="HV72" s="2492"/>
      <c r="HW72" s="2492"/>
      <c r="HX72" s="2492"/>
      <c r="HY72" s="2492"/>
      <c r="HZ72" s="2492"/>
      <c r="IA72" s="2492"/>
      <c r="IB72" s="2492"/>
      <c r="IC72" s="2492"/>
      <c r="ID72" s="2492"/>
      <c r="IE72" s="2492"/>
    </row>
    <row r="73" spans="1:239" s="1472" customFormat="1" ht="15.75" customHeight="1">
      <c r="A73" s="872" t="s">
        <v>978</v>
      </c>
      <c r="B73" s="908" t="s">
        <v>979</v>
      </c>
      <c r="C73" s="2359" t="s">
        <v>976</v>
      </c>
      <c r="D73" s="743"/>
      <c r="E73" s="744"/>
      <c r="F73" s="302"/>
      <c r="G73" s="892">
        <v>20</v>
      </c>
      <c r="H73" s="873"/>
      <c r="I73" s="910">
        <v>24.9</v>
      </c>
      <c r="J73" s="883"/>
      <c r="K73" s="874">
        <v>3</v>
      </c>
      <c r="L73" s="2455"/>
      <c r="M73" s="692" t="s">
        <v>980</v>
      </c>
      <c r="N73" s="1554">
        <v>50</v>
      </c>
      <c r="O73" s="1558"/>
      <c r="P73" s="1610">
        <v>35</v>
      </c>
      <c r="Q73" s="1560"/>
      <c r="R73" s="2597"/>
      <c r="S73" s="892">
        <v>100</v>
      </c>
      <c r="T73" s="911"/>
      <c r="U73" s="2360">
        <v>65</v>
      </c>
      <c r="V73" s="911"/>
      <c r="W73" s="2455"/>
      <c r="X73" s="720">
        <v>3</v>
      </c>
      <c r="Y73" s="97"/>
      <c r="Z73" s="2365">
        <v>226</v>
      </c>
      <c r="AA73" s="129"/>
      <c r="AB73" s="2688"/>
      <c r="AC73" s="2516">
        <f t="shared" si="4"/>
        <v>0</v>
      </c>
      <c r="AD73" s="1416">
        <f t="shared" si="5"/>
        <v>0</v>
      </c>
      <c r="AE73" s="1416">
        <f t="shared" si="6"/>
        <v>0</v>
      </c>
      <c r="AF73" s="1416">
        <f t="shared" si="7"/>
        <v>0</v>
      </c>
      <c r="AG73" s="2492"/>
      <c r="AH73" s="2492"/>
      <c r="AI73" s="2492"/>
      <c r="AJ73" s="2492"/>
      <c r="AK73" s="2492"/>
      <c r="AL73" s="2492"/>
      <c r="AM73" s="2492"/>
      <c r="AN73" s="2492"/>
      <c r="AO73" s="2492"/>
      <c r="AP73" s="2492"/>
      <c r="AQ73" s="2492"/>
      <c r="AR73" s="2492"/>
      <c r="AS73" s="2492"/>
      <c r="AT73" s="2492"/>
      <c r="AU73" s="2492"/>
      <c r="AV73" s="2492"/>
      <c r="AW73" s="2492"/>
      <c r="AX73" s="2492"/>
      <c r="AY73" s="2492"/>
      <c r="AZ73" s="2492"/>
      <c r="BA73" s="2492"/>
      <c r="BB73" s="2492"/>
      <c r="BC73" s="2492"/>
      <c r="BD73" s="2492"/>
      <c r="BE73" s="2492"/>
      <c r="BF73" s="2492"/>
      <c r="BG73" s="2492"/>
      <c r="BH73" s="2492"/>
      <c r="BI73" s="2492"/>
      <c r="BJ73" s="2492"/>
      <c r="BK73" s="2492"/>
      <c r="BL73" s="2492"/>
      <c r="BM73" s="2492"/>
      <c r="BN73" s="2492"/>
      <c r="BO73" s="2492"/>
      <c r="BP73" s="2492"/>
      <c r="BQ73" s="2492"/>
      <c r="BR73" s="2492"/>
      <c r="BS73" s="2492"/>
      <c r="BT73" s="2492"/>
      <c r="BU73" s="2492"/>
      <c r="BV73" s="2492"/>
      <c r="BW73" s="2492"/>
      <c r="BX73" s="2492"/>
      <c r="BY73" s="2492"/>
      <c r="BZ73" s="2492"/>
      <c r="CA73" s="2492"/>
      <c r="CB73" s="2492"/>
      <c r="CC73" s="2492"/>
      <c r="CD73" s="2492"/>
      <c r="CE73" s="2492"/>
      <c r="CF73" s="2492"/>
      <c r="CG73" s="2492"/>
      <c r="CH73" s="2492"/>
      <c r="CI73" s="2492"/>
      <c r="CJ73" s="2492"/>
      <c r="CK73" s="2492"/>
      <c r="CL73" s="2492"/>
      <c r="CM73" s="2492"/>
      <c r="CN73" s="2492"/>
      <c r="CO73" s="2492"/>
      <c r="CP73" s="2492"/>
      <c r="CQ73" s="2492"/>
      <c r="CR73" s="2492"/>
      <c r="CS73" s="2492"/>
      <c r="CT73" s="2492"/>
      <c r="CU73" s="2492"/>
      <c r="CV73" s="2492"/>
      <c r="CW73" s="2492"/>
      <c r="CX73" s="2492"/>
      <c r="CY73" s="2492"/>
      <c r="CZ73" s="2492"/>
      <c r="DA73" s="2492"/>
      <c r="DB73" s="2492"/>
      <c r="DC73" s="2492"/>
      <c r="DD73" s="2492"/>
      <c r="DE73" s="2492"/>
      <c r="DF73" s="2492"/>
      <c r="DG73" s="2492"/>
      <c r="DH73" s="2492"/>
      <c r="DI73" s="2492"/>
      <c r="DJ73" s="2492"/>
      <c r="DK73" s="2492"/>
      <c r="DL73" s="2492"/>
      <c r="DM73" s="2492"/>
      <c r="DN73" s="2492"/>
      <c r="DO73" s="2492"/>
      <c r="DP73" s="2492"/>
      <c r="DQ73" s="2492"/>
      <c r="DR73" s="2492"/>
      <c r="DS73" s="2492"/>
      <c r="DT73" s="2492"/>
      <c r="DU73" s="2492"/>
      <c r="DV73" s="2492"/>
      <c r="DW73" s="2492"/>
      <c r="DX73" s="2492"/>
      <c r="DY73" s="2492"/>
      <c r="DZ73" s="2492"/>
      <c r="EA73" s="2492"/>
      <c r="EB73" s="2492"/>
      <c r="EC73" s="2492"/>
      <c r="ED73" s="2492"/>
      <c r="EE73" s="2492"/>
      <c r="EF73" s="2492"/>
      <c r="EG73" s="2492"/>
      <c r="EH73" s="2492"/>
      <c r="EI73" s="2492"/>
      <c r="EJ73" s="2492"/>
      <c r="EK73" s="2492"/>
      <c r="EL73" s="2492"/>
      <c r="EM73" s="2492"/>
      <c r="EN73" s="2492"/>
      <c r="EO73" s="2492"/>
      <c r="EP73" s="2492"/>
      <c r="EQ73" s="2492"/>
      <c r="ER73" s="2492"/>
      <c r="ES73" s="2492"/>
      <c r="ET73" s="2492"/>
      <c r="EU73" s="2492"/>
      <c r="EV73" s="2492"/>
      <c r="EW73" s="2492"/>
      <c r="EX73" s="2492"/>
      <c r="EY73" s="2492"/>
      <c r="EZ73" s="2492"/>
      <c r="FA73" s="2492"/>
      <c r="FB73" s="2492"/>
      <c r="FC73" s="2492"/>
      <c r="FD73" s="2492"/>
      <c r="FE73" s="2492"/>
      <c r="FF73" s="2492"/>
      <c r="FG73" s="2492"/>
      <c r="FH73" s="2492"/>
      <c r="FI73" s="2492"/>
      <c r="FJ73" s="2492"/>
      <c r="FK73" s="2492"/>
      <c r="FL73" s="2492"/>
      <c r="FM73" s="2492"/>
      <c r="FN73" s="2492"/>
      <c r="FO73" s="2492"/>
      <c r="FP73" s="2492"/>
      <c r="FQ73" s="2492"/>
      <c r="FR73" s="2492"/>
      <c r="FS73" s="2492"/>
      <c r="FT73" s="2492"/>
      <c r="FU73" s="2492"/>
      <c r="FV73" s="2492"/>
      <c r="FW73" s="2492"/>
      <c r="FX73" s="2492"/>
      <c r="FY73" s="2492"/>
      <c r="FZ73" s="2492"/>
      <c r="GA73" s="2492"/>
      <c r="GB73" s="2492"/>
      <c r="GC73" s="2492"/>
      <c r="GD73" s="2492"/>
      <c r="GE73" s="2492"/>
      <c r="GF73" s="2492"/>
      <c r="GG73" s="2492"/>
      <c r="GH73" s="2492"/>
      <c r="GI73" s="2492"/>
      <c r="GJ73" s="2492"/>
      <c r="GK73" s="2492"/>
      <c r="GL73" s="2492"/>
      <c r="GM73" s="2492"/>
      <c r="GN73" s="2492"/>
      <c r="GO73" s="2492"/>
      <c r="GP73" s="2492"/>
      <c r="GQ73" s="2492"/>
      <c r="GR73" s="2492"/>
      <c r="GS73" s="2492"/>
      <c r="GT73" s="2492"/>
      <c r="GU73" s="2492"/>
      <c r="GV73" s="2492"/>
      <c r="GW73" s="2492"/>
      <c r="GX73" s="2492"/>
      <c r="GY73" s="2492"/>
      <c r="GZ73" s="2492"/>
      <c r="HA73" s="2492"/>
      <c r="HB73" s="2492"/>
      <c r="HC73" s="2492"/>
      <c r="HD73" s="2492"/>
      <c r="HE73" s="2492"/>
      <c r="HF73" s="2492"/>
      <c r="HG73" s="2492"/>
      <c r="HH73" s="2492"/>
      <c r="HI73" s="2492"/>
      <c r="HJ73" s="2492"/>
      <c r="HK73" s="2492"/>
      <c r="HL73" s="2492"/>
      <c r="HM73" s="2492"/>
      <c r="HN73" s="2492"/>
      <c r="HO73" s="2492"/>
      <c r="HP73" s="2492"/>
      <c r="HQ73" s="2492"/>
      <c r="HR73" s="2492"/>
      <c r="HS73" s="2492"/>
      <c r="HT73" s="2492"/>
      <c r="HU73" s="2492"/>
      <c r="HV73" s="2492"/>
      <c r="HW73" s="2492"/>
      <c r="HX73" s="2492"/>
      <c r="HY73" s="2492"/>
      <c r="HZ73" s="2492"/>
      <c r="IA73" s="2492"/>
      <c r="IB73" s="2492"/>
      <c r="IC73" s="2492"/>
      <c r="ID73" s="2492"/>
      <c r="IE73" s="2492"/>
    </row>
    <row r="74" spans="1:239" s="1472" customFormat="1" ht="15.75" customHeight="1">
      <c r="A74" s="1495" t="s">
        <v>981</v>
      </c>
      <c r="B74" s="1496" t="s">
        <v>982</v>
      </c>
      <c r="C74" s="1543" t="s">
        <v>976</v>
      </c>
      <c r="D74" s="1544"/>
      <c r="E74" s="1545"/>
      <c r="F74" s="1546"/>
      <c r="G74" s="1497">
        <v>10</v>
      </c>
      <c r="H74" s="1592"/>
      <c r="I74" s="1617">
        <v>24.9</v>
      </c>
      <c r="J74" s="1757"/>
      <c r="K74" s="1618">
        <v>3</v>
      </c>
      <c r="L74" s="2446"/>
      <c r="M74" s="1121" t="s">
        <v>983</v>
      </c>
      <c r="N74" s="1137"/>
      <c r="O74" s="427"/>
      <c r="P74" s="428"/>
      <c r="Q74" s="427"/>
      <c r="R74" s="2461"/>
      <c r="S74" s="1137"/>
      <c r="T74" s="427"/>
      <c r="U74" s="428"/>
      <c r="V74" s="427"/>
      <c r="W74" s="2473"/>
      <c r="X74" s="1767">
        <v>2</v>
      </c>
      <c r="Y74" s="1768"/>
      <c r="Z74" s="2366">
        <v>258</v>
      </c>
      <c r="AA74" s="1768"/>
      <c r="AB74" s="2675"/>
      <c r="AC74" s="2516">
        <f t="shared" si="4"/>
        <v>0</v>
      </c>
      <c r="AD74" s="1416">
        <f t="shared" si="5"/>
        <v>0</v>
      </c>
      <c r="AE74" s="1416">
        <f t="shared" si="6"/>
        <v>0</v>
      </c>
      <c r="AF74" s="1416">
        <f t="shared" si="7"/>
        <v>0</v>
      </c>
      <c r="AG74" s="2492"/>
      <c r="AH74" s="2492"/>
      <c r="AI74" s="2492"/>
      <c r="AJ74" s="2492"/>
      <c r="AK74" s="2492"/>
      <c r="AL74" s="2492"/>
      <c r="AM74" s="2492"/>
      <c r="AN74" s="2492"/>
      <c r="AO74" s="2492"/>
      <c r="AP74" s="2492"/>
      <c r="AQ74" s="2492"/>
      <c r="AR74" s="2492"/>
      <c r="AS74" s="2492"/>
      <c r="AT74" s="2492"/>
      <c r="AU74" s="2492"/>
      <c r="AV74" s="2492"/>
      <c r="AW74" s="2492"/>
      <c r="AX74" s="2492"/>
      <c r="AY74" s="2492"/>
      <c r="AZ74" s="2492"/>
      <c r="BA74" s="2492"/>
      <c r="BB74" s="2492"/>
      <c r="BC74" s="2492"/>
      <c r="BD74" s="2492"/>
      <c r="BE74" s="2492"/>
      <c r="BF74" s="2492"/>
      <c r="BG74" s="2492"/>
      <c r="BH74" s="2492"/>
      <c r="BI74" s="2492"/>
      <c r="BJ74" s="2492"/>
      <c r="BK74" s="2492"/>
      <c r="BL74" s="2492"/>
      <c r="BM74" s="2492"/>
      <c r="BN74" s="2492"/>
      <c r="BO74" s="2492"/>
      <c r="BP74" s="2492"/>
      <c r="BQ74" s="2492"/>
      <c r="BR74" s="2492"/>
      <c r="BS74" s="2492"/>
      <c r="BT74" s="2492"/>
      <c r="BU74" s="2492"/>
      <c r="BV74" s="2492"/>
      <c r="BW74" s="2492"/>
      <c r="BX74" s="2492"/>
      <c r="BY74" s="2492"/>
      <c r="BZ74" s="2492"/>
      <c r="CA74" s="2492"/>
      <c r="CB74" s="2492"/>
      <c r="CC74" s="2492"/>
      <c r="CD74" s="2492"/>
      <c r="CE74" s="2492"/>
      <c r="CF74" s="2492"/>
      <c r="CG74" s="2492"/>
      <c r="CH74" s="2492"/>
      <c r="CI74" s="2492"/>
      <c r="CJ74" s="2492"/>
      <c r="CK74" s="2492"/>
      <c r="CL74" s="2492"/>
      <c r="CM74" s="2492"/>
      <c r="CN74" s="2492"/>
      <c r="CO74" s="2492"/>
      <c r="CP74" s="2492"/>
      <c r="CQ74" s="2492"/>
      <c r="CR74" s="2492"/>
      <c r="CS74" s="2492"/>
      <c r="CT74" s="2492"/>
      <c r="CU74" s="2492"/>
      <c r="CV74" s="2492"/>
      <c r="CW74" s="2492"/>
      <c r="CX74" s="2492"/>
      <c r="CY74" s="2492"/>
      <c r="CZ74" s="2492"/>
      <c r="DA74" s="2492"/>
      <c r="DB74" s="2492"/>
      <c r="DC74" s="2492"/>
      <c r="DD74" s="2492"/>
      <c r="DE74" s="2492"/>
      <c r="DF74" s="2492"/>
      <c r="DG74" s="2492"/>
      <c r="DH74" s="2492"/>
      <c r="DI74" s="2492"/>
      <c r="DJ74" s="2492"/>
      <c r="DK74" s="2492"/>
      <c r="DL74" s="2492"/>
      <c r="DM74" s="2492"/>
      <c r="DN74" s="2492"/>
      <c r="DO74" s="2492"/>
      <c r="DP74" s="2492"/>
      <c r="DQ74" s="2492"/>
      <c r="DR74" s="2492"/>
      <c r="DS74" s="2492"/>
      <c r="DT74" s="2492"/>
      <c r="DU74" s="2492"/>
      <c r="DV74" s="2492"/>
      <c r="DW74" s="2492"/>
      <c r="DX74" s="2492"/>
      <c r="DY74" s="2492"/>
      <c r="DZ74" s="2492"/>
      <c r="EA74" s="2492"/>
      <c r="EB74" s="2492"/>
      <c r="EC74" s="2492"/>
      <c r="ED74" s="2492"/>
      <c r="EE74" s="2492"/>
      <c r="EF74" s="2492"/>
      <c r="EG74" s="2492"/>
      <c r="EH74" s="2492"/>
      <c r="EI74" s="2492"/>
      <c r="EJ74" s="2492"/>
      <c r="EK74" s="2492"/>
      <c r="EL74" s="2492"/>
      <c r="EM74" s="2492"/>
      <c r="EN74" s="2492"/>
      <c r="EO74" s="2492"/>
      <c r="EP74" s="2492"/>
      <c r="EQ74" s="2492"/>
      <c r="ER74" s="2492"/>
      <c r="ES74" s="2492"/>
      <c r="ET74" s="2492"/>
      <c r="EU74" s="2492"/>
      <c r="EV74" s="2492"/>
      <c r="EW74" s="2492"/>
      <c r="EX74" s="2492"/>
      <c r="EY74" s="2492"/>
      <c r="EZ74" s="2492"/>
      <c r="FA74" s="2492"/>
      <c r="FB74" s="2492"/>
      <c r="FC74" s="2492"/>
      <c r="FD74" s="2492"/>
      <c r="FE74" s="2492"/>
      <c r="FF74" s="2492"/>
      <c r="FG74" s="2492"/>
      <c r="FH74" s="2492"/>
      <c r="FI74" s="2492"/>
      <c r="FJ74" s="2492"/>
      <c r="FK74" s="2492"/>
      <c r="FL74" s="2492"/>
      <c r="FM74" s="2492"/>
      <c r="FN74" s="2492"/>
      <c r="FO74" s="2492"/>
      <c r="FP74" s="2492"/>
      <c r="FQ74" s="2492"/>
      <c r="FR74" s="2492"/>
      <c r="FS74" s="2492"/>
      <c r="FT74" s="2492"/>
      <c r="FU74" s="2492"/>
      <c r="FV74" s="2492"/>
      <c r="FW74" s="2492"/>
      <c r="FX74" s="2492"/>
      <c r="FY74" s="2492"/>
      <c r="FZ74" s="2492"/>
      <c r="GA74" s="2492"/>
      <c r="GB74" s="2492"/>
      <c r="GC74" s="2492"/>
      <c r="GD74" s="2492"/>
      <c r="GE74" s="2492"/>
      <c r="GF74" s="2492"/>
      <c r="GG74" s="2492"/>
      <c r="GH74" s="2492"/>
      <c r="GI74" s="2492"/>
      <c r="GJ74" s="2492"/>
      <c r="GK74" s="2492"/>
      <c r="GL74" s="2492"/>
      <c r="GM74" s="2492"/>
      <c r="GN74" s="2492"/>
      <c r="GO74" s="2492"/>
      <c r="GP74" s="2492"/>
      <c r="GQ74" s="2492"/>
      <c r="GR74" s="2492"/>
      <c r="GS74" s="2492"/>
      <c r="GT74" s="2492"/>
      <c r="GU74" s="2492"/>
      <c r="GV74" s="2492"/>
      <c r="GW74" s="2492"/>
      <c r="GX74" s="2492"/>
      <c r="GY74" s="2492"/>
      <c r="GZ74" s="2492"/>
      <c r="HA74" s="2492"/>
      <c r="HB74" s="2492"/>
      <c r="HC74" s="2492"/>
      <c r="HD74" s="2492"/>
      <c r="HE74" s="2492"/>
      <c r="HF74" s="2492"/>
      <c r="HG74" s="2492"/>
      <c r="HH74" s="2492"/>
      <c r="HI74" s="2492"/>
      <c r="HJ74" s="2492"/>
      <c r="HK74" s="2492"/>
      <c r="HL74" s="2492"/>
      <c r="HM74" s="2492"/>
      <c r="HN74" s="2492"/>
      <c r="HO74" s="2492"/>
      <c r="HP74" s="2492"/>
      <c r="HQ74" s="2492"/>
      <c r="HR74" s="2492"/>
      <c r="HS74" s="2492"/>
      <c r="HT74" s="2492"/>
      <c r="HU74" s="2492"/>
      <c r="HV74" s="2492"/>
      <c r="HW74" s="2492"/>
      <c r="HX74" s="2492"/>
      <c r="HY74" s="2492"/>
      <c r="HZ74" s="2492"/>
      <c r="IA74" s="2492"/>
      <c r="IB74" s="2492"/>
      <c r="IC74" s="2492"/>
      <c r="ID74" s="2492"/>
      <c r="IE74" s="2492"/>
    </row>
    <row r="75" spans="1:239" s="1472" customFormat="1" ht="15.75" customHeight="1">
      <c r="A75" s="1495" t="s">
        <v>984</v>
      </c>
      <c r="B75" s="1496" t="s">
        <v>985</v>
      </c>
      <c r="C75" s="4298" t="s">
        <v>986</v>
      </c>
      <c r="D75" s="4299"/>
      <c r="E75" s="4293"/>
      <c r="F75" s="4300"/>
      <c r="G75" s="1497">
        <v>10</v>
      </c>
      <c r="H75" s="1592"/>
      <c r="I75" s="1617">
        <v>24.9</v>
      </c>
      <c r="J75" s="1757"/>
      <c r="K75" s="1618">
        <v>3</v>
      </c>
      <c r="L75" s="2446"/>
      <c r="M75" s="1121" t="s">
        <v>987</v>
      </c>
      <c r="N75" s="1137"/>
      <c r="O75" s="427"/>
      <c r="P75" s="428"/>
      <c r="Q75" s="427"/>
      <c r="R75" s="2461"/>
      <c r="S75" s="1137"/>
      <c r="T75" s="427"/>
      <c r="U75" s="428"/>
      <c r="V75" s="427"/>
      <c r="W75" s="2473"/>
      <c r="X75" s="1767">
        <v>2</v>
      </c>
      <c r="Y75" s="1768"/>
      <c r="Z75" s="2366">
        <v>288</v>
      </c>
      <c r="AA75" s="1768"/>
      <c r="AB75" s="2675"/>
      <c r="AC75" s="2516">
        <f t="shared" si="4"/>
        <v>0</v>
      </c>
      <c r="AD75" s="1416">
        <f t="shared" si="5"/>
        <v>0</v>
      </c>
      <c r="AE75" s="1416">
        <f t="shared" si="6"/>
        <v>0</v>
      </c>
      <c r="AF75" s="1416">
        <f t="shared" si="7"/>
        <v>0</v>
      </c>
      <c r="AG75" s="2492"/>
      <c r="AH75" s="2492"/>
      <c r="AI75" s="2492"/>
      <c r="AJ75" s="2492"/>
      <c r="AK75" s="2492"/>
      <c r="AL75" s="2492"/>
      <c r="AM75" s="2492"/>
      <c r="AN75" s="2492"/>
      <c r="AO75" s="2492"/>
      <c r="AP75" s="2492"/>
      <c r="AQ75" s="2492"/>
      <c r="AR75" s="2492"/>
      <c r="AS75" s="2492"/>
      <c r="AT75" s="2492"/>
      <c r="AU75" s="2492"/>
      <c r="AV75" s="2492"/>
      <c r="AW75" s="2492"/>
      <c r="AX75" s="2492"/>
      <c r="AY75" s="2492"/>
      <c r="AZ75" s="2492"/>
      <c r="BA75" s="2492"/>
      <c r="BB75" s="2492"/>
      <c r="BC75" s="2492"/>
      <c r="BD75" s="2492"/>
      <c r="BE75" s="2492"/>
      <c r="BF75" s="2492"/>
      <c r="BG75" s="2492"/>
      <c r="BH75" s="2492"/>
      <c r="BI75" s="2492"/>
      <c r="BJ75" s="2492"/>
      <c r="BK75" s="2492"/>
      <c r="BL75" s="2492"/>
      <c r="BM75" s="2492"/>
      <c r="BN75" s="2492"/>
      <c r="BO75" s="2492"/>
      <c r="BP75" s="2492"/>
      <c r="BQ75" s="2492"/>
      <c r="BR75" s="2492"/>
      <c r="BS75" s="2492"/>
      <c r="BT75" s="2492"/>
      <c r="BU75" s="2492"/>
      <c r="BV75" s="2492"/>
      <c r="BW75" s="2492"/>
      <c r="BX75" s="2492"/>
      <c r="BY75" s="2492"/>
      <c r="BZ75" s="2492"/>
      <c r="CA75" s="2492"/>
      <c r="CB75" s="2492"/>
      <c r="CC75" s="2492"/>
      <c r="CD75" s="2492"/>
      <c r="CE75" s="2492"/>
      <c r="CF75" s="2492"/>
      <c r="CG75" s="2492"/>
      <c r="CH75" s="2492"/>
      <c r="CI75" s="2492"/>
      <c r="CJ75" s="2492"/>
      <c r="CK75" s="2492"/>
      <c r="CL75" s="2492"/>
      <c r="CM75" s="2492"/>
      <c r="CN75" s="2492"/>
      <c r="CO75" s="2492"/>
      <c r="CP75" s="2492"/>
      <c r="CQ75" s="2492"/>
      <c r="CR75" s="2492"/>
      <c r="CS75" s="2492"/>
      <c r="CT75" s="2492"/>
      <c r="CU75" s="2492"/>
      <c r="CV75" s="2492"/>
      <c r="CW75" s="2492"/>
      <c r="CX75" s="2492"/>
      <c r="CY75" s="2492"/>
      <c r="CZ75" s="2492"/>
      <c r="DA75" s="2492"/>
      <c r="DB75" s="2492"/>
      <c r="DC75" s="2492"/>
      <c r="DD75" s="2492"/>
      <c r="DE75" s="2492"/>
      <c r="DF75" s="2492"/>
      <c r="DG75" s="2492"/>
      <c r="DH75" s="2492"/>
      <c r="DI75" s="2492"/>
      <c r="DJ75" s="2492"/>
      <c r="DK75" s="2492"/>
      <c r="DL75" s="2492"/>
      <c r="DM75" s="2492"/>
      <c r="DN75" s="2492"/>
      <c r="DO75" s="2492"/>
      <c r="DP75" s="2492"/>
      <c r="DQ75" s="2492"/>
      <c r="DR75" s="2492"/>
      <c r="DS75" s="2492"/>
      <c r="DT75" s="2492"/>
      <c r="DU75" s="2492"/>
      <c r="DV75" s="2492"/>
      <c r="DW75" s="2492"/>
      <c r="DX75" s="2492"/>
      <c r="DY75" s="2492"/>
      <c r="DZ75" s="2492"/>
      <c r="EA75" s="2492"/>
      <c r="EB75" s="2492"/>
      <c r="EC75" s="2492"/>
      <c r="ED75" s="2492"/>
      <c r="EE75" s="2492"/>
      <c r="EF75" s="2492"/>
      <c r="EG75" s="2492"/>
      <c r="EH75" s="2492"/>
      <c r="EI75" s="2492"/>
      <c r="EJ75" s="2492"/>
      <c r="EK75" s="2492"/>
      <c r="EL75" s="2492"/>
      <c r="EM75" s="2492"/>
      <c r="EN75" s="2492"/>
      <c r="EO75" s="2492"/>
      <c r="EP75" s="2492"/>
      <c r="EQ75" s="2492"/>
      <c r="ER75" s="2492"/>
      <c r="ES75" s="2492"/>
      <c r="ET75" s="2492"/>
      <c r="EU75" s="2492"/>
      <c r="EV75" s="2492"/>
      <c r="EW75" s="2492"/>
      <c r="EX75" s="2492"/>
      <c r="EY75" s="2492"/>
      <c r="EZ75" s="2492"/>
      <c r="FA75" s="2492"/>
      <c r="FB75" s="2492"/>
      <c r="FC75" s="2492"/>
      <c r="FD75" s="2492"/>
      <c r="FE75" s="2492"/>
      <c r="FF75" s="2492"/>
      <c r="FG75" s="2492"/>
      <c r="FH75" s="2492"/>
      <c r="FI75" s="2492"/>
      <c r="FJ75" s="2492"/>
      <c r="FK75" s="2492"/>
      <c r="FL75" s="2492"/>
      <c r="FM75" s="2492"/>
      <c r="FN75" s="2492"/>
      <c r="FO75" s="2492"/>
      <c r="FP75" s="2492"/>
      <c r="FQ75" s="2492"/>
      <c r="FR75" s="2492"/>
      <c r="FS75" s="2492"/>
      <c r="FT75" s="2492"/>
      <c r="FU75" s="2492"/>
      <c r="FV75" s="2492"/>
      <c r="FW75" s="2492"/>
      <c r="FX75" s="2492"/>
      <c r="FY75" s="2492"/>
      <c r="FZ75" s="2492"/>
      <c r="GA75" s="2492"/>
      <c r="GB75" s="2492"/>
      <c r="GC75" s="2492"/>
      <c r="GD75" s="2492"/>
      <c r="GE75" s="2492"/>
      <c r="GF75" s="2492"/>
      <c r="GG75" s="2492"/>
      <c r="GH75" s="2492"/>
      <c r="GI75" s="2492"/>
      <c r="GJ75" s="2492"/>
      <c r="GK75" s="2492"/>
      <c r="GL75" s="2492"/>
      <c r="GM75" s="2492"/>
      <c r="GN75" s="2492"/>
      <c r="GO75" s="2492"/>
      <c r="GP75" s="2492"/>
      <c r="GQ75" s="2492"/>
      <c r="GR75" s="2492"/>
      <c r="GS75" s="2492"/>
      <c r="GT75" s="2492"/>
      <c r="GU75" s="2492"/>
      <c r="GV75" s="2492"/>
      <c r="GW75" s="2492"/>
      <c r="GX75" s="2492"/>
      <c r="GY75" s="2492"/>
      <c r="GZ75" s="2492"/>
      <c r="HA75" s="2492"/>
      <c r="HB75" s="2492"/>
      <c r="HC75" s="2492"/>
      <c r="HD75" s="2492"/>
      <c r="HE75" s="2492"/>
      <c r="HF75" s="2492"/>
      <c r="HG75" s="2492"/>
      <c r="HH75" s="2492"/>
      <c r="HI75" s="2492"/>
      <c r="HJ75" s="2492"/>
      <c r="HK75" s="2492"/>
      <c r="HL75" s="2492"/>
      <c r="HM75" s="2492"/>
      <c r="HN75" s="2492"/>
      <c r="HO75" s="2492"/>
      <c r="HP75" s="2492"/>
      <c r="HQ75" s="2492"/>
      <c r="HR75" s="2492"/>
      <c r="HS75" s="2492"/>
      <c r="HT75" s="2492"/>
      <c r="HU75" s="2492"/>
      <c r="HV75" s="2492"/>
      <c r="HW75" s="2492"/>
      <c r="HX75" s="2492"/>
      <c r="HY75" s="2492"/>
      <c r="HZ75" s="2492"/>
      <c r="IA75" s="2492"/>
      <c r="IB75" s="2492"/>
      <c r="IC75" s="2492"/>
      <c r="ID75" s="2492"/>
      <c r="IE75" s="2492"/>
    </row>
    <row r="76" spans="1:239" s="1472" customFormat="1" ht="27" customHeight="1">
      <c r="A76" s="1495" t="s">
        <v>155</v>
      </c>
      <c r="B76" s="1496" t="s">
        <v>957</v>
      </c>
      <c r="C76" s="4292" t="s">
        <v>988</v>
      </c>
      <c r="D76" s="4301"/>
      <c r="E76" s="4301"/>
      <c r="F76" s="4302"/>
      <c r="G76" s="1497">
        <v>10</v>
      </c>
      <c r="H76" s="1592"/>
      <c r="I76" s="1617">
        <v>24.9</v>
      </c>
      <c r="J76" s="1757"/>
      <c r="K76" s="1618">
        <v>3</v>
      </c>
      <c r="L76" s="2446"/>
      <c r="M76" s="1121" t="s">
        <v>283</v>
      </c>
      <c r="N76" s="1137"/>
      <c r="O76" s="427"/>
      <c r="P76" s="428"/>
      <c r="Q76" s="427"/>
      <c r="R76" s="2461"/>
      <c r="S76" s="1137"/>
      <c r="T76" s="427"/>
      <c r="U76" s="428"/>
      <c r="V76" s="427"/>
      <c r="W76" s="2473"/>
      <c r="X76" s="1761"/>
      <c r="Y76" s="1762"/>
      <c r="Z76" s="2364"/>
      <c r="AA76" s="1762"/>
      <c r="AB76" s="2678"/>
      <c r="AC76" s="2516">
        <f t="shared" si="4"/>
        <v>0</v>
      </c>
      <c r="AD76" s="1416">
        <f t="shared" si="5"/>
        <v>0</v>
      </c>
      <c r="AE76" s="1416">
        <f t="shared" si="6"/>
        <v>0</v>
      </c>
      <c r="AF76" s="1416">
        <f t="shared" si="7"/>
        <v>0</v>
      </c>
      <c r="AG76" s="2492"/>
      <c r="AH76" s="2492"/>
      <c r="AI76" s="2492"/>
      <c r="AJ76" s="2492"/>
      <c r="AK76" s="2492"/>
      <c r="AL76" s="2492"/>
      <c r="AM76" s="2492"/>
      <c r="AN76" s="2492"/>
      <c r="AO76" s="2492"/>
      <c r="AP76" s="2492"/>
      <c r="AQ76" s="2492"/>
      <c r="AR76" s="2492"/>
      <c r="AS76" s="2492"/>
      <c r="AT76" s="2492"/>
      <c r="AU76" s="2492"/>
      <c r="AV76" s="2492"/>
      <c r="AW76" s="2492"/>
      <c r="AX76" s="2492"/>
      <c r="AY76" s="2492"/>
      <c r="AZ76" s="2492"/>
      <c r="BA76" s="2492"/>
      <c r="BB76" s="2492"/>
      <c r="BC76" s="2492"/>
      <c r="BD76" s="2492"/>
      <c r="BE76" s="2492"/>
      <c r="BF76" s="2492"/>
      <c r="BG76" s="2492"/>
      <c r="BH76" s="2492"/>
      <c r="BI76" s="2492"/>
      <c r="BJ76" s="2492"/>
      <c r="BK76" s="2492"/>
      <c r="BL76" s="2492"/>
      <c r="BM76" s="2492"/>
      <c r="BN76" s="2492"/>
      <c r="BO76" s="2492"/>
      <c r="BP76" s="2492"/>
      <c r="BQ76" s="2492"/>
      <c r="BR76" s="2492"/>
      <c r="BS76" s="2492"/>
      <c r="BT76" s="2492"/>
      <c r="BU76" s="2492"/>
      <c r="BV76" s="2492"/>
      <c r="BW76" s="2492"/>
      <c r="BX76" s="2492"/>
      <c r="BY76" s="2492"/>
      <c r="BZ76" s="2492"/>
      <c r="CA76" s="2492"/>
      <c r="CB76" s="2492"/>
      <c r="CC76" s="2492"/>
      <c r="CD76" s="2492"/>
      <c r="CE76" s="2492"/>
      <c r="CF76" s="2492"/>
      <c r="CG76" s="2492"/>
      <c r="CH76" s="2492"/>
      <c r="CI76" s="2492"/>
      <c r="CJ76" s="2492"/>
      <c r="CK76" s="2492"/>
      <c r="CL76" s="2492"/>
      <c r="CM76" s="2492"/>
      <c r="CN76" s="2492"/>
      <c r="CO76" s="2492"/>
      <c r="CP76" s="2492"/>
      <c r="CQ76" s="2492"/>
      <c r="CR76" s="2492"/>
      <c r="CS76" s="2492"/>
      <c r="CT76" s="2492"/>
      <c r="CU76" s="2492"/>
      <c r="CV76" s="2492"/>
      <c r="CW76" s="2492"/>
      <c r="CX76" s="2492"/>
      <c r="CY76" s="2492"/>
      <c r="CZ76" s="2492"/>
      <c r="DA76" s="2492"/>
      <c r="DB76" s="2492"/>
      <c r="DC76" s="2492"/>
      <c r="DD76" s="2492"/>
      <c r="DE76" s="2492"/>
      <c r="DF76" s="2492"/>
      <c r="DG76" s="2492"/>
      <c r="DH76" s="2492"/>
      <c r="DI76" s="2492"/>
      <c r="DJ76" s="2492"/>
      <c r="DK76" s="2492"/>
      <c r="DL76" s="2492"/>
      <c r="DM76" s="2492"/>
      <c r="DN76" s="2492"/>
      <c r="DO76" s="2492"/>
      <c r="DP76" s="2492"/>
      <c r="DQ76" s="2492"/>
      <c r="DR76" s="2492"/>
      <c r="DS76" s="2492"/>
      <c r="DT76" s="2492"/>
      <c r="DU76" s="2492"/>
      <c r="DV76" s="2492"/>
      <c r="DW76" s="2492"/>
      <c r="DX76" s="2492"/>
      <c r="DY76" s="2492"/>
      <c r="DZ76" s="2492"/>
      <c r="EA76" s="2492"/>
      <c r="EB76" s="2492"/>
      <c r="EC76" s="2492"/>
      <c r="ED76" s="2492"/>
      <c r="EE76" s="2492"/>
      <c r="EF76" s="2492"/>
      <c r="EG76" s="2492"/>
      <c r="EH76" s="2492"/>
      <c r="EI76" s="2492"/>
      <c r="EJ76" s="2492"/>
      <c r="EK76" s="2492"/>
      <c r="EL76" s="2492"/>
      <c r="EM76" s="2492"/>
      <c r="EN76" s="2492"/>
      <c r="EO76" s="2492"/>
      <c r="EP76" s="2492"/>
      <c r="EQ76" s="2492"/>
      <c r="ER76" s="2492"/>
      <c r="ES76" s="2492"/>
      <c r="ET76" s="2492"/>
      <c r="EU76" s="2492"/>
      <c r="EV76" s="2492"/>
      <c r="EW76" s="2492"/>
      <c r="EX76" s="2492"/>
      <c r="EY76" s="2492"/>
      <c r="EZ76" s="2492"/>
      <c r="FA76" s="2492"/>
      <c r="FB76" s="2492"/>
      <c r="FC76" s="2492"/>
      <c r="FD76" s="2492"/>
      <c r="FE76" s="2492"/>
      <c r="FF76" s="2492"/>
      <c r="FG76" s="2492"/>
      <c r="FH76" s="2492"/>
      <c r="FI76" s="2492"/>
      <c r="FJ76" s="2492"/>
      <c r="FK76" s="2492"/>
      <c r="FL76" s="2492"/>
      <c r="FM76" s="2492"/>
      <c r="FN76" s="2492"/>
      <c r="FO76" s="2492"/>
      <c r="FP76" s="2492"/>
      <c r="FQ76" s="2492"/>
      <c r="FR76" s="2492"/>
      <c r="FS76" s="2492"/>
      <c r="FT76" s="2492"/>
      <c r="FU76" s="2492"/>
      <c r="FV76" s="2492"/>
      <c r="FW76" s="2492"/>
      <c r="FX76" s="2492"/>
      <c r="FY76" s="2492"/>
      <c r="FZ76" s="2492"/>
      <c r="GA76" s="2492"/>
      <c r="GB76" s="2492"/>
      <c r="GC76" s="2492"/>
      <c r="GD76" s="2492"/>
      <c r="GE76" s="2492"/>
      <c r="GF76" s="2492"/>
      <c r="GG76" s="2492"/>
      <c r="GH76" s="2492"/>
      <c r="GI76" s="2492"/>
      <c r="GJ76" s="2492"/>
      <c r="GK76" s="2492"/>
      <c r="GL76" s="2492"/>
      <c r="GM76" s="2492"/>
      <c r="GN76" s="2492"/>
      <c r="GO76" s="2492"/>
      <c r="GP76" s="2492"/>
      <c r="GQ76" s="2492"/>
      <c r="GR76" s="2492"/>
      <c r="GS76" s="2492"/>
      <c r="GT76" s="2492"/>
      <c r="GU76" s="2492"/>
      <c r="GV76" s="2492"/>
      <c r="GW76" s="2492"/>
      <c r="GX76" s="2492"/>
      <c r="GY76" s="2492"/>
      <c r="GZ76" s="2492"/>
      <c r="HA76" s="2492"/>
      <c r="HB76" s="2492"/>
      <c r="HC76" s="2492"/>
      <c r="HD76" s="2492"/>
      <c r="HE76" s="2492"/>
      <c r="HF76" s="2492"/>
      <c r="HG76" s="2492"/>
      <c r="HH76" s="2492"/>
      <c r="HI76" s="2492"/>
      <c r="HJ76" s="2492"/>
      <c r="HK76" s="2492"/>
      <c r="HL76" s="2492"/>
      <c r="HM76" s="2492"/>
      <c r="HN76" s="2492"/>
      <c r="HO76" s="2492"/>
      <c r="HP76" s="2492"/>
      <c r="HQ76" s="2492"/>
      <c r="HR76" s="2492"/>
      <c r="HS76" s="2492"/>
      <c r="HT76" s="2492"/>
      <c r="HU76" s="2492"/>
      <c r="HV76" s="2492"/>
      <c r="HW76" s="2492"/>
      <c r="HX76" s="2492"/>
      <c r="HY76" s="2492"/>
      <c r="HZ76" s="2492"/>
      <c r="IA76" s="2492"/>
      <c r="IB76" s="2492"/>
      <c r="IC76" s="2492"/>
      <c r="ID76" s="2492"/>
      <c r="IE76" s="2492"/>
    </row>
    <row r="77" spans="1:239" s="1472" customFormat="1" ht="15.75" customHeight="1">
      <c r="A77" s="1495" t="s">
        <v>989</v>
      </c>
      <c r="B77" s="1496" t="s">
        <v>990</v>
      </c>
      <c r="C77" s="1543" t="s">
        <v>991</v>
      </c>
      <c r="D77" s="1544"/>
      <c r="E77" s="1545"/>
      <c r="F77" s="1763"/>
      <c r="G77" s="1497">
        <v>30</v>
      </c>
      <c r="H77" s="1592"/>
      <c r="I77" s="1617">
        <v>37.299999999999997</v>
      </c>
      <c r="J77" s="1757"/>
      <c r="K77" s="1618">
        <v>4</v>
      </c>
      <c r="L77" s="2446"/>
      <c r="M77" s="1121" t="s">
        <v>992</v>
      </c>
      <c r="N77" s="1497">
        <v>150</v>
      </c>
      <c r="O77" s="1688"/>
      <c r="P77" s="1617">
        <v>64</v>
      </c>
      <c r="Q77" s="1688"/>
      <c r="R77" s="2596"/>
      <c r="S77" s="1137"/>
      <c r="T77" s="427"/>
      <c r="U77" s="428"/>
      <c r="V77" s="427"/>
      <c r="W77" s="2473"/>
      <c r="X77" s="1767">
        <v>2</v>
      </c>
      <c r="Y77" s="1768"/>
      <c r="Z77" s="2366">
        <v>274</v>
      </c>
      <c r="AA77" s="1768"/>
      <c r="AB77" s="2675"/>
      <c r="AC77" s="2516">
        <f t="shared" si="4"/>
        <v>0</v>
      </c>
      <c r="AD77" s="1416">
        <f t="shared" si="5"/>
        <v>0</v>
      </c>
      <c r="AE77" s="1416">
        <f t="shared" si="6"/>
        <v>0</v>
      </c>
      <c r="AF77" s="1416">
        <f t="shared" si="7"/>
        <v>0</v>
      </c>
      <c r="AG77" s="2492"/>
      <c r="AH77" s="2492"/>
      <c r="AI77" s="2492"/>
      <c r="AJ77" s="2492"/>
      <c r="AK77" s="2492"/>
      <c r="AL77" s="2492"/>
      <c r="AM77" s="2492"/>
      <c r="AN77" s="2492"/>
      <c r="AO77" s="2492"/>
      <c r="AP77" s="2492"/>
      <c r="AQ77" s="2492"/>
      <c r="AR77" s="2492"/>
      <c r="AS77" s="2492"/>
      <c r="AT77" s="2492"/>
      <c r="AU77" s="2492"/>
      <c r="AV77" s="2492"/>
      <c r="AW77" s="2492"/>
      <c r="AX77" s="2492"/>
      <c r="AY77" s="2492"/>
      <c r="AZ77" s="2492"/>
      <c r="BA77" s="2492"/>
      <c r="BB77" s="2492"/>
      <c r="BC77" s="2492"/>
      <c r="BD77" s="2492"/>
      <c r="BE77" s="2492"/>
      <c r="BF77" s="2492"/>
      <c r="BG77" s="2492"/>
      <c r="BH77" s="2492"/>
      <c r="BI77" s="2492"/>
      <c r="BJ77" s="2492"/>
      <c r="BK77" s="2492"/>
      <c r="BL77" s="2492"/>
      <c r="BM77" s="2492"/>
      <c r="BN77" s="2492"/>
      <c r="BO77" s="2492"/>
      <c r="BP77" s="2492"/>
      <c r="BQ77" s="2492"/>
      <c r="BR77" s="2492"/>
      <c r="BS77" s="2492"/>
      <c r="BT77" s="2492"/>
      <c r="BU77" s="2492"/>
      <c r="BV77" s="2492"/>
      <c r="BW77" s="2492"/>
      <c r="BX77" s="2492"/>
      <c r="BY77" s="2492"/>
      <c r="BZ77" s="2492"/>
      <c r="CA77" s="2492"/>
      <c r="CB77" s="2492"/>
      <c r="CC77" s="2492"/>
      <c r="CD77" s="2492"/>
      <c r="CE77" s="2492"/>
      <c r="CF77" s="2492"/>
      <c r="CG77" s="2492"/>
      <c r="CH77" s="2492"/>
      <c r="CI77" s="2492"/>
      <c r="CJ77" s="2492"/>
      <c r="CK77" s="2492"/>
      <c r="CL77" s="2492"/>
      <c r="CM77" s="2492"/>
      <c r="CN77" s="2492"/>
      <c r="CO77" s="2492"/>
      <c r="CP77" s="2492"/>
      <c r="CQ77" s="2492"/>
      <c r="CR77" s="2492"/>
      <c r="CS77" s="2492"/>
      <c r="CT77" s="2492"/>
      <c r="CU77" s="2492"/>
      <c r="CV77" s="2492"/>
      <c r="CW77" s="2492"/>
      <c r="CX77" s="2492"/>
      <c r="CY77" s="2492"/>
      <c r="CZ77" s="2492"/>
      <c r="DA77" s="2492"/>
      <c r="DB77" s="2492"/>
      <c r="DC77" s="2492"/>
      <c r="DD77" s="2492"/>
      <c r="DE77" s="2492"/>
      <c r="DF77" s="2492"/>
      <c r="DG77" s="2492"/>
      <c r="DH77" s="2492"/>
      <c r="DI77" s="2492"/>
      <c r="DJ77" s="2492"/>
      <c r="DK77" s="2492"/>
      <c r="DL77" s="2492"/>
      <c r="DM77" s="2492"/>
      <c r="DN77" s="2492"/>
      <c r="DO77" s="2492"/>
      <c r="DP77" s="2492"/>
      <c r="DQ77" s="2492"/>
      <c r="DR77" s="2492"/>
      <c r="DS77" s="2492"/>
      <c r="DT77" s="2492"/>
      <c r="DU77" s="2492"/>
      <c r="DV77" s="2492"/>
      <c r="DW77" s="2492"/>
      <c r="DX77" s="2492"/>
      <c r="DY77" s="2492"/>
      <c r="DZ77" s="2492"/>
      <c r="EA77" s="2492"/>
      <c r="EB77" s="2492"/>
      <c r="EC77" s="2492"/>
      <c r="ED77" s="2492"/>
      <c r="EE77" s="2492"/>
      <c r="EF77" s="2492"/>
      <c r="EG77" s="2492"/>
      <c r="EH77" s="2492"/>
      <c r="EI77" s="2492"/>
      <c r="EJ77" s="2492"/>
      <c r="EK77" s="2492"/>
      <c r="EL77" s="2492"/>
      <c r="EM77" s="2492"/>
      <c r="EN77" s="2492"/>
      <c r="EO77" s="2492"/>
      <c r="EP77" s="2492"/>
      <c r="EQ77" s="2492"/>
      <c r="ER77" s="2492"/>
      <c r="ES77" s="2492"/>
      <c r="ET77" s="2492"/>
      <c r="EU77" s="2492"/>
      <c r="EV77" s="2492"/>
      <c r="EW77" s="2492"/>
      <c r="EX77" s="2492"/>
      <c r="EY77" s="2492"/>
      <c r="EZ77" s="2492"/>
      <c r="FA77" s="2492"/>
      <c r="FB77" s="2492"/>
      <c r="FC77" s="2492"/>
      <c r="FD77" s="2492"/>
      <c r="FE77" s="2492"/>
      <c r="FF77" s="2492"/>
      <c r="FG77" s="2492"/>
      <c r="FH77" s="2492"/>
      <c r="FI77" s="2492"/>
      <c r="FJ77" s="2492"/>
      <c r="FK77" s="2492"/>
      <c r="FL77" s="2492"/>
      <c r="FM77" s="2492"/>
      <c r="FN77" s="2492"/>
      <c r="FO77" s="2492"/>
      <c r="FP77" s="2492"/>
      <c r="FQ77" s="2492"/>
      <c r="FR77" s="2492"/>
      <c r="FS77" s="2492"/>
      <c r="FT77" s="2492"/>
      <c r="FU77" s="2492"/>
      <c r="FV77" s="2492"/>
      <c r="FW77" s="2492"/>
      <c r="FX77" s="2492"/>
      <c r="FY77" s="2492"/>
      <c r="FZ77" s="2492"/>
      <c r="GA77" s="2492"/>
      <c r="GB77" s="2492"/>
      <c r="GC77" s="2492"/>
      <c r="GD77" s="2492"/>
      <c r="GE77" s="2492"/>
      <c r="GF77" s="2492"/>
      <c r="GG77" s="2492"/>
      <c r="GH77" s="2492"/>
      <c r="GI77" s="2492"/>
      <c r="GJ77" s="2492"/>
      <c r="GK77" s="2492"/>
      <c r="GL77" s="2492"/>
      <c r="GM77" s="2492"/>
      <c r="GN77" s="2492"/>
      <c r="GO77" s="2492"/>
      <c r="GP77" s="2492"/>
      <c r="GQ77" s="2492"/>
      <c r="GR77" s="2492"/>
      <c r="GS77" s="2492"/>
      <c r="GT77" s="2492"/>
      <c r="GU77" s="2492"/>
      <c r="GV77" s="2492"/>
      <c r="GW77" s="2492"/>
      <c r="GX77" s="2492"/>
      <c r="GY77" s="2492"/>
      <c r="GZ77" s="2492"/>
      <c r="HA77" s="2492"/>
      <c r="HB77" s="2492"/>
      <c r="HC77" s="2492"/>
      <c r="HD77" s="2492"/>
      <c r="HE77" s="2492"/>
      <c r="HF77" s="2492"/>
      <c r="HG77" s="2492"/>
      <c r="HH77" s="2492"/>
      <c r="HI77" s="2492"/>
      <c r="HJ77" s="2492"/>
      <c r="HK77" s="2492"/>
      <c r="HL77" s="2492"/>
      <c r="HM77" s="2492"/>
      <c r="HN77" s="2492"/>
      <c r="HO77" s="2492"/>
      <c r="HP77" s="2492"/>
      <c r="HQ77" s="2492"/>
      <c r="HR77" s="2492"/>
      <c r="HS77" s="2492"/>
      <c r="HT77" s="2492"/>
      <c r="HU77" s="2492"/>
      <c r="HV77" s="2492"/>
      <c r="HW77" s="2492"/>
      <c r="HX77" s="2492"/>
      <c r="HY77" s="2492"/>
      <c r="HZ77" s="2492"/>
      <c r="IA77" s="2492"/>
      <c r="IB77" s="2492"/>
      <c r="IC77" s="2492"/>
      <c r="ID77" s="2492"/>
      <c r="IE77" s="2492"/>
    </row>
    <row r="78" spans="1:239" s="1472" customFormat="1" ht="15.75" customHeight="1">
      <c r="A78" s="1684" t="s">
        <v>993</v>
      </c>
      <c r="B78" s="1770" t="s">
        <v>994</v>
      </c>
      <c r="C78" s="4306" t="s">
        <v>995</v>
      </c>
      <c r="D78" s="4301"/>
      <c r="E78" s="4301"/>
      <c r="F78" s="4302"/>
      <c r="G78" s="1621">
        <v>30</v>
      </c>
      <c r="H78" s="1622"/>
      <c r="I78" s="1617">
        <v>37.299999999999997</v>
      </c>
      <c r="J78" s="1771"/>
      <c r="K78" s="1624">
        <v>4</v>
      </c>
      <c r="L78" s="2442"/>
      <c r="M78" s="128" t="s">
        <v>996</v>
      </c>
      <c r="N78" s="466"/>
      <c r="O78" s="1772"/>
      <c r="P78" s="1773"/>
      <c r="Q78" s="1772"/>
      <c r="R78" s="2606"/>
      <c r="S78" s="466"/>
      <c r="T78" s="1772"/>
      <c r="U78" s="1773"/>
      <c r="V78" s="1772"/>
      <c r="W78" s="2571"/>
      <c r="X78" s="1774">
        <v>2</v>
      </c>
      <c r="Y78" s="1775"/>
      <c r="Z78" s="2367">
        <v>274</v>
      </c>
      <c r="AA78" s="1775"/>
      <c r="AB78" s="2689"/>
      <c r="AC78" s="2516">
        <f t="shared" si="4"/>
        <v>0</v>
      </c>
      <c r="AD78" s="1416">
        <f t="shared" si="5"/>
        <v>0</v>
      </c>
      <c r="AE78" s="1416">
        <f t="shared" si="6"/>
        <v>0</v>
      </c>
      <c r="AF78" s="1416">
        <f t="shared" si="7"/>
        <v>0</v>
      </c>
      <c r="AG78" s="2492"/>
      <c r="AH78" s="2492"/>
      <c r="AI78" s="2492"/>
      <c r="AJ78" s="2492"/>
      <c r="AK78" s="2492"/>
      <c r="AL78" s="2492"/>
      <c r="AM78" s="2492"/>
      <c r="AN78" s="2492"/>
      <c r="AO78" s="2492"/>
      <c r="AP78" s="2492"/>
      <c r="AQ78" s="2492"/>
      <c r="AR78" s="2492"/>
      <c r="AS78" s="2492"/>
      <c r="AT78" s="2492"/>
      <c r="AU78" s="2492"/>
      <c r="AV78" s="2492"/>
      <c r="AW78" s="2492"/>
      <c r="AX78" s="2492"/>
      <c r="AY78" s="2492"/>
      <c r="AZ78" s="2492"/>
      <c r="BA78" s="2492"/>
      <c r="BB78" s="2492"/>
      <c r="BC78" s="2492"/>
      <c r="BD78" s="2492"/>
      <c r="BE78" s="2492"/>
      <c r="BF78" s="2492"/>
      <c r="BG78" s="2492"/>
      <c r="BH78" s="2492"/>
      <c r="BI78" s="2492"/>
      <c r="BJ78" s="2492"/>
      <c r="BK78" s="2492"/>
      <c r="BL78" s="2492"/>
      <c r="BM78" s="2492"/>
      <c r="BN78" s="2492"/>
      <c r="BO78" s="2492"/>
      <c r="BP78" s="2492"/>
      <c r="BQ78" s="2492"/>
      <c r="BR78" s="2492"/>
      <c r="BS78" s="2492"/>
      <c r="BT78" s="2492"/>
      <c r="BU78" s="2492"/>
      <c r="BV78" s="2492"/>
      <c r="BW78" s="2492"/>
      <c r="BX78" s="2492"/>
      <c r="BY78" s="2492"/>
      <c r="BZ78" s="2492"/>
      <c r="CA78" s="2492"/>
      <c r="CB78" s="2492"/>
      <c r="CC78" s="2492"/>
      <c r="CD78" s="2492"/>
      <c r="CE78" s="2492"/>
      <c r="CF78" s="2492"/>
      <c r="CG78" s="2492"/>
      <c r="CH78" s="2492"/>
      <c r="CI78" s="2492"/>
      <c r="CJ78" s="2492"/>
      <c r="CK78" s="2492"/>
      <c r="CL78" s="2492"/>
      <c r="CM78" s="2492"/>
      <c r="CN78" s="2492"/>
      <c r="CO78" s="2492"/>
      <c r="CP78" s="2492"/>
      <c r="CQ78" s="2492"/>
      <c r="CR78" s="2492"/>
      <c r="CS78" s="2492"/>
      <c r="CT78" s="2492"/>
      <c r="CU78" s="2492"/>
      <c r="CV78" s="2492"/>
      <c r="CW78" s="2492"/>
      <c r="CX78" s="2492"/>
      <c r="CY78" s="2492"/>
      <c r="CZ78" s="2492"/>
      <c r="DA78" s="2492"/>
      <c r="DB78" s="2492"/>
      <c r="DC78" s="2492"/>
      <c r="DD78" s="2492"/>
      <c r="DE78" s="2492"/>
      <c r="DF78" s="2492"/>
      <c r="DG78" s="2492"/>
      <c r="DH78" s="2492"/>
      <c r="DI78" s="2492"/>
      <c r="DJ78" s="2492"/>
      <c r="DK78" s="2492"/>
      <c r="DL78" s="2492"/>
      <c r="DM78" s="2492"/>
      <c r="DN78" s="2492"/>
      <c r="DO78" s="2492"/>
      <c r="DP78" s="2492"/>
      <c r="DQ78" s="2492"/>
      <c r="DR78" s="2492"/>
      <c r="DS78" s="2492"/>
      <c r="DT78" s="2492"/>
      <c r="DU78" s="2492"/>
      <c r="DV78" s="2492"/>
      <c r="DW78" s="2492"/>
      <c r="DX78" s="2492"/>
      <c r="DY78" s="2492"/>
      <c r="DZ78" s="2492"/>
      <c r="EA78" s="2492"/>
      <c r="EB78" s="2492"/>
      <c r="EC78" s="2492"/>
      <c r="ED78" s="2492"/>
      <c r="EE78" s="2492"/>
      <c r="EF78" s="2492"/>
      <c r="EG78" s="2492"/>
      <c r="EH78" s="2492"/>
      <c r="EI78" s="2492"/>
      <c r="EJ78" s="2492"/>
      <c r="EK78" s="2492"/>
      <c r="EL78" s="2492"/>
      <c r="EM78" s="2492"/>
      <c r="EN78" s="2492"/>
      <c r="EO78" s="2492"/>
      <c r="EP78" s="2492"/>
      <c r="EQ78" s="2492"/>
      <c r="ER78" s="2492"/>
      <c r="ES78" s="2492"/>
      <c r="ET78" s="2492"/>
      <c r="EU78" s="2492"/>
      <c r="EV78" s="2492"/>
      <c r="EW78" s="2492"/>
      <c r="EX78" s="2492"/>
      <c r="EY78" s="2492"/>
      <c r="EZ78" s="2492"/>
      <c r="FA78" s="2492"/>
      <c r="FB78" s="2492"/>
      <c r="FC78" s="2492"/>
      <c r="FD78" s="2492"/>
      <c r="FE78" s="2492"/>
      <c r="FF78" s="2492"/>
      <c r="FG78" s="2492"/>
      <c r="FH78" s="2492"/>
      <c r="FI78" s="2492"/>
      <c r="FJ78" s="2492"/>
      <c r="FK78" s="2492"/>
      <c r="FL78" s="2492"/>
      <c r="FM78" s="2492"/>
      <c r="FN78" s="2492"/>
      <c r="FO78" s="2492"/>
      <c r="FP78" s="2492"/>
      <c r="FQ78" s="2492"/>
      <c r="FR78" s="2492"/>
      <c r="FS78" s="2492"/>
      <c r="FT78" s="2492"/>
      <c r="FU78" s="2492"/>
      <c r="FV78" s="2492"/>
      <c r="FW78" s="2492"/>
      <c r="FX78" s="2492"/>
      <c r="FY78" s="2492"/>
      <c r="FZ78" s="2492"/>
      <c r="GA78" s="2492"/>
      <c r="GB78" s="2492"/>
      <c r="GC78" s="2492"/>
      <c r="GD78" s="2492"/>
      <c r="GE78" s="2492"/>
      <c r="GF78" s="2492"/>
      <c r="GG78" s="2492"/>
      <c r="GH78" s="2492"/>
      <c r="GI78" s="2492"/>
      <c r="GJ78" s="2492"/>
      <c r="GK78" s="2492"/>
      <c r="GL78" s="2492"/>
      <c r="GM78" s="2492"/>
      <c r="GN78" s="2492"/>
      <c r="GO78" s="2492"/>
      <c r="GP78" s="2492"/>
      <c r="GQ78" s="2492"/>
      <c r="GR78" s="2492"/>
      <c r="GS78" s="2492"/>
      <c r="GT78" s="2492"/>
      <c r="GU78" s="2492"/>
      <c r="GV78" s="2492"/>
      <c r="GW78" s="2492"/>
      <c r="GX78" s="2492"/>
      <c r="GY78" s="2492"/>
      <c r="GZ78" s="2492"/>
      <c r="HA78" s="2492"/>
      <c r="HB78" s="2492"/>
      <c r="HC78" s="2492"/>
      <c r="HD78" s="2492"/>
      <c r="HE78" s="2492"/>
      <c r="HF78" s="2492"/>
      <c r="HG78" s="2492"/>
      <c r="HH78" s="2492"/>
      <c r="HI78" s="2492"/>
      <c r="HJ78" s="2492"/>
      <c r="HK78" s="2492"/>
      <c r="HL78" s="2492"/>
      <c r="HM78" s="2492"/>
      <c r="HN78" s="2492"/>
      <c r="HO78" s="2492"/>
      <c r="HP78" s="2492"/>
      <c r="HQ78" s="2492"/>
      <c r="HR78" s="2492"/>
      <c r="HS78" s="2492"/>
      <c r="HT78" s="2492"/>
      <c r="HU78" s="2492"/>
      <c r="HV78" s="2492"/>
      <c r="HW78" s="2492"/>
      <c r="HX78" s="2492"/>
      <c r="HY78" s="2492"/>
      <c r="HZ78" s="2492"/>
      <c r="IA78" s="2492"/>
      <c r="IB78" s="2492"/>
      <c r="IC78" s="2492"/>
      <c r="ID78" s="2492"/>
      <c r="IE78" s="2492"/>
    </row>
    <row r="79" spans="1:239" s="1472" customFormat="1" ht="15.75" customHeight="1">
      <c r="A79" s="1684" t="s">
        <v>998</v>
      </c>
      <c r="B79" s="1770" t="s">
        <v>999</v>
      </c>
      <c r="C79" s="1777" t="s">
        <v>1000</v>
      </c>
      <c r="D79" s="1700"/>
      <c r="E79" s="1701"/>
      <c r="F79" s="1702"/>
      <c r="G79" s="1621">
        <v>40</v>
      </c>
      <c r="H79" s="1622"/>
      <c r="I79" s="1778">
        <v>37.299999999999997</v>
      </c>
      <c r="J79" s="1771"/>
      <c r="K79" s="1624">
        <v>4</v>
      </c>
      <c r="L79" s="2442"/>
      <c r="M79" s="128" t="s">
        <v>1001</v>
      </c>
      <c r="N79" s="1497">
        <v>150</v>
      </c>
      <c r="O79" s="1688"/>
      <c r="P79" s="1617">
        <v>64</v>
      </c>
      <c r="Q79" s="1688"/>
      <c r="R79" s="2596"/>
      <c r="S79" s="466"/>
      <c r="T79" s="1772"/>
      <c r="U79" s="1773"/>
      <c r="V79" s="1772"/>
      <c r="W79" s="2571"/>
      <c r="X79" s="1774">
        <v>2</v>
      </c>
      <c r="Y79" s="1775"/>
      <c r="Z79" s="2367">
        <v>274</v>
      </c>
      <c r="AA79" s="1775"/>
      <c r="AB79" s="2689"/>
      <c r="AC79" s="2516">
        <f t="shared" si="4"/>
        <v>0</v>
      </c>
      <c r="AD79" s="1416">
        <f t="shared" si="5"/>
        <v>0</v>
      </c>
      <c r="AE79" s="1416">
        <f t="shared" si="6"/>
        <v>0</v>
      </c>
      <c r="AF79" s="1416">
        <f t="shared" si="7"/>
        <v>0</v>
      </c>
      <c r="AG79" s="2492"/>
      <c r="AH79" s="2492"/>
      <c r="AI79" s="2492"/>
      <c r="AJ79" s="2492"/>
      <c r="AK79" s="2492"/>
      <c r="AL79" s="2492"/>
      <c r="AM79" s="2492"/>
      <c r="AN79" s="2492"/>
      <c r="AO79" s="2492"/>
      <c r="AP79" s="2492"/>
      <c r="AQ79" s="2492"/>
      <c r="AR79" s="2492"/>
      <c r="AS79" s="2492"/>
      <c r="AT79" s="2492"/>
      <c r="AU79" s="2492"/>
      <c r="AV79" s="2492"/>
      <c r="AW79" s="2492"/>
      <c r="AX79" s="2492"/>
      <c r="AY79" s="2492"/>
      <c r="AZ79" s="2492"/>
      <c r="BA79" s="2492"/>
      <c r="BB79" s="2492"/>
      <c r="BC79" s="2492"/>
      <c r="BD79" s="2492"/>
      <c r="BE79" s="2492"/>
      <c r="BF79" s="2492"/>
      <c r="BG79" s="2492"/>
      <c r="BH79" s="2492"/>
      <c r="BI79" s="2492"/>
      <c r="BJ79" s="2492"/>
      <c r="BK79" s="2492"/>
      <c r="BL79" s="2492"/>
      <c r="BM79" s="2492"/>
      <c r="BN79" s="2492"/>
      <c r="BO79" s="2492"/>
      <c r="BP79" s="2492"/>
      <c r="BQ79" s="2492"/>
      <c r="BR79" s="2492"/>
      <c r="BS79" s="2492"/>
      <c r="BT79" s="2492"/>
      <c r="BU79" s="2492"/>
      <c r="BV79" s="2492"/>
      <c r="BW79" s="2492"/>
      <c r="BX79" s="2492"/>
      <c r="BY79" s="2492"/>
      <c r="BZ79" s="2492"/>
      <c r="CA79" s="2492"/>
      <c r="CB79" s="2492"/>
      <c r="CC79" s="2492"/>
      <c r="CD79" s="2492"/>
      <c r="CE79" s="2492"/>
      <c r="CF79" s="2492"/>
      <c r="CG79" s="2492"/>
      <c r="CH79" s="2492"/>
      <c r="CI79" s="2492"/>
      <c r="CJ79" s="2492"/>
      <c r="CK79" s="2492"/>
      <c r="CL79" s="2492"/>
      <c r="CM79" s="2492"/>
      <c r="CN79" s="2492"/>
      <c r="CO79" s="2492"/>
      <c r="CP79" s="2492"/>
      <c r="CQ79" s="2492"/>
      <c r="CR79" s="2492"/>
      <c r="CS79" s="2492"/>
      <c r="CT79" s="2492"/>
      <c r="CU79" s="2492"/>
      <c r="CV79" s="2492"/>
      <c r="CW79" s="2492"/>
      <c r="CX79" s="2492"/>
      <c r="CY79" s="2492"/>
      <c r="CZ79" s="2492"/>
      <c r="DA79" s="2492"/>
      <c r="DB79" s="2492"/>
      <c r="DC79" s="2492"/>
      <c r="DD79" s="2492"/>
      <c r="DE79" s="2492"/>
      <c r="DF79" s="2492"/>
      <c r="DG79" s="2492"/>
      <c r="DH79" s="2492"/>
      <c r="DI79" s="2492"/>
      <c r="DJ79" s="2492"/>
      <c r="DK79" s="2492"/>
      <c r="DL79" s="2492"/>
      <c r="DM79" s="2492"/>
      <c r="DN79" s="2492"/>
      <c r="DO79" s="2492"/>
      <c r="DP79" s="2492"/>
      <c r="DQ79" s="2492"/>
      <c r="DR79" s="2492"/>
      <c r="DS79" s="2492"/>
      <c r="DT79" s="2492"/>
      <c r="DU79" s="2492"/>
      <c r="DV79" s="2492"/>
      <c r="DW79" s="2492"/>
      <c r="DX79" s="2492"/>
      <c r="DY79" s="2492"/>
      <c r="DZ79" s="2492"/>
      <c r="EA79" s="2492"/>
      <c r="EB79" s="2492"/>
      <c r="EC79" s="2492"/>
      <c r="ED79" s="2492"/>
      <c r="EE79" s="2492"/>
      <c r="EF79" s="2492"/>
      <c r="EG79" s="2492"/>
      <c r="EH79" s="2492"/>
      <c r="EI79" s="2492"/>
      <c r="EJ79" s="2492"/>
      <c r="EK79" s="2492"/>
      <c r="EL79" s="2492"/>
      <c r="EM79" s="2492"/>
      <c r="EN79" s="2492"/>
      <c r="EO79" s="2492"/>
      <c r="EP79" s="2492"/>
      <c r="EQ79" s="2492"/>
      <c r="ER79" s="2492"/>
      <c r="ES79" s="2492"/>
      <c r="ET79" s="2492"/>
      <c r="EU79" s="2492"/>
      <c r="EV79" s="2492"/>
      <c r="EW79" s="2492"/>
      <c r="EX79" s="2492"/>
      <c r="EY79" s="2492"/>
      <c r="EZ79" s="2492"/>
      <c r="FA79" s="2492"/>
      <c r="FB79" s="2492"/>
      <c r="FC79" s="2492"/>
      <c r="FD79" s="2492"/>
      <c r="FE79" s="2492"/>
      <c r="FF79" s="2492"/>
      <c r="FG79" s="2492"/>
      <c r="FH79" s="2492"/>
      <c r="FI79" s="2492"/>
      <c r="FJ79" s="2492"/>
      <c r="FK79" s="2492"/>
      <c r="FL79" s="2492"/>
      <c r="FM79" s="2492"/>
      <c r="FN79" s="2492"/>
      <c r="FO79" s="2492"/>
      <c r="FP79" s="2492"/>
      <c r="FQ79" s="2492"/>
      <c r="FR79" s="2492"/>
      <c r="FS79" s="2492"/>
      <c r="FT79" s="2492"/>
      <c r="FU79" s="2492"/>
      <c r="FV79" s="2492"/>
      <c r="FW79" s="2492"/>
      <c r="FX79" s="2492"/>
      <c r="FY79" s="2492"/>
      <c r="FZ79" s="2492"/>
      <c r="GA79" s="2492"/>
      <c r="GB79" s="2492"/>
      <c r="GC79" s="2492"/>
      <c r="GD79" s="2492"/>
      <c r="GE79" s="2492"/>
      <c r="GF79" s="2492"/>
      <c r="GG79" s="2492"/>
      <c r="GH79" s="2492"/>
      <c r="GI79" s="2492"/>
      <c r="GJ79" s="2492"/>
      <c r="GK79" s="2492"/>
      <c r="GL79" s="2492"/>
      <c r="GM79" s="2492"/>
      <c r="GN79" s="2492"/>
      <c r="GO79" s="2492"/>
      <c r="GP79" s="2492"/>
      <c r="GQ79" s="2492"/>
      <c r="GR79" s="2492"/>
      <c r="GS79" s="2492"/>
      <c r="GT79" s="2492"/>
      <c r="GU79" s="2492"/>
      <c r="GV79" s="2492"/>
      <c r="GW79" s="2492"/>
      <c r="GX79" s="2492"/>
      <c r="GY79" s="2492"/>
      <c r="GZ79" s="2492"/>
      <c r="HA79" s="2492"/>
      <c r="HB79" s="2492"/>
      <c r="HC79" s="2492"/>
      <c r="HD79" s="2492"/>
      <c r="HE79" s="2492"/>
      <c r="HF79" s="2492"/>
      <c r="HG79" s="2492"/>
      <c r="HH79" s="2492"/>
      <c r="HI79" s="2492"/>
      <c r="HJ79" s="2492"/>
      <c r="HK79" s="2492"/>
      <c r="HL79" s="2492"/>
      <c r="HM79" s="2492"/>
      <c r="HN79" s="2492"/>
      <c r="HO79" s="2492"/>
      <c r="HP79" s="2492"/>
      <c r="HQ79" s="2492"/>
      <c r="HR79" s="2492"/>
      <c r="HS79" s="2492"/>
      <c r="HT79" s="2492"/>
      <c r="HU79" s="2492"/>
      <c r="HV79" s="2492"/>
      <c r="HW79" s="2492"/>
      <c r="HX79" s="2492"/>
      <c r="HY79" s="2492"/>
      <c r="HZ79" s="2492"/>
      <c r="IA79" s="2492"/>
      <c r="IB79" s="2492"/>
      <c r="IC79" s="2492"/>
      <c r="ID79" s="2492"/>
      <c r="IE79" s="2492"/>
    </row>
    <row r="80" spans="1:239" s="1472" customFormat="1" ht="15.75" customHeight="1" thickBot="1">
      <c r="A80" s="2368" t="s">
        <v>1002</v>
      </c>
      <c r="B80" s="1663" t="s">
        <v>1003</v>
      </c>
      <c r="C80" s="1663" t="s">
        <v>1004</v>
      </c>
      <c r="D80" s="1874"/>
      <c r="E80" s="1874"/>
      <c r="F80" s="1696"/>
      <c r="G80" s="1507">
        <v>10</v>
      </c>
      <c r="H80" s="1508"/>
      <c r="I80" s="1744">
        <v>37.299999999999997</v>
      </c>
      <c r="J80" s="1872"/>
      <c r="K80" s="1670">
        <v>4</v>
      </c>
      <c r="L80" s="2444"/>
      <c r="M80" s="754"/>
      <c r="N80" s="469"/>
      <c r="O80" s="2369"/>
      <c r="P80" s="2370"/>
      <c r="Q80" s="2369"/>
      <c r="R80" s="2607"/>
      <c r="S80" s="469"/>
      <c r="T80" s="2369"/>
      <c r="U80" s="2370"/>
      <c r="V80" s="2369"/>
      <c r="W80" s="2581"/>
      <c r="X80" s="1513">
        <v>0.4</v>
      </c>
      <c r="Y80" s="1874"/>
      <c r="Z80" s="2371">
        <v>1254</v>
      </c>
      <c r="AA80" s="1780"/>
      <c r="AB80" s="2683"/>
      <c r="AC80" s="2516">
        <f t="shared" si="4"/>
        <v>0</v>
      </c>
      <c r="AD80" s="1416">
        <f t="shared" si="5"/>
        <v>0</v>
      </c>
      <c r="AE80" s="1416">
        <f t="shared" si="6"/>
        <v>0</v>
      </c>
      <c r="AF80" s="1416">
        <f t="shared" si="7"/>
        <v>0</v>
      </c>
      <c r="AG80" s="2492"/>
      <c r="AH80" s="2492"/>
      <c r="AI80" s="2492"/>
      <c r="AJ80" s="2492"/>
      <c r="AK80" s="2492"/>
      <c r="AL80" s="2492"/>
      <c r="AM80" s="2492"/>
      <c r="AN80" s="2492"/>
      <c r="AO80" s="2492"/>
      <c r="AP80" s="2492"/>
      <c r="AQ80" s="2492"/>
      <c r="AR80" s="2492"/>
      <c r="AS80" s="2492"/>
      <c r="AT80" s="2492"/>
      <c r="AU80" s="2492"/>
      <c r="AV80" s="2492"/>
      <c r="AW80" s="2492"/>
      <c r="AX80" s="2492"/>
      <c r="AY80" s="2492"/>
      <c r="AZ80" s="2492"/>
      <c r="BA80" s="2492"/>
      <c r="BB80" s="2492"/>
      <c r="BC80" s="2492"/>
      <c r="BD80" s="2492"/>
      <c r="BE80" s="2492"/>
      <c r="BF80" s="2492"/>
      <c r="BG80" s="2492"/>
      <c r="BH80" s="2492"/>
      <c r="BI80" s="2492"/>
      <c r="BJ80" s="2492"/>
      <c r="BK80" s="2492"/>
      <c r="BL80" s="2492"/>
      <c r="BM80" s="2492"/>
      <c r="BN80" s="2492"/>
      <c r="BO80" s="2492"/>
      <c r="BP80" s="2492"/>
      <c r="BQ80" s="2492"/>
      <c r="BR80" s="2492"/>
      <c r="BS80" s="2492"/>
      <c r="BT80" s="2492"/>
      <c r="BU80" s="2492"/>
      <c r="BV80" s="2492"/>
      <c r="BW80" s="2492"/>
      <c r="BX80" s="2492"/>
      <c r="BY80" s="2492"/>
      <c r="BZ80" s="2492"/>
      <c r="CA80" s="2492"/>
      <c r="CB80" s="2492"/>
      <c r="CC80" s="2492"/>
      <c r="CD80" s="2492"/>
      <c r="CE80" s="2492"/>
      <c r="CF80" s="2492"/>
      <c r="CG80" s="2492"/>
      <c r="CH80" s="2492"/>
      <c r="CI80" s="2492"/>
      <c r="CJ80" s="2492"/>
      <c r="CK80" s="2492"/>
      <c r="CL80" s="2492"/>
      <c r="CM80" s="2492"/>
      <c r="CN80" s="2492"/>
      <c r="CO80" s="2492"/>
      <c r="CP80" s="2492"/>
      <c r="CQ80" s="2492"/>
      <c r="CR80" s="2492"/>
      <c r="CS80" s="2492"/>
      <c r="CT80" s="2492"/>
      <c r="CU80" s="2492"/>
      <c r="CV80" s="2492"/>
      <c r="CW80" s="2492"/>
      <c r="CX80" s="2492"/>
      <c r="CY80" s="2492"/>
      <c r="CZ80" s="2492"/>
      <c r="DA80" s="2492"/>
      <c r="DB80" s="2492"/>
      <c r="DC80" s="2492"/>
      <c r="DD80" s="2492"/>
      <c r="DE80" s="2492"/>
      <c r="DF80" s="2492"/>
      <c r="DG80" s="2492"/>
      <c r="DH80" s="2492"/>
      <c r="DI80" s="2492"/>
      <c r="DJ80" s="2492"/>
      <c r="DK80" s="2492"/>
      <c r="DL80" s="2492"/>
      <c r="DM80" s="2492"/>
      <c r="DN80" s="2492"/>
      <c r="DO80" s="2492"/>
      <c r="DP80" s="2492"/>
      <c r="DQ80" s="2492"/>
      <c r="DR80" s="2492"/>
      <c r="DS80" s="2492"/>
      <c r="DT80" s="2492"/>
      <c r="DU80" s="2492"/>
      <c r="DV80" s="2492"/>
      <c r="DW80" s="2492"/>
      <c r="DX80" s="2492"/>
      <c r="DY80" s="2492"/>
      <c r="DZ80" s="2492"/>
      <c r="EA80" s="2492"/>
      <c r="EB80" s="2492"/>
      <c r="EC80" s="2492"/>
      <c r="ED80" s="2492"/>
      <c r="EE80" s="2492"/>
      <c r="EF80" s="2492"/>
      <c r="EG80" s="2492"/>
      <c r="EH80" s="2492"/>
      <c r="EI80" s="2492"/>
      <c r="EJ80" s="2492"/>
      <c r="EK80" s="2492"/>
      <c r="EL80" s="2492"/>
      <c r="EM80" s="2492"/>
      <c r="EN80" s="2492"/>
      <c r="EO80" s="2492"/>
      <c r="EP80" s="2492"/>
      <c r="EQ80" s="2492"/>
      <c r="ER80" s="2492"/>
      <c r="ES80" s="2492"/>
      <c r="ET80" s="2492"/>
      <c r="EU80" s="2492"/>
      <c r="EV80" s="2492"/>
      <c r="EW80" s="2492"/>
      <c r="EX80" s="2492"/>
      <c r="EY80" s="2492"/>
      <c r="EZ80" s="2492"/>
      <c r="FA80" s="2492"/>
      <c r="FB80" s="2492"/>
      <c r="FC80" s="2492"/>
      <c r="FD80" s="2492"/>
      <c r="FE80" s="2492"/>
      <c r="FF80" s="2492"/>
      <c r="FG80" s="2492"/>
      <c r="FH80" s="2492"/>
      <c r="FI80" s="2492"/>
      <c r="FJ80" s="2492"/>
      <c r="FK80" s="2492"/>
      <c r="FL80" s="2492"/>
      <c r="FM80" s="2492"/>
      <c r="FN80" s="2492"/>
      <c r="FO80" s="2492"/>
      <c r="FP80" s="2492"/>
      <c r="FQ80" s="2492"/>
      <c r="FR80" s="2492"/>
      <c r="FS80" s="2492"/>
      <c r="FT80" s="2492"/>
      <c r="FU80" s="2492"/>
      <c r="FV80" s="2492"/>
      <c r="FW80" s="2492"/>
      <c r="FX80" s="2492"/>
      <c r="FY80" s="2492"/>
      <c r="FZ80" s="2492"/>
      <c r="GA80" s="2492"/>
      <c r="GB80" s="2492"/>
      <c r="GC80" s="2492"/>
      <c r="GD80" s="2492"/>
      <c r="GE80" s="2492"/>
      <c r="GF80" s="2492"/>
      <c r="GG80" s="2492"/>
      <c r="GH80" s="2492"/>
      <c r="GI80" s="2492"/>
      <c r="GJ80" s="2492"/>
      <c r="GK80" s="2492"/>
      <c r="GL80" s="2492"/>
      <c r="GM80" s="2492"/>
      <c r="GN80" s="2492"/>
      <c r="GO80" s="2492"/>
      <c r="GP80" s="2492"/>
      <c r="GQ80" s="2492"/>
      <c r="GR80" s="2492"/>
      <c r="GS80" s="2492"/>
      <c r="GT80" s="2492"/>
      <c r="GU80" s="2492"/>
      <c r="GV80" s="2492"/>
      <c r="GW80" s="2492"/>
      <c r="GX80" s="2492"/>
      <c r="GY80" s="2492"/>
      <c r="GZ80" s="2492"/>
      <c r="HA80" s="2492"/>
      <c r="HB80" s="2492"/>
      <c r="HC80" s="2492"/>
      <c r="HD80" s="2492"/>
      <c r="HE80" s="2492"/>
      <c r="HF80" s="2492"/>
      <c r="HG80" s="2492"/>
      <c r="HH80" s="2492"/>
      <c r="HI80" s="2492"/>
      <c r="HJ80" s="2492"/>
      <c r="HK80" s="2492"/>
      <c r="HL80" s="2492"/>
      <c r="HM80" s="2492"/>
      <c r="HN80" s="2492"/>
      <c r="HO80" s="2492"/>
      <c r="HP80" s="2492"/>
      <c r="HQ80" s="2492"/>
      <c r="HR80" s="2492"/>
      <c r="HS80" s="2492"/>
      <c r="HT80" s="2492"/>
      <c r="HU80" s="2492"/>
      <c r="HV80" s="2492"/>
      <c r="HW80" s="2492"/>
      <c r="HX80" s="2492"/>
      <c r="HY80" s="2492"/>
      <c r="HZ80" s="2492"/>
      <c r="IA80" s="2492"/>
      <c r="IB80" s="2492"/>
      <c r="IC80" s="2492"/>
      <c r="ID80" s="2492"/>
      <c r="IE80" s="2492"/>
    </row>
    <row r="81" spans="1:239" s="1472" customFormat="1" ht="30" customHeight="1" thickBot="1">
      <c r="A81" s="2518"/>
      <c r="B81" s="1197" t="s">
        <v>1005</v>
      </c>
      <c r="C81" s="2519"/>
      <c r="D81" s="2520"/>
      <c r="E81" s="2521"/>
      <c r="F81" s="2522"/>
      <c r="G81" s="2523"/>
      <c r="H81" s="2524"/>
      <c r="I81" s="2525" t="s">
        <v>373</v>
      </c>
      <c r="J81" s="2526"/>
      <c r="K81" s="2527"/>
      <c r="L81" s="2546"/>
      <c r="M81" s="2528"/>
      <c r="N81" s="1196"/>
      <c r="O81" s="2529"/>
      <c r="P81" s="2529" t="s">
        <v>373</v>
      </c>
      <c r="Q81" s="2529"/>
      <c r="R81" s="2592"/>
      <c r="S81" s="2529"/>
      <c r="T81" s="2529"/>
      <c r="U81" s="2529" t="s">
        <v>373</v>
      </c>
      <c r="V81" s="2529"/>
      <c r="W81" s="2546"/>
      <c r="X81" s="2530"/>
      <c r="Y81" s="2531"/>
      <c r="Z81" s="2532" t="s">
        <v>373</v>
      </c>
      <c r="AA81" s="2531"/>
      <c r="AB81" s="2670"/>
      <c r="AC81" s="2533"/>
      <c r="AD81" s="2534"/>
      <c r="AE81" s="2534"/>
      <c r="AF81" s="2534"/>
      <c r="AG81" s="2492"/>
      <c r="AH81" s="2492"/>
      <c r="AI81" s="2492"/>
      <c r="AJ81" s="2492"/>
      <c r="AK81" s="2492"/>
      <c r="AL81" s="2492"/>
      <c r="AM81" s="2492"/>
      <c r="AN81" s="2492"/>
      <c r="AO81" s="2492"/>
      <c r="AP81" s="2492"/>
      <c r="AQ81" s="2492"/>
      <c r="AR81" s="2492"/>
      <c r="AS81" s="2492"/>
      <c r="AT81" s="2492"/>
      <c r="AU81" s="2492"/>
      <c r="AV81" s="2492"/>
      <c r="AW81" s="2492"/>
      <c r="AX81" s="2492"/>
      <c r="AY81" s="2492"/>
      <c r="AZ81" s="2492"/>
      <c r="BA81" s="2492"/>
      <c r="BB81" s="2492"/>
      <c r="BC81" s="2492"/>
      <c r="BD81" s="2492"/>
      <c r="BE81" s="2492"/>
      <c r="BF81" s="2492"/>
      <c r="BG81" s="2492"/>
      <c r="BH81" s="2492"/>
      <c r="BI81" s="2492"/>
      <c r="BJ81" s="2492"/>
      <c r="BK81" s="2492"/>
      <c r="BL81" s="2492"/>
      <c r="BM81" s="2492"/>
      <c r="BN81" s="2492"/>
      <c r="BO81" s="2492"/>
      <c r="BP81" s="2492"/>
      <c r="BQ81" s="2492"/>
      <c r="BR81" s="2492"/>
      <c r="BS81" s="2492"/>
      <c r="BT81" s="2492"/>
      <c r="BU81" s="2492"/>
      <c r="BV81" s="2492"/>
      <c r="BW81" s="2492"/>
      <c r="BX81" s="2492"/>
      <c r="BY81" s="2492"/>
      <c r="BZ81" s="2492"/>
      <c r="CA81" s="2492"/>
      <c r="CB81" s="2492"/>
      <c r="CC81" s="2492"/>
      <c r="CD81" s="2492"/>
      <c r="CE81" s="2492"/>
      <c r="CF81" s="2492"/>
      <c r="CG81" s="2492"/>
      <c r="CH81" s="2492"/>
      <c r="CI81" s="2492"/>
      <c r="CJ81" s="2492"/>
      <c r="CK81" s="2492"/>
      <c r="CL81" s="2492"/>
      <c r="CM81" s="2492"/>
      <c r="CN81" s="2492"/>
      <c r="CO81" s="2492"/>
      <c r="CP81" s="2492"/>
      <c r="CQ81" s="2492"/>
      <c r="CR81" s="2492"/>
      <c r="CS81" s="2492"/>
      <c r="CT81" s="2492"/>
      <c r="CU81" s="2492"/>
      <c r="CV81" s="2492"/>
      <c r="CW81" s="2492"/>
      <c r="CX81" s="2492"/>
      <c r="CY81" s="2492"/>
      <c r="CZ81" s="2492"/>
      <c r="DA81" s="2492"/>
      <c r="DB81" s="2492"/>
      <c r="DC81" s="2492"/>
      <c r="DD81" s="2492"/>
      <c r="DE81" s="2492"/>
      <c r="DF81" s="2492"/>
      <c r="DG81" s="2492"/>
      <c r="DH81" s="2492"/>
      <c r="DI81" s="2492"/>
      <c r="DJ81" s="2492"/>
      <c r="DK81" s="2492"/>
      <c r="DL81" s="2492"/>
      <c r="DM81" s="2492"/>
      <c r="DN81" s="2492"/>
      <c r="DO81" s="2492"/>
      <c r="DP81" s="2492"/>
      <c r="DQ81" s="2492"/>
      <c r="DR81" s="2492"/>
      <c r="DS81" s="2492"/>
      <c r="DT81" s="2492"/>
      <c r="DU81" s="2492"/>
      <c r="DV81" s="2492"/>
      <c r="DW81" s="2492"/>
      <c r="DX81" s="2492"/>
      <c r="DY81" s="2492"/>
      <c r="DZ81" s="2492"/>
      <c r="EA81" s="2492"/>
      <c r="EB81" s="2492"/>
      <c r="EC81" s="2492"/>
      <c r="ED81" s="2492"/>
      <c r="EE81" s="2492"/>
      <c r="EF81" s="2492"/>
      <c r="EG81" s="2492"/>
      <c r="EH81" s="2492"/>
      <c r="EI81" s="2492"/>
      <c r="EJ81" s="2492"/>
      <c r="EK81" s="2492"/>
      <c r="EL81" s="2492"/>
      <c r="EM81" s="2492"/>
      <c r="EN81" s="2492"/>
      <c r="EO81" s="2492"/>
      <c r="EP81" s="2492"/>
      <c r="EQ81" s="2492"/>
      <c r="ER81" s="2492"/>
      <c r="ES81" s="2492"/>
      <c r="ET81" s="2492"/>
      <c r="EU81" s="2492"/>
      <c r="EV81" s="2492"/>
      <c r="EW81" s="2492"/>
      <c r="EX81" s="2492"/>
      <c r="EY81" s="2492"/>
      <c r="EZ81" s="2492"/>
      <c r="FA81" s="2492"/>
      <c r="FB81" s="2492"/>
      <c r="FC81" s="2492"/>
      <c r="FD81" s="2492"/>
      <c r="FE81" s="2492"/>
      <c r="FF81" s="2492"/>
      <c r="FG81" s="2492"/>
      <c r="FH81" s="2492"/>
      <c r="FI81" s="2492"/>
      <c r="FJ81" s="2492"/>
      <c r="FK81" s="2492"/>
      <c r="FL81" s="2492"/>
      <c r="FM81" s="2492"/>
      <c r="FN81" s="2492"/>
      <c r="FO81" s="2492"/>
      <c r="FP81" s="2492"/>
      <c r="FQ81" s="2492"/>
      <c r="FR81" s="2492"/>
      <c r="FS81" s="2492"/>
      <c r="FT81" s="2492"/>
      <c r="FU81" s="2492"/>
      <c r="FV81" s="2492"/>
      <c r="FW81" s="2492"/>
      <c r="FX81" s="2492"/>
      <c r="FY81" s="2492"/>
      <c r="FZ81" s="2492"/>
      <c r="GA81" s="2492"/>
      <c r="GB81" s="2492"/>
      <c r="GC81" s="2492"/>
      <c r="GD81" s="2492"/>
      <c r="GE81" s="2492"/>
      <c r="GF81" s="2492"/>
      <c r="GG81" s="2492"/>
      <c r="GH81" s="2492"/>
      <c r="GI81" s="2492"/>
      <c r="GJ81" s="2492"/>
      <c r="GK81" s="2492"/>
      <c r="GL81" s="2492"/>
      <c r="GM81" s="2492"/>
      <c r="GN81" s="2492"/>
      <c r="GO81" s="2492"/>
      <c r="GP81" s="2492"/>
      <c r="GQ81" s="2492"/>
      <c r="GR81" s="2492"/>
      <c r="GS81" s="2492"/>
      <c r="GT81" s="2492"/>
      <c r="GU81" s="2492"/>
      <c r="GV81" s="2492"/>
      <c r="GW81" s="2492"/>
      <c r="GX81" s="2492"/>
      <c r="GY81" s="2492"/>
      <c r="GZ81" s="2492"/>
      <c r="HA81" s="2492"/>
      <c r="HB81" s="2492"/>
      <c r="HC81" s="2492"/>
      <c r="HD81" s="2492"/>
      <c r="HE81" s="2492"/>
      <c r="HF81" s="2492"/>
      <c r="HG81" s="2492"/>
      <c r="HH81" s="2492"/>
      <c r="HI81" s="2492"/>
      <c r="HJ81" s="2492"/>
      <c r="HK81" s="2492"/>
      <c r="HL81" s="2492"/>
      <c r="HM81" s="2492"/>
      <c r="HN81" s="2492"/>
      <c r="HO81" s="2492"/>
      <c r="HP81" s="2492"/>
      <c r="HQ81" s="2492"/>
      <c r="HR81" s="2492"/>
      <c r="HS81" s="2492"/>
      <c r="HT81" s="2492"/>
      <c r="HU81" s="2492"/>
      <c r="HV81" s="2492"/>
      <c r="HW81" s="2492"/>
      <c r="HX81" s="2492"/>
      <c r="HY81" s="2492"/>
      <c r="HZ81" s="2492"/>
      <c r="IA81" s="2492"/>
      <c r="IB81" s="2492"/>
      <c r="IC81" s="2492"/>
      <c r="ID81" s="2492"/>
      <c r="IE81" s="2492"/>
    </row>
    <row r="82" spans="1:239" s="1472" customFormat="1" ht="15.75" customHeight="1">
      <c r="A82" s="1484" t="s">
        <v>1006</v>
      </c>
      <c r="B82" s="1781" t="s">
        <v>1007</v>
      </c>
      <c r="C82" s="1597" t="s">
        <v>1008</v>
      </c>
      <c r="D82" s="1658"/>
      <c r="E82" s="1659"/>
      <c r="F82" s="1660"/>
      <c r="G82" s="1486">
        <v>7</v>
      </c>
      <c r="H82" s="1601"/>
      <c r="I82" s="1602">
        <v>24.9</v>
      </c>
      <c r="J82" s="1782"/>
      <c r="K82" s="1603">
        <v>3</v>
      </c>
      <c r="L82" s="2556"/>
      <c r="M82" s="1119" t="s">
        <v>1009</v>
      </c>
      <c r="N82" s="433"/>
      <c r="O82" s="337"/>
      <c r="P82" s="336"/>
      <c r="Q82" s="337"/>
      <c r="R82" s="2604"/>
      <c r="S82" s="433"/>
      <c r="T82" s="337"/>
      <c r="U82" s="336"/>
      <c r="V82" s="337"/>
      <c r="W82" s="2626"/>
      <c r="X82" s="1783">
        <v>1</v>
      </c>
      <c r="Y82" s="1784"/>
      <c r="Z82" s="1494">
        <v>485</v>
      </c>
      <c r="AA82" s="1784"/>
      <c r="AB82" s="2677"/>
      <c r="AC82" s="2516">
        <f t="shared" si="4"/>
        <v>0</v>
      </c>
      <c r="AD82" s="1416">
        <f t="shared" si="5"/>
        <v>0</v>
      </c>
      <c r="AE82" s="1416">
        <f t="shared" si="6"/>
        <v>0</v>
      </c>
      <c r="AF82" s="1416">
        <f t="shared" si="7"/>
        <v>0</v>
      </c>
      <c r="AG82" s="2492"/>
      <c r="AH82" s="2492"/>
      <c r="AI82" s="2492"/>
      <c r="AJ82" s="2492"/>
      <c r="AK82" s="2492"/>
      <c r="AL82" s="2492"/>
      <c r="AM82" s="2492"/>
      <c r="AN82" s="2492"/>
      <c r="AO82" s="2492"/>
      <c r="AP82" s="2492"/>
      <c r="AQ82" s="2492"/>
      <c r="AR82" s="2492"/>
      <c r="AS82" s="2492"/>
      <c r="AT82" s="2492"/>
      <c r="AU82" s="2492"/>
      <c r="AV82" s="2492"/>
      <c r="AW82" s="2492"/>
      <c r="AX82" s="2492"/>
      <c r="AY82" s="2492"/>
      <c r="AZ82" s="2492"/>
      <c r="BA82" s="2492"/>
      <c r="BB82" s="2492"/>
      <c r="BC82" s="2492"/>
      <c r="BD82" s="2492"/>
      <c r="BE82" s="2492"/>
      <c r="BF82" s="2492"/>
      <c r="BG82" s="2492"/>
      <c r="BH82" s="2492"/>
      <c r="BI82" s="2492"/>
      <c r="BJ82" s="2492"/>
      <c r="BK82" s="2492"/>
      <c r="BL82" s="2492"/>
      <c r="BM82" s="2492"/>
      <c r="BN82" s="2492"/>
      <c r="BO82" s="2492"/>
      <c r="BP82" s="2492"/>
      <c r="BQ82" s="2492"/>
      <c r="BR82" s="2492"/>
      <c r="BS82" s="2492"/>
      <c r="BT82" s="2492"/>
      <c r="BU82" s="2492"/>
      <c r="BV82" s="2492"/>
      <c r="BW82" s="2492"/>
      <c r="BX82" s="2492"/>
      <c r="BY82" s="2492"/>
      <c r="BZ82" s="2492"/>
      <c r="CA82" s="2492"/>
      <c r="CB82" s="2492"/>
      <c r="CC82" s="2492"/>
      <c r="CD82" s="2492"/>
      <c r="CE82" s="2492"/>
      <c r="CF82" s="2492"/>
      <c r="CG82" s="2492"/>
      <c r="CH82" s="2492"/>
      <c r="CI82" s="2492"/>
      <c r="CJ82" s="2492"/>
      <c r="CK82" s="2492"/>
      <c r="CL82" s="2492"/>
      <c r="CM82" s="2492"/>
      <c r="CN82" s="2492"/>
      <c r="CO82" s="2492"/>
      <c r="CP82" s="2492"/>
      <c r="CQ82" s="2492"/>
      <c r="CR82" s="2492"/>
      <c r="CS82" s="2492"/>
      <c r="CT82" s="2492"/>
      <c r="CU82" s="2492"/>
      <c r="CV82" s="2492"/>
      <c r="CW82" s="2492"/>
      <c r="CX82" s="2492"/>
      <c r="CY82" s="2492"/>
      <c r="CZ82" s="2492"/>
      <c r="DA82" s="2492"/>
      <c r="DB82" s="2492"/>
      <c r="DC82" s="2492"/>
      <c r="DD82" s="2492"/>
      <c r="DE82" s="2492"/>
      <c r="DF82" s="2492"/>
      <c r="DG82" s="2492"/>
      <c r="DH82" s="2492"/>
      <c r="DI82" s="2492"/>
      <c r="DJ82" s="2492"/>
      <c r="DK82" s="2492"/>
      <c r="DL82" s="2492"/>
      <c r="DM82" s="2492"/>
      <c r="DN82" s="2492"/>
      <c r="DO82" s="2492"/>
      <c r="DP82" s="2492"/>
      <c r="DQ82" s="2492"/>
      <c r="DR82" s="2492"/>
      <c r="DS82" s="2492"/>
      <c r="DT82" s="2492"/>
      <c r="DU82" s="2492"/>
      <c r="DV82" s="2492"/>
      <c r="DW82" s="2492"/>
      <c r="DX82" s="2492"/>
      <c r="DY82" s="2492"/>
      <c r="DZ82" s="2492"/>
      <c r="EA82" s="2492"/>
      <c r="EB82" s="2492"/>
      <c r="EC82" s="2492"/>
      <c r="ED82" s="2492"/>
      <c r="EE82" s="2492"/>
      <c r="EF82" s="2492"/>
      <c r="EG82" s="2492"/>
      <c r="EH82" s="2492"/>
      <c r="EI82" s="2492"/>
      <c r="EJ82" s="2492"/>
      <c r="EK82" s="2492"/>
      <c r="EL82" s="2492"/>
      <c r="EM82" s="2492"/>
      <c r="EN82" s="2492"/>
      <c r="EO82" s="2492"/>
      <c r="EP82" s="2492"/>
      <c r="EQ82" s="2492"/>
      <c r="ER82" s="2492"/>
      <c r="ES82" s="2492"/>
      <c r="ET82" s="2492"/>
      <c r="EU82" s="2492"/>
      <c r="EV82" s="2492"/>
      <c r="EW82" s="2492"/>
      <c r="EX82" s="2492"/>
      <c r="EY82" s="2492"/>
      <c r="EZ82" s="2492"/>
      <c r="FA82" s="2492"/>
      <c r="FB82" s="2492"/>
      <c r="FC82" s="2492"/>
      <c r="FD82" s="2492"/>
      <c r="FE82" s="2492"/>
      <c r="FF82" s="2492"/>
      <c r="FG82" s="2492"/>
      <c r="FH82" s="2492"/>
      <c r="FI82" s="2492"/>
      <c r="FJ82" s="2492"/>
      <c r="FK82" s="2492"/>
      <c r="FL82" s="2492"/>
      <c r="FM82" s="2492"/>
      <c r="FN82" s="2492"/>
      <c r="FO82" s="2492"/>
      <c r="FP82" s="2492"/>
      <c r="FQ82" s="2492"/>
      <c r="FR82" s="2492"/>
      <c r="FS82" s="2492"/>
      <c r="FT82" s="2492"/>
      <c r="FU82" s="2492"/>
      <c r="FV82" s="2492"/>
      <c r="FW82" s="2492"/>
      <c r="FX82" s="2492"/>
      <c r="FY82" s="2492"/>
      <c r="FZ82" s="2492"/>
      <c r="GA82" s="2492"/>
      <c r="GB82" s="2492"/>
      <c r="GC82" s="2492"/>
      <c r="GD82" s="2492"/>
      <c r="GE82" s="2492"/>
      <c r="GF82" s="2492"/>
      <c r="GG82" s="2492"/>
      <c r="GH82" s="2492"/>
      <c r="GI82" s="2492"/>
      <c r="GJ82" s="2492"/>
      <c r="GK82" s="2492"/>
      <c r="GL82" s="2492"/>
      <c r="GM82" s="2492"/>
      <c r="GN82" s="2492"/>
      <c r="GO82" s="2492"/>
      <c r="GP82" s="2492"/>
      <c r="GQ82" s="2492"/>
      <c r="GR82" s="2492"/>
      <c r="GS82" s="2492"/>
      <c r="GT82" s="2492"/>
      <c r="GU82" s="2492"/>
      <c r="GV82" s="2492"/>
      <c r="GW82" s="2492"/>
      <c r="GX82" s="2492"/>
      <c r="GY82" s="2492"/>
      <c r="GZ82" s="2492"/>
      <c r="HA82" s="2492"/>
      <c r="HB82" s="2492"/>
      <c r="HC82" s="2492"/>
      <c r="HD82" s="2492"/>
      <c r="HE82" s="2492"/>
      <c r="HF82" s="2492"/>
      <c r="HG82" s="2492"/>
      <c r="HH82" s="2492"/>
      <c r="HI82" s="2492"/>
      <c r="HJ82" s="2492"/>
      <c r="HK82" s="2492"/>
      <c r="HL82" s="2492"/>
      <c r="HM82" s="2492"/>
      <c r="HN82" s="2492"/>
      <c r="HO82" s="2492"/>
      <c r="HP82" s="2492"/>
      <c r="HQ82" s="2492"/>
      <c r="HR82" s="2492"/>
      <c r="HS82" s="2492"/>
      <c r="HT82" s="2492"/>
      <c r="HU82" s="2492"/>
      <c r="HV82" s="2492"/>
      <c r="HW82" s="2492"/>
      <c r="HX82" s="2492"/>
      <c r="HY82" s="2492"/>
      <c r="HZ82" s="2492"/>
      <c r="IA82" s="2492"/>
      <c r="IB82" s="2492"/>
      <c r="IC82" s="2492"/>
      <c r="ID82" s="2492"/>
      <c r="IE82" s="2492"/>
    </row>
    <row r="83" spans="1:239" s="1806" customFormat="1" ht="15.75" customHeight="1">
      <c r="A83" s="1785" t="s">
        <v>1010</v>
      </c>
      <c r="B83" s="904" t="s">
        <v>1011</v>
      </c>
      <c r="C83" s="1543" t="s">
        <v>1012</v>
      </c>
      <c r="D83" s="1786"/>
      <c r="E83" s="1787"/>
      <c r="F83" s="1788"/>
      <c r="G83" s="1789">
        <v>7</v>
      </c>
      <c r="H83" s="1790"/>
      <c r="I83" s="1791">
        <v>24.9</v>
      </c>
      <c r="J83" s="1792"/>
      <c r="K83" s="1793">
        <v>3</v>
      </c>
      <c r="L83" s="2563"/>
      <c r="M83" s="1794" t="s">
        <v>1013</v>
      </c>
      <c r="N83" s="1795"/>
      <c r="O83" s="1796"/>
      <c r="P83" s="1797"/>
      <c r="Q83" s="1798"/>
      <c r="R83" s="2608"/>
      <c r="S83" s="1799"/>
      <c r="T83" s="1800"/>
      <c r="U83" s="1801"/>
      <c r="V83" s="1800"/>
      <c r="W83" s="2646"/>
      <c r="X83" s="1802">
        <v>1</v>
      </c>
      <c r="Y83" s="1803"/>
      <c r="Z83" s="1804">
        <v>461</v>
      </c>
      <c r="AA83" s="1805"/>
      <c r="AB83" s="2690"/>
      <c r="AC83" s="2516">
        <f t="shared" si="4"/>
        <v>0</v>
      </c>
      <c r="AD83" s="1416">
        <f t="shared" si="5"/>
        <v>0</v>
      </c>
      <c r="AE83" s="1416">
        <f t="shared" si="6"/>
        <v>0</v>
      </c>
      <c r="AF83" s="1416">
        <f t="shared" si="7"/>
        <v>0</v>
      </c>
      <c r="AG83" s="2497"/>
      <c r="AH83" s="2497"/>
      <c r="AI83" s="2497"/>
      <c r="AJ83" s="2497"/>
      <c r="AK83" s="2497"/>
      <c r="AL83" s="2497"/>
      <c r="AM83" s="2497"/>
      <c r="AN83" s="2497"/>
      <c r="AO83" s="2497"/>
      <c r="AP83" s="2497"/>
      <c r="AQ83" s="2497"/>
      <c r="AR83" s="2497"/>
      <c r="AS83" s="2497"/>
      <c r="AT83" s="2497"/>
      <c r="AU83" s="2497"/>
      <c r="AV83" s="2497"/>
      <c r="AW83" s="2497"/>
      <c r="AX83" s="2497"/>
      <c r="AY83" s="2497"/>
      <c r="AZ83" s="2497"/>
      <c r="BA83" s="2497"/>
      <c r="BB83" s="2497"/>
      <c r="BC83" s="2497"/>
      <c r="BD83" s="2497"/>
      <c r="BE83" s="2497"/>
      <c r="BF83" s="2497"/>
      <c r="BG83" s="2497"/>
      <c r="BH83" s="2497"/>
      <c r="BI83" s="2497"/>
      <c r="BJ83" s="2497"/>
      <c r="BK83" s="2497"/>
      <c r="BL83" s="2497"/>
      <c r="BM83" s="2497"/>
      <c r="BN83" s="2497"/>
      <c r="BO83" s="2497"/>
      <c r="BP83" s="2497"/>
      <c r="BQ83" s="2497"/>
      <c r="BR83" s="2497"/>
      <c r="BS83" s="2497"/>
      <c r="BT83" s="2497"/>
      <c r="BU83" s="2497"/>
      <c r="BV83" s="2497"/>
      <c r="BW83" s="2497"/>
      <c r="BX83" s="2497"/>
      <c r="BY83" s="2497"/>
      <c r="BZ83" s="2497"/>
      <c r="CA83" s="2497"/>
      <c r="CB83" s="2497"/>
      <c r="CC83" s="2497"/>
      <c r="CD83" s="2497"/>
      <c r="CE83" s="2497"/>
      <c r="CF83" s="2497"/>
      <c r="CG83" s="2497"/>
      <c r="CH83" s="2497"/>
      <c r="CI83" s="2497"/>
      <c r="CJ83" s="2497"/>
      <c r="CK83" s="2497"/>
      <c r="CL83" s="2497"/>
      <c r="CM83" s="2497"/>
      <c r="CN83" s="2497"/>
      <c r="CO83" s="2497"/>
      <c r="CP83" s="2497"/>
      <c r="CQ83" s="2497"/>
      <c r="CR83" s="2497"/>
      <c r="CS83" s="2497"/>
      <c r="CT83" s="2497"/>
      <c r="CU83" s="2497"/>
      <c r="CV83" s="2497"/>
      <c r="CW83" s="2497"/>
      <c r="CX83" s="2497"/>
      <c r="CY83" s="2497"/>
      <c r="CZ83" s="2497"/>
      <c r="DA83" s="2497"/>
      <c r="DB83" s="2497"/>
      <c r="DC83" s="2497"/>
      <c r="DD83" s="2497"/>
      <c r="DE83" s="2497"/>
      <c r="DF83" s="2497"/>
      <c r="DG83" s="2497"/>
      <c r="DH83" s="2497"/>
      <c r="DI83" s="2497"/>
      <c r="DJ83" s="2497"/>
      <c r="DK83" s="2497"/>
      <c r="DL83" s="2497"/>
      <c r="DM83" s="2497"/>
      <c r="DN83" s="2497"/>
      <c r="DO83" s="2497"/>
      <c r="DP83" s="2497"/>
      <c r="DQ83" s="2497"/>
      <c r="DR83" s="2497"/>
      <c r="DS83" s="2497"/>
      <c r="DT83" s="2497"/>
      <c r="DU83" s="2497"/>
      <c r="DV83" s="2497"/>
      <c r="DW83" s="2497"/>
      <c r="DX83" s="2497"/>
      <c r="DY83" s="2497"/>
      <c r="DZ83" s="2497"/>
      <c r="EA83" s="2497"/>
      <c r="EB83" s="2497"/>
      <c r="EC83" s="2497"/>
      <c r="ED83" s="2497"/>
      <c r="EE83" s="2497"/>
      <c r="EF83" s="2497"/>
      <c r="EG83" s="2497"/>
      <c r="EH83" s="2497"/>
      <c r="EI83" s="2497"/>
      <c r="EJ83" s="2497"/>
      <c r="EK83" s="2497"/>
      <c r="EL83" s="2497"/>
      <c r="EM83" s="2497"/>
      <c r="EN83" s="2497"/>
      <c r="EO83" s="2497"/>
      <c r="EP83" s="2497"/>
      <c r="EQ83" s="2497"/>
      <c r="ER83" s="2497"/>
      <c r="ES83" s="2497"/>
      <c r="ET83" s="2497"/>
      <c r="EU83" s="2497"/>
      <c r="EV83" s="2497"/>
      <c r="EW83" s="2497"/>
      <c r="EX83" s="2497"/>
      <c r="EY83" s="2497"/>
      <c r="EZ83" s="2497"/>
      <c r="FA83" s="2497"/>
      <c r="FB83" s="2497"/>
      <c r="FC83" s="2497"/>
      <c r="FD83" s="2497"/>
      <c r="FE83" s="2497"/>
      <c r="FF83" s="2497"/>
      <c r="FG83" s="2497"/>
      <c r="FH83" s="2497"/>
      <c r="FI83" s="2497"/>
      <c r="FJ83" s="2497"/>
      <c r="FK83" s="2497"/>
      <c r="FL83" s="2497"/>
      <c r="FM83" s="2497"/>
      <c r="FN83" s="2497"/>
      <c r="FO83" s="2497"/>
      <c r="FP83" s="2497"/>
      <c r="FQ83" s="2497"/>
      <c r="FR83" s="2497"/>
      <c r="FS83" s="2497"/>
      <c r="FT83" s="2497"/>
      <c r="FU83" s="2497"/>
      <c r="FV83" s="2497"/>
      <c r="FW83" s="2497"/>
      <c r="FX83" s="2497"/>
      <c r="FY83" s="2497"/>
      <c r="FZ83" s="2497"/>
      <c r="GA83" s="2497"/>
      <c r="GB83" s="2497"/>
      <c r="GC83" s="2497"/>
      <c r="GD83" s="2497"/>
      <c r="GE83" s="2497"/>
      <c r="GF83" s="2497"/>
      <c r="GG83" s="2497"/>
      <c r="GH83" s="2497"/>
      <c r="GI83" s="2497"/>
      <c r="GJ83" s="2497"/>
      <c r="GK83" s="2497"/>
      <c r="GL83" s="2497"/>
      <c r="GM83" s="2497"/>
      <c r="GN83" s="2497"/>
      <c r="GO83" s="2497"/>
      <c r="GP83" s="2497"/>
      <c r="GQ83" s="2497"/>
      <c r="GR83" s="2497"/>
      <c r="GS83" s="2497"/>
      <c r="GT83" s="2497"/>
      <c r="GU83" s="2497"/>
      <c r="GV83" s="2497"/>
      <c r="GW83" s="2497"/>
      <c r="GX83" s="2497"/>
      <c r="GY83" s="2497"/>
      <c r="GZ83" s="2497"/>
      <c r="HA83" s="2497"/>
      <c r="HB83" s="2497"/>
      <c r="HC83" s="2497"/>
      <c r="HD83" s="2497"/>
      <c r="HE83" s="2497"/>
      <c r="HF83" s="2497"/>
      <c r="HG83" s="2497"/>
      <c r="HH83" s="2497"/>
      <c r="HI83" s="2497"/>
      <c r="HJ83" s="2497"/>
      <c r="HK83" s="2497"/>
      <c r="HL83" s="2497"/>
      <c r="HM83" s="2497"/>
      <c r="HN83" s="2497"/>
      <c r="HO83" s="2497"/>
      <c r="HP83" s="2497"/>
      <c r="HQ83" s="2497"/>
      <c r="HR83" s="2497"/>
      <c r="HS83" s="2497"/>
      <c r="HT83" s="2497"/>
      <c r="HU83" s="2497"/>
      <c r="HV83" s="2497"/>
      <c r="HW83" s="2497"/>
      <c r="HX83" s="2497"/>
      <c r="HY83" s="2497"/>
      <c r="HZ83" s="2497"/>
      <c r="IA83" s="2497"/>
      <c r="IB83" s="2497"/>
      <c r="IC83" s="2497"/>
      <c r="ID83" s="2497"/>
      <c r="IE83" s="2497"/>
    </row>
    <row r="84" spans="1:239" s="1472" customFormat="1" ht="15.75" customHeight="1">
      <c r="A84" s="1495" t="s">
        <v>1014</v>
      </c>
      <c r="B84" s="1496" t="s">
        <v>1015</v>
      </c>
      <c r="C84" s="4306" t="s">
        <v>1016</v>
      </c>
      <c r="D84" s="4307"/>
      <c r="E84" s="4301"/>
      <c r="F84" s="4302"/>
      <c r="G84" s="1497">
        <v>7</v>
      </c>
      <c r="H84" s="1592"/>
      <c r="I84" s="1617">
        <v>24.9</v>
      </c>
      <c r="J84" s="1757"/>
      <c r="K84" s="1618">
        <v>3</v>
      </c>
      <c r="L84" s="2446"/>
      <c r="M84" s="1121" t="s">
        <v>1017</v>
      </c>
      <c r="N84" s="945"/>
      <c r="O84" s="1134"/>
      <c r="P84" s="1591"/>
      <c r="Q84" s="1135"/>
      <c r="R84" s="2461"/>
      <c r="S84" s="1137"/>
      <c r="T84" s="1586"/>
      <c r="U84" s="1587"/>
      <c r="V84" s="1586"/>
      <c r="W84" s="2473"/>
      <c r="X84" s="761">
        <v>1</v>
      </c>
      <c r="Y84" s="151"/>
      <c r="Z84" s="901">
        <v>461</v>
      </c>
      <c r="AA84" s="151"/>
      <c r="AB84" s="2689"/>
      <c r="AC84" s="2516">
        <f t="shared" si="4"/>
        <v>0</v>
      </c>
      <c r="AD84" s="1416">
        <f t="shared" si="5"/>
        <v>0</v>
      </c>
      <c r="AE84" s="1416">
        <f t="shared" si="6"/>
        <v>0</v>
      </c>
      <c r="AF84" s="1416">
        <f t="shared" si="7"/>
        <v>0</v>
      </c>
      <c r="AG84" s="2492"/>
      <c r="AH84" s="2492"/>
      <c r="AI84" s="2492"/>
      <c r="AJ84" s="2492"/>
      <c r="AK84" s="2492"/>
      <c r="AL84" s="2492"/>
      <c r="AM84" s="2492"/>
      <c r="AN84" s="2492"/>
      <c r="AO84" s="2492"/>
      <c r="AP84" s="2492"/>
      <c r="AQ84" s="2492"/>
      <c r="AR84" s="2492"/>
      <c r="AS84" s="2492"/>
      <c r="AT84" s="2492"/>
      <c r="AU84" s="2492"/>
      <c r="AV84" s="2492"/>
      <c r="AW84" s="2492"/>
      <c r="AX84" s="2492"/>
      <c r="AY84" s="2492"/>
      <c r="AZ84" s="2492"/>
      <c r="BA84" s="2492"/>
      <c r="BB84" s="2492"/>
      <c r="BC84" s="2492"/>
      <c r="BD84" s="2492"/>
      <c r="BE84" s="2492"/>
      <c r="BF84" s="2492"/>
      <c r="BG84" s="2492"/>
      <c r="BH84" s="2492"/>
      <c r="BI84" s="2492"/>
      <c r="BJ84" s="2492"/>
      <c r="BK84" s="2492"/>
      <c r="BL84" s="2492"/>
      <c r="BM84" s="2492"/>
      <c r="BN84" s="2492"/>
      <c r="BO84" s="2492"/>
      <c r="BP84" s="2492"/>
      <c r="BQ84" s="2492"/>
      <c r="BR84" s="2492"/>
      <c r="BS84" s="2492"/>
      <c r="BT84" s="2492"/>
      <c r="BU84" s="2492"/>
      <c r="BV84" s="2492"/>
      <c r="BW84" s="2492"/>
      <c r="BX84" s="2492"/>
      <c r="BY84" s="2492"/>
      <c r="BZ84" s="2492"/>
      <c r="CA84" s="2492"/>
      <c r="CB84" s="2492"/>
      <c r="CC84" s="2492"/>
      <c r="CD84" s="2492"/>
      <c r="CE84" s="2492"/>
      <c r="CF84" s="2492"/>
      <c r="CG84" s="2492"/>
      <c r="CH84" s="2492"/>
      <c r="CI84" s="2492"/>
      <c r="CJ84" s="2492"/>
      <c r="CK84" s="2492"/>
      <c r="CL84" s="2492"/>
      <c r="CM84" s="2492"/>
      <c r="CN84" s="2492"/>
      <c r="CO84" s="2492"/>
      <c r="CP84" s="2492"/>
      <c r="CQ84" s="2492"/>
      <c r="CR84" s="2492"/>
      <c r="CS84" s="2492"/>
      <c r="CT84" s="2492"/>
      <c r="CU84" s="2492"/>
      <c r="CV84" s="2492"/>
      <c r="CW84" s="2492"/>
      <c r="CX84" s="2492"/>
      <c r="CY84" s="2492"/>
      <c r="CZ84" s="2492"/>
      <c r="DA84" s="2492"/>
      <c r="DB84" s="2492"/>
      <c r="DC84" s="2492"/>
      <c r="DD84" s="2492"/>
      <c r="DE84" s="2492"/>
      <c r="DF84" s="2492"/>
      <c r="DG84" s="2492"/>
      <c r="DH84" s="2492"/>
      <c r="DI84" s="2492"/>
      <c r="DJ84" s="2492"/>
      <c r="DK84" s="2492"/>
      <c r="DL84" s="2492"/>
      <c r="DM84" s="2492"/>
      <c r="DN84" s="2492"/>
      <c r="DO84" s="2492"/>
      <c r="DP84" s="2492"/>
      <c r="DQ84" s="2492"/>
      <c r="DR84" s="2492"/>
      <c r="DS84" s="2492"/>
      <c r="DT84" s="2492"/>
      <c r="DU84" s="2492"/>
      <c r="DV84" s="2492"/>
      <c r="DW84" s="2492"/>
      <c r="DX84" s="2492"/>
      <c r="DY84" s="2492"/>
      <c r="DZ84" s="2492"/>
      <c r="EA84" s="2492"/>
      <c r="EB84" s="2492"/>
      <c r="EC84" s="2492"/>
      <c r="ED84" s="2492"/>
      <c r="EE84" s="2492"/>
      <c r="EF84" s="2492"/>
      <c r="EG84" s="2492"/>
      <c r="EH84" s="2492"/>
      <c r="EI84" s="2492"/>
      <c r="EJ84" s="2492"/>
      <c r="EK84" s="2492"/>
      <c r="EL84" s="2492"/>
      <c r="EM84" s="2492"/>
      <c r="EN84" s="2492"/>
      <c r="EO84" s="2492"/>
      <c r="EP84" s="2492"/>
      <c r="EQ84" s="2492"/>
      <c r="ER84" s="2492"/>
      <c r="ES84" s="2492"/>
      <c r="ET84" s="2492"/>
      <c r="EU84" s="2492"/>
      <c r="EV84" s="2492"/>
      <c r="EW84" s="2492"/>
      <c r="EX84" s="2492"/>
      <c r="EY84" s="2492"/>
      <c r="EZ84" s="2492"/>
      <c r="FA84" s="2492"/>
      <c r="FB84" s="2492"/>
      <c r="FC84" s="2492"/>
      <c r="FD84" s="2492"/>
      <c r="FE84" s="2492"/>
      <c r="FF84" s="2492"/>
      <c r="FG84" s="2492"/>
      <c r="FH84" s="2492"/>
      <c r="FI84" s="2492"/>
      <c r="FJ84" s="2492"/>
      <c r="FK84" s="2492"/>
      <c r="FL84" s="2492"/>
      <c r="FM84" s="2492"/>
      <c r="FN84" s="2492"/>
      <c r="FO84" s="2492"/>
      <c r="FP84" s="2492"/>
      <c r="FQ84" s="2492"/>
      <c r="FR84" s="2492"/>
      <c r="FS84" s="2492"/>
      <c r="FT84" s="2492"/>
      <c r="FU84" s="2492"/>
      <c r="FV84" s="2492"/>
      <c r="FW84" s="2492"/>
      <c r="FX84" s="2492"/>
      <c r="FY84" s="2492"/>
      <c r="FZ84" s="2492"/>
      <c r="GA84" s="2492"/>
      <c r="GB84" s="2492"/>
      <c r="GC84" s="2492"/>
      <c r="GD84" s="2492"/>
      <c r="GE84" s="2492"/>
      <c r="GF84" s="2492"/>
      <c r="GG84" s="2492"/>
      <c r="GH84" s="2492"/>
      <c r="GI84" s="2492"/>
      <c r="GJ84" s="2492"/>
      <c r="GK84" s="2492"/>
      <c r="GL84" s="2492"/>
      <c r="GM84" s="2492"/>
      <c r="GN84" s="2492"/>
      <c r="GO84" s="2492"/>
      <c r="GP84" s="2492"/>
      <c r="GQ84" s="2492"/>
      <c r="GR84" s="2492"/>
      <c r="GS84" s="2492"/>
      <c r="GT84" s="2492"/>
      <c r="GU84" s="2492"/>
      <c r="GV84" s="2492"/>
      <c r="GW84" s="2492"/>
      <c r="GX84" s="2492"/>
      <c r="GY84" s="2492"/>
      <c r="GZ84" s="2492"/>
      <c r="HA84" s="2492"/>
      <c r="HB84" s="2492"/>
      <c r="HC84" s="2492"/>
      <c r="HD84" s="2492"/>
      <c r="HE84" s="2492"/>
      <c r="HF84" s="2492"/>
      <c r="HG84" s="2492"/>
      <c r="HH84" s="2492"/>
      <c r="HI84" s="2492"/>
      <c r="HJ84" s="2492"/>
      <c r="HK84" s="2492"/>
      <c r="HL84" s="2492"/>
      <c r="HM84" s="2492"/>
      <c r="HN84" s="2492"/>
      <c r="HO84" s="2492"/>
      <c r="HP84" s="2492"/>
      <c r="HQ84" s="2492"/>
      <c r="HR84" s="2492"/>
      <c r="HS84" s="2492"/>
      <c r="HT84" s="2492"/>
      <c r="HU84" s="2492"/>
      <c r="HV84" s="2492"/>
      <c r="HW84" s="2492"/>
      <c r="HX84" s="2492"/>
      <c r="HY84" s="2492"/>
      <c r="HZ84" s="2492"/>
      <c r="IA84" s="2492"/>
      <c r="IB84" s="2492"/>
      <c r="IC84" s="2492"/>
      <c r="ID84" s="2492"/>
      <c r="IE84" s="2492"/>
    </row>
    <row r="85" spans="1:239" s="1472" customFormat="1" ht="15.75" customHeight="1">
      <c r="A85" s="1495" t="s">
        <v>1018</v>
      </c>
      <c r="B85" s="1496" t="s">
        <v>1019</v>
      </c>
      <c r="C85" s="1543" t="s">
        <v>1020</v>
      </c>
      <c r="D85" s="1544"/>
      <c r="E85" s="1545"/>
      <c r="F85" s="1546"/>
      <c r="G85" s="1497">
        <v>7</v>
      </c>
      <c r="H85" s="1592"/>
      <c r="I85" s="1617">
        <v>24.9</v>
      </c>
      <c r="J85" s="1757"/>
      <c r="K85" s="1618">
        <v>3</v>
      </c>
      <c r="L85" s="2446"/>
      <c r="M85" s="1121" t="s">
        <v>1021</v>
      </c>
      <c r="N85" s="1137"/>
      <c r="O85" s="427"/>
      <c r="P85" s="428"/>
      <c r="Q85" s="427"/>
      <c r="R85" s="2461"/>
      <c r="S85" s="1137"/>
      <c r="T85" s="427"/>
      <c r="U85" s="428"/>
      <c r="V85" s="427"/>
      <c r="W85" s="2473"/>
      <c r="X85" s="1767">
        <v>1</v>
      </c>
      <c r="Y85" s="1768"/>
      <c r="Z85" s="1769">
        <v>461</v>
      </c>
      <c r="AA85" s="1768"/>
      <c r="AB85" s="2675"/>
      <c r="AC85" s="2516">
        <f t="shared" si="4"/>
        <v>0</v>
      </c>
      <c r="AD85" s="1416">
        <f t="shared" si="5"/>
        <v>0</v>
      </c>
      <c r="AE85" s="1416">
        <f t="shared" si="6"/>
        <v>0</v>
      </c>
      <c r="AF85" s="1416">
        <f t="shared" si="7"/>
        <v>0</v>
      </c>
      <c r="AG85" s="2492"/>
      <c r="AH85" s="2492"/>
      <c r="AI85" s="2492"/>
      <c r="AJ85" s="2492"/>
      <c r="AK85" s="2492"/>
      <c r="AL85" s="2492"/>
      <c r="AM85" s="2492"/>
      <c r="AN85" s="2492"/>
      <c r="AO85" s="2492"/>
      <c r="AP85" s="2492"/>
      <c r="AQ85" s="2492"/>
      <c r="AR85" s="2492"/>
      <c r="AS85" s="2492"/>
      <c r="AT85" s="2492"/>
      <c r="AU85" s="2492"/>
      <c r="AV85" s="2492"/>
      <c r="AW85" s="2492"/>
      <c r="AX85" s="2492"/>
      <c r="AY85" s="2492"/>
      <c r="AZ85" s="2492"/>
      <c r="BA85" s="2492"/>
      <c r="BB85" s="2492"/>
      <c r="BC85" s="2492"/>
      <c r="BD85" s="2492"/>
      <c r="BE85" s="2492"/>
      <c r="BF85" s="2492"/>
      <c r="BG85" s="2492"/>
      <c r="BH85" s="2492"/>
      <c r="BI85" s="2492"/>
      <c r="BJ85" s="2492"/>
      <c r="BK85" s="2492"/>
      <c r="BL85" s="2492"/>
      <c r="BM85" s="2492"/>
      <c r="BN85" s="2492"/>
      <c r="BO85" s="2492"/>
      <c r="BP85" s="2492"/>
      <c r="BQ85" s="2492"/>
      <c r="BR85" s="2492"/>
      <c r="BS85" s="2492"/>
      <c r="BT85" s="2492"/>
      <c r="BU85" s="2492"/>
      <c r="BV85" s="2492"/>
      <c r="BW85" s="2492"/>
      <c r="BX85" s="2492"/>
      <c r="BY85" s="2492"/>
      <c r="BZ85" s="2492"/>
      <c r="CA85" s="2492"/>
      <c r="CB85" s="2492"/>
      <c r="CC85" s="2492"/>
      <c r="CD85" s="2492"/>
      <c r="CE85" s="2492"/>
      <c r="CF85" s="2492"/>
      <c r="CG85" s="2492"/>
      <c r="CH85" s="2492"/>
      <c r="CI85" s="2492"/>
      <c r="CJ85" s="2492"/>
      <c r="CK85" s="2492"/>
      <c r="CL85" s="2492"/>
      <c r="CM85" s="2492"/>
      <c r="CN85" s="2492"/>
      <c r="CO85" s="2492"/>
      <c r="CP85" s="2492"/>
      <c r="CQ85" s="2492"/>
      <c r="CR85" s="2492"/>
      <c r="CS85" s="2492"/>
      <c r="CT85" s="2492"/>
      <c r="CU85" s="2492"/>
      <c r="CV85" s="2492"/>
      <c r="CW85" s="2492"/>
      <c r="CX85" s="2492"/>
      <c r="CY85" s="2492"/>
      <c r="CZ85" s="2492"/>
      <c r="DA85" s="2492"/>
      <c r="DB85" s="2492"/>
      <c r="DC85" s="2492"/>
      <c r="DD85" s="2492"/>
      <c r="DE85" s="2492"/>
      <c r="DF85" s="2492"/>
      <c r="DG85" s="2492"/>
      <c r="DH85" s="2492"/>
      <c r="DI85" s="2492"/>
      <c r="DJ85" s="2492"/>
      <c r="DK85" s="2492"/>
      <c r="DL85" s="2492"/>
      <c r="DM85" s="2492"/>
      <c r="DN85" s="2492"/>
      <c r="DO85" s="2492"/>
      <c r="DP85" s="2492"/>
      <c r="DQ85" s="2492"/>
      <c r="DR85" s="2492"/>
      <c r="DS85" s="2492"/>
      <c r="DT85" s="2492"/>
      <c r="DU85" s="2492"/>
      <c r="DV85" s="2492"/>
      <c r="DW85" s="2492"/>
      <c r="DX85" s="2492"/>
      <c r="DY85" s="2492"/>
      <c r="DZ85" s="2492"/>
      <c r="EA85" s="2492"/>
      <c r="EB85" s="2492"/>
      <c r="EC85" s="2492"/>
      <c r="ED85" s="2492"/>
      <c r="EE85" s="2492"/>
      <c r="EF85" s="2492"/>
      <c r="EG85" s="2492"/>
      <c r="EH85" s="2492"/>
      <c r="EI85" s="2492"/>
      <c r="EJ85" s="2492"/>
      <c r="EK85" s="2492"/>
      <c r="EL85" s="2492"/>
      <c r="EM85" s="2492"/>
      <c r="EN85" s="2492"/>
      <c r="EO85" s="2492"/>
      <c r="EP85" s="2492"/>
      <c r="EQ85" s="2492"/>
      <c r="ER85" s="2492"/>
      <c r="ES85" s="2492"/>
      <c r="ET85" s="2492"/>
      <c r="EU85" s="2492"/>
      <c r="EV85" s="2492"/>
      <c r="EW85" s="2492"/>
      <c r="EX85" s="2492"/>
      <c r="EY85" s="2492"/>
      <c r="EZ85" s="2492"/>
      <c r="FA85" s="2492"/>
      <c r="FB85" s="2492"/>
      <c r="FC85" s="2492"/>
      <c r="FD85" s="2492"/>
      <c r="FE85" s="2492"/>
      <c r="FF85" s="2492"/>
      <c r="FG85" s="2492"/>
      <c r="FH85" s="2492"/>
      <c r="FI85" s="2492"/>
      <c r="FJ85" s="2492"/>
      <c r="FK85" s="2492"/>
      <c r="FL85" s="2492"/>
      <c r="FM85" s="2492"/>
      <c r="FN85" s="2492"/>
      <c r="FO85" s="2492"/>
      <c r="FP85" s="2492"/>
      <c r="FQ85" s="2492"/>
      <c r="FR85" s="2492"/>
      <c r="FS85" s="2492"/>
      <c r="FT85" s="2492"/>
      <c r="FU85" s="2492"/>
      <c r="FV85" s="2492"/>
      <c r="FW85" s="2492"/>
      <c r="FX85" s="2492"/>
      <c r="FY85" s="2492"/>
      <c r="FZ85" s="2492"/>
      <c r="GA85" s="2492"/>
      <c r="GB85" s="2492"/>
      <c r="GC85" s="2492"/>
      <c r="GD85" s="2492"/>
      <c r="GE85" s="2492"/>
      <c r="GF85" s="2492"/>
      <c r="GG85" s="2492"/>
      <c r="GH85" s="2492"/>
      <c r="GI85" s="2492"/>
      <c r="GJ85" s="2492"/>
      <c r="GK85" s="2492"/>
      <c r="GL85" s="2492"/>
      <c r="GM85" s="2492"/>
      <c r="GN85" s="2492"/>
      <c r="GO85" s="2492"/>
      <c r="GP85" s="2492"/>
      <c r="GQ85" s="2492"/>
      <c r="GR85" s="2492"/>
      <c r="GS85" s="2492"/>
      <c r="GT85" s="2492"/>
      <c r="GU85" s="2492"/>
      <c r="GV85" s="2492"/>
      <c r="GW85" s="2492"/>
      <c r="GX85" s="2492"/>
      <c r="GY85" s="2492"/>
      <c r="GZ85" s="2492"/>
      <c r="HA85" s="2492"/>
      <c r="HB85" s="2492"/>
      <c r="HC85" s="2492"/>
      <c r="HD85" s="2492"/>
      <c r="HE85" s="2492"/>
      <c r="HF85" s="2492"/>
      <c r="HG85" s="2492"/>
      <c r="HH85" s="2492"/>
      <c r="HI85" s="2492"/>
      <c r="HJ85" s="2492"/>
      <c r="HK85" s="2492"/>
      <c r="HL85" s="2492"/>
      <c r="HM85" s="2492"/>
      <c r="HN85" s="2492"/>
      <c r="HO85" s="2492"/>
      <c r="HP85" s="2492"/>
      <c r="HQ85" s="2492"/>
      <c r="HR85" s="2492"/>
      <c r="HS85" s="2492"/>
      <c r="HT85" s="2492"/>
      <c r="HU85" s="2492"/>
      <c r="HV85" s="2492"/>
      <c r="HW85" s="2492"/>
      <c r="HX85" s="2492"/>
      <c r="HY85" s="2492"/>
      <c r="HZ85" s="2492"/>
      <c r="IA85" s="2492"/>
      <c r="IB85" s="2492"/>
      <c r="IC85" s="2492"/>
      <c r="ID85" s="2492"/>
      <c r="IE85" s="2492"/>
    </row>
    <row r="86" spans="1:239" s="1472" customFormat="1" ht="15.75" customHeight="1">
      <c r="A86" s="1684" t="s">
        <v>1022</v>
      </c>
      <c r="B86" s="1770" t="s">
        <v>1023</v>
      </c>
      <c r="C86" s="1777" t="s">
        <v>1024</v>
      </c>
      <c r="D86" s="1700"/>
      <c r="E86" s="1701"/>
      <c r="F86" s="1779"/>
      <c r="G86" s="1621" t="s">
        <v>218</v>
      </c>
      <c r="H86" s="1622"/>
      <c r="I86" s="1617">
        <v>37.299999999999997</v>
      </c>
      <c r="J86" s="1771"/>
      <c r="K86" s="1624">
        <v>4</v>
      </c>
      <c r="L86" s="2442"/>
      <c r="M86" s="128"/>
      <c r="N86" s="466"/>
      <c r="O86" s="1772"/>
      <c r="P86" s="1773"/>
      <c r="Q86" s="1772"/>
      <c r="R86" s="2606"/>
      <c r="S86" s="466"/>
      <c r="T86" s="1772"/>
      <c r="U86" s="1773"/>
      <c r="V86" s="1772"/>
      <c r="W86" s="2571"/>
      <c r="X86" s="1689">
        <v>1</v>
      </c>
      <c r="Y86" s="1780"/>
      <c r="Z86" s="1504">
        <v>504</v>
      </c>
      <c r="AA86" s="1780"/>
      <c r="AB86" s="2683"/>
      <c r="AC86" s="2516">
        <f t="shared" si="4"/>
        <v>0</v>
      </c>
      <c r="AD86" s="1416">
        <f t="shared" si="5"/>
        <v>0</v>
      </c>
      <c r="AE86" s="1416">
        <f t="shared" si="6"/>
        <v>0</v>
      </c>
      <c r="AF86" s="1416">
        <f t="shared" si="7"/>
        <v>0</v>
      </c>
      <c r="AG86" s="2492"/>
      <c r="AH86" s="2492"/>
      <c r="AI86" s="2492"/>
      <c r="AJ86" s="2492"/>
      <c r="AK86" s="2492"/>
      <c r="AL86" s="2492"/>
      <c r="AM86" s="2492"/>
      <c r="AN86" s="2492"/>
      <c r="AO86" s="2492"/>
      <c r="AP86" s="2492"/>
      <c r="AQ86" s="2492"/>
      <c r="AR86" s="2492"/>
      <c r="AS86" s="2492"/>
      <c r="AT86" s="2492"/>
      <c r="AU86" s="2492"/>
      <c r="AV86" s="2492"/>
      <c r="AW86" s="2492"/>
      <c r="AX86" s="2492"/>
      <c r="AY86" s="2492"/>
      <c r="AZ86" s="2492"/>
      <c r="BA86" s="2492"/>
      <c r="BB86" s="2492"/>
      <c r="BC86" s="2492"/>
      <c r="BD86" s="2492"/>
      <c r="BE86" s="2492"/>
      <c r="BF86" s="2492"/>
      <c r="BG86" s="2492"/>
      <c r="BH86" s="2492"/>
      <c r="BI86" s="2492"/>
      <c r="BJ86" s="2492"/>
      <c r="BK86" s="2492"/>
      <c r="BL86" s="2492"/>
      <c r="BM86" s="2492"/>
      <c r="BN86" s="2492"/>
      <c r="BO86" s="2492"/>
      <c r="BP86" s="2492"/>
      <c r="BQ86" s="2492"/>
      <c r="BR86" s="2492"/>
      <c r="BS86" s="2492"/>
      <c r="BT86" s="2492"/>
      <c r="BU86" s="2492"/>
      <c r="BV86" s="2492"/>
      <c r="BW86" s="2492"/>
      <c r="BX86" s="2492"/>
      <c r="BY86" s="2492"/>
      <c r="BZ86" s="2492"/>
      <c r="CA86" s="2492"/>
      <c r="CB86" s="2492"/>
      <c r="CC86" s="2492"/>
      <c r="CD86" s="2492"/>
      <c r="CE86" s="2492"/>
      <c r="CF86" s="2492"/>
      <c r="CG86" s="2492"/>
      <c r="CH86" s="2492"/>
      <c r="CI86" s="2492"/>
      <c r="CJ86" s="2492"/>
      <c r="CK86" s="2492"/>
      <c r="CL86" s="2492"/>
      <c r="CM86" s="2492"/>
      <c r="CN86" s="2492"/>
      <c r="CO86" s="2492"/>
      <c r="CP86" s="2492"/>
      <c r="CQ86" s="2492"/>
      <c r="CR86" s="2492"/>
      <c r="CS86" s="2492"/>
      <c r="CT86" s="2492"/>
      <c r="CU86" s="2492"/>
      <c r="CV86" s="2492"/>
      <c r="CW86" s="2492"/>
      <c r="CX86" s="2492"/>
      <c r="CY86" s="2492"/>
      <c r="CZ86" s="2492"/>
      <c r="DA86" s="2492"/>
      <c r="DB86" s="2492"/>
      <c r="DC86" s="2492"/>
      <c r="DD86" s="2492"/>
      <c r="DE86" s="2492"/>
      <c r="DF86" s="2492"/>
      <c r="DG86" s="2492"/>
      <c r="DH86" s="2492"/>
      <c r="DI86" s="2492"/>
      <c r="DJ86" s="2492"/>
      <c r="DK86" s="2492"/>
      <c r="DL86" s="2492"/>
      <c r="DM86" s="2492"/>
      <c r="DN86" s="2492"/>
      <c r="DO86" s="2492"/>
      <c r="DP86" s="2492"/>
      <c r="DQ86" s="2492"/>
      <c r="DR86" s="2492"/>
      <c r="DS86" s="2492"/>
      <c r="DT86" s="2492"/>
      <c r="DU86" s="2492"/>
      <c r="DV86" s="2492"/>
      <c r="DW86" s="2492"/>
      <c r="DX86" s="2492"/>
      <c r="DY86" s="2492"/>
      <c r="DZ86" s="2492"/>
      <c r="EA86" s="2492"/>
      <c r="EB86" s="2492"/>
      <c r="EC86" s="2492"/>
      <c r="ED86" s="2492"/>
      <c r="EE86" s="2492"/>
      <c r="EF86" s="2492"/>
      <c r="EG86" s="2492"/>
      <c r="EH86" s="2492"/>
      <c r="EI86" s="2492"/>
      <c r="EJ86" s="2492"/>
      <c r="EK86" s="2492"/>
      <c r="EL86" s="2492"/>
      <c r="EM86" s="2492"/>
      <c r="EN86" s="2492"/>
      <c r="EO86" s="2492"/>
      <c r="EP86" s="2492"/>
      <c r="EQ86" s="2492"/>
      <c r="ER86" s="2492"/>
      <c r="ES86" s="2492"/>
      <c r="ET86" s="2492"/>
      <c r="EU86" s="2492"/>
      <c r="EV86" s="2492"/>
      <c r="EW86" s="2492"/>
      <c r="EX86" s="2492"/>
      <c r="EY86" s="2492"/>
      <c r="EZ86" s="2492"/>
      <c r="FA86" s="2492"/>
      <c r="FB86" s="2492"/>
      <c r="FC86" s="2492"/>
      <c r="FD86" s="2492"/>
      <c r="FE86" s="2492"/>
      <c r="FF86" s="2492"/>
      <c r="FG86" s="2492"/>
      <c r="FH86" s="2492"/>
      <c r="FI86" s="2492"/>
      <c r="FJ86" s="2492"/>
      <c r="FK86" s="2492"/>
      <c r="FL86" s="2492"/>
      <c r="FM86" s="2492"/>
      <c r="FN86" s="2492"/>
      <c r="FO86" s="2492"/>
      <c r="FP86" s="2492"/>
      <c r="FQ86" s="2492"/>
      <c r="FR86" s="2492"/>
      <c r="FS86" s="2492"/>
      <c r="FT86" s="2492"/>
      <c r="FU86" s="2492"/>
      <c r="FV86" s="2492"/>
      <c r="FW86" s="2492"/>
      <c r="FX86" s="2492"/>
      <c r="FY86" s="2492"/>
      <c r="FZ86" s="2492"/>
      <c r="GA86" s="2492"/>
      <c r="GB86" s="2492"/>
      <c r="GC86" s="2492"/>
      <c r="GD86" s="2492"/>
      <c r="GE86" s="2492"/>
      <c r="GF86" s="2492"/>
      <c r="GG86" s="2492"/>
      <c r="GH86" s="2492"/>
      <c r="GI86" s="2492"/>
      <c r="GJ86" s="2492"/>
      <c r="GK86" s="2492"/>
      <c r="GL86" s="2492"/>
      <c r="GM86" s="2492"/>
      <c r="GN86" s="2492"/>
      <c r="GO86" s="2492"/>
      <c r="GP86" s="2492"/>
      <c r="GQ86" s="2492"/>
      <c r="GR86" s="2492"/>
      <c r="GS86" s="2492"/>
      <c r="GT86" s="2492"/>
      <c r="GU86" s="2492"/>
      <c r="GV86" s="2492"/>
      <c r="GW86" s="2492"/>
      <c r="GX86" s="2492"/>
      <c r="GY86" s="2492"/>
      <c r="GZ86" s="2492"/>
      <c r="HA86" s="2492"/>
      <c r="HB86" s="2492"/>
      <c r="HC86" s="2492"/>
      <c r="HD86" s="2492"/>
      <c r="HE86" s="2492"/>
      <c r="HF86" s="2492"/>
      <c r="HG86" s="2492"/>
      <c r="HH86" s="2492"/>
      <c r="HI86" s="2492"/>
      <c r="HJ86" s="2492"/>
      <c r="HK86" s="2492"/>
      <c r="HL86" s="2492"/>
      <c r="HM86" s="2492"/>
      <c r="HN86" s="2492"/>
      <c r="HO86" s="2492"/>
      <c r="HP86" s="2492"/>
      <c r="HQ86" s="2492"/>
      <c r="HR86" s="2492"/>
      <c r="HS86" s="2492"/>
      <c r="HT86" s="2492"/>
      <c r="HU86" s="2492"/>
      <c r="HV86" s="2492"/>
      <c r="HW86" s="2492"/>
      <c r="HX86" s="2492"/>
      <c r="HY86" s="2492"/>
      <c r="HZ86" s="2492"/>
      <c r="IA86" s="2492"/>
      <c r="IB86" s="2492"/>
      <c r="IC86" s="2492"/>
      <c r="ID86" s="2492"/>
      <c r="IE86" s="2492"/>
    </row>
    <row r="87" spans="1:239" s="2387" customFormat="1" ht="15.75" customHeight="1" thickBot="1">
      <c r="A87" s="2372" t="s">
        <v>1025</v>
      </c>
      <c r="B87" s="2373" t="s">
        <v>1026</v>
      </c>
      <c r="C87" s="2374" t="s">
        <v>1027</v>
      </c>
      <c r="D87" s="2375"/>
      <c r="E87" s="2376"/>
      <c r="F87" s="2377"/>
      <c r="G87" s="2378">
        <v>6</v>
      </c>
      <c r="H87" s="2379"/>
      <c r="I87" s="2380">
        <v>24.9</v>
      </c>
      <c r="J87" s="2381"/>
      <c r="K87" s="2382">
        <v>3</v>
      </c>
      <c r="L87" s="2445"/>
      <c r="M87" s="2383" t="s">
        <v>1028</v>
      </c>
      <c r="N87" s="2388"/>
      <c r="O87" s="2389"/>
      <c r="P87" s="2390"/>
      <c r="Q87" s="2389"/>
      <c r="R87" s="2460"/>
      <c r="S87" s="2388"/>
      <c r="T87" s="2389"/>
      <c r="U87" s="2390"/>
      <c r="V87" s="2389"/>
      <c r="W87" s="2472"/>
      <c r="X87" s="2384">
        <v>1</v>
      </c>
      <c r="Y87" s="2385"/>
      <c r="Z87" s="2386">
        <v>515</v>
      </c>
      <c r="AA87" s="2385"/>
      <c r="AB87" s="2479"/>
      <c r="AC87" s="2516">
        <f t="shared" si="4"/>
        <v>0</v>
      </c>
      <c r="AD87" s="1416">
        <f t="shared" si="5"/>
        <v>0</v>
      </c>
      <c r="AE87" s="1416">
        <f t="shared" si="6"/>
        <v>0</v>
      </c>
      <c r="AF87" s="1416">
        <f t="shared" si="7"/>
        <v>0</v>
      </c>
      <c r="AG87" s="2498"/>
      <c r="AH87" s="2498"/>
      <c r="AI87" s="2498"/>
      <c r="AJ87" s="2498"/>
      <c r="AK87" s="2498"/>
      <c r="AL87" s="2498"/>
      <c r="AM87" s="2498"/>
      <c r="AN87" s="2498"/>
      <c r="AO87" s="2498"/>
      <c r="AP87" s="2498"/>
      <c r="AQ87" s="2498"/>
      <c r="AR87" s="2498"/>
      <c r="AS87" s="2498"/>
      <c r="AT87" s="2498"/>
      <c r="AU87" s="2498"/>
      <c r="AV87" s="2498"/>
      <c r="AW87" s="2498"/>
      <c r="AX87" s="2498"/>
      <c r="AY87" s="2498"/>
      <c r="AZ87" s="2498"/>
      <c r="BA87" s="2498"/>
      <c r="BB87" s="2498"/>
      <c r="BC87" s="2498"/>
      <c r="BD87" s="2498"/>
      <c r="BE87" s="2498"/>
      <c r="BF87" s="2498"/>
      <c r="BG87" s="2498"/>
      <c r="BH87" s="2498"/>
      <c r="BI87" s="2498"/>
      <c r="BJ87" s="2498"/>
      <c r="BK87" s="2498"/>
      <c r="BL87" s="2498"/>
      <c r="BM87" s="2498"/>
      <c r="BN87" s="2498"/>
      <c r="BO87" s="2498"/>
      <c r="BP87" s="2498"/>
      <c r="BQ87" s="2498"/>
      <c r="BR87" s="2498"/>
      <c r="BS87" s="2498"/>
      <c r="BT87" s="2498"/>
      <c r="BU87" s="2498"/>
      <c r="BV87" s="2498"/>
      <c r="BW87" s="2498"/>
      <c r="BX87" s="2498"/>
      <c r="BY87" s="2498"/>
      <c r="BZ87" s="2498"/>
      <c r="CA87" s="2498"/>
      <c r="CB87" s="2498"/>
      <c r="CC87" s="2498"/>
      <c r="CD87" s="2498"/>
      <c r="CE87" s="2498"/>
      <c r="CF87" s="2498"/>
      <c r="CG87" s="2498"/>
      <c r="CH87" s="2498"/>
      <c r="CI87" s="2498"/>
      <c r="CJ87" s="2498"/>
      <c r="CK87" s="2498"/>
      <c r="CL87" s="2498"/>
      <c r="CM87" s="2498"/>
      <c r="CN87" s="2498"/>
      <c r="CO87" s="2498"/>
      <c r="CP87" s="2498"/>
      <c r="CQ87" s="2498"/>
      <c r="CR87" s="2498"/>
      <c r="CS87" s="2498"/>
      <c r="CT87" s="2498"/>
      <c r="CU87" s="2498"/>
      <c r="CV87" s="2498"/>
      <c r="CW87" s="2498"/>
      <c r="CX87" s="2498"/>
      <c r="CY87" s="2498"/>
      <c r="CZ87" s="2498"/>
      <c r="DA87" s="2498"/>
      <c r="DB87" s="2498"/>
      <c r="DC87" s="2498"/>
      <c r="DD87" s="2498"/>
      <c r="DE87" s="2498"/>
      <c r="DF87" s="2498"/>
      <c r="DG87" s="2498"/>
      <c r="DH87" s="2498"/>
      <c r="DI87" s="2498"/>
      <c r="DJ87" s="2498"/>
      <c r="DK87" s="2498"/>
      <c r="DL87" s="2498"/>
      <c r="DM87" s="2498"/>
      <c r="DN87" s="2498"/>
      <c r="DO87" s="2498"/>
      <c r="DP87" s="2498"/>
      <c r="DQ87" s="2498"/>
      <c r="DR87" s="2498"/>
      <c r="DS87" s="2498"/>
      <c r="DT87" s="2498"/>
      <c r="DU87" s="2498"/>
      <c r="DV87" s="2498"/>
      <c r="DW87" s="2498"/>
      <c r="DX87" s="2498"/>
      <c r="DY87" s="2498"/>
      <c r="DZ87" s="2498"/>
      <c r="EA87" s="2498"/>
      <c r="EB87" s="2498"/>
      <c r="EC87" s="2498"/>
      <c r="ED87" s="2498"/>
      <c r="EE87" s="2498"/>
      <c r="EF87" s="2498"/>
      <c r="EG87" s="2498"/>
      <c r="EH87" s="2498"/>
      <c r="EI87" s="2498"/>
      <c r="EJ87" s="2498"/>
      <c r="EK87" s="2498"/>
      <c r="EL87" s="2498"/>
      <c r="EM87" s="2498"/>
      <c r="EN87" s="2498"/>
      <c r="EO87" s="2498"/>
      <c r="EP87" s="2498"/>
      <c r="EQ87" s="2498"/>
      <c r="ER87" s="2498"/>
      <c r="ES87" s="2498"/>
      <c r="ET87" s="2498"/>
      <c r="EU87" s="2498"/>
      <c r="EV87" s="2498"/>
      <c r="EW87" s="2498"/>
      <c r="EX87" s="2498"/>
      <c r="EY87" s="2498"/>
      <c r="EZ87" s="2498"/>
      <c r="FA87" s="2498"/>
      <c r="FB87" s="2498"/>
      <c r="FC87" s="2498"/>
      <c r="FD87" s="2498"/>
      <c r="FE87" s="2498"/>
      <c r="FF87" s="2498"/>
      <c r="FG87" s="2498"/>
      <c r="FH87" s="2498"/>
      <c r="FI87" s="2498"/>
      <c r="FJ87" s="2498"/>
      <c r="FK87" s="2498"/>
      <c r="FL87" s="2498"/>
      <c r="FM87" s="2498"/>
      <c r="FN87" s="2498"/>
      <c r="FO87" s="2498"/>
      <c r="FP87" s="2498"/>
      <c r="FQ87" s="2498"/>
      <c r="FR87" s="2498"/>
      <c r="FS87" s="2498"/>
      <c r="FT87" s="2498"/>
      <c r="FU87" s="2498"/>
      <c r="FV87" s="2498"/>
      <c r="FW87" s="2498"/>
      <c r="FX87" s="2498"/>
      <c r="FY87" s="2498"/>
      <c r="FZ87" s="2498"/>
      <c r="GA87" s="2498"/>
      <c r="GB87" s="2498"/>
      <c r="GC87" s="2498"/>
      <c r="GD87" s="2498"/>
      <c r="GE87" s="2498"/>
      <c r="GF87" s="2498"/>
      <c r="GG87" s="2498"/>
      <c r="GH87" s="2498"/>
      <c r="GI87" s="2498"/>
      <c r="GJ87" s="2498"/>
      <c r="GK87" s="2498"/>
      <c r="GL87" s="2498"/>
      <c r="GM87" s="2498"/>
      <c r="GN87" s="2498"/>
      <c r="GO87" s="2498"/>
      <c r="GP87" s="2498"/>
      <c r="GQ87" s="2498"/>
      <c r="GR87" s="2498"/>
      <c r="GS87" s="2498"/>
      <c r="GT87" s="2498"/>
      <c r="GU87" s="2498"/>
      <c r="GV87" s="2498"/>
      <c r="GW87" s="2498"/>
      <c r="GX87" s="2498"/>
      <c r="GY87" s="2498"/>
      <c r="GZ87" s="2498"/>
      <c r="HA87" s="2498"/>
      <c r="HB87" s="2498"/>
      <c r="HC87" s="2498"/>
      <c r="HD87" s="2498"/>
      <c r="HE87" s="2498"/>
      <c r="HF87" s="2498"/>
      <c r="HG87" s="2498"/>
      <c r="HH87" s="2498"/>
      <c r="HI87" s="2498"/>
      <c r="HJ87" s="2498"/>
      <c r="HK87" s="2498"/>
      <c r="HL87" s="2498"/>
      <c r="HM87" s="2498"/>
      <c r="HN87" s="2498"/>
      <c r="HO87" s="2498"/>
      <c r="HP87" s="2498"/>
      <c r="HQ87" s="2498"/>
      <c r="HR87" s="2498"/>
      <c r="HS87" s="2498"/>
      <c r="HT87" s="2498"/>
      <c r="HU87" s="2498"/>
      <c r="HV87" s="2498"/>
      <c r="HW87" s="2498"/>
      <c r="HX87" s="2498"/>
      <c r="HY87" s="2498"/>
      <c r="HZ87" s="2498"/>
      <c r="IA87" s="2498"/>
      <c r="IB87" s="2498"/>
      <c r="IC87" s="2498"/>
      <c r="ID87" s="2498"/>
      <c r="IE87" s="2498"/>
    </row>
    <row r="88" spans="1:239" s="1472" customFormat="1" ht="30" customHeight="1" thickBot="1">
      <c r="A88" s="2518"/>
      <c r="B88" s="1197" t="s">
        <v>1029</v>
      </c>
      <c r="C88" s="2519"/>
      <c r="D88" s="2520"/>
      <c r="E88" s="2521"/>
      <c r="F88" s="2522"/>
      <c r="G88" s="2523"/>
      <c r="H88" s="2524"/>
      <c r="I88" s="2525" t="s">
        <v>373</v>
      </c>
      <c r="J88" s="2526"/>
      <c r="K88" s="2527"/>
      <c r="L88" s="2546"/>
      <c r="M88" s="2528"/>
      <c r="N88" s="1196"/>
      <c r="O88" s="2529"/>
      <c r="P88" s="2529" t="s">
        <v>373</v>
      </c>
      <c r="Q88" s="2529"/>
      <c r="R88" s="2592"/>
      <c r="S88" s="2529"/>
      <c r="T88" s="2529"/>
      <c r="U88" s="2529" t="s">
        <v>373</v>
      </c>
      <c r="V88" s="2529"/>
      <c r="W88" s="2546"/>
      <c r="X88" s="2530"/>
      <c r="Y88" s="2531"/>
      <c r="Z88" s="2532" t="s">
        <v>373</v>
      </c>
      <c r="AA88" s="2531"/>
      <c r="AB88" s="2670"/>
      <c r="AC88" s="2533"/>
      <c r="AD88" s="2534"/>
      <c r="AE88" s="2534"/>
      <c r="AF88" s="2534"/>
      <c r="AG88" s="2492"/>
      <c r="AH88" s="2492"/>
      <c r="AI88" s="2492"/>
      <c r="AJ88" s="2492"/>
      <c r="AK88" s="2492"/>
      <c r="AL88" s="2492"/>
      <c r="AM88" s="2492"/>
      <c r="AN88" s="2492"/>
      <c r="AO88" s="2492"/>
      <c r="AP88" s="2492"/>
      <c r="AQ88" s="2492"/>
      <c r="AR88" s="2492"/>
      <c r="AS88" s="2492"/>
      <c r="AT88" s="2492"/>
      <c r="AU88" s="2492"/>
      <c r="AV88" s="2492"/>
      <c r="AW88" s="2492"/>
      <c r="AX88" s="2492"/>
      <c r="AY88" s="2492"/>
      <c r="AZ88" s="2492"/>
      <c r="BA88" s="2492"/>
      <c r="BB88" s="2492"/>
      <c r="BC88" s="2492"/>
      <c r="BD88" s="2492"/>
      <c r="BE88" s="2492"/>
      <c r="BF88" s="2492"/>
      <c r="BG88" s="2492"/>
      <c r="BH88" s="2492"/>
      <c r="BI88" s="2492"/>
      <c r="BJ88" s="2492"/>
      <c r="BK88" s="2492"/>
      <c r="BL88" s="2492"/>
      <c r="BM88" s="2492"/>
      <c r="BN88" s="2492"/>
      <c r="BO88" s="2492"/>
      <c r="BP88" s="2492"/>
      <c r="BQ88" s="2492"/>
      <c r="BR88" s="2492"/>
      <c r="BS88" s="2492"/>
      <c r="BT88" s="2492"/>
      <c r="BU88" s="2492"/>
      <c r="BV88" s="2492"/>
      <c r="BW88" s="2492"/>
      <c r="BX88" s="2492"/>
      <c r="BY88" s="2492"/>
      <c r="BZ88" s="2492"/>
      <c r="CA88" s="2492"/>
      <c r="CB88" s="2492"/>
      <c r="CC88" s="2492"/>
      <c r="CD88" s="2492"/>
      <c r="CE88" s="2492"/>
      <c r="CF88" s="2492"/>
      <c r="CG88" s="2492"/>
      <c r="CH88" s="2492"/>
      <c r="CI88" s="2492"/>
      <c r="CJ88" s="2492"/>
      <c r="CK88" s="2492"/>
      <c r="CL88" s="2492"/>
      <c r="CM88" s="2492"/>
      <c r="CN88" s="2492"/>
      <c r="CO88" s="2492"/>
      <c r="CP88" s="2492"/>
      <c r="CQ88" s="2492"/>
      <c r="CR88" s="2492"/>
      <c r="CS88" s="2492"/>
      <c r="CT88" s="2492"/>
      <c r="CU88" s="2492"/>
      <c r="CV88" s="2492"/>
      <c r="CW88" s="2492"/>
      <c r="CX88" s="2492"/>
      <c r="CY88" s="2492"/>
      <c r="CZ88" s="2492"/>
      <c r="DA88" s="2492"/>
      <c r="DB88" s="2492"/>
      <c r="DC88" s="2492"/>
      <c r="DD88" s="2492"/>
      <c r="DE88" s="2492"/>
      <c r="DF88" s="2492"/>
      <c r="DG88" s="2492"/>
      <c r="DH88" s="2492"/>
      <c r="DI88" s="2492"/>
      <c r="DJ88" s="2492"/>
      <c r="DK88" s="2492"/>
      <c r="DL88" s="2492"/>
      <c r="DM88" s="2492"/>
      <c r="DN88" s="2492"/>
      <c r="DO88" s="2492"/>
      <c r="DP88" s="2492"/>
      <c r="DQ88" s="2492"/>
      <c r="DR88" s="2492"/>
      <c r="DS88" s="2492"/>
      <c r="DT88" s="2492"/>
      <c r="DU88" s="2492"/>
      <c r="DV88" s="2492"/>
      <c r="DW88" s="2492"/>
      <c r="DX88" s="2492"/>
      <c r="DY88" s="2492"/>
      <c r="DZ88" s="2492"/>
      <c r="EA88" s="2492"/>
      <c r="EB88" s="2492"/>
      <c r="EC88" s="2492"/>
      <c r="ED88" s="2492"/>
      <c r="EE88" s="2492"/>
      <c r="EF88" s="2492"/>
      <c r="EG88" s="2492"/>
      <c r="EH88" s="2492"/>
      <c r="EI88" s="2492"/>
      <c r="EJ88" s="2492"/>
      <c r="EK88" s="2492"/>
      <c r="EL88" s="2492"/>
      <c r="EM88" s="2492"/>
      <c r="EN88" s="2492"/>
      <c r="EO88" s="2492"/>
      <c r="EP88" s="2492"/>
      <c r="EQ88" s="2492"/>
      <c r="ER88" s="2492"/>
      <c r="ES88" s="2492"/>
      <c r="ET88" s="2492"/>
      <c r="EU88" s="2492"/>
      <c r="EV88" s="2492"/>
      <c r="EW88" s="2492"/>
      <c r="EX88" s="2492"/>
      <c r="EY88" s="2492"/>
      <c r="EZ88" s="2492"/>
      <c r="FA88" s="2492"/>
      <c r="FB88" s="2492"/>
      <c r="FC88" s="2492"/>
      <c r="FD88" s="2492"/>
      <c r="FE88" s="2492"/>
      <c r="FF88" s="2492"/>
      <c r="FG88" s="2492"/>
      <c r="FH88" s="2492"/>
      <c r="FI88" s="2492"/>
      <c r="FJ88" s="2492"/>
      <c r="FK88" s="2492"/>
      <c r="FL88" s="2492"/>
      <c r="FM88" s="2492"/>
      <c r="FN88" s="2492"/>
      <c r="FO88" s="2492"/>
      <c r="FP88" s="2492"/>
      <c r="FQ88" s="2492"/>
      <c r="FR88" s="2492"/>
      <c r="FS88" s="2492"/>
      <c r="FT88" s="2492"/>
      <c r="FU88" s="2492"/>
      <c r="FV88" s="2492"/>
      <c r="FW88" s="2492"/>
      <c r="FX88" s="2492"/>
      <c r="FY88" s="2492"/>
      <c r="FZ88" s="2492"/>
      <c r="GA88" s="2492"/>
      <c r="GB88" s="2492"/>
      <c r="GC88" s="2492"/>
      <c r="GD88" s="2492"/>
      <c r="GE88" s="2492"/>
      <c r="GF88" s="2492"/>
      <c r="GG88" s="2492"/>
      <c r="GH88" s="2492"/>
      <c r="GI88" s="2492"/>
      <c r="GJ88" s="2492"/>
      <c r="GK88" s="2492"/>
      <c r="GL88" s="2492"/>
      <c r="GM88" s="2492"/>
      <c r="GN88" s="2492"/>
      <c r="GO88" s="2492"/>
      <c r="GP88" s="2492"/>
      <c r="GQ88" s="2492"/>
      <c r="GR88" s="2492"/>
      <c r="GS88" s="2492"/>
      <c r="GT88" s="2492"/>
      <c r="GU88" s="2492"/>
      <c r="GV88" s="2492"/>
      <c r="GW88" s="2492"/>
      <c r="GX88" s="2492"/>
      <c r="GY88" s="2492"/>
      <c r="GZ88" s="2492"/>
      <c r="HA88" s="2492"/>
      <c r="HB88" s="2492"/>
      <c r="HC88" s="2492"/>
      <c r="HD88" s="2492"/>
      <c r="HE88" s="2492"/>
      <c r="HF88" s="2492"/>
      <c r="HG88" s="2492"/>
      <c r="HH88" s="2492"/>
      <c r="HI88" s="2492"/>
      <c r="HJ88" s="2492"/>
      <c r="HK88" s="2492"/>
      <c r="HL88" s="2492"/>
      <c r="HM88" s="2492"/>
      <c r="HN88" s="2492"/>
      <c r="HO88" s="2492"/>
      <c r="HP88" s="2492"/>
      <c r="HQ88" s="2492"/>
      <c r="HR88" s="2492"/>
      <c r="HS88" s="2492"/>
      <c r="HT88" s="2492"/>
      <c r="HU88" s="2492"/>
      <c r="HV88" s="2492"/>
      <c r="HW88" s="2492"/>
      <c r="HX88" s="2492"/>
      <c r="HY88" s="2492"/>
      <c r="HZ88" s="2492"/>
      <c r="IA88" s="2492"/>
      <c r="IB88" s="2492"/>
      <c r="IC88" s="2492"/>
      <c r="ID88" s="2492"/>
      <c r="IE88" s="2492"/>
    </row>
    <row r="89" spans="1:239" s="1472" customFormat="1" ht="15.75" customHeight="1" thickBot="1">
      <c r="A89" s="1747" t="s">
        <v>1030</v>
      </c>
      <c r="B89" s="1808" t="s">
        <v>1031</v>
      </c>
      <c r="C89" s="1809" t="s">
        <v>1032</v>
      </c>
      <c r="D89" s="1649"/>
      <c r="E89" s="1810"/>
      <c r="F89" s="1811"/>
      <c r="G89" s="1652">
        <v>1.6</v>
      </c>
      <c r="H89" s="1752"/>
      <c r="I89" s="1723">
        <v>20.7</v>
      </c>
      <c r="J89" s="1724"/>
      <c r="K89" s="1751">
        <v>2</v>
      </c>
      <c r="L89" s="2561"/>
      <c r="M89" s="160" t="s">
        <v>1033</v>
      </c>
      <c r="N89" s="1812"/>
      <c r="O89" s="1813"/>
      <c r="P89" s="1814"/>
      <c r="Q89" s="1813"/>
      <c r="R89" s="2609"/>
      <c r="S89" s="1812"/>
      <c r="T89" s="1813"/>
      <c r="U89" s="1814"/>
      <c r="V89" s="1813"/>
      <c r="W89" s="2638"/>
      <c r="X89" s="1654">
        <v>0.4</v>
      </c>
      <c r="Y89" s="1752"/>
      <c r="Z89" s="1753">
        <v>1560</v>
      </c>
      <c r="AA89" s="1756"/>
      <c r="AB89" s="2686"/>
      <c r="AC89" s="2516">
        <f t="shared" si="4"/>
        <v>0</v>
      </c>
      <c r="AD89" s="1416">
        <f t="shared" si="5"/>
        <v>0</v>
      </c>
      <c r="AE89" s="1416">
        <f t="shared" si="6"/>
        <v>0</v>
      </c>
      <c r="AF89" s="1416">
        <f t="shared" si="7"/>
        <v>0</v>
      </c>
      <c r="AG89" s="2492"/>
      <c r="AH89" s="2492"/>
      <c r="AI89" s="2492"/>
      <c r="AJ89" s="2492"/>
      <c r="AK89" s="2492"/>
      <c r="AL89" s="2492"/>
      <c r="AM89" s="2492"/>
      <c r="AN89" s="2492"/>
      <c r="AO89" s="2492"/>
      <c r="AP89" s="2492"/>
      <c r="AQ89" s="2492"/>
      <c r="AR89" s="2492"/>
      <c r="AS89" s="2492"/>
      <c r="AT89" s="2492"/>
      <c r="AU89" s="2492"/>
      <c r="AV89" s="2492"/>
      <c r="AW89" s="2492"/>
      <c r="AX89" s="2492"/>
      <c r="AY89" s="2492"/>
      <c r="AZ89" s="2492"/>
      <c r="BA89" s="2492"/>
      <c r="BB89" s="2492"/>
      <c r="BC89" s="2492"/>
      <c r="BD89" s="2492"/>
      <c r="BE89" s="2492"/>
      <c r="BF89" s="2492"/>
      <c r="BG89" s="2492"/>
      <c r="BH89" s="2492"/>
      <c r="BI89" s="2492"/>
      <c r="BJ89" s="2492"/>
      <c r="BK89" s="2492"/>
      <c r="BL89" s="2492"/>
      <c r="BM89" s="2492"/>
      <c r="BN89" s="2492"/>
      <c r="BO89" s="2492"/>
      <c r="BP89" s="2492"/>
      <c r="BQ89" s="2492"/>
      <c r="BR89" s="2492"/>
      <c r="BS89" s="2492"/>
      <c r="BT89" s="2492"/>
      <c r="BU89" s="2492"/>
      <c r="BV89" s="2492"/>
      <c r="BW89" s="2492"/>
      <c r="BX89" s="2492"/>
      <c r="BY89" s="2492"/>
      <c r="BZ89" s="2492"/>
      <c r="CA89" s="2492"/>
      <c r="CB89" s="2492"/>
      <c r="CC89" s="2492"/>
      <c r="CD89" s="2492"/>
      <c r="CE89" s="2492"/>
      <c r="CF89" s="2492"/>
      <c r="CG89" s="2492"/>
      <c r="CH89" s="2492"/>
      <c r="CI89" s="2492"/>
      <c r="CJ89" s="2492"/>
      <c r="CK89" s="2492"/>
      <c r="CL89" s="2492"/>
      <c r="CM89" s="2492"/>
      <c r="CN89" s="2492"/>
      <c r="CO89" s="2492"/>
      <c r="CP89" s="2492"/>
      <c r="CQ89" s="2492"/>
      <c r="CR89" s="2492"/>
      <c r="CS89" s="2492"/>
      <c r="CT89" s="2492"/>
      <c r="CU89" s="2492"/>
      <c r="CV89" s="2492"/>
      <c r="CW89" s="2492"/>
      <c r="CX89" s="2492"/>
      <c r="CY89" s="2492"/>
      <c r="CZ89" s="2492"/>
      <c r="DA89" s="2492"/>
      <c r="DB89" s="2492"/>
      <c r="DC89" s="2492"/>
      <c r="DD89" s="2492"/>
      <c r="DE89" s="2492"/>
      <c r="DF89" s="2492"/>
      <c r="DG89" s="2492"/>
      <c r="DH89" s="2492"/>
      <c r="DI89" s="2492"/>
      <c r="DJ89" s="2492"/>
      <c r="DK89" s="2492"/>
      <c r="DL89" s="2492"/>
      <c r="DM89" s="2492"/>
      <c r="DN89" s="2492"/>
      <c r="DO89" s="2492"/>
      <c r="DP89" s="2492"/>
      <c r="DQ89" s="2492"/>
      <c r="DR89" s="2492"/>
      <c r="DS89" s="2492"/>
      <c r="DT89" s="2492"/>
      <c r="DU89" s="2492"/>
      <c r="DV89" s="2492"/>
      <c r="DW89" s="2492"/>
      <c r="DX89" s="2492"/>
      <c r="DY89" s="2492"/>
      <c r="DZ89" s="2492"/>
      <c r="EA89" s="2492"/>
      <c r="EB89" s="2492"/>
      <c r="EC89" s="2492"/>
      <c r="ED89" s="2492"/>
      <c r="EE89" s="2492"/>
      <c r="EF89" s="2492"/>
      <c r="EG89" s="2492"/>
      <c r="EH89" s="2492"/>
      <c r="EI89" s="2492"/>
      <c r="EJ89" s="2492"/>
      <c r="EK89" s="2492"/>
      <c r="EL89" s="2492"/>
      <c r="EM89" s="2492"/>
      <c r="EN89" s="2492"/>
      <c r="EO89" s="2492"/>
      <c r="EP89" s="2492"/>
      <c r="EQ89" s="2492"/>
      <c r="ER89" s="2492"/>
      <c r="ES89" s="2492"/>
      <c r="ET89" s="2492"/>
      <c r="EU89" s="2492"/>
      <c r="EV89" s="2492"/>
      <c r="EW89" s="2492"/>
      <c r="EX89" s="2492"/>
      <c r="EY89" s="2492"/>
      <c r="EZ89" s="2492"/>
      <c r="FA89" s="2492"/>
      <c r="FB89" s="2492"/>
      <c r="FC89" s="2492"/>
      <c r="FD89" s="2492"/>
      <c r="FE89" s="2492"/>
      <c r="FF89" s="2492"/>
      <c r="FG89" s="2492"/>
      <c r="FH89" s="2492"/>
      <c r="FI89" s="2492"/>
      <c r="FJ89" s="2492"/>
      <c r="FK89" s="2492"/>
      <c r="FL89" s="2492"/>
      <c r="FM89" s="2492"/>
      <c r="FN89" s="2492"/>
      <c r="FO89" s="2492"/>
      <c r="FP89" s="2492"/>
      <c r="FQ89" s="2492"/>
      <c r="FR89" s="2492"/>
      <c r="FS89" s="2492"/>
      <c r="FT89" s="2492"/>
      <c r="FU89" s="2492"/>
      <c r="FV89" s="2492"/>
      <c r="FW89" s="2492"/>
      <c r="FX89" s="2492"/>
      <c r="FY89" s="2492"/>
      <c r="FZ89" s="2492"/>
      <c r="GA89" s="2492"/>
      <c r="GB89" s="2492"/>
      <c r="GC89" s="2492"/>
      <c r="GD89" s="2492"/>
      <c r="GE89" s="2492"/>
      <c r="GF89" s="2492"/>
      <c r="GG89" s="2492"/>
      <c r="GH89" s="2492"/>
      <c r="GI89" s="2492"/>
      <c r="GJ89" s="2492"/>
      <c r="GK89" s="2492"/>
      <c r="GL89" s="2492"/>
      <c r="GM89" s="2492"/>
      <c r="GN89" s="2492"/>
      <c r="GO89" s="2492"/>
      <c r="GP89" s="2492"/>
      <c r="GQ89" s="2492"/>
      <c r="GR89" s="2492"/>
      <c r="GS89" s="2492"/>
      <c r="GT89" s="2492"/>
      <c r="GU89" s="2492"/>
      <c r="GV89" s="2492"/>
      <c r="GW89" s="2492"/>
      <c r="GX89" s="2492"/>
      <c r="GY89" s="2492"/>
      <c r="GZ89" s="2492"/>
      <c r="HA89" s="2492"/>
      <c r="HB89" s="2492"/>
      <c r="HC89" s="2492"/>
      <c r="HD89" s="2492"/>
      <c r="HE89" s="2492"/>
      <c r="HF89" s="2492"/>
      <c r="HG89" s="2492"/>
      <c r="HH89" s="2492"/>
      <c r="HI89" s="2492"/>
      <c r="HJ89" s="2492"/>
      <c r="HK89" s="2492"/>
      <c r="HL89" s="2492"/>
      <c r="HM89" s="2492"/>
      <c r="HN89" s="2492"/>
      <c r="HO89" s="2492"/>
      <c r="HP89" s="2492"/>
      <c r="HQ89" s="2492"/>
      <c r="HR89" s="2492"/>
      <c r="HS89" s="2492"/>
      <c r="HT89" s="2492"/>
      <c r="HU89" s="2492"/>
      <c r="HV89" s="2492"/>
      <c r="HW89" s="2492"/>
      <c r="HX89" s="2492"/>
      <c r="HY89" s="2492"/>
      <c r="HZ89" s="2492"/>
      <c r="IA89" s="2492"/>
      <c r="IB89" s="2492"/>
      <c r="IC89" s="2492"/>
      <c r="ID89" s="2492"/>
      <c r="IE89" s="2492"/>
    </row>
    <row r="90" spans="1:239" s="1472" customFormat="1" ht="30" customHeight="1" thickBot="1">
      <c r="A90" s="2518"/>
      <c r="B90" s="1197" t="s">
        <v>1034</v>
      </c>
      <c r="C90" s="2519"/>
      <c r="D90" s="2520"/>
      <c r="E90" s="2521"/>
      <c r="F90" s="2522"/>
      <c r="G90" s="2523"/>
      <c r="H90" s="2524"/>
      <c r="I90" s="2525" t="s">
        <v>373</v>
      </c>
      <c r="J90" s="2526"/>
      <c r="K90" s="2527"/>
      <c r="L90" s="2546"/>
      <c r="M90" s="2528"/>
      <c r="N90" s="1196"/>
      <c r="O90" s="2529"/>
      <c r="P90" s="2529" t="s">
        <v>373</v>
      </c>
      <c r="Q90" s="2529"/>
      <c r="R90" s="2592"/>
      <c r="S90" s="2529"/>
      <c r="T90" s="2529"/>
      <c r="U90" s="2529" t="s">
        <v>373</v>
      </c>
      <c r="V90" s="2529"/>
      <c r="W90" s="2546"/>
      <c r="X90" s="2530"/>
      <c r="Y90" s="2531"/>
      <c r="Z90" s="2532" t="s">
        <v>373</v>
      </c>
      <c r="AA90" s="2531"/>
      <c r="AB90" s="2670"/>
      <c r="AC90" s="2533"/>
      <c r="AD90" s="2534"/>
      <c r="AE90" s="2534"/>
      <c r="AF90" s="2534"/>
      <c r="AG90" s="2492"/>
      <c r="AH90" s="2492"/>
      <c r="AI90" s="2492"/>
      <c r="AJ90" s="2492"/>
      <c r="AK90" s="2492"/>
      <c r="AL90" s="2492"/>
      <c r="AM90" s="2492"/>
      <c r="AN90" s="2492"/>
      <c r="AO90" s="2492"/>
      <c r="AP90" s="2492"/>
      <c r="AQ90" s="2492"/>
      <c r="AR90" s="2492"/>
      <c r="AS90" s="2492"/>
      <c r="AT90" s="2492"/>
      <c r="AU90" s="2492"/>
      <c r="AV90" s="2492"/>
      <c r="AW90" s="2492"/>
      <c r="AX90" s="2492"/>
      <c r="AY90" s="2492"/>
      <c r="AZ90" s="2492"/>
      <c r="BA90" s="2492"/>
      <c r="BB90" s="2492"/>
      <c r="BC90" s="2492"/>
      <c r="BD90" s="2492"/>
      <c r="BE90" s="2492"/>
      <c r="BF90" s="2492"/>
      <c r="BG90" s="2492"/>
      <c r="BH90" s="2492"/>
      <c r="BI90" s="2492"/>
      <c r="BJ90" s="2492"/>
      <c r="BK90" s="2492"/>
      <c r="BL90" s="2492"/>
      <c r="BM90" s="2492"/>
      <c r="BN90" s="2492"/>
      <c r="BO90" s="2492"/>
      <c r="BP90" s="2492"/>
      <c r="BQ90" s="2492"/>
      <c r="BR90" s="2492"/>
      <c r="BS90" s="2492"/>
      <c r="BT90" s="2492"/>
      <c r="BU90" s="2492"/>
      <c r="BV90" s="2492"/>
      <c r="BW90" s="2492"/>
      <c r="BX90" s="2492"/>
      <c r="BY90" s="2492"/>
      <c r="BZ90" s="2492"/>
      <c r="CA90" s="2492"/>
      <c r="CB90" s="2492"/>
      <c r="CC90" s="2492"/>
      <c r="CD90" s="2492"/>
      <c r="CE90" s="2492"/>
      <c r="CF90" s="2492"/>
      <c r="CG90" s="2492"/>
      <c r="CH90" s="2492"/>
      <c r="CI90" s="2492"/>
      <c r="CJ90" s="2492"/>
      <c r="CK90" s="2492"/>
      <c r="CL90" s="2492"/>
      <c r="CM90" s="2492"/>
      <c r="CN90" s="2492"/>
      <c r="CO90" s="2492"/>
      <c r="CP90" s="2492"/>
      <c r="CQ90" s="2492"/>
      <c r="CR90" s="2492"/>
      <c r="CS90" s="2492"/>
      <c r="CT90" s="2492"/>
      <c r="CU90" s="2492"/>
      <c r="CV90" s="2492"/>
      <c r="CW90" s="2492"/>
      <c r="CX90" s="2492"/>
      <c r="CY90" s="2492"/>
      <c r="CZ90" s="2492"/>
      <c r="DA90" s="2492"/>
      <c r="DB90" s="2492"/>
      <c r="DC90" s="2492"/>
      <c r="DD90" s="2492"/>
      <c r="DE90" s="2492"/>
      <c r="DF90" s="2492"/>
      <c r="DG90" s="2492"/>
      <c r="DH90" s="2492"/>
      <c r="DI90" s="2492"/>
      <c r="DJ90" s="2492"/>
      <c r="DK90" s="2492"/>
      <c r="DL90" s="2492"/>
      <c r="DM90" s="2492"/>
      <c r="DN90" s="2492"/>
      <c r="DO90" s="2492"/>
      <c r="DP90" s="2492"/>
      <c r="DQ90" s="2492"/>
      <c r="DR90" s="2492"/>
      <c r="DS90" s="2492"/>
      <c r="DT90" s="2492"/>
      <c r="DU90" s="2492"/>
      <c r="DV90" s="2492"/>
      <c r="DW90" s="2492"/>
      <c r="DX90" s="2492"/>
      <c r="DY90" s="2492"/>
      <c r="DZ90" s="2492"/>
      <c r="EA90" s="2492"/>
      <c r="EB90" s="2492"/>
      <c r="EC90" s="2492"/>
      <c r="ED90" s="2492"/>
      <c r="EE90" s="2492"/>
      <c r="EF90" s="2492"/>
      <c r="EG90" s="2492"/>
      <c r="EH90" s="2492"/>
      <c r="EI90" s="2492"/>
      <c r="EJ90" s="2492"/>
      <c r="EK90" s="2492"/>
      <c r="EL90" s="2492"/>
      <c r="EM90" s="2492"/>
      <c r="EN90" s="2492"/>
      <c r="EO90" s="2492"/>
      <c r="EP90" s="2492"/>
      <c r="EQ90" s="2492"/>
      <c r="ER90" s="2492"/>
      <c r="ES90" s="2492"/>
      <c r="ET90" s="2492"/>
      <c r="EU90" s="2492"/>
      <c r="EV90" s="2492"/>
      <c r="EW90" s="2492"/>
      <c r="EX90" s="2492"/>
      <c r="EY90" s="2492"/>
      <c r="EZ90" s="2492"/>
      <c r="FA90" s="2492"/>
      <c r="FB90" s="2492"/>
      <c r="FC90" s="2492"/>
      <c r="FD90" s="2492"/>
      <c r="FE90" s="2492"/>
      <c r="FF90" s="2492"/>
      <c r="FG90" s="2492"/>
      <c r="FH90" s="2492"/>
      <c r="FI90" s="2492"/>
      <c r="FJ90" s="2492"/>
      <c r="FK90" s="2492"/>
      <c r="FL90" s="2492"/>
      <c r="FM90" s="2492"/>
      <c r="FN90" s="2492"/>
      <c r="FO90" s="2492"/>
      <c r="FP90" s="2492"/>
      <c r="FQ90" s="2492"/>
      <c r="FR90" s="2492"/>
      <c r="FS90" s="2492"/>
      <c r="FT90" s="2492"/>
      <c r="FU90" s="2492"/>
      <c r="FV90" s="2492"/>
      <c r="FW90" s="2492"/>
      <c r="FX90" s="2492"/>
      <c r="FY90" s="2492"/>
      <c r="FZ90" s="2492"/>
      <c r="GA90" s="2492"/>
      <c r="GB90" s="2492"/>
      <c r="GC90" s="2492"/>
      <c r="GD90" s="2492"/>
      <c r="GE90" s="2492"/>
      <c r="GF90" s="2492"/>
      <c r="GG90" s="2492"/>
      <c r="GH90" s="2492"/>
      <c r="GI90" s="2492"/>
      <c r="GJ90" s="2492"/>
      <c r="GK90" s="2492"/>
      <c r="GL90" s="2492"/>
      <c r="GM90" s="2492"/>
      <c r="GN90" s="2492"/>
      <c r="GO90" s="2492"/>
      <c r="GP90" s="2492"/>
      <c r="GQ90" s="2492"/>
      <c r="GR90" s="2492"/>
      <c r="GS90" s="2492"/>
      <c r="GT90" s="2492"/>
      <c r="GU90" s="2492"/>
      <c r="GV90" s="2492"/>
      <c r="GW90" s="2492"/>
      <c r="GX90" s="2492"/>
      <c r="GY90" s="2492"/>
      <c r="GZ90" s="2492"/>
      <c r="HA90" s="2492"/>
      <c r="HB90" s="2492"/>
      <c r="HC90" s="2492"/>
      <c r="HD90" s="2492"/>
      <c r="HE90" s="2492"/>
      <c r="HF90" s="2492"/>
      <c r="HG90" s="2492"/>
      <c r="HH90" s="2492"/>
      <c r="HI90" s="2492"/>
      <c r="HJ90" s="2492"/>
      <c r="HK90" s="2492"/>
      <c r="HL90" s="2492"/>
      <c r="HM90" s="2492"/>
      <c r="HN90" s="2492"/>
      <c r="HO90" s="2492"/>
      <c r="HP90" s="2492"/>
      <c r="HQ90" s="2492"/>
      <c r="HR90" s="2492"/>
      <c r="HS90" s="2492"/>
      <c r="HT90" s="2492"/>
      <c r="HU90" s="2492"/>
      <c r="HV90" s="2492"/>
      <c r="HW90" s="2492"/>
      <c r="HX90" s="2492"/>
      <c r="HY90" s="2492"/>
      <c r="HZ90" s="2492"/>
      <c r="IA90" s="2492"/>
      <c r="IB90" s="2492"/>
      <c r="IC90" s="2492"/>
      <c r="ID90" s="2492"/>
      <c r="IE90" s="2492"/>
    </row>
    <row r="91" spans="1:239" s="1472" customFormat="1" ht="15.75" customHeight="1">
      <c r="A91" s="1484" t="s">
        <v>1035</v>
      </c>
      <c r="B91" s="4326" t="s">
        <v>1036</v>
      </c>
      <c r="C91" s="4328" t="s">
        <v>188</v>
      </c>
      <c r="D91" s="4329"/>
      <c r="E91" s="4329"/>
      <c r="F91" s="4330"/>
      <c r="G91" s="1486">
        <v>50</v>
      </c>
      <c r="H91" s="1601"/>
      <c r="I91" s="1602">
        <v>24.9</v>
      </c>
      <c r="J91" s="1782"/>
      <c r="K91" s="1603">
        <v>3</v>
      </c>
      <c r="L91" s="2556"/>
      <c r="M91" s="1119" t="s">
        <v>1037</v>
      </c>
      <c r="N91" s="433"/>
      <c r="O91" s="337"/>
      <c r="P91" s="336"/>
      <c r="Q91" s="337"/>
      <c r="R91" s="2604"/>
      <c r="S91" s="433"/>
      <c r="T91" s="337"/>
      <c r="U91" s="336"/>
      <c r="V91" s="337"/>
      <c r="W91" s="2626"/>
      <c r="X91" s="4124">
        <v>5</v>
      </c>
      <c r="Y91" s="675"/>
      <c r="Z91" s="4125">
        <v>66</v>
      </c>
      <c r="AA91" s="1120"/>
      <c r="AB91" s="4126"/>
      <c r="AC91" s="2516">
        <f t="shared" si="4"/>
        <v>0</v>
      </c>
      <c r="AD91" s="1416">
        <f t="shared" si="5"/>
        <v>0</v>
      </c>
      <c r="AE91" s="1416">
        <f t="shared" si="6"/>
        <v>0</v>
      </c>
      <c r="AF91" s="1416">
        <f t="shared" si="7"/>
        <v>0</v>
      </c>
      <c r="AG91" s="2492"/>
      <c r="AH91" s="2492"/>
      <c r="AI91" s="2492"/>
      <c r="AJ91" s="2492"/>
      <c r="AK91" s="2492"/>
      <c r="AL91" s="2492"/>
      <c r="AM91" s="2492"/>
      <c r="AN91" s="2492"/>
      <c r="AO91" s="2492"/>
      <c r="AP91" s="2492"/>
      <c r="AQ91" s="2492"/>
      <c r="AR91" s="2492"/>
      <c r="AS91" s="2492"/>
      <c r="AT91" s="2492"/>
      <c r="AU91" s="2492"/>
      <c r="AV91" s="2492"/>
      <c r="AW91" s="2492"/>
      <c r="AX91" s="2492"/>
      <c r="AY91" s="2492"/>
      <c r="AZ91" s="2492"/>
      <c r="BA91" s="2492"/>
      <c r="BB91" s="2492"/>
      <c r="BC91" s="2492"/>
      <c r="BD91" s="2492"/>
      <c r="BE91" s="2492"/>
      <c r="BF91" s="2492"/>
      <c r="BG91" s="2492"/>
      <c r="BH91" s="2492"/>
      <c r="BI91" s="2492"/>
      <c r="BJ91" s="2492"/>
      <c r="BK91" s="2492"/>
      <c r="BL91" s="2492"/>
      <c r="BM91" s="2492"/>
      <c r="BN91" s="2492"/>
      <c r="BO91" s="2492"/>
      <c r="BP91" s="2492"/>
      <c r="BQ91" s="2492"/>
      <c r="BR91" s="2492"/>
      <c r="BS91" s="2492"/>
      <c r="BT91" s="2492"/>
      <c r="BU91" s="2492"/>
      <c r="BV91" s="2492"/>
      <c r="BW91" s="2492"/>
      <c r="BX91" s="2492"/>
      <c r="BY91" s="2492"/>
      <c r="BZ91" s="2492"/>
      <c r="CA91" s="2492"/>
      <c r="CB91" s="2492"/>
      <c r="CC91" s="2492"/>
      <c r="CD91" s="2492"/>
      <c r="CE91" s="2492"/>
      <c r="CF91" s="2492"/>
      <c r="CG91" s="2492"/>
      <c r="CH91" s="2492"/>
      <c r="CI91" s="2492"/>
      <c r="CJ91" s="2492"/>
      <c r="CK91" s="2492"/>
      <c r="CL91" s="2492"/>
      <c r="CM91" s="2492"/>
      <c r="CN91" s="2492"/>
      <c r="CO91" s="2492"/>
      <c r="CP91" s="2492"/>
      <c r="CQ91" s="2492"/>
      <c r="CR91" s="2492"/>
      <c r="CS91" s="2492"/>
      <c r="CT91" s="2492"/>
      <c r="CU91" s="2492"/>
      <c r="CV91" s="2492"/>
      <c r="CW91" s="2492"/>
      <c r="CX91" s="2492"/>
      <c r="CY91" s="2492"/>
      <c r="CZ91" s="2492"/>
      <c r="DA91" s="2492"/>
      <c r="DB91" s="2492"/>
      <c r="DC91" s="2492"/>
      <c r="DD91" s="2492"/>
      <c r="DE91" s="2492"/>
      <c r="DF91" s="2492"/>
      <c r="DG91" s="2492"/>
      <c r="DH91" s="2492"/>
      <c r="DI91" s="2492"/>
      <c r="DJ91" s="2492"/>
      <c r="DK91" s="2492"/>
      <c r="DL91" s="2492"/>
      <c r="DM91" s="2492"/>
      <c r="DN91" s="2492"/>
      <c r="DO91" s="2492"/>
      <c r="DP91" s="2492"/>
      <c r="DQ91" s="2492"/>
      <c r="DR91" s="2492"/>
      <c r="DS91" s="2492"/>
      <c r="DT91" s="2492"/>
      <c r="DU91" s="2492"/>
      <c r="DV91" s="2492"/>
      <c r="DW91" s="2492"/>
      <c r="DX91" s="2492"/>
      <c r="DY91" s="2492"/>
      <c r="DZ91" s="2492"/>
      <c r="EA91" s="2492"/>
      <c r="EB91" s="2492"/>
      <c r="EC91" s="2492"/>
      <c r="ED91" s="2492"/>
      <c r="EE91" s="2492"/>
      <c r="EF91" s="2492"/>
      <c r="EG91" s="2492"/>
      <c r="EH91" s="2492"/>
      <c r="EI91" s="2492"/>
      <c r="EJ91" s="2492"/>
      <c r="EK91" s="2492"/>
      <c r="EL91" s="2492"/>
      <c r="EM91" s="2492"/>
      <c r="EN91" s="2492"/>
      <c r="EO91" s="2492"/>
      <c r="EP91" s="2492"/>
      <c r="EQ91" s="2492"/>
      <c r="ER91" s="2492"/>
      <c r="ES91" s="2492"/>
      <c r="ET91" s="2492"/>
      <c r="EU91" s="2492"/>
      <c r="EV91" s="2492"/>
      <c r="EW91" s="2492"/>
      <c r="EX91" s="2492"/>
      <c r="EY91" s="2492"/>
      <c r="EZ91" s="2492"/>
      <c r="FA91" s="2492"/>
      <c r="FB91" s="2492"/>
      <c r="FC91" s="2492"/>
      <c r="FD91" s="2492"/>
      <c r="FE91" s="2492"/>
      <c r="FF91" s="2492"/>
      <c r="FG91" s="2492"/>
      <c r="FH91" s="2492"/>
      <c r="FI91" s="2492"/>
      <c r="FJ91" s="2492"/>
      <c r="FK91" s="2492"/>
      <c r="FL91" s="2492"/>
      <c r="FM91" s="2492"/>
      <c r="FN91" s="2492"/>
      <c r="FO91" s="2492"/>
      <c r="FP91" s="2492"/>
      <c r="FQ91" s="2492"/>
      <c r="FR91" s="2492"/>
      <c r="FS91" s="2492"/>
      <c r="FT91" s="2492"/>
      <c r="FU91" s="2492"/>
      <c r="FV91" s="2492"/>
      <c r="FW91" s="2492"/>
      <c r="FX91" s="2492"/>
      <c r="FY91" s="2492"/>
      <c r="FZ91" s="2492"/>
      <c r="GA91" s="2492"/>
      <c r="GB91" s="2492"/>
      <c r="GC91" s="2492"/>
      <c r="GD91" s="2492"/>
      <c r="GE91" s="2492"/>
      <c r="GF91" s="2492"/>
      <c r="GG91" s="2492"/>
      <c r="GH91" s="2492"/>
      <c r="GI91" s="2492"/>
      <c r="GJ91" s="2492"/>
      <c r="GK91" s="2492"/>
      <c r="GL91" s="2492"/>
      <c r="GM91" s="2492"/>
      <c r="GN91" s="2492"/>
      <c r="GO91" s="2492"/>
      <c r="GP91" s="2492"/>
      <c r="GQ91" s="2492"/>
      <c r="GR91" s="2492"/>
      <c r="GS91" s="2492"/>
      <c r="GT91" s="2492"/>
      <c r="GU91" s="2492"/>
      <c r="GV91" s="2492"/>
      <c r="GW91" s="2492"/>
      <c r="GX91" s="2492"/>
      <c r="GY91" s="2492"/>
      <c r="GZ91" s="2492"/>
      <c r="HA91" s="2492"/>
      <c r="HB91" s="2492"/>
      <c r="HC91" s="2492"/>
      <c r="HD91" s="2492"/>
      <c r="HE91" s="2492"/>
      <c r="HF91" s="2492"/>
      <c r="HG91" s="2492"/>
      <c r="HH91" s="2492"/>
      <c r="HI91" s="2492"/>
      <c r="HJ91" s="2492"/>
      <c r="HK91" s="2492"/>
      <c r="HL91" s="2492"/>
      <c r="HM91" s="2492"/>
      <c r="HN91" s="2492"/>
      <c r="HO91" s="2492"/>
      <c r="HP91" s="2492"/>
      <c r="HQ91" s="2492"/>
      <c r="HR91" s="2492"/>
      <c r="HS91" s="2492"/>
      <c r="HT91" s="2492"/>
      <c r="HU91" s="2492"/>
      <c r="HV91" s="2492"/>
      <c r="HW91" s="2492"/>
      <c r="HX91" s="2492"/>
      <c r="HY91" s="2492"/>
      <c r="HZ91" s="2492"/>
      <c r="IA91" s="2492"/>
      <c r="IB91" s="2492"/>
      <c r="IC91" s="2492"/>
      <c r="ID91" s="2492"/>
      <c r="IE91" s="2492"/>
    </row>
    <row r="92" spans="1:239" s="1472" customFormat="1" ht="15.75" customHeight="1">
      <c r="A92" s="4097" t="s">
        <v>3507</v>
      </c>
      <c r="B92" s="4327"/>
      <c r="C92" s="4331"/>
      <c r="D92" s="4332"/>
      <c r="E92" s="4332"/>
      <c r="F92" s="4333"/>
      <c r="G92" s="1815">
        <v>250</v>
      </c>
      <c r="H92" s="1609"/>
      <c r="I92" s="1617">
        <v>67.5</v>
      </c>
      <c r="J92" s="1764"/>
      <c r="K92" s="1611">
        <v>6</v>
      </c>
      <c r="L92" s="2557"/>
      <c r="M92" s="692"/>
      <c r="N92" s="460"/>
      <c r="O92" s="1759"/>
      <c r="P92" s="1760"/>
      <c r="Q92" s="1759"/>
      <c r="R92" s="2605"/>
      <c r="S92" s="460"/>
      <c r="T92" s="1759"/>
      <c r="U92" s="1760"/>
      <c r="V92" s="1759"/>
      <c r="W92" s="2474"/>
      <c r="X92" s="1133"/>
      <c r="Y92" s="1135"/>
      <c r="Z92" s="950"/>
      <c r="AA92" s="1135"/>
      <c r="AB92" s="2678"/>
      <c r="AC92" s="2516">
        <f t="shared" si="4"/>
        <v>0</v>
      </c>
      <c r="AD92" s="1416">
        <f t="shared" si="5"/>
        <v>0</v>
      </c>
      <c r="AE92" s="1416">
        <f t="shared" si="6"/>
        <v>0</v>
      </c>
      <c r="AF92" s="1416">
        <f t="shared" si="7"/>
        <v>0</v>
      </c>
      <c r="AG92" s="2492"/>
      <c r="AH92" s="2492"/>
      <c r="AI92" s="2492"/>
      <c r="AJ92" s="2492"/>
      <c r="AK92" s="2492"/>
      <c r="AL92" s="2492"/>
      <c r="AM92" s="2492"/>
      <c r="AN92" s="2492"/>
      <c r="AO92" s="2492"/>
      <c r="AP92" s="2492"/>
      <c r="AQ92" s="2492"/>
      <c r="AR92" s="2492"/>
      <c r="AS92" s="2492"/>
      <c r="AT92" s="2492"/>
      <c r="AU92" s="2492"/>
      <c r="AV92" s="2492"/>
      <c r="AW92" s="2492"/>
      <c r="AX92" s="2492"/>
      <c r="AY92" s="2492"/>
      <c r="AZ92" s="2492"/>
      <c r="BA92" s="2492"/>
      <c r="BB92" s="2492"/>
      <c r="BC92" s="2492"/>
      <c r="BD92" s="2492"/>
      <c r="BE92" s="2492"/>
      <c r="BF92" s="2492"/>
      <c r="BG92" s="2492"/>
      <c r="BH92" s="2492"/>
      <c r="BI92" s="2492"/>
      <c r="BJ92" s="2492"/>
      <c r="BK92" s="2492"/>
      <c r="BL92" s="2492"/>
      <c r="BM92" s="2492"/>
      <c r="BN92" s="2492"/>
      <c r="BO92" s="2492"/>
      <c r="BP92" s="2492"/>
      <c r="BQ92" s="2492"/>
      <c r="BR92" s="2492"/>
      <c r="BS92" s="2492"/>
      <c r="BT92" s="2492"/>
      <c r="BU92" s="2492"/>
      <c r="BV92" s="2492"/>
      <c r="BW92" s="2492"/>
      <c r="BX92" s="2492"/>
      <c r="BY92" s="2492"/>
      <c r="BZ92" s="2492"/>
      <c r="CA92" s="2492"/>
      <c r="CB92" s="2492"/>
      <c r="CC92" s="2492"/>
      <c r="CD92" s="2492"/>
      <c r="CE92" s="2492"/>
      <c r="CF92" s="2492"/>
      <c r="CG92" s="2492"/>
      <c r="CH92" s="2492"/>
      <c r="CI92" s="2492"/>
      <c r="CJ92" s="2492"/>
      <c r="CK92" s="2492"/>
      <c r="CL92" s="2492"/>
      <c r="CM92" s="2492"/>
      <c r="CN92" s="2492"/>
      <c r="CO92" s="2492"/>
      <c r="CP92" s="2492"/>
      <c r="CQ92" s="2492"/>
      <c r="CR92" s="2492"/>
      <c r="CS92" s="2492"/>
      <c r="CT92" s="2492"/>
      <c r="CU92" s="2492"/>
      <c r="CV92" s="2492"/>
      <c r="CW92" s="2492"/>
      <c r="CX92" s="2492"/>
      <c r="CY92" s="2492"/>
      <c r="CZ92" s="2492"/>
      <c r="DA92" s="2492"/>
      <c r="DB92" s="2492"/>
      <c r="DC92" s="2492"/>
      <c r="DD92" s="2492"/>
      <c r="DE92" s="2492"/>
      <c r="DF92" s="2492"/>
      <c r="DG92" s="2492"/>
      <c r="DH92" s="2492"/>
      <c r="DI92" s="2492"/>
      <c r="DJ92" s="2492"/>
      <c r="DK92" s="2492"/>
      <c r="DL92" s="2492"/>
      <c r="DM92" s="2492"/>
      <c r="DN92" s="2492"/>
      <c r="DO92" s="2492"/>
      <c r="DP92" s="2492"/>
      <c r="DQ92" s="2492"/>
      <c r="DR92" s="2492"/>
      <c r="DS92" s="2492"/>
      <c r="DT92" s="2492"/>
      <c r="DU92" s="2492"/>
      <c r="DV92" s="2492"/>
      <c r="DW92" s="2492"/>
      <c r="DX92" s="2492"/>
      <c r="DY92" s="2492"/>
      <c r="DZ92" s="2492"/>
      <c r="EA92" s="2492"/>
      <c r="EB92" s="2492"/>
      <c r="EC92" s="2492"/>
      <c r="ED92" s="2492"/>
      <c r="EE92" s="2492"/>
      <c r="EF92" s="2492"/>
      <c r="EG92" s="2492"/>
      <c r="EH92" s="2492"/>
      <c r="EI92" s="2492"/>
      <c r="EJ92" s="2492"/>
      <c r="EK92" s="2492"/>
      <c r="EL92" s="2492"/>
      <c r="EM92" s="2492"/>
      <c r="EN92" s="2492"/>
      <c r="EO92" s="2492"/>
      <c r="EP92" s="2492"/>
      <c r="EQ92" s="2492"/>
      <c r="ER92" s="2492"/>
      <c r="ES92" s="2492"/>
      <c r="ET92" s="2492"/>
      <c r="EU92" s="2492"/>
      <c r="EV92" s="2492"/>
      <c r="EW92" s="2492"/>
      <c r="EX92" s="2492"/>
      <c r="EY92" s="2492"/>
      <c r="EZ92" s="2492"/>
      <c r="FA92" s="2492"/>
      <c r="FB92" s="2492"/>
      <c r="FC92" s="2492"/>
      <c r="FD92" s="2492"/>
      <c r="FE92" s="2492"/>
      <c r="FF92" s="2492"/>
      <c r="FG92" s="2492"/>
      <c r="FH92" s="2492"/>
      <c r="FI92" s="2492"/>
      <c r="FJ92" s="2492"/>
      <c r="FK92" s="2492"/>
      <c r="FL92" s="2492"/>
      <c r="FM92" s="2492"/>
      <c r="FN92" s="2492"/>
      <c r="FO92" s="2492"/>
      <c r="FP92" s="2492"/>
      <c r="FQ92" s="2492"/>
      <c r="FR92" s="2492"/>
      <c r="FS92" s="2492"/>
      <c r="FT92" s="2492"/>
      <c r="FU92" s="2492"/>
      <c r="FV92" s="2492"/>
      <c r="FW92" s="2492"/>
      <c r="FX92" s="2492"/>
      <c r="FY92" s="2492"/>
      <c r="FZ92" s="2492"/>
      <c r="GA92" s="2492"/>
      <c r="GB92" s="2492"/>
      <c r="GC92" s="2492"/>
      <c r="GD92" s="2492"/>
      <c r="GE92" s="2492"/>
      <c r="GF92" s="2492"/>
      <c r="GG92" s="2492"/>
      <c r="GH92" s="2492"/>
      <c r="GI92" s="2492"/>
      <c r="GJ92" s="2492"/>
      <c r="GK92" s="2492"/>
      <c r="GL92" s="2492"/>
      <c r="GM92" s="2492"/>
      <c r="GN92" s="2492"/>
      <c r="GO92" s="2492"/>
      <c r="GP92" s="2492"/>
      <c r="GQ92" s="2492"/>
      <c r="GR92" s="2492"/>
      <c r="GS92" s="2492"/>
      <c r="GT92" s="2492"/>
      <c r="GU92" s="2492"/>
      <c r="GV92" s="2492"/>
      <c r="GW92" s="2492"/>
      <c r="GX92" s="2492"/>
      <c r="GY92" s="2492"/>
      <c r="GZ92" s="2492"/>
      <c r="HA92" s="2492"/>
      <c r="HB92" s="2492"/>
      <c r="HC92" s="2492"/>
      <c r="HD92" s="2492"/>
      <c r="HE92" s="2492"/>
      <c r="HF92" s="2492"/>
      <c r="HG92" s="2492"/>
      <c r="HH92" s="2492"/>
      <c r="HI92" s="2492"/>
      <c r="HJ92" s="2492"/>
      <c r="HK92" s="2492"/>
      <c r="HL92" s="2492"/>
      <c r="HM92" s="2492"/>
      <c r="HN92" s="2492"/>
      <c r="HO92" s="2492"/>
      <c r="HP92" s="2492"/>
      <c r="HQ92" s="2492"/>
      <c r="HR92" s="2492"/>
      <c r="HS92" s="2492"/>
      <c r="HT92" s="2492"/>
      <c r="HU92" s="2492"/>
      <c r="HV92" s="2492"/>
      <c r="HW92" s="2492"/>
      <c r="HX92" s="2492"/>
      <c r="HY92" s="2492"/>
      <c r="HZ92" s="2492"/>
      <c r="IA92" s="2492"/>
      <c r="IB92" s="2492"/>
      <c r="IC92" s="2492"/>
      <c r="ID92" s="2492"/>
      <c r="IE92" s="2492"/>
    </row>
    <row r="93" spans="1:239" s="1472" customFormat="1" ht="15.75" customHeight="1">
      <c r="A93" s="4097" t="s">
        <v>1038</v>
      </c>
      <c r="B93" s="1816" t="s">
        <v>1039</v>
      </c>
      <c r="C93" s="1817" t="s">
        <v>188</v>
      </c>
      <c r="D93" s="1476"/>
      <c r="E93" s="1476"/>
      <c r="F93" s="1818"/>
      <c r="G93" s="1497">
        <v>50</v>
      </c>
      <c r="H93" s="1592"/>
      <c r="I93" s="1617">
        <v>24.9</v>
      </c>
      <c r="J93" s="1764"/>
      <c r="K93" s="1611">
        <v>3</v>
      </c>
      <c r="L93" s="2557"/>
      <c r="M93" s="692"/>
      <c r="N93" s="460"/>
      <c r="O93" s="1759"/>
      <c r="P93" s="1760"/>
      <c r="Q93" s="1759"/>
      <c r="R93" s="2605"/>
      <c r="S93" s="460"/>
      <c r="T93" s="1759"/>
      <c r="U93" s="1760"/>
      <c r="V93" s="1759"/>
      <c r="W93" s="2474"/>
      <c r="X93" s="1562">
        <v>5</v>
      </c>
      <c r="Y93" s="1819"/>
      <c r="Z93" s="1504">
        <v>66</v>
      </c>
      <c r="AA93" s="1819"/>
      <c r="AB93" s="2485"/>
      <c r="AC93" s="2516">
        <f t="shared" si="4"/>
        <v>0</v>
      </c>
      <c r="AD93" s="1416">
        <f t="shared" si="5"/>
        <v>0</v>
      </c>
      <c r="AE93" s="1416">
        <f t="shared" si="6"/>
        <v>0</v>
      </c>
      <c r="AF93" s="1416">
        <f t="shared" si="7"/>
        <v>0</v>
      </c>
      <c r="AG93" s="2492"/>
      <c r="AH93" s="2492"/>
      <c r="AI93" s="2492"/>
      <c r="AJ93" s="2492"/>
      <c r="AK93" s="2492"/>
      <c r="AL93" s="2492"/>
      <c r="AM93" s="2492"/>
      <c r="AN93" s="2492"/>
      <c r="AO93" s="2492"/>
      <c r="AP93" s="2492"/>
      <c r="AQ93" s="2492"/>
      <c r="AR93" s="2492"/>
      <c r="AS93" s="2492"/>
      <c r="AT93" s="2492"/>
      <c r="AU93" s="2492"/>
      <c r="AV93" s="2492"/>
      <c r="AW93" s="2492"/>
      <c r="AX93" s="2492"/>
      <c r="AY93" s="2492"/>
      <c r="AZ93" s="2492"/>
      <c r="BA93" s="2492"/>
      <c r="BB93" s="2492"/>
      <c r="BC93" s="2492"/>
      <c r="BD93" s="2492"/>
      <c r="BE93" s="2492"/>
      <c r="BF93" s="2492"/>
      <c r="BG93" s="2492"/>
      <c r="BH93" s="2492"/>
      <c r="BI93" s="2492"/>
      <c r="BJ93" s="2492"/>
      <c r="BK93" s="2492"/>
      <c r="BL93" s="2492"/>
      <c r="BM93" s="2492"/>
      <c r="BN93" s="2492"/>
      <c r="BO93" s="2492"/>
      <c r="BP93" s="2492"/>
      <c r="BQ93" s="2492"/>
      <c r="BR93" s="2492"/>
      <c r="BS93" s="2492"/>
      <c r="BT93" s="2492"/>
      <c r="BU93" s="2492"/>
      <c r="BV93" s="2492"/>
      <c r="BW93" s="2492"/>
      <c r="BX93" s="2492"/>
      <c r="BY93" s="2492"/>
      <c r="BZ93" s="2492"/>
      <c r="CA93" s="2492"/>
      <c r="CB93" s="2492"/>
      <c r="CC93" s="2492"/>
      <c r="CD93" s="2492"/>
      <c r="CE93" s="2492"/>
      <c r="CF93" s="2492"/>
      <c r="CG93" s="2492"/>
      <c r="CH93" s="2492"/>
      <c r="CI93" s="2492"/>
      <c r="CJ93" s="2492"/>
      <c r="CK93" s="2492"/>
      <c r="CL93" s="2492"/>
      <c r="CM93" s="2492"/>
      <c r="CN93" s="2492"/>
      <c r="CO93" s="2492"/>
      <c r="CP93" s="2492"/>
      <c r="CQ93" s="2492"/>
      <c r="CR93" s="2492"/>
      <c r="CS93" s="2492"/>
      <c r="CT93" s="2492"/>
      <c r="CU93" s="2492"/>
      <c r="CV93" s="2492"/>
      <c r="CW93" s="2492"/>
      <c r="CX93" s="2492"/>
      <c r="CY93" s="2492"/>
      <c r="CZ93" s="2492"/>
      <c r="DA93" s="2492"/>
      <c r="DB93" s="2492"/>
      <c r="DC93" s="2492"/>
      <c r="DD93" s="2492"/>
      <c r="DE93" s="2492"/>
      <c r="DF93" s="2492"/>
      <c r="DG93" s="2492"/>
      <c r="DH93" s="2492"/>
      <c r="DI93" s="2492"/>
      <c r="DJ93" s="2492"/>
      <c r="DK93" s="2492"/>
      <c r="DL93" s="2492"/>
      <c r="DM93" s="2492"/>
      <c r="DN93" s="2492"/>
      <c r="DO93" s="2492"/>
      <c r="DP93" s="2492"/>
      <c r="DQ93" s="2492"/>
      <c r="DR93" s="2492"/>
      <c r="DS93" s="2492"/>
      <c r="DT93" s="2492"/>
      <c r="DU93" s="2492"/>
      <c r="DV93" s="2492"/>
      <c r="DW93" s="2492"/>
      <c r="DX93" s="2492"/>
      <c r="DY93" s="2492"/>
      <c r="DZ93" s="2492"/>
      <c r="EA93" s="2492"/>
      <c r="EB93" s="2492"/>
      <c r="EC93" s="2492"/>
      <c r="ED93" s="2492"/>
      <c r="EE93" s="2492"/>
      <c r="EF93" s="2492"/>
      <c r="EG93" s="2492"/>
      <c r="EH93" s="2492"/>
      <c r="EI93" s="2492"/>
      <c r="EJ93" s="2492"/>
      <c r="EK93" s="2492"/>
      <c r="EL93" s="2492"/>
      <c r="EM93" s="2492"/>
      <c r="EN93" s="2492"/>
      <c r="EO93" s="2492"/>
      <c r="EP93" s="2492"/>
      <c r="EQ93" s="2492"/>
      <c r="ER93" s="2492"/>
      <c r="ES93" s="2492"/>
      <c r="ET93" s="2492"/>
      <c r="EU93" s="2492"/>
      <c r="EV93" s="2492"/>
      <c r="EW93" s="2492"/>
      <c r="EX93" s="2492"/>
      <c r="EY93" s="2492"/>
      <c r="EZ93" s="2492"/>
      <c r="FA93" s="2492"/>
      <c r="FB93" s="2492"/>
      <c r="FC93" s="2492"/>
      <c r="FD93" s="2492"/>
      <c r="FE93" s="2492"/>
      <c r="FF93" s="2492"/>
      <c r="FG93" s="2492"/>
      <c r="FH93" s="2492"/>
      <c r="FI93" s="2492"/>
      <c r="FJ93" s="2492"/>
      <c r="FK93" s="2492"/>
      <c r="FL93" s="2492"/>
      <c r="FM93" s="2492"/>
      <c r="FN93" s="2492"/>
      <c r="FO93" s="2492"/>
      <c r="FP93" s="2492"/>
      <c r="FQ93" s="2492"/>
      <c r="FR93" s="2492"/>
      <c r="FS93" s="2492"/>
      <c r="FT93" s="2492"/>
      <c r="FU93" s="2492"/>
      <c r="FV93" s="2492"/>
      <c r="FW93" s="2492"/>
      <c r="FX93" s="2492"/>
      <c r="FY93" s="2492"/>
      <c r="FZ93" s="2492"/>
      <c r="GA93" s="2492"/>
      <c r="GB93" s="2492"/>
      <c r="GC93" s="2492"/>
      <c r="GD93" s="2492"/>
      <c r="GE93" s="2492"/>
      <c r="GF93" s="2492"/>
      <c r="GG93" s="2492"/>
      <c r="GH93" s="2492"/>
      <c r="GI93" s="2492"/>
      <c r="GJ93" s="2492"/>
      <c r="GK93" s="2492"/>
      <c r="GL93" s="2492"/>
      <c r="GM93" s="2492"/>
      <c r="GN93" s="2492"/>
      <c r="GO93" s="2492"/>
      <c r="GP93" s="2492"/>
      <c r="GQ93" s="2492"/>
      <c r="GR93" s="2492"/>
      <c r="GS93" s="2492"/>
      <c r="GT93" s="2492"/>
      <c r="GU93" s="2492"/>
      <c r="GV93" s="2492"/>
      <c r="GW93" s="2492"/>
      <c r="GX93" s="2492"/>
      <c r="GY93" s="2492"/>
      <c r="GZ93" s="2492"/>
      <c r="HA93" s="2492"/>
      <c r="HB93" s="2492"/>
      <c r="HC93" s="2492"/>
      <c r="HD93" s="2492"/>
      <c r="HE93" s="2492"/>
      <c r="HF93" s="2492"/>
      <c r="HG93" s="2492"/>
      <c r="HH93" s="2492"/>
      <c r="HI93" s="2492"/>
      <c r="HJ93" s="2492"/>
      <c r="HK93" s="2492"/>
      <c r="HL93" s="2492"/>
      <c r="HM93" s="2492"/>
      <c r="HN93" s="2492"/>
      <c r="HO93" s="2492"/>
      <c r="HP93" s="2492"/>
      <c r="HQ93" s="2492"/>
      <c r="HR93" s="2492"/>
      <c r="HS93" s="2492"/>
      <c r="HT93" s="2492"/>
      <c r="HU93" s="2492"/>
      <c r="HV93" s="2492"/>
      <c r="HW93" s="2492"/>
      <c r="HX93" s="2492"/>
      <c r="HY93" s="2492"/>
      <c r="HZ93" s="2492"/>
      <c r="IA93" s="2492"/>
      <c r="IB93" s="2492"/>
      <c r="IC93" s="2492"/>
      <c r="ID93" s="2492"/>
      <c r="IE93" s="2492"/>
    </row>
    <row r="94" spans="1:239" s="1472" customFormat="1" ht="15.75" customHeight="1">
      <c r="A94" s="4095">
        <v>1004</v>
      </c>
      <c r="B94" s="4318" t="s">
        <v>1040</v>
      </c>
      <c r="C94" s="4320" t="s">
        <v>1041</v>
      </c>
      <c r="D94" s="4321"/>
      <c r="E94" s="4321"/>
      <c r="F94" s="4322"/>
      <c r="G94" s="83">
        <v>50</v>
      </c>
      <c r="H94" s="701"/>
      <c r="I94" s="686">
        <v>24.9</v>
      </c>
      <c r="J94" s="1123"/>
      <c r="K94" s="698">
        <v>3</v>
      </c>
      <c r="L94" s="2555"/>
      <c r="M94" s="1121" t="s">
        <v>239</v>
      </c>
      <c r="N94" s="1137"/>
      <c r="O94" s="1586"/>
      <c r="P94" s="1587"/>
      <c r="Q94" s="1586"/>
      <c r="R94" s="2461"/>
      <c r="S94" s="1137"/>
      <c r="T94" s="1586"/>
      <c r="U94" s="1587"/>
      <c r="V94" s="1586"/>
      <c r="W94" s="2473"/>
      <c r="X94" s="4127">
        <v>5</v>
      </c>
      <c r="Y94" s="4096"/>
      <c r="Z94" s="4128">
        <v>66</v>
      </c>
      <c r="AA94" s="4096"/>
      <c r="AB94" s="4129"/>
      <c r="AC94" s="2516">
        <f t="shared" si="4"/>
        <v>0</v>
      </c>
      <c r="AD94" s="1416">
        <f t="shared" si="5"/>
        <v>0</v>
      </c>
      <c r="AE94" s="1416">
        <f t="shared" si="6"/>
        <v>0</v>
      </c>
      <c r="AF94" s="1416">
        <f t="shared" si="7"/>
        <v>0</v>
      </c>
      <c r="AG94" s="2492"/>
      <c r="AH94" s="2492"/>
      <c r="AI94" s="2492"/>
      <c r="AJ94" s="2492"/>
      <c r="AK94" s="2492"/>
      <c r="AL94" s="2492"/>
      <c r="AM94" s="2492"/>
      <c r="AN94" s="2492"/>
      <c r="AO94" s="2492"/>
      <c r="AP94" s="2492"/>
      <c r="AQ94" s="2492"/>
      <c r="AR94" s="2492"/>
      <c r="AS94" s="2492"/>
      <c r="AT94" s="2492"/>
      <c r="AU94" s="2492"/>
      <c r="AV94" s="2492"/>
      <c r="AW94" s="2492"/>
      <c r="AX94" s="2492"/>
      <c r="AY94" s="2492"/>
      <c r="AZ94" s="2492"/>
      <c r="BA94" s="2492"/>
      <c r="BB94" s="2492"/>
      <c r="BC94" s="2492"/>
      <c r="BD94" s="2492"/>
      <c r="BE94" s="2492"/>
      <c r="BF94" s="2492"/>
      <c r="BG94" s="2492"/>
      <c r="BH94" s="2492"/>
      <c r="BI94" s="2492"/>
      <c r="BJ94" s="2492"/>
      <c r="BK94" s="2492"/>
      <c r="BL94" s="2492"/>
      <c r="BM94" s="2492"/>
      <c r="BN94" s="2492"/>
      <c r="BO94" s="2492"/>
      <c r="BP94" s="2492"/>
      <c r="BQ94" s="2492"/>
      <c r="BR94" s="2492"/>
      <c r="BS94" s="2492"/>
      <c r="BT94" s="2492"/>
      <c r="BU94" s="2492"/>
      <c r="BV94" s="2492"/>
      <c r="BW94" s="2492"/>
      <c r="BX94" s="2492"/>
      <c r="BY94" s="2492"/>
      <c r="BZ94" s="2492"/>
      <c r="CA94" s="2492"/>
      <c r="CB94" s="2492"/>
      <c r="CC94" s="2492"/>
      <c r="CD94" s="2492"/>
      <c r="CE94" s="2492"/>
      <c r="CF94" s="2492"/>
      <c r="CG94" s="2492"/>
      <c r="CH94" s="2492"/>
      <c r="CI94" s="2492"/>
      <c r="CJ94" s="2492"/>
      <c r="CK94" s="2492"/>
      <c r="CL94" s="2492"/>
      <c r="CM94" s="2492"/>
      <c r="CN94" s="2492"/>
      <c r="CO94" s="2492"/>
      <c r="CP94" s="2492"/>
      <c r="CQ94" s="2492"/>
      <c r="CR94" s="2492"/>
      <c r="CS94" s="2492"/>
      <c r="CT94" s="2492"/>
      <c r="CU94" s="2492"/>
      <c r="CV94" s="2492"/>
      <c r="CW94" s="2492"/>
      <c r="CX94" s="2492"/>
      <c r="CY94" s="2492"/>
      <c r="CZ94" s="2492"/>
      <c r="DA94" s="2492"/>
      <c r="DB94" s="2492"/>
      <c r="DC94" s="2492"/>
      <c r="DD94" s="2492"/>
      <c r="DE94" s="2492"/>
      <c r="DF94" s="2492"/>
      <c r="DG94" s="2492"/>
      <c r="DH94" s="2492"/>
      <c r="DI94" s="2492"/>
      <c r="DJ94" s="2492"/>
      <c r="DK94" s="2492"/>
      <c r="DL94" s="2492"/>
      <c r="DM94" s="2492"/>
      <c r="DN94" s="2492"/>
      <c r="DO94" s="2492"/>
      <c r="DP94" s="2492"/>
      <c r="DQ94" s="2492"/>
      <c r="DR94" s="2492"/>
      <c r="DS94" s="2492"/>
      <c r="DT94" s="2492"/>
      <c r="DU94" s="2492"/>
      <c r="DV94" s="2492"/>
      <c r="DW94" s="2492"/>
      <c r="DX94" s="2492"/>
      <c r="DY94" s="2492"/>
      <c r="DZ94" s="2492"/>
      <c r="EA94" s="2492"/>
      <c r="EB94" s="2492"/>
      <c r="EC94" s="2492"/>
      <c r="ED94" s="2492"/>
      <c r="EE94" s="2492"/>
      <c r="EF94" s="2492"/>
      <c r="EG94" s="2492"/>
      <c r="EH94" s="2492"/>
      <c r="EI94" s="2492"/>
      <c r="EJ94" s="2492"/>
      <c r="EK94" s="2492"/>
      <c r="EL94" s="2492"/>
      <c r="EM94" s="2492"/>
      <c r="EN94" s="2492"/>
      <c r="EO94" s="2492"/>
      <c r="EP94" s="2492"/>
      <c r="EQ94" s="2492"/>
      <c r="ER94" s="2492"/>
      <c r="ES94" s="2492"/>
      <c r="ET94" s="2492"/>
      <c r="EU94" s="2492"/>
      <c r="EV94" s="2492"/>
      <c r="EW94" s="2492"/>
      <c r="EX94" s="2492"/>
      <c r="EY94" s="2492"/>
      <c r="EZ94" s="2492"/>
      <c r="FA94" s="2492"/>
      <c r="FB94" s="2492"/>
      <c r="FC94" s="2492"/>
      <c r="FD94" s="2492"/>
      <c r="FE94" s="2492"/>
      <c r="FF94" s="2492"/>
      <c r="FG94" s="2492"/>
      <c r="FH94" s="2492"/>
      <c r="FI94" s="2492"/>
      <c r="FJ94" s="2492"/>
      <c r="FK94" s="2492"/>
      <c r="FL94" s="2492"/>
      <c r="FM94" s="2492"/>
      <c r="FN94" s="2492"/>
      <c r="FO94" s="2492"/>
      <c r="FP94" s="2492"/>
      <c r="FQ94" s="2492"/>
      <c r="FR94" s="2492"/>
      <c r="FS94" s="2492"/>
      <c r="FT94" s="2492"/>
      <c r="FU94" s="2492"/>
      <c r="FV94" s="2492"/>
      <c r="FW94" s="2492"/>
      <c r="FX94" s="2492"/>
      <c r="FY94" s="2492"/>
      <c r="FZ94" s="2492"/>
      <c r="GA94" s="2492"/>
      <c r="GB94" s="2492"/>
      <c r="GC94" s="2492"/>
      <c r="GD94" s="2492"/>
      <c r="GE94" s="2492"/>
      <c r="GF94" s="2492"/>
      <c r="GG94" s="2492"/>
      <c r="GH94" s="2492"/>
      <c r="GI94" s="2492"/>
      <c r="GJ94" s="2492"/>
      <c r="GK94" s="2492"/>
      <c r="GL94" s="2492"/>
      <c r="GM94" s="2492"/>
      <c r="GN94" s="2492"/>
      <c r="GO94" s="2492"/>
      <c r="GP94" s="2492"/>
      <c r="GQ94" s="2492"/>
      <c r="GR94" s="2492"/>
      <c r="GS94" s="2492"/>
      <c r="GT94" s="2492"/>
      <c r="GU94" s="2492"/>
      <c r="GV94" s="2492"/>
      <c r="GW94" s="2492"/>
      <c r="GX94" s="2492"/>
      <c r="GY94" s="2492"/>
      <c r="GZ94" s="2492"/>
      <c r="HA94" s="2492"/>
      <c r="HB94" s="2492"/>
      <c r="HC94" s="2492"/>
      <c r="HD94" s="2492"/>
      <c r="HE94" s="2492"/>
      <c r="HF94" s="2492"/>
      <c r="HG94" s="2492"/>
      <c r="HH94" s="2492"/>
      <c r="HI94" s="2492"/>
      <c r="HJ94" s="2492"/>
      <c r="HK94" s="2492"/>
      <c r="HL94" s="2492"/>
      <c r="HM94" s="2492"/>
      <c r="HN94" s="2492"/>
      <c r="HO94" s="2492"/>
      <c r="HP94" s="2492"/>
      <c r="HQ94" s="2492"/>
      <c r="HR94" s="2492"/>
      <c r="HS94" s="2492"/>
      <c r="HT94" s="2492"/>
      <c r="HU94" s="2492"/>
      <c r="HV94" s="2492"/>
      <c r="HW94" s="2492"/>
      <c r="HX94" s="2492"/>
      <c r="HY94" s="2492"/>
      <c r="HZ94" s="2492"/>
      <c r="IA94" s="2492"/>
      <c r="IB94" s="2492"/>
      <c r="IC94" s="2492"/>
      <c r="ID94" s="2492"/>
      <c r="IE94" s="2492"/>
    </row>
    <row r="95" spans="1:239" s="1472" customFormat="1" ht="15.75" customHeight="1">
      <c r="A95" s="4123" t="s">
        <v>3508</v>
      </c>
      <c r="B95" s="4319"/>
      <c r="C95" s="4323"/>
      <c r="D95" s="4324"/>
      <c r="E95" s="4324"/>
      <c r="F95" s="4325"/>
      <c r="G95" s="1820">
        <v>250</v>
      </c>
      <c r="H95" s="701"/>
      <c r="I95" s="686">
        <v>67.5</v>
      </c>
      <c r="J95" s="1123"/>
      <c r="K95" s="698">
        <v>6</v>
      </c>
      <c r="L95" s="2555"/>
      <c r="M95" s="1821" t="s">
        <v>1042</v>
      </c>
      <c r="N95" s="1137"/>
      <c r="O95" s="1822"/>
      <c r="P95" s="428"/>
      <c r="Q95" s="1822"/>
      <c r="R95" s="2461"/>
      <c r="S95" s="1137"/>
      <c r="T95" s="1822"/>
      <c r="U95" s="428"/>
      <c r="V95" s="1822"/>
      <c r="W95" s="2473"/>
      <c r="X95" s="1133"/>
      <c r="Y95" s="1135"/>
      <c r="Z95" s="950"/>
      <c r="AA95" s="1135"/>
      <c r="AB95" s="2678"/>
      <c r="AC95" s="2516">
        <f t="shared" si="4"/>
        <v>0</v>
      </c>
      <c r="AD95" s="1416">
        <f t="shared" si="5"/>
        <v>0</v>
      </c>
      <c r="AE95" s="1416">
        <f t="shared" si="6"/>
        <v>0</v>
      </c>
      <c r="AF95" s="1416"/>
      <c r="AG95" s="2492"/>
      <c r="AH95" s="2492"/>
      <c r="AI95" s="2492"/>
      <c r="AJ95" s="2492"/>
      <c r="AK95" s="2492"/>
      <c r="AL95" s="2492"/>
      <c r="AM95" s="2492"/>
      <c r="AN95" s="2492"/>
      <c r="AO95" s="2492"/>
      <c r="AP95" s="2492"/>
      <c r="AQ95" s="2492"/>
      <c r="AR95" s="2492"/>
      <c r="AS95" s="2492"/>
      <c r="AT95" s="2492"/>
      <c r="AU95" s="2492"/>
      <c r="AV95" s="2492"/>
      <c r="AW95" s="2492"/>
      <c r="AX95" s="2492"/>
      <c r="AY95" s="2492"/>
      <c r="AZ95" s="2492"/>
      <c r="BA95" s="2492"/>
      <c r="BB95" s="2492"/>
      <c r="BC95" s="2492"/>
      <c r="BD95" s="2492"/>
      <c r="BE95" s="2492"/>
      <c r="BF95" s="2492"/>
      <c r="BG95" s="2492"/>
      <c r="BH95" s="2492"/>
      <c r="BI95" s="2492"/>
      <c r="BJ95" s="2492"/>
      <c r="BK95" s="2492"/>
      <c r="BL95" s="2492"/>
      <c r="BM95" s="2492"/>
      <c r="BN95" s="2492"/>
      <c r="BO95" s="2492"/>
      <c r="BP95" s="2492"/>
      <c r="BQ95" s="2492"/>
      <c r="BR95" s="2492"/>
      <c r="BS95" s="2492"/>
      <c r="BT95" s="2492"/>
      <c r="BU95" s="2492"/>
      <c r="BV95" s="2492"/>
      <c r="BW95" s="2492"/>
      <c r="BX95" s="2492"/>
      <c r="BY95" s="2492"/>
      <c r="BZ95" s="2492"/>
      <c r="CA95" s="2492"/>
      <c r="CB95" s="2492"/>
      <c r="CC95" s="2492"/>
      <c r="CD95" s="2492"/>
      <c r="CE95" s="2492"/>
      <c r="CF95" s="2492"/>
      <c r="CG95" s="2492"/>
      <c r="CH95" s="2492"/>
      <c r="CI95" s="2492"/>
      <c r="CJ95" s="2492"/>
      <c r="CK95" s="2492"/>
      <c r="CL95" s="2492"/>
      <c r="CM95" s="2492"/>
      <c r="CN95" s="2492"/>
      <c r="CO95" s="2492"/>
      <c r="CP95" s="2492"/>
      <c r="CQ95" s="2492"/>
      <c r="CR95" s="2492"/>
      <c r="CS95" s="2492"/>
      <c r="CT95" s="2492"/>
      <c r="CU95" s="2492"/>
      <c r="CV95" s="2492"/>
      <c r="CW95" s="2492"/>
      <c r="CX95" s="2492"/>
      <c r="CY95" s="2492"/>
      <c r="CZ95" s="2492"/>
      <c r="DA95" s="2492"/>
      <c r="DB95" s="2492"/>
      <c r="DC95" s="2492"/>
      <c r="DD95" s="2492"/>
      <c r="DE95" s="2492"/>
      <c r="DF95" s="2492"/>
      <c r="DG95" s="2492"/>
      <c r="DH95" s="2492"/>
      <c r="DI95" s="2492"/>
      <c r="DJ95" s="2492"/>
      <c r="DK95" s="2492"/>
      <c r="DL95" s="2492"/>
      <c r="DM95" s="2492"/>
      <c r="DN95" s="2492"/>
      <c r="DO95" s="2492"/>
      <c r="DP95" s="2492"/>
      <c r="DQ95" s="2492"/>
      <c r="DR95" s="2492"/>
      <c r="DS95" s="2492"/>
      <c r="DT95" s="2492"/>
      <c r="DU95" s="2492"/>
      <c r="DV95" s="2492"/>
      <c r="DW95" s="2492"/>
      <c r="DX95" s="2492"/>
      <c r="DY95" s="2492"/>
      <c r="DZ95" s="2492"/>
      <c r="EA95" s="2492"/>
      <c r="EB95" s="2492"/>
      <c r="EC95" s="2492"/>
      <c r="ED95" s="2492"/>
      <c r="EE95" s="2492"/>
      <c r="EF95" s="2492"/>
      <c r="EG95" s="2492"/>
      <c r="EH95" s="2492"/>
      <c r="EI95" s="2492"/>
      <c r="EJ95" s="2492"/>
      <c r="EK95" s="2492"/>
      <c r="EL95" s="2492"/>
      <c r="EM95" s="2492"/>
      <c r="EN95" s="2492"/>
      <c r="EO95" s="2492"/>
      <c r="EP95" s="2492"/>
      <c r="EQ95" s="2492"/>
      <c r="ER95" s="2492"/>
      <c r="ES95" s="2492"/>
      <c r="ET95" s="2492"/>
      <c r="EU95" s="2492"/>
      <c r="EV95" s="2492"/>
      <c r="EW95" s="2492"/>
      <c r="EX95" s="2492"/>
      <c r="EY95" s="2492"/>
      <c r="EZ95" s="2492"/>
      <c r="FA95" s="2492"/>
      <c r="FB95" s="2492"/>
      <c r="FC95" s="2492"/>
      <c r="FD95" s="2492"/>
      <c r="FE95" s="2492"/>
      <c r="FF95" s="2492"/>
      <c r="FG95" s="2492"/>
      <c r="FH95" s="2492"/>
      <c r="FI95" s="2492"/>
      <c r="FJ95" s="2492"/>
      <c r="FK95" s="2492"/>
      <c r="FL95" s="2492"/>
      <c r="FM95" s="2492"/>
      <c r="FN95" s="2492"/>
      <c r="FO95" s="2492"/>
      <c r="FP95" s="2492"/>
      <c r="FQ95" s="2492"/>
      <c r="FR95" s="2492"/>
      <c r="FS95" s="2492"/>
      <c r="FT95" s="2492"/>
      <c r="FU95" s="2492"/>
      <c r="FV95" s="2492"/>
      <c r="FW95" s="2492"/>
      <c r="FX95" s="2492"/>
      <c r="FY95" s="2492"/>
      <c r="FZ95" s="2492"/>
      <c r="GA95" s="2492"/>
      <c r="GB95" s="2492"/>
      <c r="GC95" s="2492"/>
      <c r="GD95" s="2492"/>
      <c r="GE95" s="2492"/>
      <c r="GF95" s="2492"/>
      <c r="GG95" s="2492"/>
      <c r="GH95" s="2492"/>
      <c r="GI95" s="2492"/>
      <c r="GJ95" s="2492"/>
      <c r="GK95" s="2492"/>
      <c r="GL95" s="2492"/>
      <c r="GM95" s="2492"/>
      <c r="GN95" s="2492"/>
      <c r="GO95" s="2492"/>
      <c r="GP95" s="2492"/>
      <c r="GQ95" s="2492"/>
      <c r="GR95" s="2492"/>
      <c r="GS95" s="2492"/>
      <c r="GT95" s="2492"/>
      <c r="GU95" s="2492"/>
      <c r="GV95" s="2492"/>
      <c r="GW95" s="2492"/>
      <c r="GX95" s="2492"/>
      <c r="GY95" s="2492"/>
      <c r="GZ95" s="2492"/>
      <c r="HA95" s="2492"/>
      <c r="HB95" s="2492"/>
      <c r="HC95" s="2492"/>
      <c r="HD95" s="2492"/>
      <c r="HE95" s="2492"/>
      <c r="HF95" s="2492"/>
      <c r="HG95" s="2492"/>
      <c r="HH95" s="2492"/>
      <c r="HI95" s="2492"/>
      <c r="HJ95" s="2492"/>
      <c r="HK95" s="2492"/>
      <c r="HL95" s="2492"/>
      <c r="HM95" s="2492"/>
      <c r="HN95" s="2492"/>
      <c r="HO95" s="2492"/>
      <c r="HP95" s="2492"/>
      <c r="HQ95" s="2492"/>
      <c r="HR95" s="2492"/>
      <c r="HS95" s="2492"/>
      <c r="HT95" s="2492"/>
      <c r="HU95" s="2492"/>
      <c r="HV95" s="2492"/>
      <c r="HW95" s="2492"/>
      <c r="HX95" s="2492"/>
      <c r="HY95" s="2492"/>
      <c r="HZ95" s="2492"/>
      <c r="IA95" s="2492"/>
      <c r="IB95" s="2492"/>
      <c r="IC95" s="2492"/>
      <c r="ID95" s="2492"/>
      <c r="IE95" s="2492"/>
    </row>
    <row r="96" spans="1:239" s="1472" customFormat="1" ht="15.75" customHeight="1">
      <c r="A96" s="4095" t="s">
        <v>1043</v>
      </c>
      <c r="B96" s="4334" t="s">
        <v>1044</v>
      </c>
      <c r="C96" s="4335" t="s">
        <v>188</v>
      </c>
      <c r="D96" s="4336"/>
      <c r="E96" s="4336"/>
      <c r="F96" s="4337"/>
      <c r="G96" s="83">
        <v>50</v>
      </c>
      <c r="H96" s="701"/>
      <c r="I96" s="686">
        <v>24.9</v>
      </c>
      <c r="J96" s="1123"/>
      <c r="K96" s="698">
        <v>3</v>
      </c>
      <c r="L96" s="2555"/>
      <c r="M96" s="1121" t="s">
        <v>1045</v>
      </c>
      <c r="N96" s="1137"/>
      <c r="O96" s="1586"/>
      <c r="P96" s="1587"/>
      <c r="Q96" s="1586"/>
      <c r="R96" s="2461"/>
      <c r="S96" s="1137"/>
      <c r="T96" s="1586"/>
      <c r="U96" s="1587"/>
      <c r="V96" s="1586"/>
      <c r="W96" s="2473"/>
      <c r="X96" s="4127">
        <v>5</v>
      </c>
      <c r="Y96" s="4096"/>
      <c r="Z96" s="4130">
        <v>88</v>
      </c>
      <c r="AA96" s="4096"/>
      <c r="AB96" s="4129"/>
      <c r="AC96" s="2516">
        <f t="shared" si="4"/>
        <v>0</v>
      </c>
      <c r="AD96" s="1416">
        <f t="shared" si="5"/>
        <v>0</v>
      </c>
      <c r="AE96" s="1416">
        <f t="shared" si="6"/>
        <v>0</v>
      </c>
      <c r="AF96" s="1416">
        <f t="shared" si="7"/>
        <v>0</v>
      </c>
      <c r="AG96" s="2492"/>
      <c r="AH96" s="2492"/>
      <c r="AI96" s="2492"/>
      <c r="AJ96" s="2492"/>
      <c r="AK96" s="2492"/>
      <c r="AL96" s="2492"/>
      <c r="AM96" s="2492"/>
      <c r="AN96" s="2492"/>
      <c r="AO96" s="2492"/>
      <c r="AP96" s="2492"/>
      <c r="AQ96" s="2492"/>
      <c r="AR96" s="2492"/>
      <c r="AS96" s="2492"/>
      <c r="AT96" s="2492"/>
      <c r="AU96" s="2492"/>
      <c r="AV96" s="2492"/>
      <c r="AW96" s="2492"/>
      <c r="AX96" s="2492"/>
      <c r="AY96" s="2492"/>
      <c r="AZ96" s="2492"/>
      <c r="BA96" s="2492"/>
      <c r="BB96" s="2492"/>
      <c r="BC96" s="2492"/>
      <c r="BD96" s="2492"/>
      <c r="BE96" s="2492"/>
      <c r="BF96" s="2492"/>
      <c r="BG96" s="2492"/>
      <c r="BH96" s="2492"/>
      <c r="BI96" s="2492"/>
      <c r="BJ96" s="2492"/>
      <c r="BK96" s="2492"/>
      <c r="BL96" s="2492"/>
      <c r="BM96" s="2492"/>
      <c r="BN96" s="2492"/>
      <c r="BO96" s="2492"/>
      <c r="BP96" s="2492"/>
      <c r="BQ96" s="2492"/>
      <c r="BR96" s="2492"/>
      <c r="BS96" s="2492"/>
      <c r="BT96" s="2492"/>
      <c r="BU96" s="2492"/>
      <c r="BV96" s="2492"/>
      <c r="BW96" s="2492"/>
      <c r="BX96" s="2492"/>
      <c r="BY96" s="2492"/>
      <c r="BZ96" s="2492"/>
      <c r="CA96" s="2492"/>
      <c r="CB96" s="2492"/>
      <c r="CC96" s="2492"/>
      <c r="CD96" s="2492"/>
      <c r="CE96" s="2492"/>
      <c r="CF96" s="2492"/>
      <c r="CG96" s="2492"/>
      <c r="CH96" s="2492"/>
      <c r="CI96" s="2492"/>
      <c r="CJ96" s="2492"/>
      <c r="CK96" s="2492"/>
      <c r="CL96" s="2492"/>
      <c r="CM96" s="2492"/>
      <c r="CN96" s="2492"/>
      <c r="CO96" s="2492"/>
      <c r="CP96" s="2492"/>
      <c r="CQ96" s="2492"/>
      <c r="CR96" s="2492"/>
      <c r="CS96" s="2492"/>
      <c r="CT96" s="2492"/>
      <c r="CU96" s="2492"/>
      <c r="CV96" s="2492"/>
      <c r="CW96" s="2492"/>
      <c r="CX96" s="2492"/>
      <c r="CY96" s="2492"/>
      <c r="CZ96" s="2492"/>
      <c r="DA96" s="2492"/>
      <c r="DB96" s="2492"/>
      <c r="DC96" s="2492"/>
      <c r="DD96" s="2492"/>
      <c r="DE96" s="2492"/>
      <c r="DF96" s="2492"/>
      <c r="DG96" s="2492"/>
      <c r="DH96" s="2492"/>
      <c r="DI96" s="2492"/>
      <c r="DJ96" s="2492"/>
      <c r="DK96" s="2492"/>
      <c r="DL96" s="2492"/>
      <c r="DM96" s="2492"/>
      <c r="DN96" s="2492"/>
      <c r="DO96" s="2492"/>
      <c r="DP96" s="2492"/>
      <c r="DQ96" s="2492"/>
      <c r="DR96" s="2492"/>
      <c r="DS96" s="2492"/>
      <c r="DT96" s="2492"/>
      <c r="DU96" s="2492"/>
      <c r="DV96" s="2492"/>
      <c r="DW96" s="2492"/>
      <c r="DX96" s="2492"/>
      <c r="DY96" s="2492"/>
      <c r="DZ96" s="2492"/>
      <c r="EA96" s="2492"/>
      <c r="EB96" s="2492"/>
      <c r="EC96" s="2492"/>
      <c r="ED96" s="2492"/>
      <c r="EE96" s="2492"/>
      <c r="EF96" s="2492"/>
      <c r="EG96" s="2492"/>
      <c r="EH96" s="2492"/>
      <c r="EI96" s="2492"/>
      <c r="EJ96" s="2492"/>
      <c r="EK96" s="2492"/>
      <c r="EL96" s="2492"/>
      <c r="EM96" s="2492"/>
      <c r="EN96" s="2492"/>
      <c r="EO96" s="2492"/>
      <c r="EP96" s="2492"/>
      <c r="EQ96" s="2492"/>
      <c r="ER96" s="2492"/>
      <c r="ES96" s="2492"/>
      <c r="ET96" s="2492"/>
      <c r="EU96" s="2492"/>
      <c r="EV96" s="2492"/>
      <c r="EW96" s="2492"/>
      <c r="EX96" s="2492"/>
      <c r="EY96" s="2492"/>
      <c r="EZ96" s="2492"/>
      <c r="FA96" s="2492"/>
      <c r="FB96" s="2492"/>
      <c r="FC96" s="2492"/>
      <c r="FD96" s="2492"/>
      <c r="FE96" s="2492"/>
      <c r="FF96" s="2492"/>
      <c r="FG96" s="2492"/>
      <c r="FH96" s="2492"/>
      <c r="FI96" s="2492"/>
      <c r="FJ96" s="2492"/>
      <c r="FK96" s="2492"/>
      <c r="FL96" s="2492"/>
      <c r="FM96" s="2492"/>
      <c r="FN96" s="2492"/>
      <c r="FO96" s="2492"/>
      <c r="FP96" s="2492"/>
      <c r="FQ96" s="2492"/>
      <c r="FR96" s="2492"/>
      <c r="FS96" s="2492"/>
      <c r="FT96" s="2492"/>
      <c r="FU96" s="2492"/>
      <c r="FV96" s="2492"/>
      <c r="FW96" s="2492"/>
      <c r="FX96" s="2492"/>
      <c r="FY96" s="2492"/>
      <c r="FZ96" s="2492"/>
      <c r="GA96" s="2492"/>
      <c r="GB96" s="2492"/>
      <c r="GC96" s="2492"/>
      <c r="GD96" s="2492"/>
      <c r="GE96" s="2492"/>
      <c r="GF96" s="2492"/>
      <c r="GG96" s="2492"/>
      <c r="GH96" s="2492"/>
      <c r="GI96" s="2492"/>
      <c r="GJ96" s="2492"/>
      <c r="GK96" s="2492"/>
      <c r="GL96" s="2492"/>
      <c r="GM96" s="2492"/>
      <c r="GN96" s="2492"/>
      <c r="GO96" s="2492"/>
      <c r="GP96" s="2492"/>
      <c r="GQ96" s="2492"/>
      <c r="GR96" s="2492"/>
      <c r="GS96" s="2492"/>
      <c r="GT96" s="2492"/>
      <c r="GU96" s="2492"/>
      <c r="GV96" s="2492"/>
      <c r="GW96" s="2492"/>
      <c r="GX96" s="2492"/>
      <c r="GY96" s="2492"/>
      <c r="GZ96" s="2492"/>
      <c r="HA96" s="2492"/>
      <c r="HB96" s="2492"/>
      <c r="HC96" s="2492"/>
      <c r="HD96" s="2492"/>
      <c r="HE96" s="2492"/>
      <c r="HF96" s="2492"/>
      <c r="HG96" s="2492"/>
      <c r="HH96" s="2492"/>
      <c r="HI96" s="2492"/>
      <c r="HJ96" s="2492"/>
      <c r="HK96" s="2492"/>
      <c r="HL96" s="2492"/>
      <c r="HM96" s="2492"/>
      <c r="HN96" s="2492"/>
      <c r="HO96" s="2492"/>
      <c r="HP96" s="2492"/>
      <c r="HQ96" s="2492"/>
      <c r="HR96" s="2492"/>
      <c r="HS96" s="2492"/>
      <c r="HT96" s="2492"/>
      <c r="HU96" s="2492"/>
      <c r="HV96" s="2492"/>
      <c r="HW96" s="2492"/>
      <c r="HX96" s="2492"/>
      <c r="HY96" s="2492"/>
      <c r="HZ96" s="2492"/>
      <c r="IA96" s="2492"/>
      <c r="IB96" s="2492"/>
      <c r="IC96" s="2492"/>
      <c r="ID96" s="2492"/>
      <c r="IE96" s="2492"/>
    </row>
    <row r="97" spans="1:239" s="1472" customFormat="1" ht="15.75" customHeight="1">
      <c r="A97" s="4123" t="s">
        <v>3509</v>
      </c>
      <c r="B97" s="4334"/>
      <c r="C97" s="4338"/>
      <c r="D97" s="4339"/>
      <c r="E97" s="4339"/>
      <c r="F97" s="4340"/>
      <c r="G97" s="1820">
        <v>250</v>
      </c>
      <c r="H97" s="701"/>
      <c r="I97" s="686">
        <v>67.5</v>
      </c>
      <c r="J97" s="1123"/>
      <c r="K97" s="698">
        <v>6</v>
      </c>
      <c r="L97" s="2555"/>
      <c r="M97" s="1821"/>
      <c r="N97" s="1137"/>
      <c r="O97" s="1822"/>
      <c r="P97" s="428"/>
      <c r="Q97" s="1822"/>
      <c r="R97" s="2461"/>
      <c r="S97" s="1137"/>
      <c r="T97" s="1822"/>
      <c r="U97" s="428"/>
      <c r="V97" s="1822"/>
      <c r="W97" s="2473"/>
      <c r="X97" s="1133"/>
      <c r="Y97" s="1135"/>
      <c r="Z97" s="950"/>
      <c r="AA97" s="1135"/>
      <c r="AB97" s="2678"/>
      <c r="AC97" s="2516">
        <f t="shared" si="4"/>
        <v>0</v>
      </c>
      <c r="AD97" s="1416">
        <f t="shared" si="5"/>
        <v>0</v>
      </c>
      <c r="AE97" s="1416">
        <f t="shared" si="6"/>
        <v>0</v>
      </c>
      <c r="AF97" s="1416"/>
      <c r="AG97" s="2492"/>
      <c r="AH97" s="2492"/>
      <c r="AI97" s="2492"/>
      <c r="AJ97" s="2492"/>
      <c r="AK97" s="2492"/>
      <c r="AL97" s="2492"/>
      <c r="AM97" s="2492"/>
      <c r="AN97" s="2492"/>
      <c r="AO97" s="2492"/>
      <c r="AP97" s="2492"/>
      <c r="AQ97" s="2492"/>
      <c r="AR97" s="2492"/>
      <c r="AS97" s="2492"/>
      <c r="AT97" s="2492"/>
      <c r="AU97" s="2492"/>
      <c r="AV97" s="2492"/>
      <c r="AW97" s="2492"/>
      <c r="AX97" s="2492"/>
      <c r="AY97" s="2492"/>
      <c r="AZ97" s="2492"/>
      <c r="BA97" s="2492"/>
      <c r="BB97" s="2492"/>
      <c r="BC97" s="2492"/>
      <c r="BD97" s="2492"/>
      <c r="BE97" s="2492"/>
      <c r="BF97" s="2492"/>
      <c r="BG97" s="2492"/>
      <c r="BH97" s="2492"/>
      <c r="BI97" s="2492"/>
      <c r="BJ97" s="2492"/>
      <c r="BK97" s="2492"/>
      <c r="BL97" s="2492"/>
      <c r="BM97" s="2492"/>
      <c r="BN97" s="2492"/>
      <c r="BO97" s="2492"/>
      <c r="BP97" s="2492"/>
      <c r="BQ97" s="2492"/>
      <c r="BR97" s="2492"/>
      <c r="BS97" s="2492"/>
      <c r="BT97" s="2492"/>
      <c r="BU97" s="2492"/>
      <c r="BV97" s="2492"/>
      <c r="BW97" s="2492"/>
      <c r="BX97" s="2492"/>
      <c r="BY97" s="2492"/>
      <c r="BZ97" s="2492"/>
      <c r="CA97" s="2492"/>
      <c r="CB97" s="2492"/>
      <c r="CC97" s="2492"/>
      <c r="CD97" s="2492"/>
      <c r="CE97" s="2492"/>
      <c r="CF97" s="2492"/>
      <c r="CG97" s="2492"/>
      <c r="CH97" s="2492"/>
      <c r="CI97" s="2492"/>
      <c r="CJ97" s="2492"/>
      <c r="CK97" s="2492"/>
      <c r="CL97" s="2492"/>
      <c r="CM97" s="2492"/>
      <c r="CN97" s="2492"/>
      <c r="CO97" s="2492"/>
      <c r="CP97" s="2492"/>
      <c r="CQ97" s="2492"/>
      <c r="CR97" s="2492"/>
      <c r="CS97" s="2492"/>
      <c r="CT97" s="2492"/>
      <c r="CU97" s="2492"/>
      <c r="CV97" s="2492"/>
      <c r="CW97" s="2492"/>
      <c r="CX97" s="2492"/>
      <c r="CY97" s="2492"/>
      <c r="CZ97" s="2492"/>
      <c r="DA97" s="2492"/>
      <c r="DB97" s="2492"/>
      <c r="DC97" s="2492"/>
      <c r="DD97" s="2492"/>
      <c r="DE97" s="2492"/>
      <c r="DF97" s="2492"/>
      <c r="DG97" s="2492"/>
      <c r="DH97" s="2492"/>
      <c r="DI97" s="2492"/>
      <c r="DJ97" s="2492"/>
      <c r="DK97" s="2492"/>
      <c r="DL97" s="2492"/>
      <c r="DM97" s="2492"/>
      <c r="DN97" s="2492"/>
      <c r="DO97" s="2492"/>
      <c r="DP97" s="2492"/>
      <c r="DQ97" s="2492"/>
      <c r="DR97" s="2492"/>
      <c r="DS97" s="2492"/>
      <c r="DT97" s="2492"/>
      <c r="DU97" s="2492"/>
      <c r="DV97" s="2492"/>
      <c r="DW97" s="2492"/>
      <c r="DX97" s="2492"/>
      <c r="DY97" s="2492"/>
      <c r="DZ97" s="2492"/>
      <c r="EA97" s="2492"/>
      <c r="EB97" s="2492"/>
      <c r="EC97" s="2492"/>
      <c r="ED97" s="2492"/>
      <c r="EE97" s="2492"/>
      <c r="EF97" s="2492"/>
      <c r="EG97" s="2492"/>
      <c r="EH97" s="2492"/>
      <c r="EI97" s="2492"/>
      <c r="EJ97" s="2492"/>
      <c r="EK97" s="2492"/>
      <c r="EL97" s="2492"/>
      <c r="EM97" s="2492"/>
      <c r="EN97" s="2492"/>
      <c r="EO97" s="2492"/>
      <c r="EP97" s="2492"/>
      <c r="EQ97" s="2492"/>
      <c r="ER97" s="2492"/>
      <c r="ES97" s="2492"/>
      <c r="ET97" s="2492"/>
      <c r="EU97" s="2492"/>
      <c r="EV97" s="2492"/>
      <c r="EW97" s="2492"/>
      <c r="EX97" s="2492"/>
      <c r="EY97" s="2492"/>
      <c r="EZ97" s="2492"/>
      <c r="FA97" s="2492"/>
      <c r="FB97" s="2492"/>
      <c r="FC97" s="2492"/>
      <c r="FD97" s="2492"/>
      <c r="FE97" s="2492"/>
      <c r="FF97" s="2492"/>
      <c r="FG97" s="2492"/>
      <c r="FH97" s="2492"/>
      <c r="FI97" s="2492"/>
      <c r="FJ97" s="2492"/>
      <c r="FK97" s="2492"/>
      <c r="FL97" s="2492"/>
      <c r="FM97" s="2492"/>
      <c r="FN97" s="2492"/>
      <c r="FO97" s="2492"/>
      <c r="FP97" s="2492"/>
      <c r="FQ97" s="2492"/>
      <c r="FR97" s="2492"/>
      <c r="FS97" s="2492"/>
      <c r="FT97" s="2492"/>
      <c r="FU97" s="2492"/>
      <c r="FV97" s="2492"/>
      <c r="FW97" s="2492"/>
      <c r="FX97" s="2492"/>
      <c r="FY97" s="2492"/>
      <c r="FZ97" s="2492"/>
      <c r="GA97" s="2492"/>
      <c r="GB97" s="2492"/>
      <c r="GC97" s="2492"/>
      <c r="GD97" s="2492"/>
      <c r="GE97" s="2492"/>
      <c r="GF97" s="2492"/>
      <c r="GG97" s="2492"/>
      <c r="GH97" s="2492"/>
      <c r="GI97" s="2492"/>
      <c r="GJ97" s="2492"/>
      <c r="GK97" s="2492"/>
      <c r="GL97" s="2492"/>
      <c r="GM97" s="2492"/>
      <c r="GN97" s="2492"/>
      <c r="GO97" s="2492"/>
      <c r="GP97" s="2492"/>
      <c r="GQ97" s="2492"/>
      <c r="GR97" s="2492"/>
      <c r="GS97" s="2492"/>
      <c r="GT97" s="2492"/>
      <c r="GU97" s="2492"/>
      <c r="GV97" s="2492"/>
      <c r="GW97" s="2492"/>
      <c r="GX97" s="2492"/>
      <c r="GY97" s="2492"/>
      <c r="GZ97" s="2492"/>
      <c r="HA97" s="2492"/>
      <c r="HB97" s="2492"/>
      <c r="HC97" s="2492"/>
      <c r="HD97" s="2492"/>
      <c r="HE97" s="2492"/>
      <c r="HF97" s="2492"/>
      <c r="HG97" s="2492"/>
      <c r="HH97" s="2492"/>
      <c r="HI97" s="2492"/>
      <c r="HJ97" s="2492"/>
      <c r="HK97" s="2492"/>
      <c r="HL97" s="2492"/>
      <c r="HM97" s="2492"/>
      <c r="HN97" s="2492"/>
      <c r="HO97" s="2492"/>
      <c r="HP97" s="2492"/>
      <c r="HQ97" s="2492"/>
      <c r="HR97" s="2492"/>
      <c r="HS97" s="2492"/>
      <c r="HT97" s="2492"/>
      <c r="HU97" s="2492"/>
      <c r="HV97" s="2492"/>
      <c r="HW97" s="2492"/>
      <c r="HX97" s="2492"/>
      <c r="HY97" s="2492"/>
      <c r="HZ97" s="2492"/>
      <c r="IA97" s="2492"/>
      <c r="IB97" s="2492"/>
      <c r="IC97" s="2492"/>
      <c r="ID97" s="2492"/>
      <c r="IE97" s="2492"/>
    </row>
    <row r="98" spans="1:239" s="1472" customFormat="1" ht="15.75" customHeight="1">
      <c r="A98" s="4100">
        <v>1011</v>
      </c>
      <c r="B98" s="1496" t="s">
        <v>1046</v>
      </c>
      <c r="C98" s="1543" t="s">
        <v>484</v>
      </c>
      <c r="D98" s="1824"/>
      <c r="E98" s="1824"/>
      <c r="F98" s="1620"/>
      <c r="G98" s="1497">
        <v>50</v>
      </c>
      <c r="H98" s="1592"/>
      <c r="I98" s="1617">
        <v>20.7</v>
      </c>
      <c r="J98" s="1757"/>
      <c r="K98" s="1618">
        <v>2</v>
      </c>
      <c r="L98" s="2446"/>
      <c r="M98" s="1821" t="s">
        <v>1047</v>
      </c>
      <c r="N98" s="1137"/>
      <c r="O98" s="1822"/>
      <c r="P98" s="428"/>
      <c r="Q98" s="427"/>
      <c r="R98" s="2461"/>
      <c r="S98" s="1137"/>
      <c r="T98" s="427"/>
      <c r="U98" s="428"/>
      <c r="V98" s="427"/>
      <c r="W98" s="2473"/>
      <c r="X98" s="1562">
        <v>5</v>
      </c>
      <c r="Y98" s="1560"/>
      <c r="Z98" s="1690">
        <v>66</v>
      </c>
      <c r="AA98" s="1560"/>
      <c r="AB98" s="2679"/>
      <c r="AC98" s="2516">
        <f t="shared" si="4"/>
        <v>0</v>
      </c>
      <c r="AD98" s="1416">
        <f t="shared" si="5"/>
        <v>0</v>
      </c>
      <c r="AE98" s="1416">
        <f t="shared" si="6"/>
        <v>0</v>
      </c>
      <c r="AF98" s="1416">
        <f t="shared" si="7"/>
        <v>0</v>
      </c>
      <c r="AG98" s="2492"/>
      <c r="AH98" s="2492"/>
      <c r="AI98" s="2492"/>
      <c r="AJ98" s="2492"/>
      <c r="AK98" s="2492"/>
      <c r="AL98" s="2492"/>
      <c r="AM98" s="2492"/>
      <c r="AN98" s="2492"/>
      <c r="AO98" s="2492"/>
      <c r="AP98" s="2492"/>
      <c r="AQ98" s="2492"/>
      <c r="AR98" s="2492"/>
      <c r="AS98" s="2492"/>
      <c r="AT98" s="2492"/>
      <c r="AU98" s="2492"/>
      <c r="AV98" s="2492"/>
      <c r="AW98" s="2492"/>
      <c r="AX98" s="2492"/>
      <c r="AY98" s="2492"/>
      <c r="AZ98" s="2492"/>
      <c r="BA98" s="2492"/>
      <c r="BB98" s="2492"/>
      <c r="BC98" s="2492"/>
      <c r="BD98" s="2492"/>
      <c r="BE98" s="2492"/>
      <c r="BF98" s="2492"/>
      <c r="BG98" s="2492"/>
      <c r="BH98" s="2492"/>
      <c r="BI98" s="2492"/>
      <c r="BJ98" s="2492"/>
      <c r="BK98" s="2492"/>
      <c r="BL98" s="2492"/>
      <c r="BM98" s="2492"/>
      <c r="BN98" s="2492"/>
      <c r="BO98" s="2492"/>
      <c r="BP98" s="2492"/>
      <c r="BQ98" s="2492"/>
      <c r="BR98" s="2492"/>
      <c r="BS98" s="2492"/>
      <c r="BT98" s="2492"/>
      <c r="BU98" s="2492"/>
      <c r="BV98" s="2492"/>
      <c r="BW98" s="2492"/>
      <c r="BX98" s="2492"/>
      <c r="BY98" s="2492"/>
      <c r="BZ98" s="2492"/>
      <c r="CA98" s="2492"/>
      <c r="CB98" s="2492"/>
      <c r="CC98" s="2492"/>
      <c r="CD98" s="2492"/>
      <c r="CE98" s="2492"/>
      <c r="CF98" s="2492"/>
      <c r="CG98" s="2492"/>
      <c r="CH98" s="2492"/>
      <c r="CI98" s="2492"/>
      <c r="CJ98" s="2492"/>
      <c r="CK98" s="2492"/>
      <c r="CL98" s="2492"/>
      <c r="CM98" s="2492"/>
      <c r="CN98" s="2492"/>
      <c r="CO98" s="2492"/>
      <c r="CP98" s="2492"/>
      <c r="CQ98" s="2492"/>
      <c r="CR98" s="2492"/>
      <c r="CS98" s="2492"/>
      <c r="CT98" s="2492"/>
      <c r="CU98" s="2492"/>
      <c r="CV98" s="2492"/>
      <c r="CW98" s="2492"/>
      <c r="CX98" s="2492"/>
      <c r="CY98" s="2492"/>
      <c r="CZ98" s="2492"/>
      <c r="DA98" s="2492"/>
      <c r="DB98" s="2492"/>
      <c r="DC98" s="2492"/>
      <c r="DD98" s="2492"/>
      <c r="DE98" s="2492"/>
      <c r="DF98" s="2492"/>
      <c r="DG98" s="2492"/>
      <c r="DH98" s="2492"/>
      <c r="DI98" s="2492"/>
      <c r="DJ98" s="2492"/>
      <c r="DK98" s="2492"/>
      <c r="DL98" s="2492"/>
      <c r="DM98" s="2492"/>
      <c r="DN98" s="2492"/>
      <c r="DO98" s="2492"/>
      <c r="DP98" s="2492"/>
      <c r="DQ98" s="2492"/>
      <c r="DR98" s="2492"/>
      <c r="DS98" s="2492"/>
      <c r="DT98" s="2492"/>
      <c r="DU98" s="2492"/>
      <c r="DV98" s="2492"/>
      <c r="DW98" s="2492"/>
      <c r="DX98" s="2492"/>
      <c r="DY98" s="2492"/>
      <c r="DZ98" s="2492"/>
      <c r="EA98" s="2492"/>
      <c r="EB98" s="2492"/>
      <c r="EC98" s="2492"/>
      <c r="ED98" s="2492"/>
      <c r="EE98" s="2492"/>
      <c r="EF98" s="2492"/>
      <c r="EG98" s="2492"/>
      <c r="EH98" s="2492"/>
      <c r="EI98" s="2492"/>
      <c r="EJ98" s="2492"/>
      <c r="EK98" s="2492"/>
      <c r="EL98" s="2492"/>
      <c r="EM98" s="2492"/>
      <c r="EN98" s="2492"/>
      <c r="EO98" s="2492"/>
      <c r="EP98" s="2492"/>
      <c r="EQ98" s="2492"/>
      <c r="ER98" s="2492"/>
      <c r="ES98" s="2492"/>
      <c r="ET98" s="2492"/>
      <c r="EU98" s="2492"/>
      <c r="EV98" s="2492"/>
      <c r="EW98" s="2492"/>
      <c r="EX98" s="2492"/>
      <c r="EY98" s="2492"/>
      <c r="EZ98" s="2492"/>
      <c r="FA98" s="2492"/>
      <c r="FB98" s="2492"/>
      <c r="FC98" s="2492"/>
      <c r="FD98" s="2492"/>
      <c r="FE98" s="2492"/>
      <c r="FF98" s="2492"/>
      <c r="FG98" s="2492"/>
      <c r="FH98" s="2492"/>
      <c r="FI98" s="2492"/>
      <c r="FJ98" s="2492"/>
      <c r="FK98" s="2492"/>
      <c r="FL98" s="2492"/>
      <c r="FM98" s="2492"/>
      <c r="FN98" s="2492"/>
      <c r="FO98" s="2492"/>
      <c r="FP98" s="2492"/>
      <c r="FQ98" s="2492"/>
      <c r="FR98" s="2492"/>
      <c r="FS98" s="2492"/>
      <c r="FT98" s="2492"/>
      <c r="FU98" s="2492"/>
      <c r="FV98" s="2492"/>
      <c r="FW98" s="2492"/>
      <c r="FX98" s="2492"/>
      <c r="FY98" s="2492"/>
      <c r="FZ98" s="2492"/>
      <c r="GA98" s="2492"/>
      <c r="GB98" s="2492"/>
      <c r="GC98" s="2492"/>
      <c r="GD98" s="2492"/>
      <c r="GE98" s="2492"/>
      <c r="GF98" s="2492"/>
      <c r="GG98" s="2492"/>
      <c r="GH98" s="2492"/>
      <c r="GI98" s="2492"/>
      <c r="GJ98" s="2492"/>
      <c r="GK98" s="2492"/>
      <c r="GL98" s="2492"/>
      <c r="GM98" s="2492"/>
      <c r="GN98" s="2492"/>
      <c r="GO98" s="2492"/>
      <c r="GP98" s="2492"/>
      <c r="GQ98" s="2492"/>
      <c r="GR98" s="2492"/>
      <c r="GS98" s="2492"/>
      <c r="GT98" s="2492"/>
      <c r="GU98" s="2492"/>
      <c r="GV98" s="2492"/>
      <c r="GW98" s="2492"/>
      <c r="GX98" s="2492"/>
      <c r="GY98" s="2492"/>
      <c r="GZ98" s="2492"/>
      <c r="HA98" s="2492"/>
      <c r="HB98" s="2492"/>
      <c r="HC98" s="2492"/>
      <c r="HD98" s="2492"/>
      <c r="HE98" s="2492"/>
      <c r="HF98" s="2492"/>
      <c r="HG98" s="2492"/>
      <c r="HH98" s="2492"/>
      <c r="HI98" s="2492"/>
      <c r="HJ98" s="2492"/>
      <c r="HK98" s="2492"/>
      <c r="HL98" s="2492"/>
      <c r="HM98" s="2492"/>
      <c r="HN98" s="2492"/>
      <c r="HO98" s="2492"/>
      <c r="HP98" s="2492"/>
      <c r="HQ98" s="2492"/>
      <c r="HR98" s="2492"/>
      <c r="HS98" s="2492"/>
      <c r="HT98" s="2492"/>
      <c r="HU98" s="2492"/>
      <c r="HV98" s="2492"/>
      <c r="HW98" s="2492"/>
      <c r="HX98" s="2492"/>
      <c r="HY98" s="2492"/>
      <c r="HZ98" s="2492"/>
      <c r="IA98" s="2492"/>
      <c r="IB98" s="2492"/>
      <c r="IC98" s="2492"/>
      <c r="ID98" s="2492"/>
      <c r="IE98" s="2492"/>
    </row>
    <row r="99" spans="1:239" s="1472" customFormat="1" ht="15.75" customHeight="1">
      <c r="A99" s="4100">
        <v>1002</v>
      </c>
      <c r="B99" s="1496" t="s">
        <v>1048</v>
      </c>
      <c r="C99" s="3984" t="s">
        <v>484</v>
      </c>
      <c r="D99" s="3998"/>
      <c r="E99" s="3998"/>
      <c r="F99" s="3993"/>
      <c r="G99" s="1497">
        <v>50</v>
      </c>
      <c r="H99" s="1592"/>
      <c r="I99" s="1617">
        <v>20.7</v>
      </c>
      <c r="J99" s="1757"/>
      <c r="K99" s="1618">
        <v>2</v>
      </c>
      <c r="L99" s="2446"/>
      <c r="M99" s="1821" t="s">
        <v>1049</v>
      </c>
      <c r="N99" s="1137"/>
      <c r="O99" s="1822"/>
      <c r="P99" s="428"/>
      <c r="Q99" s="427"/>
      <c r="R99" s="2461"/>
      <c r="S99" s="1137"/>
      <c r="T99" s="427"/>
      <c r="U99" s="428"/>
      <c r="V99" s="427"/>
      <c r="W99" s="2473"/>
      <c r="X99" s="1562">
        <v>5</v>
      </c>
      <c r="Y99" s="3990"/>
      <c r="Z99" s="1690">
        <v>57</v>
      </c>
      <c r="AA99" s="3990"/>
      <c r="AB99" s="3992"/>
      <c r="AC99" s="3982">
        <f t="shared" si="4"/>
        <v>0</v>
      </c>
      <c r="AD99" s="1416">
        <f t="shared" si="5"/>
        <v>0</v>
      </c>
      <c r="AE99" s="1416">
        <f t="shared" si="6"/>
        <v>0</v>
      </c>
      <c r="AF99" s="1416">
        <f t="shared" si="7"/>
        <v>0</v>
      </c>
      <c r="AG99" s="2492"/>
      <c r="AH99" s="2492"/>
      <c r="AI99" s="2492"/>
      <c r="AJ99" s="2492"/>
      <c r="AK99" s="2492"/>
      <c r="AL99" s="2492"/>
      <c r="AM99" s="2492"/>
      <c r="AN99" s="2492"/>
      <c r="AO99" s="2492"/>
      <c r="AP99" s="2492"/>
      <c r="AQ99" s="2492"/>
      <c r="AR99" s="2492"/>
      <c r="AS99" s="2492"/>
      <c r="AT99" s="2492"/>
      <c r="AU99" s="2492"/>
      <c r="AV99" s="2492"/>
      <c r="AW99" s="2492"/>
      <c r="AX99" s="2492"/>
      <c r="AY99" s="2492"/>
      <c r="AZ99" s="2492"/>
      <c r="BA99" s="2492"/>
      <c r="BB99" s="2492"/>
      <c r="BC99" s="2492"/>
      <c r="BD99" s="2492"/>
      <c r="BE99" s="2492"/>
      <c r="BF99" s="2492"/>
      <c r="BG99" s="2492"/>
      <c r="BH99" s="2492"/>
      <c r="BI99" s="2492"/>
      <c r="BJ99" s="2492"/>
      <c r="BK99" s="2492"/>
      <c r="BL99" s="2492"/>
      <c r="BM99" s="2492"/>
      <c r="BN99" s="2492"/>
      <c r="BO99" s="2492"/>
      <c r="BP99" s="2492"/>
      <c r="BQ99" s="2492"/>
      <c r="BR99" s="2492"/>
      <c r="BS99" s="2492"/>
      <c r="BT99" s="2492"/>
      <c r="BU99" s="2492"/>
      <c r="BV99" s="2492"/>
      <c r="BW99" s="2492"/>
      <c r="BX99" s="2492"/>
      <c r="BY99" s="2492"/>
      <c r="BZ99" s="2492"/>
      <c r="CA99" s="2492"/>
      <c r="CB99" s="2492"/>
      <c r="CC99" s="2492"/>
      <c r="CD99" s="2492"/>
      <c r="CE99" s="2492"/>
      <c r="CF99" s="2492"/>
      <c r="CG99" s="2492"/>
      <c r="CH99" s="2492"/>
      <c r="CI99" s="2492"/>
      <c r="CJ99" s="2492"/>
      <c r="CK99" s="2492"/>
      <c r="CL99" s="2492"/>
      <c r="CM99" s="2492"/>
      <c r="CN99" s="2492"/>
      <c r="CO99" s="2492"/>
      <c r="CP99" s="2492"/>
      <c r="CQ99" s="2492"/>
      <c r="CR99" s="2492"/>
      <c r="CS99" s="2492"/>
      <c r="CT99" s="2492"/>
      <c r="CU99" s="2492"/>
      <c r="CV99" s="2492"/>
      <c r="CW99" s="2492"/>
      <c r="CX99" s="2492"/>
      <c r="CY99" s="2492"/>
      <c r="CZ99" s="2492"/>
      <c r="DA99" s="2492"/>
      <c r="DB99" s="2492"/>
      <c r="DC99" s="2492"/>
      <c r="DD99" s="2492"/>
      <c r="DE99" s="2492"/>
      <c r="DF99" s="2492"/>
      <c r="DG99" s="2492"/>
      <c r="DH99" s="2492"/>
      <c r="DI99" s="2492"/>
      <c r="DJ99" s="2492"/>
      <c r="DK99" s="2492"/>
      <c r="DL99" s="2492"/>
      <c r="DM99" s="2492"/>
      <c r="DN99" s="2492"/>
      <c r="DO99" s="2492"/>
      <c r="DP99" s="2492"/>
      <c r="DQ99" s="2492"/>
      <c r="DR99" s="2492"/>
      <c r="DS99" s="2492"/>
      <c r="DT99" s="2492"/>
      <c r="DU99" s="2492"/>
      <c r="DV99" s="2492"/>
      <c r="DW99" s="2492"/>
      <c r="DX99" s="2492"/>
      <c r="DY99" s="2492"/>
      <c r="DZ99" s="2492"/>
      <c r="EA99" s="2492"/>
      <c r="EB99" s="2492"/>
      <c r="EC99" s="2492"/>
      <c r="ED99" s="2492"/>
      <c r="EE99" s="2492"/>
      <c r="EF99" s="2492"/>
      <c r="EG99" s="2492"/>
      <c r="EH99" s="2492"/>
      <c r="EI99" s="2492"/>
      <c r="EJ99" s="2492"/>
      <c r="EK99" s="2492"/>
      <c r="EL99" s="2492"/>
      <c r="EM99" s="2492"/>
      <c r="EN99" s="2492"/>
      <c r="EO99" s="2492"/>
      <c r="EP99" s="2492"/>
      <c r="EQ99" s="2492"/>
      <c r="ER99" s="2492"/>
      <c r="ES99" s="2492"/>
      <c r="ET99" s="2492"/>
      <c r="EU99" s="2492"/>
      <c r="EV99" s="2492"/>
      <c r="EW99" s="2492"/>
      <c r="EX99" s="2492"/>
      <c r="EY99" s="2492"/>
      <c r="EZ99" s="2492"/>
      <c r="FA99" s="2492"/>
      <c r="FB99" s="2492"/>
      <c r="FC99" s="2492"/>
      <c r="FD99" s="2492"/>
      <c r="FE99" s="2492"/>
      <c r="FF99" s="2492"/>
      <c r="FG99" s="2492"/>
      <c r="FH99" s="2492"/>
      <c r="FI99" s="2492"/>
      <c r="FJ99" s="2492"/>
      <c r="FK99" s="2492"/>
      <c r="FL99" s="2492"/>
      <c r="FM99" s="2492"/>
      <c r="FN99" s="2492"/>
      <c r="FO99" s="2492"/>
      <c r="FP99" s="2492"/>
      <c r="FQ99" s="2492"/>
      <c r="FR99" s="2492"/>
      <c r="FS99" s="2492"/>
      <c r="FT99" s="2492"/>
      <c r="FU99" s="2492"/>
      <c r="FV99" s="2492"/>
      <c r="FW99" s="2492"/>
      <c r="FX99" s="2492"/>
      <c r="FY99" s="2492"/>
      <c r="FZ99" s="2492"/>
      <c r="GA99" s="2492"/>
      <c r="GB99" s="2492"/>
      <c r="GC99" s="2492"/>
      <c r="GD99" s="2492"/>
      <c r="GE99" s="2492"/>
      <c r="GF99" s="2492"/>
      <c r="GG99" s="2492"/>
      <c r="GH99" s="2492"/>
      <c r="GI99" s="2492"/>
      <c r="GJ99" s="2492"/>
      <c r="GK99" s="2492"/>
      <c r="GL99" s="2492"/>
      <c r="GM99" s="2492"/>
      <c r="GN99" s="2492"/>
      <c r="GO99" s="2492"/>
      <c r="GP99" s="2492"/>
      <c r="GQ99" s="2492"/>
      <c r="GR99" s="2492"/>
      <c r="GS99" s="2492"/>
      <c r="GT99" s="2492"/>
      <c r="GU99" s="2492"/>
      <c r="GV99" s="2492"/>
      <c r="GW99" s="2492"/>
      <c r="GX99" s="2492"/>
      <c r="GY99" s="2492"/>
      <c r="GZ99" s="2492"/>
      <c r="HA99" s="2492"/>
      <c r="HB99" s="2492"/>
      <c r="HC99" s="2492"/>
      <c r="HD99" s="2492"/>
      <c r="HE99" s="2492"/>
      <c r="HF99" s="2492"/>
      <c r="HG99" s="2492"/>
      <c r="HH99" s="2492"/>
      <c r="HI99" s="2492"/>
      <c r="HJ99" s="2492"/>
      <c r="HK99" s="2492"/>
      <c r="HL99" s="2492"/>
      <c r="HM99" s="2492"/>
      <c r="HN99" s="2492"/>
      <c r="HO99" s="2492"/>
      <c r="HP99" s="2492"/>
      <c r="HQ99" s="2492"/>
      <c r="HR99" s="2492"/>
      <c r="HS99" s="2492"/>
      <c r="HT99" s="2492"/>
      <c r="HU99" s="2492"/>
      <c r="HV99" s="2492"/>
      <c r="HW99" s="2492"/>
      <c r="HX99" s="2492"/>
      <c r="HY99" s="2492"/>
      <c r="HZ99" s="2492"/>
      <c r="IA99" s="2492"/>
      <c r="IB99" s="2492"/>
      <c r="IC99" s="2492"/>
      <c r="ID99" s="2492"/>
      <c r="IE99" s="2492"/>
    </row>
    <row r="100" spans="1:239" s="1472" customFormat="1" ht="15.75" customHeight="1">
      <c r="A100" s="4095">
        <v>1041</v>
      </c>
      <c r="B100" s="4334" t="s">
        <v>1050</v>
      </c>
      <c r="C100" s="4341" t="s">
        <v>1051</v>
      </c>
      <c r="D100" s="4342"/>
      <c r="E100" s="4342"/>
      <c r="F100" s="4343"/>
      <c r="G100" s="83">
        <v>50</v>
      </c>
      <c r="H100" s="701"/>
      <c r="I100" s="686">
        <v>20.7</v>
      </c>
      <c r="J100" s="1123"/>
      <c r="K100" s="698">
        <v>2</v>
      </c>
      <c r="L100" s="2555"/>
      <c r="M100" s="1121" t="s">
        <v>1052</v>
      </c>
      <c r="N100" s="1137"/>
      <c r="O100" s="1822"/>
      <c r="P100" s="428"/>
      <c r="Q100" s="427"/>
      <c r="R100" s="2461"/>
      <c r="S100" s="1137"/>
      <c r="T100" s="427"/>
      <c r="U100" s="428"/>
      <c r="V100" s="427"/>
      <c r="W100" s="2473"/>
      <c r="X100" s="4127">
        <v>5</v>
      </c>
      <c r="Y100" s="4096"/>
      <c r="Z100" s="4128">
        <v>57</v>
      </c>
      <c r="AA100" s="4096"/>
      <c r="AB100" s="4129"/>
      <c r="AC100" s="2516">
        <f t="shared" si="4"/>
        <v>0</v>
      </c>
      <c r="AD100" s="1416">
        <f t="shared" si="5"/>
        <v>0</v>
      </c>
      <c r="AE100" s="1416">
        <f t="shared" si="6"/>
        <v>0</v>
      </c>
      <c r="AF100" s="1416">
        <f t="shared" si="7"/>
        <v>0</v>
      </c>
      <c r="AG100" s="2492"/>
      <c r="AH100" s="2492"/>
      <c r="AI100" s="2492"/>
      <c r="AJ100" s="2492"/>
      <c r="AK100" s="2492"/>
      <c r="AL100" s="2492"/>
      <c r="AM100" s="2492"/>
      <c r="AN100" s="2492"/>
      <c r="AO100" s="2492"/>
      <c r="AP100" s="2492"/>
      <c r="AQ100" s="2492"/>
      <c r="AR100" s="2492"/>
      <c r="AS100" s="2492"/>
      <c r="AT100" s="2492"/>
      <c r="AU100" s="2492"/>
      <c r="AV100" s="2492"/>
      <c r="AW100" s="2492"/>
      <c r="AX100" s="2492"/>
      <c r="AY100" s="2492"/>
      <c r="AZ100" s="2492"/>
      <c r="BA100" s="2492"/>
      <c r="BB100" s="2492"/>
      <c r="BC100" s="2492"/>
      <c r="BD100" s="2492"/>
      <c r="BE100" s="2492"/>
      <c r="BF100" s="2492"/>
      <c r="BG100" s="2492"/>
      <c r="BH100" s="2492"/>
      <c r="BI100" s="2492"/>
      <c r="BJ100" s="2492"/>
      <c r="BK100" s="2492"/>
      <c r="BL100" s="2492"/>
      <c r="BM100" s="2492"/>
      <c r="BN100" s="2492"/>
      <c r="BO100" s="2492"/>
      <c r="BP100" s="2492"/>
      <c r="BQ100" s="2492"/>
      <c r="BR100" s="2492"/>
      <c r="BS100" s="2492"/>
      <c r="BT100" s="2492"/>
      <c r="BU100" s="2492"/>
      <c r="BV100" s="2492"/>
      <c r="BW100" s="2492"/>
      <c r="BX100" s="2492"/>
      <c r="BY100" s="2492"/>
      <c r="BZ100" s="2492"/>
      <c r="CA100" s="2492"/>
      <c r="CB100" s="2492"/>
      <c r="CC100" s="2492"/>
      <c r="CD100" s="2492"/>
      <c r="CE100" s="2492"/>
      <c r="CF100" s="2492"/>
      <c r="CG100" s="2492"/>
      <c r="CH100" s="2492"/>
      <c r="CI100" s="2492"/>
      <c r="CJ100" s="2492"/>
      <c r="CK100" s="2492"/>
      <c r="CL100" s="2492"/>
      <c r="CM100" s="2492"/>
      <c r="CN100" s="2492"/>
      <c r="CO100" s="2492"/>
      <c r="CP100" s="2492"/>
      <c r="CQ100" s="2492"/>
      <c r="CR100" s="2492"/>
      <c r="CS100" s="2492"/>
      <c r="CT100" s="2492"/>
      <c r="CU100" s="2492"/>
      <c r="CV100" s="2492"/>
      <c r="CW100" s="2492"/>
      <c r="CX100" s="2492"/>
      <c r="CY100" s="2492"/>
      <c r="CZ100" s="2492"/>
      <c r="DA100" s="2492"/>
      <c r="DB100" s="2492"/>
      <c r="DC100" s="2492"/>
      <c r="DD100" s="2492"/>
      <c r="DE100" s="2492"/>
      <c r="DF100" s="2492"/>
      <c r="DG100" s="2492"/>
      <c r="DH100" s="2492"/>
      <c r="DI100" s="2492"/>
      <c r="DJ100" s="2492"/>
      <c r="DK100" s="2492"/>
      <c r="DL100" s="2492"/>
      <c r="DM100" s="2492"/>
      <c r="DN100" s="2492"/>
      <c r="DO100" s="2492"/>
      <c r="DP100" s="2492"/>
      <c r="DQ100" s="2492"/>
      <c r="DR100" s="2492"/>
      <c r="DS100" s="2492"/>
      <c r="DT100" s="2492"/>
      <c r="DU100" s="2492"/>
      <c r="DV100" s="2492"/>
      <c r="DW100" s="2492"/>
      <c r="DX100" s="2492"/>
      <c r="DY100" s="2492"/>
      <c r="DZ100" s="2492"/>
      <c r="EA100" s="2492"/>
      <c r="EB100" s="2492"/>
      <c r="EC100" s="2492"/>
      <c r="ED100" s="2492"/>
      <c r="EE100" s="2492"/>
      <c r="EF100" s="2492"/>
      <c r="EG100" s="2492"/>
      <c r="EH100" s="2492"/>
      <c r="EI100" s="2492"/>
      <c r="EJ100" s="2492"/>
      <c r="EK100" s="2492"/>
      <c r="EL100" s="2492"/>
      <c r="EM100" s="2492"/>
      <c r="EN100" s="2492"/>
      <c r="EO100" s="2492"/>
      <c r="EP100" s="2492"/>
      <c r="EQ100" s="2492"/>
      <c r="ER100" s="2492"/>
      <c r="ES100" s="2492"/>
      <c r="ET100" s="2492"/>
      <c r="EU100" s="2492"/>
      <c r="EV100" s="2492"/>
      <c r="EW100" s="2492"/>
      <c r="EX100" s="2492"/>
      <c r="EY100" s="2492"/>
      <c r="EZ100" s="2492"/>
      <c r="FA100" s="2492"/>
      <c r="FB100" s="2492"/>
      <c r="FC100" s="2492"/>
      <c r="FD100" s="2492"/>
      <c r="FE100" s="2492"/>
      <c r="FF100" s="2492"/>
      <c r="FG100" s="2492"/>
      <c r="FH100" s="2492"/>
      <c r="FI100" s="2492"/>
      <c r="FJ100" s="2492"/>
      <c r="FK100" s="2492"/>
      <c r="FL100" s="2492"/>
      <c r="FM100" s="2492"/>
      <c r="FN100" s="2492"/>
      <c r="FO100" s="2492"/>
      <c r="FP100" s="2492"/>
      <c r="FQ100" s="2492"/>
      <c r="FR100" s="2492"/>
      <c r="FS100" s="2492"/>
      <c r="FT100" s="2492"/>
      <c r="FU100" s="2492"/>
      <c r="FV100" s="2492"/>
      <c r="FW100" s="2492"/>
      <c r="FX100" s="2492"/>
      <c r="FY100" s="2492"/>
      <c r="FZ100" s="2492"/>
      <c r="GA100" s="2492"/>
      <c r="GB100" s="2492"/>
      <c r="GC100" s="2492"/>
      <c r="GD100" s="2492"/>
      <c r="GE100" s="2492"/>
      <c r="GF100" s="2492"/>
      <c r="GG100" s="2492"/>
      <c r="GH100" s="2492"/>
      <c r="GI100" s="2492"/>
      <c r="GJ100" s="2492"/>
      <c r="GK100" s="2492"/>
      <c r="GL100" s="2492"/>
      <c r="GM100" s="2492"/>
      <c r="GN100" s="2492"/>
      <c r="GO100" s="2492"/>
      <c r="GP100" s="2492"/>
      <c r="GQ100" s="2492"/>
      <c r="GR100" s="2492"/>
      <c r="GS100" s="2492"/>
      <c r="GT100" s="2492"/>
      <c r="GU100" s="2492"/>
      <c r="GV100" s="2492"/>
      <c r="GW100" s="2492"/>
      <c r="GX100" s="2492"/>
      <c r="GY100" s="2492"/>
      <c r="GZ100" s="2492"/>
      <c r="HA100" s="2492"/>
      <c r="HB100" s="2492"/>
      <c r="HC100" s="2492"/>
      <c r="HD100" s="2492"/>
      <c r="HE100" s="2492"/>
      <c r="HF100" s="2492"/>
      <c r="HG100" s="2492"/>
      <c r="HH100" s="2492"/>
      <c r="HI100" s="2492"/>
      <c r="HJ100" s="2492"/>
      <c r="HK100" s="2492"/>
      <c r="HL100" s="2492"/>
      <c r="HM100" s="2492"/>
      <c r="HN100" s="2492"/>
      <c r="HO100" s="2492"/>
      <c r="HP100" s="2492"/>
      <c r="HQ100" s="2492"/>
      <c r="HR100" s="2492"/>
      <c r="HS100" s="2492"/>
      <c r="HT100" s="2492"/>
      <c r="HU100" s="2492"/>
      <c r="HV100" s="2492"/>
      <c r="HW100" s="2492"/>
      <c r="HX100" s="2492"/>
      <c r="HY100" s="2492"/>
      <c r="HZ100" s="2492"/>
      <c r="IA100" s="2492"/>
      <c r="IB100" s="2492"/>
      <c r="IC100" s="2492"/>
      <c r="ID100" s="2492"/>
      <c r="IE100" s="2492"/>
    </row>
    <row r="101" spans="1:239" s="1472" customFormat="1" ht="15.75" customHeight="1">
      <c r="A101" s="4123" t="s">
        <v>3510</v>
      </c>
      <c r="B101" s="4334"/>
      <c r="C101" s="4344"/>
      <c r="D101" s="4345"/>
      <c r="E101" s="4345"/>
      <c r="F101" s="4346"/>
      <c r="G101" s="83">
        <v>20</v>
      </c>
      <c r="H101" s="701"/>
      <c r="I101" s="686">
        <v>13.8</v>
      </c>
      <c r="J101" s="1123"/>
      <c r="K101" s="698">
        <v>1</v>
      </c>
      <c r="L101" s="2555"/>
      <c r="M101" s="1821" t="s">
        <v>1053</v>
      </c>
      <c r="N101" s="1137"/>
      <c r="O101" s="1822"/>
      <c r="P101" s="428"/>
      <c r="Q101" s="427"/>
      <c r="R101" s="2461"/>
      <c r="S101" s="1137"/>
      <c r="T101" s="427"/>
      <c r="U101" s="428"/>
      <c r="V101" s="427"/>
      <c r="W101" s="2473"/>
      <c r="X101" s="1133"/>
      <c r="Y101" s="1135"/>
      <c r="Z101" s="950"/>
      <c r="AA101" s="1135"/>
      <c r="AB101" s="2678"/>
      <c r="AC101" s="2516">
        <f t="shared" si="4"/>
        <v>0</v>
      </c>
      <c r="AD101" s="1416">
        <f t="shared" si="5"/>
        <v>0</v>
      </c>
      <c r="AE101" s="1416">
        <f t="shared" si="6"/>
        <v>0</v>
      </c>
      <c r="AF101" s="1416"/>
      <c r="AG101" s="2492"/>
      <c r="AH101" s="2492"/>
      <c r="AI101" s="2492"/>
      <c r="AJ101" s="2492"/>
      <c r="AK101" s="2492"/>
      <c r="AL101" s="2492"/>
      <c r="AM101" s="2492"/>
      <c r="AN101" s="2492"/>
      <c r="AO101" s="2492"/>
      <c r="AP101" s="2492"/>
      <c r="AQ101" s="2492"/>
      <c r="AR101" s="2492"/>
      <c r="AS101" s="2492"/>
      <c r="AT101" s="2492"/>
      <c r="AU101" s="2492"/>
      <c r="AV101" s="2492"/>
      <c r="AW101" s="2492"/>
      <c r="AX101" s="2492"/>
      <c r="AY101" s="2492"/>
      <c r="AZ101" s="2492"/>
      <c r="BA101" s="2492"/>
      <c r="BB101" s="2492"/>
      <c r="BC101" s="2492"/>
      <c r="BD101" s="2492"/>
      <c r="BE101" s="2492"/>
      <c r="BF101" s="2492"/>
      <c r="BG101" s="2492"/>
      <c r="BH101" s="2492"/>
      <c r="BI101" s="2492"/>
      <c r="BJ101" s="2492"/>
      <c r="BK101" s="2492"/>
      <c r="BL101" s="2492"/>
      <c r="BM101" s="2492"/>
      <c r="BN101" s="2492"/>
      <c r="BO101" s="2492"/>
      <c r="BP101" s="2492"/>
      <c r="BQ101" s="2492"/>
      <c r="BR101" s="2492"/>
      <c r="BS101" s="2492"/>
      <c r="BT101" s="2492"/>
      <c r="BU101" s="2492"/>
      <c r="BV101" s="2492"/>
      <c r="BW101" s="2492"/>
      <c r="BX101" s="2492"/>
      <c r="BY101" s="2492"/>
      <c r="BZ101" s="2492"/>
      <c r="CA101" s="2492"/>
      <c r="CB101" s="2492"/>
      <c r="CC101" s="2492"/>
      <c r="CD101" s="2492"/>
      <c r="CE101" s="2492"/>
      <c r="CF101" s="2492"/>
      <c r="CG101" s="2492"/>
      <c r="CH101" s="2492"/>
      <c r="CI101" s="2492"/>
      <c r="CJ101" s="2492"/>
      <c r="CK101" s="2492"/>
      <c r="CL101" s="2492"/>
      <c r="CM101" s="2492"/>
      <c r="CN101" s="2492"/>
      <c r="CO101" s="2492"/>
      <c r="CP101" s="2492"/>
      <c r="CQ101" s="2492"/>
      <c r="CR101" s="2492"/>
      <c r="CS101" s="2492"/>
      <c r="CT101" s="2492"/>
      <c r="CU101" s="2492"/>
      <c r="CV101" s="2492"/>
      <c r="CW101" s="2492"/>
      <c r="CX101" s="2492"/>
      <c r="CY101" s="2492"/>
      <c r="CZ101" s="2492"/>
      <c r="DA101" s="2492"/>
      <c r="DB101" s="2492"/>
      <c r="DC101" s="2492"/>
      <c r="DD101" s="2492"/>
      <c r="DE101" s="2492"/>
      <c r="DF101" s="2492"/>
      <c r="DG101" s="2492"/>
      <c r="DH101" s="2492"/>
      <c r="DI101" s="2492"/>
      <c r="DJ101" s="2492"/>
      <c r="DK101" s="2492"/>
      <c r="DL101" s="2492"/>
      <c r="DM101" s="2492"/>
      <c r="DN101" s="2492"/>
      <c r="DO101" s="2492"/>
      <c r="DP101" s="2492"/>
      <c r="DQ101" s="2492"/>
      <c r="DR101" s="2492"/>
      <c r="DS101" s="2492"/>
      <c r="DT101" s="2492"/>
      <c r="DU101" s="2492"/>
      <c r="DV101" s="2492"/>
      <c r="DW101" s="2492"/>
      <c r="DX101" s="2492"/>
      <c r="DY101" s="2492"/>
      <c r="DZ101" s="2492"/>
      <c r="EA101" s="2492"/>
      <c r="EB101" s="2492"/>
      <c r="EC101" s="2492"/>
      <c r="ED101" s="2492"/>
      <c r="EE101" s="2492"/>
      <c r="EF101" s="2492"/>
      <c r="EG101" s="2492"/>
      <c r="EH101" s="2492"/>
      <c r="EI101" s="2492"/>
      <c r="EJ101" s="2492"/>
      <c r="EK101" s="2492"/>
      <c r="EL101" s="2492"/>
      <c r="EM101" s="2492"/>
      <c r="EN101" s="2492"/>
      <c r="EO101" s="2492"/>
      <c r="EP101" s="2492"/>
      <c r="EQ101" s="2492"/>
      <c r="ER101" s="2492"/>
      <c r="ES101" s="2492"/>
      <c r="ET101" s="2492"/>
      <c r="EU101" s="2492"/>
      <c r="EV101" s="2492"/>
      <c r="EW101" s="2492"/>
      <c r="EX101" s="2492"/>
      <c r="EY101" s="2492"/>
      <c r="EZ101" s="2492"/>
      <c r="FA101" s="2492"/>
      <c r="FB101" s="2492"/>
      <c r="FC101" s="2492"/>
      <c r="FD101" s="2492"/>
      <c r="FE101" s="2492"/>
      <c r="FF101" s="2492"/>
      <c r="FG101" s="2492"/>
      <c r="FH101" s="2492"/>
      <c r="FI101" s="2492"/>
      <c r="FJ101" s="2492"/>
      <c r="FK101" s="2492"/>
      <c r="FL101" s="2492"/>
      <c r="FM101" s="2492"/>
      <c r="FN101" s="2492"/>
      <c r="FO101" s="2492"/>
      <c r="FP101" s="2492"/>
      <c r="FQ101" s="2492"/>
      <c r="FR101" s="2492"/>
      <c r="FS101" s="2492"/>
      <c r="FT101" s="2492"/>
      <c r="FU101" s="2492"/>
      <c r="FV101" s="2492"/>
      <c r="FW101" s="2492"/>
      <c r="FX101" s="2492"/>
      <c r="FY101" s="2492"/>
      <c r="FZ101" s="2492"/>
      <c r="GA101" s="2492"/>
      <c r="GB101" s="2492"/>
      <c r="GC101" s="2492"/>
      <c r="GD101" s="2492"/>
      <c r="GE101" s="2492"/>
      <c r="GF101" s="2492"/>
      <c r="GG101" s="2492"/>
      <c r="GH101" s="2492"/>
      <c r="GI101" s="2492"/>
      <c r="GJ101" s="2492"/>
      <c r="GK101" s="2492"/>
      <c r="GL101" s="2492"/>
      <c r="GM101" s="2492"/>
      <c r="GN101" s="2492"/>
      <c r="GO101" s="2492"/>
      <c r="GP101" s="2492"/>
      <c r="GQ101" s="2492"/>
      <c r="GR101" s="2492"/>
      <c r="GS101" s="2492"/>
      <c r="GT101" s="2492"/>
      <c r="GU101" s="2492"/>
      <c r="GV101" s="2492"/>
      <c r="GW101" s="2492"/>
      <c r="GX101" s="2492"/>
      <c r="GY101" s="2492"/>
      <c r="GZ101" s="2492"/>
      <c r="HA101" s="2492"/>
      <c r="HB101" s="2492"/>
      <c r="HC101" s="2492"/>
      <c r="HD101" s="2492"/>
      <c r="HE101" s="2492"/>
      <c r="HF101" s="2492"/>
      <c r="HG101" s="2492"/>
      <c r="HH101" s="2492"/>
      <c r="HI101" s="2492"/>
      <c r="HJ101" s="2492"/>
      <c r="HK101" s="2492"/>
      <c r="HL101" s="2492"/>
      <c r="HM101" s="2492"/>
      <c r="HN101" s="2492"/>
      <c r="HO101" s="2492"/>
      <c r="HP101" s="2492"/>
      <c r="HQ101" s="2492"/>
      <c r="HR101" s="2492"/>
      <c r="HS101" s="2492"/>
      <c r="HT101" s="2492"/>
      <c r="HU101" s="2492"/>
      <c r="HV101" s="2492"/>
      <c r="HW101" s="2492"/>
      <c r="HX101" s="2492"/>
      <c r="HY101" s="2492"/>
      <c r="HZ101" s="2492"/>
      <c r="IA101" s="2492"/>
      <c r="IB101" s="2492"/>
      <c r="IC101" s="2492"/>
      <c r="ID101" s="2492"/>
      <c r="IE101" s="2492"/>
    </row>
    <row r="102" spans="1:239" s="1472" customFormat="1" ht="15.75" customHeight="1">
      <c r="A102" s="4100">
        <v>1042</v>
      </c>
      <c r="B102" s="1496" t="s">
        <v>1054</v>
      </c>
      <c r="C102" s="1543" t="s">
        <v>1055</v>
      </c>
      <c r="D102" s="1824"/>
      <c r="E102" s="1824"/>
      <c r="F102" s="1620"/>
      <c r="G102" s="1497">
        <v>50</v>
      </c>
      <c r="H102" s="1592"/>
      <c r="I102" s="1617">
        <v>24.9</v>
      </c>
      <c r="J102" s="1757"/>
      <c r="K102" s="1618">
        <v>3</v>
      </c>
      <c r="L102" s="2446"/>
      <c r="M102" s="1821"/>
      <c r="N102" s="1137"/>
      <c r="O102" s="1822"/>
      <c r="P102" s="428"/>
      <c r="Q102" s="427"/>
      <c r="R102" s="2461"/>
      <c r="S102" s="1137"/>
      <c r="T102" s="427"/>
      <c r="U102" s="428"/>
      <c r="V102" s="427"/>
      <c r="W102" s="2473"/>
      <c r="X102" s="1562">
        <v>5</v>
      </c>
      <c r="Y102" s="1560"/>
      <c r="Z102" s="1690">
        <v>66</v>
      </c>
      <c r="AA102" s="1560"/>
      <c r="AB102" s="2679"/>
      <c r="AC102" s="2516">
        <f t="shared" si="4"/>
        <v>0</v>
      </c>
      <c r="AD102" s="1416">
        <f t="shared" si="5"/>
        <v>0</v>
      </c>
      <c r="AE102" s="1416">
        <f t="shared" si="6"/>
        <v>0</v>
      </c>
      <c r="AF102" s="1416">
        <f t="shared" si="7"/>
        <v>0</v>
      </c>
      <c r="AG102" s="2492"/>
      <c r="AH102" s="2492"/>
      <c r="AI102" s="2492"/>
      <c r="AJ102" s="2492"/>
      <c r="AK102" s="2492"/>
      <c r="AL102" s="2492"/>
      <c r="AM102" s="2492"/>
      <c r="AN102" s="2492"/>
      <c r="AO102" s="2492"/>
      <c r="AP102" s="2492"/>
      <c r="AQ102" s="2492"/>
      <c r="AR102" s="2492"/>
      <c r="AS102" s="2492"/>
      <c r="AT102" s="2492"/>
      <c r="AU102" s="2492"/>
      <c r="AV102" s="2492"/>
      <c r="AW102" s="2492"/>
      <c r="AX102" s="2492"/>
      <c r="AY102" s="2492"/>
      <c r="AZ102" s="2492"/>
      <c r="BA102" s="2492"/>
      <c r="BB102" s="2492"/>
      <c r="BC102" s="2492"/>
      <c r="BD102" s="2492"/>
      <c r="BE102" s="2492"/>
      <c r="BF102" s="2492"/>
      <c r="BG102" s="2492"/>
      <c r="BH102" s="2492"/>
      <c r="BI102" s="2492"/>
      <c r="BJ102" s="2492"/>
      <c r="BK102" s="2492"/>
      <c r="BL102" s="2492"/>
      <c r="BM102" s="2492"/>
      <c r="BN102" s="2492"/>
      <c r="BO102" s="2492"/>
      <c r="BP102" s="2492"/>
      <c r="BQ102" s="2492"/>
      <c r="BR102" s="2492"/>
      <c r="BS102" s="2492"/>
      <c r="BT102" s="2492"/>
      <c r="BU102" s="2492"/>
      <c r="BV102" s="2492"/>
      <c r="BW102" s="2492"/>
      <c r="BX102" s="2492"/>
      <c r="BY102" s="2492"/>
      <c r="BZ102" s="2492"/>
      <c r="CA102" s="2492"/>
      <c r="CB102" s="2492"/>
      <c r="CC102" s="2492"/>
      <c r="CD102" s="2492"/>
      <c r="CE102" s="2492"/>
      <c r="CF102" s="2492"/>
      <c r="CG102" s="2492"/>
      <c r="CH102" s="2492"/>
      <c r="CI102" s="2492"/>
      <c r="CJ102" s="2492"/>
      <c r="CK102" s="2492"/>
      <c r="CL102" s="2492"/>
      <c r="CM102" s="2492"/>
      <c r="CN102" s="2492"/>
      <c r="CO102" s="2492"/>
      <c r="CP102" s="2492"/>
      <c r="CQ102" s="2492"/>
      <c r="CR102" s="2492"/>
      <c r="CS102" s="2492"/>
      <c r="CT102" s="2492"/>
      <c r="CU102" s="2492"/>
      <c r="CV102" s="2492"/>
      <c r="CW102" s="2492"/>
      <c r="CX102" s="2492"/>
      <c r="CY102" s="2492"/>
      <c r="CZ102" s="2492"/>
      <c r="DA102" s="2492"/>
      <c r="DB102" s="2492"/>
      <c r="DC102" s="2492"/>
      <c r="DD102" s="2492"/>
      <c r="DE102" s="2492"/>
      <c r="DF102" s="2492"/>
      <c r="DG102" s="2492"/>
      <c r="DH102" s="2492"/>
      <c r="DI102" s="2492"/>
      <c r="DJ102" s="2492"/>
      <c r="DK102" s="2492"/>
      <c r="DL102" s="2492"/>
      <c r="DM102" s="2492"/>
      <c r="DN102" s="2492"/>
      <c r="DO102" s="2492"/>
      <c r="DP102" s="2492"/>
      <c r="DQ102" s="2492"/>
      <c r="DR102" s="2492"/>
      <c r="DS102" s="2492"/>
      <c r="DT102" s="2492"/>
      <c r="DU102" s="2492"/>
      <c r="DV102" s="2492"/>
      <c r="DW102" s="2492"/>
      <c r="DX102" s="2492"/>
      <c r="DY102" s="2492"/>
      <c r="DZ102" s="2492"/>
      <c r="EA102" s="2492"/>
      <c r="EB102" s="2492"/>
      <c r="EC102" s="2492"/>
      <c r="ED102" s="2492"/>
      <c r="EE102" s="2492"/>
      <c r="EF102" s="2492"/>
      <c r="EG102" s="2492"/>
      <c r="EH102" s="2492"/>
      <c r="EI102" s="2492"/>
      <c r="EJ102" s="2492"/>
      <c r="EK102" s="2492"/>
      <c r="EL102" s="2492"/>
      <c r="EM102" s="2492"/>
      <c r="EN102" s="2492"/>
      <c r="EO102" s="2492"/>
      <c r="EP102" s="2492"/>
      <c r="EQ102" s="2492"/>
      <c r="ER102" s="2492"/>
      <c r="ES102" s="2492"/>
      <c r="ET102" s="2492"/>
      <c r="EU102" s="2492"/>
      <c r="EV102" s="2492"/>
      <c r="EW102" s="2492"/>
      <c r="EX102" s="2492"/>
      <c r="EY102" s="2492"/>
      <c r="EZ102" s="2492"/>
      <c r="FA102" s="2492"/>
      <c r="FB102" s="2492"/>
      <c r="FC102" s="2492"/>
      <c r="FD102" s="2492"/>
      <c r="FE102" s="2492"/>
      <c r="FF102" s="2492"/>
      <c r="FG102" s="2492"/>
      <c r="FH102" s="2492"/>
      <c r="FI102" s="2492"/>
      <c r="FJ102" s="2492"/>
      <c r="FK102" s="2492"/>
      <c r="FL102" s="2492"/>
      <c r="FM102" s="2492"/>
      <c r="FN102" s="2492"/>
      <c r="FO102" s="2492"/>
      <c r="FP102" s="2492"/>
      <c r="FQ102" s="2492"/>
      <c r="FR102" s="2492"/>
      <c r="FS102" s="2492"/>
      <c r="FT102" s="2492"/>
      <c r="FU102" s="2492"/>
      <c r="FV102" s="2492"/>
      <c r="FW102" s="2492"/>
      <c r="FX102" s="2492"/>
      <c r="FY102" s="2492"/>
      <c r="FZ102" s="2492"/>
      <c r="GA102" s="2492"/>
      <c r="GB102" s="2492"/>
      <c r="GC102" s="2492"/>
      <c r="GD102" s="2492"/>
      <c r="GE102" s="2492"/>
      <c r="GF102" s="2492"/>
      <c r="GG102" s="2492"/>
      <c r="GH102" s="2492"/>
      <c r="GI102" s="2492"/>
      <c r="GJ102" s="2492"/>
      <c r="GK102" s="2492"/>
      <c r="GL102" s="2492"/>
      <c r="GM102" s="2492"/>
      <c r="GN102" s="2492"/>
      <c r="GO102" s="2492"/>
      <c r="GP102" s="2492"/>
      <c r="GQ102" s="2492"/>
      <c r="GR102" s="2492"/>
      <c r="GS102" s="2492"/>
      <c r="GT102" s="2492"/>
      <c r="GU102" s="2492"/>
      <c r="GV102" s="2492"/>
      <c r="GW102" s="2492"/>
      <c r="GX102" s="2492"/>
      <c r="GY102" s="2492"/>
      <c r="GZ102" s="2492"/>
      <c r="HA102" s="2492"/>
      <c r="HB102" s="2492"/>
      <c r="HC102" s="2492"/>
      <c r="HD102" s="2492"/>
      <c r="HE102" s="2492"/>
      <c r="HF102" s="2492"/>
      <c r="HG102" s="2492"/>
      <c r="HH102" s="2492"/>
      <c r="HI102" s="2492"/>
      <c r="HJ102" s="2492"/>
      <c r="HK102" s="2492"/>
      <c r="HL102" s="2492"/>
      <c r="HM102" s="2492"/>
      <c r="HN102" s="2492"/>
      <c r="HO102" s="2492"/>
      <c r="HP102" s="2492"/>
      <c r="HQ102" s="2492"/>
      <c r="HR102" s="2492"/>
      <c r="HS102" s="2492"/>
      <c r="HT102" s="2492"/>
      <c r="HU102" s="2492"/>
      <c r="HV102" s="2492"/>
      <c r="HW102" s="2492"/>
      <c r="HX102" s="2492"/>
      <c r="HY102" s="2492"/>
      <c r="HZ102" s="2492"/>
      <c r="IA102" s="2492"/>
      <c r="IB102" s="2492"/>
      <c r="IC102" s="2492"/>
      <c r="ID102" s="2492"/>
      <c r="IE102" s="2492"/>
    </row>
    <row r="103" spans="1:239" s="1472" customFormat="1" ht="27" customHeight="1">
      <c r="A103" s="4100">
        <v>1044</v>
      </c>
      <c r="B103" s="1496" t="s">
        <v>1056</v>
      </c>
      <c r="C103" s="4292" t="s">
        <v>1057</v>
      </c>
      <c r="D103" s="4294"/>
      <c r="E103" s="4294"/>
      <c r="F103" s="4295"/>
      <c r="G103" s="1497">
        <v>50</v>
      </c>
      <c r="H103" s="1592"/>
      <c r="I103" s="1617">
        <v>24.9</v>
      </c>
      <c r="J103" s="1757"/>
      <c r="K103" s="1618">
        <v>3</v>
      </c>
      <c r="L103" s="2555"/>
      <c r="M103" s="1821" t="s">
        <v>298</v>
      </c>
      <c r="N103" s="1137"/>
      <c r="O103" s="1822"/>
      <c r="P103" s="428"/>
      <c r="Q103" s="427"/>
      <c r="R103" s="2461"/>
      <c r="S103" s="1137"/>
      <c r="T103" s="427"/>
      <c r="U103" s="428"/>
      <c r="V103" s="427"/>
      <c r="W103" s="2473"/>
      <c r="X103" s="1689">
        <v>5</v>
      </c>
      <c r="Y103" s="1691"/>
      <c r="Z103" s="1690">
        <v>57</v>
      </c>
      <c r="AA103" s="1503"/>
      <c r="AB103" s="2480"/>
      <c r="AC103" s="2516">
        <f t="shared" si="4"/>
        <v>0</v>
      </c>
      <c r="AD103" s="1416">
        <f t="shared" si="5"/>
        <v>0</v>
      </c>
      <c r="AE103" s="1416">
        <f t="shared" si="6"/>
        <v>0</v>
      </c>
      <c r="AF103" s="1416">
        <f t="shared" si="7"/>
        <v>0</v>
      </c>
      <c r="AG103" s="2492"/>
      <c r="AH103" s="2492"/>
      <c r="AI103" s="2492"/>
      <c r="AJ103" s="2492"/>
      <c r="AK103" s="2492"/>
      <c r="AL103" s="2492"/>
      <c r="AM103" s="2492"/>
      <c r="AN103" s="2492"/>
      <c r="AO103" s="2492"/>
      <c r="AP103" s="2492"/>
      <c r="AQ103" s="2492"/>
      <c r="AR103" s="2492"/>
      <c r="AS103" s="2492"/>
      <c r="AT103" s="2492"/>
      <c r="AU103" s="2492"/>
      <c r="AV103" s="2492"/>
      <c r="AW103" s="2492"/>
      <c r="AX103" s="2492"/>
      <c r="AY103" s="2492"/>
      <c r="AZ103" s="2492"/>
      <c r="BA103" s="2492"/>
      <c r="BB103" s="2492"/>
      <c r="BC103" s="2492"/>
      <c r="BD103" s="2492"/>
      <c r="BE103" s="2492"/>
      <c r="BF103" s="2492"/>
      <c r="BG103" s="2492"/>
      <c r="BH103" s="2492"/>
      <c r="BI103" s="2492"/>
      <c r="BJ103" s="2492"/>
      <c r="BK103" s="2492"/>
      <c r="BL103" s="2492"/>
      <c r="BM103" s="2492"/>
      <c r="BN103" s="2492"/>
      <c r="BO103" s="2492"/>
      <c r="BP103" s="2492"/>
      <c r="BQ103" s="2492"/>
      <c r="BR103" s="2492"/>
      <c r="BS103" s="2492"/>
      <c r="BT103" s="2492"/>
      <c r="BU103" s="2492"/>
      <c r="BV103" s="2492"/>
      <c r="BW103" s="2492"/>
      <c r="BX103" s="2492"/>
      <c r="BY103" s="2492"/>
      <c r="BZ103" s="2492"/>
      <c r="CA103" s="2492"/>
      <c r="CB103" s="2492"/>
      <c r="CC103" s="2492"/>
      <c r="CD103" s="2492"/>
      <c r="CE103" s="2492"/>
      <c r="CF103" s="2492"/>
      <c r="CG103" s="2492"/>
      <c r="CH103" s="2492"/>
      <c r="CI103" s="2492"/>
      <c r="CJ103" s="2492"/>
      <c r="CK103" s="2492"/>
      <c r="CL103" s="2492"/>
      <c r="CM103" s="2492"/>
      <c r="CN103" s="2492"/>
      <c r="CO103" s="2492"/>
      <c r="CP103" s="2492"/>
      <c r="CQ103" s="2492"/>
      <c r="CR103" s="2492"/>
      <c r="CS103" s="2492"/>
      <c r="CT103" s="2492"/>
      <c r="CU103" s="2492"/>
      <c r="CV103" s="2492"/>
      <c r="CW103" s="2492"/>
      <c r="CX103" s="2492"/>
      <c r="CY103" s="2492"/>
      <c r="CZ103" s="2492"/>
      <c r="DA103" s="2492"/>
      <c r="DB103" s="2492"/>
      <c r="DC103" s="2492"/>
      <c r="DD103" s="2492"/>
      <c r="DE103" s="2492"/>
      <c r="DF103" s="2492"/>
      <c r="DG103" s="2492"/>
      <c r="DH103" s="2492"/>
      <c r="DI103" s="2492"/>
      <c r="DJ103" s="2492"/>
      <c r="DK103" s="2492"/>
      <c r="DL103" s="2492"/>
      <c r="DM103" s="2492"/>
      <c r="DN103" s="2492"/>
      <c r="DO103" s="2492"/>
      <c r="DP103" s="2492"/>
      <c r="DQ103" s="2492"/>
      <c r="DR103" s="2492"/>
      <c r="DS103" s="2492"/>
      <c r="DT103" s="2492"/>
      <c r="DU103" s="2492"/>
      <c r="DV103" s="2492"/>
      <c r="DW103" s="2492"/>
      <c r="DX103" s="2492"/>
      <c r="DY103" s="2492"/>
      <c r="DZ103" s="2492"/>
      <c r="EA103" s="2492"/>
      <c r="EB103" s="2492"/>
      <c r="EC103" s="2492"/>
      <c r="ED103" s="2492"/>
      <c r="EE103" s="2492"/>
      <c r="EF103" s="2492"/>
      <c r="EG103" s="2492"/>
      <c r="EH103" s="2492"/>
      <c r="EI103" s="2492"/>
      <c r="EJ103" s="2492"/>
      <c r="EK103" s="2492"/>
      <c r="EL103" s="2492"/>
      <c r="EM103" s="2492"/>
      <c r="EN103" s="2492"/>
      <c r="EO103" s="2492"/>
      <c r="EP103" s="2492"/>
      <c r="EQ103" s="2492"/>
      <c r="ER103" s="2492"/>
      <c r="ES103" s="2492"/>
      <c r="ET103" s="2492"/>
      <c r="EU103" s="2492"/>
      <c r="EV103" s="2492"/>
      <c r="EW103" s="2492"/>
      <c r="EX103" s="2492"/>
      <c r="EY103" s="2492"/>
      <c r="EZ103" s="2492"/>
      <c r="FA103" s="2492"/>
      <c r="FB103" s="2492"/>
      <c r="FC103" s="2492"/>
      <c r="FD103" s="2492"/>
      <c r="FE103" s="2492"/>
      <c r="FF103" s="2492"/>
      <c r="FG103" s="2492"/>
      <c r="FH103" s="2492"/>
      <c r="FI103" s="2492"/>
      <c r="FJ103" s="2492"/>
      <c r="FK103" s="2492"/>
      <c r="FL103" s="2492"/>
      <c r="FM103" s="2492"/>
      <c r="FN103" s="2492"/>
      <c r="FO103" s="2492"/>
      <c r="FP103" s="2492"/>
      <c r="FQ103" s="2492"/>
      <c r="FR103" s="2492"/>
      <c r="FS103" s="2492"/>
      <c r="FT103" s="2492"/>
      <c r="FU103" s="2492"/>
      <c r="FV103" s="2492"/>
      <c r="FW103" s="2492"/>
      <c r="FX103" s="2492"/>
      <c r="FY103" s="2492"/>
      <c r="FZ103" s="2492"/>
      <c r="GA103" s="2492"/>
      <c r="GB103" s="2492"/>
      <c r="GC103" s="2492"/>
      <c r="GD103" s="2492"/>
      <c r="GE103" s="2492"/>
      <c r="GF103" s="2492"/>
      <c r="GG103" s="2492"/>
      <c r="GH103" s="2492"/>
      <c r="GI103" s="2492"/>
      <c r="GJ103" s="2492"/>
      <c r="GK103" s="2492"/>
      <c r="GL103" s="2492"/>
      <c r="GM103" s="2492"/>
      <c r="GN103" s="2492"/>
      <c r="GO103" s="2492"/>
      <c r="GP103" s="2492"/>
      <c r="GQ103" s="2492"/>
      <c r="GR103" s="2492"/>
      <c r="GS103" s="2492"/>
      <c r="GT103" s="2492"/>
      <c r="GU103" s="2492"/>
      <c r="GV103" s="2492"/>
      <c r="GW103" s="2492"/>
      <c r="GX103" s="2492"/>
      <c r="GY103" s="2492"/>
      <c r="GZ103" s="2492"/>
      <c r="HA103" s="2492"/>
      <c r="HB103" s="2492"/>
      <c r="HC103" s="2492"/>
      <c r="HD103" s="2492"/>
      <c r="HE103" s="2492"/>
      <c r="HF103" s="2492"/>
      <c r="HG103" s="2492"/>
      <c r="HH103" s="2492"/>
      <c r="HI103" s="2492"/>
      <c r="HJ103" s="2492"/>
      <c r="HK103" s="2492"/>
      <c r="HL103" s="2492"/>
      <c r="HM103" s="2492"/>
      <c r="HN103" s="2492"/>
      <c r="HO103" s="2492"/>
      <c r="HP103" s="2492"/>
      <c r="HQ103" s="2492"/>
      <c r="HR103" s="2492"/>
      <c r="HS103" s="2492"/>
      <c r="HT103" s="2492"/>
      <c r="HU103" s="2492"/>
      <c r="HV103" s="2492"/>
      <c r="HW103" s="2492"/>
      <c r="HX103" s="2492"/>
      <c r="HY103" s="2492"/>
      <c r="HZ103" s="2492"/>
      <c r="IA103" s="2492"/>
      <c r="IB103" s="2492"/>
      <c r="IC103" s="2492"/>
      <c r="ID103" s="2492"/>
      <c r="IE103" s="2492"/>
    </row>
    <row r="104" spans="1:239" s="1472" customFormat="1" ht="15.75" customHeight="1">
      <c r="A104" s="1827" t="s">
        <v>1058</v>
      </c>
      <c r="B104" s="1828" t="s">
        <v>1059</v>
      </c>
      <c r="C104" s="4306" t="s">
        <v>1060</v>
      </c>
      <c r="D104" s="4351"/>
      <c r="E104" s="4351"/>
      <c r="F104" s="4352"/>
      <c r="G104" s="83">
        <v>50</v>
      </c>
      <c r="H104" s="701"/>
      <c r="I104" s="686">
        <v>24.9</v>
      </c>
      <c r="J104" s="1123"/>
      <c r="K104" s="698">
        <v>3</v>
      </c>
      <c r="L104" s="2449"/>
      <c r="M104" s="1821" t="s">
        <v>1061</v>
      </c>
      <c r="N104" s="1137"/>
      <c r="O104" s="1822"/>
      <c r="P104" s="428"/>
      <c r="Q104" s="427"/>
      <c r="R104" s="2461"/>
      <c r="S104" s="1137"/>
      <c r="T104" s="427"/>
      <c r="U104" s="428"/>
      <c r="V104" s="427"/>
      <c r="W104" s="2473"/>
      <c r="X104" s="124">
        <v>5</v>
      </c>
      <c r="Y104" s="151"/>
      <c r="Z104" s="1829">
        <v>57</v>
      </c>
      <c r="AA104" s="752"/>
      <c r="AB104" s="2675"/>
      <c r="AC104" s="2516">
        <f t="shared" si="4"/>
        <v>0</v>
      </c>
      <c r="AD104" s="1416">
        <f t="shared" si="5"/>
        <v>0</v>
      </c>
      <c r="AE104" s="1416">
        <f t="shared" si="6"/>
        <v>0</v>
      </c>
      <c r="AF104" s="1416">
        <f t="shared" si="7"/>
        <v>0</v>
      </c>
      <c r="AG104" s="2492"/>
      <c r="AH104" s="2492"/>
      <c r="AI104" s="2492"/>
      <c r="AJ104" s="2492"/>
      <c r="AK104" s="2492"/>
      <c r="AL104" s="2492"/>
      <c r="AM104" s="2492"/>
      <c r="AN104" s="2492"/>
      <c r="AO104" s="2492"/>
      <c r="AP104" s="2492"/>
      <c r="AQ104" s="2492"/>
      <c r="AR104" s="2492"/>
      <c r="AS104" s="2492"/>
      <c r="AT104" s="2492"/>
      <c r="AU104" s="2492"/>
      <c r="AV104" s="2492"/>
      <c r="AW104" s="2492"/>
      <c r="AX104" s="2492"/>
      <c r="AY104" s="2492"/>
      <c r="AZ104" s="2492"/>
      <c r="BA104" s="2492"/>
      <c r="BB104" s="2492"/>
      <c r="BC104" s="2492"/>
      <c r="BD104" s="2492"/>
      <c r="BE104" s="2492"/>
      <c r="BF104" s="2492"/>
      <c r="BG104" s="2492"/>
      <c r="BH104" s="2492"/>
      <c r="BI104" s="2492"/>
      <c r="BJ104" s="2492"/>
      <c r="BK104" s="2492"/>
      <c r="BL104" s="2492"/>
      <c r="BM104" s="2492"/>
      <c r="BN104" s="2492"/>
      <c r="BO104" s="2492"/>
      <c r="BP104" s="2492"/>
      <c r="BQ104" s="2492"/>
      <c r="BR104" s="2492"/>
      <c r="BS104" s="2492"/>
      <c r="BT104" s="2492"/>
      <c r="BU104" s="2492"/>
      <c r="BV104" s="2492"/>
      <c r="BW104" s="2492"/>
      <c r="BX104" s="2492"/>
      <c r="BY104" s="2492"/>
      <c r="BZ104" s="2492"/>
      <c r="CA104" s="2492"/>
      <c r="CB104" s="2492"/>
      <c r="CC104" s="2492"/>
      <c r="CD104" s="2492"/>
      <c r="CE104" s="2492"/>
      <c r="CF104" s="2492"/>
      <c r="CG104" s="2492"/>
      <c r="CH104" s="2492"/>
      <c r="CI104" s="2492"/>
      <c r="CJ104" s="2492"/>
      <c r="CK104" s="2492"/>
      <c r="CL104" s="2492"/>
      <c r="CM104" s="2492"/>
      <c r="CN104" s="2492"/>
      <c r="CO104" s="2492"/>
      <c r="CP104" s="2492"/>
      <c r="CQ104" s="2492"/>
      <c r="CR104" s="2492"/>
      <c r="CS104" s="2492"/>
      <c r="CT104" s="2492"/>
      <c r="CU104" s="2492"/>
      <c r="CV104" s="2492"/>
      <c r="CW104" s="2492"/>
      <c r="CX104" s="2492"/>
      <c r="CY104" s="2492"/>
      <c r="CZ104" s="2492"/>
      <c r="DA104" s="2492"/>
      <c r="DB104" s="2492"/>
      <c r="DC104" s="2492"/>
      <c r="DD104" s="2492"/>
      <c r="DE104" s="2492"/>
      <c r="DF104" s="2492"/>
      <c r="DG104" s="2492"/>
      <c r="DH104" s="2492"/>
      <c r="DI104" s="2492"/>
      <c r="DJ104" s="2492"/>
      <c r="DK104" s="2492"/>
      <c r="DL104" s="2492"/>
      <c r="DM104" s="2492"/>
      <c r="DN104" s="2492"/>
      <c r="DO104" s="2492"/>
      <c r="DP104" s="2492"/>
      <c r="DQ104" s="2492"/>
      <c r="DR104" s="2492"/>
      <c r="DS104" s="2492"/>
      <c r="DT104" s="2492"/>
      <c r="DU104" s="2492"/>
      <c r="DV104" s="2492"/>
      <c r="DW104" s="2492"/>
      <c r="DX104" s="2492"/>
      <c r="DY104" s="2492"/>
      <c r="DZ104" s="2492"/>
      <c r="EA104" s="2492"/>
      <c r="EB104" s="2492"/>
      <c r="EC104" s="2492"/>
      <c r="ED104" s="2492"/>
      <c r="EE104" s="2492"/>
      <c r="EF104" s="2492"/>
      <c r="EG104" s="2492"/>
      <c r="EH104" s="2492"/>
      <c r="EI104" s="2492"/>
      <c r="EJ104" s="2492"/>
      <c r="EK104" s="2492"/>
      <c r="EL104" s="2492"/>
      <c r="EM104" s="2492"/>
      <c r="EN104" s="2492"/>
      <c r="EO104" s="2492"/>
      <c r="EP104" s="2492"/>
      <c r="EQ104" s="2492"/>
      <c r="ER104" s="2492"/>
      <c r="ES104" s="2492"/>
      <c r="ET104" s="2492"/>
      <c r="EU104" s="2492"/>
      <c r="EV104" s="2492"/>
      <c r="EW104" s="2492"/>
      <c r="EX104" s="2492"/>
      <c r="EY104" s="2492"/>
      <c r="EZ104" s="2492"/>
      <c r="FA104" s="2492"/>
      <c r="FB104" s="2492"/>
      <c r="FC104" s="2492"/>
      <c r="FD104" s="2492"/>
      <c r="FE104" s="2492"/>
      <c r="FF104" s="2492"/>
      <c r="FG104" s="2492"/>
      <c r="FH104" s="2492"/>
      <c r="FI104" s="2492"/>
      <c r="FJ104" s="2492"/>
      <c r="FK104" s="2492"/>
      <c r="FL104" s="2492"/>
      <c r="FM104" s="2492"/>
      <c r="FN104" s="2492"/>
      <c r="FO104" s="2492"/>
      <c r="FP104" s="2492"/>
      <c r="FQ104" s="2492"/>
      <c r="FR104" s="2492"/>
      <c r="FS104" s="2492"/>
      <c r="FT104" s="2492"/>
      <c r="FU104" s="2492"/>
      <c r="FV104" s="2492"/>
      <c r="FW104" s="2492"/>
      <c r="FX104" s="2492"/>
      <c r="FY104" s="2492"/>
      <c r="FZ104" s="2492"/>
      <c r="GA104" s="2492"/>
      <c r="GB104" s="2492"/>
      <c r="GC104" s="2492"/>
      <c r="GD104" s="2492"/>
      <c r="GE104" s="2492"/>
      <c r="GF104" s="2492"/>
      <c r="GG104" s="2492"/>
      <c r="GH104" s="2492"/>
      <c r="GI104" s="2492"/>
      <c r="GJ104" s="2492"/>
      <c r="GK104" s="2492"/>
      <c r="GL104" s="2492"/>
      <c r="GM104" s="2492"/>
      <c r="GN104" s="2492"/>
      <c r="GO104" s="2492"/>
      <c r="GP104" s="2492"/>
      <c r="GQ104" s="2492"/>
      <c r="GR104" s="2492"/>
      <c r="GS104" s="2492"/>
      <c r="GT104" s="2492"/>
      <c r="GU104" s="2492"/>
      <c r="GV104" s="2492"/>
      <c r="GW104" s="2492"/>
      <c r="GX104" s="2492"/>
      <c r="GY104" s="2492"/>
      <c r="GZ104" s="2492"/>
      <c r="HA104" s="2492"/>
      <c r="HB104" s="2492"/>
      <c r="HC104" s="2492"/>
      <c r="HD104" s="2492"/>
      <c r="HE104" s="2492"/>
      <c r="HF104" s="2492"/>
      <c r="HG104" s="2492"/>
      <c r="HH104" s="2492"/>
      <c r="HI104" s="2492"/>
      <c r="HJ104" s="2492"/>
      <c r="HK104" s="2492"/>
      <c r="HL104" s="2492"/>
      <c r="HM104" s="2492"/>
      <c r="HN104" s="2492"/>
      <c r="HO104" s="2492"/>
      <c r="HP104" s="2492"/>
      <c r="HQ104" s="2492"/>
      <c r="HR104" s="2492"/>
      <c r="HS104" s="2492"/>
      <c r="HT104" s="2492"/>
      <c r="HU104" s="2492"/>
      <c r="HV104" s="2492"/>
      <c r="HW104" s="2492"/>
      <c r="HX104" s="2492"/>
      <c r="HY104" s="2492"/>
      <c r="HZ104" s="2492"/>
      <c r="IA104" s="2492"/>
      <c r="IB104" s="2492"/>
      <c r="IC104" s="2492"/>
      <c r="ID104" s="2492"/>
      <c r="IE104" s="2492"/>
    </row>
    <row r="105" spans="1:239" s="1472" customFormat="1" ht="15.75" customHeight="1">
      <c r="A105" s="4099" t="s">
        <v>1062</v>
      </c>
      <c r="B105" s="4318" t="s">
        <v>1063</v>
      </c>
      <c r="C105" s="4353" t="s">
        <v>1064</v>
      </c>
      <c r="D105" s="4354"/>
      <c r="E105" s="4354"/>
      <c r="F105" s="4357"/>
      <c r="G105" s="1497">
        <v>50</v>
      </c>
      <c r="H105" s="1592"/>
      <c r="I105" s="1617">
        <v>24.9</v>
      </c>
      <c r="J105" s="1757"/>
      <c r="K105" s="1618">
        <v>3</v>
      </c>
      <c r="L105" s="2446"/>
      <c r="M105" s="1121"/>
      <c r="N105" s="1137"/>
      <c r="O105" s="1822"/>
      <c r="P105" s="428"/>
      <c r="Q105" s="427"/>
      <c r="R105" s="2461"/>
      <c r="S105" s="1137"/>
      <c r="T105" s="427"/>
      <c r="U105" s="428"/>
      <c r="V105" s="427"/>
      <c r="W105" s="2473"/>
      <c r="X105" s="4131">
        <v>5</v>
      </c>
      <c r="Y105" s="4098"/>
      <c r="Z105" s="4130">
        <v>66</v>
      </c>
      <c r="AA105" s="4098"/>
      <c r="AB105" s="4132"/>
      <c r="AC105" s="2516">
        <f t="shared" si="4"/>
        <v>0</v>
      </c>
      <c r="AD105" s="1416">
        <f t="shared" si="5"/>
        <v>0</v>
      </c>
      <c r="AE105" s="1416">
        <f t="shared" si="6"/>
        <v>0</v>
      </c>
      <c r="AF105" s="1416">
        <f t="shared" si="7"/>
        <v>0</v>
      </c>
      <c r="AG105" s="2492"/>
      <c r="AH105" s="2492"/>
      <c r="AI105" s="2492"/>
      <c r="AJ105" s="2492"/>
      <c r="AK105" s="2492"/>
      <c r="AL105" s="2492"/>
      <c r="AM105" s="2492"/>
      <c r="AN105" s="2492"/>
      <c r="AO105" s="2492"/>
      <c r="AP105" s="2492"/>
      <c r="AQ105" s="2492"/>
      <c r="AR105" s="2492"/>
      <c r="AS105" s="2492"/>
      <c r="AT105" s="2492"/>
      <c r="AU105" s="2492"/>
      <c r="AV105" s="2492"/>
      <c r="AW105" s="2492"/>
      <c r="AX105" s="2492"/>
      <c r="AY105" s="2492"/>
      <c r="AZ105" s="2492"/>
      <c r="BA105" s="2492"/>
      <c r="BB105" s="2492"/>
      <c r="BC105" s="2492"/>
      <c r="BD105" s="2492"/>
      <c r="BE105" s="2492"/>
      <c r="BF105" s="2492"/>
      <c r="BG105" s="2492"/>
      <c r="BH105" s="2492"/>
      <c r="BI105" s="2492"/>
      <c r="BJ105" s="2492"/>
      <c r="BK105" s="2492"/>
      <c r="BL105" s="2492"/>
      <c r="BM105" s="2492"/>
      <c r="BN105" s="2492"/>
      <c r="BO105" s="2492"/>
      <c r="BP105" s="2492"/>
      <c r="BQ105" s="2492"/>
      <c r="BR105" s="2492"/>
      <c r="BS105" s="2492"/>
      <c r="BT105" s="2492"/>
      <c r="BU105" s="2492"/>
      <c r="BV105" s="2492"/>
      <c r="BW105" s="2492"/>
      <c r="BX105" s="2492"/>
      <c r="BY105" s="2492"/>
      <c r="BZ105" s="2492"/>
      <c r="CA105" s="2492"/>
      <c r="CB105" s="2492"/>
      <c r="CC105" s="2492"/>
      <c r="CD105" s="2492"/>
      <c r="CE105" s="2492"/>
      <c r="CF105" s="2492"/>
      <c r="CG105" s="2492"/>
      <c r="CH105" s="2492"/>
      <c r="CI105" s="2492"/>
      <c r="CJ105" s="2492"/>
      <c r="CK105" s="2492"/>
      <c r="CL105" s="2492"/>
      <c r="CM105" s="2492"/>
      <c r="CN105" s="2492"/>
      <c r="CO105" s="2492"/>
      <c r="CP105" s="2492"/>
      <c r="CQ105" s="2492"/>
      <c r="CR105" s="2492"/>
      <c r="CS105" s="2492"/>
      <c r="CT105" s="2492"/>
      <c r="CU105" s="2492"/>
      <c r="CV105" s="2492"/>
      <c r="CW105" s="2492"/>
      <c r="CX105" s="2492"/>
      <c r="CY105" s="2492"/>
      <c r="CZ105" s="2492"/>
      <c r="DA105" s="2492"/>
      <c r="DB105" s="2492"/>
      <c r="DC105" s="2492"/>
      <c r="DD105" s="2492"/>
      <c r="DE105" s="2492"/>
      <c r="DF105" s="2492"/>
      <c r="DG105" s="2492"/>
      <c r="DH105" s="2492"/>
      <c r="DI105" s="2492"/>
      <c r="DJ105" s="2492"/>
      <c r="DK105" s="2492"/>
      <c r="DL105" s="2492"/>
      <c r="DM105" s="2492"/>
      <c r="DN105" s="2492"/>
      <c r="DO105" s="2492"/>
      <c r="DP105" s="2492"/>
      <c r="DQ105" s="2492"/>
      <c r="DR105" s="2492"/>
      <c r="DS105" s="2492"/>
      <c r="DT105" s="2492"/>
      <c r="DU105" s="2492"/>
      <c r="DV105" s="2492"/>
      <c r="DW105" s="2492"/>
      <c r="DX105" s="2492"/>
      <c r="DY105" s="2492"/>
      <c r="DZ105" s="2492"/>
      <c r="EA105" s="2492"/>
      <c r="EB105" s="2492"/>
      <c r="EC105" s="2492"/>
      <c r="ED105" s="2492"/>
      <c r="EE105" s="2492"/>
      <c r="EF105" s="2492"/>
      <c r="EG105" s="2492"/>
      <c r="EH105" s="2492"/>
      <c r="EI105" s="2492"/>
      <c r="EJ105" s="2492"/>
      <c r="EK105" s="2492"/>
      <c r="EL105" s="2492"/>
      <c r="EM105" s="2492"/>
      <c r="EN105" s="2492"/>
      <c r="EO105" s="2492"/>
      <c r="EP105" s="2492"/>
      <c r="EQ105" s="2492"/>
      <c r="ER105" s="2492"/>
      <c r="ES105" s="2492"/>
      <c r="ET105" s="2492"/>
      <c r="EU105" s="2492"/>
      <c r="EV105" s="2492"/>
      <c r="EW105" s="2492"/>
      <c r="EX105" s="2492"/>
      <c r="EY105" s="2492"/>
      <c r="EZ105" s="2492"/>
      <c r="FA105" s="2492"/>
      <c r="FB105" s="2492"/>
      <c r="FC105" s="2492"/>
      <c r="FD105" s="2492"/>
      <c r="FE105" s="2492"/>
      <c r="FF105" s="2492"/>
      <c r="FG105" s="2492"/>
      <c r="FH105" s="2492"/>
      <c r="FI105" s="2492"/>
      <c r="FJ105" s="2492"/>
      <c r="FK105" s="2492"/>
      <c r="FL105" s="2492"/>
      <c r="FM105" s="2492"/>
      <c r="FN105" s="2492"/>
      <c r="FO105" s="2492"/>
      <c r="FP105" s="2492"/>
      <c r="FQ105" s="2492"/>
      <c r="FR105" s="2492"/>
      <c r="FS105" s="2492"/>
      <c r="FT105" s="2492"/>
      <c r="FU105" s="2492"/>
      <c r="FV105" s="2492"/>
      <c r="FW105" s="2492"/>
      <c r="FX105" s="2492"/>
      <c r="FY105" s="2492"/>
      <c r="FZ105" s="2492"/>
      <c r="GA105" s="2492"/>
      <c r="GB105" s="2492"/>
      <c r="GC105" s="2492"/>
      <c r="GD105" s="2492"/>
      <c r="GE105" s="2492"/>
      <c r="GF105" s="2492"/>
      <c r="GG105" s="2492"/>
      <c r="GH105" s="2492"/>
      <c r="GI105" s="2492"/>
      <c r="GJ105" s="2492"/>
      <c r="GK105" s="2492"/>
      <c r="GL105" s="2492"/>
      <c r="GM105" s="2492"/>
      <c r="GN105" s="2492"/>
      <c r="GO105" s="2492"/>
      <c r="GP105" s="2492"/>
      <c r="GQ105" s="2492"/>
      <c r="GR105" s="2492"/>
      <c r="GS105" s="2492"/>
      <c r="GT105" s="2492"/>
      <c r="GU105" s="2492"/>
      <c r="GV105" s="2492"/>
      <c r="GW105" s="2492"/>
      <c r="GX105" s="2492"/>
      <c r="GY105" s="2492"/>
      <c r="GZ105" s="2492"/>
      <c r="HA105" s="2492"/>
      <c r="HB105" s="2492"/>
      <c r="HC105" s="2492"/>
      <c r="HD105" s="2492"/>
      <c r="HE105" s="2492"/>
      <c r="HF105" s="2492"/>
      <c r="HG105" s="2492"/>
      <c r="HH105" s="2492"/>
      <c r="HI105" s="2492"/>
      <c r="HJ105" s="2492"/>
      <c r="HK105" s="2492"/>
      <c r="HL105" s="2492"/>
      <c r="HM105" s="2492"/>
      <c r="HN105" s="2492"/>
      <c r="HO105" s="2492"/>
      <c r="HP105" s="2492"/>
      <c r="HQ105" s="2492"/>
      <c r="HR105" s="2492"/>
      <c r="HS105" s="2492"/>
      <c r="HT105" s="2492"/>
      <c r="HU105" s="2492"/>
      <c r="HV105" s="2492"/>
      <c r="HW105" s="2492"/>
      <c r="HX105" s="2492"/>
      <c r="HY105" s="2492"/>
      <c r="HZ105" s="2492"/>
      <c r="IA105" s="2492"/>
      <c r="IB105" s="2492"/>
      <c r="IC105" s="2492"/>
      <c r="ID105" s="2492"/>
      <c r="IE105" s="2492"/>
    </row>
    <row r="106" spans="1:239" s="1472" customFormat="1" ht="15.75" customHeight="1">
      <c r="A106" s="3474" t="s">
        <v>3511</v>
      </c>
      <c r="B106" s="4319"/>
      <c r="C106" s="4355"/>
      <c r="D106" s="4356"/>
      <c r="E106" s="4356"/>
      <c r="F106" s="4358"/>
      <c r="G106" s="1830">
        <v>250</v>
      </c>
      <c r="H106" s="1592"/>
      <c r="I106" s="1617">
        <v>67.5</v>
      </c>
      <c r="J106" s="1757"/>
      <c r="K106" s="1618">
        <v>6</v>
      </c>
      <c r="L106" s="2446"/>
      <c r="M106" s="1821"/>
      <c r="N106" s="1137"/>
      <c r="O106" s="1822"/>
      <c r="P106" s="428"/>
      <c r="Q106" s="427"/>
      <c r="R106" s="2461"/>
      <c r="S106" s="1137"/>
      <c r="T106" s="427"/>
      <c r="U106" s="428"/>
      <c r="V106" s="427"/>
      <c r="W106" s="2473"/>
      <c r="X106" s="1133"/>
      <c r="Y106" s="1135"/>
      <c r="Z106" s="950"/>
      <c r="AA106" s="1135"/>
      <c r="AB106" s="2678"/>
      <c r="AC106" s="2516">
        <f t="shared" si="4"/>
        <v>0</v>
      </c>
      <c r="AD106" s="1416">
        <f t="shared" si="5"/>
        <v>0</v>
      </c>
      <c r="AE106" s="1416">
        <f t="shared" si="6"/>
        <v>0</v>
      </c>
      <c r="AF106" s="1416"/>
      <c r="AG106" s="2492"/>
      <c r="AH106" s="2492"/>
      <c r="AI106" s="2492"/>
      <c r="AJ106" s="2492"/>
      <c r="AK106" s="2492"/>
      <c r="AL106" s="2492"/>
      <c r="AM106" s="2492"/>
      <c r="AN106" s="2492"/>
      <c r="AO106" s="2492"/>
      <c r="AP106" s="2492"/>
      <c r="AQ106" s="2492"/>
      <c r="AR106" s="2492"/>
      <c r="AS106" s="2492"/>
      <c r="AT106" s="2492"/>
      <c r="AU106" s="2492"/>
      <c r="AV106" s="2492"/>
      <c r="AW106" s="2492"/>
      <c r="AX106" s="2492"/>
      <c r="AY106" s="2492"/>
      <c r="AZ106" s="2492"/>
      <c r="BA106" s="2492"/>
      <c r="BB106" s="2492"/>
      <c r="BC106" s="2492"/>
      <c r="BD106" s="2492"/>
      <c r="BE106" s="2492"/>
      <c r="BF106" s="2492"/>
      <c r="BG106" s="2492"/>
      <c r="BH106" s="2492"/>
      <c r="BI106" s="2492"/>
      <c r="BJ106" s="2492"/>
      <c r="BK106" s="2492"/>
      <c r="BL106" s="2492"/>
      <c r="BM106" s="2492"/>
      <c r="BN106" s="2492"/>
      <c r="BO106" s="2492"/>
      <c r="BP106" s="2492"/>
      <c r="BQ106" s="2492"/>
      <c r="BR106" s="2492"/>
      <c r="BS106" s="2492"/>
      <c r="BT106" s="2492"/>
      <c r="BU106" s="2492"/>
      <c r="BV106" s="2492"/>
      <c r="BW106" s="2492"/>
      <c r="BX106" s="2492"/>
      <c r="BY106" s="2492"/>
      <c r="BZ106" s="2492"/>
      <c r="CA106" s="2492"/>
      <c r="CB106" s="2492"/>
      <c r="CC106" s="2492"/>
      <c r="CD106" s="2492"/>
      <c r="CE106" s="2492"/>
      <c r="CF106" s="2492"/>
      <c r="CG106" s="2492"/>
      <c r="CH106" s="2492"/>
      <c r="CI106" s="2492"/>
      <c r="CJ106" s="2492"/>
      <c r="CK106" s="2492"/>
      <c r="CL106" s="2492"/>
      <c r="CM106" s="2492"/>
      <c r="CN106" s="2492"/>
      <c r="CO106" s="2492"/>
      <c r="CP106" s="2492"/>
      <c r="CQ106" s="2492"/>
      <c r="CR106" s="2492"/>
      <c r="CS106" s="2492"/>
      <c r="CT106" s="2492"/>
      <c r="CU106" s="2492"/>
      <c r="CV106" s="2492"/>
      <c r="CW106" s="2492"/>
      <c r="CX106" s="2492"/>
      <c r="CY106" s="2492"/>
      <c r="CZ106" s="2492"/>
      <c r="DA106" s="2492"/>
      <c r="DB106" s="2492"/>
      <c r="DC106" s="2492"/>
      <c r="DD106" s="2492"/>
      <c r="DE106" s="2492"/>
      <c r="DF106" s="2492"/>
      <c r="DG106" s="2492"/>
      <c r="DH106" s="2492"/>
      <c r="DI106" s="2492"/>
      <c r="DJ106" s="2492"/>
      <c r="DK106" s="2492"/>
      <c r="DL106" s="2492"/>
      <c r="DM106" s="2492"/>
      <c r="DN106" s="2492"/>
      <c r="DO106" s="2492"/>
      <c r="DP106" s="2492"/>
      <c r="DQ106" s="2492"/>
      <c r="DR106" s="2492"/>
      <c r="DS106" s="2492"/>
      <c r="DT106" s="2492"/>
      <c r="DU106" s="2492"/>
      <c r="DV106" s="2492"/>
      <c r="DW106" s="2492"/>
      <c r="DX106" s="2492"/>
      <c r="DY106" s="2492"/>
      <c r="DZ106" s="2492"/>
      <c r="EA106" s="2492"/>
      <c r="EB106" s="2492"/>
      <c r="EC106" s="2492"/>
      <c r="ED106" s="2492"/>
      <c r="EE106" s="2492"/>
      <c r="EF106" s="2492"/>
      <c r="EG106" s="2492"/>
      <c r="EH106" s="2492"/>
      <c r="EI106" s="2492"/>
      <c r="EJ106" s="2492"/>
      <c r="EK106" s="2492"/>
      <c r="EL106" s="2492"/>
      <c r="EM106" s="2492"/>
      <c r="EN106" s="2492"/>
      <c r="EO106" s="2492"/>
      <c r="EP106" s="2492"/>
      <c r="EQ106" s="2492"/>
      <c r="ER106" s="2492"/>
      <c r="ES106" s="2492"/>
      <c r="ET106" s="2492"/>
      <c r="EU106" s="2492"/>
      <c r="EV106" s="2492"/>
      <c r="EW106" s="2492"/>
      <c r="EX106" s="2492"/>
      <c r="EY106" s="2492"/>
      <c r="EZ106" s="2492"/>
      <c r="FA106" s="2492"/>
      <c r="FB106" s="2492"/>
      <c r="FC106" s="2492"/>
      <c r="FD106" s="2492"/>
      <c r="FE106" s="2492"/>
      <c r="FF106" s="2492"/>
      <c r="FG106" s="2492"/>
      <c r="FH106" s="2492"/>
      <c r="FI106" s="2492"/>
      <c r="FJ106" s="2492"/>
      <c r="FK106" s="2492"/>
      <c r="FL106" s="2492"/>
      <c r="FM106" s="2492"/>
      <c r="FN106" s="2492"/>
      <c r="FO106" s="2492"/>
      <c r="FP106" s="2492"/>
      <c r="FQ106" s="2492"/>
      <c r="FR106" s="2492"/>
      <c r="FS106" s="2492"/>
      <c r="FT106" s="2492"/>
      <c r="FU106" s="2492"/>
      <c r="FV106" s="2492"/>
      <c r="FW106" s="2492"/>
      <c r="FX106" s="2492"/>
      <c r="FY106" s="2492"/>
      <c r="FZ106" s="2492"/>
      <c r="GA106" s="2492"/>
      <c r="GB106" s="2492"/>
      <c r="GC106" s="2492"/>
      <c r="GD106" s="2492"/>
      <c r="GE106" s="2492"/>
      <c r="GF106" s="2492"/>
      <c r="GG106" s="2492"/>
      <c r="GH106" s="2492"/>
      <c r="GI106" s="2492"/>
      <c r="GJ106" s="2492"/>
      <c r="GK106" s="2492"/>
      <c r="GL106" s="2492"/>
      <c r="GM106" s="2492"/>
      <c r="GN106" s="2492"/>
      <c r="GO106" s="2492"/>
      <c r="GP106" s="2492"/>
      <c r="GQ106" s="2492"/>
      <c r="GR106" s="2492"/>
      <c r="GS106" s="2492"/>
      <c r="GT106" s="2492"/>
      <c r="GU106" s="2492"/>
      <c r="GV106" s="2492"/>
      <c r="GW106" s="2492"/>
      <c r="GX106" s="2492"/>
      <c r="GY106" s="2492"/>
      <c r="GZ106" s="2492"/>
      <c r="HA106" s="2492"/>
      <c r="HB106" s="2492"/>
      <c r="HC106" s="2492"/>
      <c r="HD106" s="2492"/>
      <c r="HE106" s="2492"/>
      <c r="HF106" s="2492"/>
      <c r="HG106" s="2492"/>
      <c r="HH106" s="2492"/>
      <c r="HI106" s="2492"/>
      <c r="HJ106" s="2492"/>
      <c r="HK106" s="2492"/>
      <c r="HL106" s="2492"/>
      <c r="HM106" s="2492"/>
      <c r="HN106" s="2492"/>
      <c r="HO106" s="2492"/>
      <c r="HP106" s="2492"/>
      <c r="HQ106" s="2492"/>
      <c r="HR106" s="2492"/>
      <c r="HS106" s="2492"/>
      <c r="HT106" s="2492"/>
      <c r="HU106" s="2492"/>
      <c r="HV106" s="2492"/>
      <c r="HW106" s="2492"/>
      <c r="HX106" s="2492"/>
      <c r="HY106" s="2492"/>
      <c r="HZ106" s="2492"/>
      <c r="IA106" s="2492"/>
      <c r="IB106" s="2492"/>
      <c r="IC106" s="2492"/>
      <c r="ID106" s="2492"/>
      <c r="IE106" s="2492"/>
    </row>
    <row r="107" spans="1:239" s="1472" customFormat="1" ht="15.75" customHeight="1">
      <c r="A107" s="4095" t="s">
        <v>1065</v>
      </c>
      <c r="B107" s="718" t="s">
        <v>1066</v>
      </c>
      <c r="C107" s="1583" t="s">
        <v>1064</v>
      </c>
      <c r="D107" s="215"/>
      <c r="E107" s="107"/>
      <c r="F107" s="85"/>
      <c r="G107" s="83">
        <v>50</v>
      </c>
      <c r="H107" s="701"/>
      <c r="I107" s="686">
        <v>20.7</v>
      </c>
      <c r="J107" s="1123"/>
      <c r="K107" s="698">
        <v>2</v>
      </c>
      <c r="L107" s="2555"/>
      <c r="M107" s="1121" t="s">
        <v>1067</v>
      </c>
      <c r="N107" s="1137"/>
      <c r="O107" s="1822"/>
      <c r="P107" s="428"/>
      <c r="Q107" s="427"/>
      <c r="R107" s="2461"/>
      <c r="S107" s="1137"/>
      <c r="T107" s="427"/>
      <c r="U107" s="428"/>
      <c r="V107" s="427"/>
      <c r="W107" s="2473"/>
      <c r="X107" s="1502">
        <v>5</v>
      </c>
      <c r="Y107" s="1503"/>
      <c r="Z107" s="1504">
        <v>62</v>
      </c>
      <c r="AA107" s="752"/>
      <c r="AB107" s="2675"/>
      <c r="AC107" s="2516">
        <f t="shared" si="4"/>
        <v>0</v>
      </c>
      <c r="AD107" s="1416">
        <f t="shared" si="5"/>
        <v>0</v>
      </c>
      <c r="AE107" s="1416">
        <f t="shared" si="6"/>
        <v>0</v>
      </c>
      <c r="AF107" s="1416">
        <f t="shared" si="7"/>
        <v>0</v>
      </c>
      <c r="AG107" s="2492"/>
      <c r="AH107" s="2492"/>
      <c r="AI107" s="2492"/>
      <c r="AJ107" s="2492"/>
      <c r="AK107" s="2492"/>
      <c r="AL107" s="2492"/>
      <c r="AM107" s="2492"/>
      <c r="AN107" s="2492"/>
      <c r="AO107" s="2492"/>
      <c r="AP107" s="2492"/>
      <c r="AQ107" s="2492"/>
      <c r="AR107" s="2492"/>
      <c r="AS107" s="2492"/>
      <c r="AT107" s="2492"/>
      <c r="AU107" s="2492"/>
      <c r="AV107" s="2492"/>
      <c r="AW107" s="2492"/>
      <c r="AX107" s="2492"/>
      <c r="AY107" s="2492"/>
      <c r="AZ107" s="2492"/>
      <c r="BA107" s="2492"/>
      <c r="BB107" s="2492"/>
      <c r="BC107" s="2492"/>
      <c r="BD107" s="2492"/>
      <c r="BE107" s="2492"/>
      <c r="BF107" s="2492"/>
      <c r="BG107" s="2492"/>
      <c r="BH107" s="2492"/>
      <c r="BI107" s="2492"/>
      <c r="BJ107" s="2492"/>
      <c r="BK107" s="2492"/>
      <c r="BL107" s="2492"/>
      <c r="BM107" s="2492"/>
      <c r="BN107" s="2492"/>
      <c r="BO107" s="2492"/>
      <c r="BP107" s="2492"/>
      <c r="BQ107" s="2492"/>
      <c r="BR107" s="2492"/>
      <c r="BS107" s="2492"/>
      <c r="BT107" s="2492"/>
      <c r="BU107" s="2492"/>
      <c r="BV107" s="2492"/>
      <c r="BW107" s="2492"/>
      <c r="BX107" s="2492"/>
      <c r="BY107" s="2492"/>
      <c r="BZ107" s="2492"/>
      <c r="CA107" s="2492"/>
      <c r="CB107" s="2492"/>
      <c r="CC107" s="2492"/>
      <c r="CD107" s="2492"/>
      <c r="CE107" s="2492"/>
      <c r="CF107" s="2492"/>
      <c r="CG107" s="2492"/>
      <c r="CH107" s="2492"/>
      <c r="CI107" s="2492"/>
      <c r="CJ107" s="2492"/>
      <c r="CK107" s="2492"/>
      <c r="CL107" s="2492"/>
      <c r="CM107" s="2492"/>
      <c r="CN107" s="2492"/>
      <c r="CO107" s="2492"/>
      <c r="CP107" s="2492"/>
      <c r="CQ107" s="2492"/>
      <c r="CR107" s="2492"/>
      <c r="CS107" s="2492"/>
      <c r="CT107" s="2492"/>
      <c r="CU107" s="2492"/>
      <c r="CV107" s="2492"/>
      <c r="CW107" s="2492"/>
      <c r="CX107" s="2492"/>
      <c r="CY107" s="2492"/>
      <c r="CZ107" s="2492"/>
      <c r="DA107" s="2492"/>
      <c r="DB107" s="2492"/>
      <c r="DC107" s="2492"/>
      <c r="DD107" s="2492"/>
      <c r="DE107" s="2492"/>
      <c r="DF107" s="2492"/>
      <c r="DG107" s="2492"/>
      <c r="DH107" s="2492"/>
      <c r="DI107" s="2492"/>
      <c r="DJ107" s="2492"/>
      <c r="DK107" s="2492"/>
      <c r="DL107" s="2492"/>
      <c r="DM107" s="2492"/>
      <c r="DN107" s="2492"/>
      <c r="DO107" s="2492"/>
      <c r="DP107" s="2492"/>
      <c r="DQ107" s="2492"/>
      <c r="DR107" s="2492"/>
      <c r="DS107" s="2492"/>
      <c r="DT107" s="2492"/>
      <c r="DU107" s="2492"/>
      <c r="DV107" s="2492"/>
      <c r="DW107" s="2492"/>
      <c r="DX107" s="2492"/>
      <c r="DY107" s="2492"/>
      <c r="DZ107" s="2492"/>
      <c r="EA107" s="2492"/>
      <c r="EB107" s="2492"/>
      <c r="EC107" s="2492"/>
      <c r="ED107" s="2492"/>
      <c r="EE107" s="2492"/>
      <c r="EF107" s="2492"/>
      <c r="EG107" s="2492"/>
      <c r="EH107" s="2492"/>
      <c r="EI107" s="2492"/>
      <c r="EJ107" s="2492"/>
      <c r="EK107" s="2492"/>
      <c r="EL107" s="2492"/>
      <c r="EM107" s="2492"/>
      <c r="EN107" s="2492"/>
      <c r="EO107" s="2492"/>
      <c r="EP107" s="2492"/>
      <c r="EQ107" s="2492"/>
      <c r="ER107" s="2492"/>
      <c r="ES107" s="2492"/>
      <c r="ET107" s="2492"/>
      <c r="EU107" s="2492"/>
      <c r="EV107" s="2492"/>
      <c r="EW107" s="2492"/>
      <c r="EX107" s="2492"/>
      <c r="EY107" s="2492"/>
      <c r="EZ107" s="2492"/>
      <c r="FA107" s="2492"/>
      <c r="FB107" s="2492"/>
      <c r="FC107" s="2492"/>
      <c r="FD107" s="2492"/>
      <c r="FE107" s="2492"/>
      <c r="FF107" s="2492"/>
      <c r="FG107" s="2492"/>
      <c r="FH107" s="2492"/>
      <c r="FI107" s="2492"/>
      <c r="FJ107" s="2492"/>
      <c r="FK107" s="2492"/>
      <c r="FL107" s="2492"/>
      <c r="FM107" s="2492"/>
      <c r="FN107" s="2492"/>
      <c r="FO107" s="2492"/>
      <c r="FP107" s="2492"/>
      <c r="FQ107" s="2492"/>
      <c r="FR107" s="2492"/>
      <c r="FS107" s="2492"/>
      <c r="FT107" s="2492"/>
      <c r="FU107" s="2492"/>
      <c r="FV107" s="2492"/>
      <c r="FW107" s="2492"/>
      <c r="FX107" s="2492"/>
      <c r="FY107" s="2492"/>
      <c r="FZ107" s="2492"/>
      <c r="GA107" s="2492"/>
      <c r="GB107" s="2492"/>
      <c r="GC107" s="2492"/>
      <c r="GD107" s="2492"/>
      <c r="GE107" s="2492"/>
      <c r="GF107" s="2492"/>
      <c r="GG107" s="2492"/>
      <c r="GH107" s="2492"/>
      <c r="GI107" s="2492"/>
      <c r="GJ107" s="2492"/>
      <c r="GK107" s="2492"/>
      <c r="GL107" s="2492"/>
      <c r="GM107" s="2492"/>
      <c r="GN107" s="2492"/>
      <c r="GO107" s="2492"/>
      <c r="GP107" s="2492"/>
      <c r="GQ107" s="2492"/>
      <c r="GR107" s="2492"/>
      <c r="GS107" s="2492"/>
      <c r="GT107" s="2492"/>
      <c r="GU107" s="2492"/>
      <c r="GV107" s="2492"/>
      <c r="GW107" s="2492"/>
      <c r="GX107" s="2492"/>
      <c r="GY107" s="2492"/>
      <c r="GZ107" s="2492"/>
      <c r="HA107" s="2492"/>
      <c r="HB107" s="2492"/>
      <c r="HC107" s="2492"/>
      <c r="HD107" s="2492"/>
      <c r="HE107" s="2492"/>
      <c r="HF107" s="2492"/>
      <c r="HG107" s="2492"/>
      <c r="HH107" s="2492"/>
      <c r="HI107" s="2492"/>
      <c r="HJ107" s="2492"/>
      <c r="HK107" s="2492"/>
      <c r="HL107" s="2492"/>
      <c r="HM107" s="2492"/>
      <c r="HN107" s="2492"/>
      <c r="HO107" s="2492"/>
      <c r="HP107" s="2492"/>
      <c r="HQ107" s="2492"/>
      <c r="HR107" s="2492"/>
      <c r="HS107" s="2492"/>
      <c r="HT107" s="2492"/>
      <c r="HU107" s="2492"/>
      <c r="HV107" s="2492"/>
      <c r="HW107" s="2492"/>
      <c r="HX107" s="2492"/>
      <c r="HY107" s="2492"/>
      <c r="HZ107" s="2492"/>
      <c r="IA107" s="2492"/>
      <c r="IB107" s="2492"/>
      <c r="IC107" s="2492"/>
      <c r="ID107" s="2492"/>
      <c r="IE107" s="2492"/>
    </row>
    <row r="108" spans="1:239" s="1472" customFormat="1" ht="15.75" customHeight="1">
      <c r="A108" s="1827">
        <v>1071</v>
      </c>
      <c r="B108" s="1831" t="s">
        <v>1068</v>
      </c>
      <c r="C108" s="1832" t="s">
        <v>1069</v>
      </c>
      <c r="D108" s="1833"/>
      <c r="E108" s="101"/>
      <c r="F108" s="1834"/>
      <c r="G108" s="828">
        <v>50</v>
      </c>
      <c r="H108" s="125"/>
      <c r="I108" s="179">
        <v>20.7</v>
      </c>
      <c r="J108" s="126"/>
      <c r="K108" s="127">
        <v>2</v>
      </c>
      <c r="L108" s="2564"/>
      <c r="M108" s="128" t="s">
        <v>1070</v>
      </c>
      <c r="N108" s="1137"/>
      <c r="O108" s="427"/>
      <c r="P108" s="428"/>
      <c r="Q108" s="427"/>
      <c r="R108" s="2461"/>
      <c r="S108" s="1137"/>
      <c r="T108" s="427"/>
      <c r="U108" s="428"/>
      <c r="V108" s="427"/>
      <c r="W108" s="2473"/>
      <c r="X108" s="1502">
        <v>5</v>
      </c>
      <c r="Y108" s="1503"/>
      <c r="Z108" s="1504">
        <v>66</v>
      </c>
      <c r="AA108" s="752"/>
      <c r="AB108" s="2675"/>
      <c r="AC108" s="2516">
        <f t="shared" si="4"/>
        <v>0</v>
      </c>
      <c r="AD108" s="1416">
        <f t="shared" si="5"/>
        <v>0</v>
      </c>
      <c r="AE108" s="1416">
        <f t="shared" si="6"/>
        <v>0</v>
      </c>
      <c r="AF108" s="1416">
        <f t="shared" si="7"/>
        <v>0</v>
      </c>
      <c r="AG108" s="2492"/>
      <c r="AH108" s="2492"/>
      <c r="AI108" s="2492"/>
      <c r="AJ108" s="2492"/>
      <c r="AK108" s="2492"/>
      <c r="AL108" s="2492"/>
      <c r="AM108" s="2492"/>
      <c r="AN108" s="2492"/>
      <c r="AO108" s="2492"/>
      <c r="AP108" s="2492"/>
      <c r="AQ108" s="2492"/>
      <c r="AR108" s="2492"/>
      <c r="AS108" s="2492"/>
      <c r="AT108" s="2492"/>
      <c r="AU108" s="2492"/>
      <c r="AV108" s="2492"/>
      <c r="AW108" s="2492"/>
      <c r="AX108" s="2492"/>
      <c r="AY108" s="2492"/>
      <c r="AZ108" s="2492"/>
      <c r="BA108" s="2492"/>
      <c r="BB108" s="2492"/>
      <c r="BC108" s="2492"/>
      <c r="BD108" s="2492"/>
      <c r="BE108" s="2492"/>
      <c r="BF108" s="2492"/>
      <c r="BG108" s="2492"/>
      <c r="BH108" s="2492"/>
      <c r="BI108" s="2492"/>
      <c r="BJ108" s="2492"/>
      <c r="BK108" s="2492"/>
      <c r="BL108" s="2492"/>
      <c r="BM108" s="2492"/>
      <c r="BN108" s="2492"/>
      <c r="BO108" s="2492"/>
      <c r="BP108" s="2492"/>
      <c r="BQ108" s="2492"/>
      <c r="BR108" s="2492"/>
      <c r="BS108" s="2492"/>
      <c r="BT108" s="2492"/>
      <c r="BU108" s="2492"/>
      <c r="BV108" s="2492"/>
      <c r="BW108" s="2492"/>
      <c r="BX108" s="2492"/>
      <c r="BY108" s="2492"/>
      <c r="BZ108" s="2492"/>
      <c r="CA108" s="2492"/>
      <c r="CB108" s="2492"/>
      <c r="CC108" s="2492"/>
      <c r="CD108" s="2492"/>
      <c r="CE108" s="2492"/>
      <c r="CF108" s="2492"/>
      <c r="CG108" s="2492"/>
      <c r="CH108" s="2492"/>
      <c r="CI108" s="2492"/>
      <c r="CJ108" s="2492"/>
      <c r="CK108" s="2492"/>
      <c r="CL108" s="2492"/>
      <c r="CM108" s="2492"/>
      <c r="CN108" s="2492"/>
      <c r="CO108" s="2492"/>
      <c r="CP108" s="2492"/>
      <c r="CQ108" s="2492"/>
      <c r="CR108" s="2492"/>
      <c r="CS108" s="2492"/>
      <c r="CT108" s="2492"/>
      <c r="CU108" s="2492"/>
      <c r="CV108" s="2492"/>
      <c r="CW108" s="2492"/>
      <c r="CX108" s="2492"/>
      <c r="CY108" s="2492"/>
      <c r="CZ108" s="2492"/>
      <c r="DA108" s="2492"/>
      <c r="DB108" s="2492"/>
      <c r="DC108" s="2492"/>
      <c r="DD108" s="2492"/>
      <c r="DE108" s="2492"/>
      <c r="DF108" s="2492"/>
      <c r="DG108" s="2492"/>
      <c r="DH108" s="2492"/>
      <c r="DI108" s="2492"/>
      <c r="DJ108" s="2492"/>
      <c r="DK108" s="2492"/>
      <c r="DL108" s="2492"/>
      <c r="DM108" s="2492"/>
      <c r="DN108" s="2492"/>
      <c r="DO108" s="2492"/>
      <c r="DP108" s="2492"/>
      <c r="DQ108" s="2492"/>
      <c r="DR108" s="2492"/>
      <c r="DS108" s="2492"/>
      <c r="DT108" s="2492"/>
      <c r="DU108" s="2492"/>
      <c r="DV108" s="2492"/>
      <c r="DW108" s="2492"/>
      <c r="DX108" s="2492"/>
      <c r="DY108" s="2492"/>
      <c r="DZ108" s="2492"/>
      <c r="EA108" s="2492"/>
      <c r="EB108" s="2492"/>
      <c r="EC108" s="2492"/>
      <c r="ED108" s="2492"/>
      <c r="EE108" s="2492"/>
      <c r="EF108" s="2492"/>
      <c r="EG108" s="2492"/>
      <c r="EH108" s="2492"/>
      <c r="EI108" s="2492"/>
      <c r="EJ108" s="2492"/>
      <c r="EK108" s="2492"/>
      <c r="EL108" s="2492"/>
      <c r="EM108" s="2492"/>
      <c r="EN108" s="2492"/>
      <c r="EO108" s="2492"/>
      <c r="EP108" s="2492"/>
      <c r="EQ108" s="2492"/>
      <c r="ER108" s="2492"/>
      <c r="ES108" s="2492"/>
      <c r="ET108" s="2492"/>
      <c r="EU108" s="2492"/>
      <c r="EV108" s="2492"/>
      <c r="EW108" s="2492"/>
      <c r="EX108" s="2492"/>
      <c r="EY108" s="2492"/>
      <c r="EZ108" s="2492"/>
      <c r="FA108" s="2492"/>
      <c r="FB108" s="2492"/>
      <c r="FC108" s="2492"/>
      <c r="FD108" s="2492"/>
      <c r="FE108" s="2492"/>
      <c r="FF108" s="2492"/>
      <c r="FG108" s="2492"/>
      <c r="FH108" s="2492"/>
      <c r="FI108" s="2492"/>
      <c r="FJ108" s="2492"/>
      <c r="FK108" s="2492"/>
      <c r="FL108" s="2492"/>
      <c r="FM108" s="2492"/>
      <c r="FN108" s="2492"/>
      <c r="FO108" s="2492"/>
      <c r="FP108" s="2492"/>
      <c r="FQ108" s="2492"/>
      <c r="FR108" s="2492"/>
      <c r="FS108" s="2492"/>
      <c r="FT108" s="2492"/>
      <c r="FU108" s="2492"/>
      <c r="FV108" s="2492"/>
      <c r="FW108" s="2492"/>
      <c r="FX108" s="2492"/>
      <c r="FY108" s="2492"/>
      <c r="FZ108" s="2492"/>
      <c r="GA108" s="2492"/>
      <c r="GB108" s="2492"/>
      <c r="GC108" s="2492"/>
      <c r="GD108" s="2492"/>
      <c r="GE108" s="2492"/>
      <c r="GF108" s="2492"/>
      <c r="GG108" s="2492"/>
      <c r="GH108" s="2492"/>
      <c r="GI108" s="2492"/>
      <c r="GJ108" s="2492"/>
      <c r="GK108" s="2492"/>
      <c r="GL108" s="2492"/>
      <c r="GM108" s="2492"/>
      <c r="GN108" s="2492"/>
      <c r="GO108" s="2492"/>
      <c r="GP108" s="2492"/>
      <c r="GQ108" s="2492"/>
      <c r="GR108" s="2492"/>
      <c r="GS108" s="2492"/>
      <c r="GT108" s="2492"/>
      <c r="GU108" s="2492"/>
      <c r="GV108" s="2492"/>
      <c r="GW108" s="2492"/>
      <c r="GX108" s="2492"/>
      <c r="GY108" s="2492"/>
      <c r="GZ108" s="2492"/>
      <c r="HA108" s="2492"/>
      <c r="HB108" s="2492"/>
      <c r="HC108" s="2492"/>
      <c r="HD108" s="2492"/>
      <c r="HE108" s="2492"/>
      <c r="HF108" s="2492"/>
      <c r="HG108" s="2492"/>
      <c r="HH108" s="2492"/>
      <c r="HI108" s="2492"/>
      <c r="HJ108" s="2492"/>
      <c r="HK108" s="2492"/>
      <c r="HL108" s="2492"/>
      <c r="HM108" s="2492"/>
      <c r="HN108" s="2492"/>
      <c r="HO108" s="2492"/>
      <c r="HP108" s="2492"/>
      <c r="HQ108" s="2492"/>
      <c r="HR108" s="2492"/>
      <c r="HS108" s="2492"/>
      <c r="HT108" s="2492"/>
      <c r="HU108" s="2492"/>
      <c r="HV108" s="2492"/>
      <c r="HW108" s="2492"/>
      <c r="HX108" s="2492"/>
      <c r="HY108" s="2492"/>
      <c r="HZ108" s="2492"/>
      <c r="IA108" s="2492"/>
      <c r="IB108" s="2492"/>
      <c r="IC108" s="2492"/>
      <c r="ID108" s="2492"/>
      <c r="IE108" s="2492"/>
    </row>
    <row r="109" spans="1:239" s="1758" customFormat="1" ht="15.75" customHeight="1" thickBot="1">
      <c r="A109" s="4101" t="s">
        <v>619</v>
      </c>
      <c r="B109" s="1770" t="s">
        <v>1071</v>
      </c>
      <c r="C109" s="1777" t="s">
        <v>1072</v>
      </c>
      <c r="D109" s="1700"/>
      <c r="E109" s="1701"/>
      <c r="F109" s="1702"/>
      <c r="G109" s="1621">
        <v>30</v>
      </c>
      <c r="H109" s="1622"/>
      <c r="I109" s="1778">
        <v>24.9</v>
      </c>
      <c r="J109" s="1771"/>
      <c r="K109" s="1624">
        <v>3</v>
      </c>
      <c r="L109" s="2442"/>
      <c r="M109" s="1835" t="s">
        <v>620</v>
      </c>
      <c r="N109" s="945"/>
      <c r="O109" s="1060"/>
      <c r="P109" s="1048"/>
      <c r="Q109" s="1060"/>
      <c r="R109" s="2576"/>
      <c r="S109" s="886"/>
      <c r="T109" s="1060"/>
      <c r="U109" s="1048"/>
      <c r="V109" s="1060"/>
      <c r="W109" s="2576"/>
      <c r="X109" s="1133"/>
      <c r="Y109" s="1135"/>
      <c r="Z109" s="950"/>
      <c r="AA109" s="1135"/>
      <c r="AB109" s="2678"/>
      <c r="AC109" s="2516">
        <f t="shared" si="4"/>
        <v>0</v>
      </c>
      <c r="AD109" s="1416">
        <f t="shared" si="5"/>
        <v>0</v>
      </c>
      <c r="AE109" s="1416">
        <f t="shared" si="6"/>
        <v>0</v>
      </c>
      <c r="AF109" s="1416">
        <f t="shared" si="7"/>
        <v>0</v>
      </c>
      <c r="AG109" s="2496"/>
      <c r="AH109" s="2496"/>
      <c r="AI109" s="2496"/>
      <c r="AJ109" s="2496"/>
      <c r="AK109" s="2496"/>
      <c r="AL109" s="2496"/>
      <c r="AM109" s="2496"/>
      <c r="AN109" s="2496"/>
      <c r="AO109" s="2496"/>
      <c r="AP109" s="2496"/>
      <c r="AQ109" s="2496"/>
      <c r="AR109" s="2496"/>
      <c r="AS109" s="2496"/>
      <c r="AT109" s="2496"/>
      <c r="AU109" s="2496"/>
      <c r="AV109" s="2496"/>
      <c r="AW109" s="2496"/>
      <c r="AX109" s="2496"/>
      <c r="AY109" s="2496"/>
      <c r="AZ109" s="2496"/>
      <c r="BA109" s="2496"/>
      <c r="BB109" s="2496"/>
      <c r="BC109" s="2496"/>
      <c r="BD109" s="2496"/>
      <c r="BE109" s="2496"/>
      <c r="BF109" s="2496"/>
      <c r="BG109" s="2496"/>
      <c r="BH109" s="2496"/>
      <c r="BI109" s="2496"/>
      <c r="BJ109" s="2496"/>
      <c r="BK109" s="2496"/>
      <c r="BL109" s="2496"/>
      <c r="BM109" s="2496"/>
      <c r="BN109" s="2496"/>
      <c r="BO109" s="2496"/>
      <c r="BP109" s="2496"/>
      <c r="BQ109" s="2496"/>
      <c r="BR109" s="2496"/>
      <c r="BS109" s="2496"/>
      <c r="BT109" s="2496"/>
      <c r="BU109" s="2496"/>
      <c r="BV109" s="2496"/>
      <c r="BW109" s="2496"/>
      <c r="BX109" s="2496"/>
      <c r="BY109" s="2496"/>
      <c r="BZ109" s="2496"/>
      <c r="CA109" s="2496"/>
      <c r="CB109" s="2496"/>
      <c r="CC109" s="2496"/>
      <c r="CD109" s="2496"/>
      <c r="CE109" s="2496"/>
      <c r="CF109" s="2496"/>
      <c r="CG109" s="2496"/>
      <c r="CH109" s="2496"/>
      <c r="CI109" s="2496"/>
      <c r="CJ109" s="2496"/>
      <c r="CK109" s="2496"/>
      <c r="CL109" s="2496"/>
      <c r="CM109" s="2496"/>
      <c r="CN109" s="2496"/>
      <c r="CO109" s="2496"/>
      <c r="CP109" s="2496"/>
      <c r="CQ109" s="2496"/>
      <c r="CR109" s="2496"/>
      <c r="CS109" s="2496"/>
      <c r="CT109" s="2496"/>
      <c r="CU109" s="2496"/>
      <c r="CV109" s="2496"/>
      <c r="CW109" s="2496"/>
      <c r="CX109" s="2496"/>
      <c r="CY109" s="2496"/>
      <c r="CZ109" s="2496"/>
      <c r="DA109" s="2496"/>
      <c r="DB109" s="2496"/>
      <c r="DC109" s="2496"/>
      <c r="DD109" s="2496"/>
      <c r="DE109" s="2496"/>
      <c r="DF109" s="2496"/>
      <c r="DG109" s="2496"/>
      <c r="DH109" s="2496"/>
      <c r="DI109" s="2496"/>
      <c r="DJ109" s="2496"/>
      <c r="DK109" s="2496"/>
      <c r="DL109" s="2496"/>
      <c r="DM109" s="2496"/>
      <c r="DN109" s="2496"/>
      <c r="DO109" s="2496"/>
      <c r="DP109" s="2496"/>
      <c r="DQ109" s="2496"/>
      <c r="DR109" s="2496"/>
      <c r="DS109" s="2496"/>
      <c r="DT109" s="2496"/>
      <c r="DU109" s="2496"/>
      <c r="DV109" s="2496"/>
      <c r="DW109" s="2496"/>
      <c r="DX109" s="2496"/>
      <c r="DY109" s="2496"/>
      <c r="DZ109" s="2496"/>
      <c r="EA109" s="2496"/>
      <c r="EB109" s="2496"/>
      <c r="EC109" s="2496"/>
      <c r="ED109" s="2496"/>
      <c r="EE109" s="2496"/>
      <c r="EF109" s="2496"/>
      <c r="EG109" s="2496"/>
      <c r="EH109" s="2496"/>
      <c r="EI109" s="2496"/>
      <c r="EJ109" s="2496"/>
      <c r="EK109" s="2496"/>
      <c r="EL109" s="2496"/>
      <c r="EM109" s="2496"/>
      <c r="EN109" s="2496"/>
      <c r="EO109" s="2496"/>
      <c r="EP109" s="2496"/>
      <c r="EQ109" s="2496"/>
      <c r="ER109" s="2496"/>
      <c r="ES109" s="2496"/>
      <c r="ET109" s="2496"/>
      <c r="EU109" s="2496"/>
      <c r="EV109" s="2496"/>
      <c r="EW109" s="2496"/>
      <c r="EX109" s="2496"/>
      <c r="EY109" s="2496"/>
      <c r="EZ109" s="2496"/>
      <c r="FA109" s="2496"/>
      <c r="FB109" s="2496"/>
      <c r="FC109" s="2496"/>
      <c r="FD109" s="2496"/>
      <c r="FE109" s="2496"/>
      <c r="FF109" s="2496"/>
      <c r="FG109" s="2496"/>
      <c r="FH109" s="2496"/>
      <c r="FI109" s="2496"/>
      <c r="FJ109" s="2496"/>
      <c r="FK109" s="2496"/>
      <c r="FL109" s="2496"/>
      <c r="FM109" s="2496"/>
      <c r="FN109" s="2496"/>
      <c r="FO109" s="2496"/>
      <c r="FP109" s="2496"/>
      <c r="FQ109" s="2496"/>
      <c r="FR109" s="2496"/>
      <c r="FS109" s="2496"/>
      <c r="FT109" s="2496"/>
      <c r="FU109" s="2496"/>
      <c r="FV109" s="2496"/>
      <c r="FW109" s="2496"/>
      <c r="FX109" s="2496"/>
      <c r="FY109" s="2496"/>
      <c r="FZ109" s="2496"/>
      <c r="GA109" s="2496"/>
      <c r="GB109" s="2496"/>
      <c r="GC109" s="2496"/>
      <c r="GD109" s="2496"/>
      <c r="GE109" s="2496"/>
      <c r="GF109" s="2496"/>
      <c r="GG109" s="2496"/>
      <c r="GH109" s="2496"/>
      <c r="GI109" s="2496"/>
      <c r="GJ109" s="2496"/>
      <c r="GK109" s="2496"/>
      <c r="GL109" s="2496"/>
      <c r="GM109" s="2496"/>
      <c r="GN109" s="2496"/>
      <c r="GO109" s="2496"/>
      <c r="GP109" s="2496"/>
      <c r="GQ109" s="2496"/>
      <c r="GR109" s="2496"/>
      <c r="GS109" s="2496"/>
      <c r="GT109" s="2496"/>
      <c r="GU109" s="2496"/>
      <c r="GV109" s="2496"/>
      <c r="GW109" s="2496"/>
      <c r="GX109" s="2496"/>
      <c r="GY109" s="2496"/>
      <c r="GZ109" s="2496"/>
      <c r="HA109" s="2496"/>
      <c r="HB109" s="2496"/>
      <c r="HC109" s="2496"/>
      <c r="HD109" s="2496"/>
      <c r="HE109" s="2496"/>
      <c r="HF109" s="2496"/>
      <c r="HG109" s="2496"/>
      <c r="HH109" s="2496"/>
      <c r="HI109" s="2496"/>
      <c r="HJ109" s="2496"/>
      <c r="HK109" s="2496"/>
      <c r="HL109" s="2496"/>
      <c r="HM109" s="2496"/>
      <c r="HN109" s="2496"/>
      <c r="HO109" s="2496"/>
      <c r="HP109" s="2496"/>
      <c r="HQ109" s="2496"/>
      <c r="HR109" s="2496"/>
      <c r="HS109" s="2496"/>
      <c r="HT109" s="2496"/>
      <c r="HU109" s="2496"/>
      <c r="HV109" s="2496"/>
      <c r="HW109" s="2496"/>
      <c r="HX109" s="2496"/>
      <c r="HY109" s="2496"/>
      <c r="HZ109" s="2496"/>
      <c r="IA109" s="2496"/>
      <c r="IB109" s="2496"/>
      <c r="IC109" s="2496"/>
      <c r="ID109" s="2496"/>
      <c r="IE109" s="2496"/>
    </row>
    <row r="110" spans="1:239" s="1472" customFormat="1" ht="30" customHeight="1" thickBot="1">
      <c r="A110" s="2518"/>
      <c r="B110" s="1197" t="s">
        <v>1073</v>
      </c>
      <c r="C110" s="2519"/>
      <c r="D110" s="2520"/>
      <c r="E110" s="2521"/>
      <c r="F110" s="2522"/>
      <c r="G110" s="2523"/>
      <c r="H110" s="2524"/>
      <c r="I110" s="2525" t="s">
        <v>373</v>
      </c>
      <c r="J110" s="2526"/>
      <c r="K110" s="2527"/>
      <c r="L110" s="2546"/>
      <c r="M110" s="2528"/>
      <c r="N110" s="1196"/>
      <c r="O110" s="2529"/>
      <c r="P110" s="2529"/>
      <c r="Q110" s="2529"/>
      <c r="R110" s="2592"/>
      <c r="S110" s="2529"/>
      <c r="T110" s="2529"/>
      <c r="U110" s="2529"/>
      <c r="V110" s="2529"/>
      <c r="W110" s="2546"/>
      <c r="X110" s="2530"/>
      <c r="Y110" s="2531"/>
      <c r="Z110" s="2532" t="s">
        <v>373</v>
      </c>
      <c r="AA110" s="2531"/>
      <c r="AB110" s="2670"/>
      <c r="AC110" s="2533"/>
      <c r="AD110" s="2534"/>
      <c r="AE110" s="2534"/>
      <c r="AF110" s="2534"/>
      <c r="AG110" s="2492"/>
      <c r="AH110" s="2492"/>
      <c r="AI110" s="2492"/>
      <c r="AJ110" s="2492"/>
      <c r="AK110" s="2492"/>
      <c r="AL110" s="2492"/>
      <c r="AM110" s="2492"/>
      <c r="AN110" s="2492"/>
      <c r="AO110" s="2492"/>
      <c r="AP110" s="2492"/>
      <c r="AQ110" s="2492"/>
      <c r="AR110" s="2492"/>
      <c r="AS110" s="2492"/>
      <c r="AT110" s="2492"/>
      <c r="AU110" s="2492"/>
      <c r="AV110" s="2492"/>
      <c r="AW110" s="2492"/>
      <c r="AX110" s="2492"/>
      <c r="AY110" s="2492"/>
      <c r="AZ110" s="2492"/>
      <c r="BA110" s="2492"/>
      <c r="BB110" s="2492"/>
      <c r="BC110" s="2492"/>
      <c r="BD110" s="2492"/>
      <c r="BE110" s="2492"/>
      <c r="BF110" s="2492"/>
      <c r="BG110" s="2492"/>
      <c r="BH110" s="2492"/>
      <c r="BI110" s="2492"/>
      <c r="BJ110" s="2492"/>
      <c r="BK110" s="2492"/>
      <c r="BL110" s="2492"/>
      <c r="BM110" s="2492"/>
      <c r="BN110" s="2492"/>
      <c r="BO110" s="2492"/>
      <c r="BP110" s="2492"/>
      <c r="BQ110" s="2492"/>
      <c r="BR110" s="2492"/>
      <c r="BS110" s="2492"/>
      <c r="BT110" s="2492"/>
      <c r="BU110" s="2492"/>
      <c r="BV110" s="2492"/>
      <c r="BW110" s="2492"/>
      <c r="BX110" s="2492"/>
      <c r="BY110" s="2492"/>
      <c r="BZ110" s="2492"/>
      <c r="CA110" s="2492"/>
      <c r="CB110" s="2492"/>
      <c r="CC110" s="2492"/>
      <c r="CD110" s="2492"/>
      <c r="CE110" s="2492"/>
      <c r="CF110" s="2492"/>
      <c r="CG110" s="2492"/>
      <c r="CH110" s="2492"/>
      <c r="CI110" s="2492"/>
      <c r="CJ110" s="2492"/>
      <c r="CK110" s="2492"/>
      <c r="CL110" s="2492"/>
      <c r="CM110" s="2492"/>
      <c r="CN110" s="2492"/>
      <c r="CO110" s="2492"/>
      <c r="CP110" s="2492"/>
      <c r="CQ110" s="2492"/>
      <c r="CR110" s="2492"/>
      <c r="CS110" s="2492"/>
      <c r="CT110" s="2492"/>
      <c r="CU110" s="2492"/>
      <c r="CV110" s="2492"/>
      <c r="CW110" s="2492"/>
      <c r="CX110" s="2492"/>
      <c r="CY110" s="2492"/>
      <c r="CZ110" s="2492"/>
      <c r="DA110" s="2492"/>
      <c r="DB110" s="2492"/>
      <c r="DC110" s="2492"/>
      <c r="DD110" s="2492"/>
      <c r="DE110" s="2492"/>
      <c r="DF110" s="2492"/>
      <c r="DG110" s="2492"/>
      <c r="DH110" s="2492"/>
      <c r="DI110" s="2492"/>
      <c r="DJ110" s="2492"/>
      <c r="DK110" s="2492"/>
      <c r="DL110" s="2492"/>
      <c r="DM110" s="2492"/>
      <c r="DN110" s="2492"/>
      <c r="DO110" s="2492"/>
      <c r="DP110" s="2492"/>
      <c r="DQ110" s="2492"/>
      <c r="DR110" s="2492"/>
      <c r="DS110" s="2492"/>
      <c r="DT110" s="2492"/>
      <c r="DU110" s="2492"/>
      <c r="DV110" s="2492"/>
      <c r="DW110" s="2492"/>
      <c r="DX110" s="2492"/>
      <c r="DY110" s="2492"/>
      <c r="DZ110" s="2492"/>
      <c r="EA110" s="2492"/>
      <c r="EB110" s="2492"/>
      <c r="EC110" s="2492"/>
      <c r="ED110" s="2492"/>
      <c r="EE110" s="2492"/>
      <c r="EF110" s="2492"/>
      <c r="EG110" s="2492"/>
      <c r="EH110" s="2492"/>
      <c r="EI110" s="2492"/>
      <c r="EJ110" s="2492"/>
      <c r="EK110" s="2492"/>
      <c r="EL110" s="2492"/>
      <c r="EM110" s="2492"/>
      <c r="EN110" s="2492"/>
      <c r="EO110" s="2492"/>
      <c r="EP110" s="2492"/>
      <c r="EQ110" s="2492"/>
      <c r="ER110" s="2492"/>
      <c r="ES110" s="2492"/>
      <c r="ET110" s="2492"/>
      <c r="EU110" s="2492"/>
      <c r="EV110" s="2492"/>
      <c r="EW110" s="2492"/>
      <c r="EX110" s="2492"/>
      <c r="EY110" s="2492"/>
      <c r="EZ110" s="2492"/>
      <c r="FA110" s="2492"/>
      <c r="FB110" s="2492"/>
      <c r="FC110" s="2492"/>
      <c r="FD110" s="2492"/>
      <c r="FE110" s="2492"/>
      <c r="FF110" s="2492"/>
      <c r="FG110" s="2492"/>
      <c r="FH110" s="2492"/>
      <c r="FI110" s="2492"/>
      <c r="FJ110" s="2492"/>
      <c r="FK110" s="2492"/>
      <c r="FL110" s="2492"/>
      <c r="FM110" s="2492"/>
      <c r="FN110" s="2492"/>
      <c r="FO110" s="2492"/>
      <c r="FP110" s="2492"/>
      <c r="FQ110" s="2492"/>
      <c r="FR110" s="2492"/>
      <c r="FS110" s="2492"/>
      <c r="FT110" s="2492"/>
      <c r="FU110" s="2492"/>
      <c r="FV110" s="2492"/>
      <c r="FW110" s="2492"/>
      <c r="FX110" s="2492"/>
      <c r="FY110" s="2492"/>
      <c r="FZ110" s="2492"/>
      <c r="GA110" s="2492"/>
      <c r="GB110" s="2492"/>
      <c r="GC110" s="2492"/>
      <c r="GD110" s="2492"/>
      <c r="GE110" s="2492"/>
      <c r="GF110" s="2492"/>
      <c r="GG110" s="2492"/>
      <c r="GH110" s="2492"/>
      <c r="GI110" s="2492"/>
      <c r="GJ110" s="2492"/>
      <c r="GK110" s="2492"/>
      <c r="GL110" s="2492"/>
      <c r="GM110" s="2492"/>
      <c r="GN110" s="2492"/>
      <c r="GO110" s="2492"/>
      <c r="GP110" s="2492"/>
      <c r="GQ110" s="2492"/>
      <c r="GR110" s="2492"/>
      <c r="GS110" s="2492"/>
      <c r="GT110" s="2492"/>
      <c r="GU110" s="2492"/>
      <c r="GV110" s="2492"/>
      <c r="GW110" s="2492"/>
      <c r="GX110" s="2492"/>
      <c r="GY110" s="2492"/>
      <c r="GZ110" s="2492"/>
      <c r="HA110" s="2492"/>
      <c r="HB110" s="2492"/>
      <c r="HC110" s="2492"/>
      <c r="HD110" s="2492"/>
      <c r="HE110" s="2492"/>
      <c r="HF110" s="2492"/>
      <c r="HG110" s="2492"/>
      <c r="HH110" s="2492"/>
      <c r="HI110" s="2492"/>
      <c r="HJ110" s="2492"/>
      <c r="HK110" s="2492"/>
      <c r="HL110" s="2492"/>
      <c r="HM110" s="2492"/>
      <c r="HN110" s="2492"/>
      <c r="HO110" s="2492"/>
      <c r="HP110" s="2492"/>
      <c r="HQ110" s="2492"/>
      <c r="HR110" s="2492"/>
      <c r="HS110" s="2492"/>
      <c r="HT110" s="2492"/>
      <c r="HU110" s="2492"/>
      <c r="HV110" s="2492"/>
      <c r="HW110" s="2492"/>
      <c r="HX110" s="2492"/>
      <c r="HY110" s="2492"/>
      <c r="HZ110" s="2492"/>
      <c r="IA110" s="2492"/>
      <c r="IB110" s="2492"/>
      <c r="IC110" s="2492"/>
      <c r="ID110" s="2492"/>
      <c r="IE110" s="2492"/>
    </row>
    <row r="111" spans="1:239" s="1472" customFormat="1" ht="15.75" customHeight="1">
      <c r="A111" s="1840" t="s">
        <v>1074</v>
      </c>
      <c r="B111" s="1841" t="s">
        <v>1075</v>
      </c>
      <c r="C111" s="1842" t="s">
        <v>1076</v>
      </c>
      <c r="D111" s="1843"/>
      <c r="E111" s="1844"/>
      <c r="F111" s="1845"/>
      <c r="G111" s="827">
        <v>30</v>
      </c>
      <c r="H111" s="117"/>
      <c r="I111" s="1222">
        <v>24.9</v>
      </c>
      <c r="J111" s="1846"/>
      <c r="K111" s="1847">
        <v>3</v>
      </c>
      <c r="L111" s="2565"/>
      <c r="M111" s="757" t="s">
        <v>1077</v>
      </c>
      <c r="N111" s="1848"/>
      <c r="O111" s="1849"/>
      <c r="P111" s="1850"/>
      <c r="Q111" s="1849"/>
      <c r="R111" s="2610"/>
      <c r="S111" s="1848"/>
      <c r="T111" s="1851"/>
      <c r="U111" s="1852"/>
      <c r="V111" s="1849"/>
      <c r="W111" s="2647"/>
      <c r="X111" s="1681">
        <v>5</v>
      </c>
      <c r="Y111" s="1853"/>
      <c r="Z111" s="1854">
        <v>109</v>
      </c>
      <c r="AA111" s="1855"/>
      <c r="AB111" s="2691"/>
      <c r="AC111" s="2516">
        <f t="shared" si="4"/>
        <v>0</v>
      </c>
      <c r="AD111" s="1416">
        <f t="shared" si="5"/>
        <v>0</v>
      </c>
      <c r="AE111" s="1416">
        <f t="shared" si="6"/>
        <v>0</v>
      </c>
      <c r="AF111" s="1416">
        <f t="shared" si="7"/>
        <v>0</v>
      </c>
      <c r="AG111" s="2492"/>
      <c r="AH111" s="2492"/>
      <c r="AI111" s="2492"/>
      <c r="AJ111" s="2492"/>
      <c r="AK111" s="2492"/>
      <c r="AL111" s="2492"/>
      <c r="AM111" s="2492"/>
      <c r="AN111" s="2492"/>
      <c r="AO111" s="2492"/>
      <c r="AP111" s="2492"/>
      <c r="AQ111" s="2492"/>
      <c r="AR111" s="2492"/>
      <c r="AS111" s="2492"/>
      <c r="AT111" s="2492"/>
      <c r="AU111" s="2492"/>
      <c r="AV111" s="2492"/>
      <c r="AW111" s="2492"/>
      <c r="AX111" s="2492"/>
      <c r="AY111" s="2492"/>
      <c r="AZ111" s="2492"/>
      <c r="BA111" s="2492"/>
      <c r="BB111" s="2492"/>
      <c r="BC111" s="2492"/>
      <c r="BD111" s="2492"/>
      <c r="BE111" s="2492"/>
      <c r="BF111" s="2492"/>
      <c r="BG111" s="2492"/>
      <c r="BH111" s="2492"/>
      <c r="BI111" s="2492"/>
      <c r="BJ111" s="2492"/>
      <c r="BK111" s="2492"/>
      <c r="BL111" s="2492"/>
      <c r="BM111" s="2492"/>
      <c r="BN111" s="2492"/>
      <c r="BO111" s="2492"/>
      <c r="BP111" s="2492"/>
      <c r="BQ111" s="2492"/>
      <c r="BR111" s="2492"/>
      <c r="BS111" s="2492"/>
      <c r="BT111" s="2492"/>
      <c r="BU111" s="2492"/>
      <c r="BV111" s="2492"/>
      <c r="BW111" s="2492"/>
      <c r="BX111" s="2492"/>
      <c r="BY111" s="2492"/>
      <c r="BZ111" s="2492"/>
      <c r="CA111" s="2492"/>
      <c r="CB111" s="2492"/>
      <c r="CC111" s="2492"/>
      <c r="CD111" s="2492"/>
      <c r="CE111" s="2492"/>
      <c r="CF111" s="2492"/>
      <c r="CG111" s="2492"/>
      <c r="CH111" s="2492"/>
      <c r="CI111" s="2492"/>
      <c r="CJ111" s="2492"/>
      <c r="CK111" s="2492"/>
      <c r="CL111" s="2492"/>
      <c r="CM111" s="2492"/>
      <c r="CN111" s="2492"/>
      <c r="CO111" s="2492"/>
      <c r="CP111" s="2492"/>
      <c r="CQ111" s="2492"/>
      <c r="CR111" s="2492"/>
      <c r="CS111" s="2492"/>
      <c r="CT111" s="2492"/>
      <c r="CU111" s="2492"/>
      <c r="CV111" s="2492"/>
      <c r="CW111" s="2492"/>
      <c r="CX111" s="2492"/>
      <c r="CY111" s="2492"/>
      <c r="CZ111" s="2492"/>
      <c r="DA111" s="2492"/>
      <c r="DB111" s="2492"/>
      <c r="DC111" s="2492"/>
      <c r="DD111" s="2492"/>
      <c r="DE111" s="2492"/>
      <c r="DF111" s="2492"/>
      <c r="DG111" s="2492"/>
      <c r="DH111" s="2492"/>
      <c r="DI111" s="2492"/>
      <c r="DJ111" s="2492"/>
      <c r="DK111" s="2492"/>
      <c r="DL111" s="2492"/>
      <c r="DM111" s="2492"/>
      <c r="DN111" s="2492"/>
      <c r="DO111" s="2492"/>
      <c r="DP111" s="2492"/>
      <c r="DQ111" s="2492"/>
      <c r="DR111" s="2492"/>
      <c r="DS111" s="2492"/>
      <c r="DT111" s="2492"/>
      <c r="DU111" s="2492"/>
      <c r="DV111" s="2492"/>
      <c r="DW111" s="2492"/>
      <c r="DX111" s="2492"/>
      <c r="DY111" s="2492"/>
      <c r="DZ111" s="2492"/>
      <c r="EA111" s="2492"/>
      <c r="EB111" s="2492"/>
      <c r="EC111" s="2492"/>
      <c r="ED111" s="2492"/>
      <c r="EE111" s="2492"/>
      <c r="EF111" s="2492"/>
      <c r="EG111" s="2492"/>
      <c r="EH111" s="2492"/>
      <c r="EI111" s="2492"/>
      <c r="EJ111" s="2492"/>
      <c r="EK111" s="2492"/>
      <c r="EL111" s="2492"/>
      <c r="EM111" s="2492"/>
      <c r="EN111" s="2492"/>
      <c r="EO111" s="2492"/>
      <c r="EP111" s="2492"/>
      <c r="EQ111" s="2492"/>
      <c r="ER111" s="2492"/>
      <c r="ES111" s="2492"/>
      <c r="ET111" s="2492"/>
      <c r="EU111" s="2492"/>
      <c r="EV111" s="2492"/>
      <c r="EW111" s="2492"/>
      <c r="EX111" s="2492"/>
      <c r="EY111" s="2492"/>
      <c r="EZ111" s="2492"/>
      <c r="FA111" s="2492"/>
      <c r="FB111" s="2492"/>
      <c r="FC111" s="2492"/>
      <c r="FD111" s="2492"/>
      <c r="FE111" s="2492"/>
      <c r="FF111" s="2492"/>
      <c r="FG111" s="2492"/>
      <c r="FH111" s="2492"/>
      <c r="FI111" s="2492"/>
      <c r="FJ111" s="2492"/>
      <c r="FK111" s="2492"/>
      <c r="FL111" s="2492"/>
      <c r="FM111" s="2492"/>
      <c r="FN111" s="2492"/>
      <c r="FO111" s="2492"/>
      <c r="FP111" s="2492"/>
      <c r="FQ111" s="2492"/>
      <c r="FR111" s="2492"/>
      <c r="FS111" s="2492"/>
      <c r="FT111" s="2492"/>
      <c r="FU111" s="2492"/>
      <c r="FV111" s="2492"/>
      <c r="FW111" s="2492"/>
      <c r="FX111" s="2492"/>
      <c r="FY111" s="2492"/>
      <c r="FZ111" s="2492"/>
      <c r="GA111" s="2492"/>
      <c r="GB111" s="2492"/>
      <c r="GC111" s="2492"/>
      <c r="GD111" s="2492"/>
      <c r="GE111" s="2492"/>
      <c r="GF111" s="2492"/>
      <c r="GG111" s="2492"/>
      <c r="GH111" s="2492"/>
      <c r="GI111" s="2492"/>
      <c r="GJ111" s="2492"/>
      <c r="GK111" s="2492"/>
      <c r="GL111" s="2492"/>
      <c r="GM111" s="2492"/>
      <c r="GN111" s="2492"/>
      <c r="GO111" s="2492"/>
      <c r="GP111" s="2492"/>
      <c r="GQ111" s="2492"/>
      <c r="GR111" s="2492"/>
      <c r="GS111" s="2492"/>
      <c r="GT111" s="2492"/>
      <c r="GU111" s="2492"/>
      <c r="GV111" s="2492"/>
      <c r="GW111" s="2492"/>
      <c r="GX111" s="2492"/>
      <c r="GY111" s="2492"/>
      <c r="GZ111" s="2492"/>
      <c r="HA111" s="2492"/>
      <c r="HB111" s="2492"/>
      <c r="HC111" s="2492"/>
      <c r="HD111" s="2492"/>
      <c r="HE111" s="2492"/>
      <c r="HF111" s="2492"/>
      <c r="HG111" s="2492"/>
      <c r="HH111" s="2492"/>
      <c r="HI111" s="2492"/>
      <c r="HJ111" s="2492"/>
      <c r="HK111" s="2492"/>
      <c r="HL111" s="2492"/>
      <c r="HM111" s="2492"/>
      <c r="HN111" s="2492"/>
      <c r="HO111" s="2492"/>
      <c r="HP111" s="2492"/>
      <c r="HQ111" s="2492"/>
      <c r="HR111" s="2492"/>
      <c r="HS111" s="2492"/>
      <c r="HT111" s="2492"/>
      <c r="HU111" s="2492"/>
      <c r="HV111" s="2492"/>
      <c r="HW111" s="2492"/>
      <c r="HX111" s="2492"/>
      <c r="HY111" s="2492"/>
      <c r="HZ111" s="2492"/>
      <c r="IA111" s="2492"/>
      <c r="IB111" s="2492"/>
      <c r="IC111" s="2492"/>
      <c r="ID111" s="2492"/>
      <c r="IE111" s="2492"/>
    </row>
    <row r="112" spans="1:239" s="1825" customFormat="1" ht="15.75" customHeight="1">
      <c r="A112" s="1856" t="s">
        <v>1078</v>
      </c>
      <c r="B112" s="1857" t="s">
        <v>1079</v>
      </c>
      <c r="C112" s="1858" t="s">
        <v>1076</v>
      </c>
      <c r="D112" s="1859"/>
      <c r="E112" s="1860"/>
      <c r="F112" s="1861"/>
      <c r="G112" s="1626">
        <v>30</v>
      </c>
      <c r="H112" s="1627"/>
      <c r="I112" s="1862">
        <v>24.9</v>
      </c>
      <c r="J112" s="1863"/>
      <c r="K112" s="1864">
        <v>3</v>
      </c>
      <c r="L112" s="2446"/>
      <c r="M112" s="1865" t="s">
        <v>1080</v>
      </c>
      <c r="N112" s="1866"/>
      <c r="O112" s="1867"/>
      <c r="P112" s="1868"/>
      <c r="Q112" s="1867"/>
      <c r="R112" s="2461"/>
      <c r="S112" s="1866"/>
      <c r="T112" s="1867"/>
      <c r="U112" s="1868"/>
      <c r="V112" s="1867"/>
      <c r="W112" s="2473"/>
      <c r="X112" s="1869">
        <v>5</v>
      </c>
      <c r="Y112" s="1870"/>
      <c r="Z112" s="1871">
        <v>109</v>
      </c>
      <c r="AA112" s="1870"/>
      <c r="AB112" s="2480"/>
      <c r="AC112" s="2516">
        <f t="shared" si="4"/>
        <v>0</v>
      </c>
      <c r="AD112" s="1416">
        <f t="shared" si="5"/>
        <v>0</v>
      </c>
      <c r="AE112" s="1416">
        <f t="shared" si="6"/>
        <v>0</v>
      </c>
      <c r="AF112" s="1416">
        <f t="shared" si="7"/>
        <v>0</v>
      </c>
      <c r="AG112" s="2499"/>
      <c r="AH112" s="2499"/>
      <c r="AI112" s="2499"/>
      <c r="AJ112" s="2499"/>
      <c r="AK112" s="2499"/>
      <c r="AL112" s="2499"/>
      <c r="AM112" s="2499"/>
      <c r="AN112" s="2499"/>
      <c r="AO112" s="2499"/>
      <c r="AP112" s="2499"/>
      <c r="AQ112" s="2499"/>
      <c r="AR112" s="2499"/>
      <c r="AS112" s="2499"/>
      <c r="AT112" s="2499"/>
      <c r="AU112" s="2499"/>
      <c r="AV112" s="2499"/>
      <c r="AW112" s="2499"/>
      <c r="AX112" s="2499"/>
      <c r="AY112" s="2499"/>
      <c r="AZ112" s="2499"/>
      <c r="BA112" s="2499"/>
      <c r="BB112" s="2499"/>
      <c r="BC112" s="2499"/>
      <c r="BD112" s="2499"/>
      <c r="BE112" s="2499"/>
      <c r="BF112" s="2499"/>
      <c r="BG112" s="2499"/>
      <c r="BH112" s="2499"/>
      <c r="BI112" s="2499"/>
      <c r="BJ112" s="2499"/>
      <c r="BK112" s="2499"/>
      <c r="BL112" s="2499"/>
      <c r="BM112" s="2499"/>
      <c r="BN112" s="2499"/>
      <c r="BO112" s="2499"/>
      <c r="BP112" s="2499"/>
      <c r="BQ112" s="2499"/>
      <c r="BR112" s="2499"/>
      <c r="BS112" s="2499"/>
      <c r="BT112" s="2499"/>
      <c r="BU112" s="2499"/>
      <c r="BV112" s="2499"/>
      <c r="BW112" s="2499"/>
      <c r="BX112" s="2499"/>
      <c r="BY112" s="2499"/>
      <c r="BZ112" s="2499"/>
      <c r="CA112" s="2499"/>
      <c r="CB112" s="2499"/>
      <c r="CC112" s="2499"/>
      <c r="CD112" s="2499"/>
      <c r="CE112" s="2499"/>
      <c r="CF112" s="2499"/>
      <c r="CG112" s="2499"/>
      <c r="CH112" s="2499"/>
      <c r="CI112" s="2499"/>
      <c r="CJ112" s="2499"/>
      <c r="CK112" s="2499"/>
      <c r="CL112" s="2499"/>
      <c r="CM112" s="2499"/>
      <c r="CN112" s="2499"/>
      <c r="CO112" s="2499"/>
      <c r="CP112" s="2499"/>
      <c r="CQ112" s="2499"/>
      <c r="CR112" s="2499"/>
      <c r="CS112" s="2499"/>
      <c r="CT112" s="2499"/>
      <c r="CU112" s="2499"/>
      <c r="CV112" s="2499"/>
      <c r="CW112" s="2499"/>
      <c r="CX112" s="2499"/>
      <c r="CY112" s="2499"/>
      <c r="CZ112" s="2499"/>
      <c r="DA112" s="2499"/>
      <c r="DB112" s="2499"/>
      <c r="DC112" s="2499"/>
      <c r="DD112" s="2499"/>
      <c r="DE112" s="2499"/>
      <c r="DF112" s="2499"/>
      <c r="DG112" s="2499"/>
      <c r="DH112" s="2499"/>
      <c r="DI112" s="2499"/>
      <c r="DJ112" s="2499"/>
      <c r="DK112" s="2499"/>
      <c r="DL112" s="2499"/>
      <c r="DM112" s="2499"/>
      <c r="DN112" s="2499"/>
      <c r="DO112" s="2499"/>
      <c r="DP112" s="2499"/>
      <c r="DQ112" s="2499"/>
      <c r="DR112" s="2499"/>
      <c r="DS112" s="2499"/>
      <c r="DT112" s="2499"/>
      <c r="DU112" s="2499"/>
      <c r="DV112" s="2499"/>
      <c r="DW112" s="2499"/>
      <c r="DX112" s="2499"/>
      <c r="DY112" s="2499"/>
      <c r="DZ112" s="2499"/>
      <c r="EA112" s="2499"/>
      <c r="EB112" s="2499"/>
      <c r="EC112" s="2499"/>
      <c r="ED112" s="2499"/>
      <c r="EE112" s="2499"/>
      <c r="EF112" s="2499"/>
      <c r="EG112" s="2499"/>
      <c r="EH112" s="2499"/>
      <c r="EI112" s="2499"/>
      <c r="EJ112" s="2499"/>
      <c r="EK112" s="2499"/>
      <c r="EL112" s="2499"/>
      <c r="EM112" s="2499"/>
      <c r="EN112" s="2499"/>
      <c r="EO112" s="2499"/>
      <c r="EP112" s="2499"/>
      <c r="EQ112" s="2499"/>
      <c r="ER112" s="2499"/>
      <c r="ES112" s="2499"/>
      <c r="ET112" s="2499"/>
      <c r="EU112" s="2499"/>
      <c r="EV112" s="2499"/>
      <c r="EW112" s="2499"/>
      <c r="EX112" s="2499"/>
      <c r="EY112" s="2499"/>
      <c r="EZ112" s="2499"/>
      <c r="FA112" s="2499"/>
      <c r="FB112" s="2499"/>
      <c r="FC112" s="2499"/>
      <c r="FD112" s="2499"/>
      <c r="FE112" s="2499"/>
      <c r="FF112" s="2499"/>
      <c r="FG112" s="2499"/>
      <c r="FH112" s="2499"/>
      <c r="FI112" s="2499"/>
      <c r="FJ112" s="2499"/>
      <c r="FK112" s="2499"/>
      <c r="FL112" s="2499"/>
      <c r="FM112" s="2499"/>
      <c r="FN112" s="2499"/>
      <c r="FO112" s="2499"/>
      <c r="FP112" s="2499"/>
      <c r="FQ112" s="2499"/>
      <c r="FR112" s="2499"/>
      <c r="FS112" s="2499"/>
      <c r="FT112" s="2499"/>
      <c r="FU112" s="2499"/>
      <c r="FV112" s="2499"/>
      <c r="FW112" s="2499"/>
      <c r="FX112" s="2499"/>
      <c r="FY112" s="2499"/>
      <c r="FZ112" s="2499"/>
      <c r="GA112" s="2499"/>
      <c r="GB112" s="2499"/>
      <c r="GC112" s="2499"/>
      <c r="GD112" s="2499"/>
      <c r="GE112" s="2499"/>
      <c r="GF112" s="2499"/>
      <c r="GG112" s="2499"/>
      <c r="GH112" s="2499"/>
      <c r="GI112" s="2499"/>
      <c r="GJ112" s="2499"/>
      <c r="GK112" s="2499"/>
      <c r="GL112" s="2499"/>
      <c r="GM112" s="2499"/>
      <c r="GN112" s="2499"/>
      <c r="GO112" s="2499"/>
      <c r="GP112" s="2499"/>
      <c r="GQ112" s="2499"/>
      <c r="GR112" s="2499"/>
      <c r="GS112" s="2499"/>
      <c r="GT112" s="2499"/>
      <c r="GU112" s="2499"/>
      <c r="GV112" s="2499"/>
      <c r="GW112" s="2499"/>
      <c r="GX112" s="2499"/>
      <c r="GY112" s="2499"/>
      <c r="GZ112" s="2499"/>
      <c r="HA112" s="2499"/>
      <c r="HB112" s="2499"/>
      <c r="HC112" s="2499"/>
      <c r="HD112" s="2499"/>
      <c r="HE112" s="2499"/>
      <c r="HF112" s="2499"/>
      <c r="HG112" s="2499"/>
      <c r="HH112" s="2499"/>
      <c r="HI112" s="2499"/>
      <c r="HJ112" s="2499"/>
      <c r="HK112" s="2499"/>
      <c r="HL112" s="2499"/>
      <c r="HM112" s="2499"/>
      <c r="HN112" s="2499"/>
      <c r="HO112" s="2499"/>
      <c r="HP112" s="2499"/>
      <c r="HQ112" s="2499"/>
      <c r="HR112" s="2499"/>
      <c r="HS112" s="2499"/>
      <c r="HT112" s="2499"/>
      <c r="HU112" s="2499"/>
      <c r="HV112" s="2499"/>
      <c r="HW112" s="2499"/>
      <c r="HX112" s="2499"/>
      <c r="HY112" s="2499"/>
      <c r="HZ112" s="2499"/>
      <c r="IA112" s="2499"/>
      <c r="IB112" s="2499"/>
      <c r="IC112" s="2499"/>
      <c r="ID112" s="2499"/>
      <c r="IE112" s="2499"/>
    </row>
    <row r="113" spans="1:239" s="1472" customFormat="1" ht="15.75" customHeight="1" thickBot="1">
      <c r="A113" s="1662" t="s">
        <v>47</v>
      </c>
      <c r="B113" s="1692" t="s">
        <v>1081</v>
      </c>
      <c r="C113" s="4286" t="s">
        <v>1082</v>
      </c>
      <c r="D113" s="4347"/>
      <c r="E113" s="4287"/>
      <c r="F113" s="4288"/>
      <c r="G113" s="1507">
        <v>12</v>
      </c>
      <c r="H113" s="1508"/>
      <c r="I113" s="1744">
        <v>37.299999999999997</v>
      </c>
      <c r="J113" s="1872"/>
      <c r="K113" s="1670">
        <v>4</v>
      </c>
      <c r="L113" s="2444"/>
      <c r="M113" s="754" t="s">
        <v>256</v>
      </c>
      <c r="N113" s="851"/>
      <c r="O113" s="1873"/>
      <c r="P113" s="804"/>
      <c r="Q113" s="1873"/>
      <c r="R113" s="2472"/>
      <c r="S113" s="837"/>
      <c r="T113" s="1873"/>
      <c r="U113" s="804"/>
      <c r="V113" s="1873"/>
      <c r="W113" s="2472"/>
      <c r="X113" s="1513">
        <v>0.5</v>
      </c>
      <c r="Y113" s="1697"/>
      <c r="Z113" s="1515">
        <v>1012</v>
      </c>
      <c r="AA113" s="1874"/>
      <c r="AB113" s="2478"/>
      <c r="AC113" s="2516">
        <f t="shared" si="4"/>
        <v>0</v>
      </c>
      <c r="AD113" s="1416">
        <f t="shared" si="5"/>
        <v>0</v>
      </c>
      <c r="AE113" s="1416">
        <f t="shared" si="6"/>
        <v>0</v>
      </c>
      <c r="AF113" s="1416">
        <f t="shared" si="7"/>
        <v>0</v>
      </c>
      <c r="AG113" s="2492"/>
      <c r="AH113" s="2492"/>
      <c r="AI113" s="2492"/>
      <c r="AJ113" s="2492"/>
      <c r="AK113" s="2492"/>
      <c r="AL113" s="2492"/>
      <c r="AM113" s="2492"/>
      <c r="AN113" s="2492"/>
      <c r="AO113" s="2492"/>
      <c r="AP113" s="2492"/>
      <c r="AQ113" s="2492"/>
      <c r="AR113" s="2492"/>
      <c r="AS113" s="2492"/>
      <c r="AT113" s="2492"/>
      <c r="AU113" s="2492"/>
      <c r="AV113" s="2492"/>
      <c r="AW113" s="2492"/>
      <c r="AX113" s="2492"/>
      <c r="AY113" s="2492"/>
      <c r="AZ113" s="2492"/>
      <c r="BA113" s="2492"/>
      <c r="BB113" s="2492"/>
      <c r="BC113" s="2492"/>
      <c r="BD113" s="2492"/>
      <c r="BE113" s="2492"/>
      <c r="BF113" s="2492"/>
      <c r="BG113" s="2492"/>
      <c r="BH113" s="2492"/>
      <c r="BI113" s="2492"/>
      <c r="BJ113" s="2492"/>
      <c r="BK113" s="2492"/>
      <c r="BL113" s="2492"/>
      <c r="BM113" s="2492"/>
      <c r="BN113" s="2492"/>
      <c r="BO113" s="2492"/>
      <c r="BP113" s="2492"/>
      <c r="BQ113" s="2492"/>
      <c r="BR113" s="2492"/>
      <c r="BS113" s="2492"/>
      <c r="BT113" s="2492"/>
      <c r="BU113" s="2492"/>
      <c r="BV113" s="2492"/>
      <c r="BW113" s="2492"/>
      <c r="BX113" s="2492"/>
      <c r="BY113" s="2492"/>
      <c r="BZ113" s="2492"/>
      <c r="CA113" s="2492"/>
      <c r="CB113" s="2492"/>
      <c r="CC113" s="2492"/>
      <c r="CD113" s="2492"/>
      <c r="CE113" s="2492"/>
      <c r="CF113" s="2492"/>
      <c r="CG113" s="2492"/>
      <c r="CH113" s="2492"/>
      <c r="CI113" s="2492"/>
      <c r="CJ113" s="2492"/>
      <c r="CK113" s="2492"/>
      <c r="CL113" s="2492"/>
      <c r="CM113" s="2492"/>
      <c r="CN113" s="2492"/>
      <c r="CO113" s="2492"/>
      <c r="CP113" s="2492"/>
      <c r="CQ113" s="2492"/>
      <c r="CR113" s="2492"/>
      <c r="CS113" s="2492"/>
      <c r="CT113" s="2492"/>
      <c r="CU113" s="2492"/>
      <c r="CV113" s="2492"/>
      <c r="CW113" s="2492"/>
      <c r="CX113" s="2492"/>
      <c r="CY113" s="2492"/>
      <c r="CZ113" s="2492"/>
      <c r="DA113" s="2492"/>
      <c r="DB113" s="2492"/>
      <c r="DC113" s="2492"/>
      <c r="DD113" s="2492"/>
      <c r="DE113" s="2492"/>
      <c r="DF113" s="2492"/>
      <c r="DG113" s="2492"/>
      <c r="DH113" s="2492"/>
      <c r="DI113" s="2492"/>
      <c r="DJ113" s="2492"/>
      <c r="DK113" s="2492"/>
      <c r="DL113" s="2492"/>
      <c r="DM113" s="2492"/>
      <c r="DN113" s="2492"/>
      <c r="DO113" s="2492"/>
      <c r="DP113" s="2492"/>
      <c r="DQ113" s="2492"/>
      <c r="DR113" s="2492"/>
      <c r="DS113" s="2492"/>
      <c r="DT113" s="2492"/>
      <c r="DU113" s="2492"/>
      <c r="DV113" s="2492"/>
      <c r="DW113" s="2492"/>
      <c r="DX113" s="2492"/>
      <c r="DY113" s="2492"/>
      <c r="DZ113" s="2492"/>
      <c r="EA113" s="2492"/>
      <c r="EB113" s="2492"/>
      <c r="EC113" s="2492"/>
      <c r="ED113" s="2492"/>
      <c r="EE113" s="2492"/>
      <c r="EF113" s="2492"/>
      <c r="EG113" s="2492"/>
      <c r="EH113" s="2492"/>
      <c r="EI113" s="2492"/>
      <c r="EJ113" s="2492"/>
      <c r="EK113" s="2492"/>
      <c r="EL113" s="2492"/>
      <c r="EM113" s="2492"/>
      <c r="EN113" s="2492"/>
      <c r="EO113" s="2492"/>
      <c r="EP113" s="2492"/>
      <c r="EQ113" s="2492"/>
      <c r="ER113" s="2492"/>
      <c r="ES113" s="2492"/>
      <c r="ET113" s="2492"/>
      <c r="EU113" s="2492"/>
      <c r="EV113" s="2492"/>
      <c r="EW113" s="2492"/>
      <c r="EX113" s="2492"/>
      <c r="EY113" s="2492"/>
      <c r="EZ113" s="2492"/>
      <c r="FA113" s="2492"/>
      <c r="FB113" s="2492"/>
      <c r="FC113" s="2492"/>
      <c r="FD113" s="2492"/>
      <c r="FE113" s="2492"/>
      <c r="FF113" s="2492"/>
      <c r="FG113" s="2492"/>
      <c r="FH113" s="2492"/>
      <c r="FI113" s="2492"/>
      <c r="FJ113" s="2492"/>
      <c r="FK113" s="2492"/>
      <c r="FL113" s="2492"/>
      <c r="FM113" s="2492"/>
      <c r="FN113" s="2492"/>
      <c r="FO113" s="2492"/>
      <c r="FP113" s="2492"/>
      <c r="FQ113" s="2492"/>
      <c r="FR113" s="2492"/>
      <c r="FS113" s="2492"/>
      <c r="FT113" s="2492"/>
      <c r="FU113" s="2492"/>
      <c r="FV113" s="2492"/>
      <c r="FW113" s="2492"/>
      <c r="FX113" s="2492"/>
      <c r="FY113" s="2492"/>
      <c r="FZ113" s="2492"/>
      <c r="GA113" s="2492"/>
      <c r="GB113" s="2492"/>
      <c r="GC113" s="2492"/>
      <c r="GD113" s="2492"/>
      <c r="GE113" s="2492"/>
      <c r="GF113" s="2492"/>
      <c r="GG113" s="2492"/>
      <c r="GH113" s="2492"/>
      <c r="GI113" s="2492"/>
      <c r="GJ113" s="2492"/>
      <c r="GK113" s="2492"/>
      <c r="GL113" s="2492"/>
      <c r="GM113" s="2492"/>
      <c r="GN113" s="2492"/>
      <c r="GO113" s="2492"/>
      <c r="GP113" s="2492"/>
      <c r="GQ113" s="2492"/>
      <c r="GR113" s="2492"/>
      <c r="GS113" s="2492"/>
      <c r="GT113" s="2492"/>
      <c r="GU113" s="2492"/>
      <c r="GV113" s="2492"/>
      <c r="GW113" s="2492"/>
      <c r="GX113" s="2492"/>
      <c r="GY113" s="2492"/>
      <c r="GZ113" s="2492"/>
      <c r="HA113" s="2492"/>
      <c r="HB113" s="2492"/>
      <c r="HC113" s="2492"/>
      <c r="HD113" s="2492"/>
      <c r="HE113" s="2492"/>
      <c r="HF113" s="2492"/>
      <c r="HG113" s="2492"/>
      <c r="HH113" s="2492"/>
      <c r="HI113" s="2492"/>
      <c r="HJ113" s="2492"/>
      <c r="HK113" s="2492"/>
      <c r="HL113" s="2492"/>
      <c r="HM113" s="2492"/>
      <c r="HN113" s="2492"/>
      <c r="HO113" s="2492"/>
      <c r="HP113" s="2492"/>
      <c r="HQ113" s="2492"/>
      <c r="HR113" s="2492"/>
      <c r="HS113" s="2492"/>
      <c r="HT113" s="2492"/>
      <c r="HU113" s="2492"/>
      <c r="HV113" s="2492"/>
      <c r="HW113" s="2492"/>
      <c r="HX113" s="2492"/>
      <c r="HY113" s="2492"/>
      <c r="HZ113" s="2492"/>
      <c r="IA113" s="2492"/>
      <c r="IB113" s="2492"/>
      <c r="IC113" s="2492"/>
      <c r="ID113" s="2492"/>
      <c r="IE113" s="2492"/>
    </row>
    <row r="114" spans="1:239" s="1472" customFormat="1" ht="30" customHeight="1" thickBot="1">
      <c r="A114" s="2518"/>
      <c r="B114" s="1197" t="s">
        <v>3484</v>
      </c>
      <c r="C114" s="2519"/>
      <c r="D114" s="2520"/>
      <c r="E114" s="2521"/>
      <c r="F114" s="2522"/>
      <c r="G114" s="2523"/>
      <c r="H114" s="2524"/>
      <c r="I114" s="2525" t="s">
        <v>373</v>
      </c>
      <c r="J114" s="2526"/>
      <c r="K114" s="2527"/>
      <c r="L114" s="2546"/>
      <c r="M114" s="2528"/>
      <c r="N114" s="1196"/>
      <c r="O114" s="2529"/>
      <c r="P114" s="2529"/>
      <c r="Q114" s="2529"/>
      <c r="R114" s="2592"/>
      <c r="S114" s="2529"/>
      <c r="T114" s="2529"/>
      <c r="U114" s="2529"/>
      <c r="V114" s="2529"/>
      <c r="W114" s="2546"/>
      <c r="X114" s="2530"/>
      <c r="Y114" s="2531"/>
      <c r="Z114" s="2532" t="s">
        <v>373</v>
      </c>
      <c r="AA114" s="2531"/>
      <c r="AB114" s="2670"/>
      <c r="AC114" s="2533"/>
      <c r="AD114" s="2534"/>
      <c r="AE114" s="2534"/>
      <c r="AF114" s="2534"/>
      <c r="AG114" s="2492"/>
      <c r="AH114" s="2492"/>
      <c r="AI114" s="2492"/>
      <c r="AJ114" s="2492"/>
      <c r="AK114" s="2492"/>
      <c r="AL114" s="2492"/>
      <c r="AM114" s="2492"/>
      <c r="AN114" s="2492"/>
      <c r="AO114" s="2492"/>
      <c r="AP114" s="2492"/>
      <c r="AQ114" s="2492"/>
      <c r="AR114" s="2492"/>
      <c r="AS114" s="2492"/>
      <c r="AT114" s="2492"/>
      <c r="AU114" s="2492"/>
      <c r="AV114" s="2492"/>
      <c r="AW114" s="2492"/>
      <c r="AX114" s="2492"/>
      <c r="AY114" s="2492"/>
      <c r="AZ114" s="2492"/>
      <c r="BA114" s="2492"/>
      <c r="BB114" s="2492"/>
      <c r="BC114" s="2492"/>
      <c r="BD114" s="2492"/>
      <c r="BE114" s="2492"/>
      <c r="BF114" s="2492"/>
      <c r="BG114" s="2492"/>
      <c r="BH114" s="2492"/>
      <c r="BI114" s="2492"/>
      <c r="BJ114" s="2492"/>
      <c r="BK114" s="2492"/>
      <c r="BL114" s="2492"/>
      <c r="BM114" s="2492"/>
      <c r="BN114" s="2492"/>
      <c r="BO114" s="2492"/>
      <c r="BP114" s="2492"/>
      <c r="BQ114" s="2492"/>
      <c r="BR114" s="2492"/>
      <c r="BS114" s="2492"/>
      <c r="BT114" s="2492"/>
      <c r="BU114" s="2492"/>
      <c r="BV114" s="2492"/>
      <c r="BW114" s="2492"/>
      <c r="BX114" s="2492"/>
      <c r="BY114" s="2492"/>
      <c r="BZ114" s="2492"/>
      <c r="CA114" s="2492"/>
      <c r="CB114" s="2492"/>
      <c r="CC114" s="2492"/>
      <c r="CD114" s="2492"/>
      <c r="CE114" s="2492"/>
      <c r="CF114" s="2492"/>
      <c r="CG114" s="2492"/>
      <c r="CH114" s="2492"/>
      <c r="CI114" s="2492"/>
      <c r="CJ114" s="2492"/>
      <c r="CK114" s="2492"/>
      <c r="CL114" s="2492"/>
      <c r="CM114" s="2492"/>
      <c r="CN114" s="2492"/>
      <c r="CO114" s="2492"/>
      <c r="CP114" s="2492"/>
      <c r="CQ114" s="2492"/>
      <c r="CR114" s="2492"/>
      <c r="CS114" s="2492"/>
      <c r="CT114" s="2492"/>
      <c r="CU114" s="2492"/>
      <c r="CV114" s="2492"/>
      <c r="CW114" s="2492"/>
      <c r="CX114" s="2492"/>
      <c r="CY114" s="2492"/>
      <c r="CZ114" s="2492"/>
      <c r="DA114" s="2492"/>
      <c r="DB114" s="2492"/>
      <c r="DC114" s="2492"/>
      <c r="DD114" s="2492"/>
      <c r="DE114" s="2492"/>
      <c r="DF114" s="2492"/>
      <c r="DG114" s="2492"/>
      <c r="DH114" s="2492"/>
      <c r="DI114" s="2492"/>
      <c r="DJ114" s="2492"/>
      <c r="DK114" s="2492"/>
      <c r="DL114" s="2492"/>
      <c r="DM114" s="2492"/>
      <c r="DN114" s="2492"/>
      <c r="DO114" s="2492"/>
      <c r="DP114" s="2492"/>
      <c r="DQ114" s="2492"/>
      <c r="DR114" s="2492"/>
      <c r="DS114" s="2492"/>
      <c r="DT114" s="2492"/>
      <c r="DU114" s="2492"/>
      <c r="DV114" s="2492"/>
      <c r="DW114" s="2492"/>
      <c r="DX114" s="2492"/>
      <c r="DY114" s="2492"/>
      <c r="DZ114" s="2492"/>
      <c r="EA114" s="2492"/>
      <c r="EB114" s="2492"/>
      <c r="EC114" s="2492"/>
      <c r="ED114" s="2492"/>
      <c r="EE114" s="2492"/>
      <c r="EF114" s="2492"/>
      <c r="EG114" s="2492"/>
      <c r="EH114" s="2492"/>
      <c r="EI114" s="2492"/>
      <c r="EJ114" s="2492"/>
      <c r="EK114" s="2492"/>
      <c r="EL114" s="2492"/>
      <c r="EM114" s="2492"/>
      <c r="EN114" s="2492"/>
      <c r="EO114" s="2492"/>
      <c r="EP114" s="2492"/>
      <c r="EQ114" s="2492"/>
      <c r="ER114" s="2492"/>
      <c r="ES114" s="2492"/>
      <c r="ET114" s="2492"/>
      <c r="EU114" s="2492"/>
      <c r="EV114" s="2492"/>
      <c r="EW114" s="2492"/>
      <c r="EX114" s="2492"/>
      <c r="EY114" s="2492"/>
      <c r="EZ114" s="2492"/>
      <c r="FA114" s="2492"/>
      <c r="FB114" s="2492"/>
      <c r="FC114" s="2492"/>
      <c r="FD114" s="2492"/>
      <c r="FE114" s="2492"/>
      <c r="FF114" s="2492"/>
      <c r="FG114" s="2492"/>
      <c r="FH114" s="2492"/>
      <c r="FI114" s="2492"/>
      <c r="FJ114" s="2492"/>
      <c r="FK114" s="2492"/>
      <c r="FL114" s="2492"/>
      <c r="FM114" s="2492"/>
      <c r="FN114" s="2492"/>
      <c r="FO114" s="2492"/>
      <c r="FP114" s="2492"/>
      <c r="FQ114" s="2492"/>
      <c r="FR114" s="2492"/>
      <c r="FS114" s="2492"/>
      <c r="FT114" s="2492"/>
      <c r="FU114" s="2492"/>
      <c r="FV114" s="2492"/>
      <c r="FW114" s="2492"/>
      <c r="FX114" s="2492"/>
      <c r="FY114" s="2492"/>
      <c r="FZ114" s="2492"/>
      <c r="GA114" s="2492"/>
      <c r="GB114" s="2492"/>
      <c r="GC114" s="2492"/>
      <c r="GD114" s="2492"/>
      <c r="GE114" s="2492"/>
      <c r="GF114" s="2492"/>
      <c r="GG114" s="2492"/>
      <c r="GH114" s="2492"/>
      <c r="GI114" s="2492"/>
      <c r="GJ114" s="2492"/>
      <c r="GK114" s="2492"/>
      <c r="GL114" s="2492"/>
      <c r="GM114" s="2492"/>
      <c r="GN114" s="2492"/>
      <c r="GO114" s="2492"/>
      <c r="GP114" s="2492"/>
      <c r="GQ114" s="2492"/>
      <c r="GR114" s="2492"/>
      <c r="GS114" s="2492"/>
      <c r="GT114" s="2492"/>
      <c r="GU114" s="2492"/>
      <c r="GV114" s="2492"/>
      <c r="GW114" s="2492"/>
      <c r="GX114" s="2492"/>
      <c r="GY114" s="2492"/>
      <c r="GZ114" s="2492"/>
      <c r="HA114" s="2492"/>
      <c r="HB114" s="2492"/>
      <c r="HC114" s="2492"/>
      <c r="HD114" s="2492"/>
      <c r="HE114" s="2492"/>
      <c r="HF114" s="2492"/>
      <c r="HG114" s="2492"/>
      <c r="HH114" s="2492"/>
      <c r="HI114" s="2492"/>
      <c r="HJ114" s="2492"/>
      <c r="HK114" s="2492"/>
      <c r="HL114" s="2492"/>
      <c r="HM114" s="2492"/>
      <c r="HN114" s="2492"/>
      <c r="HO114" s="2492"/>
      <c r="HP114" s="2492"/>
      <c r="HQ114" s="2492"/>
      <c r="HR114" s="2492"/>
      <c r="HS114" s="2492"/>
      <c r="HT114" s="2492"/>
      <c r="HU114" s="2492"/>
      <c r="HV114" s="2492"/>
      <c r="HW114" s="2492"/>
      <c r="HX114" s="2492"/>
      <c r="HY114" s="2492"/>
      <c r="HZ114" s="2492"/>
      <c r="IA114" s="2492"/>
      <c r="IB114" s="2492"/>
      <c r="IC114" s="2492"/>
      <c r="ID114" s="2492"/>
      <c r="IE114" s="2492"/>
    </row>
    <row r="115" spans="1:239" s="1472" customFormat="1" ht="27" customHeight="1" thickBot="1">
      <c r="A115" s="4005" t="s">
        <v>1083</v>
      </c>
      <c r="B115" s="4010" t="s">
        <v>1084</v>
      </c>
      <c r="C115" s="4348" t="s">
        <v>1085</v>
      </c>
      <c r="D115" s="4349"/>
      <c r="E115" s="4349"/>
      <c r="F115" s="4011" t="s">
        <v>85</v>
      </c>
      <c r="G115" s="4012">
        <v>15</v>
      </c>
      <c r="H115" s="4013"/>
      <c r="I115" s="4014">
        <v>24.9</v>
      </c>
      <c r="J115" s="4015"/>
      <c r="K115" s="4016">
        <v>3</v>
      </c>
      <c r="L115" s="4017"/>
      <c r="M115" s="160" t="s">
        <v>1086</v>
      </c>
      <c r="N115" s="1812"/>
      <c r="O115" s="1875"/>
      <c r="P115" s="1876"/>
      <c r="Q115" s="1875"/>
      <c r="R115" s="2611"/>
      <c r="S115" s="1812"/>
      <c r="T115" s="1875"/>
      <c r="U115" s="1876"/>
      <c r="V115" s="1875"/>
      <c r="W115" s="2648"/>
      <c r="X115" s="4018">
        <v>2</v>
      </c>
      <c r="Y115" s="4019"/>
      <c r="Z115" s="4020">
        <v>140</v>
      </c>
      <c r="AA115" s="4021"/>
      <c r="AB115" s="4022"/>
      <c r="AC115" s="2516">
        <f t="shared" si="4"/>
        <v>0</v>
      </c>
      <c r="AD115" s="1416">
        <f t="shared" si="5"/>
        <v>0</v>
      </c>
      <c r="AE115" s="1416">
        <f t="shared" si="6"/>
        <v>0</v>
      </c>
      <c r="AF115" s="1416">
        <f t="shared" si="7"/>
        <v>0</v>
      </c>
      <c r="AG115" s="2492"/>
      <c r="AH115" s="2492"/>
      <c r="AI115" s="2492"/>
      <c r="AJ115" s="2492"/>
      <c r="AK115" s="2492"/>
      <c r="AL115" s="2492"/>
      <c r="AM115" s="2492"/>
      <c r="AN115" s="2492"/>
      <c r="AO115" s="2492"/>
      <c r="AP115" s="2492"/>
      <c r="AQ115" s="2492"/>
      <c r="AR115" s="2492"/>
      <c r="AS115" s="2492"/>
      <c r="AT115" s="2492"/>
      <c r="AU115" s="2492"/>
      <c r="AV115" s="2492"/>
      <c r="AW115" s="2492"/>
      <c r="AX115" s="2492"/>
      <c r="AY115" s="2492"/>
      <c r="AZ115" s="2492"/>
      <c r="BA115" s="2492"/>
      <c r="BB115" s="2492"/>
      <c r="BC115" s="2492"/>
      <c r="BD115" s="2492"/>
      <c r="BE115" s="2492"/>
      <c r="BF115" s="2492"/>
      <c r="BG115" s="2492"/>
      <c r="BH115" s="2492"/>
      <c r="BI115" s="2492"/>
      <c r="BJ115" s="2492"/>
      <c r="BK115" s="2492"/>
      <c r="BL115" s="2492"/>
      <c r="BM115" s="2492"/>
      <c r="BN115" s="2492"/>
      <c r="BO115" s="2492"/>
      <c r="BP115" s="2492"/>
      <c r="BQ115" s="2492"/>
      <c r="BR115" s="2492"/>
      <c r="BS115" s="2492"/>
      <c r="BT115" s="2492"/>
      <c r="BU115" s="2492"/>
      <c r="BV115" s="2492"/>
      <c r="BW115" s="2492"/>
      <c r="BX115" s="2492"/>
      <c r="BY115" s="2492"/>
      <c r="BZ115" s="2492"/>
      <c r="CA115" s="2492"/>
      <c r="CB115" s="2492"/>
      <c r="CC115" s="2492"/>
      <c r="CD115" s="2492"/>
      <c r="CE115" s="2492"/>
      <c r="CF115" s="2492"/>
      <c r="CG115" s="2492"/>
      <c r="CH115" s="2492"/>
      <c r="CI115" s="2492"/>
      <c r="CJ115" s="2492"/>
      <c r="CK115" s="2492"/>
      <c r="CL115" s="2492"/>
      <c r="CM115" s="2492"/>
      <c r="CN115" s="2492"/>
      <c r="CO115" s="2492"/>
      <c r="CP115" s="2492"/>
      <c r="CQ115" s="2492"/>
      <c r="CR115" s="2492"/>
      <c r="CS115" s="2492"/>
      <c r="CT115" s="2492"/>
      <c r="CU115" s="2492"/>
      <c r="CV115" s="2492"/>
      <c r="CW115" s="2492"/>
      <c r="CX115" s="2492"/>
      <c r="CY115" s="2492"/>
      <c r="CZ115" s="2492"/>
      <c r="DA115" s="2492"/>
      <c r="DB115" s="2492"/>
      <c r="DC115" s="2492"/>
      <c r="DD115" s="2492"/>
      <c r="DE115" s="2492"/>
      <c r="DF115" s="2492"/>
      <c r="DG115" s="2492"/>
      <c r="DH115" s="2492"/>
      <c r="DI115" s="2492"/>
      <c r="DJ115" s="2492"/>
      <c r="DK115" s="2492"/>
      <c r="DL115" s="2492"/>
      <c r="DM115" s="2492"/>
      <c r="DN115" s="2492"/>
      <c r="DO115" s="2492"/>
      <c r="DP115" s="2492"/>
      <c r="DQ115" s="2492"/>
      <c r="DR115" s="2492"/>
      <c r="DS115" s="2492"/>
      <c r="DT115" s="2492"/>
      <c r="DU115" s="2492"/>
      <c r="DV115" s="2492"/>
      <c r="DW115" s="2492"/>
      <c r="DX115" s="2492"/>
      <c r="DY115" s="2492"/>
      <c r="DZ115" s="2492"/>
      <c r="EA115" s="2492"/>
      <c r="EB115" s="2492"/>
      <c r="EC115" s="2492"/>
      <c r="ED115" s="2492"/>
      <c r="EE115" s="2492"/>
      <c r="EF115" s="2492"/>
      <c r="EG115" s="2492"/>
      <c r="EH115" s="2492"/>
      <c r="EI115" s="2492"/>
      <c r="EJ115" s="2492"/>
      <c r="EK115" s="2492"/>
      <c r="EL115" s="2492"/>
      <c r="EM115" s="2492"/>
      <c r="EN115" s="2492"/>
      <c r="EO115" s="2492"/>
      <c r="EP115" s="2492"/>
      <c r="EQ115" s="2492"/>
      <c r="ER115" s="2492"/>
      <c r="ES115" s="2492"/>
      <c r="ET115" s="2492"/>
      <c r="EU115" s="2492"/>
      <c r="EV115" s="2492"/>
      <c r="EW115" s="2492"/>
      <c r="EX115" s="2492"/>
      <c r="EY115" s="2492"/>
      <c r="EZ115" s="2492"/>
      <c r="FA115" s="2492"/>
      <c r="FB115" s="2492"/>
      <c r="FC115" s="2492"/>
      <c r="FD115" s="2492"/>
      <c r="FE115" s="2492"/>
      <c r="FF115" s="2492"/>
      <c r="FG115" s="2492"/>
      <c r="FH115" s="2492"/>
      <c r="FI115" s="2492"/>
      <c r="FJ115" s="2492"/>
      <c r="FK115" s="2492"/>
      <c r="FL115" s="2492"/>
      <c r="FM115" s="2492"/>
      <c r="FN115" s="2492"/>
      <c r="FO115" s="2492"/>
      <c r="FP115" s="2492"/>
      <c r="FQ115" s="2492"/>
      <c r="FR115" s="2492"/>
      <c r="FS115" s="2492"/>
      <c r="FT115" s="2492"/>
      <c r="FU115" s="2492"/>
      <c r="FV115" s="2492"/>
      <c r="FW115" s="2492"/>
      <c r="FX115" s="2492"/>
      <c r="FY115" s="2492"/>
      <c r="FZ115" s="2492"/>
      <c r="GA115" s="2492"/>
      <c r="GB115" s="2492"/>
      <c r="GC115" s="2492"/>
      <c r="GD115" s="2492"/>
      <c r="GE115" s="2492"/>
      <c r="GF115" s="2492"/>
      <c r="GG115" s="2492"/>
      <c r="GH115" s="2492"/>
      <c r="GI115" s="2492"/>
      <c r="GJ115" s="2492"/>
      <c r="GK115" s="2492"/>
      <c r="GL115" s="2492"/>
      <c r="GM115" s="2492"/>
      <c r="GN115" s="2492"/>
      <c r="GO115" s="2492"/>
      <c r="GP115" s="2492"/>
      <c r="GQ115" s="2492"/>
      <c r="GR115" s="2492"/>
      <c r="GS115" s="2492"/>
      <c r="GT115" s="2492"/>
      <c r="GU115" s="2492"/>
      <c r="GV115" s="2492"/>
      <c r="GW115" s="2492"/>
      <c r="GX115" s="2492"/>
      <c r="GY115" s="2492"/>
      <c r="GZ115" s="2492"/>
      <c r="HA115" s="2492"/>
      <c r="HB115" s="2492"/>
      <c r="HC115" s="2492"/>
      <c r="HD115" s="2492"/>
      <c r="HE115" s="2492"/>
      <c r="HF115" s="2492"/>
      <c r="HG115" s="2492"/>
      <c r="HH115" s="2492"/>
      <c r="HI115" s="2492"/>
      <c r="HJ115" s="2492"/>
      <c r="HK115" s="2492"/>
      <c r="HL115" s="2492"/>
      <c r="HM115" s="2492"/>
      <c r="HN115" s="2492"/>
      <c r="HO115" s="2492"/>
      <c r="HP115" s="2492"/>
      <c r="HQ115" s="2492"/>
      <c r="HR115" s="2492"/>
      <c r="HS115" s="2492"/>
      <c r="HT115" s="2492"/>
      <c r="HU115" s="2492"/>
      <c r="HV115" s="2492"/>
      <c r="HW115" s="2492"/>
      <c r="HX115" s="2492"/>
      <c r="HY115" s="2492"/>
      <c r="HZ115" s="2492"/>
      <c r="IA115" s="2492"/>
      <c r="IB115" s="2492"/>
      <c r="IC115" s="2492"/>
      <c r="ID115" s="2492"/>
      <c r="IE115" s="2492"/>
    </row>
    <row r="116" spans="1:239" s="1472" customFormat="1" ht="30" customHeight="1" thickBot="1">
      <c r="A116" s="2518"/>
      <c r="B116" s="1197" t="s">
        <v>1087</v>
      </c>
      <c r="C116" s="2519"/>
      <c r="D116" s="2520"/>
      <c r="E116" s="2521"/>
      <c r="F116" s="2522"/>
      <c r="G116" s="2523"/>
      <c r="H116" s="2524"/>
      <c r="I116" s="2525" t="s">
        <v>373</v>
      </c>
      <c r="J116" s="2526"/>
      <c r="K116" s="2527"/>
      <c r="L116" s="2546"/>
      <c r="M116" s="2528"/>
      <c r="N116" s="1196"/>
      <c r="O116" s="2529"/>
      <c r="P116" s="2529"/>
      <c r="Q116" s="2529"/>
      <c r="R116" s="2592"/>
      <c r="S116" s="2529"/>
      <c r="T116" s="2529"/>
      <c r="U116" s="2529"/>
      <c r="V116" s="2529"/>
      <c r="W116" s="2546"/>
      <c r="X116" s="2530"/>
      <c r="Y116" s="2531"/>
      <c r="Z116" s="2532" t="s">
        <v>373</v>
      </c>
      <c r="AA116" s="2531"/>
      <c r="AB116" s="2670"/>
      <c r="AC116" s="2533"/>
      <c r="AD116" s="2534"/>
      <c r="AE116" s="2534"/>
      <c r="AF116" s="2534"/>
      <c r="AG116" s="2492"/>
      <c r="AH116" s="2492"/>
      <c r="AI116" s="2492"/>
      <c r="AJ116" s="2492"/>
      <c r="AK116" s="2492"/>
      <c r="AL116" s="2492"/>
      <c r="AM116" s="2492"/>
      <c r="AN116" s="2492"/>
      <c r="AO116" s="2492"/>
      <c r="AP116" s="2492"/>
      <c r="AQ116" s="2492"/>
      <c r="AR116" s="2492"/>
      <c r="AS116" s="2492"/>
      <c r="AT116" s="2492"/>
      <c r="AU116" s="2492"/>
      <c r="AV116" s="2492"/>
      <c r="AW116" s="2492"/>
      <c r="AX116" s="2492"/>
      <c r="AY116" s="2492"/>
      <c r="AZ116" s="2492"/>
      <c r="BA116" s="2492"/>
      <c r="BB116" s="2492"/>
      <c r="BC116" s="2492"/>
      <c r="BD116" s="2492"/>
      <c r="BE116" s="2492"/>
      <c r="BF116" s="2492"/>
      <c r="BG116" s="2492"/>
      <c r="BH116" s="2492"/>
      <c r="BI116" s="2492"/>
      <c r="BJ116" s="2492"/>
      <c r="BK116" s="2492"/>
      <c r="BL116" s="2492"/>
      <c r="BM116" s="2492"/>
      <c r="BN116" s="2492"/>
      <c r="BO116" s="2492"/>
      <c r="BP116" s="2492"/>
      <c r="BQ116" s="2492"/>
      <c r="BR116" s="2492"/>
      <c r="BS116" s="2492"/>
      <c r="BT116" s="2492"/>
      <c r="BU116" s="2492"/>
      <c r="BV116" s="2492"/>
      <c r="BW116" s="2492"/>
      <c r="BX116" s="2492"/>
      <c r="BY116" s="2492"/>
      <c r="BZ116" s="2492"/>
      <c r="CA116" s="2492"/>
      <c r="CB116" s="2492"/>
      <c r="CC116" s="2492"/>
      <c r="CD116" s="2492"/>
      <c r="CE116" s="2492"/>
      <c r="CF116" s="2492"/>
      <c r="CG116" s="2492"/>
      <c r="CH116" s="2492"/>
      <c r="CI116" s="2492"/>
      <c r="CJ116" s="2492"/>
      <c r="CK116" s="2492"/>
      <c r="CL116" s="2492"/>
      <c r="CM116" s="2492"/>
      <c r="CN116" s="2492"/>
      <c r="CO116" s="2492"/>
      <c r="CP116" s="2492"/>
      <c r="CQ116" s="2492"/>
      <c r="CR116" s="2492"/>
      <c r="CS116" s="2492"/>
      <c r="CT116" s="2492"/>
      <c r="CU116" s="2492"/>
      <c r="CV116" s="2492"/>
      <c r="CW116" s="2492"/>
      <c r="CX116" s="2492"/>
      <c r="CY116" s="2492"/>
      <c r="CZ116" s="2492"/>
      <c r="DA116" s="2492"/>
      <c r="DB116" s="2492"/>
      <c r="DC116" s="2492"/>
      <c r="DD116" s="2492"/>
      <c r="DE116" s="2492"/>
      <c r="DF116" s="2492"/>
      <c r="DG116" s="2492"/>
      <c r="DH116" s="2492"/>
      <c r="DI116" s="2492"/>
      <c r="DJ116" s="2492"/>
      <c r="DK116" s="2492"/>
      <c r="DL116" s="2492"/>
      <c r="DM116" s="2492"/>
      <c r="DN116" s="2492"/>
      <c r="DO116" s="2492"/>
      <c r="DP116" s="2492"/>
      <c r="DQ116" s="2492"/>
      <c r="DR116" s="2492"/>
      <c r="DS116" s="2492"/>
      <c r="DT116" s="2492"/>
      <c r="DU116" s="2492"/>
      <c r="DV116" s="2492"/>
      <c r="DW116" s="2492"/>
      <c r="DX116" s="2492"/>
      <c r="DY116" s="2492"/>
      <c r="DZ116" s="2492"/>
      <c r="EA116" s="2492"/>
      <c r="EB116" s="2492"/>
      <c r="EC116" s="2492"/>
      <c r="ED116" s="2492"/>
      <c r="EE116" s="2492"/>
      <c r="EF116" s="2492"/>
      <c r="EG116" s="2492"/>
      <c r="EH116" s="2492"/>
      <c r="EI116" s="2492"/>
      <c r="EJ116" s="2492"/>
      <c r="EK116" s="2492"/>
      <c r="EL116" s="2492"/>
      <c r="EM116" s="2492"/>
      <c r="EN116" s="2492"/>
      <c r="EO116" s="2492"/>
      <c r="EP116" s="2492"/>
      <c r="EQ116" s="2492"/>
      <c r="ER116" s="2492"/>
      <c r="ES116" s="2492"/>
      <c r="ET116" s="2492"/>
      <c r="EU116" s="2492"/>
      <c r="EV116" s="2492"/>
      <c r="EW116" s="2492"/>
      <c r="EX116" s="2492"/>
      <c r="EY116" s="2492"/>
      <c r="EZ116" s="2492"/>
      <c r="FA116" s="2492"/>
      <c r="FB116" s="2492"/>
      <c r="FC116" s="2492"/>
      <c r="FD116" s="2492"/>
      <c r="FE116" s="2492"/>
      <c r="FF116" s="2492"/>
      <c r="FG116" s="2492"/>
      <c r="FH116" s="2492"/>
      <c r="FI116" s="2492"/>
      <c r="FJ116" s="2492"/>
      <c r="FK116" s="2492"/>
      <c r="FL116" s="2492"/>
      <c r="FM116" s="2492"/>
      <c r="FN116" s="2492"/>
      <c r="FO116" s="2492"/>
      <c r="FP116" s="2492"/>
      <c r="FQ116" s="2492"/>
      <c r="FR116" s="2492"/>
      <c r="FS116" s="2492"/>
      <c r="FT116" s="2492"/>
      <c r="FU116" s="2492"/>
      <c r="FV116" s="2492"/>
      <c r="FW116" s="2492"/>
      <c r="FX116" s="2492"/>
      <c r="FY116" s="2492"/>
      <c r="FZ116" s="2492"/>
      <c r="GA116" s="2492"/>
      <c r="GB116" s="2492"/>
      <c r="GC116" s="2492"/>
      <c r="GD116" s="2492"/>
      <c r="GE116" s="2492"/>
      <c r="GF116" s="2492"/>
      <c r="GG116" s="2492"/>
      <c r="GH116" s="2492"/>
      <c r="GI116" s="2492"/>
      <c r="GJ116" s="2492"/>
      <c r="GK116" s="2492"/>
      <c r="GL116" s="2492"/>
      <c r="GM116" s="2492"/>
      <c r="GN116" s="2492"/>
      <c r="GO116" s="2492"/>
      <c r="GP116" s="2492"/>
      <c r="GQ116" s="2492"/>
      <c r="GR116" s="2492"/>
      <c r="GS116" s="2492"/>
      <c r="GT116" s="2492"/>
      <c r="GU116" s="2492"/>
      <c r="GV116" s="2492"/>
      <c r="GW116" s="2492"/>
      <c r="GX116" s="2492"/>
      <c r="GY116" s="2492"/>
      <c r="GZ116" s="2492"/>
      <c r="HA116" s="2492"/>
      <c r="HB116" s="2492"/>
      <c r="HC116" s="2492"/>
      <c r="HD116" s="2492"/>
      <c r="HE116" s="2492"/>
      <c r="HF116" s="2492"/>
      <c r="HG116" s="2492"/>
      <c r="HH116" s="2492"/>
      <c r="HI116" s="2492"/>
      <c r="HJ116" s="2492"/>
      <c r="HK116" s="2492"/>
      <c r="HL116" s="2492"/>
      <c r="HM116" s="2492"/>
      <c r="HN116" s="2492"/>
      <c r="HO116" s="2492"/>
      <c r="HP116" s="2492"/>
      <c r="HQ116" s="2492"/>
      <c r="HR116" s="2492"/>
      <c r="HS116" s="2492"/>
      <c r="HT116" s="2492"/>
      <c r="HU116" s="2492"/>
      <c r="HV116" s="2492"/>
      <c r="HW116" s="2492"/>
      <c r="HX116" s="2492"/>
      <c r="HY116" s="2492"/>
      <c r="HZ116" s="2492"/>
      <c r="IA116" s="2492"/>
      <c r="IB116" s="2492"/>
      <c r="IC116" s="2492"/>
      <c r="ID116" s="2492"/>
      <c r="IE116" s="2492"/>
    </row>
    <row r="117" spans="1:239" s="1472" customFormat="1" ht="15.75" customHeight="1" thickBot="1">
      <c r="A117" s="1719" t="s">
        <v>1088</v>
      </c>
      <c r="B117" s="1728" t="s">
        <v>1089</v>
      </c>
      <c r="C117" s="1748" t="s">
        <v>1090</v>
      </c>
      <c r="D117" s="1749"/>
      <c r="E117" s="1750"/>
      <c r="F117" s="1651"/>
      <c r="G117" s="1652">
        <v>2.5</v>
      </c>
      <c r="H117" s="1752"/>
      <c r="I117" s="1723">
        <v>37.299999999999997</v>
      </c>
      <c r="J117" s="1724"/>
      <c r="K117" s="1751">
        <v>4</v>
      </c>
      <c r="L117" s="2561"/>
      <c r="M117" s="160" t="s">
        <v>1086</v>
      </c>
      <c r="N117" s="1812"/>
      <c r="O117" s="1875"/>
      <c r="P117" s="1876"/>
      <c r="Q117" s="1875"/>
      <c r="R117" s="2611"/>
      <c r="S117" s="1812"/>
      <c r="T117" s="1875"/>
      <c r="U117" s="1876"/>
      <c r="V117" s="1875"/>
      <c r="W117" s="2648"/>
      <c r="X117" s="1654">
        <v>0.2</v>
      </c>
      <c r="Y117" s="1878"/>
      <c r="Z117" s="1656">
        <v>2955</v>
      </c>
      <c r="AA117" s="1655"/>
      <c r="AB117" s="2692"/>
      <c r="AC117" s="2516">
        <f t="shared" si="4"/>
        <v>0</v>
      </c>
      <c r="AD117" s="1416">
        <f t="shared" si="5"/>
        <v>0</v>
      </c>
      <c r="AE117" s="1416">
        <f t="shared" si="6"/>
        <v>0</v>
      </c>
      <c r="AF117" s="1416">
        <f t="shared" si="7"/>
        <v>0</v>
      </c>
      <c r="AG117" s="2492"/>
      <c r="AH117" s="2492"/>
      <c r="AI117" s="2492"/>
      <c r="AJ117" s="2492"/>
      <c r="AK117" s="2492"/>
      <c r="AL117" s="2492"/>
      <c r="AM117" s="2492"/>
      <c r="AN117" s="2492"/>
      <c r="AO117" s="2492"/>
      <c r="AP117" s="2492"/>
      <c r="AQ117" s="2492"/>
      <c r="AR117" s="2492"/>
      <c r="AS117" s="2492"/>
      <c r="AT117" s="2492"/>
      <c r="AU117" s="2492"/>
      <c r="AV117" s="2492"/>
      <c r="AW117" s="2492"/>
      <c r="AX117" s="2492"/>
      <c r="AY117" s="2492"/>
      <c r="AZ117" s="2492"/>
      <c r="BA117" s="2492"/>
      <c r="BB117" s="2492"/>
      <c r="BC117" s="2492"/>
      <c r="BD117" s="2492"/>
      <c r="BE117" s="2492"/>
      <c r="BF117" s="2492"/>
      <c r="BG117" s="2492"/>
      <c r="BH117" s="2492"/>
      <c r="BI117" s="2492"/>
      <c r="BJ117" s="2492"/>
      <c r="BK117" s="2492"/>
      <c r="BL117" s="2492"/>
      <c r="BM117" s="2492"/>
      <c r="BN117" s="2492"/>
      <c r="BO117" s="2492"/>
      <c r="BP117" s="2492"/>
      <c r="BQ117" s="2492"/>
      <c r="BR117" s="2492"/>
      <c r="BS117" s="2492"/>
      <c r="BT117" s="2492"/>
      <c r="BU117" s="2492"/>
      <c r="BV117" s="2492"/>
      <c r="BW117" s="2492"/>
      <c r="BX117" s="2492"/>
      <c r="BY117" s="2492"/>
      <c r="BZ117" s="2492"/>
      <c r="CA117" s="2492"/>
      <c r="CB117" s="2492"/>
      <c r="CC117" s="2492"/>
      <c r="CD117" s="2492"/>
      <c r="CE117" s="2492"/>
      <c r="CF117" s="2492"/>
      <c r="CG117" s="2492"/>
      <c r="CH117" s="2492"/>
      <c r="CI117" s="2492"/>
      <c r="CJ117" s="2492"/>
      <c r="CK117" s="2492"/>
      <c r="CL117" s="2492"/>
      <c r="CM117" s="2492"/>
      <c r="CN117" s="2492"/>
      <c r="CO117" s="2492"/>
      <c r="CP117" s="2492"/>
      <c r="CQ117" s="2492"/>
      <c r="CR117" s="2492"/>
      <c r="CS117" s="2492"/>
      <c r="CT117" s="2492"/>
      <c r="CU117" s="2492"/>
      <c r="CV117" s="2492"/>
      <c r="CW117" s="2492"/>
      <c r="CX117" s="2492"/>
      <c r="CY117" s="2492"/>
      <c r="CZ117" s="2492"/>
      <c r="DA117" s="2492"/>
      <c r="DB117" s="2492"/>
      <c r="DC117" s="2492"/>
      <c r="DD117" s="2492"/>
      <c r="DE117" s="2492"/>
      <c r="DF117" s="2492"/>
      <c r="DG117" s="2492"/>
      <c r="DH117" s="2492"/>
      <c r="DI117" s="2492"/>
      <c r="DJ117" s="2492"/>
      <c r="DK117" s="2492"/>
      <c r="DL117" s="2492"/>
      <c r="DM117" s="2492"/>
      <c r="DN117" s="2492"/>
      <c r="DO117" s="2492"/>
      <c r="DP117" s="2492"/>
      <c r="DQ117" s="2492"/>
      <c r="DR117" s="2492"/>
      <c r="DS117" s="2492"/>
      <c r="DT117" s="2492"/>
      <c r="DU117" s="2492"/>
      <c r="DV117" s="2492"/>
      <c r="DW117" s="2492"/>
      <c r="DX117" s="2492"/>
      <c r="DY117" s="2492"/>
      <c r="DZ117" s="2492"/>
      <c r="EA117" s="2492"/>
      <c r="EB117" s="2492"/>
      <c r="EC117" s="2492"/>
      <c r="ED117" s="2492"/>
      <c r="EE117" s="2492"/>
      <c r="EF117" s="2492"/>
      <c r="EG117" s="2492"/>
      <c r="EH117" s="2492"/>
      <c r="EI117" s="2492"/>
      <c r="EJ117" s="2492"/>
      <c r="EK117" s="2492"/>
      <c r="EL117" s="2492"/>
      <c r="EM117" s="2492"/>
      <c r="EN117" s="2492"/>
      <c r="EO117" s="2492"/>
      <c r="EP117" s="2492"/>
      <c r="EQ117" s="2492"/>
      <c r="ER117" s="2492"/>
      <c r="ES117" s="2492"/>
      <c r="ET117" s="2492"/>
      <c r="EU117" s="2492"/>
      <c r="EV117" s="2492"/>
      <c r="EW117" s="2492"/>
      <c r="EX117" s="2492"/>
      <c r="EY117" s="2492"/>
      <c r="EZ117" s="2492"/>
      <c r="FA117" s="2492"/>
      <c r="FB117" s="2492"/>
      <c r="FC117" s="2492"/>
      <c r="FD117" s="2492"/>
      <c r="FE117" s="2492"/>
      <c r="FF117" s="2492"/>
      <c r="FG117" s="2492"/>
      <c r="FH117" s="2492"/>
      <c r="FI117" s="2492"/>
      <c r="FJ117" s="2492"/>
      <c r="FK117" s="2492"/>
      <c r="FL117" s="2492"/>
      <c r="FM117" s="2492"/>
      <c r="FN117" s="2492"/>
      <c r="FO117" s="2492"/>
      <c r="FP117" s="2492"/>
      <c r="FQ117" s="2492"/>
      <c r="FR117" s="2492"/>
      <c r="FS117" s="2492"/>
      <c r="FT117" s="2492"/>
      <c r="FU117" s="2492"/>
      <c r="FV117" s="2492"/>
      <c r="FW117" s="2492"/>
      <c r="FX117" s="2492"/>
      <c r="FY117" s="2492"/>
      <c r="FZ117" s="2492"/>
      <c r="GA117" s="2492"/>
      <c r="GB117" s="2492"/>
      <c r="GC117" s="2492"/>
      <c r="GD117" s="2492"/>
      <c r="GE117" s="2492"/>
      <c r="GF117" s="2492"/>
      <c r="GG117" s="2492"/>
      <c r="GH117" s="2492"/>
      <c r="GI117" s="2492"/>
      <c r="GJ117" s="2492"/>
      <c r="GK117" s="2492"/>
      <c r="GL117" s="2492"/>
      <c r="GM117" s="2492"/>
      <c r="GN117" s="2492"/>
      <c r="GO117" s="2492"/>
      <c r="GP117" s="2492"/>
      <c r="GQ117" s="2492"/>
      <c r="GR117" s="2492"/>
      <c r="GS117" s="2492"/>
      <c r="GT117" s="2492"/>
      <c r="GU117" s="2492"/>
      <c r="GV117" s="2492"/>
      <c r="GW117" s="2492"/>
      <c r="GX117" s="2492"/>
      <c r="GY117" s="2492"/>
      <c r="GZ117" s="2492"/>
      <c r="HA117" s="2492"/>
      <c r="HB117" s="2492"/>
      <c r="HC117" s="2492"/>
      <c r="HD117" s="2492"/>
      <c r="HE117" s="2492"/>
      <c r="HF117" s="2492"/>
      <c r="HG117" s="2492"/>
      <c r="HH117" s="2492"/>
      <c r="HI117" s="2492"/>
      <c r="HJ117" s="2492"/>
      <c r="HK117" s="2492"/>
      <c r="HL117" s="2492"/>
      <c r="HM117" s="2492"/>
      <c r="HN117" s="2492"/>
      <c r="HO117" s="2492"/>
      <c r="HP117" s="2492"/>
      <c r="HQ117" s="2492"/>
      <c r="HR117" s="2492"/>
      <c r="HS117" s="2492"/>
      <c r="HT117" s="2492"/>
      <c r="HU117" s="2492"/>
      <c r="HV117" s="2492"/>
      <c r="HW117" s="2492"/>
      <c r="HX117" s="2492"/>
      <c r="HY117" s="2492"/>
      <c r="HZ117" s="2492"/>
      <c r="IA117" s="2492"/>
      <c r="IB117" s="2492"/>
      <c r="IC117" s="2492"/>
      <c r="ID117" s="2492"/>
      <c r="IE117" s="2492"/>
    </row>
    <row r="118" spans="1:239" s="1472" customFormat="1" ht="30" customHeight="1" thickBot="1">
      <c r="A118" s="2518"/>
      <c r="B118" s="1197" t="s">
        <v>156</v>
      </c>
      <c r="C118" s="2519"/>
      <c r="D118" s="2520"/>
      <c r="E118" s="2521"/>
      <c r="F118" s="2522"/>
      <c r="G118" s="2523"/>
      <c r="H118" s="2524"/>
      <c r="I118" s="2525" t="s">
        <v>373</v>
      </c>
      <c r="J118" s="2526"/>
      <c r="K118" s="2527"/>
      <c r="L118" s="2546"/>
      <c r="M118" s="2528"/>
      <c r="N118" s="1196"/>
      <c r="O118" s="2529"/>
      <c r="P118" s="2529"/>
      <c r="Q118" s="2529"/>
      <c r="R118" s="2592"/>
      <c r="S118" s="2529"/>
      <c r="T118" s="2529"/>
      <c r="U118" s="2529"/>
      <c r="V118" s="2529"/>
      <c r="W118" s="2546"/>
      <c r="X118" s="2530"/>
      <c r="Y118" s="2531"/>
      <c r="Z118" s="2532" t="s">
        <v>373</v>
      </c>
      <c r="AA118" s="2531"/>
      <c r="AB118" s="2670"/>
      <c r="AC118" s="2533"/>
      <c r="AD118" s="2534"/>
      <c r="AE118" s="2534"/>
      <c r="AF118" s="2534"/>
      <c r="AG118" s="2492"/>
      <c r="AH118" s="2492"/>
      <c r="AI118" s="2492"/>
      <c r="AJ118" s="2492"/>
      <c r="AK118" s="2492"/>
      <c r="AL118" s="2492"/>
      <c r="AM118" s="2492"/>
      <c r="AN118" s="2492"/>
      <c r="AO118" s="2492"/>
      <c r="AP118" s="2492"/>
      <c r="AQ118" s="2492"/>
      <c r="AR118" s="2492"/>
      <c r="AS118" s="2492"/>
      <c r="AT118" s="2492"/>
      <c r="AU118" s="2492"/>
      <c r="AV118" s="2492"/>
      <c r="AW118" s="2492"/>
      <c r="AX118" s="2492"/>
      <c r="AY118" s="2492"/>
      <c r="AZ118" s="2492"/>
      <c r="BA118" s="2492"/>
      <c r="BB118" s="2492"/>
      <c r="BC118" s="2492"/>
      <c r="BD118" s="2492"/>
      <c r="BE118" s="2492"/>
      <c r="BF118" s="2492"/>
      <c r="BG118" s="2492"/>
      <c r="BH118" s="2492"/>
      <c r="BI118" s="2492"/>
      <c r="BJ118" s="2492"/>
      <c r="BK118" s="2492"/>
      <c r="BL118" s="2492"/>
      <c r="BM118" s="2492"/>
      <c r="BN118" s="2492"/>
      <c r="BO118" s="2492"/>
      <c r="BP118" s="2492"/>
      <c r="BQ118" s="2492"/>
      <c r="BR118" s="2492"/>
      <c r="BS118" s="2492"/>
      <c r="BT118" s="2492"/>
      <c r="BU118" s="2492"/>
      <c r="BV118" s="2492"/>
      <c r="BW118" s="2492"/>
      <c r="BX118" s="2492"/>
      <c r="BY118" s="2492"/>
      <c r="BZ118" s="2492"/>
      <c r="CA118" s="2492"/>
      <c r="CB118" s="2492"/>
      <c r="CC118" s="2492"/>
      <c r="CD118" s="2492"/>
      <c r="CE118" s="2492"/>
      <c r="CF118" s="2492"/>
      <c r="CG118" s="2492"/>
      <c r="CH118" s="2492"/>
      <c r="CI118" s="2492"/>
      <c r="CJ118" s="2492"/>
      <c r="CK118" s="2492"/>
      <c r="CL118" s="2492"/>
      <c r="CM118" s="2492"/>
      <c r="CN118" s="2492"/>
      <c r="CO118" s="2492"/>
      <c r="CP118" s="2492"/>
      <c r="CQ118" s="2492"/>
      <c r="CR118" s="2492"/>
      <c r="CS118" s="2492"/>
      <c r="CT118" s="2492"/>
      <c r="CU118" s="2492"/>
      <c r="CV118" s="2492"/>
      <c r="CW118" s="2492"/>
      <c r="CX118" s="2492"/>
      <c r="CY118" s="2492"/>
      <c r="CZ118" s="2492"/>
      <c r="DA118" s="2492"/>
      <c r="DB118" s="2492"/>
      <c r="DC118" s="2492"/>
      <c r="DD118" s="2492"/>
      <c r="DE118" s="2492"/>
      <c r="DF118" s="2492"/>
      <c r="DG118" s="2492"/>
      <c r="DH118" s="2492"/>
      <c r="DI118" s="2492"/>
      <c r="DJ118" s="2492"/>
      <c r="DK118" s="2492"/>
      <c r="DL118" s="2492"/>
      <c r="DM118" s="2492"/>
      <c r="DN118" s="2492"/>
      <c r="DO118" s="2492"/>
      <c r="DP118" s="2492"/>
      <c r="DQ118" s="2492"/>
      <c r="DR118" s="2492"/>
      <c r="DS118" s="2492"/>
      <c r="DT118" s="2492"/>
      <c r="DU118" s="2492"/>
      <c r="DV118" s="2492"/>
      <c r="DW118" s="2492"/>
      <c r="DX118" s="2492"/>
      <c r="DY118" s="2492"/>
      <c r="DZ118" s="2492"/>
      <c r="EA118" s="2492"/>
      <c r="EB118" s="2492"/>
      <c r="EC118" s="2492"/>
      <c r="ED118" s="2492"/>
      <c r="EE118" s="2492"/>
      <c r="EF118" s="2492"/>
      <c r="EG118" s="2492"/>
      <c r="EH118" s="2492"/>
      <c r="EI118" s="2492"/>
      <c r="EJ118" s="2492"/>
      <c r="EK118" s="2492"/>
      <c r="EL118" s="2492"/>
      <c r="EM118" s="2492"/>
      <c r="EN118" s="2492"/>
      <c r="EO118" s="2492"/>
      <c r="EP118" s="2492"/>
      <c r="EQ118" s="2492"/>
      <c r="ER118" s="2492"/>
      <c r="ES118" s="2492"/>
      <c r="ET118" s="2492"/>
      <c r="EU118" s="2492"/>
      <c r="EV118" s="2492"/>
      <c r="EW118" s="2492"/>
      <c r="EX118" s="2492"/>
      <c r="EY118" s="2492"/>
      <c r="EZ118" s="2492"/>
      <c r="FA118" s="2492"/>
      <c r="FB118" s="2492"/>
      <c r="FC118" s="2492"/>
      <c r="FD118" s="2492"/>
      <c r="FE118" s="2492"/>
      <c r="FF118" s="2492"/>
      <c r="FG118" s="2492"/>
      <c r="FH118" s="2492"/>
      <c r="FI118" s="2492"/>
      <c r="FJ118" s="2492"/>
      <c r="FK118" s="2492"/>
      <c r="FL118" s="2492"/>
      <c r="FM118" s="2492"/>
      <c r="FN118" s="2492"/>
      <c r="FO118" s="2492"/>
      <c r="FP118" s="2492"/>
      <c r="FQ118" s="2492"/>
      <c r="FR118" s="2492"/>
      <c r="FS118" s="2492"/>
      <c r="FT118" s="2492"/>
      <c r="FU118" s="2492"/>
      <c r="FV118" s="2492"/>
      <c r="FW118" s="2492"/>
      <c r="FX118" s="2492"/>
      <c r="FY118" s="2492"/>
      <c r="FZ118" s="2492"/>
      <c r="GA118" s="2492"/>
      <c r="GB118" s="2492"/>
      <c r="GC118" s="2492"/>
      <c r="GD118" s="2492"/>
      <c r="GE118" s="2492"/>
      <c r="GF118" s="2492"/>
      <c r="GG118" s="2492"/>
      <c r="GH118" s="2492"/>
      <c r="GI118" s="2492"/>
      <c r="GJ118" s="2492"/>
      <c r="GK118" s="2492"/>
      <c r="GL118" s="2492"/>
      <c r="GM118" s="2492"/>
      <c r="GN118" s="2492"/>
      <c r="GO118" s="2492"/>
      <c r="GP118" s="2492"/>
      <c r="GQ118" s="2492"/>
      <c r="GR118" s="2492"/>
      <c r="GS118" s="2492"/>
      <c r="GT118" s="2492"/>
      <c r="GU118" s="2492"/>
      <c r="GV118" s="2492"/>
      <c r="GW118" s="2492"/>
      <c r="GX118" s="2492"/>
      <c r="GY118" s="2492"/>
      <c r="GZ118" s="2492"/>
      <c r="HA118" s="2492"/>
      <c r="HB118" s="2492"/>
      <c r="HC118" s="2492"/>
      <c r="HD118" s="2492"/>
      <c r="HE118" s="2492"/>
      <c r="HF118" s="2492"/>
      <c r="HG118" s="2492"/>
      <c r="HH118" s="2492"/>
      <c r="HI118" s="2492"/>
      <c r="HJ118" s="2492"/>
      <c r="HK118" s="2492"/>
      <c r="HL118" s="2492"/>
      <c r="HM118" s="2492"/>
      <c r="HN118" s="2492"/>
      <c r="HO118" s="2492"/>
      <c r="HP118" s="2492"/>
      <c r="HQ118" s="2492"/>
      <c r="HR118" s="2492"/>
      <c r="HS118" s="2492"/>
      <c r="HT118" s="2492"/>
      <c r="HU118" s="2492"/>
      <c r="HV118" s="2492"/>
      <c r="HW118" s="2492"/>
      <c r="HX118" s="2492"/>
      <c r="HY118" s="2492"/>
      <c r="HZ118" s="2492"/>
      <c r="IA118" s="2492"/>
      <c r="IB118" s="2492"/>
      <c r="IC118" s="2492"/>
      <c r="ID118" s="2492"/>
      <c r="IE118" s="2492"/>
    </row>
    <row r="119" spans="1:239" s="1472" customFormat="1" ht="15.75" customHeight="1">
      <c r="A119" s="1484" t="s">
        <v>1091</v>
      </c>
      <c r="B119" s="1879" t="s">
        <v>1092</v>
      </c>
      <c r="C119" s="1658" t="s">
        <v>1093</v>
      </c>
      <c r="D119" s="1658"/>
      <c r="E119" s="1880"/>
      <c r="F119" s="1880"/>
      <c r="G119" s="1486">
        <v>0.1</v>
      </c>
      <c r="H119" s="1487"/>
      <c r="I119" s="1602">
        <v>24.9</v>
      </c>
      <c r="J119" s="1881"/>
      <c r="K119" s="1882">
        <v>3</v>
      </c>
      <c r="L119" s="2556"/>
      <c r="M119" s="564" t="s">
        <v>1094</v>
      </c>
      <c r="N119" s="433"/>
      <c r="O119" s="1141"/>
      <c r="P119" s="1850"/>
      <c r="Q119" s="1141"/>
      <c r="R119" s="2612"/>
      <c r="S119" s="433"/>
      <c r="T119" s="1142"/>
      <c r="U119" s="1850"/>
      <c r="V119" s="1141"/>
      <c r="W119" s="2649"/>
      <c r="X119" s="1492">
        <v>0.03</v>
      </c>
      <c r="Y119" s="1539"/>
      <c r="Z119" s="1494">
        <v>18383</v>
      </c>
      <c r="AA119" s="1493"/>
      <c r="AB119" s="2674"/>
      <c r="AC119" s="2516">
        <f t="shared" si="4"/>
        <v>0</v>
      </c>
      <c r="AD119" s="1416">
        <f t="shared" si="5"/>
        <v>0</v>
      </c>
      <c r="AE119" s="1416">
        <f t="shared" si="6"/>
        <v>0</v>
      </c>
      <c r="AF119" s="1416">
        <f t="shared" si="7"/>
        <v>0</v>
      </c>
      <c r="AG119" s="2492"/>
      <c r="AH119" s="2492"/>
      <c r="AI119" s="2492"/>
      <c r="AJ119" s="2492"/>
      <c r="AK119" s="2492"/>
      <c r="AL119" s="2492"/>
      <c r="AM119" s="2492"/>
      <c r="AN119" s="2492"/>
      <c r="AO119" s="2492"/>
      <c r="AP119" s="2492"/>
      <c r="AQ119" s="2492"/>
      <c r="AR119" s="2492"/>
      <c r="AS119" s="2492"/>
      <c r="AT119" s="2492"/>
      <c r="AU119" s="2492"/>
      <c r="AV119" s="2492"/>
      <c r="AW119" s="2492"/>
      <c r="AX119" s="2492"/>
      <c r="AY119" s="2492"/>
      <c r="AZ119" s="2492"/>
      <c r="BA119" s="2492"/>
      <c r="BB119" s="2492"/>
      <c r="BC119" s="2492"/>
      <c r="BD119" s="2492"/>
      <c r="BE119" s="2492"/>
      <c r="BF119" s="2492"/>
      <c r="BG119" s="2492"/>
      <c r="BH119" s="2492"/>
      <c r="BI119" s="2492"/>
      <c r="BJ119" s="2492"/>
      <c r="BK119" s="2492"/>
      <c r="BL119" s="2492"/>
      <c r="BM119" s="2492"/>
      <c r="BN119" s="2492"/>
      <c r="BO119" s="2492"/>
      <c r="BP119" s="2492"/>
      <c r="BQ119" s="2492"/>
      <c r="BR119" s="2492"/>
      <c r="BS119" s="2492"/>
      <c r="BT119" s="2492"/>
      <c r="BU119" s="2492"/>
      <c r="BV119" s="2492"/>
      <c r="BW119" s="2492"/>
      <c r="BX119" s="2492"/>
      <c r="BY119" s="2492"/>
      <c r="BZ119" s="2492"/>
      <c r="CA119" s="2492"/>
      <c r="CB119" s="2492"/>
      <c r="CC119" s="2492"/>
      <c r="CD119" s="2492"/>
      <c r="CE119" s="2492"/>
      <c r="CF119" s="2492"/>
      <c r="CG119" s="2492"/>
      <c r="CH119" s="2492"/>
      <c r="CI119" s="2492"/>
      <c r="CJ119" s="2492"/>
      <c r="CK119" s="2492"/>
      <c r="CL119" s="2492"/>
      <c r="CM119" s="2492"/>
      <c r="CN119" s="2492"/>
      <c r="CO119" s="2492"/>
      <c r="CP119" s="2492"/>
      <c r="CQ119" s="2492"/>
      <c r="CR119" s="2492"/>
      <c r="CS119" s="2492"/>
      <c r="CT119" s="2492"/>
      <c r="CU119" s="2492"/>
      <c r="CV119" s="2492"/>
      <c r="CW119" s="2492"/>
      <c r="CX119" s="2492"/>
      <c r="CY119" s="2492"/>
      <c r="CZ119" s="2492"/>
      <c r="DA119" s="2492"/>
      <c r="DB119" s="2492"/>
      <c r="DC119" s="2492"/>
      <c r="DD119" s="2492"/>
      <c r="DE119" s="2492"/>
      <c r="DF119" s="2492"/>
      <c r="DG119" s="2492"/>
      <c r="DH119" s="2492"/>
      <c r="DI119" s="2492"/>
      <c r="DJ119" s="2492"/>
      <c r="DK119" s="2492"/>
      <c r="DL119" s="2492"/>
      <c r="DM119" s="2492"/>
      <c r="DN119" s="2492"/>
      <c r="DO119" s="2492"/>
      <c r="DP119" s="2492"/>
      <c r="DQ119" s="2492"/>
      <c r="DR119" s="2492"/>
      <c r="DS119" s="2492"/>
      <c r="DT119" s="2492"/>
      <c r="DU119" s="2492"/>
      <c r="DV119" s="2492"/>
      <c r="DW119" s="2492"/>
      <c r="DX119" s="2492"/>
      <c r="DY119" s="2492"/>
      <c r="DZ119" s="2492"/>
      <c r="EA119" s="2492"/>
      <c r="EB119" s="2492"/>
      <c r="EC119" s="2492"/>
      <c r="ED119" s="2492"/>
      <c r="EE119" s="2492"/>
      <c r="EF119" s="2492"/>
      <c r="EG119" s="2492"/>
      <c r="EH119" s="2492"/>
      <c r="EI119" s="2492"/>
      <c r="EJ119" s="2492"/>
      <c r="EK119" s="2492"/>
      <c r="EL119" s="2492"/>
      <c r="EM119" s="2492"/>
      <c r="EN119" s="2492"/>
      <c r="EO119" s="2492"/>
      <c r="EP119" s="2492"/>
      <c r="EQ119" s="2492"/>
      <c r="ER119" s="2492"/>
      <c r="ES119" s="2492"/>
      <c r="ET119" s="2492"/>
      <c r="EU119" s="2492"/>
      <c r="EV119" s="2492"/>
      <c r="EW119" s="2492"/>
      <c r="EX119" s="2492"/>
      <c r="EY119" s="2492"/>
      <c r="EZ119" s="2492"/>
      <c r="FA119" s="2492"/>
      <c r="FB119" s="2492"/>
      <c r="FC119" s="2492"/>
      <c r="FD119" s="2492"/>
      <c r="FE119" s="2492"/>
      <c r="FF119" s="2492"/>
      <c r="FG119" s="2492"/>
      <c r="FH119" s="2492"/>
      <c r="FI119" s="2492"/>
      <c r="FJ119" s="2492"/>
      <c r="FK119" s="2492"/>
      <c r="FL119" s="2492"/>
      <c r="FM119" s="2492"/>
      <c r="FN119" s="2492"/>
      <c r="FO119" s="2492"/>
      <c r="FP119" s="2492"/>
      <c r="FQ119" s="2492"/>
      <c r="FR119" s="2492"/>
      <c r="FS119" s="2492"/>
      <c r="FT119" s="2492"/>
      <c r="FU119" s="2492"/>
      <c r="FV119" s="2492"/>
      <c r="FW119" s="2492"/>
      <c r="FX119" s="2492"/>
      <c r="FY119" s="2492"/>
      <c r="FZ119" s="2492"/>
      <c r="GA119" s="2492"/>
      <c r="GB119" s="2492"/>
      <c r="GC119" s="2492"/>
      <c r="GD119" s="2492"/>
      <c r="GE119" s="2492"/>
      <c r="GF119" s="2492"/>
      <c r="GG119" s="2492"/>
      <c r="GH119" s="2492"/>
      <c r="GI119" s="2492"/>
      <c r="GJ119" s="2492"/>
      <c r="GK119" s="2492"/>
      <c r="GL119" s="2492"/>
      <c r="GM119" s="2492"/>
      <c r="GN119" s="2492"/>
      <c r="GO119" s="2492"/>
      <c r="GP119" s="2492"/>
      <c r="GQ119" s="2492"/>
      <c r="GR119" s="2492"/>
      <c r="GS119" s="2492"/>
      <c r="GT119" s="2492"/>
      <c r="GU119" s="2492"/>
      <c r="GV119" s="2492"/>
      <c r="GW119" s="2492"/>
      <c r="GX119" s="2492"/>
      <c r="GY119" s="2492"/>
      <c r="GZ119" s="2492"/>
      <c r="HA119" s="2492"/>
      <c r="HB119" s="2492"/>
      <c r="HC119" s="2492"/>
      <c r="HD119" s="2492"/>
      <c r="HE119" s="2492"/>
      <c r="HF119" s="2492"/>
      <c r="HG119" s="2492"/>
      <c r="HH119" s="2492"/>
      <c r="HI119" s="2492"/>
      <c r="HJ119" s="2492"/>
      <c r="HK119" s="2492"/>
      <c r="HL119" s="2492"/>
      <c r="HM119" s="2492"/>
      <c r="HN119" s="2492"/>
      <c r="HO119" s="2492"/>
      <c r="HP119" s="2492"/>
      <c r="HQ119" s="2492"/>
      <c r="HR119" s="2492"/>
      <c r="HS119" s="2492"/>
      <c r="HT119" s="2492"/>
      <c r="HU119" s="2492"/>
      <c r="HV119" s="2492"/>
      <c r="HW119" s="2492"/>
      <c r="HX119" s="2492"/>
      <c r="HY119" s="2492"/>
      <c r="HZ119" s="2492"/>
      <c r="IA119" s="2492"/>
      <c r="IB119" s="2492"/>
      <c r="IC119" s="2492"/>
      <c r="ID119" s="2492"/>
      <c r="IE119" s="2492"/>
    </row>
    <row r="120" spans="1:239" s="1472" customFormat="1" ht="15.75" customHeight="1">
      <c r="A120" s="1615">
        <v>1201</v>
      </c>
      <c r="B120" s="672" t="s">
        <v>1095</v>
      </c>
      <c r="C120" s="1883" t="s">
        <v>1096</v>
      </c>
      <c r="D120" s="1883"/>
      <c r="E120" s="1884"/>
      <c r="F120" s="1884"/>
      <c r="G120" s="821">
        <v>0.2</v>
      </c>
      <c r="H120" s="97"/>
      <c r="I120" s="684">
        <v>24.9</v>
      </c>
      <c r="J120" s="130"/>
      <c r="K120" s="168">
        <v>3</v>
      </c>
      <c r="L120" s="2562"/>
      <c r="M120" s="692" t="s">
        <v>1094</v>
      </c>
      <c r="N120" s="1885">
        <v>1</v>
      </c>
      <c r="O120" s="1195"/>
      <c r="P120" s="689">
        <v>31</v>
      </c>
      <c r="Q120" s="1195"/>
      <c r="R120" s="2586"/>
      <c r="S120" s="1886">
        <v>3</v>
      </c>
      <c r="T120" s="1887"/>
      <c r="U120" s="1888">
        <v>80</v>
      </c>
      <c r="V120" s="1889"/>
      <c r="W120" s="2650"/>
      <c r="X120" s="720">
        <v>0.03</v>
      </c>
      <c r="Y120" s="689"/>
      <c r="Z120" s="1563">
        <v>17581</v>
      </c>
      <c r="AA120" s="90"/>
      <c r="AB120" s="2671"/>
      <c r="AC120" s="2516">
        <f t="shared" si="4"/>
        <v>0</v>
      </c>
      <c r="AD120" s="1416">
        <f t="shared" si="5"/>
        <v>0</v>
      </c>
      <c r="AE120" s="1416">
        <f t="shared" si="6"/>
        <v>0</v>
      </c>
      <c r="AF120" s="1416">
        <f t="shared" si="7"/>
        <v>0</v>
      </c>
      <c r="AG120" s="2492"/>
      <c r="AH120" s="2492"/>
      <c r="AI120" s="2492"/>
      <c r="AJ120" s="2492"/>
      <c r="AK120" s="2492"/>
      <c r="AL120" s="2492"/>
      <c r="AM120" s="2492"/>
      <c r="AN120" s="2492"/>
      <c r="AO120" s="2492"/>
      <c r="AP120" s="2492"/>
      <c r="AQ120" s="2492"/>
      <c r="AR120" s="2492"/>
      <c r="AS120" s="2492"/>
      <c r="AT120" s="2492"/>
      <c r="AU120" s="2492"/>
      <c r="AV120" s="2492"/>
      <c r="AW120" s="2492"/>
      <c r="AX120" s="2492"/>
      <c r="AY120" s="2492"/>
      <c r="AZ120" s="2492"/>
      <c r="BA120" s="2492"/>
      <c r="BB120" s="2492"/>
      <c r="BC120" s="2492"/>
      <c r="BD120" s="2492"/>
      <c r="BE120" s="2492"/>
      <c r="BF120" s="2492"/>
      <c r="BG120" s="2492"/>
      <c r="BH120" s="2492"/>
      <c r="BI120" s="2492"/>
      <c r="BJ120" s="2492"/>
      <c r="BK120" s="2492"/>
      <c r="BL120" s="2492"/>
      <c r="BM120" s="2492"/>
      <c r="BN120" s="2492"/>
      <c r="BO120" s="2492"/>
      <c r="BP120" s="2492"/>
      <c r="BQ120" s="2492"/>
      <c r="BR120" s="2492"/>
      <c r="BS120" s="2492"/>
      <c r="BT120" s="2492"/>
      <c r="BU120" s="2492"/>
      <c r="BV120" s="2492"/>
      <c r="BW120" s="2492"/>
      <c r="BX120" s="2492"/>
      <c r="BY120" s="2492"/>
      <c r="BZ120" s="2492"/>
      <c r="CA120" s="2492"/>
      <c r="CB120" s="2492"/>
      <c r="CC120" s="2492"/>
      <c r="CD120" s="2492"/>
      <c r="CE120" s="2492"/>
      <c r="CF120" s="2492"/>
      <c r="CG120" s="2492"/>
      <c r="CH120" s="2492"/>
      <c r="CI120" s="2492"/>
      <c r="CJ120" s="2492"/>
      <c r="CK120" s="2492"/>
      <c r="CL120" s="2492"/>
      <c r="CM120" s="2492"/>
      <c r="CN120" s="2492"/>
      <c r="CO120" s="2492"/>
      <c r="CP120" s="2492"/>
      <c r="CQ120" s="2492"/>
      <c r="CR120" s="2492"/>
      <c r="CS120" s="2492"/>
      <c r="CT120" s="2492"/>
      <c r="CU120" s="2492"/>
      <c r="CV120" s="2492"/>
      <c r="CW120" s="2492"/>
      <c r="CX120" s="2492"/>
      <c r="CY120" s="2492"/>
      <c r="CZ120" s="2492"/>
      <c r="DA120" s="2492"/>
      <c r="DB120" s="2492"/>
      <c r="DC120" s="2492"/>
      <c r="DD120" s="2492"/>
      <c r="DE120" s="2492"/>
      <c r="DF120" s="2492"/>
      <c r="DG120" s="2492"/>
      <c r="DH120" s="2492"/>
      <c r="DI120" s="2492"/>
      <c r="DJ120" s="2492"/>
      <c r="DK120" s="2492"/>
      <c r="DL120" s="2492"/>
      <c r="DM120" s="2492"/>
      <c r="DN120" s="2492"/>
      <c r="DO120" s="2492"/>
      <c r="DP120" s="2492"/>
      <c r="DQ120" s="2492"/>
      <c r="DR120" s="2492"/>
      <c r="DS120" s="2492"/>
      <c r="DT120" s="2492"/>
      <c r="DU120" s="2492"/>
      <c r="DV120" s="2492"/>
      <c r="DW120" s="2492"/>
      <c r="DX120" s="2492"/>
      <c r="DY120" s="2492"/>
      <c r="DZ120" s="2492"/>
      <c r="EA120" s="2492"/>
      <c r="EB120" s="2492"/>
      <c r="EC120" s="2492"/>
      <c r="ED120" s="2492"/>
      <c r="EE120" s="2492"/>
      <c r="EF120" s="2492"/>
      <c r="EG120" s="2492"/>
      <c r="EH120" s="2492"/>
      <c r="EI120" s="2492"/>
      <c r="EJ120" s="2492"/>
      <c r="EK120" s="2492"/>
      <c r="EL120" s="2492"/>
      <c r="EM120" s="2492"/>
      <c r="EN120" s="2492"/>
      <c r="EO120" s="2492"/>
      <c r="EP120" s="2492"/>
      <c r="EQ120" s="2492"/>
      <c r="ER120" s="2492"/>
      <c r="ES120" s="2492"/>
      <c r="ET120" s="2492"/>
      <c r="EU120" s="2492"/>
      <c r="EV120" s="2492"/>
      <c r="EW120" s="2492"/>
      <c r="EX120" s="2492"/>
      <c r="EY120" s="2492"/>
      <c r="EZ120" s="2492"/>
      <c r="FA120" s="2492"/>
      <c r="FB120" s="2492"/>
      <c r="FC120" s="2492"/>
      <c r="FD120" s="2492"/>
      <c r="FE120" s="2492"/>
      <c r="FF120" s="2492"/>
      <c r="FG120" s="2492"/>
      <c r="FH120" s="2492"/>
      <c r="FI120" s="2492"/>
      <c r="FJ120" s="2492"/>
      <c r="FK120" s="2492"/>
      <c r="FL120" s="2492"/>
      <c r="FM120" s="2492"/>
      <c r="FN120" s="2492"/>
      <c r="FO120" s="2492"/>
      <c r="FP120" s="2492"/>
      <c r="FQ120" s="2492"/>
      <c r="FR120" s="2492"/>
      <c r="FS120" s="2492"/>
      <c r="FT120" s="2492"/>
      <c r="FU120" s="2492"/>
      <c r="FV120" s="2492"/>
      <c r="FW120" s="2492"/>
      <c r="FX120" s="2492"/>
      <c r="FY120" s="2492"/>
      <c r="FZ120" s="2492"/>
      <c r="GA120" s="2492"/>
      <c r="GB120" s="2492"/>
      <c r="GC120" s="2492"/>
      <c r="GD120" s="2492"/>
      <c r="GE120" s="2492"/>
      <c r="GF120" s="2492"/>
      <c r="GG120" s="2492"/>
      <c r="GH120" s="2492"/>
      <c r="GI120" s="2492"/>
      <c r="GJ120" s="2492"/>
      <c r="GK120" s="2492"/>
      <c r="GL120" s="2492"/>
      <c r="GM120" s="2492"/>
      <c r="GN120" s="2492"/>
      <c r="GO120" s="2492"/>
      <c r="GP120" s="2492"/>
      <c r="GQ120" s="2492"/>
      <c r="GR120" s="2492"/>
      <c r="GS120" s="2492"/>
      <c r="GT120" s="2492"/>
      <c r="GU120" s="2492"/>
      <c r="GV120" s="2492"/>
      <c r="GW120" s="2492"/>
      <c r="GX120" s="2492"/>
      <c r="GY120" s="2492"/>
      <c r="GZ120" s="2492"/>
      <c r="HA120" s="2492"/>
      <c r="HB120" s="2492"/>
      <c r="HC120" s="2492"/>
      <c r="HD120" s="2492"/>
      <c r="HE120" s="2492"/>
      <c r="HF120" s="2492"/>
      <c r="HG120" s="2492"/>
      <c r="HH120" s="2492"/>
      <c r="HI120" s="2492"/>
      <c r="HJ120" s="2492"/>
      <c r="HK120" s="2492"/>
      <c r="HL120" s="2492"/>
      <c r="HM120" s="2492"/>
      <c r="HN120" s="2492"/>
      <c r="HO120" s="2492"/>
      <c r="HP120" s="2492"/>
      <c r="HQ120" s="2492"/>
      <c r="HR120" s="2492"/>
      <c r="HS120" s="2492"/>
      <c r="HT120" s="2492"/>
      <c r="HU120" s="2492"/>
      <c r="HV120" s="2492"/>
      <c r="HW120" s="2492"/>
      <c r="HX120" s="2492"/>
      <c r="HY120" s="2492"/>
      <c r="HZ120" s="2492"/>
      <c r="IA120" s="2492"/>
      <c r="IB120" s="2492"/>
      <c r="IC120" s="2492"/>
      <c r="ID120" s="2492"/>
      <c r="IE120" s="2492"/>
    </row>
    <row r="121" spans="1:239" s="1472" customFormat="1" ht="27" customHeight="1" thickBot="1">
      <c r="A121" s="1892" t="s">
        <v>72</v>
      </c>
      <c r="B121" s="1893" t="s">
        <v>1098</v>
      </c>
      <c r="C121" s="4350" t="s">
        <v>1099</v>
      </c>
      <c r="D121" s="4345"/>
      <c r="E121" s="4345"/>
      <c r="F121" s="4346"/>
      <c r="G121" s="822" t="s">
        <v>217</v>
      </c>
      <c r="H121" s="1516"/>
      <c r="I121" s="753">
        <v>67.5</v>
      </c>
      <c r="J121" s="1517"/>
      <c r="K121" s="1894">
        <v>6</v>
      </c>
      <c r="L121" s="2550"/>
      <c r="M121" s="750" t="s">
        <v>299</v>
      </c>
      <c r="N121" s="1895"/>
      <c r="O121" s="1896"/>
      <c r="P121" s="398"/>
      <c r="Q121" s="1896"/>
      <c r="R121" s="2614"/>
      <c r="S121" s="1897"/>
      <c r="T121" s="1898"/>
      <c r="U121" s="1899"/>
      <c r="V121" s="1900"/>
      <c r="W121" s="2651"/>
      <c r="X121" s="397"/>
      <c r="Y121" s="398"/>
      <c r="Z121" s="1165"/>
      <c r="AA121" s="805"/>
      <c r="AB121" s="2694"/>
      <c r="AC121" s="2516">
        <f t="shared" si="4"/>
        <v>0</v>
      </c>
      <c r="AD121" s="1416">
        <f t="shared" si="5"/>
        <v>0</v>
      </c>
      <c r="AE121" s="1416">
        <f t="shared" si="6"/>
        <v>0</v>
      </c>
      <c r="AF121" s="1416">
        <f t="shared" si="7"/>
        <v>0</v>
      </c>
      <c r="AG121" s="2492"/>
      <c r="AH121" s="2492"/>
      <c r="AI121" s="2492"/>
      <c r="AJ121" s="2492"/>
      <c r="AK121" s="2492"/>
      <c r="AL121" s="2492"/>
      <c r="AM121" s="2492"/>
      <c r="AN121" s="2492"/>
      <c r="AO121" s="2492"/>
      <c r="AP121" s="2492"/>
      <c r="AQ121" s="2492"/>
      <c r="AR121" s="2492"/>
      <c r="AS121" s="2492"/>
      <c r="AT121" s="2492"/>
      <c r="AU121" s="2492"/>
      <c r="AV121" s="2492"/>
      <c r="AW121" s="2492"/>
      <c r="AX121" s="2492"/>
      <c r="AY121" s="2492"/>
      <c r="AZ121" s="2492"/>
      <c r="BA121" s="2492"/>
      <c r="BB121" s="2492"/>
      <c r="BC121" s="2492"/>
      <c r="BD121" s="2492"/>
      <c r="BE121" s="2492"/>
      <c r="BF121" s="2492"/>
      <c r="BG121" s="2492"/>
      <c r="BH121" s="2492"/>
      <c r="BI121" s="2492"/>
      <c r="BJ121" s="2492"/>
      <c r="BK121" s="2492"/>
      <c r="BL121" s="2492"/>
      <c r="BM121" s="2492"/>
      <c r="BN121" s="2492"/>
      <c r="BO121" s="2492"/>
      <c r="BP121" s="2492"/>
      <c r="BQ121" s="2492"/>
      <c r="BR121" s="2492"/>
      <c r="BS121" s="2492"/>
      <c r="BT121" s="2492"/>
      <c r="BU121" s="2492"/>
      <c r="BV121" s="2492"/>
      <c r="BW121" s="2492"/>
      <c r="BX121" s="2492"/>
      <c r="BY121" s="2492"/>
      <c r="BZ121" s="2492"/>
      <c r="CA121" s="2492"/>
      <c r="CB121" s="2492"/>
      <c r="CC121" s="2492"/>
      <c r="CD121" s="2492"/>
      <c r="CE121" s="2492"/>
      <c r="CF121" s="2492"/>
      <c r="CG121" s="2492"/>
      <c r="CH121" s="2492"/>
      <c r="CI121" s="2492"/>
      <c r="CJ121" s="2492"/>
      <c r="CK121" s="2492"/>
      <c r="CL121" s="2492"/>
      <c r="CM121" s="2492"/>
      <c r="CN121" s="2492"/>
      <c r="CO121" s="2492"/>
      <c r="CP121" s="2492"/>
      <c r="CQ121" s="2492"/>
      <c r="CR121" s="2492"/>
      <c r="CS121" s="2492"/>
      <c r="CT121" s="2492"/>
      <c r="CU121" s="2492"/>
      <c r="CV121" s="2492"/>
      <c r="CW121" s="2492"/>
      <c r="CX121" s="2492"/>
      <c r="CY121" s="2492"/>
      <c r="CZ121" s="2492"/>
      <c r="DA121" s="2492"/>
      <c r="DB121" s="2492"/>
      <c r="DC121" s="2492"/>
      <c r="DD121" s="2492"/>
      <c r="DE121" s="2492"/>
      <c r="DF121" s="2492"/>
      <c r="DG121" s="2492"/>
      <c r="DH121" s="2492"/>
      <c r="DI121" s="2492"/>
      <c r="DJ121" s="2492"/>
      <c r="DK121" s="2492"/>
      <c r="DL121" s="2492"/>
      <c r="DM121" s="2492"/>
      <c r="DN121" s="2492"/>
      <c r="DO121" s="2492"/>
      <c r="DP121" s="2492"/>
      <c r="DQ121" s="2492"/>
      <c r="DR121" s="2492"/>
      <c r="DS121" s="2492"/>
      <c r="DT121" s="2492"/>
      <c r="DU121" s="2492"/>
      <c r="DV121" s="2492"/>
      <c r="DW121" s="2492"/>
      <c r="DX121" s="2492"/>
      <c r="DY121" s="2492"/>
      <c r="DZ121" s="2492"/>
      <c r="EA121" s="2492"/>
      <c r="EB121" s="2492"/>
      <c r="EC121" s="2492"/>
      <c r="ED121" s="2492"/>
      <c r="EE121" s="2492"/>
      <c r="EF121" s="2492"/>
      <c r="EG121" s="2492"/>
      <c r="EH121" s="2492"/>
      <c r="EI121" s="2492"/>
      <c r="EJ121" s="2492"/>
      <c r="EK121" s="2492"/>
      <c r="EL121" s="2492"/>
      <c r="EM121" s="2492"/>
      <c r="EN121" s="2492"/>
      <c r="EO121" s="2492"/>
      <c r="EP121" s="2492"/>
      <c r="EQ121" s="2492"/>
      <c r="ER121" s="2492"/>
      <c r="ES121" s="2492"/>
      <c r="ET121" s="2492"/>
      <c r="EU121" s="2492"/>
      <c r="EV121" s="2492"/>
      <c r="EW121" s="2492"/>
      <c r="EX121" s="2492"/>
      <c r="EY121" s="2492"/>
      <c r="EZ121" s="2492"/>
      <c r="FA121" s="2492"/>
      <c r="FB121" s="2492"/>
      <c r="FC121" s="2492"/>
      <c r="FD121" s="2492"/>
      <c r="FE121" s="2492"/>
      <c r="FF121" s="2492"/>
      <c r="FG121" s="2492"/>
      <c r="FH121" s="2492"/>
      <c r="FI121" s="2492"/>
      <c r="FJ121" s="2492"/>
      <c r="FK121" s="2492"/>
      <c r="FL121" s="2492"/>
      <c r="FM121" s="2492"/>
      <c r="FN121" s="2492"/>
      <c r="FO121" s="2492"/>
      <c r="FP121" s="2492"/>
      <c r="FQ121" s="2492"/>
      <c r="FR121" s="2492"/>
      <c r="FS121" s="2492"/>
      <c r="FT121" s="2492"/>
      <c r="FU121" s="2492"/>
      <c r="FV121" s="2492"/>
      <c r="FW121" s="2492"/>
      <c r="FX121" s="2492"/>
      <c r="FY121" s="2492"/>
      <c r="FZ121" s="2492"/>
      <c r="GA121" s="2492"/>
      <c r="GB121" s="2492"/>
      <c r="GC121" s="2492"/>
      <c r="GD121" s="2492"/>
      <c r="GE121" s="2492"/>
      <c r="GF121" s="2492"/>
      <c r="GG121" s="2492"/>
      <c r="GH121" s="2492"/>
      <c r="GI121" s="2492"/>
      <c r="GJ121" s="2492"/>
      <c r="GK121" s="2492"/>
      <c r="GL121" s="2492"/>
      <c r="GM121" s="2492"/>
      <c r="GN121" s="2492"/>
      <c r="GO121" s="2492"/>
      <c r="GP121" s="2492"/>
      <c r="GQ121" s="2492"/>
      <c r="GR121" s="2492"/>
      <c r="GS121" s="2492"/>
      <c r="GT121" s="2492"/>
      <c r="GU121" s="2492"/>
      <c r="GV121" s="2492"/>
      <c r="GW121" s="2492"/>
      <c r="GX121" s="2492"/>
      <c r="GY121" s="2492"/>
      <c r="GZ121" s="2492"/>
      <c r="HA121" s="2492"/>
      <c r="HB121" s="2492"/>
      <c r="HC121" s="2492"/>
      <c r="HD121" s="2492"/>
      <c r="HE121" s="2492"/>
      <c r="HF121" s="2492"/>
      <c r="HG121" s="2492"/>
      <c r="HH121" s="2492"/>
      <c r="HI121" s="2492"/>
      <c r="HJ121" s="2492"/>
      <c r="HK121" s="2492"/>
      <c r="HL121" s="2492"/>
      <c r="HM121" s="2492"/>
      <c r="HN121" s="2492"/>
      <c r="HO121" s="2492"/>
      <c r="HP121" s="2492"/>
      <c r="HQ121" s="2492"/>
      <c r="HR121" s="2492"/>
      <c r="HS121" s="2492"/>
      <c r="HT121" s="2492"/>
      <c r="HU121" s="2492"/>
      <c r="HV121" s="2492"/>
      <c r="HW121" s="2492"/>
      <c r="HX121" s="2492"/>
      <c r="HY121" s="2492"/>
      <c r="HZ121" s="2492"/>
      <c r="IA121" s="2492"/>
      <c r="IB121" s="2492"/>
      <c r="IC121" s="2492"/>
      <c r="ID121" s="2492"/>
      <c r="IE121" s="2492"/>
    </row>
    <row r="122" spans="1:239" s="1472" customFormat="1" ht="30" customHeight="1" thickBot="1">
      <c r="A122" s="2518"/>
      <c r="B122" s="1197" t="s">
        <v>1100</v>
      </c>
      <c r="C122" s="2519"/>
      <c r="D122" s="2520"/>
      <c r="E122" s="2521"/>
      <c r="F122" s="2522"/>
      <c r="G122" s="2523"/>
      <c r="H122" s="2524"/>
      <c r="I122" s="2525" t="s">
        <v>373</v>
      </c>
      <c r="J122" s="2526"/>
      <c r="K122" s="2527"/>
      <c r="L122" s="2546"/>
      <c r="M122" s="2528"/>
      <c r="N122" s="1196"/>
      <c r="O122" s="2529"/>
      <c r="P122" s="2529" t="s">
        <v>373</v>
      </c>
      <c r="Q122" s="2529"/>
      <c r="R122" s="2592"/>
      <c r="S122" s="2529"/>
      <c r="T122" s="2529"/>
      <c r="U122" s="2529" t="s">
        <v>373</v>
      </c>
      <c r="V122" s="2529"/>
      <c r="W122" s="2546"/>
      <c r="X122" s="2530"/>
      <c r="Y122" s="2531"/>
      <c r="Z122" s="2532" t="s">
        <v>373</v>
      </c>
      <c r="AA122" s="2531"/>
      <c r="AB122" s="2670"/>
      <c r="AC122" s="2533"/>
      <c r="AD122" s="2534"/>
      <c r="AE122" s="2534"/>
      <c r="AF122" s="2534"/>
      <c r="AG122" s="2492"/>
      <c r="AH122" s="2492"/>
      <c r="AI122" s="2492"/>
      <c r="AJ122" s="2492"/>
      <c r="AK122" s="2492"/>
      <c r="AL122" s="2492"/>
      <c r="AM122" s="2492"/>
      <c r="AN122" s="2492"/>
      <c r="AO122" s="2492"/>
      <c r="AP122" s="2492"/>
      <c r="AQ122" s="2492"/>
      <c r="AR122" s="2492"/>
      <c r="AS122" s="2492"/>
      <c r="AT122" s="2492"/>
      <c r="AU122" s="2492"/>
      <c r="AV122" s="2492"/>
      <c r="AW122" s="2492"/>
      <c r="AX122" s="2492"/>
      <c r="AY122" s="2492"/>
      <c r="AZ122" s="2492"/>
      <c r="BA122" s="2492"/>
      <c r="BB122" s="2492"/>
      <c r="BC122" s="2492"/>
      <c r="BD122" s="2492"/>
      <c r="BE122" s="2492"/>
      <c r="BF122" s="2492"/>
      <c r="BG122" s="2492"/>
      <c r="BH122" s="2492"/>
      <c r="BI122" s="2492"/>
      <c r="BJ122" s="2492"/>
      <c r="BK122" s="2492"/>
      <c r="BL122" s="2492"/>
      <c r="BM122" s="2492"/>
      <c r="BN122" s="2492"/>
      <c r="BO122" s="2492"/>
      <c r="BP122" s="2492"/>
      <c r="BQ122" s="2492"/>
      <c r="BR122" s="2492"/>
      <c r="BS122" s="2492"/>
      <c r="BT122" s="2492"/>
      <c r="BU122" s="2492"/>
      <c r="BV122" s="2492"/>
      <c r="BW122" s="2492"/>
      <c r="BX122" s="2492"/>
      <c r="BY122" s="2492"/>
      <c r="BZ122" s="2492"/>
      <c r="CA122" s="2492"/>
      <c r="CB122" s="2492"/>
      <c r="CC122" s="2492"/>
      <c r="CD122" s="2492"/>
      <c r="CE122" s="2492"/>
      <c r="CF122" s="2492"/>
      <c r="CG122" s="2492"/>
      <c r="CH122" s="2492"/>
      <c r="CI122" s="2492"/>
      <c r="CJ122" s="2492"/>
      <c r="CK122" s="2492"/>
      <c r="CL122" s="2492"/>
      <c r="CM122" s="2492"/>
      <c r="CN122" s="2492"/>
      <c r="CO122" s="2492"/>
      <c r="CP122" s="2492"/>
      <c r="CQ122" s="2492"/>
      <c r="CR122" s="2492"/>
      <c r="CS122" s="2492"/>
      <c r="CT122" s="2492"/>
      <c r="CU122" s="2492"/>
      <c r="CV122" s="2492"/>
      <c r="CW122" s="2492"/>
      <c r="CX122" s="2492"/>
      <c r="CY122" s="2492"/>
      <c r="CZ122" s="2492"/>
      <c r="DA122" s="2492"/>
      <c r="DB122" s="2492"/>
      <c r="DC122" s="2492"/>
      <c r="DD122" s="2492"/>
      <c r="DE122" s="2492"/>
      <c r="DF122" s="2492"/>
      <c r="DG122" s="2492"/>
      <c r="DH122" s="2492"/>
      <c r="DI122" s="2492"/>
      <c r="DJ122" s="2492"/>
      <c r="DK122" s="2492"/>
      <c r="DL122" s="2492"/>
      <c r="DM122" s="2492"/>
      <c r="DN122" s="2492"/>
      <c r="DO122" s="2492"/>
      <c r="DP122" s="2492"/>
      <c r="DQ122" s="2492"/>
      <c r="DR122" s="2492"/>
      <c r="DS122" s="2492"/>
      <c r="DT122" s="2492"/>
      <c r="DU122" s="2492"/>
      <c r="DV122" s="2492"/>
      <c r="DW122" s="2492"/>
      <c r="DX122" s="2492"/>
      <c r="DY122" s="2492"/>
      <c r="DZ122" s="2492"/>
      <c r="EA122" s="2492"/>
      <c r="EB122" s="2492"/>
      <c r="EC122" s="2492"/>
      <c r="ED122" s="2492"/>
      <c r="EE122" s="2492"/>
      <c r="EF122" s="2492"/>
      <c r="EG122" s="2492"/>
      <c r="EH122" s="2492"/>
      <c r="EI122" s="2492"/>
      <c r="EJ122" s="2492"/>
      <c r="EK122" s="2492"/>
      <c r="EL122" s="2492"/>
      <c r="EM122" s="2492"/>
      <c r="EN122" s="2492"/>
      <c r="EO122" s="2492"/>
      <c r="EP122" s="2492"/>
      <c r="EQ122" s="2492"/>
      <c r="ER122" s="2492"/>
      <c r="ES122" s="2492"/>
      <c r="ET122" s="2492"/>
      <c r="EU122" s="2492"/>
      <c r="EV122" s="2492"/>
      <c r="EW122" s="2492"/>
      <c r="EX122" s="2492"/>
      <c r="EY122" s="2492"/>
      <c r="EZ122" s="2492"/>
      <c r="FA122" s="2492"/>
      <c r="FB122" s="2492"/>
      <c r="FC122" s="2492"/>
      <c r="FD122" s="2492"/>
      <c r="FE122" s="2492"/>
      <c r="FF122" s="2492"/>
      <c r="FG122" s="2492"/>
      <c r="FH122" s="2492"/>
      <c r="FI122" s="2492"/>
      <c r="FJ122" s="2492"/>
      <c r="FK122" s="2492"/>
      <c r="FL122" s="2492"/>
      <c r="FM122" s="2492"/>
      <c r="FN122" s="2492"/>
      <c r="FO122" s="2492"/>
      <c r="FP122" s="2492"/>
      <c r="FQ122" s="2492"/>
      <c r="FR122" s="2492"/>
      <c r="FS122" s="2492"/>
      <c r="FT122" s="2492"/>
      <c r="FU122" s="2492"/>
      <c r="FV122" s="2492"/>
      <c r="FW122" s="2492"/>
      <c r="FX122" s="2492"/>
      <c r="FY122" s="2492"/>
      <c r="FZ122" s="2492"/>
      <c r="GA122" s="2492"/>
      <c r="GB122" s="2492"/>
      <c r="GC122" s="2492"/>
      <c r="GD122" s="2492"/>
      <c r="GE122" s="2492"/>
      <c r="GF122" s="2492"/>
      <c r="GG122" s="2492"/>
      <c r="GH122" s="2492"/>
      <c r="GI122" s="2492"/>
      <c r="GJ122" s="2492"/>
      <c r="GK122" s="2492"/>
      <c r="GL122" s="2492"/>
      <c r="GM122" s="2492"/>
      <c r="GN122" s="2492"/>
      <c r="GO122" s="2492"/>
      <c r="GP122" s="2492"/>
      <c r="GQ122" s="2492"/>
      <c r="GR122" s="2492"/>
      <c r="GS122" s="2492"/>
      <c r="GT122" s="2492"/>
      <c r="GU122" s="2492"/>
      <c r="GV122" s="2492"/>
      <c r="GW122" s="2492"/>
      <c r="GX122" s="2492"/>
      <c r="GY122" s="2492"/>
      <c r="GZ122" s="2492"/>
      <c r="HA122" s="2492"/>
      <c r="HB122" s="2492"/>
      <c r="HC122" s="2492"/>
      <c r="HD122" s="2492"/>
      <c r="HE122" s="2492"/>
      <c r="HF122" s="2492"/>
      <c r="HG122" s="2492"/>
      <c r="HH122" s="2492"/>
      <c r="HI122" s="2492"/>
      <c r="HJ122" s="2492"/>
      <c r="HK122" s="2492"/>
      <c r="HL122" s="2492"/>
      <c r="HM122" s="2492"/>
      <c r="HN122" s="2492"/>
      <c r="HO122" s="2492"/>
      <c r="HP122" s="2492"/>
      <c r="HQ122" s="2492"/>
      <c r="HR122" s="2492"/>
      <c r="HS122" s="2492"/>
      <c r="HT122" s="2492"/>
      <c r="HU122" s="2492"/>
      <c r="HV122" s="2492"/>
      <c r="HW122" s="2492"/>
      <c r="HX122" s="2492"/>
      <c r="HY122" s="2492"/>
      <c r="HZ122" s="2492"/>
      <c r="IA122" s="2492"/>
      <c r="IB122" s="2492"/>
      <c r="IC122" s="2492"/>
      <c r="ID122" s="2492"/>
      <c r="IE122" s="2492"/>
    </row>
    <row r="123" spans="1:239" s="1472" customFormat="1" ht="15.75" customHeight="1">
      <c r="A123" s="1579">
        <v>1302</v>
      </c>
      <c r="B123" s="1673" t="s">
        <v>1101</v>
      </c>
      <c r="C123" s="1581" t="s">
        <v>1102</v>
      </c>
      <c r="D123" s="717"/>
      <c r="E123" s="1901"/>
      <c r="F123" s="696"/>
      <c r="G123" s="1157">
        <v>1</v>
      </c>
      <c r="H123" s="682"/>
      <c r="I123" s="1118">
        <v>20.7</v>
      </c>
      <c r="J123" s="675"/>
      <c r="K123" s="703">
        <v>2</v>
      </c>
      <c r="L123" s="2558"/>
      <c r="M123" s="1119" t="s">
        <v>1103</v>
      </c>
      <c r="N123" s="1157">
        <v>10</v>
      </c>
      <c r="O123" s="163"/>
      <c r="P123" s="1902">
        <v>34</v>
      </c>
      <c r="Q123" s="163"/>
      <c r="R123" s="2615"/>
      <c r="S123" s="433"/>
      <c r="T123" s="1141"/>
      <c r="U123" s="1850"/>
      <c r="V123" s="1141"/>
      <c r="W123" s="2649"/>
      <c r="X123" s="1116">
        <v>0.3</v>
      </c>
      <c r="Y123" s="163"/>
      <c r="Z123" s="1903">
        <v>1966</v>
      </c>
      <c r="AA123" s="137"/>
      <c r="AB123" s="2687"/>
      <c r="AC123" s="2516">
        <f t="shared" si="4"/>
        <v>0</v>
      </c>
      <c r="AD123" s="1416">
        <f t="shared" si="5"/>
        <v>0</v>
      </c>
      <c r="AE123" s="1416">
        <f t="shared" si="6"/>
        <v>0</v>
      </c>
      <c r="AF123" s="1416">
        <f t="shared" si="7"/>
        <v>0</v>
      </c>
      <c r="AG123" s="2492"/>
      <c r="AH123" s="2492"/>
      <c r="AI123" s="2492"/>
      <c r="AJ123" s="2492"/>
      <c r="AK123" s="2492"/>
      <c r="AL123" s="2492"/>
      <c r="AM123" s="2492"/>
      <c r="AN123" s="2492"/>
      <c r="AO123" s="2492"/>
      <c r="AP123" s="2492"/>
      <c r="AQ123" s="2492"/>
      <c r="AR123" s="2492"/>
      <c r="AS123" s="2492"/>
      <c r="AT123" s="2492"/>
      <c r="AU123" s="2492"/>
      <c r="AV123" s="2492"/>
      <c r="AW123" s="2492"/>
      <c r="AX123" s="2492"/>
      <c r="AY123" s="2492"/>
      <c r="AZ123" s="2492"/>
      <c r="BA123" s="2492"/>
      <c r="BB123" s="2492"/>
      <c r="BC123" s="2492"/>
      <c r="BD123" s="2492"/>
      <c r="BE123" s="2492"/>
      <c r="BF123" s="2492"/>
      <c r="BG123" s="2492"/>
      <c r="BH123" s="2492"/>
      <c r="BI123" s="2492"/>
      <c r="BJ123" s="2492"/>
      <c r="BK123" s="2492"/>
      <c r="BL123" s="2492"/>
      <c r="BM123" s="2492"/>
      <c r="BN123" s="2492"/>
      <c r="BO123" s="2492"/>
      <c r="BP123" s="2492"/>
      <c r="BQ123" s="2492"/>
      <c r="BR123" s="2492"/>
      <c r="BS123" s="2492"/>
      <c r="BT123" s="2492"/>
      <c r="BU123" s="2492"/>
      <c r="BV123" s="2492"/>
      <c r="BW123" s="2492"/>
      <c r="BX123" s="2492"/>
      <c r="BY123" s="2492"/>
      <c r="BZ123" s="2492"/>
      <c r="CA123" s="2492"/>
      <c r="CB123" s="2492"/>
      <c r="CC123" s="2492"/>
      <c r="CD123" s="2492"/>
      <c r="CE123" s="2492"/>
      <c r="CF123" s="2492"/>
      <c r="CG123" s="2492"/>
      <c r="CH123" s="2492"/>
      <c r="CI123" s="2492"/>
      <c r="CJ123" s="2492"/>
      <c r="CK123" s="2492"/>
      <c r="CL123" s="2492"/>
      <c r="CM123" s="2492"/>
      <c r="CN123" s="2492"/>
      <c r="CO123" s="2492"/>
      <c r="CP123" s="2492"/>
      <c r="CQ123" s="2492"/>
      <c r="CR123" s="2492"/>
      <c r="CS123" s="2492"/>
      <c r="CT123" s="2492"/>
      <c r="CU123" s="2492"/>
      <c r="CV123" s="2492"/>
      <c r="CW123" s="2492"/>
      <c r="CX123" s="2492"/>
      <c r="CY123" s="2492"/>
      <c r="CZ123" s="2492"/>
      <c r="DA123" s="2492"/>
      <c r="DB123" s="2492"/>
      <c r="DC123" s="2492"/>
      <c r="DD123" s="2492"/>
      <c r="DE123" s="2492"/>
      <c r="DF123" s="2492"/>
      <c r="DG123" s="2492"/>
      <c r="DH123" s="2492"/>
      <c r="DI123" s="2492"/>
      <c r="DJ123" s="2492"/>
      <c r="DK123" s="2492"/>
      <c r="DL123" s="2492"/>
      <c r="DM123" s="2492"/>
      <c r="DN123" s="2492"/>
      <c r="DO123" s="2492"/>
      <c r="DP123" s="2492"/>
      <c r="DQ123" s="2492"/>
      <c r="DR123" s="2492"/>
      <c r="DS123" s="2492"/>
      <c r="DT123" s="2492"/>
      <c r="DU123" s="2492"/>
      <c r="DV123" s="2492"/>
      <c r="DW123" s="2492"/>
      <c r="DX123" s="2492"/>
      <c r="DY123" s="2492"/>
      <c r="DZ123" s="2492"/>
      <c r="EA123" s="2492"/>
      <c r="EB123" s="2492"/>
      <c r="EC123" s="2492"/>
      <c r="ED123" s="2492"/>
      <c r="EE123" s="2492"/>
      <c r="EF123" s="2492"/>
      <c r="EG123" s="2492"/>
      <c r="EH123" s="2492"/>
      <c r="EI123" s="2492"/>
      <c r="EJ123" s="2492"/>
      <c r="EK123" s="2492"/>
      <c r="EL123" s="2492"/>
      <c r="EM123" s="2492"/>
      <c r="EN123" s="2492"/>
      <c r="EO123" s="2492"/>
      <c r="EP123" s="2492"/>
      <c r="EQ123" s="2492"/>
      <c r="ER123" s="2492"/>
      <c r="ES123" s="2492"/>
      <c r="ET123" s="2492"/>
      <c r="EU123" s="2492"/>
      <c r="EV123" s="2492"/>
      <c r="EW123" s="2492"/>
      <c r="EX123" s="2492"/>
      <c r="EY123" s="2492"/>
      <c r="EZ123" s="2492"/>
      <c r="FA123" s="2492"/>
      <c r="FB123" s="2492"/>
      <c r="FC123" s="2492"/>
      <c r="FD123" s="2492"/>
      <c r="FE123" s="2492"/>
      <c r="FF123" s="2492"/>
      <c r="FG123" s="2492"/>
      <c r="FH123" s="2492"/>
      <c r="FI123" s="2492"/>
      <c r="FJ123" s="2492"/>
      <c r="FK123" s="2492"/>
      <c r="FL123" s="2492"/>
      <c r="FM123" s="2492"/>
      <c r="FN123" s="2492"/>
      <c r="FO123" s="2492"/>
      <c r="FP123" s="2492"/>
      <c r="FQ123" s="2492"/>
      <c r="FR123" s="2492"/>
      <c r="FS123" s="2492"/>
      <c r="FT123" s="2492"/>
      <c r="FU123" s="2492"/>
      <c r="FV123" s="2492"/>
      <c r="FW123" s="2492"/>
      <c r="FX123" s="2492"/>
      <c r="FY123" s="2492"/>
      <c r="FZ123" s="2492"/>
      <c r="GA123" s="2492"/>
      <c r="GB123" s="2492"/>
      <c r="GC123" s="2492"/>
      <c r="GD123" s="2492"/>
      <c r="GE123" s="2492"/>
      <c r="GF123" s="2492"/>
      <c r="GG123" s="2492"/>
      <c r="GH123" s="2492"/>
      <c r="GI123" s="2492"/>
      <c r="GJ123" s="2492"/>
      <c r="GK123" s="2492"/>
      <c r="GL123" s="2492"/>
      <c r="GM123" s="2492"/>
      <c r="GN123" s="2492"/>
      <c r="GO123" s="2492"/>
      <c r="GP123" s="2492"/>
      <c r="GQ123" s="2492"/>
      <c r="GR123" s="2492"/>
      <c r="GS123" s="2492"/>
      <c r="GT123" s="2492"/>
      <c r="GU123" s="2492"/>
      <c r="GV123" s="2492"/>
      <c r="GW123" s="2492"/>
      <c r="GX123" s="2492"/>
      <c r="GY123" s="2492"/>
      <c r="GZ123" s="2492"/>
      <c r="HA123" s="2492"/>
      <c r="HB123" s="2492"/>
      <c r="HC123" s="2492"/>
      <c r="HD123" s="2492"/>
      <c r="HE123" s="2492"/>
      <c r="HF123" s="2492"/>
      <c r="HG123" s="2492"/>
      <c r="HH123" s="2492"/>
      <c r="HI123" s="2492"/>
      <c r="HJ123" s="2492"/>
      <c r="HK123" s="2492"/>
      <c r="HL123" s="2492"/>
      <c r="HM123" s="2492"/>
      <c r="HN123" s="2492"/>
      <c r="HO123" s="2492"/>
      <c r="HP123" s="2492"/>
      <c r="HQ123" s="2492"/>
      <c r="HR123" s="2492"/>
      <c r="HS123" s="2492"/>
      <c r="HT123" s="2492"/>
      <c r="HU123" s="2492"/>
      <c r="HV123" s="2492"/>
      <c r="HW123" s="2492"/>
      <c r="HX123" s="2492"/>
      <c r="HY123" s="2492"/>
      <c r="HZ123" s="2492"/>
      <c r="IA123" s="2492"/>
      <c r="IB123" s="2492"/>
      <c r="IC123" s="2492"/>
      <c r="ID123" s="2492"/>
      <c r="IE123" s="2492"/>
    </row>
    <row r="124" spans="1:239" s="1472" customFormat="1" ht="15.75" customHeight="1" thickBot="1">
      <c r="A124" s="1740" t="s">
        <v>74</v>
      </c>
      <c r="B124" s="1904" t="s">
        <v>957</v>
      </c>
      <c r="C124" s="1905" t="s">
        <v>1104</v>
      </c>
      <c r="D124" s="157"/>
      <c r="E124" s="136"/>
      <c r="F124" s="1743"/>
      <c r="G124" s="1507">
        <v>0.8</v>
      </c>
      <c r="H124" s="694"/>
      <c r="I124" s="687">
        <v>24.9</v>
      </c>
      <c r="J124" s="674"/>
      <c r="K124" s="683">
        <v>3</v>
      </c>
      <c r="L124" s="2566"/>
      <c r="M124" s="754" t="s">
        <v>293</v>
      </c>
      <c r="N124" s="851"/>
      <c r="O124" s="799"/>
      <c r="P124" s="1906"/>
      <c r="Q124" s="799"/>
      <c r="R124" s="2616"/>
      <c r="S124" s="469"/>
      <c r="T124" s="422"/>
      <c r="U124" s="1907"/>
      <c r="V124" s="422"/>
      <c r="W124" s="1435"/>
      <c r="X124" s="1138"/>
      <c r="Y124" s="799"/>
      <c r="Z124" s="1908"/>
      <c r="AA124" s="1145"/>
      <c r="AB124" s="2483"/>
      <c r="AC124" s="2516">
        <f t="shared" si="4"/>
        <v>0</v>
      </c>
      <c r="AD124" s="1416">
        <f t="shared" si="5"/>
        <v>0</v>
      </c>
      <c r="AE124" s="1416">
        <f t="shared" si="6"/>
        <v>0</v>
      </c>
      <c r="AF124" s="1416">
        <f t="shared" si="7"/>
        <v>0</v>
      </c>
      <c r="AG124" s="2492"/>
      <c r="AH124" s="2492"/>
      <c r="AI124" s="2492"/>
      <c r="AJ124" s="2492"/>
      <c r="AK124" s="2492"/>
      <c r="AL124" s="2492"/>
      <c r="AM124" s="2492"/>
      <c r="AN124" s="2492"/>
      <c r="AO124" s="2492"/>
      <c r="AP124" s="2492"/>
      <c r="AQ124" s="2492"/>
      <c r="AR124" s="2492"/>
      <c r="AS124" s="2492"/>
      <c r="AT124" s="2492"/>
      <c r="AU124" s="2492"/>
      <c r="AV124" s="2492"/>
      <c r="AW124" s="2492"/>
      <c r="AX124" s="2492"/>
      <c r="AY124" s="2492"/>
      <c r="AZ124" s="2492"/>
      <c r="BA124" s="2492"/>
      <c r="BB124" s="2492"/>
      <c r="BC124" s="2492"/>
      <c r="BD124" s="2492"/>
      <c r="BE124" s="2492"/>
      <c r="BF124" s="2492"/>
      <c r="BG124" s="2492"/>
      <c r="BH124" s="2492"/>
      <c r="BI124" s="2492"/>
      <c r="BJ124" s="2492"/>
      <c r="BK124" s="2492"/>
      <c r="BL124" s="2492"/>
      <c r="BM124" s="2492"/>
      <c r="BN124" s="2492"/>
      <c r="BO124" s="2492"/>
      <c r="BP124" s="2492"/>
      <c r="BQ124" s="2492"/>
      <c r="BR124" s="2492"/>
      <c r="BS124" s="2492"/>
      <c r="BT124" s="2492"/>
      <c r="BU124" s="2492"/>
      <c r="BV124" s="2492"/>
      <c r="BW124" s="2492"/>
      <c r="BX124" s="2492"/>
      <c r="BY124" s="2492"/>
      <c r="BZ124" s="2492"/>
      <c r="CA124" s="2492"/>
      <c r="CB124" s="2492"/>
      <c r="CC124" s="2492"/>
      <c r="CD124" s="2492"/>
      <c r="CE124" s="2492"/>
      <c r="CF124" s="2492"/>
      <c r="CG124" s="2492"/>
      <c r="CH124" s="2492"/>
      <c r="CI124" s="2492"/>
      <c r="CJ124" s="2492"/>
      <c r="CK124" s="2492"/>
      <c r="CL124" s="2492"/>
      <c r="CM124" s="2492"/>
      <c r="CN124" s="2492"/>
      <c r="CO124" s="2492"/>
      <c r="CP124" s="2492"/>
      <c r="CQ124" s="2492"/>
      <c r="CR124" s="2492"/>
      <c r="CS124" s="2492"/>
      <c r="CT124" s="2492"/>
      <c r="CU124" s="2492"/>
      <c r="CV124" s="2492"/>
      <c r="CW124" s="2492"/>
      <c r="CX124" s="2492"/>
      <c r="CY124" s="2492"/>
      <c r="CZ124" s="2492"/>
      <c r="DA124" s="2492"/>
      <c r="DB124" s="2492"/>
      <c r="DC124" s="2492"/>
      <c r="DD124" s="2492"/>
      <c r="DE124" s="2492"/>
      <c r="DF124" s="2492"/>
      <c r="DG124" s="2492"/>
      <c r="DH124" s="2492"/>
      <c r="DI124" s="2492"/>
      <c r="DJ124" s="2492"/>
      <c r="DK124" s="2492"/>
      <c r="DL124" s="2492"/>
      <c r="DM124" s="2492"/>
      <c r="DN124" s="2492"/>
      <c r="DO124" s="2492"/>
      <c r="DP124" s="2492"/>
      <c r="DQ124" s="2492"/>
      <c r="DR124" s="2492"/>
      <c r="DS124" s="2492"/>
      <c r="DT124" s="2492"/>
      <c r="DU124" s="2492"/>
      <c r="DV124" s="2492"/>
      <c r="DW124" s="2492"/>
      <c r="DX124" s="2492"/>
      <c r="DY124" s="2492"/>
      <c r="DZ124" s="2492"/>
      <c r="EA124" s="2492"/>
      <c r="EB124" s="2492"/>
      <c r="EC124" s="2492"/>
      <c r="ED124" s="2492"/>
      <c r="EE124" s="2492"/>
      <c r="EF124" s="2492"/>
      <c r="EG124" s="2492"/>
      <c r="EH124" s="2492"/>
      <c r="EI124" s="2492"/>
      <c r="EJ124" s="2492"/>
      <c r="EK124" s="2492"/>
      <c r="EL124" s="2492"/>
      <c r="EM124" s="2492"/>
      <c r="EN124" s="2492"/>
      <c r="EO124" s="2492"/>
      <c r="EP124" s="2492"/>
      <c r="EQ124" s="2492"/>
      <c r="ER124" s="2492"/>
      <c r="ES124" s="2492"/>
      <c r="ET124" s="2492"/>
      <c r="EU124" s="2492"/>
      <c r="EV124" s="2492"/>
      <c r="EW124" s="2492"/>
      <c r="EX124" s="2492"/>
      <c r="EY124" s="2492"/>
      <c r="EZ124" s="2492"/>
      <c r="FA124" s="2492"/>
      <c r="FB124" s="2492"/>
      <c r="FC124" s="2492"/>
      <c r="FD124" s="2492"/>
      <c r="FE124" s="2492"/>
      <c r="FF124" s="2492"/>
      <c r="FG124" s="2492"/>
      <c r="FH124" s="2492"/>
      <c r="FI124" s="2492"/>
      <c r="FJ124" s="2492"/>
      <c r="FK124" s="2492"/>
      <c r="FL124" s="2492"/>
      <c r="FM124" s="2492"/>
      <c r="FN124" s="2492"/>
      <c r="FO124" s="2492"/>
      <c r="FP124" s="2492"/>
      <c r="FQ124" s="2492"/>
      <c r="FR124" s="2492"/>
      <c r="FS124" s="2492"/>
      <c r="FT124" s="2492"/>
      <c r="FU124" s="2492"/>
      <c r="FV124" s="2492"/>
      <c r="FW124" s="2492"/>
      <c r="FX124" s="2492"/>
      <c r="FY124" s="2492"/>
      <c r="FZ124" s="2492"/>
      <c r="GA124" s="2492"/>
      <c r="GB124" s="2492"/>
      <c r="GC124" s="2492"/>
      <c r="GD124" s="2492"/>
      <c r="GE124" s="2492"/>
      <c r="GF124" s="2492"/>
      <c r="GG124" s="2492"/>
      <c r="GH124" s="2492"/>
      <c r="GI124" s="2492"/>
      <c r="GJ124" s="2492"/>
      <c r="GK124" s="2492"/>
      <c r="GL124" s="2492"/>
      <c r="GM124" s="2492"/>
      <c r="GN124" s="2492"/>
      <c r="GO124" s="2492"/>
      <c r="GP124" s="2492"/>
      <c r="GQ124" s="2492"/>
      <c r="GR124" s="2492"/>
      <c r="GS124" s="2492"/>
      <c r="GT124" s="2492"/>
      <c r="GU124" s="2492"/>
      <c r="GV124" s="2492"/>
      <c r="GW124" s="2492"/>
      <c r="GX124" s="2492"/>
      <c r="GY124" s="2492"/>
      <c r="GZ124" s="2492"/>
      <c r="HA124" s="2492"/>
      <c r="HB124" s="2492"/>
      <c r="HC124" s="2492"/>
      <c r="HD124" s="2492"/>
      <c r="HE124" s="2492"/>
      <c r="HF124" s="2492"/>
      <c r="HG124" s="2492"/>
      <c r="HH124" s="2492"/>
      <c r="HI124" s="2492"/>
      <c r="HJ124" s="2492"/>
      <c r="HK124" s="2492"/>
      <c r="HL124" s="2492"/>
      <c r="HM124" s="2492"/>
      <c r="HN124" s="2492"/>
      <c r="HO124" s="2492"/>
      <c r="HP124" s="2492"/>
      <c r="HQ124" s="2492"/>
      <c r="HR124" s="2492"/>
      <c r="HS124" s="2492"/>
      <c r="HT124" s="2492"/>
      <c r="HU124" s="2492"/>
      <c r="HV124" s="2492"/>
      <c r="HW124" s="2492"/>
      <c r="HX124" s="2492"/>
      <c r="HY124" s="2492"/>
      <c r="HZ124" s="2492"/>
      <c r="IA124" s="2492"/>
      <c r="IB124" s="2492"/>
      <c r="IC124" s="2492"/>
      <c r="ID124" s="2492"/>
      <c r="IE124" s="2492"/>
    </row>
    <row r="125" spans="1:239" s="1472" customFormat="1" ht="30" customHeight="1" thickBot="1">
      <c r="A125" s="2518"/>
      <c r="B125" s="1197" t="s">
        <v>1105</v>
      </c>
      <c r="C125" s="2519"/>
      <c r="D125" s="2520"/>
      <c r="E125" s="2521"/>
      <c r="F125" s="2522"/>
      <c r="G125" s="2523"/>
      <c r="H125" s="2524"/>
      <c r="I125" s="2525" t="s">
        <v>373</v>
      </c>
      <c r="J125" s="2526"/>
      <c r="K125" s="2527"/>
      <c r="L125" s="2546"/>
      <c r="M125" s="2528"/>
      <c r="N125" s="1196"/>
      <c r="O125" s="2529"/>
      <c r="P125" s="2529" t="s">
        <v>373</v>
      </c>
      <c r="Q125" s="2529"/>
      <c r="R125" s="2592"/>
      <c r="S125" s="2529"/>
      <c r="T125" s="2529"/>
      <c r="U125" s="2529" t="s">
        <v>373</v>
      </c>
      <c r="V125" s="2529"/>
      <c r="W125" s="2546"/>
      <c r="X125" s="2530"/>
      <c r="Y125" s="2531"/>
      <c r="Z125" s="2532" t="s">
        <v>373</v>
      </c>
      <c r="AA125" s="2531"/>
      <c r="AB125" s="2670"/>
      <c r="AC125" s="2533"/>
      <c r="AD125" s="2534"/>
      <c r="AE125" s="2534"/>
      <c r="AF125" s="2534"/>
      <c r="AG125" s="2492"/>
      <c r="AH125" s="2492"/>
      <c r="AI125" s="2492"/>
      <c r="AJ125" s="2492"/>
      <c r="AK125" s="2492"/>
      <c r="AL125" s="2492"/>
      <c r="AM125" s="2492"/>
      <c r="AN125" s="2492"/>
      <c r="AO125" s="2492"/>
      <c r="AP125" s="2492"/>
      <c r="AQ125" s="2492"/>
      <c r="AR125" s="2492"/>
      <c r="AS125" s="2492"/>
      <c r="AT125" s="2492"/>
      <c r="AU125" s="2492"/>
      <c r="AV125" s="2492"/>
      <c r="AW125" s="2492"/>
      <c r="AX125" s="2492"/>
      <c r="AY125" s="2492"/>
      <c r="AZ125" s="2492"/>
      <c r="BA125" s="2492"/>
      <c r="BB125" s="2492"/>
      <c r="BC125" s="2492"/>
      <c r="BD125" s="2492"/>
      <c r="BE125" s="2492"/>
      <c r="BF125" s="2492"/>
      <c r="BG125" s="2492"/>
      <c r="BH125" s="2492"/>
      <c r="BI125" s="2492"/>
      <c r="BJ125" s="2492"/>
      <c r="BK125" s="2492"/>
      <c r="BL125" s="2492"/>
      <c r="BM125" s="2492"/>
      <c r="BN125" s="2492"/>
      <c r="BO125" s="2492"/>
      <c r="BP125" s="2492"/>
      <c r="BQ125" s="2492"/>
      <c r="BR125" s="2492"/>
      <c r="BS125" s="2492"/>
      <c r="BT125" s="2492"/>
      <c r="BU125" s="2492"/>
      <c r="BV125" s="2492"/>
      <c r="BW125" s="2492"/>
      <c r="BX125" s="2492"/>
      <c r="BY125" s="2492"/>
      <c r="BZ125" s="2492"/>
      <c r="CA125" s="2492"/>
      <c r="CB125" s="2492"/>
      <c r="CC125" s="2492"/>
      <c r="CD125" s="2492"/>
      <c r="CE125" s="2492"/>
      <c r="CF125" s="2492"/>
      <c r="CG125" s="2492"/>
      <c r="CH125" s="2492"/>
      <c r="CI125" s="2492"/>
      <c r="CJ125" s="2492"/>
      <c r="CK125" s="2492"/>
      <c r="CL125" s="2492"/>
      <c r="CM125" s="2492"/>
      <c r="CN125" s="2492"/>
      <c r="CO125" s="2492"/>
      <c r="CP125" s="2492"/>
      <c r="CQ125" s="2492"/>
      <c r="CR125" s="2492"/>
      <c r="CS125" s="2492"/>
      <c r="CT125" s="2492"/>
      <c r="CU125" s="2492"/>
      <c r="CV125" s="2492"/>
      <c r="CW125" s="2492"/>
      <c r="CX125" s="2492"/>
      <c r="CY125" s="2492"/>
      <c r="CZ125" s="2492"/>
      <c r="DA125" s="2492"/>
      <c r="DB125" s="2492"/>
      <c r="DC125" s="2492"/>
      <c r="DD125" s="2492"/>
      <c r="DE125" s="2492"/>
      <c r="DF125" s="2492"/>
      <c r="DG125" s="2492"/>
      <c r="DH125" s="2492"/>
      <c r="DI125" s="2492"/>
      <c r="DJ125" s="2492"/>
      <c r="DK125" s="2492"/>
      <c r="DL125" s="2492"/>
      <c r="DM125" s="2492"/>
      <c r="DN125" s="2492"/>
      <c r="DO125" s="2492"/>
      <c r="DP125" s="2492"/>
      <c r="DQ125" s="2492"/>
      <c r="DR125" s="2492"/>
      <c r="DS125" s="2492"/>
      <c r="DT125" s="2492"/>
      <c r="DU125" s="2492"/>
      <c r="DV125" s="2492"/>
      <c r="DW125" s="2492"/>
      <c r="DX125" s="2492"/>
      <c r="DY125" s="2492"/>
      <c r="DZ125" s="2492"/>
      <c r="EA125" s="2492"/>
      <c r="EB125" s="2492"/>
      <c r="EC125" s="2492"/>
      <c r="ED125" s="2492"/>
      <c r="EE125" s="2492"/>
      <c r="EF125" s="2492"/>
      <c r="EG125" s="2492"/>
      <c r="EH125" s="2492"/>
      <c r="EI125" s="2492"/>
      <c r="EJ125" s="2492"/>
      <c r="EK125" s="2492"/>
      <c r="EL125" s="2492"/>
      <c r="EM125" s="2492"/>
      <c r="EN125" s="2492"/>
      <c r="EO125" s="2492"/>
      <c r="EP125" s="2492"/>
      <c r="EQ125" s="2492"/>
      <c r="ER125" s="2492"/>
      <c r="ES125" s="2492"/>
      <c r="ET125" s="2492"/>
      <c r="EU125" s="2492"/>
      <c r="EV125" s="2492"/>
      <c r="EW125" s="2492"/>
      <c r="EX125" s="2492"/>
      <c r="EY125" s="2492"/>
      <c r="EZ125" s="2492"/>
      <c r="FA125" s="2492"/>
      <c r="FB125" s="2492"/>
      <c r="FC125" s="2492"/>
      <c r="FD125" s="2492"/>
      <c r="FE125" s="2492"/>
      <c r="FF125" s="2492"/>
      <c r="FG125" s="2492"/>
      <c r="FH125" s="2492"/>
      <c r="FI125" s="2492"/>
      <c r="FJ125" s="2492"/>
      <c r="FK125" s="2492"/>
      <c r="FL125" s="2492"/>
      <c r="FM125" s="2492"/>
      <c r="FN125" s="2492"/>
      <c r="FO125" s="2492"/>
      <c r="FP125" s="2492"/>
      <c r="FQ125" s="2492"/>
      <c r="FR125" s="2492"/>
      <c r="FS125" s="2492"/>
      <c r="FT125" s="2492"/>
      <c r="FU125" s="2492"/>
      <c r="FV125" s="2492"/>
      <c r="FW125" s="2492"/>
      <c r="FX125" s="2492"/>
      <c r="FY125" s="2492"/>
      <c r="FZ125" s="2492"/>
      <c r="GA125" s="2492"/>
      <c r="GB125" s="2492"/>
      <c r="GC125" s="2492"/>
      <c r="GD125" s="2492"/>
      <c r="GE125" s="2492"/>
      <c r="GF125" s="2492"/>
      <c r="GG125" s="2492"/>
      <c r="GH125" s="2492"/>
      <c r="GI125" s="2492"/>
      <c r="GJ125" s="2492"/>
      <c r="GK125" s="2492"/>
      <c r="GL125" s="2492"/>
      <c r="GM125" s="2492"/>
      <c r="GN125" s="2492"/>
      <c r="GO125" s="2492"/>
      <c r="GP125" s="2492"/>
      <c r="GQ125" s="2492"/>
      <c r="GR125" s="2492"/>
      <c r="GS125" s="2492"/>
      <c r="GT125" s="2492"/>
      <c r="GU125" s="2492"/>
      <c r="GV125" s="2492"/>
      <c r="GW125" s="2492"/>
      <c r="GX125" s="2492"/>
      <c r="GY125" s="2492"/>
      <c r="GZ125" s="2492"/>
      <c r="HA125" s="2492"/>
      <c r="HB125" s="2492"/>
      <c r="HC125" s="2492"/>
      <c r="HD125" s="2492"/>
      <c r="HE125" s="2492"/>
      <c r="HF125" s="2492"/>
      <c r="HG125" s="2492"/>
      <c r="HH125" s="2492"/>
      <c r="HI125" s="2492"/>
      <c r="HJ125" s="2492"/>
      <c r="HK125" s="2492"/>
      <c r="HL125" s="2492"/>
      <c r="HM125" s="2492"/>
      <c r="HN125" s="2492"/>
      <c r="HO125" s="2492"/>
      <c r="HP125" s="2492"/>
      <c r="HQ125" s="2492"/>
      <c r="HR125" s="2492"/>
      <c r="HS125" s="2492"/>
      <c r="HT125" s="2492"/>
      <c r="HU125" s="2492"/>
      <c r="HV125" s="2492"/>
      <c r="HW125" s="2492"/>
      <c r="HX125" s="2492"/>
      <c r="HY125" s="2492"/>
      <c r="HZ125" s="2492"/>
      <c r="IA125" s="2492"/>
      <c r="IB125" s="2492"/>
      <c r="IC125" s="2492"/>
      <c r="ID125" s="2492"/>
      <c r="IE125" s="2492"/>
    </row>
    <row r="126" spans="1:239" s="1472" customFormat="1" ht="15.75" customHeight="1">
      <c r="A126" s="1579">
        <v>1401</v>
      </c>
      <c r="B126" s="1580" t="s">
        <v>1106</v>
      </c>
      <c r="C126" s="1581" t="s">
        <v>1107</v>
      </c>
      <c r="D126" s="717"/>
      <c r="E126" s="681"/>
      <c r="F126" s="696"/>
      <c r="G126" s="1157">
        <v>1</v>
      </c>
      <c r="H126" s="682"/>
      <c r="I126" s="1118">
        <v>20.7</v>
      </c>
      <c r="J126" s="675"/>
      <c r="K126" s="703">
        <v>2</v>
      </c>
      <c r="L126" s="2558"/>
      <c r="M126" s="1119" t="s">
        <v>1108</v>
      </c>
      <c r="N126" s="1157">
        <v>5</v>
      </c>
      <c r="O126" s="163"/>
      <c r="P126" s="1902">
        <v>23</v>
      </c>
      <c r="Q126" s="163"/>
      <c r="R126" s="2615"/>
      <c r="S126" s="1157">
        <v>20</v>
      </c>
      <c r="T126" s="163"/>
      <c r="U126" s="1902">
        <v>72</v>
      </c>
      <c r="V126" s="163"/>
      <c r="W126" s="2585"/>
      <c r="X126" s="1116">
        <v>0.3</v>
      </c>
      <c r="Y126" s="163"/>
      <c r="Z126" s="900">
        <v>2369</v>
      </c>
      <c r="AA126" s="137"/>
      <c r="AB126" s="2687"/>
      <c r="AC126" s="2516">
        <f t="shared" si="4"/>
        <v>0</v>
      </c>
      <c r="AD126" s="1416">
        <f t="shared" si="5"/>
        <v>0</v>
      </c>
      <c r="AE126" s="1416">
        <f t="shared" si="6"/>
        <v>0</v>
      </c>
      <c r="AF126" s="1416">
        <f t="shared" si="7"/>
        <v>0</v>
      </c>
      <c r="AG126" s="2492"/>
      <c r="AH126" s="2492"/>
      <c r="AI126" s="2492"/>
      <c r="AJ126" s="2492"/>
      <c r="AK126" s="2492"/>
      <c r="AL126" s="2492"/>
      <c r="AM126" s="2492"/>
      <c r="AN126" s="2492"/>
      <c r="AO126" s="2492"/>
      <c r="AP126" s="2492"/>
      <c r="AQ126" s="2492"/>
      <c r="AR126" s="2492"/>
      <c r="AS126" s="2492"/>
      <c r="AT126" s="2492"/>
      <c r="AU126" s="2492"/>
      <c r="AV126" s="2492"/>
      <c r="AW126" s="2492"/>
      <c r="AX126" s="2492"/>
      <c r="AY126" s="2492"/>
      <c r="AZ126" s="2492"/>
      <c r="BA126" s="2492"/>
      <c r="BB126" s="2492"/>
      <c r="BC126" s="2492"/>
      <c r="BD126" s="2492"/>
      <c r="BE126" s="2492"/>
      <c r="BF126" s="2492"/>
      <c r="BG126" s="2492"/>
      <c r="BH126" s="2492"/>
      <c r="BI126" s="2492"/>
      <c r="BJ126" s="2492"/>
      <c r="BK126" s="2492"/>
      <c r="BL126" s="2492"/>
      <c r="BM126" s="2492"/>
      <c r="BN126" s="2492"/>
      <c r="BO126" s="2492"/>
      <c r="BP126" s="2492"/>
      <c r="BQ126" s="2492"/>
      <c r="BR126" s="2492"/>
      <c r="BS126" s="2492"/>
      <c r="BT126" s="2492"/>
      <c r="BU126" s="2492"/>
      <c r="BV126" s="2492"/>
      <c r="BW126" s="2492"/>
      <c r="BX126" s="2492"/>
      <c r="BY126" s="2492"/>
      <c r="BZ126" s="2492"/>
      <c r="CA126" s="2492"/>
      <c r="CB126" s="2492"/>
      <c r="CC126" s="2492"/>
      <c r="CD126" s="2492"/>
      <c r="CE126" s="2492"/>
      <c r="CF126" s="2492"/>
      <c r="CG126" s="2492"/>
      <c r="CH126" s="2492"/>
      <c r="CI126" s="2492"/>
      <c r="CJ126" s="2492"/>
      <c r="CK126" s="2492"/>
      <c r="CL126" s="2492"/>
      <c r="CM126" s="2492"/>
      <c r="CN126" s="2492"/>
      <c r="CO126" s="2492"/>
      <c r="CP126" s="2492"/>
      <c r="CQ126" s="2492"/>
      <c r="CR126" s="2492"/>
      <c r="CS126" s="2492"/>
      <c r="CT126" s="2492"/>
      <c r="CU126" s="2492"/>
      <c r="CV126" s="2492"/>
      <c r="CW126" s="2492"/>
      <c r="CX126" s="2492"/>
      <c r="CY126" s="2492"/>
      <c r="CZ126" s="2492"/>
      <c r="DA126" s="2492"/>
      <c r="DB126" s="2492"/>
      <c r="DC126" s="2492"/>
      <c r="DD126" s="2492"/>
      <c r="DE126" s="2492"/>
      <c r="DF126" s="2492"/>
      <c r="DG126" s="2492"/>
      <c r="DH126" s="2492"/>
      <c r="DI126" s="2492"/>
      <c r="DJ126" s="2492"/>
      <c r="DK126" s="2492"/>
      <c r="DL126" s="2492"/>
      <c r="DM126" s="2492"/>
      <c r="DN126" s="2492"/>
      <c r="DO126" s="2492"/>
      <c r="DP126" s="2492"/>
      <c r="DQ126" s="2492"/>
      <c r="DR126" s="2492"/>
      <c r="DS126" s="2492"/>
      <c r="DT126" s="2492"/>
      <c r="DU126" s="2492"/>
      <c r="DV126" s="2492"/>
      <c r="DW126" s="2492"/>
      <c r="DX126" s="2492"/>
      <c r="DY126" s="2492"/>
      <c r="DZ126" s="2492"/>
      <c r="EA126" s="2492"/>
      <c r="EB126" s="2492"/>
      <c r="EC126" s="2492"/>
      <c r="ED126" s="2492"/>
      <c r="EE126" s="2492"/>
      <c r="EF126" s="2492"/>
      <c r="EG126" s="2492"/>
      <c r="EH126" s="2492"/>
      <c r="EI126" s="2492"/>
      <c r="EJ126" s="2492"/>
      <c r="EK126" s="2492"/>
      <c r="EL126" s="2492"/>
      <c r="EM126" s="2492"/>
      <c r="EN126" s="2492"/>
      <c r="EO126" s="2492"/>
      <c r="EP126" s="2492"/>
      <c r="EQ126" s="2492"/>
      <c r="ER126" s="2492"/>
      <c r="ES126" s="2492"/>
      <c r="ET126" s="2492"/>
      <c r="EU126" s="2492"/>
      <c r="EV126" s="2492"/>
      <c r="EW126" s="2492"/>
      <c r="EX126" s="2492"/>
      <c r="EY126" s="2492"/>
      <c r="EZ126" s="2492"/>
      <c r="FA126" s="2492"/>
      <c r="FB126" s="2492"/>
      <c r="FC126" s="2492"/>
      <c r="FD126" s="2492"/>
      <c r="FE126" s="2492"/>
      <c r="FF126" s="2492"/>
      <c r="FG126" s="2492"/>
      <c r="FH126" s="2492"/>
      <c r="FI126" s="2492"/>
      <c r="FJ126" s="2492"/>
      <c r="FK126" s="2492"/>
      <c r="FL126" s="2492"/>
      <c r="FM126" s="2492"/>
      <c r="FN126" s="2492"/>
      <c r="FO126" s="2492"/>
      <c r="FP126" s="2492"/>
      <c r="FQ126" s="2492"/>
      <c r="FR126" s="2492"/>
      <c r="FS126" s="2492"/>
      <c r="FT126" s="2492"/>
      <c r="FU126" s="2492"/>
      <c r="FV126" s="2492"/>
      <c r="FW126" s="2492"/>
      <c r="FX126" s="2492"/>
      <c r="FY126" s="2492"/>
      <c r="FZ126" s="2492"/>
      <c r="GA126" s="2492"/>
      <c r="GB126" s="2492"/>
      <c r="GC126" s="2492"/>
      <c r="GD126" s="2492"/>
      <c r="GE126" s="2492"/>
      <c r="GF126" s="2492"/>
      <c r="GG126" s="2492"/>
      <c r="GH126" s="2492"/>
      <c r="GI126" s="2492"/>
      <c r="GJ126" s="2492"/>
      <c r="GK126" s="2492"/>
      <c r="GL126" s="2492"/>
      <c r="GM126" s="2492"/>
      <c r="GN126" s="2492"/>
      <c r="GO126" s="2492"/>
      <c r="GP126" s="2492"/>
      <c r="GQ126" s="2492"/>
      <c r="GR126" s="2492"/>
      <c r="GS126" s="2492"/>
      <c r="GT126" s="2492"/>
      <c r="GU126" s="2492"/>
      <c r="GV126" s="2492"/>
      <c r="GW126" s="2492"/>
      <c r="GX126" s="2492"/>
      <c r="GY126" s="2492"/>
      <c r="GZ126" s="2492"/>
      <c r="HA126" s="2492"/>
      <c r="HB126" s="2492"/>
      <c r="HC126" s="2492"/>
      <c r="HD126" s="2492"/>
      <c r="HE126" s="2492"/>
      <c r="HF126" s="2492"/>
      <c r="HG126" s="2492"/>
      <c r="HH126" s="2492"/>
      <c r="HI126" s="2492"/>
      <c r="HJ126" s="2492"/>
      <c r="HK126" s="2492"/>
      <c r="HL126" s="2492"/>
      <c r="HM126" s="2492"/>
      <c r="HN126" s="2492"/>
      <c r="HO126" s="2492"/>
      <c r="HP126" s="2492"/>
      <c r="HQ126" s="2492"/>
      <c r="HR126" s="2492"/>
      <c r="HS126" s="2492"/>
      <c r="HT126" s="2492"/>
      <c r="HU126" s="2492"/>
      <c r="HV126" s="2492"/>
      <c r="HW126" s="2492"/>
      <c r="HX126" s="2492"/>
      <c r="HY126" s="2492"/>
      <c r="HZ126" s="2492"/>
      <c r="IA126" s="2492"/>
      <c r="IB126" s="2492"/>
      <c r="IC126" s="2492"/>
      <c r="ID126" s="2492"/>
      <c r="IE126" s="2492"/>
    </row>
    <row r="127" spans="1:239" s="1916" customFormat="1" ht="15.75" customHeight="1">
      <c r="A127" s="1909" t="s">
        <v>1109</v>
      </c>
      <c r="B127" s="1910" t="s">
        <v>1110</v>
      </c>
      <c r="C127" s="1817" t="s">
        <v>464</v>
      </c>
      <c r="D127" s="1476"/>
      <c r="E127" s="1477"/>
      <c r="F127" s="1478"/>
      <c r="G127" s="1479" t="s">
        <v>680</v>
      </c>
      <c r="H127" s="1911"/>
      <c r="I127" s="1634">
        <v>20.7</v>
      </c>
      <c r="J127" s="1912"/>
      <c r="K127" s="1637">
        <v>2</v>
      </c>
      <c r="L127" s="2451"/>
      <c r="M127" s="1913"/>
      <c r="N127" s="1479">
        <v>5</v>
      </c>
      <c r="O127" s="1623"/>
      <c r="P127" s="1914">
        <v>92</v>
      </c>
      <c r="Q127" s="1623"/>
      <c r="R127" s="2469"/>
      <c r="S127" s="945"/>
      <c r="T127" s="1134"/>
      <c r="U127" s="1588"/>
      <c r="V127" s="1060"/>
      <c r="W127" s="1430"/>
      <c r="X127" s="1519">
        <v>0.05</v>
      </c>
      <c r="Y127" s="1623"/>
      <c r="Z127" s="1915">
        <v>12244</v>
      </c>
      <c r="AA127" s="6"/>
      <c r="AB127" s="2485"/>
      <c r="AC127" s="2516">
        <f t="shared" ref="AC127:AC188" si="8">I127*L127</f>
        <v>0</v>
      </c>
      <c r="AD127" s="1416">
        <f t="shared" ref="AD127:AD188" si="9">P127*R127</f>
        <v>0</v>
      </c>
      <c r="AE127" s="1416">
        <f t="shared" ref="AE127:AE188" si="10">U127*W127</f>
        <v>0</v>
      </c>
      <c r="AF127" s="1416">
        <f t="shared" ref="AF127:AF188" si="11">Z127*AB127</f>
        <v>0</v>
      </c>
      <c r="AG127" s="2500"/>
      <c r="AH127" s="2500"/>
      <c r="AI127" s="2500"/>
      <c r="AJ127" s="2500"/>
      <c r="AK127" s="2500"/>
      <c r="AL127" s="2500"/>
      <c r="AM127" s="2500"/>
      <c r="AN127" s="2500"/>
      <c r="AO127" s="2500"/>
      <c r="AP127" s="2500"/>
      <c r="AQ127" s="2500"/>
      <c r="AR127" s="2500"/>
      <c r="AS127" s="2500"/>
      <c r="AT127" s="2500"/>
      <c r="AU127" s="2500"/>
      <c r="AV127" s="2500"/>
      <c r="AW127" s="2500"/>
      <c r="AX127" s="2500"/>
      <c r="AY127" s="2500"/>
      <c r="AZ127" s="2500"/>
      <c r="BA127" s="2500"/>
      <c r="BB127" s="2500"/>
      <c r="BC127" s="2500"/>
      <c r="BD127" s="2500"/>
      <c r="BE127" s="2500"/>
      <c r="BF127" s="2500"/>
      <c r="BG127" s="2500"/>
      <c r="BH127" s="2500"/>
      <c r="BI127" s="2500"/>
      <c r="BJ127" s="2500"/>
      <c r="BK127" s="2500"/>
      <c r="BL127" s="2500"/>
      <c r="BM127" s="2500"/>
      <c r="BN127" s="2500"/>
      <c r="BO127" s="2500"/>
      <c r="BP127" s="2500"/>
      <c r="BQ127" s="2500"/>
      <c r="BR127" s="2500"/>
      <c r="BS127" s="2500"/>
      <c r="BT127" s="2500"/>
      <c r="BU127" s="2500"/>
      <c r="BV127" s="2500"/>
      <c r="BW127" s="2500"/>
      <c r="BX127" s="2500"/>
      <c r="BY127" s="2500"/>
      <c r="BZ127" s="2500"/>
      <c r="CA127" s="2500"/>
      <c r="CB127" s="2500"/>
      <c r="CC127" s="2500"/>
      <c r="CD127" s="2500"/>
      <c r="CE127" s="2500"/>
      <c r="CF127" s="2500"/>
      <c r="CG127" s="2500"/>
      <c r="CH127" s="2500"/>
      <c r="CI127" s="2500"/>
      <c r="CJ127" s="2500"/>
      <c r="CK127" s="2500"/>
      <c r="CL127" s="2500"/>
      <c r="CM127" s="2500"/>
      <c r="CN127" s="2500"/>
      <c r="CO127" s="2500"/>
      <c r="CP127" s="2500"/>
      <c r="CQ127" s="2500"/>
      <c r="CR127" s="2500"/>
      <c r="CS127" s="2500"/>
      <c r="CT127" s="2500"/>
      <c r="CU127" s="2500"/>
      <c r="CV127" s="2500"/>
      <c r="CW127" s="2500"/>
      <c r="CX127" s="2500"/>
      <c r="CY127" s="2500"/>
      <c r="CZ127" s="2500"/>
      <c r="DA127" s="2500"/>
      <c r="DB127" s="2500"/>
      <c r="DC127" s="2500"/>
      <c r="DD127" s="2500"/>
      <c r="DE127" s="2500"/>
      <c r="DF127" s="2500"/>
      <c r="DG127" s="2500"/>
      <c r="DH127" s="2500"/>
      <c r="DI127" s="2500"/>
      <c r="DJ127" s="2500"/>
      <c r="DK127" s="2500"/>
      <c r="DL127" s="2500"/>
      <c r="DM127" s="2500"/>
      <c r="DN127" s="2500"/>
      <c r="DO127" s="2500"/>
      <c r="DP127" s="2500"/>
      <c r="DQ127" s="2500"/>
      <c r="DR127" s="2500"/>
      <c r="DS127" s="2500"/>
      <c r="DT127" s="2500"/>
      <c r="DU127" s="2500"/>
      <c r="DV127" s="2500"/>
      <c r="DW127" s="2500"/>
      <c r="DX127" s="2500"/>
      <c r="DY127" s="2500"/>
      <c r="DZ127" s="2500"/>
      <c r="EA127" s="2500"/>
      <c r="EB127" s="2500"/>
      <c r="EC127" s="2500"/>
      <c r="ED127" s="2500"/>
      <c r="EE127" s="2500"/>
      <c r="EF127" s="2500"/>
      <c r="EG127" s="2500"/>
      <c r="EH127" s="2500"/>
      <c r="EI127" s="2500"/>
      <c r="EJ127" s="2500"/>
      <c r="EK127" s="2500"/>
      <c r="EL127" s="2500"/>
      <c r="EM127" s="2500"/>
      <c r="EN127" s="2500"/>
      <c r="EO127" s="2500"/>
      <c r="EP127" s="2500"/>
      <c r="EQ127" s="2500"/>
      <c r="ER127" s="2500"/>
      <c r="ES127" s="2500"/>
      <c r="ET127" s="2500"/>
      <c r="EU127" s="2500"/>
      <c r="EV127" s="2500"/>
      <c r="EW127" s="2500"/>
      <c r="EX127" s="2500"/>
      <c r="EY127" s="2500"/>
      <c r="EZ127" s="2500"/>
      <c r="FA127" s="2500"/>
      <c r="FB127" s="2500"/>
      <c r="FC127" s="2500"/>
      <c r="FD127" s="2500"/>
      <c r="FE127" s="2500"/>
      <c r="FF127" s="2500"/>
      <c r="FG127" s="2500"/>
      <c r="FH127" s="2500"/>
      <c r="FI127" s="2500"/>
      <c r="FJ127" s="2500"/>
      <c r="FK127" s="2500"/>
      <c r="FL127" s="2500"/>
      <c r="FM127" s="2500"/>
      <c r="FN127" s="2500"/>
      <c r="FO127" s="2500"/>
      <c r="FP127" s="2500"/>
      <c r="FQ127" s="2500"/>
      <c r="FR127" s="2500"/>
      <c r="FS127" s="2500"/>
      <c r="FT127" s="2500"/>
      <c r="FU127" s="2500"/>
      <c r="FV127" s="2500"/>
      <c r="FW127" s="2500"/>
      <c r="FX127" s="2500"/>
      <c r="FY127" s="2500"/>
      <c r="FZ127" s="2500"/>
      <c r="GA127" s="2500"/>
      <c r="GB127" s="2500"/>
      <c r="GC127" s="2500"/>
      <c r="GD127" s="2500"/>
      <c r="GE127" s="2500"/>
      <c r="GF127" s="2500"/>
      <c r="GG127" s="2500"/>
      <c r="GH127" s="2500"/>
      <c r="GI127" s="2500"/>
      <c r="GJ127" s="2500"/>
      <c r="GK127" s="2500"/>
      <c r="GL127" s="2500"/>
      <c r="GM127" s="2500"/>
      <c r="GN127" s="2500"/>
      <c r="GO127" s="2500"/>
      <c r="GP127" s="2500"/>
      <c r="GQ127" s="2500"/>
      <c r="GR127" s="2500"/>
      <c r="GS127" s="2500"/>
      <c r="GT127" s="2500"/>
      <c r="GU127" s="2500"/>
      <c r="GV127" s="2500"/>
      <c r="GW127" s="2500"/>
      <c r="GX127" s="2500"/>
      <c r="GY127" s="2500"/>
      <c r="GZ127" s="2500"/>
      <c r="HA127" s="2500"/>
      <c r="HB127" s="2500"/>
      <c r="HC127" s="2500"/>
      <c r="HD127" s="2500"/>
      <c r="HE127" s="2500"/>
      <c r="HF127" s="2500"/>
      <c r="HG127" s="2500"/>
      <c r="HH127" s="2500"/>
      <c r="HI127" s="2500"/>
      <c r="HJ127" s="2500"/>
      <c r="HK127" s="2500"/>
      <c r="HL127" s="2500"/>
      <c r="HM127" s="2500"/>
      <c r="HN127" s="2500"/>
      <c r="HO127" s="2500"/>
      <c r="HP127" s="2500"/>
      <c r="HQ127" s="2500"/>
      <c r="HR127" s="2500"/>
      <c r="HS127" s="2500"/>
      <c r="HT127" s="2500"/>
      <c r="HU127" s="2500"/>
      <c r="HV127" s="2500"/>
      <c r="HW127" s="2500"/>
      <c r="HX127" s="2500"/>
      <c r="HY127" s="2500"/>
      <c r="HZ127" s="2500"/>
      <c r="IA127" s="2500"/>
      <c r="IB127" s="2500"/>
      <c r="IC127" s="2500"/>
      <c r="ID127" s="2500"/>
      <c r="IE127" s="2500"/>
    </row>
    <row r="128" spans="1:239" s="1472" customFormat="1" ht="15.75" customHeight="1" thickBot="1">
      <c r="A128" s="1740">
        <v>1421</v>
      </c>
      <c r="B128" s="705" t="s">
        <v>1111</v>
      </c>
      <c r="C128" s="1664" t="s">
        <v>1112</v>
      </c>
      <c r="D128" s="1665"/>
      <c r="E128" s="1666"/>
      <c r="F128" s="1917"/>
      <c r="G128" s="1918">
        <v>1</v>
      </c>
      <c r="H128" s="694"/>
      <c r="I128" s="687">
        <v>20.7</v>
      </c>
      <c r="J128" s="674"/>
      <c r="K128" s="683">
        <v>2</v>
      </c>
      <c r="L128" s="2566"/>
      <c r="M128" s="754" t="s">
        <v>1113</v>
      </c>
      <c r="N128" s="1918">
        <v>5</v>
      </c>
      <c r="O128" s="685"/>
      <c r="P128" s="1919">
        <v>23</v>
      </c>
      <c r="Q128" s="685"/>
      <c r="R128" s="2617"/>
      <c r="S128" s="1918">
        <v>20</v>
      </c>
      <c r="T128" s="685"/>
      <c r="U128" s="1919">
        <v>72</v>
      </c>
      <c r="V128" s="685"/>
      <c r="W128" s="2652"/>
      <c r="X128" s="1746">
        <v>0.3</v>
      </c>
      <c r="Y128" s="685"/>
      <c r="Z128" s="902">
        <v>2369</v>
      </c>
      <c r="AA128" s="1921"/>
      <c r="AB128" s="2672"/>
      <c r="AC128" s="2516">
        <f t="shared" si="8"/>
        <v>0</v>
      </c>
      <c r="AD128" s="1416">
        <f t="shared" si="9"/>
        <v>0</v>
      </c>
      <c r="AE128" s="1416">
        <f t="shared" si="10"/>
        <v>0</v>
      </c>
      <c r="AF128" s="1416">
        <f t="shared" si="11"/>
        <v>0</v>
      </c>
      <c r="AG128" s="2492"/>
      <c r="AH128" s="2492"/>
      <c r="AI128" s="2492"/>
      <c r="AJ128" s="2492"/>
      <c r="AK128" s="2492"/>
      <c r="AL128" s="2492"/>
      <c r="AM128" s="2492"/>
      <c r="AN128" s="2492"/>
      <c r="AO128" s="2492"/>
      <c r="AP128" s="2492"/>
      <c r="AQ128" s="2492"/>
      <c r="AR128" s="2492"/>
      <c r="AS128" s="2492"/>
      <c r="AT128" s="2492"/>
      <c r="AU128" s="2492"/>
      <c r="AV128" s="2492"/>
      <c r="AW128" s="2492"/>
      <c r="AX128" s="2492"/>
      <c r="AY128" s="2492"/>
      <c r="AZ128" s="2492"/>
      <c r="BA128" s="2492"/>
      <c r="BB128" s="2492"/>
      <c r="BC128" s="2492"/>
      <c r="BD128" s="2492"/>
      <c r="BE128" s="2492"/>
      <c r="BF128" s="2492"/>
      <c r="BG128" s="2492"/>
      <c r="BH128" s="2492"/>
      <c r="BI128" s="2492"/>
      <c r="BJ128" s="2492"/>
      <c r="BK128" s="2492"/>
      <c r="BL128" s="2492"/>
      <c r="BM128" s="2492"/>
      <c r="BN128" s="2492"/>
      <c r="BO128" s="2492"/>
      <c r="BP128" s="2492"/>
      <c r="BQ128" s="2492"/>
      <c r="BR128" s="2492"/>
      <c r="BS128" s="2492"/>
      <c r="BT128" s="2492"/>
      <c r="BU128" s="2492"/>
      <c r="BV128" s="2492"/>
      <c r="BW128" s="2492"/>
      <c r="BX128" s="2492"/>
      <c r="BY128" s="2492"/>
      <c r="BZ128" s="2492"/>
      <c r="CA128" s="2492"/>
      <c r="CB128" s="2492"/>
      <c r="CC128" s="2492"/>
      <c r="CD128" s="2492"/>
      <c r="CE128" s="2492"/>
      <c r="CF128" s="2492"/>
      <c r="CG128" s="2492"/>
      <c r="CH128" s="2492"/>
      <c r="CI128" s="2492"/>
      <c r="CJ128" s="2492"/>
      <c r="CK128" s="2492"/>
      <c r="CL128" s="2492"/>
      <c r="CM128" s="2492"/>
      <c r="CN128" s="2492"/>
      <c r="CO128" s="2492"/>
      <c r="CP128" s="2492"/>
      <c r="CQ128" s="2492"/>
      <c r="CR128" s="2492"/>
      <c r="CS128" s="2492"/>
      <c r="CT128" s="2492"/>
      <c r="CU128" s="2492"/>
      <c r="CV128" s="2492"/>
      <c r="CW128" s="2492"/>
      <c r="CX128" s="2492"/>
      <c r="CY128" s="2492"/>
      <c r="CZ128" s="2492"/>
      <c r="DA128" s="2492"/>
      <c r="DB128" s="2492"/>
      <c r="DC128" s="2492"/>
      <c r="DD128" s="2492"/>
      <c r="DE128" s="2492"/>
      <c r="DF128" s="2492"/>
      <c r="DG128" s="2492"/>
      <c r="DH128" s="2492"/>
      <c r="DI128" s="2492"/>
      <c r="DJ128" s="2492"/>
      <c r="DK128" s="2492"/>
      <c r="DL128" s="2492"/>
      <c r="DM128" s="2492"/>
      <c r="DN128" s="2492"/>
      <c r="DO128" s="2492"/>
      <c r="DP128" s="2492"/>
      <c r="DQ128" s="2492"/>
      <c r="DR128" s="2492"/>
      <c r="DS128" s="2492"/>
      <c r="DT128" s="2492"/>
      <c r="DU128" s="2492"/>
      <c r="DV128" s="2492"/>
      <c r="DW128" s="2492"/>
      <c r="DX128" s="2492"/>
      <c r="DY128" s="2492"/>
      <c r="DZ128" s="2492"/>
      <c r="EA128" s="2492"/>
      <c r="EB128" s="2492"/>
      <c r="EC128" s="2492"/>
      <c r="ED128" s="2492"/>
      <c r="EE128" s="2492"/>
      <c r="EF128" s="2492"/>
      <c r="EG128" s="2492"/>
      <c r="EH128" s="2492"/>
      <c r="EI128" s="2492"/>
      <c r="EJ128" s="2492"/>
      <c r="EK128" s="2492"/>
      <c r="EL128" s="2492"/>
      <c r="EM128" s="2492"/>
      <c r="EN128" s="2492"/>
      <c r="EO128" s="2492"/>
      <c r="EP128" s="2492"/>
      <c r="EQ128" s="2492"/>
      <c r="ER128" s="2492"/>
      <c r="ES128" s="2492"/>
      <c r="ET128" s="2492"/>
      <c r="EU128" s="2492"/>
      <c r="EV128" s="2492"/>
      <c r="EW128" s="2492"/>
      <c r="EX128" s="2492"/>
      <c r="EY128" s="2492"/>
      <c r="EZ128" s="2492"/>
      <c r="FA128" s="2492"/>
      <c r="FB128" s="2492"/>
      <c r="FC128" s="2492"/>
      <c r="FD128" s="2492"/>
      <c r="FE128" s="2492"/>
      <c r="FF128" s="2492"/>
      <c r="FG128" s="2492"/>
      <c r="FH128" s="2492"/>
      <c r="FI128" s="2492"/>
      <c r="FJ128" s="2492"/>
      <c r="FK128" s="2492"/>
      <c r="FL128" s="2492"/>
      <c r="FM128" s="2492"/>
      <c r="FN128" s="2492"/>
      <c r="FO128" s="2492"/>
      <c r="FP128" s="2492"/>
      <c r="FQ128" s="2492"/>
      <c r="FR128" s="2492"/>
      <c r="FS128" s="2492"/>
      <c r="FT128" s="2492"/>
      <c r="FU128" s="2492"/>
      <c r="FV128" s="2492"/>
      <c r="FW128" s="2492"/>
      <c r="FX128" s="2492"/>
      <c r="FY128" s="2492"/>
      <c r="FZ128" s="2492"/>
      <c r="GA128" s="2492"/>
      <c r="GB128" s="2492"/>
      <c r="GC128" s="2492"/>
      <c r="GD128" s="2492"/>
      <c r="GE128" s="2492"/>
      <c r="GF128" s="2492"/>
      <c r="GG128" s="2492"/>
      <c r="GH128" s="2492"/>
      <c r="GI128" s="2492"/>
      <c r="GJ128" s="2492"/>
      <c r="GK128" s="2492"/>
      <c r="GL128" s="2492"/>
      <c r="GM128" s="2492"/>
      <c r="GN128" s="2492"/>
      <c r="GO128" s="2492"/>
      <c r="GP128" s="2492"/>
      <c r="GQ128" s="2492"/>
      <c r="GR128" s="2492"/>
      <c r="GS128" s="2492"/>
      <c r="GT128" s="2492"/>
      <c r="GU128" s="2492"/>
      <c r="GV128" s="2492"/>
      <c r="GW128" s="2492"/>
      <c r="GX128" s="2492"/>
      <c r="GY128" s="2492"/>
      <c r="GZ128" s="2492"/>
      <c r="HA128" s="2492"/>
      <c r="HB128" s="2492"/>
      <c r="HC128" s="2492"/>
      <c r="HD128" s="2492"/>
      <c r="HE128" s="2492"/>
      <c r="HF128" s="2492"/>
      <c r="HG128" s="2492"/>
      <c r="HH128" s="2492"/>
      <c r="HI128" s="2492"/>
      <c r="HJ128" s="2492"/>
      <c r="HK128" s="2492"/>
      <c r="HL128" s="2492"/>
      <c r="HM128" s="2492"/>
      <c r="HN128" s="2492"/>
      <c r="HO128" s="2492"/>
      <c r="HP128" s="2492"/>
      <c r="HQ128" s="2492"/>
      <c r="HR128" s="2492"/>
      <c r="HS128" s="2492"/>
      <c r="HT128" s="2492"/>
      <c r="HU128" s="2492"/>
      <c r="HV128" s="2492"/>
      <c r="HW128" s="2492"/>
      <c r="HX128" s="2492"/>
      <c r="HY128" s="2492"/>
      <c r="HZ128" s="2492"/>
      <c r="IA128" s="2492"/>
      <c r="IB128" s="2492"/>
      <c r="IC128" s="2492"/>
      <c r="ID128" s="2492"/>
      <c r="IE128" s="2492"/>
    </row>
    <row r="129" spans="1:239" s="1472" customFormat="1" ht="30" customHeight="1" thickBot="1">
      <c r="A129" s="2518"/>
      <c r="B129" s="1197" t="s">
        <v>1114</v>
      </c>
      <c r="C129" s="2519"/>
      <c r="D129" s="2520"/>
      <c r="E129" s="2521"/>
      <c r="F129" s="2522"/>
      <c r="G129" s="2523"/>
      <c r="H129" s="2524"/>
      <c r="I129" s="2525" t="s">
        <v>373</v>
      </c>
      <c r="J129" s="2526"/>
      <c r="K129" s="2527"/>
      <c r="L129" s="2546"/>
      <c r="M129" s="2528"/>
      <c r="N129" s="1196"/>
      <c r="O129" s="2529"/>
      <c r="P129" s="2529" t="s">
        <v>373</v>
      </c>
      <c r="Q129" s="2529"/>
      <c r="R129" s="2592"/>
      <c r="S129" s="2529"/>
      <c r="T129" s="2529"/>
      <c r="U129" s="2529" t="s">
        <v>373</v>
      </c>
      <c r="V129" s="2529"/>
      <c r="W129" s="2546"/>
      <c r="X129" s="2530"/>
      <c r="Y129" s="2531"/>
      <c r="Z129" s="2532" t="s">
        <v>373</v>
      </c>
      <c r="AA129" s="2531"/>
      <c r="AB129" s="2670"/>
      <c r="AC129" s="2533"/>
      <c r="AD129" s="2534"/>
      <c r="AE129" s="2534"/>
      <c r="AF129" s="2534"/>
      <c r="AG129" s="2492"/>
      <c r="AH129" s="2492"/>
      <c r="AI129" s="2492"/>
      <c r="AJ129" s="2492"/>
      <c r="AK129" s="2492"/>
      <c r="AL129" s="2492"/>
      <c r="AM129" s="2492"/>
      <c r="AN129" s="2492"/>
      <c r="AO129" s="2492"/>
      <c r="AP129" s="2492"/>
      <c r="AQ129" s="2492"/>
      <c r="AR129" s="2492"/>
      <c r="AS129" s="2492"/>
      <c r="AT129" s="2492"/>
      <c r="AU129" s="2492"/>
      <c r="AV129" s="2492"/>
      <c r="AW129" s="2492"/>
      <c r="AX129" s="2492"/>
      <c r="AY129" s="2492"/>
      <c r="AZ129" s="2492"/>
      <c r="BA129" s="2492"/>
      <c r="BB129" s="2492"/>
      <c r="BC129" s="2492"/>
      <c r="BD129" s="2492"/>
      <c r="BE129" s="2492"/>
      <c r="BF129" s="2492"/>
      <c r="BG129" s="2492"/>
      <c r="BH129" s="2492"/>
      <c r="BI129" s="2492"/>
      <c r="BJ129" s="2492"/>
      <c r="BK129" s="2492"/>
      <c r="BL129" s="2492"/>
      <c r="BM129" s="2492"/>
      <c r="BN129" s="2492"/>
      <c r="BO129" s="2492"/>
      <c r="BP129" s="2492"/>
      <c r="BQ129" s="2492"/>
      <c r="BR129" s="2492"/>
      <c r="BS129" s="2492"/>
      <c r="BT129" s="2492"/>
      <c r="BU129" s="2492"/>
      <c r="BV129" s="2492"/>
      <c r="BW129" s="2492"/>
      <c r="BX129" s="2492"/>
      <c r="BY129" s="2492"/>
      <c r="BZ129" s="2492"/>
      <c r="CA129" s="2492"/>
      <c r="CB129" s="2492"/>
      <c r="CC129" s="2492"/>
      <c r="CD129" s="2492"/>
      <c r="CE129" s="2492"/>
      <c r="CF129" s="2492"/>
      <c r="CG129" s="2492"/>
      <c r="CH129" s="2492"/>
      <c r="CI129" s="2492"/>
      <c r="CJ129" s="2492"/>
      <c r="CK129" s="2492"/>
      <c r="CL129" s="2492"/>
      <c r="CM129" s="2492"/>
      <c r="CN129" s="2492"/>
      <c r="CO129" s="2492"/>
      <c r="CP129" s="2492"/>
      <c r="CQ129" s="2492"/>
      <c r="CR129" s="2492"/>
      <c r="CS129" s="2492"/>
      <c r="CT129" s="2492"/>
      <c r="CU129" s="2492"/>
      <c r="CV129" s="2492"/>
      <c r="CW129" s="2492"/>
      <c r="CX129" s="2492"/>
      <c r="CY129" s="2492"/>
      <c r="CZ129" s="2492"/>
      <c r="DA129" s="2492"/>
      <c r="DB129" s="2492"/>
      <c r="DC129" s="2492"/>
      <c r="DD129" s="2492"/>
      <c r="DE129" s="2492"/>
      <c r="DF129" s="2492"/>
      <c r="DG129" s="2492"/>
      <c r="DH129" s="2492"/>
      <c r="DI129" s="2492"/>
      <c r="DJ129" s="2492"/>
      <c r="DK129" s="2492"/>
      <c r="DL129" s="2492"/>
      <c r="DM129" s="2492"/>
      <c r="DN129" s="2492"/>
      <c r="DO129" s="2492"/>
      <c r="DP129" s="2492"/>
      <c r="DQ129" s="2492"/>
      <c r="DR129" s="2492"/>
      <c r="DS129" s="2492"/>
      <c r="DT129" s="2492"/>
      <c r="DU129" s="2492"/>
      <c r="DV129" s="2492"/>
      <c r="DW129" s="2492"/>
      <c r="DX129" s="2492"/>
      <c r="DY129" s="2492"/>
      <c r="DZ129" s="2492"/>
      <c r="EA129" s="2492"/>
      <c r="EB129" s="2492"/>
      <c r="EC129" s="2492"/>
      <c r="ED129" s="2492"/>
      <c r="EE129" s="2492"/>
      <c r="EF129" s="2492"/>
      <c r="EG129" s="2492"/>
      <c r="EH129" s="2492"/>
      <c r="EI129" s="2492"/>
      <c r="EJ129" s="2492"/>
      <c r="EK129" s="2492"/>
      <c r="EL129" s="2492"/>
      <c r="EM129" s="2492"/>
      <c r="EN129" s="2492"/>
      <c r="EO129" s="2492"/>
      <c r="EP129" s="2492"/>
      <c r="EQ129" s="2492"/>
      <c r="ER129" s="2492"/>
      <c r="ES129" s="2492"/>
      <c r="ET129" s="2492"/>
      <c r="EU129" s="2492"/>
      <c r="EV129" s="2492"/>
      <c r="EW129" s="2492"/>
      <c r="EX129" s="2492"/>
      <c r="EY129" s="2492"/>
      <c r="EZ129" s="2492"/>
      <c r="FA129" s="2492"/>
      <c r="FB129" s="2492"/>
      <c r="FC129" s="2492"/>
      <c r="FD129" s="2492"/>
      <c r="FE129" s="2492"/>
      <c r="FF129" s="2492"/>
      <c r="FG129" s="2492"/>
      <c r="FH129" s="2492"/>
      <c r="FI129" s="2492"/>
      <c r="FJ129" s="2492"/>
      <c r="FK129" s="2492"/>
      <c r="FL129" s="2492"/>
      <c r="FM129" s="2492"/>
      <c r="FN129" s="2492"/>
      <c r="FO129" s="2492"/>
      <c r="FP129" s="2492"/>
      <c r="FQ129" s="2492"/>
      <c r="FR129" s="2492"/>
      <c r="FS129" s="2492"/>
      <c r="FT129" s="2492"/>
      <c r="FU129" s="2492"/>
      <c r="FV129" s="2492"/>
      <c r="FW129" s="2492"/>
      <c r="FX129" s="2492"/>
      <c r="FY129" s="2492"/>
      <c r="FZ129" s="2492"/>
      <c r="GA129" s="2492"/>
      <c r="GB129" s="2492"/>
      <c r="GC129" s="2492"/>
      <c r="GD129" s="2492"/>
      <c r="GE129" s="2492"/>
      <c r="GF129" s="2492"/>
      <c r="GG129" s="2492"/>
      <c r="GH129" s="2492"/>
      <c r="GI129" s="2492"/>
      <c r="GJ129" s="2492"/>
      <c r="GK129" s="2492"/>
      <c r="GL129" s="2492"/>
      <c r="GM129" s="2492"/>
      <c r="GN129" s="2492"/>
      <c r="GO129" s="2492"/>
      <c r="GP129" s="2492"/>
      <c r="GQ129" s="2492"/>
      <c r="GR129" s="2492"/>
      <c r="GS129" s="2492"/>
      <c r="GT129" s="2492"/>
      <c r="GU129" s="2492"/>
      <c r="GV129" s="2492"/>
      <c r="GW129" s="2492"/>
      <c r="GX129" s="2492"/>
      <c r="GY129" s="2492"/>
      <c r="GZ129" s="2492"/>
      <c r="HA129" s="2492"/>
      <c r="HB129" s="2492"/>
      <c r="HC129" s="2492"/>
      <c r="HD129" s="2492"/>
      <c r="HE129" s="2492"/>
      <c r="HF129" s="2492"/>
      <c r="HG129" s="2492"/>
      <c r="HH129" s="2492"/>
      <c r="HI129" s="2492"/>
      <c r="HJ129" s="2492"/>
      <c r="HK129" s="2492"/>
      <c r="HL129" s="2492"/>
      <c r="HM129" s="2492"/>
      <c r="HN129" s="2492"/>
      <c r="HO129" s="2492"/>
      <c r="HP129" s="2492"/>
      <c r="HQ129" s="2492"/>
      <c r="HR129" s="2492"/>
      <c r="HS129" s="2492"/>
      <c r="HT129" s="2492"/>
      <c r="HU129" s="2492"/>
      <c r="HV129" s="2492"/>
      <c r="HW129" s="2492"/>
      <c r="HX129" s="2492"/>
      <c r="HY129" s="2492"/>
      <c r="HZ129" s="2492"/>
      <c r="IA129" s="2492"/>
      <c r="IB129" s="2492"/>
      <c r="IC129" s="2492"/>
      <c r="ID129" s="2492"/>
      <c r="IE129" s="2492"/>
    </row>
    <row r="130" spans="1:239" s="1472" customFormat="1" ht="15.75" customHeight="1">
      <c r="A130" s="1922" t="s">
        <v>1115</v>
      </c>
      <c r="B130" s="1879" t="s">
        <v>1116</v>
      </c>
      <c r="C130" s="717" t="s">
        <v>808</v>
      </c>
      <c r="D130" s="717"/>
      <c r="E130" s="1901"/>
      <c r="F130" s="1923"/>
      <c r="G130" s="1157">
        <v>0.8</v>
      </c>
      <c r="H130" s="1117"/>
      <c r="I130" s="1118">
        <v>20.7</v>
      </c>
      <c r="J130" s="1125"/>
      <c r="K130" s="1156">
        <v>2</v>
      </c>
      <c r="L130" s="2558"/>
      <c r="M130" s="1119" t="s">
        <v>1117</v>
      </c>
      <c r="N130" s="1924">
        <v>5</v>
      </c>
      <c r="O130" s="1925"/>
      <c r="P130" s="1926">
        <v>28</v>
      </c>
      <c r="Q130" s="1925"/>
      <c r="R130" s="2554"/>
      <c r="S130" s="1117">
        <v>20</v>
      </c>
      <c r="T130" s="1124"/>
      <c r="U130" s="1118">
        <v>93</v>
      </c>
      <c r="V130" s="1124"/>
      <c r="W130" s="2558"/>
      <c r="X130" s="1116">
        <v>0.2</v>
      </c>
      <c r="Y130" s="1124"/>
      <c r="Z130" s="900">
        <v>3119</v>
      </c>
      <c r="AA130" s="1120"/>
      <c r="AB130" s="2687"/>
      <c r="AC130" s="2516">
        <f t="shared" si="8"/>
        <v>0</v>
      </c>
      <c r="AD130" s="1416">
        <f t="shared" si="9"/>
        <v>0</v>
      </c>
      <c r="AE130" s="1416">
        <f t="shared" si="10"/>
        <v>0</v>
      </c>
      <c r="AF130" s="1416">
        <f t="shared" si="11"/>
        <v>0</v>
      </c>
      <c r="AG130" s="2492"/>
      <c r="AH130" s="2492"/>
      <c r="AI130" s="2492"/>
      <c r="AJ130" s="2492"/>
      <c r="AK130" s="2492"/>
      <c r="AL130" s="2492"/>
      <c r="AM130" s="2492"/>
      <c r="AN130" s="2492"/>
      <c r="AO130" s="2492"/>
      <c r="AP130" s="2492"/>
      <c r="AQ130" s="2492"/>
      <c r="AR130" s="2492"/>
      <c r="AS130" s="2492"/>
      <c r="AT130" s="2492"/>
      <c r="AU130" s="2492"/>
      <c r="AV130" s="2492"/>
      <c r="AW130" s="2492"/>
      <c r="AX130" s="2492"/>
      <c r="AY130" s="2492"/>
      <c r="AZ130" s="2492"/>
      <c r="BA130" s="2492"/>
      <c r="BB130" s="2492"/>
      <c r="BC130" s="2492"/>
      <c r="BD130" s="2492"/>
      <c r="BE130" s="2492"/>
      <c r="BF130" s="2492"/>
      <c r="BG130" s="2492"/>
      <c r="BH130" s="2492"/>
      <c r="BI130" s="2492"/>
      <c r="BJ130" s="2492"/>
      <c r="BK130" s="2492"/>
      <c r="BL130" s="2492"/>
      <c r="BM130" s="2492"/>
      <c r="BN130" s="2492"/>
      <c r="BO130" s="2492"/>
      <c r="BP130" s="2492"/>
      <c r="BQ130" s="2492"/>
      <c r="BR130" s="2492"/>
      <c r="BS130" s="2492"/>
      <c r="BT130" s="2492"/>
      <c r="BU130" s="2492"/>
      <c r="BV130" s="2492"/>
      <c r="BW130" s="2492"/>
      <c r="BX130" s="2492"/>
      <c r="BY130" s="2492"/>
      <c r="BZ130" s="2492"/>
      <c r="CA130" s="2492"/>
      <c r="CB130" s="2492"/>
      <c r="CC130" s="2492"/>
      <c r="CD130" s="2492"/>
      <c r="CE130" s="2492"/>
      <c r="CF130" s="2492"/>
      <c r="CG130" s="2492"/>
      <c r="CH130" s="2492"/>
      <c r="CI130" s="2492"/>
      <c r="CJ130" s="2492"/>
      <c r="CK130" s="2492"/>
      <c r="CL130" s="2492"/>
      <c r="CM130" s="2492"/>
      <c r="CN130" s="2492"/>
      <c r="CO130" s="2492"/>
      <c r="CP130" s="2492"/>
      <c r="CQ130" s="2492"/>
      <c r="CR130" s="2492"/>
      <c r="CS130" s="2492"/>
      <c r="CT130" s="2492"/>
      <c r="CU130" s="2492"/>
      <c r="CV130" s="2492"/>
      <c r="CW130" s="2492"/>
      <c r="CX130" s="2492"/>
      <c r="CY130" s="2492"/>
      <c r="CZ130" s="2492"/>
      <c r="DA130" s="2492"/>
      <c r="DB130" s="2492"/>
      <c r="DC130" s="2492"/>
      <c r="DD130" s="2492"/>
      <c r="DE130" s="2492"/>
      <c r="DF130" s="2492"/>
      <c r="DG130" s="2492"/>
      <c r="DH130" s="2492"/>
      <c r="DI130" s="2492"/>
      <c r="DJ130" s="2492"/>
      <c r="DK130" s="2492"/>
      <c r="DL130" s="2492"/>
      <c r="DM130" s="2492"/>
      <c r="DN130" s="2492"/>
      <c r="DO130" s="2492"/>
      <c r="DP130" s="2492"/>
      <c r="DQ130" s="2492"/>
      <c r="DR130" s="2492"/>
      <c r="DS130" s="2492"/>
      <c r="DT130" s="2492"/>
      <c r="DU130" s="2492"/>
      <c r="DV130" s="2492"/>
      <c r="DW130" s="2492"/>
      <c r="DX130" s="2492"/>
      <c r="DY130" s="2492"/>
      <c r="DZ130" s="2492"/>
      <c r="EA130" s="2492"/>
      <c r="EB130" s="2492"/>
      <c r="EC130" s="2492"/>
      <c r="ED130" s="2492"/>
      <c r="EE130" s="2492"/>
      <c r="EF130" s="2492"/>
      <c r="EG130" s="2492"/>
      <c r="EH130" s="2492"/>
      <c r="EI130" s="2492"/>
      <c r="EJ130" s="2492"/>
      <c r="EK130" s="2492"/>
      <c r="EL130" s="2492"/>
      <c r="EM130" s="2492"/>
      <c r="EN130" s="2492"/>
      <c r="EO130" s="2492"/>
      <c r="EP130" s="2492"/>
      <c r="EQ130" s="2492"/>
      <c r="ER130" s="2492"/>
      <c r="ES130" s="2492"/>
      <c r="ET130" s="2492"/>
      <c r="EU130" s="2492"/>
      <c r="EV130" s="2492"/>
      <c r="EW130" s="2492"/>
      <c r="EX130" s="2492"/>
      <c r="EY130" s="2492"/>
      <c r="EZ130" s="2492"/>
      <c r="FA130" s="2492"/>
      <c r="FB130" s="2492"/>
      <c r="FC130" s="2492"/>
      <c r="FD130" s="2492"/>
      <c r="FE130" s="2492"/>
      <c r="FF130" s="2492"/>
      <c r="FG130" s="2492"/>
      <c r="FH130" s="2492"/>
      <c r="FI130" s="2492"/>
      <c r="FJ130" s="2492"/>
      <c r="FK130" s="2492"/>
      <c r="FL130" s="2492"/>
      <c r="FM130" s="2492"/>
      <c r="FN130" s="2492"/>
      <c r="FO130" s="2492"/>
      <c r="FP130" s="2492"/>
      <c r="FQ130" s="2492"/>
      <c r="FR130" s="2492"/>
      <c r="FS130" s="2492"/>
      <c r="FT130" s="2492"/>
      <c r="FU130" s="2492"/>
      <c r="FV130" s="2492"/>
      <c r="FW130" s="2492"/>
      <c r="FX130" s="2492"/>
      <c r="FY130" s="2492"/>
      <c r="FZ130" s="2492"/>
      <c r="GA130" s="2492"/>
      <c r="GB130" s="2492"/>
      <c r="GC130" s="2492"/>
      <c r="GD130" s="2492"/>
      <c r="GE130" s="2492"/>
      <c r="GF130" s="2492"/>
      <c r="GG130" s="2492"/>
      <c r="GH130" s="2492"/>
      <c r="GI130" s="2492"/>
      <c r="GJ130" s="2492"/>
      <c r="GK130" s="2492"/>
      <c r="GL130" s="2492"/>
      <c r="GM130" s="2492"/>
      <c r="GN130" s="2492"/>
      <c r="GO130" s="2492"/>
      <c r="GP130" s="2492"/>
      <c r="GQ130" s="2492"/>
      <c r="GR130" s="2492"/>
      <c r="GS130" s="2492"/>
      <c r="GT130" s="2492"/>
      <c r="GU130" s="2492"/>
      <c r="GV130" s="2492"/>
      <c r="GW130" s="2492"/>
      <c r="GX130" s="2492"/>
      <c r="GY130" s="2492"/>
      <c r="GZ130" s="2492"/>
      <c r="HA130" s="2492"/>
      <c r="HB130" s="2492"/>
      <c r="HC130" s="2492"/>
      <c r="HD130" s="2492"/>
      <c r="HE130" s="2492"/>
      <c r="HF130" s="2492"/>
      <c r="HG130" s="2492"/>
      <c r="HH130" s="2492"/>
      <c r="HI130" s="2492"/>
      <c r="HJ130" s="2492"/>
      <c r="HK130" s="2492"/>
      <c r="HL130" s="2492"/>
      <c r="HM130" s="2492"/>
      <c r="HN130" s="2492"/>
      <c r="HO130" s="2492"/>
      <c r="HP130" s="2492"/>
      <c r="HQ130" s="2492"/>
      <c r="HR130" s="2492"/>
      <c r="HS130" s="2492"/>
      <c r="HT130" s="2492"/>
      <c r="HU130" s="2492"/>
      <c r="HV130" s="2492"/>
      <c r="HW130" s="2492"/>
      <c r="HX130" s="2492"/>
      <c r="HY130" s="2492"/>
      <c r="HZ130" s="2492"/>
      <c r="IA130" s="2492"/>
      <c r="IB130" s="2492"/>
      <c r="IC130" s="2492"/>
      <c r="ID130" s="2492"/>
      <c r="IE130" s="2492"/>
    </row>
    <row r="131" spans="1:239" s="1472" customFormat="1" ht="15.75" customHeight="1">
      <c r="A131" s="1483" t="s">
        <v>1118</v>
      </c>
      <c r="B131" s="718" t="s">
        <v>1119</v>
      </c>
      <c r="C131" s="1583" t="s">
        <v>808</v>
      </c>
      <c r="D131" s="215"/>
      <c r="E131" s="107"/>
      <c r="F131" s="85"/>
      <c r="G131" s="83" t="s">
        <v>680</v>
      </c>
      <c r="H131" s="701"/>
      <c r="I131" s="686">
        <v>45.7</v>
      </c>
      <c r="J131" s="1123"/>
      <c r="K131" s="698">
        <v>5</v>
      </c>
      <c r="L131" s="2449"/>
      <c r="M131" s="1121" t="s">
        <v>1120</v>
      </c>
      <c r="N131" s="864">
        <v>1</v>
      </c>
      <c r="O131" s="1927"/>
      <c r="P131" s="1928">
        <v>93</v>
      </c>
      <c r="Q131" s="1927"/>
      <c r="R131" s="2618"/>
      <c r="S131" s="83">
        <v>3</v>
      </c>
      <c r="T131" s="755"/>
      <c r="U131" s="1929">
        <v>266</v>
      </c>
      <c r="V131" s="755"/>
      <c r="W131" s="1433"/>
      <c r="X131" s="761">
        <v>0.01</v>
      </c>
      <c r="Y131" s="755"/>
      <c r="Z131" s="899">
        <v>62229</v>
      </c>
      <c r="AA131" s="760"/>
      <c r="AB131" s="2481"/>
      <c r="AC131" s="2516">
        <f t="shared" si="8"/>
        <v>0</v>
      </c>
      <c r="AD131" s="1416">
        <f t="shared" si="9"/>
        <v>0</v>
      </c>
      <c r="AE131" s="1416">
        <f t="shared" si="10"/>
        <v>0</v>
      </c>
      <c r="AF131" s="1416">
        <f t="shared" si="11"/>
        <v>0</v>
      </c>
      <c r="AG131" s="2492"/>
      <c r="AH131" s="2492"/>
      <c r="AI131" s="2492"/>
      <c r="AJ131" s="2492"/>
      <c r="AK131" s="2492"/>
      <c r="AL131" s="2492"/>
      <c r="AM131" s="2492"/>
      <c r="AN131" s="2492"/>
      <c r="AO131" s="2492"/>
      <c r="AP131" s="2492"/>
      <c r="AQ131" s="2492"/>
      <c r="AR131" s="2492"/>
      <c r="AS131" s="2492"/>
      <c r="AT131" s="2492"/>
      <c r="AU131" s="2492"/>
      <c r="AV131" s="2492"/>
      <c r="AW131" s="2492"/>
      <c r="AX131" s="2492"/>
      <c r="AY131" s="2492"/>
      <c r="AZ131" s="2492"/>
      <c r="BA131" s="2492"/>
      <c r="BB131" s="2492"/>
      <c r="BC131" s="2492"/>
      <c r="BD131" s="2492"/>
      <c r="BE131" s="2492"/>
      <c r="BF131" s="2492"/>
      <c r="BG131" s="2492"/>
      <c r="BH131" s="2492"/>
      <c r="BI131" s="2492"/>
      <c r="BJ131" s="2492"/>
      <c r="BK131" s="2492"/>
      <c r="BL131" s="2492"/>
      <c r="BM131" s="2492"/>
      <c r="BN131" s="2492"/>
      <c r="BO131" s="2492"/>
      <c r="BP131" s="2492"/>
      <c r="BQ131" s="2492"/>
      <c r="BR131" s="2492"/>
      <c r="BS131" s="2492"/>
      <c r="BT131" s="2492"/>
      <c r="BU131" s="2492"/>
      <c r="BV131" s="2492"/>
      <c r="BW131" s="2492"/>
      <c r="BX131" s="2492"/>
      <c r="BY131" s="2492"/>
      <c r="BZ131" s="2492"/>
      <c r="CA131" s="2492"/>
      <c r="CB131" s="2492"/>
      <c r="CC131" s="2492"/>
      <c r="CD131" s="2492"/>
      <c r="CE131" s="2492"/>
      <c r="CF131" s="2492"/>
      <c r="CG131" s="2492"/>
      <c r="CH131" s="2492"/>
      <c r="CI131" s="2492"/>
      <c r="CJ131" s="2492"/>
      <c r="CK131" s="2492"/>
      <c r="CL131" s="2492"/>
      <c r="CM131" s="2492"/>
      <c r="CN131" s="2492"/>
      <c r="CO131" s="2492"/>
      <c r="CP131" s="2492"/>
      <c r="CQ131" s="2492"/>
      <c r="CR131" s="2492"/>
      <c r="CS131" s="2492"/>
      <c r="CT131" s="2492"/>
      <c r="CU131" s="2492"/>
      <c r="CV131" s="2492"/>
      <c r="CW131" s="2492"/>
      <c r="CX131" s="2492"/>
      <c r="CY131" s="2492"/>
      <c r="CZ131" s="2492"/>
      <c r="DA131" s="2492"/>
      <c r="DB131" s="2492"/>
      <c r="DC131" s="2492"/>
      <c r="DD131" s="2492"/>
      <c r="DE131" s="2492"/>
      <c r="DF131" s="2492"/>
      <c r="DG131" s="2492"/>
      <c r="DH131" s="2492"/>
      <c r="DI131" s="2492"/>
      <c r="DJ131" s="2492"/>
      <c r="DK131" s="2492"/>
      <c r="DL131" s="2492"/>
      <c r="DM131" s="2492"/>
      <c r="DN131" s="2492"/>
      <c r="DO131" s="2492"/>
      <c r="DP131" s="2492"/>
      <c r="DQ131" s="2492"/>
      <c r="DR131" s="2492"/>
      <c r="DS131" s="2492"/>
      <c r="DT131" s="2492"/>
      <c r="DU131" s="2492"/>
      <c r="DV131" s="2492"/>
      <c r="DW131" s="2492"/>
      <c r="DX131" s="2492"/>
      <c r="DY131" s="2492"/>
      <c r="DZ131" s="2492"/>
      <c r="EA131" s="2492"/>
      <c r="EB131" s="2492"/>
      <c r="EC131" s="2492"/>
      <c r="ED131" s="2492"/>
      <c r="EE131" s="2492"/>
      <c r="EF131" s="2492"/>
      <c r="EG131" s="2492"/>
      <c r="EH131" s="2492"/>
      <c r="EI131" s="2492"/>
      <c r="EJ131" s="2492"/>
      <c r="EK131" s="2492"/>
      <c r="EL131" s="2492"/>
      <c r="EM131" s="2492"/>
      <c r="EN131" s="2492"/>
      <c r="EO131" s="2492"/>
      <c r="EP131" s="2492"/>
      <c r="EQ131" s="2492"/>
      <c r="ER131" s="2492"/>
      <c r="ES131" s="2492"/>
      <c r="ET131" s="2492"/>
      <c r="EU131" s="2492"/>
      <c r="EV131" s="2492"/>
      <c r="EW131" s="2492"/>
      <c r="EX131" s="2492"/>
      <c r="EY131" s="2492"/>
      <c r="EZ131" s="2492"/>
      <c r="FA131" s="2492"/>
      <c r="FB131" s="2492"/>
      <c r="FC131" s="2492"/>
      <c r="FD131" s="2492"/>
      <c r="FE131" s="2492"/>
      <c r="FF131" s="2492"/>
      <c r="FG131" s="2492"/>
      <c r="FH131" s="2492"/>
      <c r="FI131" s="2492"/>
      <c r="FJ131" s="2492"/>
      <c r="FK131" s="2492"/>
      <c r="FL131" s="2492"/>
      <c r="FM131" s="2492"/>
      <c r="FN131" s="2492"/>
      <c r="FO131" s="2492"/>
      <c r="FP131" s="2492"/>
      <c r="FQ131" s="2492"/>
      <c r="FR131" s="2492"/>
      <c r="FS131" s="2492"/>
      <c r="FT131" s="2492"/>
      <c r="FU131" s="2492"/>
      <c r="FV131" s="2492"/>
      <c r="FW131" s="2492"/>
      <c r="FX131" s="2492"/>
      <c r="FY131" s="2492"/>
      <c r="FZ131" s="2492"/>
      <c r="GA131" s="2492"/>
      <c r="GB131" s="2492"/>
      <c r="GC131" s="2492"/>
      <c r="GD131" s="2492"/>
      <c r="GE131" s="2492"/>
      <c r="GF131" s="2492"/>
      <c r="GG131" s="2492"/>
      <c r="GH131" s="2492"/>
      <c r="GI131" s="2492"/>
      <c r="GJ131" s="2492"/>
      <c r="GK131" s="2492"/>
      <c r="GL131" s="2492"/>
      <c r="GM131" s="2492"/>
      <c r="GN131" s="2492"/>
      <c r="GO131" s="2492"/>
      <c r="GP131" s="2492"/>
      <c r="GQ131" s="2492"/>
      <c r="GR131" s="2492"/>
      <c r="GS131" s="2492"/>
      <c r="GT131" s="2492"/>
      <c r="GU131" s="2492"/>
      <c r="GV131" s="2492"/>
      <c r="GW131" s="2492"/>
      <c r="GX131" s="2492"/>
      <c r="GY131" s="2492"/>
      <c r="GZ131" s="2492"/>
      <c r="HA131" s="2492"/>
      <c r="HB131" s="2492"/>
      <c r="HC131" s="2492"/>
      <c r="HD131" s="2492"/>
      <c r="HE131" s="2492"/>
      <c r="HF131" s="2492"/>
      <c r="HG131" s="2492"/>
      <c r="HH131" s="2492"/>
      <c r="HI131" s="2492"/>
      <c r="HJ131" s="2492"/>
      <c r="HK131" s="2492"/>
      <c r="HL131" s="2492"/>
      <c r="HM131" s="2492"/>
      <c r="HN131" s="2492"/>
      <c r="HO131" s="2492"/>
      <c r="HP131" s="2492"/>
      <c r="HQ131" s="2492"/>
      <c r="HR131" s="2492"/>
      <c r="HS131" s="2492"/>
      <c r="HT131" s="2492"/>
      <c r="HU131" s="2492"/>
      <c r="HV131" s="2492"/>
      <c r="HW131" s="2492"/>
      <c r="HX131" s="2492"/>
      <c r="HY131" s="2492"/>
      <c r="HZ131" s="2492"/>
      <c r="IA131" s="2492"/>
      <c r="IB131" s="2492"/>
      <c r="IC131" s="2492"/>
      <c r="ID131" s="2492"/>
      <c r="IE131" s="2492"/>
    </row>
    <row r="132" spans="1:239" s="1472" customFormat="1" ht="15.75" customHeight="1" thickBot="1">
      <c r="A132" s="1505" t="s">
        <v>1121</v>
      </c>
      <c r="B132" s="1565" t="s">
        <v>1122</v>
      </c>
      <c r="C132" s="1664" t="s">
        <v>1123</v>
      </c>
      <c r="D132" s="1594"/>
      <c r="E132" s="1930"/>
      <c r="F132" s="1931"/>
      <c r="G132" s="1566" t="s">
        <v>215</v>
      </c>
      <c r="H132" s="1567"/>
      <c r="I132" s="1669">
        <v>45.7</v>
      </c>
      <c r="J132" s="1932"/>
      <c r="K132" s="1933">
        <v>5</v>
      </c>
      <c r="L132" s="2567"/>
      <c r="M132" s="1934"/>
      <c r="N132" s="1507">
        <v>1</v>
      </c>
      <c r="O132" s="1935"/>
      <c r="P132" s="1499">
        <v>93</v>
      </c>
      <c r="Q132" s="1935"/>
      <c r="R132" s="2619"/>
      <c r="S132" s="1507">
        <v>3</v>
      </c>
      <c r="T132" s="1935"/>
      <c r="U132" s="1509">
        <v>266</v>
      </c>
      <c r="V132" s="1935"/>
      <c r="W132" s="2653"/>
      <c r="X132" s="1513">
        <v>0.01</v>
      </c>
      <c r="Y132" s="1935"/>
      <c r="Z132" s="1936">
        <v>62229</v>
      </c>
      <c r="AA132" s="1874"/>
      <c r="AB132" s="2478"/>
      <c r="AC132" s="2516">
        <f t="shared" si="8"/>
        <v>0</v>
      </c>
      <c r="AD132" s="1416">
        <f t="shared" si="9"/>
        <v>0</v>
      </c>
      <c r="AE132" s="1416">
        <f t="shared" si="10"/>
        <v>0</v>
      </c>
      <c r="AF132" s="1416">
        <f t="shared" si="11"/>
        <v>0</v>
      </c>
      <c r="AG132" s="2492"/>
      <c r="AH132" s="2492"/>
      <c r="AI132" s="2492"/>
      <c r="AJ132" s="2492"/>
      <c r="AK132" s="2492"/>
      <c r="AL132" s="2492"/>
      <c r="AM132" s="2492"/>
      <c r="AN132" s="2492"/>
      <c r="AO132" s="2492"/>
      <c r="AP132" s="2492"/>
      <c r="AQ132" s="2492"/>
      <c r="AR132" s="2492"/>
      <c r="AS132" s="2492"/>
      <c r="AT132" s="2492"/>
      <c r="AU132" s="2492"/>
      <c r="AV132" s="2492"/>
      <c r="AW132" s="2492"/>
      <c r="AX132" s="2492"/>
      <c r="AY132" s="2492"/>
      <c r="AZ132" s="2492"/>
      <c r="BA132" s="2492"/>
      <c r="BB132" s="2492"/>
      <c r="BC132" s="2492"/>
      <c r="BD132" s="2492"/>
      <c r="BE132" s="2492"/>
      <c r="BF132" s="2492"/>
      <c r="BG132" s="2492"/>
      <c r="BH132" s="2492"/>
      <c r="BI132" s="2492"/>
      <c r="BJ132" s="2492"/>
      <c r="BK132" s="2492"/>
      <c r="BL132" s="2492"/>
      <c r="BM132" s="2492"/>
      <c r="BN132" s="2492"/>
      <c r="BO132" s="2492"/>
      <c r="BP132" s="2492"/>
      <c r="BQ132" s="2492"/>
      <c r="BR132" s="2492"/>
      <c r="BS132" s="2492"/>
      <c r="BT132" s="2492"/>
      <c r="BU132" s="2492"/>
      <c r="BV132" s="2492"/>
      <c r="BW132" s="2492"/>
      <c r="BX132" s="2492"/>
      <c r="BY132" s="2492"/>
      <c r="BZ132" s="2492"/>
      <c r="CA132" s="2492"/>
      <c r="CB132" s="2492"/>
      <c r="CC132" s="2492"/>
      <c r="CD132" s="2492"/>
      <c r="CE132" s="2492"/>
      <c r="CF132" s="2492"/>
      <c r="CG132" s="2492"/>
      <c r="CH132" s="2492"/>
      <c r="CI132" s="2492"/>
      <c r="CJ132" s="2492"/>
      <c r="CK132" s="2492"/>
      <c r="CL132" s="2492"/>
      <c r="CM132" s="2492"/>
      <c r="CN132" s="2492"/>
      <c r="CO132" s="2492"/>
      <c r="CP132" s="2492"/>
      <c r="CQ132" s="2492"/>
      <c r="CR132" s="2492"/>
      <c r="CS132" s="2492"/>
      <c r="CT132" s="2492"/>
      <c r="CU132" s="2492"/>
      <c r="CV132" s="2492"/>
      <c r="CW132" s="2492"/>
      <c r="CX132" s="2492"/>
      <c r="CY132" s="2492"/>
      <c r="CZ132" s="2492"/>
      <c r="DA132" s="2492"/>
      <c r="DB132" s="2492"/>
      <c r="DC132" s="2492"/>
      <c r="DD132" s="2492"/>
      <c r="DE132" s="2492"/>
      <c r="DF132" s="2492"/>
      <c r="DG132" s="2492"/>
      <c r="DH132" s="2492"/>
      <c r="DI132" s="2492"/>
      <c r="DJ132" s="2492"/>
      <c r="DK132" s="2492"/>
      <c r="DL132" s="2492"/>
      <c r="DM132" s="2492"/>
      <c r="DN132" s="2492"/>
      <c r="DO132" s="2492"/>
      <c r="DP132" s="2492"/>
      <c r="DQ132" s="2492"/>
      <c r="DR132" s="2492"/>
      <c r="DS132" s="2492"/>
      <c r="DT132" s="2492"/>
      <c r="DU132" s="2492"/>
      <c r="DV132" s="2492"/>
      <c r="DW132" s="2492"/>
      <c r="DX132" s="2492"/>
      <c r="DY132" s="2492"/>
      <c r="DZ132" s="2492"/>
      <c r="EA132" s="2492"/>
      <c r="EB132" s="2492"/>
      <c r="EC132" s="2492"/>
      <c r="ED132" s="2492"/>
      <c r="EE132" s="2492"/>
      <c r="EF132" s="2492"/>
      <c r="EG132" s="2492"/>
      <c r="EH132" s="2492"/>
      <c r="EI132" s="2492"/>
      <c r="EJ132" s="2492"/>
      <c r="EK132" s="2492"/>
      <c r="EL132" s="2492"/>
      <c r="EM132" s="2492"/>
      <c r="EN132" s="2492"/>
      <c r="EO132" s="2492"/>
      <c r="EP132" s="2492"/>
      <c r="EQ132" s="2492"/>
      <c r="ER132" s="2492"/>
      <c r="ES132" s="2492"/>
      <c r="ET132" s="2492"/>
      <c r="EU132" s="2492"/>
      <c r="EV132" s="2492"/>
      <c r="EW132" s="2492"/>
      <c r="EX132" s="2492"/>
      <c r="EY132" s="2492"/>
      <c r="EZ132" s="2492"/>
      <c r="FA132" s="2492"/>
      <c r="FB132" s="2492"/>
      <c r="FC132" s="2492"/>
      <c r="FD132" s="2492"/>
      <c r="FE132" s="2492"/>
      <c r="FF132" s="2492"/>
      <c r="FG132" s="2492"/>
      <c r="FH132" s="2492"/>
      <c r="FI132" s="2492"/>
      <c r="FJ132" s="2492"/>
      <c r="FK132" s="2492"/>
      <c r="FL132" s="2492"/>
      <c r="FM132" s="2492"/>
      <c r="FN132" s="2492"/>
      <c r="FO132" s="2492"/>
      <c r="FP132" s="2492"/>
      <c r="FQ132" s="2492"/>
      <c r="FR132" s="2492"/>
      <c r="FS132" s="2492"/>
      <c r="FT132" s="2492"/>
      <c r="FU132" s="2492"/>
      <c r="FV132" s="2492"/>
      <c r="FW132" s="2492"/>
      <c r="FX132" s="2492"/>
      <c r="FY132" s="2492"/>
      <c r="FZ132" s="2492"/>
      <c r="GA132" s="2492"/>
      <c r="GB132" s="2492"/>
      <c r="GC132" s="2492"/>
      <c r="GD132" s="2492"/>
      <c r="GE132" s="2492"/>
      <c r="GF132" s="2492"/>
      <c r="GG132" s="2492"/>
      <c r="GH132" s="2492"/>
      <c r="GI132" s="2492"/>
      <c r="GJ132" s="2492"/>
      <c r="GK132" s="2492"/>
      <c r="GL132" s="2492"/>
      <c r="GM132" s="2492"/>
      <c r="GN132" s="2492"/>
      <c r="GO132" s="2492"/>
      <c r="GP132" s="2492"/>
      <c r="GQ132" s="2492"/>
      <c r="GR132" s="2492"/>
      <c r="GS132" s="2492"/>
      <c r="GT132" s="2492"/>
      <c r="GU132" s="2492"/>
      <c r="GV132" s="2492"/>
      <c r="GW132" s="2492"/>
      <c r="GX132" s="2492"/>
      <c r="GY132" s="2492"/>
      <c r="GZ132" s="2492"/>
      <c r="HA132" s="2492"/>
      <c r="HB132" s="2492"/>
      <c r="HC132" s="2492"/>
      <c r="HD132" s="2492"/>
      <c r="HE132" s="2492"/>
      <c r="HF132" s="2492"/>
      <c r="HG132" s="2492"/>
      <c r="HH132" s="2492"/>
      <c r="HI132" s="2492"/>
      <c r="HJ132" s="2492"/>
      <c r="HK132" s="2492"/>
      <c r="HL132" s="2492"/>
      <c r="HM132" s="2492"/>
      <c r="HN132" s="2492"/>
      <c r="HO132" s="2492"/>
      <c r="HP132" s="2492"/>
      <c r="HQ132" s="2492"/>
      <c r="HR132" s="2492"/>
      <c r="HS132" s="2492"/>
      <c r="HT132" s="2492"/>
      <c r="HU132" s="2492"/>
      <c r="HV132" s="2492"/>
      <c r="HW132" s="2492"/>
      <c r="HX132" s="2492"/>
      <c r="HY132" s="2492"/>
      <c r="HZ132" s="2492"/>
      <c r="IA132" s="2492"/>
      <c r="IB132" s="2492"/>
      <c r="IC132" s="2492"/>
      <c r="ID132" s="2492"/>
      <c r="IE132" s="2492"/>
    </row>
    <row r="133" spans="1:239" s="1472" customFormat="1" ht="30" customHeight="1" thickBot="1">
      <c r="A133" s="2518"/>
      <c r="B133" s="1197" t="s">
        <v>1124</v>
      </c>
      <c r="C133" s="2519"/>
      <c r="D133" s="2520"/>
      <c r="E133" s="2521"/>
      <c r="F133" s="2522"/>
      <c r="G133" s="2523"/>
      <c r="H133" s="2524"/>
      <c r="I133" s="2525" t="s">
        <v>373</v>
      </c>
      <c r="J133" s="2526"/>
      <c r="K133" s="2527"/>
      <c r="L133" s="2546"/>
      <c r="M133" s="2528"/>
      <c r="N133" s="1196"/>
      <c r="O133" s="2529"/>
      <c r="P133" s="2529" t="s">
        <v>373</v>
      </c>
      <c r="Q133" s="2529"/>
      <c r="R133" s="2592"/>
      <c r="S133" s="2529"/>
      <c r="T133" s="2529"/>
      <c r="U133" s="2529" t="s">
        <v>373</v>
      </c>
      <c r="V133" s="2529"/>
      <c r="W133" s="2546"/>
      <c r="X133" s="2530"/>
      <c r="Y133" s="2531"/>
      <c r="Z133" s="2532" t="s">
        <v>373</v>
      </c>
      <c r="AA133" s="2531"/>
      <c r="AB133" s="2670"/>
      <c r="AC133" s="2533"/>
      <c r="AD133" s="2534"/>
      <c r="AE133" s="2534"/>
      <c r="AF133" s="2534"/>
      <c r="AG133" s="2492"/>
      <c r="AH133" s="2492"/>
      <c r="AI133" s="2492"/>
      <c r="AJ133" s="2492"/>
      <c r="AK133" s="2492"/>
      <c r="AL133" s="2492"/>
      <c r="AM133" s="2492"/>
      <c r="AN133" s="2492"/>
      <c r="AO133" s="2492"/>
      <c r="AP133" s="2492"/>
      <c r="AQ133" s="2492"/>
      <c r="AR133" s="2492"/>
      <c r="AS133" s="2492"/>
      <c r="AT133" s="2492"/>
      <c r="AU133" s="2492"/>
      <c r="AV133" s="2492"/>
      <c r="AW133" s="2492"/>
      <c r="AX133" s="2492"/>
      <c r="AY133" s="2492"/>
      <c r="AZ133" s="2492"/>
      <c r="BA133" s="2492"/>
      <c r="BB133" s="2492"/>
      <c r="BC133" s="2492"/>
      <c r="BD133" s="2492"/>
      <c r="BE133" s="2492"/>
      <c r="BF133" s="2492"/>
      <c r="BG133" s="2492"/>
      <c r="BH133" s="2492"/>
      <c r="BI133" s="2492"/>
      <c r="BJ133" s="2492"/>
      <c r="BK133" s="2492"/>
      <c r="BL133" s="2492"/>
      <c r="BM133" s="2492"/>
      <c r="BN133" s="2492"/>
      <c r="BO133" s="2492"/>
      <c r="BP133" s="2492"/>
      <c r="BQ133" s="2492"/>
      <c r="BR133" s="2492"/>
      <c r="BS133" s="2492"/>
      <c r="BT133" s="2492"/>
      <c r="BU133" s="2492"/>
      <c r="BV133" s="2492"/>
      <c r="BW133" s="2492"/>
      <c r="BX133" s="2492"/>
      <c r="BY133" s="2492"/>
      <c r="BZ133" s="2492"/>
      <c r="CA133" s="2492"/>
      <c r="CB133" s="2492"/>
      <c r="CC133" s="2492"/>
      <c r="CD133" s="2492"/>
      <c r="CE133" s="2492"/>
      <c r="CF133" s="2492"/>
      <c r="CG133" s="2492"/>
      <c r="CH133" s="2492"/>
      <c r="CI133" s="2492"/>
      <c r="CJ133" s="2492"/>
      <c r="CK133" s="2492"/>
      <c r="CL133" s="2492"/>
      <c r="CM133" s="2492"/>
      <c r="CN133" s="2492"/>
      <c r="CO133" s="2492"/>
      <c r="CP133" s="2492"/>
      <c r="CQ133" s="2492"/>
      <c r="CR133" s="2492"/>
      <c r="CS133" s="2492"/>
      <c r="CT133" s="2492"/>
      <c r="CU133" s="2492"/>
      <c r="CV133" s="2492"/>
      <c r="CW133" s="2492"/>
      <c r="CX133" s="2492"/>
      <c r="CY133" s="2492"/>
      <c r="CZ133" s="2492"/>
      <c r="DA133" s="2492"/>
      <c r="DB133" s="2492"/>
      <c r="DC133" s="2492"/>
      <c r="DD133" s="2492"/>
      <c r="DE133" s="2492"/>
      <c r="DF133" s="2492"/>
      <c r="DG133" s="2492"/>
      <c r="DH133" s="2492"/>
      <c r="DI133" s="2492"/>
      <c r="DJ133" s="2492"/>
      <c r="DK133" s="2492"/>
      <c r="DL133" s="2492"/>
      <c r="DM133" s="2492"/>
      <c r="DN133" s="2492"/>
      <c r="DO133" s="2492"/>
      <c r="DP133" s="2492"/>
      <c r="DQ133" s="2492"/>
      <c r="DR133" s="2492"/>
      <c r="DS133" s="2492"/>
      <c r="DT133" s="2492"/>
      <c r="DU133" s="2492"/>
      <c r="DV133" s="2492"/>
      <c r="DW133" s="2492"/>
      <c r="DX133" s="2492"/>
      <c r="DY133" s="2492"/>
      <c r="DZ133" s="2492"/>
      <c r="EA133" s="2492"/>
      <c r="EB133" s="2492"/>
      <c r="EC133" s="2492"/>
      <c r="ED133" s="2492"/>
      <c r="EE133" s="2492"/>
      <c r="EF133" s="2492"/>
      <c r="EG133" s="2492"/>
      <c r="EH133" s="2492"/>
      <c r="EI133" s="2492"/>
      <c r="EJ133" s="2492"/>
      <c r="EK133" s="2492"/>
      <c r="EL133" s="2492"/>
      <c r="EM133" s="2492"/>
      <c r="EN133" s="2492"/>
      <c r="EO133" s="2492"/>
      <c r="EP133" s="2492"/>
      <c r="EQ133" s="2492"/>
      <c r="ER133" s="2492"/>
      <c r="ES133" s="2492"/>
      <c r="ET133" s="2492"/>
      <c r="EU133" s="2492"/>
      <c r="EV133" s="2492"/>
      <c r="EW133" s="2492"/>
      <c r="EX133" s="2492"/>
      <c r="EY133" s="2492"/>
      <c r="EZ133" s="2492"/>
      <c r="FA133" s="2492"/>
      <c r="FB133" s="2492"/>
      <c r="FC133" s="2492"/>
      <c r="FD133" s="2492"/>
      <c r="FE133" s="2492"/>
      <c r="FF133" s="2492"/>
      <c r="FG133" s="2492"/>
      <c r="FH133" s="2492"/>
      <c r="FI133" s="2492"/>
      <c r="FJ133" s="2492"/>
      <c r="FK133" s="2492"/>
      <c r="FL133" s="2492"/>
      <c r="FM133" s="2492"/>
      <c r="FN133" s="2492"/>
      <c r="FO133" s="2492"/>
      <c r="FP133" s="2492"/>
      <c r="FQ133" s="2492"/>
      <c r="FR133" s="2492"/>
      <c r="FS133" s="2492"/>
      <c r="FT133" s="2492"/>
      <c r="FU133" s="2492"/>
      <c r="FV133" s="2492"/>
      <c r="FW133" s="2492"/>
      <c r="FX133" s="2492"/>
      <c r="FY133" s="2492"/>
      <c r="FZ133" s="2492"/>
      <c r="GA133" s="2492"/>
      <c r="GB133" s="2492"/>
      <c r="GC133" s="2492"/>
      <c r="GD133" s="2492"/>
      <c r="GE133" s="2492"/>
      <c r="GF133" s="2492"/>
      <c r="GG133" s="2492"/>
      <c r="GH133" s="2492"/>
      <c r="GI133" s="2492"/>
      <c r="GJ133" s="2492"/>
      <c r="GK133" s="2492"/>
      <c r="GL133" s="2492"/>
      <c r="GM133" s="2492"/>
      <c r="GN133" s="2492"/>
      <c r="GO133" s="2492"/>
      <c r="GP133" s="2492"/>
      <c r="GQ133" s="2492"/>
      <c r="GR133" s="2492"/>
      <c r="GS133" s="2492"/>
      <c r="GT133" s="2492"/>
      <c r="GU133" s="2492"/>
      <c r="GV133" s="2492"/>
      <c r="GW133" s="2492"/>
      <c r="GX133" s="2492"/>
      <c r="GY133" s="2492"/>
      <c r="GZ133" s="2492"/>
      <c r="HA133" s="2492"/>
      <c r="HB133" s="2492"/>
      <c r="HC133" s="2492"/>
      <c r="HD133" s="2492"/>
      <c r="HE133" s="2492"/>
      <c r="HF133" s="2492"/>
      <c r="HG133" s="2492"/>
      <c r="HH133" s="2492"/>
      <c r="HI133" s="2492"/>
      <c r="HJ133" s="2492"/>
      <c r="HK133" s="2492"/>
      <c r="HL133" s="2492"/>
      <c r="HM133" s="2492"/>
      <c r="HN133" s="2492"/>
      <c r="HO133" s="2492"/>
      <c r="HP133" s="2492"/>
      <c r="HQ133" s="2492"/>
      <c r="HR133" s="2492"/>
      <c r="HS133" s="2492"/>
      <c r="HT133" s="2492"/>
      <c r="HU133" s="2492"/>
      <c r="HV133" s="2492"/>
      <c r="HW133" s="2492"/>
      <c r="HX133" s="2492"/>
      <c r="HY133" s="2492"/>
      <c r="HZ133" s="2492"/>
      <c r="IA133" s="2492"/>
      <c r="IB133" s="2492"/>
      <c r="IC133" s="2492"/>
      <c r="ID133" s="2492"/>
      <c r="IE133" s="2492"/>
    </row>
    <row r="134" spans="1:239" s="1475" customFormat="1" ht="15.75" customHeight="1" thickBot="1">
      <c r="A134" s="1747">
        <v>1471</v>
      </c>
      <c r="B134" s="1808" t="s">
        <v>997</v>
      </c>
      <c r="C134" s="1809" t="s">
        <v>1125</v>
      </c>
      <c r="D134" s="1649"/>
      <c r="E134" s="1650"/>
      <c r="F134" s="1811"/>
      <c r="G134" s="1535">
        <v>2</v>
      </c>
      <c r="H134" s="1938"/>
      <c r="I134" s="1939">
        <v>20.7</v>
      </c>
      <c r="J134" s="1940"/>
      <c r="K134" s="1941">
        <v>2</v>
      </c>
      <c r="L134" s="2568"/>
      <c r="M134" s="1937" t="s">
        <v>1126</v>
      </c>
      <c r="N134" s="1535">
        <v>20</v>
      </c>
      <c r="O134" s="1732"/>
      <c r="P134" s="1942">
        <v>43</v>
      </c>
      <c r="Q134" s="1732"/>
      <c r="R134" s="2470"/>
      <c r="S134" s="1535">
        <v>200</v>
      </c>
      <c r="T134" s="1732"/>
      <c r="U134" s="1942">
        <v>376</v>
      </c>
      <c r="V134" s="1732"/>
      <c r="W134" s="2454"/>
      <c r="X134" s="1138"/>
      <c r="Y134" s="799"/>
      <c r="Z134" s="1908"/>
      <c r="AA134" s="1145"/>
      <c r="AB134" s="2483"/>
      <c r="AC134" s="2516">
        <f t="shared" si="8"/>
        <v>0</v>
      </c>
      <c r="AD134" s="1416">
        <f t="shared" si="9"/>
        <v>0</v>
      </c>
      <c r="AE134" s="1416">
        <f t="shared" si="10"/>
        <v>0</v>
      </c>
      <c r="AF134" s="1416">
        <f t="shared" si="11"/>
        <v>0</v>
      </c>
      <c r="AG134" s="2494"/>
      <c r="AH134" s="2494"/>
      <c r="AI134" s="2494"/>
      <c r="AJ134" s="2494"/>
      <c r="AK134" s="2494"/>
      <c r="AL134" s="2494"/>
      <c r="AM134" s="2494"/>
      <c r="AN134" s="2494"/>
      <c r="AO134" s="2494"/>
      <c r="AP134" s="2494"/>
      <c r="AQ134" s="2494"/>
      <c r="AR134" s="2494"/>
      <c r="AS134" s="2494"/>
      <c r="AT134" s="2494"/>
      <c r="AU134" s="2494"/>
      <c r="AV134" s="2494"/>
      <c r="AW134" s="2494"/>
      <c r="AX134" s="2494"/>
      <c r="AY134" s="2494"/>
      <c r="AZ134" s="2494"/>
      <c r="BA134" s="2494"/>
      <c r="BB134" s="2494"/>
      <c r="BC134" s="2494"/>
      <c r="BD134" s="2494"/>
      <c r="BE134" s="2494"/>
      <c r="BF134" s="2494"/>
      <c r="BG134" s="2494"/>
      <c r="BH134" s="2494"/>
      <c r="BI134" s="2494"/>
      <c r="BJ134" s="2494"/>
      <c r="BK134" s="2494"/>
      <c r="BL134" s="2494"/>
      <c r="BM134" s="2494"/>
      <c r="BN134" s="2494"/>
      <c r="BO134" s="2494"/>
      <c r="BP134" s="2494"/>
      <c r="BQ134" s="2494"/>
      <c r="BR134" s="2494"/>
      <c r="BS134" s="2494"/>
      <c r="BT134" s="2494"/>
      <c r="BU134" s="2494"/>
      <c r="BV134" s="2494"/>
      <c r="BW134" s="2494"/>
      <c r="BX134" s="2494"/>
      <c r="BY134" s="2494"/>
      <c r="BZ134" s="2494"/>
      <c r="CA134" s="2494"/>
      <c r="CB134" s="2494"/>
      <c r="CC134" s="2494"/>
      <c r="CD134" s="2494"/>
      <c r="CE134" s="2494"/>
      <c r="CF134" s="2494"/>
      <c r="CG134" s="2494"/>
      <c r="CH134" s="2494"/>
      <c r="CI134" s="2494"/>
      <c r="CJ134" s="2494"/>
      <c r="CK134" s="2494"/>
      <c r="CL134" s="2494"/>
      <c r="CM134" s="2494"/>
      <c r="CN134" s="2494"/>
      <c r="CO134" s="2494"/>
      <c r="CP134" s="2494"/>
      <c r="CQ134" s="2494"/>
      <c r="CR134" s="2494"/>
      <c r="CS134" s="2494"/>
      <c r="CT134" s="2494"/>
      <c r="CU134" s="2494"/>
      <c r="CV134" s="2494"/>
      <c r="CW134" s="2494"/>
      <c r="CX134" s="2494"/>
      <c r="CY134" s="2494"/>
      <c r="CZ134" s="2494"/>
      <c r="DA134" s="2494"/>
      <c r="DB134" s="2494"/>
      <c r="DC134" s="2494"/>
      <c r="DD134" s="2494"/>
      <c r="DE134" s="2494"/>
      <c r="DF134" s="2494"/>
      <c r="DG134" s="2494"/>
      <c r="DH134" s="2494"/>
      <c r="DI134" s="2494"/>
      <c r="DJ134" s="2494"/>
      <c r="DK134" s="2494"/>
      <c r="DL134" s="2494"/>
      <c r="DM134" s="2494"/>
      <c r="DN134" s="2494"/>
      <c r="DO134" s="2494"/>
      <c r="DP134" s="2494"/>
      <c r="DQ134" s="2494"/>
      <c r="DR134" s="2494"/>
      <c r="DS134" s="2494"/>
      <c r="DT134" s="2494"/>
      <c r="DU134" s="2494"/>
      <c r="DV134" s="2494"/>
      <c r="DW134" s="2494"/>
      <c r="DX134" s="2494"/>
      <c r="DY134" s="2494"/>
      <c r="DZ134" s="2494"/>
      <c r="EA134" s="2494"/>
      <c r="EB134" s="2494"/>
      <c r="EC134" s="2494"/>
      <c r="ED134" s="2494"/>
      <c r="EE134" s="2494"/>
      <c r="EF134" s="2494"/>
      <c r="EG134" s="2494"/>
      <c r="EH134" s="2494"/>
      <c r="EI134" s="2494"/>
      <c r="EJ134" s="2494"/>
      <c r="EK134" s="2494"/>
      <c r="EL134" s="2494"/>
      <c r="EM134" s="2494"/>
      <c r="EN134" s="2494"/>
      <c r="EO134" s="2494"/>
      <c r="EP134" s="2494"/>
      <c r="EQ134" s="2494"/>
      <c r="ER134" s="2494"/>
      <c r="ES134" s="2494"/>
      <c r="ET134" s="2494"/>
      <c r="EU134" s="2494"/>
      <c r="EV134" s="2494"/>
      <c r="EW134" s="2494"/>
      <c r="EX134" s="2494"/>
      <c r="EY134" s="2494"/>
      <c r="EZ134" s="2494"/>
      <c r="FA134" s="2494"/>
      <c r="FB134" s="2494"/>
      <c r="FC134" s="2494"/>
      <c r="FD134" s="2494"/>
      <c r="FE134" s="2494"/>
      <c r="FF134" s="2494"/>
      <c r="FG134" s="2494"/>
      <c r="FH134" s="2494"/>
      <c r="FI134" s="2494"/>
      <c r="FJ134" s="2494"/>
      <c r="FK134" s="2494"/>
      <c r="FL134" s="2494"/>
      <c r="FM134" s="2494"/>
      <c r="FN134" s="2494"/>
      <c r="FO134" s="2494"/>
      <c r="FP134" s="2494"/>
      <c r="FQ134" s="2494"/>
      <c r="FR134" s="2494"/>
      <c r="FS134" s="2494"/>
      <c r="FT134" s="2494"/>
      <c r="FU134" s="2494"/>
      <c r="FV134" s="2494"/>
      <c r="FW134" s="2494"/>
      <c r="FX134" s="2494"/>
      <c r="FY134" s="2494"/>
      <c r="FZ134" s="2494"/>
      <c r="GA134" s="2494"/>
      <c r="GB134" s="2494"/>
      <c r="GC134" s="2494"/>
      <c r="GD134" s="2494"/>
      <c r="GE134" s="2494"/>
      <c r="GF134" s="2494"/>
      <c r="GG134" s="2494"/>
      <c r="GH134" s="2494"/>
      <c r="GI134" s="2494"/>
      <c r="GJ134" s="2494"/>
      <c r="GK134" s="2494"/>
      <c r="GL134" s="2494"/>
      <c r="GM134" s="2494"/>
      <c r="GN134" s="2494"/>
      <c r="GO134" s="2494"/>
      <c r="GP134" s="2494"/>
      <c r="GQ134" s="2494"/>
      <c r="GR134" s="2494"/>
      <c r="GS134" s="2494"/>
      <c r="GT134" s="2494"/>
      <c r="GU134" s="2494"/>
      <c r="GV134" s="2494"/>
      <c r="GW134" s="2494"/>
      <c r="GX134" s="2494"/>
      <c r="GY134" s="2494"/>
      <c r="GZ134" s="2494"/>
      <c r="HA134" s="2494"/>
      <c r="HB134" s="2494"/>
      <c r="HC134" s="2494"/>
      <c r="HD134" s="2494"/>
      <c r="HE134" s="2494"/>
      <c r="HF134" s="2494"/>
      <c r="HG134" s="2494"/>
      <c r="HH134" s="2494"/>
      <c r="HI134" s="2494"/>
      <c r="HJ134" s="2494"/>
      <c r="HK134" s="2494"/>
      <c r="HL134" s="2494"/>
      <c r="HM134" s="2494"/>
      <c r="HN134" s="2494"/>
      <c r="HO134" s="2494"/>
      <c r="HP134" s="2494"/>
      <c r="HQ134" s="2494"/>
      <c r="HR134" s="2494"/>
      <c r="HS134" s="2494"/>
      <c r="HT134" s="2494"/>
      <c r="HU134" s="2494"/>
      <c r="HV134" s="2494"/>
      <c r="HW134" s="2494"/>
      <c r="HX134" s="2494"/>
      <c r="HY134" s="2494"/>
      <c r="HZ134" s="2494"/>
      <c r="IA134" s="2494"/>
      <c r="IB134" s="2494"/>
      <c r="IC134" s="2494"/>
      <c r="ID134" s="2494"/>
      <c r="IE134" s="2494"/>
    </row>
    <row r="135" spans="1:239" s="1472" customFormat="1" ht="30" customHeight="1" thickBot="1">
      <c r="A135" s="2518"/>
      <c r="B135" s="1197" t="s">
        <v>1127</v>
      </c>
      <c r="C135" s="2519"/>
      <c r="D135" s="2520"/>
      <c r="E135" s="2521"/>
      <c r="F135" s="2522"/>
      <c r="G135" s="2523"/>
      <c r="H135" s="2524"/>
      <c r="I135" s="2525" t="s">
        <v>373</v>
      </c>
      <c r="J135" s="2526"/>
      <c r="K135" s="2527"/>
      <c r="L135" s="2546"/>
      <c r="M135" s="2528"/>
      <c r="N135" s="1196"/>
      <c r="O135" s="2529"/>
      <c r="P135" s="2529" t="s">
        <v>373</v>
      </c>
      <c r="Q135" s="2529"/>
      <c r="R135" s="2592"/>
      <c r="S135" s="2529"/>
      <c r="T135" s="2529"/>
      <c r="U135" s="2529" t="s">
        <v>373</v>
      </c>
      <c r="V135" s="2529"/>
      <c r="W135" s="2546"/>
      <c r="X135" s="2530"/>
      <c r="Y135" s="2531"/>
      <c r="Z135" s="2532" t="s">
        <v>373</v>
      </c>
      <c r="AA135" s="2531"/>
      <c r="AB135" s="2670"/>
      <c r="AC135" s="2533"/>
      <c r="AD135" s="2534"/>
      <c r="AE135" s="2534"/>
      <c r="AF135" s="2534"/>
      <c r="AG135" s="2492"/>
      <c r="AH135" s="2492"/>
      <c r="AI135" s="2492"/>
      <c r="AJ135" s="2492"/>
      <c r="AK135" s="2492"/>
      <c r="AL135" s="2492"/>
      <c r="AM135" s="2492"/>
      <c r="AN135" s="2492"/>
      <c r="AO135" s="2492"/>
      <c r="AP135" s="2492"/>
      <c r="AQ135" s="2492"/>
      <c r="AR135" s="2492"/>
      <c r="AS135" s="2492"/>
      <c r="AT135" s="2492"/>
      <c r="AU135" s="2492"/>
      <c r="AV135" s="2492"/>
      <c r="AW135" s="2492"/>
      <c r="AX135" s="2492"/>
      <c r="AY135" s="2492"/>
      <c r="AZ135" s="2492"/>
      <c r="BA135" s="2492"/>
      <c r="BB135" s="2492"/>
      <c r="BC135" s="2492"/>
      <c r="BD135" s="2492"/>
      <c r="BE135" s="2492"/>
      <c r="BF135" s="2492"/>
      <c r="BG135" s="2492"/>
      <c r="BH135" s="2492"/>
      <c r="BI135" s="2492"/>
      <c r="BJ135" s="2492"/>
      <c r="BK135" s="2492"/>
      <c r="BL135" s="2492"/>
      <c r="BM135" s="2492"/>
      <c r="BN135" s="2492"/>
      <c r="BO135" s="2492"/>
      <c r="BP135" s="2492"/>
      <c r="BQ135" s="2492"/>
      <c r="BR135" s="2492"/>
      <c r="BS135" s="2492"/>
      <c r="BT135" s="2492"/>
      <c r="BU135" s="2492"/>
      <c r="BV135" s="2492"/>
      <c r="BW135" s="2492"/>
      <c r="BX135" s="2492"/>
      <c r="BY135" s="2492"/>
      <c r="BZ135" s="2492"/>
      <c r="CA135" s="2492"/>
      <c r="CB135" s="2492"/>
      <c r="CC135" s="2492"/>
      <c r="CD135" s="2492"/>
      <c r="CE135" s="2492"/>
      <c r="CF135" s="2492"/>
      <c r="CG135" s="2492"/>
      <c r="CH135" s="2492"/>
      <c r="CI135" s="2492"/>
      <c r="CJ135" s="2492"/>
      <c r="CK135" s="2492"/>
      <c r="CL135" s="2492"/>
      <c r="CM135" s="2492"/>
      <c r="CN135" s="2492"/>
      <c r="CO135" s="2492"/>
      <c r="CP135" s="2492"/>
      <c r="CQ135" s="2492"/>
      <c r="CR135" s="2492"/>
      <c r="CS135" s="2492"/>
      <c r="CT135" s="2492"/>
      <c r="CU135" s="2492"/>
      <c r="CV135" s="2492"/>
      <c r="CW135" s="2492"/>
      <c r="CX135" s="2492"/>
      <c r="CY135" s="2492"/>
      <c r="CZ135" s="2492"/>
      <c r="DA135" s="2492"/>
      <c r="DB135" s="2492"/>
      <c r="DC135" s="2492"/>
      <c r="DD135" s="2492"/>
      <c r="DE135" s="2492"/>
      <c r="DF135" s="2492"/>
      <c r="DG135" s="2492"/>
      <c r="DH135" s="2492"/>
      <c r="DI135" s="2492"/>
      <c r="DJ135" s="2492"/>
      <c r="DK135" s="2492"/>
      <c r="DL135" s="2492"/>
      <c r="DM135" s="2492"/>
      <c r="DN135" s="2492"/>
      <c r="DO135" s="2492"/>
      <c r="DP135" s="2492"/>
      <c r="DQ135" s="2492"/>
      <c r="DR135" s="2492"/>
      <c r="DS135" s="2492"/>
      <c r="DT135" s="2492"/>
      <c r="DU135" s="2492"/>
      <c r="DV135" s="2492"/>
      <c r="DW135" s="2492"/>
      <c r="DX135" s="2492"/>
      <c r="DY135" s="2492"/>
      <c r="DZ135" s="2492"/>
      <c r="EA135" s="2492"/>
      <c r="EB135" s="2492"/>
      <c r="EC135" s="2492"/>
      <c r="ED135" s="2492"/>
      <c r="EE135" s="2492"/>
      <c r="EF135" s="2492"/>
      <c r="EG135" s="2492"/>
      <c r="EH135" s="2492"/>
      <c r="EI135" s="2492"/>
      <c r="EJ135" s="2492"/>
      <c r="EK135" s="2492"/>
      <c r="EL135" s="2492"/>
      <c r="EM135" s="2492"/>
      <c r="EN135" s="2492"/>
      <c r="EO135" s="2492"/>
      <c r="EP135" s="2492"/>
      <c r="EQ135" s="2492"/>
      <c r="ER135" s="2492"/>
      <c r="ES135" s="2492"/>
      <c r="ET135" s="2492"/>
      <c r="EU135" s="2492"/>
      <c r="EV135" s="2492"/>
      <c r="EW135" s="2492"/>
      <c r="EX135" s="2492"/>
      <c r="EY135" s="2492"/>
      <c r="EZ135" s="2492"/>
      <c r="FA135" s="2492"/>
      <c r="FB135" s="2492"/>
      <c r="FC135" s="2492"/>
      <c r="FD135" s="2492"/>
      <c r="FE135" s="2492"/>
      <c r="FF135" s="2492"/>
      <c r="FG135" s="2492"/>
      <c r="FH135" s="2492"/>
      <c r="FI135" s="2492"/>
      <c r="FJ135" s="2492"/>
      <c r="FK135" s="2492"/>
      <c r="FL135" s="2492"/>
      <c r="FM135" s="2492"/>
      <c r="FN135" s="2492"/>
      <c r="FO135" s="2492"/>
      <c r="FP135" s="2492"/>
      <c r="FQ135" s="2492"/>
      <c r="FR135" s="2492"/>
      <c r="FS135" s="2492"/>
      <c r="FT135" s="2492"/>
      <c r="FU135" s="2492"/>
      <c r="FV135" s="2492"/>
      <c r="FW135" s="2492"/>
      <c r="FX135" s="2492"/>
      <c r="FY135" s="2492"/>
      <c r="FZ135" s="2492"/>
      <c r="GA135" s="2492"/>
      <c r="GB135" s="2492"/>
      <c r="GC135" s="2492"/>
      <c r="GD135" s="2492"/>
      <c r="GE135" s="2492"/>
      <c r="GF135" s="2492"/>
      <c r="GG135" s="2492"/>
      <c r="GH135" s="2492"/>
      <c r="GI135" s="2492"/>
      <c r="GJ135" s="2492"/>
      <c r="GK135" s="2492"/>
      <c r="GL135" s="2492"/>
      <c r="GM135" s="2492"/>
      <c r="GN135" s="2492"/>
      <c r="GO135" s="2492"/>
      <c r="GP135" s="2492"/>
      <c r="GQ135" s="2492"/>
      <c r="GR135" s="2492"/>
      <c r="GS135" s="2492"/>
      <c r="GT135" s="2492"/>
      <c r="GU135" s="2492"/>
      <c r="GV135" s="2492"/>
      <c r="GW135" s="2492"/>
      <c r="GX135" s="2492"/>
      <c r="GY135" s="2492"/>
      <c r="GZ135" s="2492"/>
      <c r="HA135" s="2492"/>
      <c r="HB135" s="2492"/>
      <c r="HC135" s="2492"/>
      <c r="HD135" s="2492"/>
      <c r="HE135" s="2492"/>
      <c r="HF135" s="2492"/>
      <c r="HG135" s="2492"/>
      <c r="HH135" s="2492"/>
      <c r="HI135" s="2492"/>
      <c r="HJ135" s="2492"/>
      <c r="HK135" s="2492"/>
      <c r="HL135" s="2492"/>
      <c r="HM135" s="2492"/>
      <c r="HN135" s="2492"/>
      <c r="HO135" s="2492"/>
      <c r="HP135" s="2492"/>
      <c r="HQ135" s="2492"/>
      <c r="HR135" s="2492"/>
      <c r="HS135" s="2492"/>
      <c r="HT135" s="2492"/>
      <c r="HU135" s="2492"/>
      <c r="HV135" s="2492"/>
      <c r="HW135" s="2492"/>
      <c r="HX135" s="2492"/>
      <c r="HY135" s="2492"/>
      <c r="HZ135" s="2492"/>
      <c r="IA135" s="2492"/>
      <c r="IB135" s="2492"/>
      <c r="IC135" s="2492"/>
      <c r="ID135" s="2492"/>
      <c r="IE135" s="2492"/>
    </row>
    <row r="136" spans="1:239" s="1472" customFormat="1" ht="15.75" customHeight="1">
      <c r="A136" s="1579" t="s">
        <v>1128</v>
      </c>
      <c r="B136" s="1673" t="s">
        <v>1129</v>
      </c>
      <c r="C136" s="717" t="s">
        <v>1130</v>
      </c>
      <c r="D136" s="717"/>
      <c r="E136" s="681"/>
      <c r="F136" s="696"/>
      <c r="G136" s="1157">
        <v>0.8</v>
      </c>
      <c r="H136" s="1117"/>
      <c r="I136" s="1118">
        <v>20.7</v>
      </c>
      <c r="J136" s="1124"/>
      <c r="K136" s="703">
        <v>2</v>
      </c>
      <c r="L136" s="2558"/>
      <c r="M136" s="1119" t="s">
        <v>1131</v>
      </c>
      <c r="N136" s="1157">
        <v>5</v>
      </c>
      <c r="O136" s="1124"/>
      <c r="P136" s="1902">
        <v>28</v>
      </c>
      <c r="Q136" s="1124"/>
      <c r="R136" s="2558"/>
      <c r="S136" s="423"/>
      <c r="T136" s="388"/>
      <c r="U136" s="1943"/>
      <c r="V136" s="388"/>
      <c r="W136" s="2601"/>
      <c r="X136" s="1116">
        <v>0.2</v>
      </c>
      <c r="Y136" s="1124"/>
      <c r="Z136" s="900">
        <v>3119</v>
      </c>
      <c r="AA136" s="137"/>
      <c r="AB136" s="2687"/>
      <c r="AC136" s="2516">
        <f t="shared" si="8"/>
        <v>0</v>
      </c>
      <c r="AD136" s="1416">
        <f t="shared" si="9"/>
        <v>0</v>
      </c>
      <c r="AE136" s="1416">
        <f t="shared" si="10"/>
        <v>0</v>
      </c>
      <c r="AF136" s="1416">
        <f t="shared" si="11"/>
        <v>0</v>
      </c>
      <c r="AG136" s="2492"/>
      <c r="AH136" s="2492"/>
      <c r="AI136" s="2492"/>
      <c r="AJ136" s="2492"/>
      <c r="AK136" s="2492"/>
      <c r="AL136" s="2492"/>
      <c r="AM136" s="2492"/>
      <c r="AN136" s="2492"/>
      <c r="AO136" s="2492"/>
      <c r="AP136" s="2492"/>
      <c r="AQ136" s="2492"/>
      <c r="AR136" s="2492"/>
      <c r="AS136" s="2492"/>
      <c r="AT136" s="2492"/>
      <c r="AU136" s="2492"/>
      <c r="AV136" s="2492"/>
      <c r="AW136" s="2492"/>
      <c r="AX136" s="2492"/>
      <c r="AY136" s="2492"/>
      <c r="AZ136" s="2492"/>
      <c r="BA136" s="2492"/>
      <c r="BB136" s="2492"/>
      <c r="BC136" s="2492"/>
      <c r="BD136" s="2492"/>
      <c r="BE136" s="2492"/>
      <c r="BF136" s="2492"/>
      <c r="BG136" s="2492"/>
      <c r="BH136" s="2492"/>
      <c r="BI136" s="2492"/>
      <c r="BJ136" s="2492"/>
      <c r="BK136" s="2492"/>
      <c r="BL136" s="2492"/>
      <c r="BM136" s="2492"/>
      <c r="BN136" s="2492"/>
      <c r="BO136" s="2492"/>
      <c r="BP136" s="2492"/>
      <c r="BQ136" s="2492"/>
      <c r="BR136" s="2492"/>
      <c r="BS136" s="2492"/>
      <c r="BT136" s="2492"/>
      <c r="BU136" s="2492"/>
      <c r="BV136" s="2492"/>
      <c r="BW136" s="2492"/>
      <c r="BX136" s="2492"/>
      <c r="BY136" s="2492"/>
      <c r="BZ136" s="2492"/>
      <c r="CA136" s="2492"/>
      <c r="CB136" s="2492"/>
      <c r="CC136" s="2492"/>
      <c r="CD136" s="2492"/>
      <c r="CE136" s="2492"/>
      <c r="CF136" s="2492"/>
      <c r="CG136" s="2492"/>
      <c r="CH136" s="2492"/>
      <c r="CI136" s="2492"/>
      <c r="CJ136" s="2492"/>
      <c r="CK136" s="2492"/>
      <c r="CL136" s="2492"/>
      <c r="CM136" s="2492"/>
      <c r="CN136" s="2492"/>
      <c r="CO136" s="2492"/>
      <c r="CP136" s="2492"/>
      <c r="CQ136" s="2492"/>
      <c r="CR136" s="2492"/>
      <c r="CS136" s="2492"/>
      <c r="CT136" s="2492"/>
      <c r="CU136" s="2492"/>
      <c r="CV136" s="2492"/>
      <c r="CW136" s="2492"/>
      <c r="CX136" s="2492"/>
      <c r="CY136" s="2492"/>
      <c r="CZ136" s="2492"/>
      <c r="DA136" s="2492"/>
      <c r="DB136" s="2492"/>
      <c r="DC136" s="2492"/>
      <c r="DD136" s="2492"/>
      <c r="DE136" s="2492"/>
      <c r="DF136" s="2492"/>
      <c r="DG136" s="2492"/>
      <c r="DH136" s="2492"/>
      <c r="DI136" s="2492"/>
      <c r="DJ136" s="2492"/>
      <c r="DK136" s="2492"/>
      <c r="DL136" s="2492"/>
      <c r="DM136" s="2492"/>
      <c r="DN136" s="2492"/>
      <c r="DO136" s="2492"/>
      <c r="DP136" s="2492"/>
      <c r="DQ136" s="2492"/>
      <c r="DR136" s="2492"/>
      <c r="DS136" s="2492"/>
      <c r="DT136" s="2492"/>
      <c r="DU136" s="2492"/>
      <c r="DV136" s="2492"/>
      <c r="DW136" s="2492"/>
      <c r="DX136" s="2492"/>
      <c r="DY136" s="2492"/>
      <c r="DZ136" s="2492"/>
      <c r="EA136" s="2492"/>
      <c r="EB136" s="2492"/>
      <c r="EC136" s="2492"/>
      <c r="ED136" s="2492"/>
      <c r="EE136" s="2492"/>
      <c r="EF136" s="2492"/>
      <c r="EG136" s="2492"/>
      <c r="EH136" s="2492"/>
      <c r="EI136" s="2492"/>
      <c r="EJ136" s="2492"/>
      <c r="EK136" s="2492"/>
      <c r="EL136" s="2492"/>
      <c r="EM136" s="2492"/>
      <c r="EN136" s="2492"/>
      <c r="EO136" s="2492"/>
      <c r="EP136" s="2492"/>
      <c r="EQ136" s="2492"/>
      <c r="ER136" s="2492"/>
      <c r="ES136" s="2492"/>
      <c r="ET136" s="2492"/>
      <c r="EU136" s="2492"/>
      <c r="EV136" s="2492"/>
      <c r="EW136" s="2492"/>
      <c r="EX136" s="2492"/>
      <c r="EY136" s="2492"/>
      <c r="EZ136" s="2492"/>
      <c r="FA136" s="2492"/>
      <c r="FB136" s="2492"/>
      <c r="FC136" s="2492"/>
      <c r="FD136" s="2492"/>
      <c r="FE136" s="2492"/>
      <c r="FF136" s="2492"/>
      <c r="FG136" s="2492"/>
      <c r="FH136" s="2492"/>
      <c r="FI136" s="2492"/>
      <c r="FJ136" s="2492"/>
      <c r="FK136" s="2492"/>
      <c r="FL136" s="2492"/>
      <c r="FM136" s="2492"/>
      <c r="FN136" s="2492"/>
      <c r="FO136" s="2492"/>
      <c r="FP136" s="2492"/>
      <c r="FQ136" s="2492"/>
      <c r="FR136" s="2492"/>
      <c r="FS136" s="2492"/>
      <c r="FT136" s="2492"/>
      <c r="FU136" s="2492"/>
      <c r="FV136" s="2492"/>
      <c r="FW136" s="2492"/>
      <c r="FX136" s="2492"/>
      <c r="FY136" s="2492"/>
      <c r="FZ136" s="2492"/>
      <c r="GA136" s="2492"/>
      <c r="GB136" s="2492"/>
      <c r="GC136" s="2492"/>
      <c r="GD136" s="2492"/>
      <c r="GE136" s="2492"/>
      <c r="GF136" s="2492"/>
      <c r="GG136" s="2492"/>
      <c r="GH136" s="2492"/>
      <c r="GI136" s="2492"/>
      <c r="GJ136" s="2492"/>
      <c r="GK136" s="2492"/>
      <c r="GL136" s="2492"/>
      <c r="GM136" s="2492"/>
      <c r="GN136" s="2492"/>
      <c r="GO136" s="2492"/>
      <c r="GP136" s="2492"/>
      <c r="GQ136" s="2492"/>
      <c r="GR136" s="2492"/>
      <c r="GS136" s="2492"/>
      <c r="GT136" s="2492"/>
      <c r="GU136" s="2492"/>
      <c r="GV136" s="2492"/>
      <c r="GW136" s="2492"/>
      <c r="GX136" s="2492"/>
      <c r="GY136" s="2492"/>
      <c r="GZ136" s="2492"/>
      <c r="HA136" s="2492"/>
      <c r="HB136" s="2492"/>
      <c r="HC136" s="2492"/>
      <c r="HD136" s="2492"/>
      <c r="HE136" s="2492"/>
      <c r="HF136" s="2492"/>
      <c r="HG136" s="2492"/>
      <c r="HH136" s="2492"/>
      <c r="HI136" s="2492"/>
      <c r="HJ136" s="2492"/>
      <c r="HK136" s="2492"/>
      <c r="HL136" s="2492"/>
      <c r="HM136" s="2492"/>
      <c r="HN136" s="2492"/>
      <c r="HO136" s="2492"/>
      <c r="HP136" s="2492"/>
      <c r="HQ136" s="2492"/>
      <c r="HR136" s="2492"/>
      <c r="HS136" s="2492"/>
      <c r="HT136" s="2492"/>
      <c r="HU136" s="2492"/>
      <c r="HV136" s="2492"/>
      <c r="HW136" s="2492"/>
      <c r="HX136" s="2492"/>
      <c r="HY136" s="2492"/>
      <c r="HZ136" s="2492"/>
      <c r="IA136" s="2492"/>
      <c r="IB136" s="2492"/>
      <c r="IC136" s="2492"/>
      <c r="ID136" s="2492"/>
      <c r="IE136" s="2492"/>
    </row>
    <row r="137" spans="1:239" s="1593" customFormat="1" ht="15.75" customHeight="1">
      <c r="A137" s="1063" t="s">
        <v>1132</v>
      </c>
      <c r="B137" s="904" t="s">
        <v>1133</v>
      </c>
      <c r="C137" s="559" t="s">
        <v>1134</v>
      </c>
      <c r="D137" s="3981"/>
      <c r="E137" s="765"/>
      <c r="F137" s="766"/>
      <c r="G137" s="1068">
        <v>0.5</v>
      </c>
      <c r="H137" s="905"/>
      <c r="I137" s="906">
        <v>20.7</v>
      </c>
      <c r="J137" s="769"/>
      <c r="K137" s="907">
        <v>2</v>
      </c>
      <c r="L137" s="1285"/>
      <c r="M137" s="1126" t="s">
        <v>1135</v>
      </c>
      <c r="N137" s="1137"/>
      <c r="O137" s="1146"/>
      <c r="P137" s="1944"/>
      <c r="Q137" s="1147"/>
      <c r="R137" s="2466"/>
      <c r="S137" s="1897"/>
      <c r="T137" s="1898"/>
      <c r="U137" s="1899"/>
      <c r="V137" s="1898"/>
      <c r="W137" s="2651"/>
      <c r="X137" s="778">
        <v>0.2</v>
      </c>
      <c r="Y137" s="769"/>
      <c r="Z137" s="1128">
        <v>4099</v>
      </c>
      <c r="AA137" s="3983"/>
      <c r="AB137" s="2484"/>
      <c r="AC137" s="2516">
        <f t="shared" si="8"/>
        <v>0</v>
      </c>
      <c r="AD137" s="1416">
        <f t="shared" si="9"/>
        <v>0</v>
      </c>
      <c r="AE137" s="1416">
        <f t="shared" si="10"/>
        <v>0</v>
      </c>
      <c r="AF137" s="1416">
        <f t="shared" si="11"/>
        <v>0</v>
      </c>
      <c r="AG137" s="2501"/>
      <c r="AH137" s="2501"/>
      <c r="AI137" s="2501"/>
      <c r="AJ137" s="2501"/>
      <c r="AK137" s="2501"/>
      <c r="AL137" s="2501"/>
      <c r="AM137" s="2501"/>
      <c r="AN137" s="2501"/>
      <c r="AO137" s="2501"/>
      <c r="AP137" s="2501"/>
      <c r="AQ137" s="2501"/>
      <c r="AR137" s="2501"/>
      <c r="AS137" s="2501"/>
      <c r="AT137" s="2501"/>
      <c r="AU137" s="2501"/>
      <c r="AV137" s="2501"/>
      <c r="AW137" s="2501"/>
      <c r="AX137" s="2501"/>
      <c r="AY137" s="2501"/>
      <c r="AZ137" s="2501"/>
      <c r="BA137" s="2501"/>
      <c r="BB137" s="2501"/>
      <c r="BC137" s="2501"/>
      <c r="BD137" s="2501"/>
      <c r="BE137" s="2501"/>
      <c r="BF137" s="2501"/>
      <c r="BG137" s="2501"/>
      <c r="BH137" s="2501"/>
      <c r="BI137" s="2501"/>
      <c r="BJ137" s="2501"/>
      <c r="BK137" s="2501"/>
      <c r="BL137" s="2501"/>
      <c r="BM137" s="2501"/>
      <c r="BN137" s="2501"/>
      <c r="BO137" s="2501"/>
      <c r="BP137" s="2501"/>
      <c r="BQ137" s="2501"/>
      <c r="BR137" s="2501"/>
      <c r="BS137" s="2501"/>
      <c r="BT137" s="2501"/>
      <c r="BU137" s="2501"/>
      <c r="BV137" s="2501"/>
      <c r="BW137" s="2501"/>
      <c r="BX137" s="2501"/>
      <c r="BY137" s="2501"/>
      <c r="BZ137" s="2501"/>
      <c r="CA137" s="2501"/>
      <c r="CB137" s="2501"/>
      <c r="CC137" s="2501"/>
      <c r="CD137" s="2501"/>
      <c r="CE137" s="2501"/>
      <c r="CF137" s="2501"/>
      <c r="CG137" s="2501"/>
      <c r="CH137" s="2501"/>
      <c r="CI137" s="2501"/>
      <c r="CJ137" s="2501"/>
      <c r="CK137" s="2501"/>
      <c r="CL137" s="2501"/>
      <c r="CM137" s="2501"/>
      <c r="CN137" s="2501"/>
      <c r="CO137" s="2501"/>
      <c r="CP137" s="2501"/>
      <c r="CQ137" s="2501"/>
      <c r="CR137" s="2501"/>
      <c r="CS137" s="2501"/>
      <c r="CT137" s="2501"/>
      <c r="CU137" s="2501"/>
      <c r="CV137" s="2501"/>
      <c r="CW137" s="2501"/>
      <c r="CX137" s="2501"/>
      <c r="CY137" s="2501"/>
      <c r="CZ137" s="2501"/>
      <c r="DA137" s="2501"/>
      <c r="DB137" s="2501"/>
      <c r="DC137" s="2501"/>
      <c r="DD137" s="2501"/>
      <c r="DE137" s="2501"/>
      <c r="DF137" s="2501"/>
      <c r="DG137" s="2501"/>
      <c r="DH137" s="2501"/>
      <c r="DI137" s="2501"/>
      <c r="DJ137" s="2501"/>
      <c r="DK137" s="2501"/>
      <c r="DL137" s="2501"/>
      <c r="DM137" s="2501"/>
      <c r="DN137" s="2501"/>
      <c r="DO137" s="2501"/>
      <c r="DP137" s="2501"/>
      <c r="DQ137" s="2501"/>
      <c r="DR137" s="2501"/>
      <c r="DS137" s="2501"/>
      <c r="DT137" s="2501"/>
      <c r="DU137" s="2501"/>
      <c r="DV137" s="2501"/>
      <c r="DW137" s="2501"/>
      <c r="DX137" s="2501"/>
      <c r="DY137" s="2501"/>
      <c r="DZ137" s="2501"/>
      <c r="EA137" s="2501"/>
      <c r="EB137" s="2501"/>
      <c r="EC137" s="2501"/>
      <c r="ED137" s="2501"/>
      <c r="EE137" s="2501"/>
      <c r="EF137" s="2501"/>
      <c r="EG137" s="2501"/>
      <c r="EH137" s="2501"/>
      <c r="EI137" s="2501"/>
      <c r="EJ137" s="2501"/>
      <c r="EK137" s="2501"/>
      <c r="EL137" s="2501"/>
      <c r="EM137" s="2501"/>
      <c r="EN137" s="2501"/>
      <c r="EO137" s="2501"/>
      <c r="EP137" s="2501"/>
      <c r="EQ137" s="2501"/>
      <c r="ER137" s="2501"/>
      <c r="ES137" s="2501"/>
      <c r="ET137" s="2501"/>
      <c r="EU137" s="2501"/>
      <c r="EV137" s="2501"/>
      <c r="EW137" s="2501"/>
      <c r="EX137" s="2501"/>
      <c r="EY137" s="2501"/>
      <c r="EZ137" s="2501"/>
      <c r="FA137" s="2501"/>
      <c r="FB137" s="2501"/>
      <c r="FC137" s="2501"/>
      <c r="FD137" s="2501"/>
      <c r="FE137" s="2501"/>
      <c r="FF137" s="2501"/>
      <c r="FG137" s="2501"/>
      <c r="FH137" s="2501"/>
      <c r="FI137" s="2501"/>
      <c r="FJ137" s="2501"/>
      <c r="FK137" s="2501"/>
      <c r="FL137" s="2501"/>
      <c r="FM137" s="2501"/>
      <c r="FN137" s="2501"/>
      <c r="FO137" s="2501"/>
      <c r="FP137" s="2501"/>
      <c r="FQ137" s="2501"/>
      <c r="FR137" s="2501"/>
      <c r="FS137" s="2501"/>
      <c r="FT137" s="2501"/>
      <c r="FU137" s="2501"/>
      <c r="FV137" s="2501"/>
      <c r="FW137" s="2501"/>
      <c r="FX137" s="2501"/>
      <c r="FY137" s="2501"/>
      <c r="FZ137" s="2501"/>
      <c r="GA137" s="2501"/>
      <c r="GB137" s="2501"/>
      <c r="GC137" s="2501"/>
      <c r="GD137" s="2501"/>
      <c r="GE137" s="2501"/>
      <c r="GF137" s="2501"/>
      <c r="GG137" s="2501"/>
      <c r="GH137" s="2501"/>
      <c r="GI137" s="2501"/>
      <c r="GJ137" s="2501"/>
      <c r="GK137" s="2501"/>
      <c r="GL137" s="2501"/>
      <c r="GM137" s="2501"/>
      <c r="GN137" s="2501"/>
      <c r="GO137" s="2501"/>
      <c r="GP137" s="2501"/>
      <c r="GQ137" s="2501"/>
      <c r="GR137" s="2501"/>
      <c r="GS137" s="2501"/>
      <c r="GT137" s="2501"/>
      <c r="GU137" s="2501"/>
      <c r="GV137" s="2501"/>
      <c r="GW137" s="2501"/>
      <c r="GX137" s="2501"/>
      <c r="GY137" s="2501"/>
      <c r="GZ137" s="2501"/>
      <c r="HA137" s="2501"/>
      <c r="HB137" s="2501"/>
      <c r="HC137" s="2501"/>
      <c r="HD137" s="2501"/>
      <c r="HE137" s="2501"/>
      <c r="HF137" s="2501"/>
      <c r="HG137" s="2501"/>
      <c r="HH137" s="2501"/>
      <c r="HI137" s="2501"/>
      <c r="HJ137" s="2501"/>
      <c r="HK137" s="2501"/>
      <c r="HL137" s="2501"/>
      <c r="HM137" s="2501"/>
      <c r="HN137" s="2501"/>
      <c r="HO137" s="2501"/>
      <c r="HP137" s="2501"/>
      <c r="HQ137" s="2501"/>
      <c r="HR137" s="2501"/>
      <c r="HS137" s="2501"/>
      <c r="HT137" s="2501"/>
      <c r="HU137" s="2501"/>
      <c r="HV137" s="2501"/>
      <c r="HW137" s="2501"/>
      <c r="HX137" s="2501"/>
      <c r="HY137" s="2501"/>
      <c r="HZ137" s="2501"/>
      <c r="IA137" s="2501"/>
      <c r="IB137" s="2501"/>
      <c r="IC137" s="2501"/>
      <c r="ID137" s="2501"/>
      <c r="IE137" s="2501"/>
    </row>
    <row r="138" spans="1:239" s="1472" customFormat="1" ht="15.75" customHeight="1">
      <c r="A138" s="1495" t="s">
        <v>1136</v>
      </c>
      <c r="B138" s="1496" t="s">
        <v>1137</v>
      </c>
      <c r="C138" s="1543" t="s">
        <v>1134</v>
      </c>
      <c r="D138" s="1545"/>
      <c r="E138" s="1945"/>
      <c r="F138" s="1546" t="s">
        <v>1138</v>
      </c>
      <c r="G138" s="1497">
        <v>0.5</v>
      </c>
      <c r="H138" s="1592"/>
      <c r="I138" s="1617">
        <v>13.8</v>
      </c>
      <c r="J138" s="1549"/>
      <c r="K138" s="1618">
        <v>1</v>
      </c>
      <c r="L138" s="2446"/>
      <c r="M138" s="1121" t="s">
        <v>1139</v>
      </c>
      <c r="N138" s="83">
        <v>5</v>
      </c>
      <c r="O138" s="755"/>
      <c r="P138" s="1929">
        <v>27</v>
      </c>
      <c r="Q138" s="755"/>
      <c r="R138" s="2463"/>
      <c r="S138" s="83">
        <v>20</v>
      </c>
      <c r="T138" s="755"/>
      <c r="U138" s="1929">
        <v>89</v>
      </c>
      <c r="V138" s="755"/>
      <c r="W138" s="1433"/>
      <c r="X138" s="761">
        <v>0.2</v>
      </c>
      <c r="Y138" s="755"/>
      <c r="Z138" s="1504">
        <v>2964</v>
      </c>
      <c r="AA138" s="1616"/>
      <c r="AB138" s="2480"/>
      <c r="AC138" s="2516">
        <f t="shared" si="8"/>
        <v>0</v>
      </c>
      <c r="AD138" s="1416">
        <f t="shared" si="9"/>
        <v>0</v>
      </c>
      <c r="AE138" s="1416">
        <f t="shared" si="10"/>
        <v>0</v>
      </c>
      <c r="AF138" s="1416">
        <f t="shared" si="11"/>
        <v>0</v>
      </c>
      <c r="AG138" s="2492"/>
      <c r="AH138" s="2492"/>
      <c r="AI138" s="2492"/>
      <c r="AJ138" s="2492"/>
      <c r="AK138" s="2492"/>
      <c r="AL138" s="2492"/>
      <c r="AM138" s="2492"/>
      <c r="AN138" s="2492"/>
      <c r="AO138" s="2492"/>
      <c r="AP138" s="2492"/>
      <c r="AQ138" s="2492"/>
      <c r="AR138" s="2492"/>
      <c r="AS138" s="2492"/>
      <c r="AT138" s="2492"/>
      <c r="AU138" s="2492"/>
      <c r="AV138" s="2492"/>
      <c r="AW138" s="2492"/>
      <c r="AX138" s="2492"/>
      <c r="AY138" s="2492"/>
      <c r="AZ138" s="2492"/>
      <c r="BA138" s="2492"/>
      <c r="BB138" s="2492"/>
      <c r="BC138" s="2492"/>
      <c r="BD138" s="2492"/>
      <c r="BE138" s="2492"/>
      <c r="BF138" s="2492"/>
      <c r="BG138" s="2492"/>
      <c r="BH138" s="2492"/>
      <c r="BI138" s="2492"/>
      <c r="BJ138" s="2492"/>
      <c r="BK138" s="2492"/>
      <c r="BL138" s="2492"/>
      <c r="BM138" s="2492"/>
      <c r="BN138" s="2492"/>
      <c r="BO138" s="2492"/>
      <c r="BP138" s="2492"/>
      <c r="BQ138" s="2492"/>
      <c r="BR138" s="2492"/>
      <c r="BS138" s="2492"/>
      <c r="BT138" s="2492"/>
      <c r="BU138" s="2492"/>
      <c r="BV138" s="2492"/>
      <c r="BW138" s="2492"/>
      <c r="BX138" s="2492"/>
      <c r="BY138" s="2492"/>
      <c r="BZ138" s="2492"/>
      <c r="CA138" s="2492"/>
      <c r="CB138" s="2492"/>
      <c r="CC138" s="2492"/>
      <c r="CD138" s="2492"/>
      <c r="CE138" s="2492"/>
      <c r="CF138" s="2492"/>
      <c r="CG138" s="2492"/>
      <c r="CH138" s="2492"/>
      <c r="CI138" s="2492"/>
      <c r="CJ138" s="2492"/>
      <c r="CK138" s="2492"/>
      <c r="CL138" s="2492"/>
      <c r="CM138" s="2492"/>
      <c r="CN138" s="2492"/>
      <c r="CO138" s="2492"/>
      <c r="CP138" s="2492"/>
      <c r="CQ138" s="2492"/>
      <c r="CR138" s="2492"/>
      <c r="CS138" s="2492"/>
      <c r="CT138" s="2492"/>
      <c r="CU138" s="2492"/>
      <c r="CV138" s="2492"/>
      <c r="CW138" s="2492"/>
      <c r="CX138" s="2492"/>
      <c r="CY138" s="2492"/>
      <c r="CZ138" s="2492"/>
      <c r="DA138" s="2492"/>
      <c r="DB138" s="2492"/>
      <c r="DC138" s="2492"/>
      <c r="DD138" s="2492"/>
      <c r="DE138" s="2492"/>
      <c r="DF138" s="2492"/>
      <c r="DG138" s="2492"/>
      <c r="DH138" s="2492"/>
      <c r="DI138" s="2492"/>
      <c r="DJ138" s="2492"/>
      <c r="DK138" s="2492"/>
      <c r="DL138" s="2492"/>
      <c r="DM138" s="2492"/>
      <c r="DN138" s="2492"/>
      <c r="DO138" s="2492"/>
      <c r="DP138" s="2492"/>
      <c r="DQ138" s="2492"/>
      <c r="DR138" s="2492"/>
      <c r="DS138" s="2492"/>
      <c r="DT138" s="2492"/>
      <c r="DU138" s="2492"/>
      <c r="DV138" s="2492"/>
      <c r="DW138" s="2492"/>
      <c r="DX138" s="2492"/>
      <c r="DY138" s="2492"/>
      <c r="DZ138" s="2492"/>
      <c r="EA138" s="2492"/>
      <c r="EB138" s="2492"/>
      <c r="EC138" s="2492"/>
      <c r="ED138" s="2492"/>
      <c r="EE138" s="2492"/>
      <c r="EF138" s="2492"/>
      <c r="EG138" s="2492"/>
      <c r="EH138" s="2492"/>
      <c r="EI138" s="2492"/>
      <c r="EJ138" s="2492"/>
      <c r="EK138" s="2492"/>
      <c r="EL138" s="2492"/>
      <c r="EM138" s="2492"/>
      <c r="EN138" s="2492"/>
      <c r="EO138" s="2492"/>
      <c r="EP138" s="2492"/>
      <c r="EQ138" s="2492"/>
      <c r="ER138" s="2492"/>
      <c r="ES138" s="2492"/>
      <c r="ET138" s="2492"/>
      <c r="EU138" s="2492"/>
      <c r="EV138" s="2492"/>
      <c r="EW138" s="2492"/>
      <c r="EX138" s="2492"/>
      <c r="EY138" s="2492"/>
      <c r="EZ138" s="2492"/>
      <c r="FA138" s="2492"/>
      <c r="FB138" s="2492"/>
      <c r="FC138" s="2492"/>
      <c r="FD138" s="2492"/>
      <c r="FE138" s="2492"/>
      <c r="FF138" s="2492"/>
      <c r="FG138" s="2492"/>
      <c r="FH138" s="2492"/>
      <c r="FI138" s="2492"/>
      <c r="FJ138" s="2492"/>
      <c r="FK138" s="2492"/>
      <c r="FL138" s="2492"/>
      <c r="FM138" s="2492"/>
      <c r="FN138" s="2492"/>
      <c r="FO138" s="2492"/>
      <c r="FP138" s="2492"/>
      <c r="FQ138" s="2492"/>
      <c r="FR138" s="2492"/>
      <c r="FS138" s="2492"/>
      <c r="FT138" s="2492"/>
      <c r="FU138" s="2492"/>
      <c r="FV138" s="2492"/>
      <c r="FW138" s="2492"/>
      <c r="FX138" s="2492"/>
      <c r="FY138" s="2492"/>
      <c r="FZ138" s="2492"/>
      <c r="GA138" s="2492"/>
      <c r="GB138" s="2492"/>
      <c r="GC138" s="2492"/>
      <c r="GD138" s="2492"/>
      <c r="GE138" s="2492"/>
      <c r="GF138" s="2492"/>
      <c r="GG138" s="2492"/>
      <c r="GH138" s="2492"/>
      <c r="GI138" s="2492"/>
      <c r="GJ138" s="2492"/>
      <c r="GK138" s="2492"/>
      <c r="GL138" s="2492"/>
      <c r="GM138" s="2492"/>
      <c r="GN138" s="2492"/>
      <c r="GO138" s="2492"/>
      <c r="GP138" s="2492"/>
      <c r="GQ138" s="2492"/>
      <c r="GR138" s="2492"/>
      <c r="GS138" s="2492"/>
      <c r="GT138" s="2492"/>
      <c r="GU138" s="2492"/>
      <c r="GV138" s="2492"/>
      <c r="GW138" s="2492"/>
      <c r="GX138" s="2492"/>
      <c r="GY138" s="2492"/>
      <c r="GZ138" s="2492"/>
      <c r="HA138" s="2492"/>
      <c r="HB138" s="2492"/>
      <c r="HC138" s="2492"/>
      <c r="HD138" s="2492"/>
      <c r="HE138" s="2492"/>
      <c r="HF138" s="2492"/>
      <c r="HG138" s="2492"/>
      <c r="HH138" s="2492"/>
      <c r="HI138" s="2492"/>
      <c r="HJ138" s="2492"/>
      <c r="HK138" s="2492"/>
      <c r="HL138" s="2492"/>
      <c r="HM138" s="2492"/>
      <c r="HN138" s="2492"/>
      <c r="HO138" s="2492"/>
      <c r="HP138" s="2492"/>
      <c r="HQ138" s="2492"/>
      <c r="HR138" s="2492"/>
      <c r="HS138" s="2492"/>
      <c r="HT138" s="2492"/>
      <c r="HU138" s="2492"/>
      <c r="HV138" s="2492"/>
      <c r="HW138" s="2492"/>
      <c r="HX138" s="2492"/>
      <c r="HY138" s="2492"/>
      <c r="HZ138" s="2492"/>
      <c r="IA138" s="2492"/>
      <c r="IB138" s="2492"/>
      <c r="IC138" s="2492"/>
      <c r="ID138" s="2492"/>
      <c r="IE138" s="2492"/>
    </row>
    <row r="139" spans="1:239" s="1472" customFormat="1" ht="15.75" customHeight="1">
      <c r="A139" s="1495" t="s">
        <v>1140</v>
      </c>
      <c r="B139" s="1496" t="s">
        <v>1141</v>
      </c>
      <c r="C139" s="4306" t="s">
        <v>1142</v>
      </c>
      <c r="D139" s="4307"/>
      <c r="E139" s="4307"/>
      <c r="F139" s="4362"/>
      <c r="G139" s="1497" t="s">
        <v>221</v>
      </c>
      <c r="H139" s="1592"/>
      <c r="I139" s="1617">
        <v>67.5</v>
      </c>
      <c r="J139" s="1549"/>
      <c r="K139" s="1618">
        <v>6</v>
      </c>
      <c r="L139" s="2446"/>
      <c r="M139" s="1638"/>
      <c r="N139" s="1497">
        <v>1</v>
      </c>
      <c r="O139" s="1549"/>
      <c r="P139" s="1499">
        <v>213</v>
      </c>
      <c r="Q139" s="1549"/>
      <c r="R139" s="2468"/>
      <c r="S139" s="1497">
        <v>3</v>
      </c>
      <c r="T139" s="1549"/>
      <c r="U139" s="1499">
        <v>625</v>
      </c>
      <c r="V139" s="1549"/>
      <c r="W139" s="2476"/>
      <c r="X139" s="1502">
        <v>0.01</v>
      </c>
      <c r="Y139" s="1549"/>
      <c r="Z139" s="1947">
        <v>148163</v>
      </c>
      <c r="AA139" s="1616"/>
      <c r="AB139" s="2480"/>
      <c r="AC139" s="2516">
        <f t="shared" si="8"/>
        <v>0</v>
      </c>
      <c r="AD139" s="1416">
        <f t="shared" si="9"/>
        <v>0</v>
      </c>
      <c r="AE139" s="1416">
        <f t="shared" si="10"/>
        <v>0</v>
      </c>
      <c r="AF139" s="1416">
        <f t="shared" si="11"/>
        <v>0</v>
      </c>
      <c r="AG139" s="2492"/>
      <c r="AH139" s="2492"/>
      <c r="AI139" s="2492"/>
      <c r="AJ139" s="2492"/>
      <c r="AK139" s="2492"/>
      <c r="AL139" s="2492"/>
      <c r="AM139" s="2492"/>
      <c r="AN139" s="2492"/>
      <c r="AO139" s="2492"/>
      <c r="AP139" s="2492"/>
      <c r="AQ139" s="2492"/>
      <c r="AR139" s="2492"/>
      <c r="AS139" s="2492"/>
      <c r="AT139" s="2492"/>
      <c r="AU139" s="2492"/>
      <c r="AV139" s="2492"/>
      <c r="AW139" s="2492"/>
      <c r="AX139" s="2492"/>
      <c r="AY139" s="2492"/>
      <c r="AZ139" s="2492"/>
      <c r="BA139" s="2492"/>
      <c r="BB139" s="2492"/>
      <c r="BC139" s="2492"/>
      <c r="BD139" s="2492"/>
      <c r="BE139" s="2492"/>
      <c r="BF139" s="2492"/>
      <c r="BG139" s="2492"/>
      <c r="BH139" s="2492"/>
      <c r="BI139" s="2492"/>
      <c r="BJ139" s="2492"/>
      <c r="BK139" s="2492"/>
      <c r="BL139" s="2492"/>
      <c r="BM139" s="2492"/>
      <c r="BN139" s="2492"/>
      <c r="BO139" s="2492"/>
      <c r="BP139" s="2492"/>
      <c r="BQ139" s="2492"/>
      <c r="BR139" s="2492"/>
      <c r="BS139" s="2492"/>
      <c r="BT139" s="2492"/>
      <c r="BU139" s="2492"/>
      <c r="BV139" s="2492"/>
      <c r="BW139" s="2492"/>
      <c r="BX139" s="2492"/>
      <c r="BY139" s="2492"/>
      <c r="BZ139" s="2492"/>
      <c r="CA139" s="2492"/>
      <c r="CB139" s="2492"/>
      <c r="CC139" s="2492"/>
      <c r="CD139" s="2492"/>
      <c r="CE139" s="2492"/>
      <c r="CF139" s="2492"/>
      <c r="CG139" s="2492"/>
      <c r="CH139" s="2492"/>
      <c r="CI139" s="2492"/>
      <c r="CJ139" s="2492"/>
      <c r="CK139" s="2492"/>
      <c r="CL139" s="2492"/>
      <c r="CM139" s="2492"/>
      <c r="CN139" s="2492"/>
      <c r="CO139" s="2492"/>
      <c r="CP139" s="2492"/>
      <c r="CQ139" s="2492"/>
      <c r="CR139" s="2492"/>
      <c r="CS139" s="2492"/>
      <c r="CT139" s="2492"/>
      <c r="CU139" s="2492"/>
      <c r="CV139" s="2492"/>
      <c r="CW139" s="2492"/>
      <c r="CX139" s="2492"/>
      <c r="CY139" s="2492"/>
      <c r="CZ139" s="2492"/>
      <c r="DA139" s="2492"/>
      <c r="DB139" s="2492"/>
      <c r="DC139" s="2492"/>
      <c r="DD139" s="2492"/>
      <c r="DE139" s="2492"/>
      <c r="DF139" s="2492"/>
      <c r="DG139" s="2492"/>
      <c r="DH139" s="2492"/>
      <c r="DI139" s="2492"/>
      <c r="DJ139" s="2492"/>
      <c r="DK139" s="2492"/>
      <c r="DL139" s="2492"/>
      <c r="DM139" s="2492"/>
      <c r="DN139" s="2492"/>
      <c r="DO139" s="2492"/>
      <c r="DP139" s="2492"/>
      <c r="DQ139" s="2492"/>
      <c r="DR139" s="2492"/>
      <c r="DS139" s="2492"/>
      <c r="DT139" s="2492"/>
      <c r="DU139" s="2492"/>
      <c r="DV139" s="2492"/>
      <c r="DW139" s="2492"/>
      <c r="DX139" s="2492"/>
      <c r="DY139" s="2492"/>
      <c r="DZ139" s="2492"/>
      <c r="EA139" s="2492"/>
      <c r="EB139" s="2492"/>
      <c r="EC139" s="2492"/>
      <c r="ED139" s="2492"/>
      <c r="EE139" s="2492"/>
      <c r="EF139" s="2492"/>
      <c r="EG139" s="2492"/>
      <c r="EH139" s="2492"/>
      <c r="EI139" s="2492"/>
      <c r="EJ139" s="2492"/>
      <c r="EK139" s="2492"/>
      <c r="EL139" s="2492"/>
      <c r="EM139" s="2492"/>
      <c r="EN139" s="2492"/>
      <c r="EO139" s="2492"/>
      <c r="EP139" s="2492"/>
      <c r="EQ139" s="2492"/>
      <c r="ER139" s="2492"/>
      <c r="ES139" s="2492"/>
      <c r="ET139" s="2492"/>
      <c r="EU139" s="2492"/>
      <c r="EV139" s="2492"/>
      <c r="EW139" s="2492"/>
      <c r="EX139" s="2492"/>
      <c r="EY139" s="2492"/>
      <c r="EZ139" s="2492"/>
      <c r="FA139" s="2492"/>
      <c r="FB139" s="2492"/>
      <c r="FC139" s="2492"/>
      <c r="FD139" s="2492"/>
      <c r="FE139" s="2492"/>
      <c r="FF139" s="2492"/>
      <c r="FG139" s="2492"/>
      <c r="FH139" s="2492"/>
      <c r="FI139" s="2492"/>
      <c r="FJ139" s="2492"/>
      <c r="FK139" s="2492"/>
      <c r="FL139" s="2492"/>
      <c r="FM139" s="2492"/>
      <c r="FN139" s="2492"/>
      <c r="FO139" s="2492"/>
      <c r="FP139" s="2492"/>
      <c r="FQ139" s="2492"/>
      <c r="FR139" s="2492"/>
      <c r="FS139" s="2492"/>
      <c r="FT139" s="2492"/>
      <c r="FU139" s="2492"/>
      <c r="FV139" s="2492"/>
      <c r="FW139" s="2492"/>
      <c r="FX139" s="2492"/>
      <c r="FY139" s="2492"/>
      <c r="FZ139" s="2492"/>
      <c r="GA139" s="2492"/>
      <c r="GB139" s="2492"/>
      <c r="GC139" s="2492"/>
      <c r="GD139" s="2492"/>
      <c r="GE139" s="2492"/>
      <c r="GF139" s="2492"/>
      <c r="GG139" s="2492"/>
      <c r="GH139" s="2492"/>
      <c r="GI139" s="2492"/>
      <c r="GJ139" s="2492"/>
      <c r="GK139" s="2492"/>
      <c r="GL139" s="2492"/>
      <c r="GM139" s="2492"/>
      <c r="GN139" s="2492"/>
      <c r="GO139" s="2492"/>
      <c r="GP139" s="2492"/>
      <c r="GQ139" s="2492"/>
      <c r="GR139" s="2492"/>
      <c r="GS139" s="2492"/>
      <c r="GT139" s="2492"/>
      <c r="GU139" s="2492"/>
      <c r="GV139" s="2492"/>
      <c r="GW139" s="2492"/>
      <c r="GX139" s="2492"/>
      <c r="GY139" s="2492"/>
      <c r="GZ139" s="2492"/>
      <c r="HA139" s="2492"/>
      <c r="HB139" s="2492"/>
      <c r="HC139" s="2492"/>
      <c r="HD139" s="2492"/>
      <c r="HE139" s="2492"/>
      <c r="HF139" s="2492"/>
      <c r="HG139" s="2492"/>
      <c r="HH139" s="2492"/>
      <c r="HI139" s="2492"/>
      <c r="HJ139" s="2492"/>
      <c r="HK139" s="2492"/>
      <c r="HL139" s="2492"/>
      <c r="HM139" s="2492"/>
      <c r="HN139" s="2492"/>
      <c r="HO139" s="2492"/>
      <c r="HP139" s="2492"/>
      <c r="HQ139" s="2492"/>
      <c r="HR139" s="2492"/>
      <c r="HS139" s="2492"/>
      <c r="HT139" s="2492"/>
      <c r="HU139" s="2492"/>
      <c r="HV139" s="2492"/>
      <c r="HW139" s="2492"/>
      <c r="HX139" s="2492"/>
      <c r="HY139" s="2492"/>
      <c r="HZ139" s="2492"/>
      <c r="IA139" s="2492"/>
      <c r="IB139" s="2492"/>
      <c r="IC139" s="2492"/>
      <c r="ID139" s="2492"/>
      <c r="IE139" s="2492"/>
    </row>
    <row r="140" spans="1:239" s="1472" customFormat="1" ht="15.75" customHeight="1">
      <c r="A140" s="1495" t="s">
        <v>1143</v>
      </c>
      <c r="B140" s="1496" t="s">
        <v>1144</v>
      </c>
      <c r="C140" s="1543" t="s">
        <v>1145</v>
      </c>
      <c r="D140" s="1544"/>
      <c r="E140" s="1545"/>
      <c r="F140" s="1635"/>
      <c r="G140" s="1497" t="s">
        <v>1146</v>
      </c>
      <c r="H140" s="1592"/>
      <c r="I140" s="1617">
        <v>45.7</v>
      </c>
      <c r="J140" s="1549"/>
      <c r="K140" s="1618">
        <v>5</v>
      </c>
      <c r="L140" s="2446"/>
      <c r="M140" s="1121" t="s">
        <v>1147</v>
      </c>
      <c r="N140" s="83">
        <v>1</v>
      </c>
      <c r="O140" s="1948"/>
      <c r="P140" s="1499">
        <v>213</v>
      </c>
      <c r="Q140" s="1948"/>
      <c r="R140" s="2620"/>
      <c r="S140" s="1897"/>
      <c r="T140" s="1898"/>
      <c r="U140" s="1899"/>
      <c r="V140" s="1898"/>
      <c r="W140" s="2651"/>
      <c r="X140" s="761">
        <v>0.01</v>
      </c>
      <c r="Y140" s="755"/>
      <c r="Z140" s="1947">
        <v>148163</v>
      </c>
      <c r="AA140" s="1949"/>
      <c r="AB140" s="2695"/>
      <c r="AC140" s="2516">
        <f t="shared" si="8"/>
        <v>0</v>
      </c>
      <c r="AD140" s="1416">
        <f t="shared" si="9"/>
        <v>0</v>
      </c>
      <c r="AE140" s="1416">
        <f t="shared" si="10"/>
        <v>0</v>
      </c>
      <c r="AF140" s="1416">
        <f t="shared" si="11"/>
        <v>0</v>
      </c>
      <c r="AG140" s="2492"/>
      <c r="AH140" s="2492"/>
      <c r="AI140" s="2492"/>
      <c r="AJ140" s="2492"/>
      <c r="AK140" s="2492"/>
      <c r="AL140" s="2492"/>
      <c r="AM140" s="2492"/>
      <c r="AN140" s="2492"/>
      <c r="AO140" s="2492"/>
      <c r="AP140" s="2492"/>
      <c r="AQ140" s="2492"/>
      <c r="AR140" s="2492"/>
      <c r="AS140" s="2492"/>
      <c r="AT140" s="2492"/>
      <c r="AU140" s="2492"/>
      <c r="AV140" s="2492"/>
      <c r="AW140" s="2492"/>
      <c r="AX140" s="2492"/>
      <c r="AY140" s="2492"/>
      <c r="AZ140" s="2492"/>
      <c r="BA140" s="2492"/>
      <c r="BB140" s="2492"/>
      <c r="BC140" s="2492"/>
      <c r="BD140" s="2492"/>
      <c r="BE140" s="2492"/>
      <c r="BF140" s="2492"/>
      <c r="BG140" s="2492"/>
      <c r="BH140" s="2492"/>
      <c r="BI140" s="2492"/>
      <c r="BJ140" s="2492"/>
      <c r="BK140" s="2492"/>
      <c r="BL140" s="2492"/>
      <c r="BM140" s="2492"/>
      <c r="BN140" s="2492"/>
      <c r="BO140" s="2492"/>
      <c r="BP140" s="2492"/>
      <c r="BQ140" s="2492"/>
      <c r="BR140" s="2492"/>
      <c r="BS140" s="2492"/>
      <c r="BT140" s="2492"/>
      <c r="BU140" s="2492"/>
      <c r="BV140" s="2492"/>
      <c r="BW140" s="2492"/>
      <c r="BX140" s="2492"/>
      <c r="BY140" s="2492"/>
      <c r="BZ140" s="2492"/>
      <c r="CA140" s="2492"/>
      <c r="CB140" s="2492"/>
      <c r="CC140" s="2492"/>
      <c r="CD140" s="2492"/>
      <c r="CE140" s="2492"/>
      <c r="CF140" s="2492"/>
      <c r="CG140" s="2492"/>
      <c r="CH140" s="2492"/>
      <c r="CI140" s="2492"/>
      <c r="CJ140" s="2492"/>
      <c r="CK140" s="2492"/>
      <c r="CL140" s="2492"/>
      <c r="CM140" s="2492"/>
      <c r="CN140" s="2492"/>
      <c r="CO140" s="2492"/>
      <c r="CP140" s="2492"/>
      <c r="CQ140" s="2492"/>
      <c r="CR140" s="2492"/>
      <c r="CS140" s="2492"/>
      <c r="CT140" s="2492"/>
      <c r="CU140" s="2492"/>
      <c r="CV140" s="2492"/>
      <c r="CW140" s="2492"/>
      <c r="CX140" s="2492"/>
      <c r="CY140" s="2492"/>
      <c r="CZ140" s="2492"/>
      <c r="DA140" s="2492"/>
      <c r="DB140" s="2492"/>
      <c r="DC140" s="2492"/>
      <c r="DD140" s="2492"/>
      <c r="DE140" s="2492"/>
      <c r="DF140" s="2492"/>
      <c r="DG140" s="2492"/>
      <c r="DH140" s="2492"/>
      <c r="DI140" s="2492"/>
      <c r="DJ140" s="2492"/>
      <c r="DK140" s="2492"/>
      <c r="DL140" s="2492"/>
      <c r="DM140" s="2492"/>
      <c r="DN140" s="2492"/>
      <c r="DO140" s="2492"/>
      <c r="DP140" s="2492"/>
      <c r="DQ140" s="2492"/>
      <c r="DR140" s="2492"/>
      <c r="DS140" s="2492"/>
      <c r="DT140" s="2492"/>
      <c r="DU140" s="2492"/>
      <c r="DV140" s="2492"/>
      <c r="DW140" s="2492"/>
      <c r="DX140" s="2492"/>
      <c r="DY140" s="2492"/>
      <c r="DZ140" s="2492"/>
      <c r="EA140" s="2492"/>
      <c r="EB140" s="2492"/>
      <c r="EC140" s="2492"/>
      <c r="ED140" s="2492"/>
      <c r="EE140" s="2492"/>
      <c r="EF140" s="2492"/>
      <c r="EG140" s="2492"/>
      <c r="EH140" s="2492"/>
      <c r="EI140" s="2492"/>
      <c r="EJ140" s="2492"/>
      <c r="EK140" s="2492"/>
      <c r="EL140" s="2492"/>
      <c r="EM140" s="2492"/>
      <c r="EN140" s="2492"/>
      <c r="EO140" s="2492"/>
      <c r="EP140" s="2492"/>
      <c r="EQ140" s="2492"/>
      <c r="ER140" s="2492"/>
      <c r="ES140" s="2492"/>
      <c r="ET140" s="2492"/>
      <c r="EU140" s="2492"/>
      <c r="EV140" s="2492"/>
      <c r="EW140" s="2492"/>
      <c r="EX140" s="2492"/>
      <c r="EY140" s="2492"/>
      <c r="EZ140" s="2492"/>
      <c r="FA140" s="2492"/>
      <c r="FB140" s="2492"/>
      <c r="FC140" s="2492"/>
      <c r="FD140" s="2492"/>
      <c r="FE140" s="2492"/>
      <c r="FF140" s="2492"/>
      <c r="FG140" s="2492"/>
      <c r="FH140" s="2492"/>
      <c r="FI140" s="2492"/>
      <c r="FJ140" s="2492"/>
      <c r="FK140" s="2492"/>
      <c r="FL140" s="2492"/>
      <c r="FM140" s="2492"/>
      <c r="FN140" s="2492"/>
      <c r="FO140" s="2492"/>
      <c r="FP140" s="2492"/>
      <c r="FQ140" s="2492"/>
      <c r="FR140" s="2492"/>
      <c r="FS140" s="2492"/>
      <c r="FT140" s="2492"/>
      <c r="FU140" s="2492"/>
      <c r="FV140" s="2492"/>
      <c r="FW140" s="2492"/>
      <c r="FX140" s="2492"/>
      <c r="FY140" s="2492"/>
      <c r="FZ140" s="2492"/>
      <c r="GA140" s="2492"/>
      <c r="GB140" s="2492"/>
      <c r="GC140" s="2492"/>
      <c r="GD140" s="2492"/>
      <c r="GE140" s="2492"/>
      <c r="GF140" s="2492"/>
      <c r="GG140" s="2492"/>
      <c r="GH140" s="2492"/>
      <c r="GI140" s="2492"/>
      <c r="GJ140" s="2492"/>
      <c r="GK140" s="2492"/>
      <c r="GL140" s="2492"/>
      <c r="GM140" s="2492"/>
      <c r="GN140" s="2492"/>
      <c r="GO140" s="2492"/>
      <c r="GP140" s="2492"/>
      <c r="GQ140" s="2492"/>
      <c r="GR140" s="2492"/>
      <c r="GS140" s="2492"/>
      <c r="GT140" s="2492"/>
      <c r="GU140" s="2492"/>
      <c r="GV140" s="2492"/>
      <c r="GW140" s="2492"/>
      <c r="GX140" s="2492"/>
      <c r="GY140" s="2492"/>
      <c r="GZ140" s="2492"/>
      <c r="HA140" s="2492"/>
      <c r="HB140" s="2492"/>
      <c r="HC140" s="2492"/>
      <c r="HD140" s="2492"/>
      <c r="HE140" s="2492"/>
      <c r="HF140" s="2492"/>
      <c r="HG140" s="2492"/>
      <c r="HH140" s="2492"/>
      <c r="HI140" s="2492"/>
      <c r="HJ140" s="2492"/>
      <c r="HK140" s="2492"/>
      <c r="HL140" s="2492"/>
      <c r="HM140" s="2492"/>
      <c r="HN140" s="2492"/>
      <c r="HO140" s="2492"/>
      <c r="HP140" s="2492"/>
      <c r="HQ140" s="2492"/>
      <c r="HR140" s="2492"/>
      <c r="HS140" s="2492"/>
      <c r="HT140" s="2492"/>
      <c r="HU140" s="2492"/>
      <c r="HV140" s="2492"/>
      <c r="HW140" s="2492"/>
      <c r="HX140" s="2492"/>
      <c r="HY140" s="2492"/>
      <c r="HZ140" s="2492"/>
      <c r="IA140" s="2492"/>
      <c r="IB140" s="2492"/>
      <c r="IC140" s="2492"/>
      <c r="ID140" s="2492"/>
      <c r="IE140" s="2492"/>
    </row>
    <row r="141" spans="1:239" s="1758" customFormat="1" ht="15.75" customHeight="1">
      <c r="A141" s="1495" t="s">
        <v>1148</v>
      </c>
      <c r="B141" s="1496" t="s">
        <v>1149</v>
      </c>
      <c r="C141" s="1543" t="s">
        <v>1145</v>
      </c>
      <c r="D141" s="1544"/>
      <c r="E141" s="1545"/>
      <c r="F141" s="1635"/>
      <c r="G141" s="1497" t="s">
        <v>215</v>
      </c>
      <c r="H141" s="1592"/>
      <c r="I141" s="1617">
        <v>24.9</v>
      </c>
      <c r="J141" s="1549"/>
      <c r="K141" s="1618">
        <v>3</v>
      </c>
      <c r="L141" s="2446"/>
      <c r="M141" s="1638"/>
      <c r="N141" s="1497">
        <v>2</v>
      </c>
      <c r="O141" s="1950"/>
      <c r="P141" s="1499">
        <v>45</v>
      </c>
      <c r="Q141" s="1950"/>
      <c r="R141" s="2621"/>
      <c r="S141" s="1497">
        <v>5</v>
      </c>
      <c r="T141" s="1549"/>
      <c r="U141" s="1499">
        <v>103</v>
      </c>
      <c r="V141" s="1950"/>
      <c r="W141" s="2654"/>
      <c r="X141" s="1502">
        <v>0.05</v>
      </c>
      <c r="Y141" s="1549"/>
      <c r="Z141" s="1504">
        <v>13881</v>
      </c>
      <c r="AA141" s="1949"/>
      <c r="AB141" s="2695"/>
      <c r="AC141" s="2516">
        <f t="shared" si="8"/>
        <v>0</v>
      </c>
      <c r="AD141" s="1416">
        <f t="shared" si="9"/>
        <v>0</v>
      </c>
      <c r="AE141" s="1416">
        <f t="shared" si="10"/>
        <v>0</v>
      </c>
      <c r="AF141" s="1416">
        <f t="shared" si="11"/>
        <v>0</v>
      </c>
      <c r="AG141" s="2496"/>
      <c r="AH141" s="2496"/>
      <c r="AI141" s="2496"/>
      <c r="AJ141" s="2496"/>
      <c r="AK141" s="2496"/>
      <c r="AL141" s="2496"/>
      <c r="AM141" s="2496"/>
      <c r="AN141" s="2496"/>
      <c r="AO141" s="2496"/>
      <c r="AP141" s="2496"/>
      <c r="AQ141" s="2496"/>
      <c r="AR141" s="2496"/>
      <c r="AS141" s="2496"/>
      <c r="AT141" s="2496"/>
      <c r="AU141" s="2496"/>
      <c r="AV141" s="2496"/>
      <c r="AW141" s="2496"/>
      <c r="AX141" s="2496"/>
      <c r="AY141" s="2496"/>
      <c r="AZ141" s="2496"/>
      <c r="BA141" s="2496"/>
      <c r="BB141" s="2496"/>
      <c r="BC141" s="2496"/>
      <c r="BD141" s="2496"/>
      <c r="BE141" s="2496"/>
      <c r="BF141" s="2496"/>
      <c r="BG141" s="2496"/>
      <c r="BH141" s="2496"/>
      <c r="BI141" s="2496"/>
      <c r="BJ141" s="2496"/>
      <c r="BK141" s="2496"/>
      <c r="BL141" s="2496"/>
      <c r="BM141" s="2496"/>
      <c r="BN141" s="2496"/>
      <c r="BO141" s="2496"/>
      <c r="BP141" s="2496"/>
      <c r="BQ141" s="2496"/>
      <c r="BR141" s="2496"/>
      <c r="BS141" s="2496"/>
      <c r="BT141" s="2496"/>
      <c r="BU141" s="2496"/>
      <c r="BV141" s="2496"/>
      <c r="BW141" s="2496"/>
      <c r="BX141" s="2496"/>
      <c r="BY141" s="2496"/>
      <c r="BZ141" s="2496"/>
      <c r="CA141" s="2496"/>
      <c r="CB141" s="2496"/>
      <c r="CC141" s="2496"/>
      <c r="CD141" s="2496"/>
      <c r="CE141" s="2496"/>
      <c r="CF141" s="2496"/>
      <c r="CG141" s="2496"/>
      <c r="CH141" s="2496"/>
      <c r="CI141" s="2496"/>
      <c r="CJ141" s="2496"/>
      <c r="CK141" s="2496"/>
      <c r="CL141" s="2496"/>
      <c r="CM141" s="2496"/>
      <c r="CN141" s="2496"/>
      <c r="CO141" s="2496"/>
      <c r="CP141" s="2496"/>
      <c r="CQ141" s="2496"/>
      <c r="CR141" s="2496"/>
      <c r="CS141" s="2496"/>
      <c r="CT141" s="2496"/>
      <c r="CU141" s="2496"/>
      <c r="CV141" s="2496"/>
      <c r="CW141" s="2496"/>
      <c r="CX141" s="2496"/>
      <c r="CY141" s="2496"/>
      <c r="CZ141" s="2496"/>
      <c r="DA141" s="2496"/>
      <c r="DB141" s="2496"/>
      <c r="DC141" s="2496"/>
      <c r="DD141" s="2496"/>
      <c r="DE141" s="2496"/>
      <c r="DF141" s="2496"/>
      <c r="DG141" s="2496"/>
      <c r="DH141" s="2496"/>
      <c r="DI141" s="2496"/>
      <c r="DJ141" s="2496"/>
      <c r="DK141" s="2496"/>
      <c r="DL141" s="2496"/>
      <c r="DM141" s="2496"/>
      <c r="DN141" s="2496"/>
      <c r="DO141" s="2496"/>
      <c r="DP141" s="2496"/>
      <c r="DQ141" s="2496"/>
      <c r="DR141" s="2496"/>
      <c r="DS141" s="2496"/>
      <c r="DT141" s="2496"/>
      <c r="DU141" s="2496"/>
      <c r="DV141" s="2496"/>
      <c r="DW141" s="2496"/>
      <c r="DX141" s="2496"/>
      <c r="DY141" s="2496"/>
      <c r="DZ141" s="2496"/>
      <c r="EA141" s="2496"/>
      <c r="EB141" s="2496"/>
      <c r="EC141" s="2496"/>
      <c r="ED141" s="2496"/>
      <c r="EE141" s="2496"/>
      <c r="EF141" s="2496"/>
      <c r="EG141" s="2496"/>
      <c r="EH141" s="2496"/>
      <c r="EI141" s="2496"/>
      <c r="EJ141" s="2496"/>
      <c r="EK141" s="2496"/>
      <c r="EL141" s="2496"/>
      <c r="EM141" s="2496"/>
      <c r="EN141" s="2496"/>
      <c r="EO141" s="2496"/>
      <c r="EP141" s="2496"/>
      <c r="EQ141" s="2496"/>
      <c r="ER141" s="2496"/>
      <c r="ES141" s="2496"/>
      <c r="ET141" s="2496"/>
      <c r="EU141" s="2496"/>
      <c r="EV141" s="2496"/>
      <c r="EW141" s="2496"/>
      <c r="EX141" s="2496"/>
      <c r="EY141" s="2496"/>
      <c r="EZ141" s="2496"/>
      <c r="FA141" s="2496"/>
      <c r="FB141" s="2496"/>
      <c r="FC141" s="2496"/>
      <c r="FD141" s="2496"/>
      <c r="FE141" s="2496"/>
      <c r="FF141" s="2496"/>
      <c r="FG141" s="2496"/>
      <c r="FH141" s="2496"/>
      <c r="FI141" s="2496"/>
      <c r="FJ141" s="2496"/>
      <c r="FK141" s="2496"/>
      <c r="FL141" s="2496"/>
      <c r="FM141" s="2496"/>
      <c r="FN141" s="2496"/>
      <c r="FO141" s="2496"/>
      <c r="FP141" s="2496"/>
      <c r="FQ141" s="2496"/>
      <c r="FR141" s="2496"/>
      <c r="FS141" s="2496"/>
      <c r="FT141" s="2496"/>
      <c r="FU141" s="2496"/>
      <c r="FV141" s="2496"/>
      <c r="FW141" s="2496"/>
      <c r="FX141" s="2496"/>
      <c r="FY141" s="2496"/>
      <c r="FZ141" s="2496"/>
      <c r="GA141" s="2496"/>
      <c r="GB141" s="2496"/>
      <c r="GC141" s="2496"/>
      <c r="GD141" s="2496"/>
      <c r="GE141" s="2496"/>
      <c r="GF141" s="2496"/>
      <c r="GG141" s="2496"/>
      <c r="GH141" s="2496"/>
      <c r="GI141" s="2496"/>
      <c r="GJ141" s="2496"/>
      <c r="GK141" s="2496"/>
      <c r="GL141" s="2496"/>
      <c r="GM141" s="2496"/>
      <c r="GN141" s="2496"/>
      <c r="GO141" s="2496"/>
      <c r="GP141" s="2496"/>
      <c r="GQ141" s="2496"/>
      <c r="GR141" s="2496"/>
      <c r="GS141" s="2496"/>
      <c r="GT141" s="2496"/>
      <c r="GU141" s="2496"/>
      <c r="GV141" s="2496"/>
      <c r="GW141" s="2496"/>
      <c r="GX141" s="2496"/>
      <c r="GY141" s="2496"/>
      <c r="GZ141" s="2496"/>
      <c r="HA141" s="2496"/>
      <c r="HB141" s="2496"/>
      <c r="HC141" s="2496"/>
      <c r="HD141" s="2496"/>
      <c r="HE141" s="2496"/>
      <c r="HF141" s="2496"/>
      <c r="HG141" s="2496"/>
      <c r="HH141" s="2496"/>
      <c r="HI141" s="2496"/>
      <c r="HJ141" s="2496"/>
      <c r="HK141" s="2496"/>
      <c r="HL141" s="2496"/>
      <c r="HM141" s="2496"/>
      <c r="HN141" s="2496"/>
      <c r="HO141" s="2496"/>
      <c r="HP141" s="2496"/>
      <c r="HQ141" s="2496"/>
      <c r="HR141" s="2496"/>
      <c r="HS141" s="2496"/>
      <c r="HT141" s="2496"/>
      <c r="HU141" s="2496"/>
      <c r="HV141" s="2496"/>
      <c r="HW141" s="2496"/>
      <c r="HX141" s="2496"/>
      <c r="HY141" s="2496"/>
      <c r="HZ141" s="2496"/>
      <c r="IA141" s="2496"/>
      <c r="IB141" s="2496"/>
      <c r="IC141" s="2496"/>
      <c r="ID141" s="2496"/>
      <c r="IE141" s="2496"/>
    </row>
    <row r="142" spans="1:239" s="1472" customFormat="1" ht="15.75" customHeight="1">
      <c r="A142" s="1483" t="s">
        <v>1150</v>
      </c>
      <c r="B142" s="718" t="s">
        <v>1151</v>
      </c>
      <c r="C142" s="1583" t="s">
        <v>1152</v>
      </c>
      <c r="D142" s="215"/>
      <c r="E142" s="1584"/>
      <c r="F142" s="85"/>
      <c r="G142" s="83">
        <v>0.8</v>
      </c>
      <c r="H142" s="701"/>
      <c r="I142" s="686">
        <v>20.7</v>
      </c>
      <c r="J142" s="755"/>
      <c r="K142" s="698">
        <v>2</v>
      </c>
      <c r="L142" s="2449"/>
      <c r="M142" s="1121" t="s">
        <v>1135</v>
      </c>
      <c r="N142" s="83">
        <v>5</v>
      </c>
      <c r="O142" s="755"/>
      <c r="P142" s="1929">
        <v>27</v>
      </c>
      <c r="Q142" s="755"/>
      <c r="R142" s="2463"/>
      <c r="S142" s="83">
        <v>20</v>
      </c>
      <c r="T142" s="755"/>
      <c r="U142" s="1929">
        <v>89</v>
      </c>
      <c r="V142" s="755"/>
      <c r="W142" s="1433"/>
      <c r="X142" s="761">
        <v>0.2</v>
      </c>
      <c r="Y142" s="755"/>
      <c r="Z142" s="901">
        <v>2964</v>
      </c>
      <c r="AA142" s="760"/>
      <c r="AB142" s="2481"/>
      <c r="AC142" s="2516">
        <f t="shared" si="8"/>
        <v>0</v>
      </c>
      <c r="AD142" s="1416">
        <f t="shared" si="9"/>
        <v>0</v>
      </c>
      <c r="AE142" s="1416">
        <f t="shared" si="10"/>
        <v>0</v>
      </c>
      <c r="AF142" s="1416">
        <f t="shared" si="11"/>
        <v>0</v>
      </c>
      <c r="AG142" s="2492"/>
      <c r="AH142" s="2492"/>
      <c r="AI142" s="2492"/>
      <c r="AJ142" s="2492"/>
      <c r="AK142" s="2492"/>
      <c r="AL142" s="2492"/>
      <c r="AM142" s="2492"/>
      <c r="AN142" s="2492"/>
      <c r="AO142" s="2492"/>
      <c r="AP142" s="2492"/>
      <c r="AQ142" s="2492"/>
      <c r="AR142" s="2492"/>
      <c r="AS142" s="2492"/>
      <c r="AT142" s="2492"/>
      <c r="AU142" s="2492"/>
      <c r="AV142" s="2492"/>
      <c r="AW142" s="2492"/>
      <c r="AX142" s="2492"/>
      <c r="AY142" s="2492"/>
      <c r="AZ142" s="2492"/>
      <c r="BA142" s="2492"/>
      <c r="BB142" s="2492"/>
      <c r="BC142" s="2492"/>
      <c r="BD142" s="2492"/>
      <c r="BE142" s="2492"/>
      <c r="BF142" s="2492"/>
      <c r="BG142" s="2492"/>
      <c r="BH142" s="2492"/>
      <c r="BI142" s="2492"/>
      <c r="BJ142" s="2492"/>
      <c r="BK142" s="2492"/>
      <c r="BL142" s="2492"/>
      <c r="BM142" s="2492"/>
      <c r="BN142" s="2492"/>
      <c r="BO142" s="2492"/>
      <c r="BP142" s="2492"/>
      <c r="BQ142" s="2492"/>
      <c r="BR142" s="2492"/>
      <c r="BS142" s="2492"/>
      <c r="BT142" s="2492"/>
      <c r="BU142" s="2492"/>
      <c r="BV142" s="2492"/>
      <c r="BW142" s="2492"/>
      <c r="BX142" s="2492"/>
      <c r="BY142" s="2492"/>
      <c r="BZ142" s="2492"/>
      <c r="CA142" s="2492"/>
      <c r="CB142" s="2492"/>
      <c r="CC142" s="2492"/>
      <c r="CD142" s="2492"/>
      <c r="CE142" s="2492"/>
      <c r="CF142" s="2492"/>
      <c r="CG142" s="2492"/>
      <c r="CH142" s="2492"/>
      <c r="CI142" s="2492"/>
      <c r="CJ142" s="2492"/>
      <c r="CK142" s="2492"/>
      <c r="CL142" s="2492"/>
      <c r="CM142" s="2492"/>
      <c r="CN142" s="2492"/>
      <c r="CO142" s="2492"/>
      <c r="CP142" s="2492"/>
      <c r="CQ142" s="2492"/>
      <c r="CR142" s="2492"/>
      <c r="CS142" s="2492"/>
      <c r="CT142" s="2492"/>
      <c r="CU142" s="2492"/>
      <c r="CV142" s="2492"/>
      <c r="CW142" s="2492"/>
      <c r="CX142" s="2492"/>
      <c r="CY142" s="2492"/>
      <c r="CZ142" s="2492"/>
      <c r="DA142" s="2492"/>
      <c r="DB142" s="2492"/>
      <c r="DC142" s="2492"/>
      <c r="DD142" s="2492"/>
      <c r="DE142" s="2492"/>
      <c r="DF142" s="2492"/>
      <c r="DG142" s="2492"/>
      <c r="DH142" s="2492"/>
      <c r="DI142" s="2492"/>
      <c r="DJ142" s="2492"/>
      <c r="DK142" s="2492"/>
      <c r="DL142" s="2492"/>
      <c r="DM142" s="2492"/>
      <c r="DN142" s="2492"/>
      <c r="DO142" s="2492"/>
      <c r="DP142" s="2492"/>
      <c r="DQ142" s="2492"/>
      <c r="DR142" s="2492"/>
      <c r="DS142" s="2492"/>
      <c r="DT142" s="2492"/>
      <c r="DU142" s="2492"/>
      <c r="DV142" s="2492"/>
      <c r="DW142" s="2492"/>
      <c r="DX142" s="2492"/>
      <c r="DY142" s="2492"/>
      <c r="DZ142" s="2492"/>
      <c r="EA142" s="2492"/>
      <c r="EB142" s="2492"/>
      <c r="EC142" s="2492"/>
      <c r="ED142" s="2492"/>
      <c r="EE142" s="2492"/>
      <c r="EF142" s="2492"/>
      <c r="EG142" s="2492"/>
      <c r="EH142" s="2492"/>
      <c r="EI142" s="2492"/>
      <c r="EJ142" s="2492"/>
      <c r="EK142" s="2492"/>
      <c r="EL142" s="2492"/>
      <c r="EM142" s="2492"/>
      <c r="EN142" s="2492"/>
      <c r="EO142" s="2492"/>
      <c r="EP142" s="2492"/>
      <c r="EQ142" s="2492"/>
      <c r="ER142" s="2492"/>
      <c r="ES142" s="2492"/>
      <c r="ET142" s="2492"/>
      <c r="EU142" s="2492"/>
      <c r="EV142" s="2492"/>
      <c r="EW142" s="2492"/>
      <c r="EX142" s="2492"/>
      <c r="EY142" s="2492"/>
      <c r="EZ142" s="2492"/>
      <c r="FA142" s="2492"/>
      <c r="FB142" s="2492"/>
      <c r="FC142" s="2492"/>
      <c r="FD142" s="2492"/>
      <c r="FE142" s="2492"/>
      <c r="FF142" s="2492"/>
      <c r="FG142" s="2492"/>
      <c r="FH142" s="2492"/>
      <c r="FI142" s="2492"/>
      <c r="FJ142" s="2492"/>
      <c r="FK142" s="2492"/>
      <c r="FL142" s="2492"/>
      <c r="FM142" s="2492"/>
      <c r="FN142" s="2492"/>
      <c r="FO142" s="2492"/>
      <c r="FP142" s="2492"/>
      <c r="FQ142" s="2492"/>
      <c r="FR142" s="2492"/>
      <c r="FS142" s="2492"/>
      <c r="FT142" s="2492"/>
      <c r="FU142" s="2492"/>
      <c r="FV142" s="2492"/>
      <c r="FW142" s="2492"/>
      <c r="FX142" s="2492"/>
      <c r="FY142" s="2492"/>
      <c r="FZ142" s="2492"/>
      <c r="GA142" s="2492"/>
      <c r="GB142" s="2492"/>
      <c r="GC142" s="2492"/>
      <c r="GD142" s="2492"/>
      <c r="GE142" s="2492"/>
      <c r="GF142" s="2492"/>
      <c r="GG142" s="2492"/>
      <c r="GH142" s="2492"/>
      <c r="GI142" s="2492"/>
      <c r="GJ142" s="2492"/>
      <c r="GK142" s="2492"/>
      <c r="GL142" s="2492"/>
      <c r="GM142" s="2492"/>
      <c r="GN142" s="2492"/>
      <c r="GO142" s="2492"/>
      <c r="GP142" s="2492"/>
      <c r="GQ142" s="2492"/>
      <c r="GR142" s="2492"/>
      <c r="GS142" s="2492"/>
      <c r="GT142" s="2492"/>
      <c r="GU142" s="2492"/>
      <c r="GV142" s="2492"/>
      <c r="GW142" s="2492"/>
      <c r="GX142" s="2492"/>
      <c r="GY142" s="2492"/>
      <c r="GZ142" s="2492"/>
      <c r="HA142" s="2492"/>
      <c r="HB142" s="2492"/>
      <c r="HC142" s="2492"/>
      <c r="HD142" s="2492"/>
      <c r="HE142" s="2492"/>
      <c r="HF142" s="2492"/>
      <c r="HG142" s="2492"/>
      <c r="HH142" s="2492"/>
      <c r="HI142" s="2492"/>
      <c r="HJ142" s="2492"/>
      <c r="HK142" s="2492"/>
      <c r="HL142" s="2492"/>
      <c r="HM142" s="2492"/>
      <c r="HN142" s="2492"/>
      <c r="HO142" s="2492"/>
      <c r="HP142" s="2492"/>
      <c r="HQ142" s="2492"/>
      <c r="HR142" s="2492"/>
      <c r="HS142" s="2492"/>
      <c r="HT142" s="2492"/>
      <c r="HU142" s="2492"/>
      <c r="HV142" s="2492"/>
      <c r="HW142" s="2492"/>
      <c r="HX142" s="2492"/>
      <c r="HY142" s="2492"/>
      <c r="HZ142" s="2492"/>
      <c r="IA142" s="2492"/>
      <c r="IB142" s="2492"/>
      <c r="IC142" s="2492"/>
      <c r="ID142" s="2492"/>
      <c r="IE142" s="2492"/>
    </row>
    <row r="143" spans="1:239" s="1472" customFormat="1" ht="15.75" customHeight="1">
      <c r="A143" s="1483" t="s">
        <v>1153</v>
      </c>
      <c r="B143" s="718" t="s">
        <v>1154</v>
      </c>
      <c r="C143" s="1583" t="s">
        <v>1155</v>
      </c>
      <c r="D143" s="215"/>
      <c r="E143" s="1584"/>
      <c r="F143" s="85"/>
      <c r="G143" s="83">
        <v>0.8</v>
      </c>
      <c r="H143" s="701"/>
      <c r="I143" s="686">
        <v>20.7</v>
      </c>
      <c r="J143" s="755"/>
      <c r="K143" s="698">
        <v>2</v>
      </c>
      <c r="L143" s="2449"/>
      <c r="M143" s="1121" t="s">
        <v>1156</v>
      </c>
      <c r="N143" s="83">
        <v>5</v>
      </c>
      <c r="O143" s="755"/>
      <c r="P143" s="1929">
        <v>27</v>
      </c>
      <c r="Q143" s="755"/>
      <c r="R143" s="2463"/>
      <c r="S143" s="83">
        <v>20</v>
      </c>
      <c r="T143" s="755"/>
      <c r="U143" s="1929">
        <v>89</v>
      </c>
      <c r="V143" s="755"/>
      <c r="W143" s="1433"/>
      <c r="X143" s="761">
        <v>0.2</v>
      </c>
      <c r="Y143" s="755"/>
      <c r="Z143" s="901">
        <v>2964</v>
      </c>
      <c r="AA143" s="760"/>
      <c r="AB143" s="2481"/>
      <c r="AC143" s="2516">
        <f t="shared" si="8"/>
        <v>0</v>
      </c>
      <c r="AD143" s="1416">
        <f t="shared" si="9"/>
        <v>0</v>
      </c>
      <c r="AE143" s="1416">
        <f t="shared" si="10"/>
        <v>0</v>
      </c>
      <c r="AF143" s="1416">
        <f t="shared" si="11"/>
        <v>0</v>
      </c>
      <c r="AG143" s="2492"/>
      <c r="AH143" s="2492"/>
      <c r="AI143" s="2492"/>
      <c r="AJ143" s="2492"/>
      <c r="AK143" s="2492"/>
      <c r="AL143" s="2492"/>
      <c r="AM143" s="2492"/>
      <c r="AN143" s="2492"/>
      <c r="AO143" s="2492"/>
      <c r="AP143" s="2492"/>
      <c r="AQ143" s="2492"/>
      <c r="AR143" s="2492"/>
      <c r="AS143" s="2492"/>
      <c r="AT143" s="2492"/>
      <c r="AU143" s="2492"/>
      <c r="AV143" s="2492"/>
      <c r="AW143" s="2492"/>
      <c r="AX143" s="2492"/>
      <c r="AY143" s="2492"/>
      <c r="AZ143" s="2492"/>
      <c r="BA143" s="2492"/>
      <c r="BB143" s="2492"/>
      <c r="BC143" s="2492"/>
      <c r="BD143" s="2492"/>
      <c r="BE143" s="2492"/>
      <c r="BF143" s="2492"/>
      <c r="BG143" s="2492"/>
      <c r="BH143" s="2492"/>
      <c r="BI143" s="2492"/>
      <c r="BJ143" s="2492"/>
      <c r="BK143" s="2492"/>
      <c r="BL143" s="2492"/>
      <c r="BM143" s="2492"/>
      <c r="BN143" s="2492"/>
      <c r="BO143" s="2492"/>
      <c r="BP143" s="2492"/>
      <c r="BQ143" s="2492"/>
      <c r="BR143" s="2492"/>
      <c r="BS143" s="2492"/>
      <c r="BT143" s="2492"/>
      <c r="BU143" s="2492"/>
      <c r="BV143" s="2492"/>
      <c r="BW143" s="2492"/>
      <c r="BX143" s="2492"/>
      <c r="BY143" s="2492"/>
      <c r="BZ143" s="2492"/>
      <c r="CA143" s="2492"/>
      <c r="CB143" s="2492"/>
      <c r="CC143" s="2492"/>
      <c r="CD143" s="2492"/>
      <c r="CE143" s="2492"/>
      <c r="CF143" s="2492"/>
      <c r="CG143" s="2492"/>
      <c r="CH143" s="2492"/>
      <c r="CI143" s="2492"/>
      <c r="CJ143" s="2492"/>
      <c r="CK143" s="2492"/>
      <c r="CL143" s="2492"/>
      <c r="CM143" s="2492"/>
      <c r="CN143" s="2492"/>
      <c r="CO143" s="2492"/>
      <c r="CP143" s="2492"/>
      <c r="CQ143" s="2492"/>
      <c r="CR143" s="2492"/>
      <c r="CS143" s="2492"/>
      <c r="CT143" s="2492"/>
      <c r="CU143" s="2492"/>
      <c r="CV143" s="2492"/>
      <c r="CW143" s="2492"/>
      <c r="CX143" s="2492"/>
      <c r="CY143" s="2492"/>
      <c r="CZ143" s="2492"/>
      <c r="DA143" s="2492"/>
      <c r="DB143" s="2492"/>
      <c r="DC143" s="2492"/>
      <c r="DD143" s="2492"/>
      <c r="DE143" s="2492"/>
      <c r="DF143" s="2492"/>
      <c r="DG143" s="2492"/>
      <c r="DH143" s="2492"/>
      <c r="DI143" s="2492"/>
      <c r="DJ143" s="2492"/>
      <c r="DK143" s="2492"/>
      <c r="DL143" s="2492"/>
      <c r="DM143" s="2492"/>
      <c r="DN143" s="2492"/>
      <c r="DO143" s="2492"/>
      <c r="DP143" s="2492"/>
      <c r="DQ143" s="2492"/>
      <c r="DR143" s="2492"/>
      <c r="DS143" s="2492"/>
      <c r="DT143" s="2492"/>
      <c r="DU143" s="2492"/>
      <c r="DV143" s="2492"/>
      <c r="DW143" s="2492"/>
      <c r="DX143" s="2492"/>
      <c r="DY143" s="2492"/>
      <c r="DZ143" s="2492"/>
      <c r="EA143" s="2492"/>
      <c r="EB143" s="2492"/>
      <c r="EC143" s="2492"/>
      <c r="ED143" s="2492"/>
      <c r="EE143" s="2492"/>
      <c r="EF143" s="2492"/>
      <c r="EG143" s="2492"/>
      <c r="EH143" s="2492"/>
      <c r="EI143" s="2492"/>
      <c r="EJ143" s="2492"/>
      <c r="EK143" s="2492"/>
      <c r="EL143" s="2492"/>
      <c r="EM143" s="2492"/>
      <c r="EN143" s="2492"/>
      <c r="EO143" s="2492"/>
      <c r="EP143" s="2492"/>
      <c r="EQ143" s="2492"/>
      <c r="ER143" s="2492"/>
      <c r="ES143" s="2492"/>
      <c r="ET143" s="2492"/>
      <c r="EU143" s="2492"/>
      <c r="EV143" s="2492"/>
      <c r="EW143" s="2492"/>
      <c r="EX143" s="2492"/>
      <c r="EY143" s="2492"/>
      <c r="EZ143" s="2492"/>
      <c r="FA143" s="2492"/>
      <c r="FB143" s="2492"/>
      <c r="FC143" s="2492"/>
      <c r="FD143" s="2492"/>
      <c r="FE143" s="2492"/>
      <c r="FF143" s="2492"/>
      <c r="FG143" s="2492"/>
      <c r="FH143" s="2492"/>
      <c r="FI143" s="2492"/>
      <c r="FJ143" s="2492"/>
      <c r="FK143" s="2492"/>
      <c r="FL143" s="2492"/>
      <c r="FM143" s="2492"/>
      <c r="FN143" s="2492"/>
      <c r="FO143" s="2492"/>
      <c r="FP143" s="2492"/>
      <c r="FQ143" s="2492"/>
      <c r="FR143" s="2492"/>
      <c r="FS143" s="2492"/>
      <c r="FT143" s="2492"/>
      <c r="FU143" s="2492"/>
      <c r="FV143" s="2492"/>
      <c r="FW143" s="2492"/>
      <c r="FX143" s="2492"/>
      <c r="FY143" s="2492"/>
      <c r="FZ143" s="2492"/>
      <c r="GA143" s="2492"/>
      <c r="GB143" s="2492"/>
      <c r="GC143" s="2492"/>
      <c r="GD143" s="2492"/>
      <c r="GE143" s="2492"/>
      <c r="GF143" s="2492"/>
      <c r="GG143" s="2492"/>
      <c r="GH143" s="2492"/>
      <c r="GI143" s="2492"/>
      <c r="GJ143" s="2492"/>
      <c r="GK143" s="2492"/>
      <c r="GL143" s="2492"/>
      <c r="GM143" s="2492"/>
      <c r="GN143" s="2492"/>
      <c r="GO143" s="2492"/>
      <c r="GP143" s="2492"/>
      <c r="GQ143" s="2492"/>
      <c r="GR143" s="2492"/>
      <c r="GS143" s="2492"/>
      <c r="GT143" s="2492"/>
      <c r="GU143" s="2492"/>
      <c r="GV143" s="2492"/>
      <c r="GW143" s="2492"/>
      <c r="GX143" s="2492"/>
      <c r="GY143" s="2492"/>
      <c r="GZ143" s="2492"/>
      <c r="HA143" s="2492"/>
      <c r="HB143" s="2492"/>
      <c r="HC143" s="2492"/>
      <c r="HD143" s="2492"/>
      <c r="HE143" s="2492"/>
      <c r="HF143" s="2492"/>
      <c r="HG143" s="2492"/>
      <c r="HH143" s="2492"/>
      <c r="HI143" s="2492"/>
      <c r="HJ143" s="2492"/>
      <c r="HK143" s="2492"/>
      <c r="HL143" s="2492"/>
      <c r="HM143" s="2492"/>
      <c r="HN143" s="2492"/>
      <c r="HO143" s="2492"/>
      <c r="HP143" s="2492"/>
      <c r="HQ143" s="2492"/>
      <c r="HR143" s="2492"/>
      <c r="HS143" s="2492"/>
      <c r="HT143" s="2492"/>
      <c r="HU143" s="2492"/>
      <c r="HV143" s="2492"/>
      <c r="HW143" s="2492"/>
      <c r="HX143" s="2492"/>
      <c r="HY143" s="2492"/>
      <c r="HZ143" s="2492"/>
      <c r="IA143" s="2492"/>
      <c r="IB143" s="2492"/>
      <c r="IC143" s="2492"/>
      <c r="ID143" s="2492"/>
      <c r="IE143" s="2492"/>
    </row>
    <row r="144" spans="1:239" s="1472" customFormat="1" ht="15.75" customHeight="1">
      <c r="A144" s="1483" t="s">
        <v>1157</v>
      </c>
      <c r="B144" s="718" t="s">
        <v>1158</v>
      </c>
      <c r="C144" s="1583" t="s">
        <v>1155</v>
      </c>
      <c r="D144" s="215"/>
      <c r="E144" s="1584"/>
      <c r="F144" s="85"/>
      <c r="G144" s="83">
        <v>0.8</v>
      </c>
      <c r="H144" s="701"/>
      <c r="I144" s="686">
        <v>20.7</v>
      </c>
      <c r="J144" s="755"/>
      <c r="K144" s="698">
        <v>2</v>
      </c>
      <c r="L144" s="2449"/>
      <c r="M144" s="1121" t="s">
        <v>1159</v>
      </c>
      <c r="N144" s="83">
        <v>5</v>
      </c>
      <c r="O144" s="755"/>
      <c r="P144" s="1929">
        <v>27</v>
      </c>
      <c r="Q144" s="755"/>
      <c r="R144" s="2463"/>
      <c r="S144" s="83">
        <v>20</v>
      </c>
      <c r="T144" s="755"/>
      <c r="U144" s="1929">
        <v>89</v>
      </c>
      <c r="V144" s="755"/>
      <c r="W144" s="1433"/>
      <c r="X144" s="761">
        <v>0.2</v>
      </c>
      <c r="Y144" s="755"/>
      <c r="Z144" s="901">
        <v>2964</v>
      </c>
      <c r="AA144" s="760"/>
      <c r="AB144" s="2481"/>
      <c r="AC144" s="2516">
        <f t="shared" si="8"/>
        <v>0</v>
      </c>
      <c r="AD144" s="1416">
        <f t="shared" si="9"/>
        <v>0</v>
      </c>
      <c r="AE144" s="1416">
        <f t="shared" si="10"/>
        <v>0</v>
      </c>
      <c r="AF144" s="1416">
        <f t="shared" si="11"/>
        <v>0</v>
      </c>
      <c r="AG144" s="2492"/>
      <c r="AH144" s="2492"/>
      <c r="AI144" s="2492"/>
      <c r="AJ144" s="2492"/>
      <c r="AK144" s="2492"/>
      <c r="AL144" s="2492"/>
      <c r="AM144" s="2492"/>
      <c r="AN144" s="2492"/>
      <c r="AO144" s="2492"/>
      <c r="AP144" s="2492"/>
      <c r="AQ144" s="2492"/>
      <c r="AR144" s="2492"/>
      <c r="AS144" s="2492"/>
      <c r="AT144" s="2492"/>
      <c r="AU144" s="2492"/>
      <c r="AV144" s="2492"/>
      <c r="AW144" s="2492"/>
      <c r="AX144" s="2492"/>
      <c r="AY144" s="2492"/>
      <c r="AZ144" s="2492"/>
      <c r="BA144" s="2492"/>
      <c r="BB144" s="2492"/>
      <c r="BC144" s="2492"/>
      <c r="BD144" s="2492"/>
      <c r="BE144" s="2492"/>
      <c r="BF144" s="2492"/>
      <c r="BG144" s="2492"/>
      <c r="BH144" s="2492"/>
      <c r="BI144" s="2492"/>
      <c r="BJ144" s="2492"/>
      <c r="BK144" s="2492"/>
      <c r="BL144" s="2492"/>
      <c r="BM144" s="2492"/>
      <c r="BN144" s="2492"/>
      <c r="BO144" s="2492"/>
      <c r="BP144" s="2492"/>
      <c r="BQ144" s="2492"/>
      <c r="BR144" s="2492"/>
      <c r="BS144" s="2492"/>
      <c r="BT144" s="2492"/>
      <c r="BU144" s="2492"/>
      <c r="BV144" s="2492"/>
      <c r="BW144" s="2492"/>
      <c r="BX144" s="2492"/>
      <c r="BY144" s="2492"/>
      <c r="BZ144" s="2492"/>
      <c r="CA144" s="2492"/>
      <c r="CB144" s="2492"/>
      <c r="CC144" s="2492"/>
      <c r="CD144" s="2492"/>
      <c r="CE144" s="2492"/>
      <c r="CF144" s="2492"/>
      <c r="CG144" s="2492"/>
      <c r="CH144" s="2492"/>
      <c r="CI144" s="2492"/>
      <c r="CJ144" s="2492"/>
      <c r="CK144" s="2492"/>
      <c r="CL144" s="2492"/>
      <c r="CM144" s="2492"/>
      <c r="CN144" s="2492"/>
      <c r="CO144" s="2492"/>
      <c r="CP144" s="2492"/>
      <c r="CQ144" s="2492"/>
      <c r="CR144" s="2492"/>
      <c r="CS144" s="2492"/>
      <c r="CT144" s="2492"/>
      <c r="CU144" s="2492"/>
      <c r="CV144" s="2492"/>
      <c r="CW144" s="2492"/>
      <c r="CX144" s="2492"/>
      <c r="CY144" s="2492"/>
      <c r="CZ144" s="2492"/>
      <c r="DA144" s="2492"/>
      <c r="DB144" s="2492"/>
      <c r="DC144" s="2492"/>
      <c r="DD144" s="2492"/>
      <c r="DE144" s="2492"/>
      <c r="DF144" s="2492"/>
      <c r="DG144" s="2492"/>
      <c r="DH144" s="2492"/>
      <c r="DI144" s="2492"/>
      <c r="DJ144" s="2492"/>
      <c r="DK144" s="2492"/>
      <c r="DL144" s="2492"/>
      <c r="DM144" s="2492"/>
      <c r="DN144" s="2492"/>
      <c r="DO144" s="2492"/>
      <c r="DP144" s="2492"/>
      <c r="DQ144" s="2492"/>
      <c r="DR144" s="2492"/>
      <c r="DS144" s="2492"/>
      <c r="DT144" s="2492"/>
      <c r="DU144" s="2492"/>
      <c r="DV144" s="2492"/>
      <c r="DW144" s="2492"/>
      <c r="DX144" s="2492"/>
      <c r="DY144" s="2492"/>
      <c r="DZ144" s="2492"/>
      <c r="EA144" s="2492"/>
      <c r="EB144" s="2492"/>
      <c r="EC144" s="2492"/>
      <c r="ED144" s="2492"/>
      <c r="EE144" s="2492"/>
      <c r="EF144" s="2492"/>
      <c r="EG144" s="2492"/>
      <c r="EH144" s="2492"/>
      <c r="EI144" s="2492"/>
      <c r="EJ144" s="2492"/>
      <c r="EK144" s="2492"/>
      <c r="EL144" s="2492"/>
      <c r="EM144" s="2492"/>
      <c r="EN144" s="2492"/>
      <c r="EO144" s="2492"/>
      <c r="EP144" s="2492"/>
      <c r="EQ144" s="2492"/>
      <c r="ER144" s="2492"/>
      <c r="ES144" s="2492"/>
      <c r="ET144" s="2492"/>
      <c r="EU144" s="2492"/>
      <c r="EV144" s="2492"/>
      <c r="EW144" s="2492"/>
      <c r="EX144" s="2492"/>
      <c r="EY144" s="2492"/>
      <c r="EZ144" s="2492"/>
      <c r="FA144" s="2492"/>
      <c r="FB144" s="2492"/>
      <c r="FC144" s="2492"/>
      <c r="FD144" s="2492"/>
      <c r="FE144" s="2492"/>
      <c r="FF144" s="2492"/>
      <c r="FG144" s="2492"/>
      <c r="FH144" s="2492"/>
      <c r="FI144" s="2492"/>
      <c r="FJ144" s="2492"/>
      <c r="FK144" s="2492"/>
      <c r="FL144" s="2492"/>
      <c r="FM144" s="2492"/>
      <c r="FN144" s="2492"/>
      <c r="FO144" s="2492"/>
      <c r="FP144" s="2492"/>
      <c r="FQ144" s="2492"/>
      <c r="FR144" s="2492"/>
      <c r="FS144" s="2492"/>
      <c r="FT144" s="2492"/>
      <c r="FU144" s="2492"/>
      <c r="FV144" s="2492"/>
      <c r="FW144" s="2492"/>
      <c r="FX144" s="2492"/>
      <c r="FY144" s="2492"/>
      <c r="FZ144" s="2492"/>
      <c r="GA144" s="2492"/>
      <c r="GB144" s="2492"/>
      <c r="GC144" s="2492"/>
      <c r="GD144" s="2492"/>
      <c r="GE144" s="2492"/>
      <c r="GF144" s="2492"/>
      <c r="GG144" s="2492"/>
      <c r="GH144" s="2492"/>
      <c r="GI144" s="2492"/>
      <c r="GJ144" s="2492"/>
      <c r="GK144" s="2492"/>
      <c r="GL144" s="2492"/>
      <c r="GM144" s="2492"/>
      <c r="GN144" s="2492"/>
      <c r="GO144" s="2492"/>
      <c r="GP144" s="2492"/>
      <c r="GQ144" s="2492"/>
      <c r="GR144" s="2492"/>
      <c r="GS144" s="2492"/>
      <c r="GT144" s="2492"/>
      <c r="GU144" s="2492"/>
      <c r="GV144" s="2492"/>
      <c r="GW144" s="2492"/>
      <c r="GX144" s="2492"/>
      <c r="GY144" s="2492"/>
      <c r="GZ144" s="2492"/>
      <c r="HA144" s="2492"/>
      <c r="HB144" s="2492"/>
      <c r="HC144" s="2492"/>
      <c r="HD144" s="2492"/>
      <c r="HE144" s="2492"/>
      <c r="HF144" s="2492"/>
      <c r="HG144" s="2492"/>
      <c r="HH144" s="2492"/>
      <c r="HI144" s="2492"/>
      <c r="HJ144" s="2492"/>
      <c r="HK144" s="2492"/>
      <c r="HL144" s="2492"/>
      <c r="HM144" s="2492"/>
      <c r="HN144" s="2492"/>
      <c r="HO144" s="2492"/>
      <c r="HP144" s="2492"/>
      <c r="HQ144" s="2492"/>
      <c r="HR144" s="2492"/>
      <c r="HS144" s="2492"/>
      <c r="HT144" s="2492"/>
      <c r="HU144" s="2492"/>
      <c r="HV144" s="2492"/>
      <c r="HW144" s="2492"/>
      <c r="HX144" s="2492"/>
      <c r="HY144" s="2492"/>
      <c r="HZ144" s="2492"/>
      <c r="IA144" s="2492"/>
      <c r="IB144" s="2492"/>
      <c r="IC144" s="2492"/>
      <c r="ID144" s="2492"/>
      <c r="IE144" s="2492"/>
    </row>
    <row r="145" spans="1:239" s="1472" customFormat="1" ht="15.75" customHeight="1">
      <c r="A145" s="1483" t="s">
        <v>1160</v>
      </c>
      <c r="B145" s="718" t="s">
        <v>1161</v>
      </c>
      <c r="C145" s="1583" t="s">
        <v>1155</v>
      </c>
      <c r="D145" s="215"/>
      <c r="E145" s="1584"/>
      <c r="F145" s="85"/>
      <c r="G145" s="83" t="s">
        <v>215</v>
      </c>
      <c r="H145" s="701"/>
      <c r="I145" s="686">
        <v>24.9</v>
      </c>
      <c r="J145" s="755"/>
      <c r="K145" s="698">
        <v>3</v>
      </c>
      <c r="L145" s="2449"/>
      <c r="M145" s="1121" t="s">
        <v>1162</v>
      </c>
      <c r="N145" s="83">
        <v>2</v>
      </c>
      <c r="O145" s="755"/>
      <c r="P145" s="1929">
        <v>45</v>
      </c>
      <c r="Q145" s="755"/>
      <c r="R145" s="2463"/>
      <c r="S145" s="83">
        <v>5</v>
      </c>
      <c r="T145" s="755"/>
      <c r="U145" s="1929">
        <v>103</v>
      </c>
      <c r="V145" s="755"/>
      <c r="W145" s="1433"/>
      <c r="X145" s="761">
        <v>0.05</v>
      </c>
      <c r="Y145" s="755"/>
      <c r="Z145" s="901">
        <v>13881</v>
      </c>
      <c r="AA145" s="760"/>
      <c r="AB145" s="2481"/>
      <c r="AC145" s="2516">
        <f t="shared" si="8"/>
        <v>0</v>
      </c>
      <c r="AD145" s="1416">
        <f t="shared" si="9"/>
        <v>0</v>
      </c>
      <c r="AE145" s="1416">
        <f t="shared" si="10"/>
        <v>0</v>
      </c>
      <c r="AF145" s="1416">
        <f t="shared" si="11"/>
        <v>0</v>
      </c>
      <c r="AG145" s="2492"/>
      <c r="AH145" s="2492"/>
      <c r="AI145" s="2492"/>
      <c r="AJ145" s="2492"/>
      <c r="AK145" s="2492"/>
      <c r="AL145" s="2492"/>
      <c r="AM145" s="2492"/>
      <c r="AN145" s="2492"/>
      <c r="AO145" s="2492"/>
      <c r="AP145" s="2492"/>
      <c r="AQ145" s="2492"/>
      <c r="AR145" s="2492"/>
      <c r="AS145" s="2492"/>
      <c r="AT145" s="2492"/>
      <c r="AU145" s="2492"/>
      <c r="AV145" s="2492"/>
      <c r="AW145" s="2492"/>
      <c r="AX145" s="2492"/>
      <c r="AY145" s="2492"/>
      <c r="AZ145" s="2492"/>
      <c r="BA145" s="2492"/>
      <c r="BB145" s="2492"/>
      <c r="BC145" s="2492"/>
      <c r="BD145" s="2492"/>
      <c r="BE145" s="2492"/>
      <c r="BF145" s="2492"/>
      <c r="BG145" s="2492"/>
      <c r="BH145" s="2492"/>
      <c r="BI145" s="2492"/>
      <c r="BJ145" s="2492"/>
      <c r="BK145" s="2492"/>
      <c r="BL145" s="2492"/>
      <c r="BM145" s="2492"/>
      <c r="BN145" s="2492"/>
      <c r="BO145" s="2492"/>
      <c r="BP145" s="2492"/>
      <c r="BQ145" s="2492"/>
      <c r="BR145" s="2492"/>
      <c r="BS145" s="2492"/>
      <c r="BT145" s="2492"/>
      <c r="BU145" s="2492"/>
      <c r="BV145" s="2492"/>
      <c r="BW145" s="2492"/>
      <c r="BX145" s="2492"/>
      <c r="BY145" s="2492"/>
      <c r="BZ145" s="2492"/>
      <c r="CA145" s="2492"/>
      <c r="CB145" s="2492"/>
      <c r="CC145" s="2492"/>
      <c r="CD145" s="2492"/>
      <c r="CE145" s="2492"/>
      <c r="CF145" s="2492"/>
      <c r="CG145" s="2492"/>
      <c r="CH145" s="2492"/>
      <c r="CI145" s="2492"/>
      <c r="CJ145" s="2492"/>
      <c r="CK145" s="2492"/>
      <c r="CL145" s="2492"/>
      <c r="CM145" s="2492"/>
      <c r="CN145" s="2492"/>
      <c r="CO145" s="2492"/>
      <c r="CP145" s="2492"/>
      <c r="CQ145" s="2492"/>
      <c r="CR145" s="2492"/>
      <c r="CS145" s="2492"/>
      <c r="CT145" s="2492"/>
      <c r="CU145" s="2492"/>
      <c r="CV145" s="2492"/>
      <c r="CW145" s="2492"/>
      <c r="CX145" s="2492"/>
      <c r="CY145" s="2492"/>
      <c r="CZ145" s="2492"/>
      <c r="DA145" s="2492"/>
      <c r="DB145" s="2492"/>
      <c r="DC145" s="2492"/>
      <c r="DD145" s="2492"/>
      <c r="DE145" s="2492"/>
      <c r="DF145" s="2492"/>
      <c r="DG145" s="2492"/>
      <c r="DH145" s="2492"/>
      <c r="DI145" s="2492"/>
      <c r="DJ145" s="2492"/>
      <c r="DK145" s="2492"/>
      <c r="DL145" s="2492"/>
      <c r="DM145" s="2492"/>
      <c r="DN145" s="2492"/>
      <c r="DO145" s="2492"/>
      <c r="DP145" s="2492"/>
      <c r="DQ145" s="2492"/>
      <c r="DR145" s="2492"/>
      <c r="DS145" s="2492"/>
      <c r="DT145" s="2492"/>
      <c r="DU145" s="2492"/>
      <c r="DV145" s="2492"/>
      <c r="DW145" s="2492"/>
      <c r="DX145" s="2492"/>
      <c r="DY145" s="2492"/>
      <c r="DZ145" s="2492"/>
      <c r="EA145" s="2492"/>
      <c r="EB145" s="2492"/>
      <c r="EC145" s="2492"/>
      <c r="ED145" s="2492"/>
      <c r="EE145" s="2492"/>
      <c r="EF145" s="2492"/>
      <c r="EG145" s="2492"/>
      <c r="EH145" s="2492"/>
      <c r="EI145" s="2492"/>
      <c r="EJ145" s="2492"/>
      <c r="EK145" s="2492"/>
      <c r="EL145" s="2492"/>
      <c r="EM145" s="2492"/>
      <c r="EN145" s="2492"/>
      <c r="EO145" s="2492"/>
      <c r="EP145" s="2492"/>
      <c r="EQ145" s="2492"/>
      <c r="ER145" s="2492"/>
      <c r="ES145" s="2492"/>
      <c r="ET145" s="2492"/>
      <c r="EU145" s="2492"/>
      <c r="EV145" s="2492"/>
      <c r="EW145" s="2492"/>
      <c r="EX145" s="2492"/>
      <c r="EY145" s="2492"/>
      <c r="EZ145" s="2492"/>
      <c r="FA145" s="2492"/>
      <c r="FB145" s="2492"/>
      <c r="FC145" s="2492"/>
      <c r="FD145" s="2492"/>
      <c r="FE145" s="2492"/>
      <c r="FF145" s="2492"/>
      <c r="FG145" s="2492"/>
      <c r="FH145" s="2492"/>
      <c r="FI145" s="2492"/>
      <c r="FJ145" s="2492"/>
      <c r="FK145" s="2492"/>
      <c r="FL145" s="2492"/>
      <c r="FM145" s="2492"/>
      <c r="FN145" s="2492"/>
      <c r="FO145" s="2492"/>
      <c r="FP145" s="2492"/>
      <c r="FQ145" s="2492"/>
      <c r="FR145" s="2492"/>
      <c r="FS145" s="2492"/>
      <c r="FT145" s="2492"/>
      <c r="FU145" s="2492"/>
      <c r="FV145" s="2492"/>
      <c r="FW145" s="2492"/>
      <c r="FX145" s="2492"/>
      <c r="FY145" s="2492"/>
      <c r="FZ145" s="2492"/>
      <c r="GA145" s="2492"/>
      <c r="GB145" s="2492"/>
      <c r="GC145" s="2492"/>
      <c r="GD145" s="2492"/>
      <c r="GE145" s="2492"/>
      <c r="GF145" s="2492"/>
      <c r="GG145" s="2492"/>
      <c r="GH145" s="2492"/>
      <c r="GI145" s="2492"/>
      <c r="GJ145" s="2492"/>
      <c r="GK145" s="2492"/>
      <c r="GL145" s="2492"/>
      <c r="GM145" s="2492"/>
      <c r="GN145" s="2492"/>
      <c r="GO145" s="2492"/>
      <c r="GP145" s="2492"/>
      <c r="GQ145" s="2492"/>
      <c r="GR145" s="2492"/>
      <c r="GS145" s="2492"/>
      <c r="GT145" s="2492"/>
      <c r="GU145" s="2492"/>
      <c r="GV145" s="2492"/>
      <c r="GW145" s="2492"/>
      <c r="GX145" s="2492"/>
      <c r="GY145" s="2492"/>
      <c r="GZ145" s="2492"/>
      <c r="HA145" s="2492"/>
      <c r="HB145" s="2492"/>
      <c r="HC145" s="2492"/>
      <c r="HD145" s="2492"/>
      <c r="HE145" s="2492"/>
      <c r="HF145" s="2492"/>
      <c r="HG145" s="2492"/>
      <c r="HH145" s="2492"/>
      <c r="HI145" s="2492"/>
      <c r="HJ145" s="2492"/>
      <c r="HK145" s="2492"/>
      <c r="HL145" s="2492"/>
      <c r="HM145" s="2492"/>
      <c r="HN145" s="2492"/>
      <c r="HO145" s="2492"/>
      <c r="HP145" s="2492"/>
      <c r="HQ145" s="2492"/>
      <c r="HR145" s="2492"/>
      <c r="HS145" s="2492"/>
      <c r="HT145" s="2492"/>
      <c r="HU145" s="2492"/>
      <c r="HV145" s="2492"/>
      <c r="HW145" s="2492"/>
      <c r="HX145" s="2492"/>
      <c r="HY145" s="2492"/>
      <c r="HZ145" s="2492"/>
      <c r="IA145" s="2492"/>
      <c r="IB145" s="2492"/>
      <c r="IC145" s="2492"/>
      <c r="ID145" s="2492"/>
      <c r="IE145" s="2492"/>
    </row>
    <row r="146" spans="1:239" s="1472" customFormat="1" ht="15.75" customHeight="1">
      <c r="A146" s="1495" t="s">
        <v>1163</v>
      </c>
      <c r="B146" s="1496" t="s">
        <v>1164</v>
      </c>
      <c r="C146" s="1543" t="s">
        <v>1165</v>
      </c>
      <c r="D146" s="1544"/>
      <c r="E146" s="1545"/>
      <c r="F146" s="1620"/>
      <c r="G146" s="1497" t="s">
        <v>215</v>
      </c>
      <c r="H146" s="1592"/>
      <c r="I146" s="1617">
        <v>24.9</v>
      </c>
      <c r="J146" s="1549"/>
      <c r="K146" s="1618">
        <v>3</v>
      </c>
      <c r="L146" s="2446"/>
      <c r="M146" s="1951"/>
      <c r="N146" s="1497">
        <v>2</v>
      </c>
      <c r="O146" s="1549"/>
      <c r="P146" s="1499">
        <v>45</v>
      </c>
      <c r="Q146" s="1549"/>
      <c r="R146" s="2468"/>
      <c r="S146" s="1497">
        <v>5</v>
      </c>
      <c r="T146" s="1549"/>
      <c r="U146" s="1499">
        <v>103</v>
      </c>
      <c r="V146" s="1549"/>
      <c r="W146" s="2476"/>
      <c r="X146" s="1502">
        <v>0.05</v>
      </c>
      <c r="Y146" s="1946"/>
      <c r="Z146" s="1504">
        <v>13881</v>
      </c>
      <c r="AA146" s="1616"/>
      <c r="AB146" s="2480"/>
      <c r="AC146" s="2516">
        <f t="shared" si="8"/>
        <v>0</v>
      </c>
      <c r="AD146" s="1416">
        <f t="shared" si="9"/>
        <v>0</v>
      </c>
      <c r="AE146" s="1416">
        <f t="shared" si="10"/>
        <v>0</v>
      </c>
      <c r="AF146" s="1416">
        <f t="shared" si="11"/>
        <v>0</v>
      </c>
      <c r="AG146" s="2492"/>
      <c r="AH146" s="2492"/>
      <c r="AI146" s="2492"/>
      <c r="AJ146" s="2492"/>
      <c r="AK146" s="2492"/>
      <c r="AL146" s="2492"/>
      <c r="AM146" s="2492"/>
      <c r="AN146" s="2492"/>
      <c r="AO146" s="2492"/>
      <c r="AP146" s="2492"/>
      <c r="AQ146" s="2492"/>
      <c r="AR146" s="2492"/>
      <c r="AS146" s="2492"/>
      <c r="AT146" s="2492"/>
      <c r="AU146" s="2492"/>
      <c r="AV146" s="2492"/>
      <c r="AW146" s="2492"/>
      <c r="AX146" s="2492"/>
      <c r="AY146" s="2492"/>
      <c r="AZ146" s="2492"/>
      <c r="BA146" s="2492"/>
      <c r="BB146" s="2492"/>
      <c r="BC146" s="2492"/>
      <c r="BD146" s="2492"/>
      <c r="BE146" s="2492"/>
      <c r="BF146" s="2492"/>
      <c r="BG146" s="2492"/>
      <c r="BH146" s="2492"/>
      <c r="BI146" s="2492"/>
      <c r="BJ146" s="2492"/>
      <c r="BK146" s="2492"/>
      <c r="BL146" s="2492"/>
      <c r="BM146" s="2492"/>
      <c r="BN146" s="2492"/>
      <c r="BO146" s="2492"/>
      <c r="BP146" s="2492"/>
      <c r="BQ146" s="2492"/>
      <c r="BR146" s="2492"/>
      <c r="BS146" s="2492"/>
      <c r="BT146" s="2492"/>
      <c r="BU146" s="2492"/>
      <c r="BV146" s="2492"/>
      <c r="BW146" s="2492"/>
      <c r="BX146" s="2492"/>
      <c r="BY146" s="2492"/>
      <c r="BZ146" s="2492"/>
      <c r="CA146" s="2492"/>
      <c r="CB146" s="2492"/>
      <c r="CC146" s="2492"/>
      <c r="CD146" s="2492"/>
      <c r="CE146" s="2492"/>
      <c r="CF146" s="2492"/>
      <c r="CG146" s="2492"/>
      <c r="CH146" s="2492"/>
      <c r="CI146" s="2492"/>
      <c r="CJ146" s="2492"/>
      <c r="CK146" s="2492"/>
      <c r="CL146" s="2492"/>
      <c r="CM146" s="2492"/>
      <c r="CN146" s="2492"/>
      <c r="CO146" s="2492"/>
      <c r="CP146" s="2492"/>
      <c r="CQ146" s="2492"/>
      <c r="CR146" s="2492"/>
      <c r="CS146" s="2492"/>
      <c r="CT146" s="2492"/>
      <c r="CU146" s="2492"/>
      <c r="CV146" s="2492"/>
      <c r="CW146" s="2492"/>
      <c r="CX146" s="2492"/>
      <c r="CY146" s="2492"/>
      <c r="CZ146" s="2492"/>
      <c r="DA146" s="2492"/>
      <c r="DB146" s="2492"/>
      <c r="DC146" s="2492"/>
      <c r="DD146" s="2492"/>
      <c r="DE146" s="2492"/>
      <c r="DF146" s="2492"/>
      <c r="DG146" s="2492"/>
      <c r="DH146" s="2492"/>
      <c r="DI146" s="2492"/>
      <c r="DJ146" s="2492"/>
      <c r="DK146" s="2492"/>
      <c r="DL146" s="2492"/>
      <c r="DM146" s="2492"/>
      <c r="DN146" s="2492"/>
      <c r="DO146" s="2492"/>
      <c r="DP146" s="2492"/>
      <c r="DQ146" s="2492"/>
      <c r="DR146" s="2492"/>
      <c r="DS146" s="2492"/>
      <c r="DT146" s="2492"/>
      <c r="DU146" s="2492"/>
      <c r="DV146" s="2492"/>
      <c r="DW146" s="2492"/>
      <c r="DX146" s="2492"/>
      <c r="DY146" s="2492"/>
      <c r="DZ146" s="2492"/>
      <c r="EA146" s="2492"/>
      <c r="EB146" s="2492"/>
      <c r="EC146" s="2492"/>
      <c r="ED146" s="2492"/>
      <c r="EE146" s="2492"/>
      <c r="EF146" s="2492"/>
      <c r="EG146" s="2492"/>
      <c r="EH146" s="2492"/>
      <c r="EI146" s="2492"/>
      <c r="EJ146" s="2492"/>
      <c r="EK146" s="2492"/>
      <c r="EL146" s="2492"/>
      <c r="EM146" s="2492"/>
      <c r="EN146" s="2492"/>
      <c r="EO146" s="2492"/>
      <c r="EP146" s="2492"/>
      <c r="EQ146" s="2492"/>
      <c r="ER146" s="2492"/>
      <c r="ES146" s="2492"/>
      <c r="ET146" s="2492"/>
      <c r="EU146" s="2492"/>
      <c r="EV146" s="2492"/>
      <c r="EW146" s="2492"/>
      <c r="EX146" s="2492"/>
      <c r="EY146" s="2492"/>
      <c r="EZ146" s="2492"/>
      <c r="FA146" s="2492"/>
      <c r="FB146" s="2492"/>
      <c r="FC146" s="2492"/>
      <c r="FD146" s="2492"/>
      <c r="FE146" s="2492"/>
      <c r="FF146" s="2492"/>
      <c r="FG146" s="2492"/>
      <c r="FH146" s="2492"/>
      <c r="FI146" s="2492"/>
      <c r="FJ146" s="2492"/>
      <c r="FK146" s="2492"/>
      <c r="FL146" s="2492"/>
      <c r="FM146" s="2492"/>
      <c r="FN146" s="2492"/>
      <c r="FO146" s="2492"/>
      <c r="FP146" s="2492"/>
      <c r="FQ146" s="2492"/>
      <c r="FR146" s="2492"/>
      <c r="FS146" s="2492"/>
      <c r="FT146" s="2492"/>
      <c r="FU146" s="2492"/>
      <c r="FV146" s="2492"/>
      <c r="FW146" s="2492"/>
      <c r="FX146" s="2492"/>
      <c r="FY146" s="2492"/>
      <c r="FZ146" s="2492"/>
      <c r="GA146" s="2492"/>
      <c r="GB146" s="2492"/>
      <c r="GC146" s="2492"/>
      <c r="GD146" s="2492"/>
      <c r="GE146" s="2492"/>
      <c r="GF146" s="2492"/>
      <c r="GG146" s="2492"/>
      <c r="GH146" s="2492"/>
      <c r="GI146" s="2492"/>
      <c r="GJ146" s="2492"/>
      <c r="GK146" s="2492"/>
      <c r="GL146" s="2492"/>
      <c r="GM146" s="2492"/>
      <c r="GN146" s="2492"/>
      <c r="GO146" s="2492"/>
      <c r="GP146" s="2492"/>
      <c r="GQ146" s="2492"/>
      <c r="GR146" s="2492"/>
      <c r="GS146" s="2492"/>
      <c r="GT146" s="2492"/>
      <c r="GU146" s="2492"/>
      <c r="GV146" s="2492"/>
      <c r="GW146" s="2492"/>
      <c r="GX146" s="2492"/>
      <c r="GY146" s="2492"/>
      <c r="GZ146" s="2492"/>
      <c r="HA146" s="2492"/>
      <c r="HB146" s="2492"/>
      <c r="HC146" s="2492"/>
      <c r="HD146" s="2492"/>
      <c r="HE146" s="2492"/>
      <c r="HF146" s="2492"/>
      <c r="HG146" s="2492"/>
      <c r="HH146" s="2492"/>
      <c r="HI146" s="2492"/>
      <c r="HJ146" s="2492"/>
      <c r="HK146" s="2492"/>
      <c r="HL146" s="2492"/>
      <c r="HM146" s="2492"/>
      <c r="HN146" s="2492"/>
      <c r="HO146" s="2492"/>
      <c r="HP146" s="2492"/>
      <c r="HQ146" s="2492"/>
      <c r="HR146" s="2492"/>
      <c r="HS146" s="2492"/>
      <c r="HT146" s="2492"/>
      <c r="HU146" s="2492"/>
      <c r="HV146" s="2492"/>
      <c r="HW146" s="2492"/>
      <c r="HX146" s="2492"/>
      <c r="HY146" s="2492"/>
      <c r="HZ146" s="2492"/>
      <c r="IA146" s="2492"/>
      <c r="IB146" s="2492"/>
      <c r="IC146" s="2492"/>
      <c r="ID146" s="2492"/>
      <c r="IE146" s="2492"/>
    </row>
    <row r="147" spans="1:239" s="1952" customFormat="1" ht="15.75" customHeight="1">
      <c r="A147" s="1495" t="s">
        <v>1166</v>
      </c>
      <c r="B147" s="1496" t="s">
        <v>1167</v>
      </c>
      <c r="C147" s="1543" t="s">
        <v>1155</v>
      </c>
      <c r="D147" s="1544"/>
      <c r="E147" s="1545"/>
      <c r="F147" s="1546"/>
      <c r="G147" s="1497">
        <v>0.3</v>
      </c>
      <c r="H147" s="1592"/>
      <c r="I147" s="1617">
        <v>20.7</v>
      </c>
      <c r="J147" s="1549"/>
      <c r="K147" s="1618">
        <v>2</v>
      </c>
      <c r="L147" s="2446"/>
      <c r="M147" s="1638"/>
      <c r="N147" s="1497">
        <v>5</v>
      </c>
      <c r="O147" s="1549"/>
      <c r="P147" s="1499">
        <v>27</v>
      </c>
      <c r="Q147" s="1549"/>
      <c r="R147" s="2622"/>
      <c r="S147" s="1497">
        <v>20</v>
      </c>
      <c r="T147" s="1549"/>
      <c r="U147" s="1499">
        <v>89</v>
      </c>
      <c r="V147" s="1549"/>
      <c r="W147" s="2655"/>
      <c r="X147" s="1502">
        <v>0.2</v>
      </c>
      <c r="Y147" s="1946"/>
      <c r="Z147" s="1504">
        <v>2964</v>
      </c>
      <c r="AA147" s="1616"/>
      <c r="AB147" s="2480"/>
      <c r="AC147" s="2516">
        <f t="shared" si="8"/>
        <v>0</v>
      </c>
      <c r="AD147" s="1416">
        <f t="shared" si="9"/>
        <v>0</v>
      </c>
      <c r="AE147" s="1416">
        <f t="shared" si="10"/>
        <v>0</v>
      </c>
      <c r="AF147" s="1416">
        <f t="shared" si="11"/>
        <v>0</v>
      </c>
      <c r="AG147" s="2502"/>
      <c r="AH147" s="2502"/>
      <c r="AI147" s="2502"/>
      <c r="AJ147" s="2502"/>
      <c r="AK147" s="2502"/>
      <c r="AL147" s="2502"/>
      <c r="AM147" s="2502"/>
      <c r="AN147" s="2502"/>
      <c r="AO147" s="2502"/>
      <c r="AP147" s="2502"/>
      <c r="AQ147" s="2502"/>
      <c r="AR147" s="2502"/>
      <c r="AS147" s="2502"/>
      <c r="AT147" s="2502"/>
      <c r="AU147" s="2502"/>
      <c r="AV147" s="2502"/>
      <c r="AW147" s="2502"/>
      <c r="AX147" s="2502"/>
      <c r="AY147" s="2502"/>
      <c r="AZ147" s="2502"/>
      <c r="BA147" s="2502"/>
      <c r="BB147" s="2502"/>
      <c r="BC147" s="2502"/>
      <c r="BD147" s="2502"/>
      <c r="BE147" s="2502"/>
      <c r="BF147" s="2502"/>
      <c r="BG147" s="2502"/>
      <c r="BH147" s="2502"/>
      <c r="BI147" s="2502"/>
      <c r="BJ147" s="2502"/>
      <c r="BK147" s="2502"/>
      <c r="BL147" s="2502"/>
      <c r="BM147" s="2502"/>
      <c r="BN147" s="2502"/>
      <c r="BO147" s="2502"/>
      <c r="BP147" s="2502"/>
      <c r="BQ147" s="2502"/>
      <c r="BR147" s="2502"/>
      <c r="BS147" s="2502"/>
      <c r="BT147" s="2502"/>
      <c r="BU147" s="2502"/>
      <c r="BV147" s="2502"/>
      <c r="BW147" s="2502"/>
      <c r="BX147" s="2502"/>
      <c r="BY147" s="2502"/>
      <c r="BZ147" s="2502"/>
      <c r="CA147" s="2502"/>
      <c r="CB147" s="2502"/>
      <c r="CC147" s="2502"/>
      <c r="CD147" s="2502"/>
      <c r="CE147" s="2502"/>
      <c r="CF147" s="2502"/>
      <c r="CG147" s="2502"/>
      <c r="CH147" s="2502"/>
      <c r="CI147" s="2502"/>
      <c r="CJ147" s="2502"/>
      <c r="CK147" s="2502"/>
      <c r="CL147" s="2502"/>
      <c r="CM147" s="2502"/>
      <c r="CN147" s="2502"/>
      <c r="CO147" s="2502"/>
      <c r="CP147" s="2502"/>
      <c r="CQ147" s="2502"/>
      <c r="CR147" s="2502"/>
      <c r="CS147" s="2502"/>
      <c r="CT147" s="2502"/>
      <c r="CU147" s="2502"/>
      <c r="CV147" s="2502"/>
      <c r="CW147" s="2502"/>
      <c r="CX147" s="2502"/>
      <c r="CY147" s="2502"/>
      <c r="CZ147" s="2502"/>
      <c r="DA147" s="2502"/>
      <c r="DB147" s="2502"/>
      <c r="DC147" s="2502"/>
      <c r="DD147" s="2502"/>
      <c r="DE147" s="2502"/>
      <c r="DF147" s="2502"/>
      <c r="DG147" s="2502"/>
      <c r="DH147" s="2502"/>
      <c r="DI147" s="2502"/>
      <c r="DJ147" s="2502"/>
      <c r="DK147" s="2502"/>
      <c r="DL147" s="2502"/>
      <c r="DM147" s="2502"/>
      <c r="DN147" s="2502"/>
      <c r="DO147" s="2502"/>
      <c r="DP147" s="2502"/>
      <c r="DQ147" s="2502"/>
      <c r="DR147" s="2502"/>
      <c r="DS147" s="2502"/>
      <c r="DT147" s="2502"/>
      <c r="DU147" s="2502"/>
      <c r="DV147" s="2502"/>
      <c r="DW147" s="2502"/>
      <c r="DX147" s="2502"/>
      <c r="DY147" s="2502"/>
      <c r="DZ147" s="2502"/>
      <c r="EA147" s="2502"/>
      <c r="EB147" s="2502"/>
      <c r="EC147" s="2502"/>
      <c r="ED147" s="2502"/>
      <c r="EE147" s="2502"/>
      <c r="EF147" s="2502"/>
      <c r="EG147" s="2502"/>
      <c r="EH147" s="2502"/>
      <c r="EI147" s="2502"/>
      <c r="EJ147" s="2502"/>
      <c r="EK147" s="2502"/>
      <c r="EL147" s="2502"/>
      <c r="EM147" s="2502"/>
      <c r="EN147" s="2502"/>
      <c r="EO147" s="2502"/>
      <c r="EP147" s="2502"/>
      <c r="EQ147" s="2502"/>
      <c r="ER147" s="2502"/>
      <c r="ES147" s="2502"/>
      <c r="ET147" s="2502"/>
      <c r="EU147" s="2502"/>
      <c r="EV147" s="2502"/>
      <c r="EW147" s="2502"/>
      <c r="EX147" s="2502"/>
      <c r="EY147" s="2502"/>
      <c r="EZ147" s="2502"/>
      <c r="FA147" s="2502"/>
      <c r="FB147" s="2502"/>
      <c r="FC147" s="2502"/>
      <c r="FD147" s="2502"/>
      <c r="FE147" s="2502"/>
      <c r="FF147" s="2502"/>
      <c r="FG147" s="2502"/>
      <c r="FH147" s="2502"/>
      <c r="FI147" s="2502"/>
      <c r="FJ147" s="2502"/>
      <c r="FK147" s="2502"/>
      <c r="FL147" s="2502"/>
      <c r="FM147" s="2502"/>
      <c r="FN147" s="2502"/>
      <c r="FO147" s="2502"/>
      <c r="FP147" s="2502"/>
      <c r="FQ147" s="2502"/>
      <c r="FR147" s="2502"/>
      <c r="FS147" s="2502"/>
      <c r="FT147" s="2502"/>
      <c r="FU147" s="2502"/>
      <c r="FV147" s="2502"/>
      <c r="FW147" s="2502"/>
      <c r="FX147" s="2502"/>
      <c r="FY147" s="2502"/>
      <c r="FZ147" s="2502"/>
      <c r="GA147" s="2502"/>
      <c r="GB147" s="2502"/>
      <c r="GC147" s="2502"/>
      <c r="GD147" s="2502"/>
      <c r="GE147" s="2502"/>
      <c r="GF147" s="2502"/>
      <c r="GG147" s="2502"/>
      <c r="GH147" s="2502"/>
      <c r="GI147" s="2502"/>
      <c r="GJ147" s="2502"/>
      <c r="GK147" s="2502"/>
      <c r="GL147" s="2502"/>
      <c r="GM147" s="2502"/>
      <c r="GN147" s="2502"/>
      <c r="GO147" s="2502"/>
      <c r="GP147" s="2502"/>
      <c r="GQ147" s="2502"/>
      <c r="GR147" s="2502"/>
      <c r="GS147" s="2502"/>
      <c r="GT147" s="2502"/>
      <c r="GU147" s="2502"/>
      <c r="GV147" s="2502"/>
      <c r="GW147" s="2502"/>
      <c r="GX147" s="2502"/>
      <c r="GY147" s="2502"/>
      <c r="GZ147" s="2502"/>
      <c r="HA147" s="2502"/>
      <c r="HB147" s="2502"/>
      <c r="HC147" s="2502"/>
      <c r="HD147" s="2502"/>
      <c r="HE147" s="2502"/>
      <c r="HF147" s="2502"/>
      <c r="HG147" s="2502"/>
      <c r="HH147" s="2502"/>
      <c r="HI147" s="2502"/>
      <c r="HJ147" s="2502"/>
      <c r="HK147" s="2502"/>
      <c r="HL147" s="2502"/>
      <c r="HM147" s="2502"/>
      <c r="HN147" s="2502"/>
      <c r="HO147" s="2502"/>
      <c r="HP147" s="2502"/>
      <c r="HQ147" s="2502"/>
      <c r="HR147" s="2502"/>
      <c r="HS147" s="2502"/>
      <c r="HT147" s="2502"/>
      <c r="HU147" s="2502"/>
      <c r="HV147" s="2502"/>
      <c r="HW147" s="2502"/>
      <c r="HX147" s="2502"/>
      <c r="HY147" s="2502"/>
      <c r="HZ147" s="2502"/>
      <c r="IA147" s="2502"/>
      <c r="IB147" s="2502"/>
      <c r="IC147" s="2502"/>
      <c r="ID147" s="2502"/>
      <c r="IE147" s="2502"/>
    </row>
    <row r="148" spans="1:239" s="1472" customFormat="1" ht="15.75" customHeight="1" thickBot="1">
      <c r="A148" s="1740" t="s">
        <v>1168</v>
      </c>
      <c r="B148" s="705" t="s">
        <v>1169</v>
      </c>
      <c r="C148" s="1741" t="s">
        <v>1170</v>
      </c>
      <c r="D148" s="157"/>
      <c r="E148" s="1742"/>
      <c r="F148" s="1743"/>
      <c r="G148" s="1918">
        <v>0.8</v>
      </c>
      <c r="H148" s="694"/>
      <c r="I148" s="687">
        <v>20.7</v>
      </c>
      <c r="J148" s="685"/>
      <c r="K148" s="683">
        <v>2</v>
      </c>
      <c r="L148" s="2566"/>
      <c r="M148" s="754" t="s">
        <v>1171</v>
      </c>
      <c r="N148" s="1918">
        <v>5</v>
      </c>
      <c r="O148" s="685"/>
      <c r="P148" s="1919">
        <v>27</v>
      </c>
      <c r="Q148" s="685"/>
      <c r="R148" s="2617"/>
      <c r="S148" s="1918">
        <v>20</v>
      </c>
      <c r="T148" s="685"/>
      <c r="U148" s="1919">
        <v>89</v>
      </c>
      <c r="V148" s="685"/>
      <c r="W148" s="2652"/>
      <c r="X148" s="1746">
        <v>0.2</v>
      </c>
      <c r="Y148" s="685"/>
      <c r="Z148" s="902">
        <v>2964</v>
      </c>
      <c r="AA148" s="1921"/>
      <c r="AB148" s="2672"/>
      <c r="AC148" s="2516">
        <f t="shared" si="8"/>
        <v>0</v>
      </c>
      <c r="AD148" s="1416">
        <f t="shared" si="9"/>
        <v>0</v>
      </c>
      <c r="AE148" s="1416">
        <f t="shared" si="10"/>
        <v>0</v>
      </c>
      <c r="AF148" s="1416">
        <f t="shared" si="11"/>
        <v>0</v>
      </c>
      <c r="AG148" s="2492"/>
      <c r="AH148" s="2492"/>
      <c r="AI148" s="2492"/>
      <c r="AJ148" s="2492"/>
      <c r="AK148" s="2492"/>
      <c r="AL148" s="2492"/>
      <c r="AM148" s="2492"/>
      <c r="AN148" s="2492"/>
      <c r="AO148" s="2492"/>
      <c r="AP148" s="2492"/>
      <c r="AQ148" s="2492"/>
      <c r="AR148" s="2492"/>
      <c r="AS148" s="2492"/>
      <c r="AT148" s="2492"/>
      <c r="AU148" s="2492"/>
      <c r="AV148" s="2492"/>
      <c r="AW148" s="2492"/>
      <c r="AX148" s="2492"/>
      <c r="AY148" s="2492"/>
      <c r="AZ148" s="2492"/>
      <c r="BA148" s="2492"/>
      <c r="BB148" s="2492"/>
      <c r="BC148" s="2492"/>
      <c r="BD148" s="2492"/>
      <c r="BE148" s="2492"/>
      <c r="BF148" s="2492"/>
      <c r="BG148" s="2492"/>
      <c r="BH148" s="2492"/>
      <c r="BI148" s="2492"/>
      <c r="BJ148" s="2492"/>
      <c r="BK148" s="2492"/>
      <c r="BL148" s="2492"/>
      <c r="BM148" s="2492"/>
      <c r="BN148" s="2492"/>
      <c r="BO148" s="2492"/>
      <c r="BP148" s="2492"/>
      <c r="BQ148" s="2492"/>
      <c r="BR148" s="2492"/>
      <c r="BS148" s="2492"/>
      <c r="BT148" s="2492"/>
      <c r="BU148" s="2492"/>
      <c r="BV148" s="2492"/>
      <c r="BW148" s="2492"/>
      <c r="BX148" s="2492"/>
      <c r="BY148" s="2492"/>
      <c r="BZ148" s="2492"/>
      <c r="CA148" s="2492"/>
      <c r="CB148" s="2492"/>
      <c r="CC148" s="2492"/>
      <c r="CD148" s="2492"/>
      <c r="CE148" s="2492"/>
      <c r="CF148" s="2492"/>
      <c r="CG148" s="2492"/>
      <c r="CH148" s="2492"/>
      <c r="CI148" s="2492"/>
      <c r="CJ148" s="2492"/>
      <c r="CK148" s="2492"/>
      <c r="CL148" s="2492"/>
      <c r="CM148" s="2492"/>
      <c r="CN148" s="2492"/>
      <c r="CO148" s="2492"/>
      <c r="CP148" s="2492"/>
      <c r="CQ148" s="2492"/>
      <c r="CR148" s="2492"/>
      <c r="CS148" s="2492"/>
      <c r="CT148" s="2492"/>
      <c r="CU148" s="2492"/>
      <c r="CV148" s="2492"/>
      <c r="CW148" s="2492"/>
      <c r="CX148" s="2492"/>
      <c r="CY148" s="2492"/>
      <c r="CZ148" s="2492"/>
      <c r="DA148" s="2492"/>
      <c r="DB148" s="2492"/>
      <c r="DC148" s="2492"/>
      <c r="DD148" s="2492"/>
      <c r="DE148" s="2492"/>
      <c r="DF148" s="2492"/>
      <c r="DG148" s="2492"/>
      <c r="DH148" s="2492"/>
      <c r="DI148" s="2492"/>
      <c r="DJ148" s="2492"/>
      <c r="DK148" s="2492"/>
      <c r="DL148" s="2492"/>
      <c r="DM148" s="2492"/>
      <c r="DN148" s="2492"/>
      <c r="DO148" s="2492"/>
      <c r="DP148" s="2492"/>
      <c r="DQ148" s="2492"/>
      <c r="DR148" s="2492"/>
      <c r="DS148" s="2492"/>
      <c r="DT148" s="2492"/>
      <c r="DU148" s="2492"/>
      <c r="DV148" s="2492"/>
      <c r="DW148" s="2492"/>
      <c r="DX148" s="2492"/>
      <c r="DY148" s="2492"/>
      <c r="DZ148" s="2492"/>
      <c r="EA148" s="2492"/>
      <c r="EB148" s="2492"/>
      <c r="EC148" s="2492"/>
      <c r="ED148" s="2492"/>
      <c r="EE148" s="2492"/>
      <c r="EF148" s="2492"/>
      <c r="EG148" s="2492"/>
      <c r="EH148" s="2492"/>
      <c r="EI148" s="2492"/>
      <c r="EJ148" s="2492"/>
      <c r="EK148" s="2492"/>
      <c r="EL148" s="2492"/>
      <c r="EM148" s="2492"/>
      <c r="EN148" s="2492"/>
      <c r="EO148" s="2492"/>
      <c r="EP148" s="2492"/>
      <c r="EQ148" s="2492"/>
      <c r="ER148" s="2492"/>
      <c r="ES148" s="2492"/>
      <c r="ET148" s="2492"/>
      <c r="EU148" s="2492"/>
      <c r="EV148" s="2492"/>
      <c r="EW148" s="2492"/>
      <c r="EX148" s="2492"/>
      <c r="EY148" s="2492"/>
      <c r="EZ148" s="2492"/>
      <c r="FA148" s="2492"/>
      <c r="FB148" s="2492"/>
      <c r="FC148" s="2492"/>
      <c r="FD148" s="2492"/>
      <c r="FE148" s="2492"/>
      <c r="FF148" s="2492"/>
      <c r="FG148" s="2492"/>
      <c r="FH148" s="2492"/>
      <c r="FI148" s="2492"/>
      <c r="FJ148" s="2492"/>
      <c r="FK148" s="2492"/>
      <c r="FL148" s="2492"/>
      <c r="FM148" s="2492"/>
      <c r="FN148" s="2492"/>
      <c r="FO148" s="2492"/>
      <c r="FP148" s="2492"/>
      <c r="FQ148" s="2492"/>
      <c r="FR148" s="2492"/>
      <c r="FS148" s="2492"/>
      <c r="FT148" s="2492"/>
      <c r="FU148" s="2492"/>
      <c r="FV148" s="2492"/>
      <c r="FW148" s="2492"/>
      <c r="FX148" s="2492"/>
      <c r="FY148" s="2492"/>
      <c r="FZ148" s="2492"/>
      <c r="GA148" s="2492"/>
      <c r="GB148" s="2492"/>
      <c r="GC148" s="2492"/>
      <c r="GD148" s="2492"/>
      <c r="GE148" s="2492"/>
      <c r="GF148" s="2492"/>
      <c r="GG148" s="2492"/>
      <c r="GH148" s="2492"/>
      <c r="GI148" s="2492"/>
      <c r="GJ148" s="2492"/>
      <c r="GK148" s="2492"/>
      <c r="GL148" s="2492"/>
      <c r="GM148" s="2492"/>
      <c r="GN148" s="2492"/>
      <c r="GO148" s="2492"/>
      <c r="GP148" s="2492"/>
      <c r="GQ148" s="2492"/>
      <c r="GR148" s="2492"/>
      <c r="GS148" s="2492"/>
      <c r="GT148" s="2492"/>
      <c r="GU148" s="2492"/>
      <c r="GV148" s="2492"/>
      <c r="GW148" s="2492"/>
      <c r="GX148" s="2492"/>
      <c r="GY148" s="2492"/>
      <c r="GZ148" s="2492"/>
      <c r="HA148" s="2492"/>
      <c r="HB148" s="2492"/>
      <c r="HC148" s="2492"/>
      <c r="HD148" s="2492"/>
      <c r="HE148" s="2492"/>
      <c r="HF148" s="2492"/>
      <c r="HG148" s="2492"/>
      <c r="HH148" s="2492"/>
      <c r="HI148" s="2492"/>
      <c r="HJ148" s="2492"/>
      <c r="HK148" s="2492"/>
      <c r="HL148" s="2492"/>
      <c r="HM148" s="2492"/>
      <c r="HN148" s="2492"/>
      <c r="HO148" s="2492"/>
      <c r="HP148" s="2492"/>
      <c r="HQ148" s="2492"/>
      <c r="HR148" s="2492"/>
      <c r="HS148" s="2492"/>
      <c r="HT148" s="2492"/>
      <c r="HU148" s="2492"/>
      <c r="HV148" s="2492"/>
      <c r="HW148" s="2492"/>
      <c r="HX148" s="2492"/>
      <c r="HY148" s="2492"/>
      <c r="HZ148" s="2492"/>
      <c r="IA148" s="2492"/>
      <c r="IB148" s="2492"/>
      <c r="IC148" s="2492"/>
      <c r="ID148" s="2492"/>
      <c r="IE148" s="2492"/>
    </row>
    <row r="149" spans="1:239" s="1472" customFormat="1" ht="30" customHeight="1" thickBot="1">
      <c r="A149" s="2518"/>
      <c r="B149" s="1197" t="s">
        <v>179</v>
      </c>
      <c r="C149" s="2519"/>
      <c r="D149" s="2520"/>
      <c r="E149" s="2521"/>
      <c r="F149" s="2522"/>
      <c r="G149" s="2523"/>
      <c r="H149" s="2524"/>
      <c r="I149" s="2525" t="s">
        <v>373</v>
      </c>
      <c r="J149" s="2526"/>
      <c r="K149" s="2527"/>
      <c r="L149" s="2546"/>
      <c r="M149" s="2528"/>
      <c r="N149" s="1196"/>
      <c r="O149" s="2529"/>
      <c r="P149" s="2529" t="s">
        <v>373</v>
      </c>
      <c r="Q149" s="2529"/>
      <c r="R149" s="2592"/>
      <c r="S149" s="2529"/>
      <c r="T149" s="2529"/>
      <c r="U149" s="2529" t="s">
        <v>373</v>
      </c>
      <c r="V149" s="2529"/>
      <c r="W149" s="2546"/>
      <c r="X149" s="2530"/>
      <c r="Y149" s="2531"/>
      <c r="Z149" s="2532" t="s">
        <v>373</v>
      </c>
      <c r="AA149" s="2531"/>
      <c r="AB149" s="2670"/>
      <c r="AC149" s="2533"/>
      <c r="AD149" s="2534"/>
      <c r="AE149" s="2534"/>
      <c r="AF149" s="2534"/>
      <c r="AG149" s="2492"/>
      <c r="AH149" s="2492"/>
      <c r="AI149" s="2492"/>
      <c r="AJ149" s="2492"/>
      <c r="AK149" s="2492"/>
      <c r="AL149" s="2492"/>
      <c r="AM149" s="2492"/>
      <c r="AN149" s="2492"/>
      <c r="AO149" s="2492"/>
      <c r="AP149" s="2492"/>
      <c r="AQ149" s="2492"/>
      <c r="AR149" s="2492"/>
      <c r="AS149" s="2492"/>
      <c r="AT149" s="2492"/>
      <c r="AU149" s="2492"/>
      <c r="AV149" s="2492"/>
      <c r="AW149" s="2492"/>
      <c r="AX149" s="2492"/>
      <c r="AY149" s="2492"/>
      <c r="AZ149" s="2492"/>
      <c r="BA149" s="2492"/>
      <c r="BB149" s="2492"/>
      <c r="BC149" s="2492"/>
      <c r="BD149" s="2492"/>
      <c r="BE149" s="2492"/>
      <c r="BF149" s="2492"/>
      <c r="BG149" s="2492"/>
      <c r="BH149" s="2492"/>
      <c r="BI149" s="2492"/>
      <c r="BJ149" s="2492"/>
      <c r="BK149" s="2492"/>
      <c r="BL149" s="2492"/>
      <c r="BM149" s="2492"/>
      <c r="BN149" s="2492"/>
      <c r="BO149" s="2492"/>
      <c r="BP149" s="2492"/>
      <c r="BQ149" s="2492"/>
      <c r="BR149" s="2492"/>
      <c r="BS149" s="2492"/>
      <c r="BT149" s="2492"/>
      <c r="BU149" s="2492"/>
      <c r="BV149" s="2492"/>
      <c r="BW149" s="2492"/>
      <c r="BX149" s="2492"/>
      <c r="BY149" s="2492"/>
      <c r="BZ149" s="2492"/>
      <c r="CA149" s="2492"/>
      <c r="CB149" s="2492"/>
      <c r="CC149" s="2492"/>
      <c r="CD149" s="2492"/>
      <c r="CE149" s="2492"/>
      <c r="CF149" s="2492"/>
      <c r="CG149" s="2492"/>
      <c r="CH149" s="2492"/>
      <c r="CI149" s="2492"/>
      <c r="CJ149" s="2492"/>
      <c r="CK149" s="2492"/>
      <c r="CL149" s="2492"/>
      <c r="CM149" s="2492"/>
      <c r="CN149" s="2492"/>
      <c r="CO149" s="2492"/>
      <c r="CP149" s="2492"/>
      <c r="CQ149" s="2492"/>
      <c r="CR149" s="2492"/>
      <c r="CS149" s="2492"/>
      <c r="CT149" s="2492"/>
      <c r="CU149" s="2492"/>
      <c r="CV149" s="2492"/>
      <c r="CW149" s="2492"/>
      <c r="CX149" s="2492"/>
      <c r="CY149" s="2492"/>
      <c r="CZ149" s="2492"/>
      <c r="DA149" s="2492"/>
      <c r="DB149" s="2492"/>
      <c r="DC149" s="2492"/>
      <c r="DD149" s="2492"/>
      <c r="DE149" s="2492"/>
      <c r="DF149" s="2492"/>
      <c r="DG149" s="2492"/>
      <c r="DH149" s="2492"/>
      <c r="DI149" s="2492"/>
      <c r="DJ149" s="2492"/>
      <c r="DK149" s="2492"/>
      <c r="DL149" s="2492"/>
      <c r="DM149" s="2492"/>
      <c r="DN149" s="2492"/>
      <c r="DO149" s="2492"/>
      <c r="DP149" s="2492"/>
      <c r="DQ149" s="2492"/>
      <c r="DR149" s="2492"/>
      <c r="DS149" s="2492"/>
      <c r="DT149" s="2492"/>
      <c r="DU149" s="2492"/>
      <c r="DV149" s="2492"/>
      <c r="DW149" s="2492"/>
      <c r="DX149" s="2492"/>
      <c r="DY149" s="2492"/>
      <c r="DZ149" s="2492"/>
      <c r="EA149" s="2492"/>
      <c r="EB149" s="2492"/>
      <c r="EC149" s="2492"/>
      <c r="ED149" s="2492"/>
      <c r="EE149" s="2492"/>
      <c r="EF149" s="2492"/>
      <c r="EG149" s="2492"/>
      <c r="EH149" s="2492"/>
      <c r="EI149" s="2492"/>
      <c r="EJ149" s="2492"/>
      <c r="EK149" s="2492"/>
      <c r="EL149" s="2492"/>
      <c r="EM149" s="2492"/>
      <c r="EN149" s="2492"/>
      <c r="EO149" s="2492"/>
      <c r="EP149" s="2492"/>
      <c r="EQ149" s="2492"/>
      <c r="ER149" s="2492"/>
      <c r="ES149" s="2492"/>
      <c r="ET149" s="2492"/>
      <c r="EU149" s="2492"/>
      <c r="EV149" s="2492"/>
      <c r="EW149" s="2492"/>
      <c r="EX149" s="2492"/>
      <c r="EY149" s="2492"/>
      <c r="EZ149" s="2492"/>
      <c r="FA149" s="2492"/>
      <c r="FB149" s="2492"/>
      <c r="FC149" s="2492"/>
      <c r="FD149" s="2492"/>
      <c r="FE149" s="2492"/>
      <c r="FF149" s="2492"/>
      <c r="FG149" s="2492"/>
      <c r="FH149" s="2492"/>
      <c r="FI149" s="2492"/>
      <c r="FJ149" s="2492"/>
      <c r="FK149" s="2492"/>
      <c r="FL149" s="2492"/>
      <c r="FM149" s="2492"/>
      <c r="FN149" s="2492"/>
      <c r="FO149" s="2492"/>
      <c r="FP149" s="2492"/>
      <c r="FQ149" s="2492"/>
      <c r="FR149" s="2492"/>
      <c r="FS149" s="2492"/>
      <c r="FT149" s="2492"/>
      <c r="FU149" s="2492"/>
      <c r="FV149" s="2492"/>
      <c r="FW149" s="2492"/>
      <c r="FX149" s="2492"/>
      <c r="FY149" s="2492"/>
      <c r="FZ149" s="2492"/>
      <c r="GA149" s="2492"/>
      <c r="GB149" s="2492"/>
      <c r="GC149" s="2492"/>
      <c r="GD149" s="2492"/>
      <c r="GE149" s="2492"/>
      <c r="GF149" s="2492"/>
      <c r="GG149" s="2492"/>
      <c r="GH149" s="2492"/>
      <c r="GI149" s="2492"/>
      <c r="GJ149" s="2492"/>
      <c r="GK149" s="2492"/>
      <c r="GL149" s="2492"/>
      <c r="GM149" s="2492"/>
      <c r="GN149" s="2492"/>
      <c r="GO149" s="2492"/>
      <c r="GP149" s="2492"/>
      <c r="GQ149" s="2492"/>
      <c r="GR149" s="2492"/>
      <c r="GS149" s="2492"/>
      <c r="GT149" s="2492"/>
      <c r="GU149" s="2492"/>
      <c r="GV149" s="2492"/>
      <c r="GW149" s="2492"/>
      <c r="GX149" s="2492"/>
      <c r="GY149" s="2492"/>
      <c r="GZ149" s="2492"/>
      <c r="HA149" s="2492"/>
      <c r="HB149" s="2492"/>
      <c r="HC149" s="2492"/>
      <c r="HD149" s="2492"/>
      <c r="HE149" s="2492"/>
      <c r="HF149" s="2492"/>
      <c r="HG149" s="2492"/>
      <c r="HH149" s="2492"/>
      <c r="HI149" s="2492"/>
      <c r="HJ149" s="2492"/>
      <c r="HK149" s="2492"/>
      <c r="HL149" s="2492"/>
      <c r="HM149" s="2492"/>
      <c r="HN149" s="2492"/>
      <c r="HO149" s="2492"/>
      <c r="HP149" s="2492"/>
      <c r="HQ149" s="2492"/>
      <c r="HR149" s="2492"/>
      <c r="HS149" s="2492"/>
      <c r="HT149" s="2492"/>
      <c r="HU149" s="2492"/>
      <c r="HV149" s="2492"/>
      <c r="HW149" s="2492"/>
      <c r="HX149" s="2492"/>
      <c r="HY149" s="2492"/>
      <c r="HZ149" s="2492"/>
      <c r="IA149" s="2492"/>
      <c r="IB149" s="2492"/>
      <c r="IC149" s="2492"/>
      <c r="ID149" s="2492"/>
      <c r="IE149" s="2492"/>
    </row>
    <row r="150" spans="1:239" s="1472" customFormat="1" ht="15.75" customHeight="1">
      <c r="A150" s="1840" t="s">
        <v>121</v>
      </c>
      <c r="B150" s="1953" t="s">
        <v>1172</v>
      </c>
      <c r="C150" s="4023" t="s">
        <v>1173</v>
      </c>
      <c r="D150" s="530"/>
      <c r="E150" s="532"/>
      <c r="F150" s="4024"/>
      <c r="G150" s="827">
        <v>4</v>
      </c>
      <c r="H150" s="117"/>
      <c r="I150" s="1222">
        <v>24.9</v>
      </c>
      <c r="J150" s="1846"/>
      <c r="K150" s="1847">
        <v>3</v>
      </c>
      <c r="L150" s="2569"/>
      <c r="M150" s="1119" t="s">
        <v>270</v>
      </c>
      <c r="N150" s="368"/>
      <c r="O150" s="1958"/>
      <c r="P150" s="1959"/>
      <c r="Q150" s="1958"/>
      <c r="R150" s="2623"/>
      <c r="S150" s="1960"/>
      <c r="T150" s="1851"/>
      <c r="U150" s="1852"/>
      <c r="V150" s="1849"/>
      <c r="W150" s="2647"/>
      <c r="X150" s="1961">
        <v>1</v>
      </c>
      <c r="Y150" s="1962"/>
      <c r="Z150" s="1963">
        <v>396</v>
      </c>
      <c r="AA150" s="691"/>
      <c r="AB150" s="2691"/>
      <c r="AC150" s="2516">
        <f t="shared" si="8"/>
        <v>0</v>
      </c>
      <c r="AD150" s="1416">
        <f t="shared" si="9"/>
        <v>0</v>
      </c>
      <c r="AE150" s="1416">
        <f t="shared" si="10"/>
        <v>0</v>
      </c>
      <c r="AF150" s="1416">
        <f t="shared" si="11"/>
        <v>0</v>
      </c>
      <c r="AG150" s="2492"/>
      <c r="AH150" s="2492"/>
      <c r="AI150" s="2492"/>
      <c r="AJ150" s="2492"/>
      <c r="AK150" s="2492"/>
      <c r="AL150" s="2492"/>
      <c r="AM150" s="2492"/>
      <c r="AN150" s="2492"/>
      <c r="AO150" s="2492"/>
      <c r="AP150" s="2492"/>
      <c r="AQ150" s="2492"/>
      <c r="AR150" s="2492"/>
      <c r="AS150" s="2492"/>
      <c r="AT150" s="2492"/>
      <c r="AU150" s="2492"/>
      <c r="AV150" s="2492"/>
      <c r="AW150" s="2492"/>
      <c r="AX150" s="2492"/>
      <c r="AY150" s="2492"/>
      <c r="AZ150" s="2492"/>
      <c r="BA150" s="2492"/>
      <c r="BB150" s="2492"/>
      <c r="BC150" s="2492"/>
      <c r="BD150" s="2492"/>
      <c r="BE150" s="2492"/>
      <c r="BF150" s="2492"/>
      <c r="BG150" s="2492"/>
      <c r="BH150" s="2492"/>
      <c r="BI150" s="2492"/>
      <c r="BJ150" s="2492"/>
      <c r="BK150" s="2492"/>
      <c r="BL150" s="2492"/>
      <c r="BM150" s="2492"/>
      <c r="BN150" s="2492"/>
      <c r="BO150" s="2492"/>
      <c r="BP150" s="2492"/>
      <c r="BQ150" s="2492"/>
      <c r="BR150" s="2492"/>
      <c r="BS150" s="2492"/>
      <c r="BT150" s="2492"/>
      <c r="BU150" s="2492"/>
      <c r="BV150" s="2492"/>
      <c r="BW150" s="2492"/>
      <c r="BX150" s="2492"/>
      <c r="BY150" s="2492"/>
      <c r="BZ150" s="2492"/>
      <c r="CA150" s="2492"/>
      <c r="CB150" s="2492"/>
      <c r="CC150" s="2492"/>
      <c r="CD150" s="2492"/>
      <c r="CE150" s="2492"/>
      <c r="CF150" s="2492"/>
      <c r="CG150" s="2492"/>
      <c r="CH150" s="2492"/>
      <c r="CI150" s="2492"/>
      <c r="CJ150" s="2492"/>
      <c r="CK150" s="2492"/>
      <c r="CL150" s="2492"/>
      <c r="CM150" s="2492"/>
      <c r="CN150" s="2492"/>
      <c r="CO150" s="2492"/>
      <c r="CP150" s="2492"/>
      <c r="CQ150" s="2492"/>
      <c r="CR150" s="2492"/>
      <c r="CS150" s="2492"/>
      <c r="CT150" s="2492"/>
      <c r="CU150" s="2492"/>
      <c r="CV150" s="2492"/>
      <c r="CW150" s="2492"/>
      <c r="CX150" s="2492"/>
      <c r="CY150" s="2492"/>
      <c r="CZ150" s="2492"/>
      <c r="DA150" s="2492"/>
      <c r="DB150" s="2492"/>
      <c r="DC150" s="2492"/>
      <c r="DD150" s="2492"/>
      <c r="DE150" s="2492"/>
      <c r="DF150" s="2492"/>
      <c r="DG150" s="2492"/>
      <c r="DH150" s="2492"/>
      <c r="DI150" s="2492"/>
      <c r="DJ150" s="2492"/>
      <c r="DK150" s="2492"/>
      <c r="DL150" s="2492"/>
      <c r="DM150" s="2492"/>
      <c r="DN150" s="2492"/>
      <c r="DO150" s="2492"/>
      <c r="DP150" s="2492"/>
      <c r="DQ150" s="2492"/>
      <c r="DR150" s="2492"/>
      <c r="DS150" s="2492"/>
      <c r="DT150" s="2492"/>
      <c r="DU150" s="2492"/>
      <c r="DV150" s="2492"/>
      <c r="DW150" s="2492"/>
      <c r="DX150" s="2492"/>
      <c r="DY150" s="2492"/>
      <c r="DZ150" s="2492"/>
      <c r="EA150" s="2492"/>
      <c r="EB150" s="2492"/>
      <c r="EC150" s="2492"/>
      <c r="ED150" s="2492"/>
      <c r="EE150" s="2492"/>
      <c r="EF150" s="2492"/>
      <c r="EG150" s="2492"/>
      <c r="EH150" s="2492"/>
      <c r="EI150" s="2492"/>
      <c r="EJ150" s="2492"/>
      <c r="EK150" s="2492"/>
      <c r="EL150" s="2492"/>
      <c r="EM150" s="2492"/>
      <c r="EN150" s="2492"/>
      <c r="EO150" s="2492"/>
      <c r="EP150" s="2492"/>
      <c r="EQ150" s="2492"/>
      <c r="ER150" s="2492"/>
      <c r="ES150" s="2492"/>
      <c r="ET150" s="2492"/>
      <c r="EU150" s="2492"/>
      <c r="EV150" s="2492"/>
      <c r="EW150" s="2492"/>
      <c r="EX150" s="2492"/>
      <c r="EY150" s="2492"/>
      <c r="EZ150" s="2492"/>
      <c r="FA150" s="2492"/>
      <c r="FB150" s="2492"/>
      <c r="FC150" s="2492"/>
      <c r="FD150" s="2492"/>
      <c r="FE150" s="2492"/>
      <c r="FF150" s="2492"/>
      <c r="FG150" s="2492"/>
      <c r="FH150" s="2492"/>
      <c r="FI150" s="2492"/>
      <c r="FJ150" s="2492"/>
      <c r="FK150" s="2492"/>
      <c r="FL150" s="2492"/>
      <c r="FM150" s="2492"/>
      <c r="FN150" s="2492"/>
      <c r="FO150" s="2492"/>
      <c r="FP150" s="2492"/>
      <c r="FQ150" s="2492"/>
      <c r="FR150" s="2492"/>
      <c r="FS150" s="2492"/>
      <c r="FT150" s="2492"/>
      <c r="FU150" s="2492"/>
      <c r="FV150" s="2492"/>
      <c r="FW150" s="2492"/>
      <c r="FX150" s="2492"/>
      <c r="FY150" s="2492"/>
      <c r="FZ150" s="2492"/>
      <c r="GA150" s="2492"/>
      <c r="GB150" s="2492"/>
      <c r="GC150" s="2492"/>
      <c r="GD150" s="2492"/>
      <c r="GE150" s="2492"/>
      <c r="GF150" s="2492"/>
      <c r="GG150" s="2492"/>
      <c r="GH150" s="2492"/>
      <c r="GI150" s="2492"/>
      <c r="GJ150" s="2492"/>
      <c r="GK150" s="2492"/>
      <c r="GL150" s="2492"/>
      <c r="GM150" s="2492"/>
      <c r="GN150" s="2492"/>
      <c r="GO150" s="2492"/>
      <c r="GP150" s="2492"/>
      <c r="GQ150" s="2492"/>
      <c r="GR150" s="2492"/>
      <c r="GS150" s="2492"/>
      <c r="GT150" s="2492"/>
      <c r="GU150" s="2492"/>
      <c r="GV150" s="2492"/>
      <c r="GW150" s="2492"/>
      <c r="GX150" s="2492"/>
      <c r="GY150" s="2492"/>
      <c r="GZ150" s="2492"/>
      <c r="HA150" s="2492"/>
      <c r="HB150" s="2492"/>
      <c r="HC150" s="2492"/>
      <c r="HD150" s="2492"/>
      <c r="HE150" s="2492"/>
      <c r="HF150" s="2492"/>
      <c r="HG150" s="2492"/>
      <c r="HH150" s="2492"/>
      <c r="HI150" s="2492"/>
      <c r="HJ150" s="2492"/>
      <c r="HK150" s="2492"/>
      <c r="HL150" s="2492"/>
      <c r="HM150" s="2492"/>
      <c r="HN150" s="2492"/>
      <c r="HO150" s="2492"/>
      <c r="HP150" s="2492"/>
      <c r="HQ150" s="2492"/>
      <c r="HR150" s="2492"/>
      <c r="HS150" s="2492"/>
      <c r="HT150" s="2492"/>
      <c r="HU150" s="2492"/>
      <c r="HV150" s="2492"/>
      <c r="HW150" s="2492"/>
      <c r="HX150" s="2492"/>
      <c r="HY150" s="2492"/>
      <c r="HZ150" s="2492"/>
      <c r="IA150" s="2492"/>
      <c r="IB150" s="2492"/>
      <c r="IC150" s="2492"/>
      <c r="ID150" s="2492"/>
      <c r="IE150" s="2492"/>
    </row>
    <row r="151" spans="1:239" s="1472" customFormat="1" ht="15.75" customHeight="1">
      <c r="A151" s="1483">
        <v>1601</v>
      </c>
      <c r="B151" s="718" t="s">
        <v>1174</v>
      </c>
      <c r="C151" s="559" t="s">
        <v>485</v>
      </c>
      <c r="D151" s="3981"/>
      <c r="E151" s="521"/>
      <c r="F151" s="766"/>
      <c r="G151" s="83">
        <v>4</v>
      </c>
      <c r="H151" s="98"/>
      <c r="I151" s="686">
        <v>20.7</v>
      </c>
      <c r="J151" s="1123"/>
      <c r="K151" s="164">
        <v>2</v>
      </c>
      <c r="L151" s="2449"/>
      <c r="M151" s="692" t="s">
        <v>1175</v>
      </c>
      <c r="N151" s="83">
        <v>20</v>
      </c>
      <c r="O151" s="1122"/>
      <c r="P151" s="1929">
        <v>15</v>
      </c>
      <c r="Q151" s="755"/>
      <c r="R151" s="1433"/>
      <c r="S151" s="1498">
        <v>50</v>
      </c>
      <c r="T151" s="1946"/>
      <c r="U151" s="1499">
        <v>28</v>
      </c>
      <c r="V151" s="1549"/>
      <c r="W151" s="2476"/>
      <c r="X151" s="761">
        <v>1</v>
      </c>
      <c r="Y151" s="1122"/>
      <c r="Z151" s="901">
        <v>309</v>
      </c>
      <c r="AA151" s="752"/>
      <c r="AB151" s="2481"/>
      <c r="AC151" s="2516">
        <f t="shared" si="8"/>
        <v>0</v>
      </c>
      <c r="AD151" s="1416">
        <f t="shared" si="9"/>
        <v>0</v>
      </c>
      <c r="AE151" s="1416">
        <f t="shared" si="10"/>
        <v>0</v>
      </c>
      <c r="AF151" s="1416">
        <f t="shared" si="11"/>
        <v>0</v>
      </c>
      <c r="AG151" s="2492"/>
      <c r="AH151" s="2492"/>
      <c r="AI151" s="2492"/>
      <c r="AJ151" s="2492"/>
      <c r="AK151" s="2492"/>
      <c r="AL151" s="2492"/>
      <c r="AM151" s="2492"/>
      <c r="AN151" s="2492"/>
      <c r="AO151" s="2492"/>
      <c r="AP151" s="2492"/>
      <c r="AQ151" s="2492"/>
      <c r="AR151" s="2492"/>
      <c r="AS151" s="2492"/>
      <c r="AT151" s="2492"/>
      <c r="AU151" s="2492"/>
      <c r="AV151" s="2492"/>
      <c r="AW151" s="2492"/>
      <c r="AX151" s="2492"/>
      <c r="AY151" s="2492"/>
      <c r="AZ151" s="2492"/>
      <c r="BA151" s="2492"/>
      <c r="BB151" s="2492"/>
      <c r="BC151" s="2492"/>
      <c r="BD151" s="2492"/>
      <c r="BE151" s="2492"/>
      <c r="BF151" s="2492"/>
      <c r="BG151" s="2492"/>
      <c r="BH151" s="2492"/>
      <c r="BI151" s="2492"/>
      <c r="BJ151" s="2492"/>
      <c r="BK151" s="2492"/>
      <c r="BL151" s="2492"/>
      <c r="BM151" s="2492"/>
      <c r="BN151" s="2492"/>
      <c r="BO151" s="2492"/>
      <c r="BP151" s="2492"/>
      <c r="BQ151" s="2492"/>
      <c r="BR151" s="2492"/>
      <c r="BS151" s="2492"/>
      <c r="BT151" s="2492"/>
      <c r="BU151" s="2492"/>
      <c r="BV151" s="2492"/>
      <c r="BW151" s="2492"/>
      <c r="BX151" s="2492"/>
      <c r="BY151" s="2492"/>
      <c r="BZ151" s="2492"/>
      <c r="CA151" s="2492"/>
      <c r="CB151" s="2492"/>
      <c r="CC151" s="2492"/>
      <c r="CD151" s="2492"/>
      <c r="CE151" s="2492"/>
      <c r="CF151" s="2492"/>
      <c r="CG151" s="2492"/>
      <c r="CH151" s="2492"/>
      <c r="CI151" s="2492"/>
      <c r="CJ151" s="2492"/>
      <c r="CK151" s="2492"/>
      <c r="CL151" s="2492"/>
      <c r="CM151" s="2492"/>
      <c r="CN151" s="2492"/>
      <c r="CO151" s="2492"/>
      <c r="CP151" s="2492"/>
      <c r="CQ151" s="2492"/>
      <c r="CR151" s="2492"/>
      <c r="CS151" s="2492"/>
      <c r="CT151" s="2492"/>
      <c r="CU151" s="2492"/>
      <c r="CV151" s="2492"/>
      <c r="CW151" s="2492"/>
      <c r="CX151" s="2492"/>
      <c r="CY151" s="2492"/>
      <c r="CZ151" s="2492"/>
      <c r="DA151" s="2492"/>
      <c r="DB151" s="2492"/>
      <c r="DC151" s="2492"/>
      <c r="DD151" s="2492"/>
      <c r="DE151" s="2492"/>
      <c r="DF151" s="2492"/>
      <c r="DG151" s="2492"/>
      <c r="DH151" s="2492"/>
      <c r="DI151" s="2492"/>
      <c r="DJ151" s="2492"/>
      <c r="DK151" s="2492"/>
      <c r="DL151" s="2492"/>
      <c r="DM151" s="2492"/>
      <c r="DN151" s="2492"/>
      <c r="DO151" s="2492"/>
      <c r="DP151" s="2492"/>
      <c r="DQ151" s="2492"/>
      <c r="DR151" s="2492"/>
      <c r="DS151" s="2492"/>
      <c r="DT151" s="2492"/>
      <c r="DU151" s="2492"/>
      <c r="DV151" s="2492"/>
      <c r="DW151" s="2492"/>
      <c r="DX151" s="2492"/>
      <c r="DY151" s="2492"/>
      <c r="DZ151" s="2492"/>
      <c r="EA151" s="2492"/>
      <c r="EB151" s="2492"/>
      <c r="EC151" s="2492"/>
      <c r="ED151" s="2492"/>
      <c r="EE151" s="2492"/>
      <c r="EF151" s="2492"/>
      <c r="EG151" s="2492"/>
      <c r="EH151" s="2492"/>
      <c r="EI151" s="2492"/>
      <c r="EJ151" s="2492"/>
      <c r="EK151" s="2492"/>
      <c r="EL151" s="2492"/>
      <c r="EM151" s="2492"/>
      <c r="EN151" s="2492"/>
      <c r="EO151" s="2492"/>
      <c r="EP151" s="2492"/>
      <c r="EQ151" s="2492"/>
      <c r="ER151" s="2492"/>
      <c r="ES151" s="2492"/>
      <c r="ET151" s="2492"/>
      <c r="EU151" s="2492"/>
      <c r="EV151" s="2492"/>
      <c r="EW151" s="2492"/>
      <c r="EX151" s="2492"/>
      <c r="EY151" s="2492"/>
      <c r="EZ151" s="2492"/>
      <c r="FA151" s="2492"/>
      <c r="FB151" s="2492"/>
      <c r="FC151" s="2492"/>
      <c r="FD151" s="2492"/>
      <c r="FE151" s="2492"/>
      <c r="FF151" s="2492"/>
      <c r="FG151" s="2492"/>
      <c r="FH151" s="2492"/>
      <c r="FI151" s="2492"/>
      <c r="FJ151" s="2492"/>
      <c r="FK151" s="2492"/>
      <c r="FL151" s="2492"/>
      <c r="FM151" s="2492"/>
      <c r="FN151" s="2492"/>
      <c r="FO151" s="2492"/>
      <c r="FP151" s="2492"/>
      <c r="FQ151" s="2492"/>
      <c r="FR151" s="2492"/>
      <c r="FS151" s="2492"/>
      <c r="FT151" s="2492"/>
      <c r="FU151" s="2492"/>
      <c r="FV151" s="2492"/>
      <c r="FW151" s="2492"/>
      <c r="FX151" s="2492"/>
      <c r="FY151" s="2492"/>
      <c r="FZ151" s="2492"/>
      <c r="GA151" s="2492"/>
      <c r="GB151" s="2492"/>
      <c r="GC151" s="2492"/>
      <c r="GD151" s="2492"/>
      <c r="GE151" s="2492"/>
      <c r="GF151" s="2492"/>
      <c r="GG151" s="2492"/>
      <c r="GH151" s="2492"/>
      <c r="GI151" s="2492"/>
      <c r="GJ151" s="2492"/>
      <c r="GK151" s="2492"/>
      <c r="GL151" s="2492"/>
      <c r="GM151" s="2492"/>
      <c r="GN151" s="2492"/>
      <c r="GO151" s="2492"/>
      <c r="GP151" s="2492"/>
      <c r="GQ151" s="2492"/>
      <c r="GR151" s="2492"/>
      <c r="GS151" s="2492"/>
      <c r="GT151" s="2492"/>
      <c r="GU151" s="2492"/>
      <c r="GV151" s="2492"/>
      <c r="GW151" s="2492"/>
      <c r="GX151" s="2492"/>
      <c r="GY151" s="2492"/>
      <c r="GZ151" s="2492"/>
      <c r="HA151" s="2492"/>
      <c r="HB151" s="2492"/>
      <c r="HC151" s="2492"/>
      <c r="HD151" s="2492"/>
      <c r="HE151" s="2492"/>
      <c r="HF151" s="2492"/>
      <c r="HG151" s="2492"/>
      <c r="HH151" s="2492"/>
      <c r="HI151" s="2492"/>
      <c r="HJ151" s="2492"/>
      <c r="HK151" s="2492"/>
      <c r="HL151" s="2492"/>
      <c r="HM151" s="2492"/>
      <c r="HN151" s="2492"/>
      <c r="HO151" s="2492"/>
      <c r="HP151" s="2492"/>
      <c r="HQ151" s="2492"/>
      <c r="HR151" s="2492"/>
      <c r="HS151" s="2492"/>
      <c r="HT151" s="2492"/>
      <c r="HU151" s="2492"/>
      <c r="HV151" s="2492"/>
      <c r="HW151" s="2492"/>
      <c r="HX151" s="2492"/>
      <c r="HY151" s="2492"/>
      <c r="HZ151" s="2492"/>
      <c r="IA151" s="2492"/>
      <c r="IB151" s="2492"/>
      <c r="IC151" s="2492"/>
      <c r="ID151" s="2492"/>
      <c r="IE151" s="2492"/>
    </row>
    <row r="152" spans="1:239" s="1475" customFormat="1" ht="15.75" customHeight="1" thickBot="1">
      <c r="A152" s="1662" t="s">
        <v>223</v>
      </c>
      <c r="B152" s="1692" t="s">
        <v>1176</v>
      </c>
      <c r="C152" s="1666" t="s">
        <v>1177</v>
      </c>
      <c r="D152" s="1665"/>
      <c r="E152" s="1964"/>
      <c r="F152" s="1917"/>
      <c r="G152" s="1507">
        <v>4</v>
      </c>
      <c r="H152" s="1508"/>
      <c r="I152" s="1744">
        <v>20.7</v>
      </c>
      <c r="J152" s="1745"/>
      <c r="K152" s="1698">
        <v>2</v>
      </c>
      <c r="L152" s="2444"/>
      <c r="M152" s="1965" t="s">
        <v>257</v>
      </c>
      <c r="N152" s="1137"/>
      <c r="O152" s="1146"/>
      <c r="P152" s="1944"/>
      <c r="Q152" s="1147"/>
      <c r="R152" s="2466"/>
      <c r="S152" s="1137"/>
      <c r="T152" s="1147"/>
      <c r="U152" s="1944"/>
      <c r="V152" s="1147"/>
      <c r="W152" s="1429"/>
      <c r="X152" s="1513">
        <v>1</v>
      </c>
      <c r="Y152" s="1697"/>
      <c r="Z152" s="1515">
        <v>309</v>
      </c>
      <c r="AA152" s="1514"/>
      <c r="AB152" s="2478"/>
      <c r="AC152" s="2516">
        <f t="shared" si="8"/>
        <v>0</v>
      </c>
      <c r="AD152" s="1416">
        <f t="shared" si="9"/>
        <v>0</v>
      </c>
      <c r="AE152" s="1416">
        <f t="shared" si="10"/>
        <v>0</v>
      </c>
      <c r="AF152" s="1416">
        <f t="shared" si="11"/>
        <v>0</v>
      </c>
      <c r="AG152" s="2494"/>
      <c r="AH152" s="2494"/>
      <c r="AI152" s="2494"/>
      <c r="AJ152" s="2494"/>
      <c r="AK152" s="2494"/>
      <c r="AL152" s="2494"/>
      <c r="AM152" s="2494"/>
      <c r="AN152" s="2494"/>
      <c r="AO152" s="2494"/>
      <c r="AP152" s="2494"/>
      <c r="AQ152" s="2494"/>
      <c r="AR152" s="2494"/>
      <c r="AS152" s="2494"/>
      <c r="AT152" s="2494"/>
      <c r="AU152" s="2494"/>
      <c r="AV152" s="2494"/>
      <c r="AW152" s="2494"/>
      <c r="AX152" s="2494"/>
      <c r="AY152" s="2494"/>
      <c r="AZ152" s="2494"/>
      <c r="BA152" s="2494"/>
      <c r="BB152" s="2494"/>
      <c r="BC152" s="2494"/>
      <c r="BD152" s="2494"/>
      <c r="BE152" s="2494"/>
      <c r="BF152" s="2494"/>
      <c r="BG152" s="2494"/>
      <c r="BH152" s="2494"/>
      <c r="BI152" s="2494"/>
      <c r="BJ152" s="2494"/>
      <c r="BK152" s="2494"/>
      <c r="BL152" s="2494"/>
      <c r="BM152" s="2494"/>
      <c r="BN152" s="2494"/>
      <c r="BO152" s="2494"/>
      <c r="BP152" s="2494"/>
      <c r="BQ152" s="2494"/>
      <c r="BR152" s="2494"/>
      <c r="BS152" s="2494"/>
      <c r="BT152" s="2494"/>
      <c r="BU152" s="2494"/>
      <c r="BV152" s="2494"/>
      <c r="BW152" s="2494"/>
      <c r="BX152" s="2494"/>
      <c r="BY152" s="2494"/>
      <c r="BZ152" s="2494"/>
      <c r="CA152" s="2494"/>
      <c r="CB152" s="2494"/>
      <c r="CC152" s="2494"/>
      <c r="CD152" s="2494"/>
      <c r="CE152" s="2494"/>
      <c r="CF152" s="2494"/>
      <c r="CG152" s="2494"/>
      <c r="CH152" s="2494"/>
      <c r="CI152" s="2494"/>
      <c r="CJ152" s="2494"/>
      <c r="CK152" s="2494"/>
      <c r="CL152" s="2494"/>
      <c r="CM152" s="2494"/>
      <c r="CN152" s="2494"/>
      <c r="CO152" s="2494"/>
      <c r="CP152" s="2494"/>
      <c r="CQ152" s="2494"/>
      <c r="CR152" s="2494"/>
      <c r="CS152" s="2494"/>
      <c r="CT152" s="2494"/>
      <c r="CU152" s="2494"/>
      <c r="CV152" s="2494"/>
      <c r="CW152" s="2494"/>
      <c r="CX152" s="2494"/>
      <c r="CY152" s="2494"/>
      <c r="CZ152" s="2494"/>
      <c r="DA152" s="2494"/>
      <c r="DB152" s="2494"/>
      <c r="DC152" s="2494"/>
      <c r="DD152" s="2494"/>
      <c r="DE152" s="2494"/>
      <c r="DF152" s="2494"/>
      <c r="DG152" s="2494"/>
      <c r="DH152" s="2494"/>
      <c r="DI152" s="2494"/>
      <c r="DJ152" s="2494"/>
      <c r="DK152" s="2494"/>
      <c r="DL152" s="2494"/>
      <c r="DM152" s="2494"/>
      <c r="DN152" s="2494"/>
      <c r="DO152" s="2494"/>
      <c r="DP152" s="2494"/>
      <c r="DQ152" s="2494"/>
      <c r="DR152" s="2494"/>
      <c r="DS152" s="2494"/>
      <c r="DT152" s="2494"/>
      <c r="DU152" s="2494"/>
      <c r="DV152" s="2494"/>
      <c r="DW152" s="2494"/>
      <c r="DX152" s="2494"/>
      <c r="DY152" s="2494"/>
      <c r="DZ152" s="2494"/>
      <c r="EA152" s="2494"/>
      <c r="EB152" s="2494"/>
      <c r="EC152" s="2494"/>
      <c r="ED152" s="2494"/>
      <c r="EE152" s="2494"/>
      <c r="EF152" s="2494"/>
      <c r="EG152" s="2494"/>
      <c r="EH152" s="2494"/>
      <c r="EI152" s="2494"/>
      <c r="EJ152" s="2494"/>
      <c r="EK152" s="2494"/>
      <c r="EL152" s="2494"/>
      <c r="EM152" s="2494"/>
      <c r="EN152" s="2494"/>
      <c r="EO152" s="2494"/>
      <c r="EP152" s="2494"/>
      <c r="EQ152" s="2494"/>
      <c r="ER152" s="2494"/>
      <c r="ES152" s="2494"/>
      <c r="ET152" s="2494"/>
      <c r="EU152" s="2494"/>
      <c r="EV152" s="2494"/>
      <c r="EW152" s="2494"/>
      <c r="EX152" s="2494"/>
      <c r="EY152" s="2494"/>
      <c r="EZ152" s="2494"/>
      <c r="FA152" s="2494"/>
      <c r="FB152" s="2494"/>
      <c r="FC152" s="2494"/>
      <c r="FD152" s="2494"/>
      <c r="FE152" s="2494"/>
      <c r="FF152" s="2494"/>
      <c r="FG152" s="2494"/>
      <c r="FH152" s="2494"/>
      <c r="FI152" s="2494"/>
      <c r="FJ152" s="2494"/>
      <c r="FK152" s="2494"/>
      <c r="FL152" s="2494"/>
      <c r="FM152" s="2494"/>
      <c r="FN152" s="2494"/>
      <c r="FO152" s="2494"/>
      <c r="FP152" s="2494"/>
      <c r="FQ152" s="2494"/>
      <c r="FR152" s="2494"/>
      <c r="FS152" s="2494"/>
      <c r="FT152" s="2494"/>
      <c r="FU152" s="2494"/>
      <c r="FV152" s="2494"/>
      <c r="FW152" s="2494"/>
      <c r="FX152" s="2494"/>
      <c r="FY152" s="2494"/>
      <c r="FZ152" s="2494"/>
      <c r="GA152" s="2494"/>
      <c r="GB152" s="2494"/>
      <c r="GC152" s="2494"/>
      <c r="GD152" s="2494"/>
      <c r="GE152" s="2494"/>
      <c r="GF152" s="2494"/>
      <c r="GG152" s="2494"/>
      <c r="GH152" s="2494"/>
      <c r="GI152" s="2494"/>
      <c r="GJ152" s="2494"/>
      <c r="GK152" s="2494"/>
      <c r="GL152" s="2494"/>
      <c r="GM152" s="2494"/>
      <c r="GN152" s="2494"/>
      <c r="GO152" s="2494"/>
      <c r="GP152" s="2494"/>
      <c r="GQ152" s="2494"/>
      <c r="GR152" s="2494"/>
      <c r="GS152" s="2494"/>
      <c r="GT152" s="2494"/>
      <c r="GU152" s="2494"/>
      <c r="GV152" s="2494"/>
      <c r="GW152" s="2494"/>
      <c r="GX152" s="2494"/>
      <c r="GY152" s="2494"/>
      <c r="GZ152" s="2494"/>
      <c r="HA152" s="2494"/>
      <c r="HB152" s="2494"/>
      <c r="HC152" s="2494"/>
      <c r="HD152" s="2494"/>
      <c r="HE152" s="2494"/>
      <c r="HF152" s="2494"/>
      <c r="HG152" s="2494"/>
      <c r="HH152" s="2494"/>
      <c r="HI152" s="2494"/>
      <c r="HJ152" s="2494"/>
      <c r="HK152" s="2494"/>
      <c r="HL152" s="2494"/>
      <c r="HM152" s="2494"/>
      <c r="HN152" s="2494"/>
      <c r="HO152" s="2494"/>
      <c r="HP152" s="2494"/>
      <c r="HQ152" s="2494"/>
      <c r="HR152" s="2494"/>
      <c r="HS152" s="2494"/>
      <c r="HT152" s="2494"/>
      <c r="HU152" s="2494"/>
      <c r="HV152" s="2494"/>
      <c r="HW152" s="2494"/>
      <c r="HX152" s="2494"/>
      <c r="HY152" s="2494"/>
      <c r="HZ152" s="2494"/>
      <c r="IA152" s="2494"/>
      <c r="IB152" s="2494"/>
      <c r="IC152" s="2494"/>
      <c r="ID152" s="2494"/>
      <c r="IE152" s="2494"/>
    </row>
    <row r="153" spans="1:239" s="1472" customFormat="1" ht="30" customHeight="1" thickBot="1">
      <c r="A153" s="2518"/>
      <c r="B153" s="1197" t="s">
        <v>1178</v>
      </c>
      <c r="C153" s="2519"/>
      <c r="D153" s="2520"/>
      <c r="E153" s="2521"/>
      <c r="F153" s="2522"/>
      <c r="G153" s="2523"/>
      <c r="H153" s="2524"/>
      <c r="I153" s="2525" t="s">
        <v>373</v>
      </c>
      <c r="J153" s="2526"/>
      <c r="K153" s="2527"/>
      <c r="L153" s="2546"/>
      <c r="M153" s="2528"/>
      <c r="N153" s="1196"/>
      <c r="O153" s="2529"/>
      <c r="P153" s="2529" t="s">
        <v>373</v>
      </c>
      <c r="Q153" s="2529"/>
      <c r="R153" s="2592"/>
      <c r="S153" s="2529"/>
      <c r="T153" s="2529"/>
      <c r="U153" s="2529" t="s">
        <v>373</v>
      </c>
      <c r="V153" s="2529"/>
      <c r="W153" s="2546"/>
      <c r="X153" s="2530"/>
      <c r="Y153" s="2531"/>
      <c r="Z153" s="2532" t="s">
        <v>373</v>
      </c>
      <c r="AA153" s="2531"/>
      <c r="AB153" s="2670"/>
      <c r="AC153" s="2533"/>
      <c r="AD153" s="2534"/>
      <c r="AE153" s="2534"/>
      <c r="AF153" s="2534"/>
      <c r="AG153" s="2492"/>
      <c r="AH153" s="2492"/>
      <c r="AI153" s="2492"/>
      <c r="AJ153" s="2492"/>
      <c r="AK153" s="2492"/>
      <c r="AL153" s="2492"/>
      <c r="AM153" s="2492"/>
      <c r="AN153" s="2492"/>
      <c r="AO153" s="2492"/>
      <c r="AP153" s="2492"/>
      <c r="AQ153" s="2492"/>
      <c r="AR153" s="2492"/>
      <c r="AS153" s="2492"/>
      <c r="AT153" s="2492"/>
      <c r="AU153" s="2492"/>
      <c r="AV153" s="2492"/>
      <c r="AW153" s="2492"/>
      <c r="AX153" s="2492"/>
      <c r="AY153" s="2492"/>
      <c r="AZ153" s="2492"/>
      <c r="BA153" s="2492"/>
      <c r="BB153" s="2492"/>
      <c r="BC153" s="2492"/>
      <c r="BD153" s="2492"/>
      <c r="BE153" s="2492"/>
      <c r="BF153" s="2492"/>
      <c r="BG153" s="2492"/>
      <c r="BH153" s="2492"/>
      <c r="BI153" s="2492"/>
      <c r="BJ153" s="2492"/>
      <c r="BK153" s="2492"/>
      <c r="BL153" s="2492"/>
      <c r="BM153" s="2492"/>
      <c r="BN153" s="2492"/>
      <c r="BO153" s="2492"/>
      <c r="BP153" s="2492"/>
      <c r="BQ153" s="2492"/>
      <c r="BR153" s="2492"/>
      <c r="BS153" s="2492"/>
      <c r="BT153" s="2492"/>
      <c r="BU153" s="2492"/>
      <c r="BV153" s="2492"/>
      <c r="BW153" s="2492"/>
      <c r="BX153" s="2492"/>
      <c r="BY153" s="2492"/>
      <c r="BZ153" s="2492"/>
      <c r="CA153" s="2492"/>
      <c r="CB153" s="2492"/>
      <c r="CC153" s="2492"/>
      <c r="CD153" s="2492"/>
      <c r="CE153" s="2492"/>
      <c r="CF153" s="2492"/>
      <c r="CG153" s="2492"/>
      <c r="CH153" s="2492"/>
      <c r="CI153" s="2492"/>
      <c r="CJ153" s="2492"/>
      <c r="CK153" s="2492"/>
      <c r="CL153" s="2492"/>
      <c r="CM153" s="2492"/>
      <c r="CN153" s="2492"/>
      <c r="CO153" s="2492"/>
      <c r="CP153" s="2492"/>
      <c r="CQ153" s="2492"/>
      <c r="CR153" s="2492"/>
      <c r="CS153" s="2492"/>
      <c r="CT153" s="2492"/>
      <c r="CU153" s="2492"/>
      <c r="CV153" s="2492"/>
      <c r="CW153" s="2492"/>
      <c r="CX153" s="2492"/>
      <c r="CY153" s="2492"/>
      <c r="CZ153" s="2492"/>
      <c r="DA153" s="2492"/>
      <c r="DB153" s="2492"/>
      <c r="DC153" s="2492"/>
      <c r="DD153" s="2492"/>
      <c r="DE153" s="2492"/>
      <c r="DF153" s="2492"/>
      <c r="DG153" s="2492"/>
      <c r="DH153" s="2492"/>
      <c r="DI153" s="2492"/>
      <c r="DJ153" s="2492"/>
      <c r="DK153" s="2492"/>
      <c r="DL153" s="2492"/>
      <c r="DM153" s="2492"/>
      <c r="DN153" s="2492"/>
      <c r="DO153" s="2492"/>
      <c r="DP153" s="2492"/>
      <c r="DQ153" s="2492"/>
      <c r="DR153" s="2492"/>
      <c r="DS153" s="2492"/>
      <c r="DT153" s="2492"/>
      <c r="DU153" s="2492"/>
      <c r="DV153" s="2492"/>
      <c r="DW153" s="2492"/>
      <c r="DX153" s="2492"/>
      <c r="DY153" s="2492"/>
      <c r="DZ153" s="2492"/>
      <c r="EA153" s="2492"/>
      <c r="EB153" s="2492"/>
      <c r="EC153" s="2492"/>
      <c r="ED153" s="2492"/>
      <c r="EE153" s="2492"/>
      <c r="EF153" s="2492"/>
      <c r="EG153" s="2492"/>
      <c r="EH153" s="2492"/>
      <c r="EI153" s="2492"/>
      <c r="EJ153" s="2492"/>
      <c r="EK153" s="2492"/>
      <c r="EL153" s="2492"/>
      <c r="EM153" s="2492"/>
      <c r="EN153" s="2492"/>
      <c r="EO153" s="2492"/>
      <c r="EP153" s="2492"/>
      <c r="EQ153" s="2492"/>
      <c r="ER153" s="2492"/>
      <c r="ES153" s="2492"/>
      <c r="ET153" s="2492"/>
      <c r="EU153" s="2492"/>
      <c r="EV153" s="2492"/>
      <c r="EW153" s="2492"/>
      <c r="EX153" s="2492"/>
      <c r="EY153" s="2492"/>
      <c r="EZ153" s="2492"/>
      <c r="FA153" s="2492"/>
      <c r="FB153" s="2492"/>
      <c r="FC153" s="2492"/>
      <c r="FD153" s="2492"/>
      <c r="FE153" s="2492"/>
      <c r="FF153" s="2492"/>
      <c r="FG153" s="2492"/>
      <c r="FH153" s="2492"/>
      <c r="FI153" s="2492"/>
      <c r="FJ153" s="2492"/>
      <c r="FK153" s="2492"/>
      <c r="FL153" s="2492"/>
      <c r="FM153" s="2492"/>
      <c r="FN153" s="2492"/>
      <c r="FO153" s="2492"/>
      <c r="FP153" s="2492"/>
      <c r="FQ153" s="2492"/>
      <c r="FR153" s="2492"/>
      <c r="FS153" s="2492"/>
      <c r="FT153" s="2492"/>
      <c r="FU153" s="2492"/>
      <c r="FV153" s="2492"/>
      <c r="FW153" s="2492"/>
      <c r="FX153" s="2492"/>
      <c r="FY153" s="2492"/>
      <c r="FZ153" s="2492"/>
      <c r="GA153" s="2492"/>
      <c r="GB153" s="2492"/>
      <c r="GC153" s="2492"/>
      <c r="GD153" s="2492"/>
      <c r="GE153" s="2492"/>
      <c r="GF153" s="2492"/>
      <c r="GG153" s="2492"/>
      <c r="GH153" s="2492"/>
      <c r="GI153" s="2492"/>
      <c r="GJ153" s="2492"/>
      <c r="GK153" s="2492"/>
      <c r="GL153" s="2492"/>
      <c r="GM153" s="2492"/>
      <c r="GN153" s="2492"/>
      <c r="GO153" s="2492"/>
      <c r="GP153" s="2492"/>
      <c r="GQ153" s="2492"/>
      <c r="GR153" s="2492"/>
      <c r="GS153" s="2492"/>
      <c r="GT153" s="2492"/>
      <c r="GU153" s="2492"/>
      <c r="GV153" s="2492"/>
      <c r="GW153" s="2492"/>
      <c r="GX153" s="2492"/>
      <c r="GY153" s="2492"/>
      <c r="GZ153" s="2492"/>
      <c r="HA153" s="2492"/>
      <c r="HB153" s="2492"/>
      <c r="HC153" s="2492"/>
      <c r="HD153" s="2492"/>
      <c r="HE153" s="2492"/>
      <c r="HF153" s="2492"/>
      <c r="HG153" s="2492"/>
      <c r="HH153" s="2492"/>
      <c r="HI153" s="2492"/>
      <c r="HJ153" s="2492"/>
      <c r="HK153" s="2492"/>
      <c r="HL153" s="2492"/>
      <c r="HM153" s="2492"/>
      <c r="HN153" s="2492"/>
      <c r="HO153" s="2492"/>
      <c r="HP153" s="2492"/>
      <c r="HQ153" s="2492"/>
      <c r="HR153" s="2492"/>
      <c r="HS153" s="2492"/>
      <c r="HT153" s="2492"/>
      <c r="HU153" s="2492"/>
      <c r="HV153" s="2492"/>
      <c r="HW153" s="2492"/>
      <c r="HX153" s="2492"/>
      <c r="HY153" s="2492"/>
      <c r="HZ153" s="2492"/>
      <c r="IA153" s="2492"/>
      <c r="IB153" s="2492"/>
      <c r="IC153" s="2492"/>
      <c r="ID153" s="2492"/>
      <c r="IE153" s="2492"/>
    </row>
    <row r="154" spans="1:239" s="1472" customFormat="1" ht="15.75" customHeight="1" thickBot="1">
      <c r="A154" s="1719" t="s">
        <v>1179</v>
      </c>
      <c r="B154" s="1720" t="s">
        <v>1180</v>
      </c>
      <c r="C154" s="1809" t="s">
        <v>1181</v>
      </c>
      <c r="D154" s="1649"/>
      <c r="E154" s="1810"/>
      <c r="F154" s="1811"/>
      <c r="G154" s="1652">
        <v>2</v>
      </c>
      <c r="H154" s="1752"/>
      <c r="I154" s="1723">
        <v>20.7</v>
      </c>
      <c r="J154" s="1724"/>
      <c r="K154" s="1751">
        <v>2</v>
      </c>
      <c r="L154" s="2560"/>
      <c r="M154" s="160" t="s">
        <v>1182</v>
      </c>
      <c r="N154" s="1812"/>
      <c r="O154" s="1875"/>
      <c r="P154" s="1966"/>
      <c r="Q154" s="1875"/>
      <c r="R154" s="2609"/>
      <c r="S154" s="1812"/>
      <c r="T154" s="1875"/>
      <c r="U154" s="1966"/>
      <c r="V154" s="1875"/>
      <c r="W154" s="2638"/>
      <c r="X154" s="1654">
        <v>0.4</v>
      </c>
      <c r="Y154" s="1878"/>
      <c r="Z154" s="1753">
        <v>1454</v>
      </c>
      <c r="AA154" s="1655"/>
      <c r="AB154" s="2692"/>
      <c r="AC154" s="2516">
        <f t="shared" si="8"/>
        <v>0</v>
      </c>
      <c r="AD154" s="1416">
        <f t="shared" si="9"/>
        <v>0</v>
      </c>
      <c r="AE154" s="1416">
        <f t="shared" si="10"/>
        <v>0</v>
      </c>
      <c r="AF154" s="1416">
        <f t="shared" si="11"/>
        <v>0</v>
      </c>
      <c r="AG154" s="2492"/>
      <c r="AH154" s="2492"/>
      <c r="AI154" s="2492"/>
      <c r="AJ154" s="2492"/>
      <c r="AK154" s="2492"/>
      <c r="AL154" s="2492"/>
      <c r="AM154" s="2492"/>
      <c r="AN154" s="2492"/>
      <c r="AO154" s="2492"/>
      <c r="AP154" s="2492"/>
      <c r="AQ154" s="2492"/>
      <c r="AR154" s="2492"/>
      <c r="AS154" s="2492"/>
      <c r="AT154" s="2492"/>
      <c r="AU154" s="2492"/>
      <c r="AV154" s="2492"/>
      <c r="AW154" s="2492"/>
      <c r="AX154" s="2492"/>
      <c r="AY154" s="2492"/>
      <c r="AZ154" s="2492"/>
      <c r="BA154" s="2492"/>
      <c r="BB154" s="2492"/>
      <c r="BC154" s="2492"/>
      <c r="BD154" s="2492"/>
      <c r="BE154" s="2492"/>
      <c r="BF154" s="2492"/>
      <c r="BG154" s="2492"/>
      <c r="BH154" s="2492"/>
      <c r="BI154" s="2492"/>
      <c r="BJ154" s="2492"/>
      <c r="BK154" s="2492"/>
      <c r="BL154" s="2492"/>
      <c r="BM154" s="2492"/>
      <c r="BN154" s="2492"/>
      <c r="BO154" s="2492"/>
      <c r="BP154" s="2492"/>
      <c r="BQ154" s="2492"/>
      <c r="BR154" s="2492"/>
      <c r="BS154" s="2492"/>
      <c r="BT154" s="2492"/>
      <c r="BU154" s="2492"/>
      <c r="BV154" s="2492"/>
      <c r="BW154" s="2492"/>
      <c r="BX154" s="2492"/>
      <c r="BY154" s="2492"/>
      <c r="BZ154" s="2492"/>
      <c r="CA154" s="2492"/>
      <c r="CB154" s="2492"/>
      <c r="CC154" s="2492"/>
      <c r="CD154" s="2492"/>
      <c r="CE154" s="2492"/>
      <c r="CF154" s="2492"/>
      <c r="CG154" s="2492"/>
      <c r="CH154" s="2492"/>
      <c r="CI154" s="2492"/>
      <c r="CJ154" s="2492"/>
      <c r="CK154" s="2492"/>
      <c r="CL154" s="2492"/>
      <c r="CM154" s="2492"/>
      <c r="CN154" s="2492"/>
      <c r="CO154" s="2492"/>
      <c r="CP154" s="2492"/>
      <c r="CQ154" s="2492"/>
      <c r="CR154" s="2492"/>
      <c r="CS154" s="2492"/>
      <c r="CT154" s="2492"/>
      <c r="CU154" s="2492"/>
      <c r="CV154" s="2492"/>
      <c r="CW154" s="2492"/>
      <c r="CX154" s="2492"/>
      <c r="CY154" s="2492"/>
      <c r="CZ154" s="2492"/>
      <c r="DA154" s="2492"/>
      <c r="DB154" s="2492"/>
      <c r="DC154" s="2492"/>
      <c r="DD154" s="2492"/>
      <c r="DE154" s="2492"/>
      <c r="DF154" s="2492"/>
      <c r="DG154" s="2492"/>
      <c r="DH154" s="2492"/>
      <c r="DI154" s="2492"/>
      <c r="DJ154" s="2492"/>
      <c r="DK154" s="2492"/>
      <c r="DL154" s="2492"/>
      <c r="DM154" s="2492"/>
      <c r="DN154" s="2492"/>
      <c r="DO154" s="2492"/>
      <c r="DP154" s="2492"/>
      <c r="DQ154" s="2492"/>
      <c r="DR154" s="2492"/>
      <c r="DS154" s="2492"/>
      <c r="DT154" s="2492"/>
      <c r="DU154" s="2492"/>
      <c r="DV154" s="2492"/>
      <c r="DW154" s="2492"/>
      <c r="DX154" s="2492"/>
      <c r="DY154" s="2492"/>
      <c r="DZ154" s="2492"/>
      <c r="EA154" s="2492"/>
      <c r="EB154" s="2492"/>
      <c r="EC154" s="2492"/>
      <c r="ED154" s="2492"/>
      <c r="EE154" s="2492"/>
      <c r="EF154" s="2492"/>
      <c r="EG154" s="2492"/>
      <c r="EH154" s="2492"/>
      <c r="EI154" s="2492"/>
      <c r="EJ154" s="2492"/>
      <c r="EK154" s="2492"/>
      <c r="EL154" s="2492"/>
      <c r="EM154" s="2492"/>
      <c r="EN154" s="2492"/>
      <c r="EO154" s="2492"/>
      <c r="EP154" s="2492"/>
      <c r="EQ154" s="2492"/>
      <c r="ER154" s="2492"/>
      <c r="ES154" s="2492"/>
      <c r="ET154" s="2492"/>
      <c r="EU154" s="2492"/>
      <c r="EV154" s="2492"/>
      <c r="EW154" s="2492"/>
      <c r="EX154" s="2492"/>
      <c r="EY154" s="2492"/>
      <c r="EZ154" s="2492"/>
      <c r="FA154" s="2492"/>
      <c r="FB154" s="2492"/>
      <c r="FC154" s="2492"/>
      <c r="FD154" s="2492"/>
      <c r="FE154" s="2492"/>
      <c r="FF154" s="2492"/>
      <c r="FG154" s="2492"/>
      <c r="FH154" s="2492"/>
      <c r="FI154" s="2492"/>
      <c r="FJ154" s="2492"/>
      <c r="FK154" s="2492"/>
      <c r="FL154" s="2492"/>
      <c r="FM154" s="2492"/>
      <c r="FN154" s="2492"/>
      <c r="FO154" s="2492"/>
      <c r="FP154" s="2492"/>
      <c r="FQ154" s="2492"/>
      <c r="FR154" s="2492"/>
      <c r="FS154" s="2492"/>
      <c r="FT154" s="2492"/>
      <c r="FU154" s="2492"/>
      <c r="FV154" s="2492"/>
      <c r="FW154" s="2492"/>
      <c r="FX154" s="2492"/>
      <c r="FY154" s="2492"/>
      <c r="FZ154" s="2492"/>
      <c r="GA154" s="2492"/>
      <c r="GB154" s="2492"/>
      <c r="GC154" s="2492"/>
      <c r="GD154" s="2492"/>
      <c r="GE154" s="2492"/>
      <c r="GF154" s="2492"/>
      <c r="GG154" s="2492"/>
      <c r="GH154" s="2492"/>
      <c r="GI154" s="2492"/>
      <c r="GJ154" s="2492"/>
      <c r="GK154" s="2492"/>
      <c r="GL154" s="2492"/>
      <c r="GM154" s="2492"/>
      <c r="GN154" s="2492"/>
      <c r="GO154" s="2492"/>
      <c r="GP154" s="2492"/>
      <c r="GQ154" s="2492"/>
      <c r="GR154" s="2492"/>
      <c r="GS154" s="2492"/>
      <c r="GT154" s="2492"/>
      <c r="GU154" s="2492"/>
      <c r="GV154" s="2492"/>
      <c r="GW154" s="2492"/>
      <c r="GX154" s="2492"/>
      <c r="GY154" s="2492"/>
      <c r="GZ154" s="2492"/>
      <c r="HA154" s="2492"/>
      <c r="HB154" s="2492"/>
      <c r="HC154" s="2492"/>
      <c r="HD154" s="2492"/>
      <c r="HE154" s="2492"/>
      <c r="HF154" s="2492"/>
      <c r="HG154" s="2492"/>
      <c r="HH154" s="2492"/>
      <c r="HI154" s="2492"/>
      <c r="HJ154" s="2492"/>
      <c r="HK154" s="2492"/>
      <c r="HL154" s="2492"/>
      <c r="HM154" s="2492"/>
      <c r="HN154" s="2492"/>
      <c r="HO154" s="2492"/>
      <c r="HP154" s="2492"/>
      <c r="HQ154" s="2492"/>
      <c r="HR154" s="2492"/>
      <c r="HS154" s="2492"/>
      <c r="HT154" s="2492"/>
      <c r="HU154" s="2492"/>
      <c r="HV154" s="2492"/>
      <c r="HW154" s="2492"/>
      <c r="HX154" s="2492"/>
      <c r="HY154" s="2492"/>
      <c r="HZ154" s="2492"/>
      <c r="IA154" s="2492"/>
      <c r="IB154" s="2492"/>
      <c r="IC154" s="2492"/>
      <c r="ID154" s="2492"/>
      <c r="IE154" s="2492"/>
    </row>
    <row r="155" spans="1:239" s="1472" customFormat="1" ht="30" customHeight="1" thickBot="1">
      <c r="A155" s="2518"/>
      <c r="B155" s="1197" t="s">
        <v>1183</v>
      </c>
      <c r="C155" s="2519"/>
      <c r="D155" s="2520"/>
      <c r="E155" s="2521"/>
      <c r="F155" s="2522"/>
      <c r="G155" s="2523"/>
      <c r="H155" s="2524"/>
      <c r="I155" s="2525" t="s">
        <v>373</v>
      </c>
      <c r="J155" s="2526"/>
      <c r="K155" s="2527"/>
      <c r="L155" s="2546"/>
      <c r="M155" s="2528"/>
      <c r="N155" s="1196"/>
      <c r="O155" s="2529"/>
      <c r="P155" s="2529" t="s">
        <v>373</v>
      </c>
      <c r="Q155" s="2529"/>
      <c r="R155" s="2592"/>
      <c r="S155" s="2529"/>
      <c r="T155" s="2529"/>
      <c r="U155" s="2529" t="s">
        <v>373</v>
      </c>
      <c r="V155" s="2529"/>
      <c r="W155" s="2546"/>
      <c r="X155" s="2530"/>
      <c r="Y155" s="2531"/>
      <c r="Z155" s="2532" t="s">
        <v>373</v>
      </c>
      <c r="AA155" s="2531"/>
      <c r="AB155" s="2670"/>
      <c r="AC155" s="2533"/>
      <c r="AD155" s="2534"/>
      <c r="AE155" s="2534"/>
      <c r="AF155" s="2534"/>
      <c r="AG155" s="2492"/>
      <c r="AH155" s="2492"/>
      <c r="AI155" s="2492"/>
      <c r="AJ155" s="2492"/>
      <c r="AK155" s="2492"/>
      <c r="AL155" s="2492"/>
      <c r="AM155" s="2492"/>
      <c r="AN155" s="2492"/>
      <c r="AO155" s="2492"/>
      <c r="AP155" s="2492"/>
      <c r="AQ155" s="2492"/>
      <c r="AR155" s="2492"/>
      <c r="AS155" s="2492"/>
      <c r="AT155" s="2492"/>
      <c r="AU155" s="2492"/>
      <c r="AV155" s="2492"/>
      <c r="AW155" s="2492"/>
      <c r="AX155" s="2492"/>
      <c r="AY155" s="2492"/>
      <c r="AZ155" s="2492"/>
      <c r="BA155" s="2492"/>
      <c r="BB155" s="2492"/>
      <c r="BC155" s="2492"/>
      <c r="BD155" s="2492"/>
      <c r="BE155" s="2492"/>
      <c r="BF155" s="2492"/>
      <c r="BG155" s="2492"/>
      <c r="BH155" s="2492"/>
      <c r="BI155" s="2492"/>
      <c r="BJ155" s="2492"/>
      <c r="BK155" s="2492"/>
      <c r="BL155" s="2492"/>
      <c r="BM155" s="2492"/>
      <c r="BN155" s="2492"/>
      <c r="BO155" s="2492"/>
      <c r="BP155" s="2492"/>
      <c r="BQ155" s="2492"/>
      <c r="BR155" s="2492"/>
      <c r="BS155" s="2492"/>
      <c r="BT155" s="2492"/>
      <c r="BU155" s="2492"/>
      <c r="BV155" s="2492"/>
      <c r="BW155" s="2492"/>
      <c r="BX155" s="2492"/>
      <c r="BY155" s="2492"/>
      <c r="BZ155" s="2492"/>
      <c r="CA155" s="2492"/>
      <c r="CB155" s="2492"/>
      <c r="CC155" s="2492"/>
      <c r="CD155" s="2492"/>
      <c r="CE155" s="2492"/>
      <c r="CF155" s="2492"/>
      <c r="CG155" s="2492"/>
      <c r="CH155" s="2492"/>
      <c r="CI155" s="2492"/>
      <c r="CJ155" s="2492"/>
      <c r="CK155" s="2492"/>
      <c r="CL155" s="2492"/>
      <c r="CM155" s="2492"/>
      <c r="CN155" s="2492"/>
      <c r="CO155" s="2492"/>
      <c r="CP155" s="2492"/>
      <c r="CQ155" s="2492"/>
      <c r="CR155" s="2492"/>
      <c r="CS155" s="2492"/>
      <c r="CT155" s="2492"/>
      <c r="CU155" s="2492"/>
      <c r="CV155" s="2492"/>
      <c r="CW155" s="2492"/>
      <c r="CX155" s="2492"/>
      <c r="CY155" s="2492"/>
      <c r="CZ155" s="2492"/>
      <c r="DA155" s="2492"/>
      <c r="DB155" s="2492"/>
      <c r="DC155" s="2492"/>
      <c r="DD155" s="2492"/>
      <c r="DE155" s="2492"/>
      <c r="DF155" s="2492"/>
      <c r="DG155" s="2492"/>
      <c r="DH155" s="2492"/>
      <c r="DI155" s="2492"/>
      <c r="DJ155" s="2492"/>
      <c r="DK155" s="2492"/>
      <c r="DL155" s="2492"/>
      <c r="DM155" s="2492"/>
      <c r="DN155" s="2492"/>
      <c r="DO155" s="2492"/>
      <c r="DP155" s="2492"/>
      <c r="DQ155" s="2492"/>
      <c r="DR155" s="2492"/>
      <c r="DS155" s="2492"/>
      <c r="DT155" s="2492"/>
      <c r="DU155" s="2492"/>
      <c r="DV155" s="2492"/>
      <c r="DW155" s="2492"/>
      <c r="DX155" s="2492"/>
      <c r="DY155" s="2492"/>
      <c r="DZ155" s="2492"/>
      <c r="EA155" s="2492"/>
      <c r="EB155" s="2492"/>
      <c r="EC155" s="2492"/>
      <c r="ED155" s="2492"/>
      <c r="EE155" s="2492"/>
      <c r="EF155" s="2492"/>
      <c r="EG155" s="2492"/>
      <c r="EH155" s="2492"/>
      <c r="EI155" s="2492"/>
      <c r="EJ155" s="2492"/>
      <c r="EK155" s="2492"/>
      <c r="EL155" s="2492"/>
      <c r="EM155" s="2492"/>
      <c r="EN155" s="2492"/>
      <c r="EO155" s="2492"/>
      <c r="EP155" s="2492"/>
      <c r="EQ155" s="2492"/>
      <c r="ER155" s="2492"/>
      <c r="ES155" s="2492"/>
      <c r="ET155" s="2492"/>
      <c r="EU155" s="2492"/>
      <c r="EV155" s="2492"/>
      <c r="EW155" s="2492"/>
      <c r="EX155" s="2492"/>
      <c r="EY155" s="2492"/>
      <c r="EZ155" s="2492"/>
      <c r="FA155" s="2492"/>
      <c r="FB155" s="2492"/>
      <c r="FC155" s="2492"/>
      <c r="FD155" s="2492"/>
      <c r="FE155" s="2492"/>
      <c r="FF155" s="2492"/>
      <c r="FG155" s="2492"/>
      <c r="FH155" s="2492"/>
      <c r="FI155" s="2492"/>
      <c r="FJ155" s="2492"/>
      <c r="FK155" s="2492"/>
      <c r="FL155" s="2492"/>
      <c r="FM155" s="2492"/>
      <c r="FN155" s="2492"/>
      <c r="FO155" s="2492"/>
      <c r="FP155" s="2492"/>
      <c r="FQ155" s="2492"/>
      <c r="FR155" s="2492"/>
      <c r="FS155" s="2492"/>
      <c r="FT155" s="2492"/>
      <c r="FU155" s="2492"/>
      <c r="FV155" s="2492"/>
      <c r="FW155" s="2492"/>
      <c r="FX155" s="2492"/>
      <c r="FY155" s="2492"/>
      <c r="FZ155" s="2492"/>
      <c r="GA155" s="2492"/>
      <c r="GB155" s="2492"/>
      <c r="GC155" s="2492"/>
      <c r="GD155" s="2492"/>
      <c r="GE155" s="2492"/>
      <c r="GF155" s="2492"/>
      <c r="GG155" s="2492"/>
      <c r="GH155" s="2492"/>
      <c r="GI155" s="2492"/>
      <c r="GJ155" s="2492"/>
      <c r="GK155" s="2492"/>
      <c r="GL155" s="2492"/>
      <c r="GM155" s="2492"/>
      <c r="GN155" s="2492"/>
      <c r="GO155" s="2492"/>
      <c r="GP155" s="2492"/>
      <c r="GQ155" s="2492"/>
      <c r="GR155" s="2492"/>
      <c r="GS155" s="2492"/>
      <c r="GT155" s="2492"/>
      <c r="GU155" s="2492"/>
      <c r="GV155" s="2492"/>
      <c r="GW155" s="2492"/>
      <c r="GX155" s="2492"/>
      <c r="GY155" s="2492"/>
      <c r="GZ155" s="2492"/>
      <c r="HA155" s="2492"/>
      <c r="HB155" s="2492"/>
      <c r="HC155" s="2492"/>
      <c r="HD155" s="2492"/>
      <c r="HE155" s="2492"/>
      <c r="HF155" s="2492"/>
      <c r="HG155" s="2492"/>
      <c r="HH155" s="2492"/>
      <c r="HI155" s="2492"/>
      <c r="HJ155" s="2492"/>
      <c r="HK155" s="2492"/>
      <c r="HL155" s="2492"/>
      <c r="HM155" s="2492"/>
      <c r="HN155" s="2492"/>
      <c r="HO155" s="2492"/>
      <c r="HP155" s="2492"/>
      <c r="HQ155" s="2492"/>
      <c r="HR155" s="2492"/>
      <c r="HS155" s="2492"/>
      <c r="HT155" s="2492"/>
      <c r="HU155" s="2492"/>
      <c r="HV155" s="2492"/>
      <c r="HW155" s="2492"/>
      <c r="HX155" s="2492"/>
      <c r="HY155" s="2492"/>
      <c r="HZ155" s="2492"/>
      <c r="IA155" s="2492"/>
      <c r="IB155" s="2492"/>
      <c r="IC155" s="2492"/>
      <c r="ID155" s="2492"/>
      <c r="IE155" s="2492"/>
    </row>
    <row r="156" spans="1:239" s="1472" customFormat="1" ht="27" customHeight="1">
      <c r="A156" s="1484" t="s">
        <v>474</v>
      </c>
      <c r="B156" s="1879" t="s">
        <v>1184</v>
      </c>
      <c r="C156" s="4363" t="s">
        <v>1185</v>
      </c>
      <c r="D156" s="4364"/>
      <c r="E156" s="4364"/>
      <c r="F156" s="4365"/>
      <c r="G156" s="1486">
        <v>3</v>
      </c>
      <c r="H156" s="1601"/>
      <c r="I156" s="1610">
        <v>24.9</v>
      </c>
      <c r="J156" s="1782"/>
      <c r="K156" s="1882">
        <v>3</v>
      </c>
      <c r="L156" s="2556"/>
      <c r="M156" s="1119"/>
      <c r="N156" s="1486">
        <v>50</v>
      </c>
      <c r="O156" s="1967"/>
      <c r="P156" s="1488">
        <v>81</v>
      </c>
      <c r="Q156" s="1539"/>
      <c r="R156" s="2624"/>
      <c r="S156" s="433"/>
      <c r="T156" s="1141"/>
      <c r="U156" s="1850"/>
      <c r="V156" s="1141"/>
      <c r="W156" s="2649"/>
      <c r="X156" s="1492">
        <v>0.5</v>
      </c>
      <c r="Y156" s="1539"/>
      <c r="Z156" s="1563">
        <v>1071</v>
      </c>
      <c r="AA156" s="1537"/>
      <c r="AB156" s="2674"/>
      <c r="AC156" s="2516">
        <f t="shared" si="8"/>
        <v>0</v>
      </c>
      <c r="AD156" s="1416">
        <f t="shared" si="9"/>
        <v>0</v>
      </c>
      <c r="AE156" s="1416">
        <f t="shared" si="10"/>
        <v>0</v>
      </c>
      <c r="AF156" s="1416">
        <f t="shared" si="11"/>
        <v>0</v>
      </c>
      <c r="AG156" s="2492"/>
      <c r="AH156" s="2492"/>
      <c r="AI156" s="2492"/>
      <c r="AJ156" s="2492"/>
      <c r="AK156" s="2492"/>
      <c r="AL156" s="2492"/>
      <c r="AM156" s="2492"/>
      <c r="AN156" s="2492"/>
      <c r="AO156" s="2492"/>
      <c r="AP156" s="2492"/>
      <c r="AQ156" s="2492"/>
      <c r="AR156" s="2492"/>
      <c r="AS156" s="2492"/>
      <c r="AT156" s="2492"/>
      <c r="AU156" s="2492"/>
      <c r="AV156" s="2492"/>
      <c r="AW156" s="2492"/>
      <c r="AX156" s="2492"/>
      <c r="AY156" s="2492"/>
      <c r="AZ156" s="2492"/>
      <c r="BA156" s="2492"/>
      <c r="BB156" s="2492"/>
      <c r="BC156" s="2492"/>
      <c r="BD156" s="2492"/>
      <c r="BE156" s="2492"/>
      <c r="BF156" s="2492"/>
      <c r="BG156" s="2492"/>
      <c r="BH156" s="2492"/>
      <c r="BI156" s="2492"/>
      <c r="BJ156" s="2492"/>
      <c r="BK156" s="2492"/>
      <c r="BL156" s="2492"/>
      <c r="BM156" s="2492"/>
      <c r="BN156" s="2492"/>
      <c r="BO156" s="2492"/>
      <c r="BP156" s="2492"/>
      <c r="BQ156" s="2492"/>
      <c r="BR156" s="2492"/>
      <c r="BS156" s="2492"/>
      <c r="BT156" s="2492"/>
      <c r="BU156" s="2492"/>
      <c r="BV156" s="2492"/>
      <c r="BW156" s="2492"/>
      <c r="BX156" s="2492"/>
      <c r="BY156" s="2492"/>
      <c r="BZ156" s="2492"/>
      <c r="CA156" s="2492"/>
      <c r="CB156" s="2492"/>
      <c r="CC156" s="2492"/>
      <c r="CD156" s="2492"/>
      <c r="CE156" s="2492"/>
      <c r="CF156" s="2492"/>
      <c r="CG156" s="2492"/>
      <c r="CH156" s="2492"/>
      <c r="CI156" s="2492"/>
      <c r="CJ156" s="2492"/>
      <c r="CK156" s="2492"/>
      <c r="CL156" s="2492"/>
      <c r="CM156" s="2492"/>
      <c r="CN156" s="2492"/>
      <c r="CO156" s="2492"/>
      <c r="CP156" s="2492"/>
      <c r="CQ156" s="2492"/>
      <c r="CR156" s="2492"/>
      <c r="CS156" s="2492"/>
      <c r="CT156" s="2492"/>
      <c r="CU156" s="2492"/>
      <c r="CV156" s="2492"/>
      <c r="CW156" s="2492"/>
      <c r="CX156" s="2492"/>
      <c r="CY156" s="2492"/>
      <c r="CZ156" s="2492"/>
      <c r="DA156" s="2492"/>
      <c r="DB156" s="2492"/>
      <c r="DC156" s="2492"/>
      <c r="DD156" s="2492"/>
      <c r="DE156" s="2492"/>
      <c r="DF156" s="2492"/>
      <c r="DG156" s="2492"/>
      <c r="DH156" s="2492"/>
      <c r="DI156" s="2492"/>
      <c r="DJ156" s="2492"/>
      <c r="DK156" s="2492"/>
      <c r="DL156" s="2492"/>
      <c r="DM156" s="2492"/>
      <c r="DN156" s="2492"/>
      <c r="DO156" s="2492"/>
      <c r="DP156" s="2492"/>
      <c r="DQ156" s="2492"/>
      <c r="DR156" s="2492"/>
      <c r="DS156" s="2492"/>
      <c r="DT156" s="2492"/>
      <c r="DU156" s="2492"/>
      <c r="DV156" s="2492"/>
      <c r="DW156" s="2492"/>
      <c r="DX156" s="2492"/>
      <c r="DY156" s="2492"/>
      <c r="DZ156" s="2492"/>
      <c r="EA156" s="2492"/>
      <c r="EB156" s="2492"/>
      <c r="EC156" s="2492"/>
      <c r="ED156" s="2492"/>
      <c r="EE156" s="2492"/>
      <c r="EF156" s="2492"/>
      <c r="EG156" s="2492"/>
      <c r="EH156" s="2492"/>
      <c r="EI156" s="2492"/>
      <c r="EJ156" s="2492"/>
      <c r="EK156" s="2492"/>
      <c r="EL156" s="2492"/>
      <c r="EM156" s="2492"/>
      <c r="EN156" s="2492"/>
      <c r="EO156" s="2492"/>
      <c r="EP156" s="2492"/>
      <c r="EQ156" s="2492"/>
      <c r="ER156" s="2492"/>
      <c r="ES156" s="2492"/>
      <c r="ET156" s="2492"/>
      <c r="EU156" s="2492"/>
      <c r="EV156" s="2492"/>
      <c r="EW156" s="2492"/>
      <c r="EX156" s="2492"/>
      <c r="EY156" s="2492"/>
      <c r="EZ156" s="2492"/>
      <c r="FA156" s="2492"/>
      <c r="FB156" s="2492"/>
      <c r="FC156" s="2492"/>
      <c r="FD156" s="2492"/>
      <c r="FE156" s="2492"/>
      <c r="FF156" s="2492"/>
      <c r="FG156" s="2492"/>
      <c r="FH156" s="2492"/>
      <c r="FI156" s="2492"/>
      <c r="FJ156" s="2492"/>
      <c r="FK156" s="2492"/>
      <c r="FL156" s="2492"/>
      <c r="FM156" s="2492"/>
      <c r="FN156" s="2492"/>
      <c r="FO156" s="2492"/>
      <c r="FP156" s="2492"/>
      <c r="FQ156" s="2492"/>
      <c r="FR156" s="2492"/>
      <c r="FS156" s="2492"/>
      <c r="FT156" s="2492"/>
      <c r="FU156" s="2492"/>
      <c r="FV156" s="2492"/>
      <c r="FW156" s="2492"/>
      <c r="FX156" s="2492"/>
      <c r="FY156" s="2492"/>
      <c r="FZ156" s="2492"/>
      <c r="GA156" s="2492"/>
      <c r="GB156" s="2492"/>
      <c r="GC156" s="2492"/>
      <c r="GD156" s="2492"/>
      <c r="GE156" s="2492"/>
      <c r="GF156" s="2492"/>
      <c r="GG156" s="2492"/>
      <c r="GH156" s="2492"/>
      <c r="GI156" s="2492"/>
      <c r="GJ156" s="2492"/>
      <c r="GK156" s="2492"/>
      <c r="GL156" s="2492"/>
      <c r="GM156" s="2492"/>
      <c r="GN156" s="2492"/>
      <c r="GO156" s="2492"/>
      <c r="GP156" s="2492"/>
      <c r="GQ156" s="2492"/>
      <c r="GR156" s="2492"/>
      <c r="GS156" s="2492"/>
      <c r="GT156" s="2492"/>
      <c r="GU156" s="2492"/>
      <c r="GV156" s="2492"/>
      <c r="GW156" s="2492"/>
      <c r="GX156" s="2492"/>
      <c r="GY156" s="2492"/>
      <c r="GZ156" s="2492"/>
      <c r="HA156" s="2492"/>
      <c r="HB156" s="2492"/>
      <c r="HC156" s="2492"/>
      <c r="HD156" s="2492"/>
      <c r="HE156" s="2492"/>
      <c r="HF156" s="2492"/>
      <c r="HG156" s="2492"/>
      <c r="HH156" s="2492"/>
      <c r="HI156" s="2492"/>
      <c r="HJ156" s="2492"/>
      <c r="HK156" s="2492"/>
      <c r="HL156" s="2492"/>
      <c r="HM156" s="2492"/>
      <c r="HN156" s="2492"/>
      <c r="HO156" s="2492"/>
      <c r="HP156" s="2492"/>
      <c r="HQ156" s="2492"/>
      <c r="HR156" s="2492"/>
      <c r="HS156" s="2492"/>
      <c r="HT156" s="2492"/>
      <c r="HU156" s="2492"/>
      <c r="HV156" s="2492"/>
      <c r="HW156" s="2492"/>
      <c r="HX156" s="2492"/>
      <c r="HY156" s="2492"/>
      <c r="HZ156" s="2492"/>
      <c r="IA156" s="2492"/>
      <c r="IB156" s="2492"/>
      <c r="IC156" s="2492"/>
      <c r="ID156" s="2492"/>
      <c r="IE156" s="2492"/>
    </row>
    <row r="157" spans="1:239" s="1472" customFormat="1" ht="15.75" customHeight="1">
      <c r="A157" s="1495" t="s">
        <v>157</v>
      </c>
      <c r="B157" s="1968" t="s">
        <v>1186</v>
      </c>
      <c r="C157" s="1969" t="s">
        <v>1187</v>
      </c>
      <c r="D157" s="1616"/>
      <c r="E157" s="1616"/>
      <c r="F157" s="1970"/>
      <c r="G157" s="1497">
        <v>3</v>
      </c>
      <c r="H157" s="1592"/>
      <c r="I157" s="1617">
        <v>24.9</v>
      </c>
      <c r="J157" s="1757"/>
      <c r="K157" s="1590">
        <v>3</v>
      </c>
      <c r="L157" s="2446"/>
      <c r="M157" s="1121" t="s">
        <v>300</v>
      </c>
      <c r="N157" s="1137"/>
      <c r="O157" s="1146"/>
      <c r="P157" s="1944"/>
      <c r="Q157" s="1147"/>
      <c r="R157" s="2466"/>
      <c r="S157" s="1137"/>
      <c r="T157" s="1147"/>
      <c r="U157" s="1944"/>
      <c r="V157" s="1147"/>
      <c r="W157" s="1429"/>
      <c r="X157" s="1151"/>
      <c r="Y157" s="1152"/>
      <c r="Z157" s="1971"/>
      <c r="AA157" s="1136"/>
      <c r="AB157" s="2680"/>
      <c r="AC157" s="2516">
        <f t="shared" si="8"/>
        <v>0</v>
      </c>
      <c r="AD157" s="1416">
        <f t="shared" si="9"/>
        <v>0</v>
      </c>
      <c r="AE157" s="1416">
        <f t="shared" si="10"/>
        <v>0</v>
      </c>
      <c r="AF157" s="1416">
        <f t="shared" si="11"/>
        <v>0</v>
      </c>
      <c r="AG157" s="2492"/>
      <c r="AH157" s="2492"/>
      <c r="AI157" s="2492"/>
      <c r="AJ157" s="2492"/>
      <c r="AK157" s="2492"/>
      <c r="AL157" s="2492"/>
      <c r="AM157" s="2492"/>
      <c r="AN157" s="2492"/>
      <c r="AO157" s="2492"/>
      <c r="AP157" s="2492"/>
      <c r="AQ157" s="2492"/>
      <c r="AR157" s="2492"/>
      <c r="AS157" s="2492"/>
      <c r="AT157" s="2492"/>
      <c r="AU157" s="2492"/>
      <c r="AV157" s="2492"/>
      <c r="AW157" s="2492"/>
      <c r="AX157" s="2492"/>
      <c r="AY157" s="2492"/>
      <c r="AZ157" s="2492"/>
      <c r="BA157" s="2492"/>
      <c r="BB157" s="2492"/>
      <c r="BC157" s="2492"/>
      <c r="BD157" s="2492"/>
      <c r="BE157" s="2492"/>
      <c r="BF157" s="2492"/>
      <c r="BG157" s="2492"/>
      <c r="BH157" s="2492"/>
      <c r="BI157" s="2492"/>
      <c r="BJ157" s="2492"/>
      <c r="BK157" s="2492"/>
      <c r="BL157" s="2492"/>
      <c r="BM157" s="2492"/>
      <c r="BN157" s="2492"/>
      <c r="BO157" s="2492"/>
      <c r="BP157" s="2492"/>
      <c r="BQ157" s="2492"/>
      <c r="BR157" s="2492"/>
      <c r="BS157" s="2492"/>
      <c r="BT157" s="2492"/>
      <c r="BU157" s="2492"/>
      <c r="BV157" s="2492"/>
      <c r="BW157" s="2492"/>
      <c r="BX157" s="2492"/>
      <c r="BY157" s="2492"/>
      <c r="BZ157" s="2492"/>
      <c r="CA157" s="2492"/>
      <c r="CB157" s="2492"/>
      <c r="CC157" s="2492"/>
      <c r="CD157" s="2492"/>
      <c r="CE157" s="2492"/>
      <c r="CF157" s="2492"/>
      <c r="CG157" s="2492"/>
      <c r="CH157" s="2492"/>
      <c r="CI157" s="2492"/>
      <c r="CJ157" s="2492"/>
      <c r="CK157" s="2492"/>
      <c r="CL157" s="2492"/>
      <c r="CM157" s="2492"/>
      <c r="CN157" s="2492"/>
      <c r="CO157" s="2492"/>
      <c r="CP157" s="2492"/>
      <c r="CQ157" s="2492"/>
      <c r="CR157" s="2492"/>
      <c r="CS157" s="2492"/>
      <c r="CT157" s="2492"/>
      <c r="CU157" s="2492"/>
      <c r="CV157" s="2492"/>
      <c r="CW157" s="2492"/>
      <c r="CX157" s="2492"/>
      <c r="CY157" s="2492"/>
      <c r="CZ157" s="2492"/>
      <c r="DA157" s="2492"/>
      <c r="DB157" s="2492"/>
      <c r="DC157" s="2492"/>
      <c r="DD157" s="2492"/>
      <c r="DE157" s="2492"/>
      <c r="DF157" s="2492"/>
      <c r="DG157" s="2492"/>
      <c r="DH157" s="2492"/>
      <c r="DI157" s="2492"/>
      <c r="DJ157" s="2492"/>
      <c r="DK157" s="2492"/>
      <c r="DL157" s="2492"/>
      <c r="DM157" s="2492"/>
      <c r="DN157" s="2492"/>
      <c r="DO157" s="2492"/>
      <c r="DP157" s="2492"/>
      <c r="DQ157" s="2492"/>
      <c r="DR157" s="2492"/>
      <c r="DS157" s="2492"/>
      <c r="DT157" s="2492"/>
      <c r="DU157" s="2492"/>
      <c r="DV157" s="2492"/>
      <c r="DW157" s="2492"/>
      <c r="DX157" s="2492"/>
      <c r="DY157" s="2492"/>
      <c r="DZ157" s="2492"/>
      <c r="EA157" s="2492"/>
      <c r="EB157" s="2492"/>
      <c r="EC157" s="2492"/>
      <c r="ED157" s="2492"/>
      <c r="EE157" s="2492"/>
      <c r="EF157" s="2492"/>
      <c r="EG157" s="2492"/>
      <c r="EH157" s="2492"/>
      <c r="EI157" s="2492"/>
      <c r="EJ157" s="2492"/>
      <c r="EK157" s="2492"/>
      <c r="EL157" s="2492"/>
      <c r="EM157" s="2492"/>
      <c r="EN157" s="2492"/>
      <c r="EO157" s="2492"/>
      <c r="EP157" s="2492"/>
      <c r="EQ157" s="2492"/>
      <c r="ER157" s="2492"/>
      <c r="ES157" s="2492"/>
      <c r="ET157" s="2492"/>
      <c r="EU157" s="2492"/>
      <c r="EV157" s="2492"/>
      <c r="EW157" s="2492"/>
      <c r="EX157" s="2492"/>
      <c r="EY157" s="2492"/>
      <c r="EZ157" s="2492"/>
      <c r="FA157" s="2492"/>
      <c r="FB157" s="2492"/>
      <c r="FC157" s="2492"/>
      <c r="FD157" s="2492"/>
      <c r="FE157" s="2492"/>
      <c r="FF157" s="2492"/>
      <c r="FG157" s="2492"/>
      <c r="FH157" s="2492"/>
      <c r="FI157" s="2492"/>
      <c r="FJ157" s="2492"/>
      <c r="FK157" s="2492"/>
      <c r="FL157" s="2492"/>
      <c r="FM157" s="2492"/>
      <c r="FN157" s="2492"/>
      <c r="FO157" s="2492"/>
      <c r="FP157" s="2492"/>
      <c r="FQ157" s="2492"/>
      <c r="FR157" s="2492"/>
      <c r="FS157" s="2492"/>
      <c r="FT157" s="2492"/>
      <c r="FU157" s="2492"/>
      <c r="FV157" s="2492"/>
      <c r="FW157" s="2492"/>
      <c r="FX157" s="2492"/>
      <c r="FY157" s="2492"/>
      <c r="FZ157" s="2492"/>
      <c r="GA157" s="2492"/>
      <c r="GB157" s="2492"/>
      <c r="GC157" s="2492"/>
      <c r="GD157" s="2492"/>
      <c r="GE157" s="2492"/>
      <c r="GF157" s="2492"/>
      <c r="GG157" s="2492"/>
      <c r="GH157" s="2492"/>
      <c r="GI157" s="2492"/>
      <c r="GJ157" s="2492"/>
      <c r="GK157" s="2492"/>
      <c r="GL157" s="2492"/>
      <c r="GM157" s="2492"/>
      <c r="GN157" s="2492"/>
      <c r="GO157" s="2492"/>
      <c r="GP157" s="2492"/>
      <c r="GQ157" s="2492"/>
      <c r="GR157" s="2492"/>
      <c r="GS157" s="2492"/>
      <c r="GT157" s="2492"/>
      <c r="GU157" s="2492"/>
      <c r="GV157" s="2492"/>
      <c r="GW157" s="2492"/>
      <c r="GX157" s="2492"/>
      <c r="GY157" s="2492"/>
      <c r="GZ157" s="2492"/>
      <c r="HA157" s="2492"/>
      <c r="HB157" s="2492"/>
      <c r="HC157" s="2492"/>
      <c r="HD157" s="2492"/>
      <c r="HE157" s="2492"/>
      <c r="HF157" s="2492"/>
      <c r="HG157" s="2492"/>
      <c r="HH157" s="2492"/>
      <c r="HI157" s="2492"/>
      <c r="HJ157" s="2492"/>
      <c r="HK157" s="2492"/>
      <c r="HL157" s="2492"/>
      <c r="HM157" s="2492"/>
      <c r="HN157" s="2492"/>
      <c r="HO157" s="2492"/>
      <c r="HP157" s="2492"/>
      <c r="HQ157" s="2492"/>
      <c r="HR157" s="2492"/>
      <c r="HS157" s="2492"/>
      <c r="HT157" s="2492"/>
      <c r="HU157" s="2492"/>
      <c r="HV157" s="2492"/>
      <c r="HW157" s="2492"/>
      <c r="HX157" s="2492"/>
      <c r="HY157" s="2492"/>
      <c r="HZ157" s="2492"/>
      <c r="IA157" s="2492"/>
      <c r="IB157" s="2492"/>
      <c r="IC157" s="2492"/>
      <c r="ID157" s="2492"/>
      <c r="IE157" s="2492"/>
    </row>
    <row r="158" spans="1:239" s="1472" customFormat="1" ht="15.75" customHeight="1">
      <c r="A158" s="1684" t="s">
        <v>1188</v>
      </c>
      <c r="B158" s="538" t="s">
        <v>1189</v>
      </c>
      <c r="C158" s="1972" t="s">
        <v>1190</v>
      </c>
      <c r="D158" s="1780"/>
      <c r="E158" s="1780"/>
      <c r="F158" s="1973"/>
      <c r="G158" s="1497">
        <v>5</v>
      </c>
      <c r="H158" s="1592"/>
      <c r="I158" s="1617">
        <v>24.9</v>
      </c>
      <c r="J158" s="1757"/>
      <c r="K158" s="1590">
        <v>3</v>
      </c>
      <c r="L158" s="1285"/>
      <c r="M158" s="1121"/>
      <c r="N158" s="1137"/>
      <c r="O158" s="1146"/>
      <c r="P158" s="1944"/>
      <c r="Q158" s="1147"/>
      <c r="R158" s="2466"/>
      <c r="S158" s="1137"/>
      <c r="T158" s="1147"/>
      <c r="U158" s="1944"/>
      <c r="V158" s="1147"/>
      <c r="W158" s="1429"/>
      <c r="X158" s="1974"/>
      <c r="Y158" s="1152"/>
      <c r="Z158" s="1975"/>
      <c r="AA158" s="1976"/>
      <c r="AB158" s="2693"/>
      <c r="AC158" s="2516">
        <f t="shared" si="8"/>
        <v>0</v>
      </c>
      <c r="AD158" s="1416">
        <f t="shared" si="9"/>
        <v>0</v>
      </c>
      <c r="AE158" s="1416">
        <f t="shared" si="10"/>
        <v>0</v>
      </c>
      <c r="AF158" s="1416">
        <f t="shared" si="11"/>
        <v>0</v>
      </c>
      <c r="AG158" s="2492"/>
      <c r="AH158" s="2492"/>
      <c r="AI158" s="2492"/>
      <c r="AJ158" s="2492"/>
      <c r="AK158" s="2492"/>
      <c r="AL158" s="2492"/>
      <c r="AM158" s="2492"/>
      <c r="AN158" s="2492"/>
      <c r="AO158" s="2492"/>
      <c r="AP158" s="2492"/>
      <c r="AQ158" s="2492"/>
      <c r="AR158" s="2492"/>
      <c r="AS158" s="2492"/>
      <c r="AT158" s="2492"/>
      <c r="AU158" s="2492"/>
      <c r="AV158" s="2492"/>
      <c r="AW158" s="2492"/>
      <c r="AX158" s="2492"/>
      <c r="AY158" s="2492"/>
      <c r="AZ158" s="2492"/>
      <c r="BA158" s="2492"/>
      <c r="BB158" s="2492"/>
      <c r="BC158" s="2492"/>
      <c r="BD158" s="2492"/>
      <c r="BE158" s="2492"/>
      <c r="BF158" s="2492"/>
      <c r="BG158" s="2492"/>
      <c r="BH158" s="2492"/>
      <c r="BI158" s="2492"/>
      <c r="BJ158" s="2492"/>
      <c r="BK158" s="2492"/>
      <c r="BL158" s="2492"/>
      <c r="BM158" s="2492"/>
      <c r="BN158" s="2492"/>
      <c r="BO158" s="2492"/>
      <c r="BP158" s="2492"/>
      <c r="BQ158" s="2492"/>
      <c r="BR158" s="2492"/>
      <c r="BS158" s="2492"/>
      <c r="BT158" s="2492"/>
      <c r="BU158" s="2492"/>
      <c r="BV158" s="2492"/>
      <c r="BW158" s="2492"/>
      <c r="BX158" s="2492"/>
      <c r="BY158" s="2492"/>
      <c r="BZ158" s="2492"/>
      <c r="CA158" s="2492"/>
      <c r="CB158" s="2492"/>
      <c r="CC158" s="2492"/>
      <c r="CD158" s="2492"/>
      <c r="CE158" s="2492"/>
      <c r="CF158" s="2492"/>
      <c r="CG158" s="2492"/>
      <c r="CH158" s="2492"/>
      <c r="CI158" s="2492"/>
      <c r="CJ158" s="2492"/>
      <c r="CK158" s="2492"/>
      <c r="CL158" s="2492"/>
      <c r="CM158" s="2492"/>
      <c r="CN158" s="2492"/>
      <c r="CO158" s="2492"/>
      <c r="CP158" s="2492"/>
      <c r="CQ158" s="2492"/>
      <c r="CR158" s="2492"/>
      <c r="CS158" s="2492"/>
      <c r="CT158" s="2492"/>
      <c r="CU158" s="2492"/>
      <c r="CV158" s="2492"/>
      <c r="CW158" s="2492"/>
      <c r="CX158" s="2492"/>
      <c r="CY158" s="2492"/>
      <c r="CZ158" s="2492"/>
      <c r="DA158" s="2492"/>
      <c r="DB158" s="2492"/>
      <c r="DC158" s="2492"/>
      <c r="DD158" s="2492"/>
      <c r="DE158" s="2492"/>
      <c r="DF158" s="2492"/>
      <c r="DG158" s="2492"/>
      <c r="DH158" s="2492"/>
      <c r="DI158" s="2492"/>
      <c r="DJ158" s="2492"/>
      <c r="DK158" s="2492"/>
      <c r="DL158" s="2492"/>
      <c r="DM158" s="2492"/>
      <c r="DN158" s="2492"/>
      <c r="DO158" s="2492"/>
      <c r="DP158" s="2492"/>
      <c r="DQ158" s="2492"/>
      <c r="DR158" s="2492"/>
      <c r="DS158" s="2492"/>
      <c r="DT158" s="2492"/>
      <c r="DU158" s="2492"/>
      <c r="DV158" s="2492"/>
      <c r="DW158" s="2492"/>
      <c r="DX158" s="2492"/>
      <c r="DY158" s="2492"/>
      <c r="DZ158" s="2492"/>
      <c r="EA158" s="2492"/>
      <c r="EB158" s="2492"/>
      <c r="EC158" s="2492"/>
      <c r="ED158" s="2492"/>
      <c r="EE158" s="2492"/>
      <c r="EF158" s="2492"/>
      <c r="EG158" s="2492"/>
      <c r="EH158" s="2492"/>
      <c r="EI158" s="2492"/>
      <c r="EJ158" s="2492"/>
      <c r="EK158" s="2492"/>
      <c r="EL158" s="2492"/>
      <c r="EM158" s="2492"/>
      <c r="EN158" s="2492"/>
      <c r="EO158" s="2492"/>
      <c r="EP158" s="2492"/>
      <c r="EQ158" s="2492"/>
      <c r="ER158" s="2492"/>
      <c r="ES158" s="2492"/>
      <c r="ET158" s="2492"/>
      <c r="EU158" s="2492"/>
      <c r="EV158" s="2492"/>
      <c r="EW158" s="2492"/>
      <c r="EX158" s="2492"/>
      <c r="EY158" s="2492"/>
      <c r="EZ158" s="2492"/>
      <c r="FA158" s="2492"/>
      <c r="FB158" s="2492"/>
      <c r="FC158" s="2492"/>
      <c r="FD158" s="2492"/>
      <c r="FE158" s="2492"/>
      <c r="FF158" s="2492"/>
      <c r="FG158" s="2492"/>
      <c r="FH158" s="2492"/>
      <c r="FI158" s="2492"/>
      <c r="FJ158" s="2492"/>
      <c r="FK158" s="2492"/>
      <c r="FL158" s="2492"/>
      <c r="FM158" s="2492"/>
      <c r="FN158" s="2492"/>
      <c r="FO158" s="2492"/>
      <c r="FP158" s="2492"/>
      <c r="FQ158" s="2492"/>
      <c r="FR158" s="2492"/>
      <c r="FS158" s="2492"/>
      <c r="FT158" s="2492"/>
      <c r="FU158" s="2492"/>
      <c r="FV158" s="2492"/>
      <c r="FW158" s="2492"/>
      <c r="FX158" s="2492"/>
      <c r="FY158" s="2492"/>
      <c r="FZ158" s="2492"/>
      <c r="GA158" s="2492"/>
      <c r="GB158" s="2492"/>
      <c r="GC158" s="2492"/>
      <c r="GD158" s="2492"/>
      <c r="GE158" s="2492"/>
      <c r="GF158" s="2492"/>
      <c r="GG158" s="2492"/>
      <c r="GH158" s="2492"/>
      <c r="GI158" s="2492"/>
      <c r="GJ158" s="2492"/>
      <c r="GK158" s="2492"/>
      <c r="GL158" s="2492"/>
      <c r="GM158" s="2492"/>
      <c r="GN158" s="2492"/>
      <c r="GO158" s="2492"/>
      <c r="GP158" s="2492"/>
      <c r="GQ158" s="2492"/>
      <c r="GR158" s="2492"/>
      <c r="GS158" s="2492"/>
      <c r="GT158" s="2492"/>
      <c r="GU158" s="2492"/>
      <c r="GV158" s="2492"/>
      <c r="GW158" s="2492"/>
      <c r="GX158" s="2492"/>
      <c r="GY158" s="2492"/>
      <c r="GZ158" s="2492"/>
      <c r="HA158" s="2492"/>
      <c r="HB158" s="2492"/>
      <c r="HC158" s="2492"/>
      <c r="HD158" s="2492"/>
      <c r="HE158" s="2492"/>
      <c r="HF158" s="2492"/>
      <c r="HG158" s="2492"/>
      <c r="HH158" s="2492"/>
      <c r="HI158" s="2492"/>
      <c r="HJ158" s="2492"/>
      <c r="HK158" s="2492"/>
      <c r="HL158" s="2492"/>
      <c r="HM158" s="2492"/>
      <c r="HN158" s="2492"/>
      <c r="HO158" s="2492"/>
      <c r="HP158" s="2492"/>
      <c r="HQ158" s="2492"/>
      <c r="HR158" s="2492"/>
      <c r="HS158" s="2492"/>
      <c r="HT158" s="2492"/>
      <c r="HU158" s="2492"/>
      <c r="HV158" s="2492"/>
      <c r="HW158" s="2492"/>
      <c r="HX158" s="2492"/>
      <c r="HY158" s="2492"/>
      <c r="HZ158" s="2492"/>
      <c r="IA158" s="2492"/>
      <c r="IB158" s="2492"/>
      <c r="IC158" s="2492"/>
      <c r="ID158" s="2492"/>
      <c r="IE158" s="2492"/>
    </row>
    <row r="159" spans="1:239" s="1472" customFormat="1" ht="15.75" customHeight="1">
      <c r="A159" s="4099" t="s">
        <v>1191</v>
      </c>
      <c r="B159" s="4366" t="s">
        <v>1192</v>
      </c>
      <c r="C159" s="4367" t="s">
        <v>1193</v>
      </c>
      <c r="D159" s="4368"/>
      <c r="E159" s="4369"/>
      <c r="F159" s="4370"/>
      <c r="G159" s="1497">
        <v>5</v>
      </c>
      <c r="H159" s="1592"/>
      <c r="I159" s="1617">
        <v>24.9</v>
      </c>
      <c r="J159" s="1757"/>
      <c r="K159" s="1590">
        <v>3</v>
      </c>
      <c r="L159" s="2446"/>
      <c r="M159" s="1121" t="s">
        <v>1194</v>
      </c>
      <c r="N159" s="1137"/>
      <c r="O159" s="1146"/>
      <c r="P159" s="1944"/>
      <c r="Q159" s="1147"/>
      <c r="R159" s="2466"/>
      <c r="S159" s="1137"/>
      <c r="T159" s="1147"/>
      <c r="U159" s="1944"/>
      <c r="V159" s="1147"/>
      <c r="W159" s="1429"/>
      <c r="X159" s="1151"/>
      <c r="Y159" s="1977"/>
      <c r="Z159" s="1159"/>
      <c r="AA159" s="1135"/>
      <c r="AB159" s="2680"/>
      <c r="AC159" s="2516">
        <f t="shared" si="8"/>
        <v>0</v>
      </c>
      <c r="AD159" s="1416">
        <f t="shared" si="9"/>
        <v>0</v>
      </c>
      <c r="AE159" s="1416">
        <f t="shared" si="10"/>
        <v>0</v>
      </c>
      <c r="AF159" s="1416">
        <f t="shared" si="11"/>
        <v>0</v>
      </c>
      <c r="AG159" s="2492"/>
      <c r="AH159" s="2492"/>
      <c r="AI159" s="2492"/>
      <c r="AJ159" s="2492"/>
      <c r="AK159" s="2492"/>
      <c r="AL159" s="2492"/>
      <c r="AM159" s="2492"/>
      <c r="AN159" s="2492"/>
      <c r="AO159" s="2492"/>
      <c r="AP159" s="2492"/>
      <c r="AQ159" s="2492"/>
      <c r="AR159" s="2492"/>
      <c r="AS159" s="2492"/>
      <c r="AT159" s="2492"/>
      <c r="AU159" s="2492"/>
      <c r="AV159" s="2492"/>
      <c r="AW159" s="2492"/>
      <c r="AX159" s="2492"/>
      <c r="AY159" s="2492"/>
      <c r="AZ159" s="2492"/>
      <c r="BA159" s="2492"/>
      <c r="BB159" s="2492"/>
      <c r="BC159" s="2492"/>
      <c r="BD159" s="2492"/>
      <c r="BE159" s="2492"/>
      <c r="BF159" s="2492"/>
      <c r="BG159" s="2492"/>
      <c r="BH159" s="2492"/>
      <c r="BI159" s="2492"/>
      <c r="BJ159" s="2492"/>
      <c r="BK159" s="2492"/>
      <c r="BL159" s="2492"/>
      <c r="BM159" s="2492"/>
      <c r="BN159" s="2492"/>
      <c r="BO159" s="2492"/>
      <c r="BP159" s="2492"/>
      <c r="BQ159" s="2492"/>
      <c r="BR159" s="2492"/>
      <c r="BS159" s="2492"/>
      <c r="BT159" s="2492"/>
      <c r="BU159" s="2492"/>
      <c r="BV159" s="2492"/>
      <c r="BW159" s="2492"/>
      <c r="BX159" s="2492"/>
      <c r="BY159" s="2492"/>
      <c r="BZ159" s="2492"/>
      <c r="CA159" s="2492"/>
      <c r="CB159" s="2492"/>
      <c r="CC159" s="2492"/>
      <c r="CD159" s="2492"/>
      <c r="CE159" s="2492"/>
      <c r="CF159" s="2492"/>
      <c r="CG159" s="2492"/>
      <c r="CH159" s="2492"/>
      <c r="CI159" s="2492"/>
      <c r="CJ159" s="2492"/>
      <c r="CK159" s="2492"/>
      <c r="CL159" s="2492"/>
      <c r="CM159" s="2492"/>
      <c r="CN159" s="2492"/>
      <c r="CO159" s="2492"/>
      <c r="CP159" s="2492"/>
      <c r="CQ159" s="2492"/>
      <c r="CR159" s="2492"/>
      <c r="CS159" s="2492"/>
      <c r="CT159" s="2492"/>
      <c r="CU159" s="2492"/>
      <c r="CV159" s="2492"/>
      <c r="CW159" s="2492"/>
      <c r="CX159" s="2492"/>
      <c r="CY159" s="2492"/>
      <c r="CZ159" s="2492"/>
      <c r="DA159" s="2492"/>
      <c r="DB159" s="2492"/>
      <c r="DC159" s="2492"/>
      <c r="DD159" s="2492"/>
      <c r="DE159" s="2492"/>
      <c r="DF159" s="2492"/>
      <c r="DG159" s="2492"/>
      <c r="DH159" s="2492"/>
      <c r="DI159" s="2492"/>
      <c r="DJ159" s="2492"/>
      <c r="DK159" s="2492"/>
      <c r="DL159" s="2492"/>
      <c r="DM159" s="2492"/>
      <c r="DN159" s="2492"/>
      <c r="DO159" s="2492"/>
      <c r="DP159" s="2492"/>
      <c r="DQ159" s="2492"/>
      <c r="DR159" s="2492"/>
      <c r="DS159" s="2492"/>
      <c r="DT159" s="2492"/>
      <c r="DU159" s="2492"/>
      <c r="DV159" s="2492"/>
      <c r="DW159" s="2492"/>
      <c r="DX159" s="2492"/>
      <c r="DY159" s="2492"/>
      <c r="DZ159" s="2492"/>
      <c r="EA159" s="2492"/>
      <c r="EB159" s="2492"/>
      <c r="EC159" s="2492"/>
      <c r="ED159" s="2492"/>
      <c r="EE159" s="2492"/>
      <c r="EF159" s="2492"/>
      <c r="EG159" s="2492"/>
      <c r="EH159" s="2492"/>
      <c r="EI159" s="2492"/>
      <c r="EJ159" s="2492"/>
      <c r="EK159" s="2492"/>
      <c r="EL159" s="2492"/>
      <c r="EM159" s="2492"/>
      <c r="EN159" s="2492"/>
      <c r="EO159" s="2492"/>
      <c r="EP159" s="2492"/>
      <c r="EQ159" s="2492"/>
      <c r="ER159" s="2492"/>
      <c r="ES159" s="2492"/>
      <c r="ET159" s="2492"/>
      <c r="EU159" s="2492"/>
      <c r="EV159" s="2492"/>
      <c r="EW159" s="2492"/>
      <c r="EX159" s="2492"/>
      <c r="EY159" s="2492"/>
      <c r="EZ159" s="2492"/>
      <c r="FA159" s="2492"/>
      <c r="FB159" s="2492"/>
      <c r="FC159" s="2492"/>
      <c r="FD159" s="2492"/>
      <c r="FE159" s="2492"/>
      <c r="FF159" s="2492"/>
      <c r="FG159" s="2492"/>
      <c r="FH159" s="2492"/>
      <c r="FI159" s="2492"/>
      <c r="FJ159" s="2492"/>
      <c r="FK159" s="2492"/>
      <c r="FL159" s="2492"/>
      <c r="FM159" s="2492"/>
      <c r="FN159" s="2492"/>
      <c r="FO159" s="2492"/>
      <c r="FP159" s="2492"/>
      <c r="FQ159" s="2492"/>
      <c r="FR159" s="2492"/>
      <c r="FS159" s="2492"/>
      <c r="FT159" s="2492"/>
      <c r="FU159" s="2492"/>
      <c r="FV159" s="2492"/>
      <c r="FW159" s="2492"/>
      <c r="FX159" s="2492"/>
      <c r="FY159" s="2492"/>
      <c r="FZ159" s="2492"/>
      <c r="GA159" s="2492"/>
      <c r="GB159" s="2492"/>
      <c r="GC159" s="2492"/>
      <c r="GD159" s="2492"/>
      <c r="GE159" s="2492"/>
      <c r="GF159" s="2492"/>
      <c r="GG159" s="2492"/>
      <c r="GH159" s="2492"/>
      <c r="GI159" s="2492"/>
      <c r="GJ159" s="2492"/>
      <c r="GK159" s="2492"/>
      <c r="GL159" s="2492"/>
      <c r="GM159" s="2492"/>
      <c r="GN159" s="2492"/>
      <c r="GO159" s="2492"/>
      <c r="GP159" s="2492"/>
      <c r="GQ159" s="2492"/>
      <c r="GR159" s="2492"/>
      <c r="GS159" s="2492"/>
      <c r="GT159" s="2492"/>
      <c r="GU159" s="2492"/>
      <c r="GV159" s="2492"/>
      <c r="GW159" s="2492"/>
      <c r="GX159" s="2492"/>
      <c r="GY159" s="2492"/>
      <c r="GZ159" s="2492"/>
      <c r="HA159" s="2492"/>
      <c r="HB159" s="2492"/>
      <c r="HC159" s="2492"/>
      <c r="HD159" s="2492"/>
      <c r="HE159" s="2492"/>
      <c r="HF159" s="2492"/>
      <c r="HG159" s="2492"/>
      <c r="HH159" s="2492"/>
      <c r="HI159" s="2492"/>
      <c r="HJ159" s="2492"/>
      <c r="HK159" s="2492"/>
      <c r="HL159" s="2492"/>
      <c r="HM159" s="2492"/>
      <c r="HN159" s="2492"/>
      <c r="HO159" s="2492"/>
      <c r="HP159" s="2492"/>
      <c r="HQ159" s="2492"/>
      <c r="HR159" s="2492"/>
      <c r="HS159" s="2492"/>
      <c r="HT159" s="2492"/>
      <c r="HU159" s="2492"/>
      <c r="HV159" s="2492"/>
      <c r="HW159" s="2492"/>
      <c r="HX159" s="2492"/>
      <c r="HY159" s="2492"/>
      <c r="HZ159" s="2492"/>
      <c r="IA159" s="2492"/>
      <c r="IB159" s="2492"/>
      <c r="IC159" s="2492"/>
      <c r="ID159" s="2492"/>
      <c r="IE159" s="2492"/>
    </row>
    <row r="160" spans="1:239" s="1472" customFormat="1" ht="15.75" customHeight="1">
      <c r="A160" s="4097" t="s">
        <v>3512</v>
      </c>
      <c r="B160" s="4327"/>
      <c r="C160" s="4331"/>
      <c r="D160" s="4332"/>
      <c r="E160" s="4371"/>
      <c r="F160" s="4372"/>
      <c r="G160" s="1621">
        <v>40</v>
      </c>
      <c r="H160" s="1622"/>
      <c r="I160" s="1778">
        <v>85.8</v>
      </c>
      <c r="J160" s="1771"/>
      <c r="K160" s="1687">
        <v>7</v>
      </c>
      <c r="L160" s="2442"/>
      <c r="M160" s="128"/>
      <c r="N160" s="466"/>
      <c r="O160" s="1891"/>
      <c r="P160" s="1890"/>
      <c r="Q160" s="350"/>
      <c r="R160" s="2625"/>
      <c r="S160" s="466"/>
      <c r="T160" s="350"/>
      <c r="U160" s="1890"/>
      <c r="V160" s="350"/>
      <c r="W160" s="1432"/>
      <c r="X160" s="1978"/>
      <c r="Y160" s="1979"/>
      <c r="Z160" s="1980"/>
      <c r="AA160" s="340"/>
      <c r="AB160" s="2482"/>
      <c r="AC160" s="2516">
        <f t="shared" si="8"/>
        <v>0</v>
      </c>
      <c r="AD160" s="1416">
        <f t="shared" si="9"/>
        <v>0</v>
      </c>
      <c r="AE160" s="1416">
        <f t="shared" si="10"/>
        <v>0</v>
      </c>
      <c r="AF160" s="1416">
        <f t="shared" si="11"/>
        <v>0</v>
      </c>
      <c r="AG160" s="2492"/>
      <c r="AH160" s="2492"/>
      <c r="AI160" s="2492"/>
      <c r="AJ160" s="2492"/>
      <c r="AK160" s="2492"/>
      <c r="AL160" s="2492"/>
      <c r="AM160" s="2492"/>
      <c r="AN160" s="2492"/>
      <c r="AO160" s="2492"/>
      <c r="AP160" s="2492"/>
      <c r="AQ160" s="2492"/>
      <c r="AR160" s="2492"/>
      <c r="AS160" s="2492"/>
      <c r="AT160" s="2492"/>
      <c r="AU160" s="2492"/>
      <c r="AV160" s="2492"/>
      <c r="AW160" s="2492"/>
      <c r="AX160" s="2492"/>
      <c r="AY160" s="2492"/>
      <c r="AZ160" s="2492"/>
      <c r="BA160" s="2492"/>
      <c r="BB160" s="2492"/>
      <c r="BC160" s="2492"/>
      <c r="BD160" s="2492"/>
      <c r="BE160" s="2492"/>
      <c r="BF160" s="2492"/>
      <c r="BG160" s="2492"/>
      <c r="BH160" s="2492"/>
      <c r="BI160" s="2492"/>
      <c r="BJ160" s="2492"/>
      <c r="BK160" s="2492"/>
      <c r="BL160" s="2492"/>
      <c r="BM160" s="2492"/>
      <c r="BN160" s="2492"/>
      <c r="BO160" s="2492"/>
      <c r="BP160" s="2492"/>
      <c r="BQ160" s="2492"/>
      <c r="BR160" s="2492"/>
      <c r="BS160" s="2492"/>
      <c r="BT160" s="2492"/>
      <c r="BU160" s="2492"/>
      <c r="BV160" s="2492"/>
      <c r="BW160" s="2492"/>
      <c r="BX160" s="2492"/>
      <c r="BY160" s="2492"/>
      <c r="BZ160" s="2492"/>
      <c r="CA160" s="2492"/>
      <c r="CB160" s="2492"/>
      <c r="CC160" s="2492"/>
      <c r="CD160" s="2492"/>
      <c r="CE160" s="2492"/>
      <c r="CF160" s="2492"/>
      <c r="CG160" s="2492"/>
      <c r="CH160" s="2492"/>
      <c r="CI160" s="2492"/>
      <c r="CJ160" s="2492"/>
      <c r="CK160" s="2492"/>
      <c r="CL160" s="2492"/>
      <c r="CM160" s="2492"/>
      <c r="CN160" s="2492"/>
      <c r="CO160" s="2492"/>
      <c r="CP160" s="2492"/>
      <c r="CQ160" s="2492"/>
      <c r="CR160" s="2492"/>
      <c r="CS160" s="2492"/>
      <c r="CT160" s="2492"/>
      <c r="CU160" s="2492"/>
      <c r="CV160" s="2492"/>
      <c r="CW160" s="2492"/>
      <c r="CX160" s="2492"/>
      <c r="CY160" s="2492"/>
      <c r="CZ160" s="2492"/>
      <c r="DA160" s="2492"/>
      <c r="DB160" s="2492"/>
      <c r="DC160" s="2492"/>
      <c r="DD160" s="2492"/>
      <c r="DE160" s="2492"/>
      <c r="DF160" s="2492"/>
      <c r="DG160" s="2492"/>
      <c r="DH160" s="2492"/>
      <c r="DI160" s="2492"/>
      <c r="DJ160" s="2492"/>
      <c r="DK160" s="2492"/>
      <c r="DL160" s="2492"/>
      <c r="DM160" s="2492"/>
      <c r="DN160" s="2492"/>
      <c r="DO160" s="2492"/>
      <c r="DP160" s="2492"/>
      <c r="DQ160" s="2492"/>
      <c r="DR160" s="2492"/>
      <c r="DS160" s="2492"/>
      <c r="DT160" s="2492"/>
      <c r="DU160" s="2492"/>
      <c r="DV160" s="2492"/>
      <c r="DW160" s="2492"/>
      <c r="DX160" s="2492"/>
      <c r="DY160" s="2492"/>
      <c r="DZ160" s="2492"/>
      <c r="EA160" s="2492"/>
      <c r="EB160" s="2492"/>
      <c r="EC160" s="2492"/>
      <c r="ED160" s="2492"/>
      <c r="EE160" s="2492"/>
      <c r="EF160" s="2492"/>
      <c r="EG160" s="2492"/>
      <c r="EH160" s="2492"/>
      <c r="EI160" s="2492"/>
      <c r="EJ160" s="2492"/>
      <c r="EK160" s="2492"/>
      <c r="EL160" s="2492"/>
      <c r="EM160" s="2492"/>
      <c r="EN160" s="2492"/>
      <c r="EO160" s="2492"/>
      <c r="EP160" s="2492"/>
      <c r="EQ160" s="2492"/>
      <c r="ER160" s="2492"/>
      <c r="ES160" s="2492"/>
      <c r="ET160" s="2492"/>
      <c r="EU160" s="2492"/>
      <c r="EV160" s="2492"/>
      <c r="EW160" s="2492"/>
      <c r="EX160" s="2492"/>
      <c r="EY160" s="2492"/>
      <c r="EZ160" s="2492"/>
      <c r="FA160" s="2492"/>
      <c r="FB160" s="2492"/>
      <c r="FC160" s="2492"/>
      <c r="FD160" s="2492"/>
      <c r="FE160" s="2492"/>
      <c r="FF160" s="2492"/>
      <c r="FG160" s="2492"/>
      <c r="FH160" s="2492"/>
      <c r="FI160" s="2492"/>
      <c r="FJ160" s="2492"/>
      <c r="FK160" s="2492"/>
      <c r="FL160" s="2492"/>
      <c r="FM160" s="2492"/>
      <c r="FN160" s="2492"/>
      <c r="FO160" s="2492"/>
      <c r="FP160" s="2492"/>
      <c r="FQ160" s="2492"/>
      <c r="FR160" s="2492"/>
      <c r="FS160" s="2492"/>
      <c r="FT160" s="2492"/>
      <c r="FU160" s="2492"/>
      <c r="FV160" s="2492"/>
      <c r="FW160" s="2492"/>
      <c r="FX160" s="2492"/>
      <c r="FY160" s="2492"/>
      <c r="FZ160" s="2492"/>
      <c r="GA160" s="2492"/>
      <c r="GB160" s="2492"/>
      <c r="GC160" s="2492"/>
      <c r="GD160" s="2492"/>
      <c r="GE160" s="2492"/>
      <c r="GF160" s="2492"/>
      <c r="GG160" s="2492"/>
      <c r="GH160" s="2492"/>
      <c r="GI160" s="2492"/>
      <c r="GJ160" s="2492"/>
      <c r="GK160" s="2492"/>
      <c r="GL160" s="2492"/>
      <c r="GM160" s="2492"/>
      <c r="GN160" s="2492"/>
      <c r="GO160" s="2492"/>
      <c r="GP160" s="2492"/>
      <c r="GQ160" s="2492"/>
      <c r="GR160" s="2492"/>
      <c r="GS160" s="2492"/>
      <c r="GT160" s="2492"/>
      <c r="GU160" s="2492"/>
      <c r="GV160" s="2492"/>
      <c r="GW160" s="2492"/>
      <c r="GX160" s="2492"/>
      <c r="GY160" s="2492"/>
      <c r="GZ160" s="2492"/>
      <c r="HA160" s="2492"/>
      <c r="HB160" s="2492"/>
      <c r="HC160" s="2492"/>
      <c r="HD160" s="2492"/>
      <c r="HE160" s="2492"/>
      <c r="HF160" s="2492"/>
      <c r="HG160" s="2492"/>
      <c r="HH160" s="2492"/>
      <c r="HI160" s="2492"/>
      <c r="HJ160" s="2492"/>
      <c r="HK160" s="2492"/>
      <c r="HL160" s="2492"/>
      <c r="HM160" s="2492"/>
      <c r="HN160" s="2492"/>
      <c r="HO160" s="2492"/>
      <c r="HP160" s="2492"/>
      <c r="HQ160" s="2492"/>
      <c r="HR160" s="2492"/>
      <c r="HS160" s="2492"/>
      <c r="HT160" s="2492"/>
      <c r="HU160" s="2492"/>
      <c r="HV160" s="2492"/>
      <c r="HW160" s="2492"/>
      <c r="HX160" s="2492"/>
      <c r="HY160" s="2492"/>
      <c r="HZ160" s="2492"/>
      <c r="IA160" s="2492"/>
      <c r="IB160" s="2492"/>
      <c r="IC160" s="2492"/>
      <c r="ID160" s="2492"/>
      <c r="IE160" s="2492"/>
    </row>
    <row r="161" spans="1:239" s="1472" customFormat="1" ht="15.75" customHeight="1" thickBot="1">
      <c r="A161" s="1495">
        <v>1711</v>
      </c>
      <c r="B161" s="1968" t="s">
        <v>1195</v>
      </c>
      <c r="C161" s="1543" t="s">
        <v>1193</v>
      </c>
      <c r="D161" s="1544"/>
      <c r="E161" s="1545"/>
      <c r="F161" s="1546"/>
      <c r="G161" s="1497">
        <v>5</v>
      </c>
      <c r="H161" s="1592"/>
      <c r="I161" s="1617">
        <v>24.9</v>
      </c>
      <c r="J161" s="1757"/>
      <c r="K161" s="1590">
        <v>3</v>
      </c>
      <c r="L161" s="2446"/>
      <c r="M161" s="1121" t="s">
        <v>1196</v>
      </c>
      <c r="N161" s="1137"/>
      <c r="O161" s="1146"/>
      <c r="P161" s="1944"/>
      <c r="Q161" s="1147"/>
      <c r="R161" s="2466"/>
      <c r="S161" s="1137"/>
      <c r="T161" s="1147"/>
      <c r="U161" s="1944"/>
      <c r="V161" s="1147"/>
      <c r="W161" s="1429"/>
      <c r="X161" s="1502">
        <v>1</v>
      </c>
      <c r="Y161" s="1549"/>
      <c r="Z161" s="1981">
        <v>693</v>
      </c>
      <c r="AA161" s="1616"/>
      <c r="AB161" s="2480"/>
      <c r="AC161" s="2516">
        <f t="shared" si="8"/>
        <v>0</v>
      </c>
      <c r="AD161" s="1416">
        <f t="shared" si="9"/>
        <v>0</v>
      </c>
      <c r="AE161" s="1416">
        <f t="shared" si="10"/>
        <v>0</v>
      </c>
      <c r="AF161" s="1416">
        <f t="shared" si="11"/>
        <v>0</v>
      </c>
      <c r="AG161" s="2492"/>
      <c r="AH161" s="2492"/>
      <c r="AI161" s="2492"/>
      <c r="AJ161" s="2492"/>
      <c r="AK161" s="2492"/>
      <c r="AL161" s="2492"/>
      <c r="AM161" s="2492"/>
      <c r="AN161" s="2492"/>
      <c r="AO161" s="2492"/>
      <c r="AP161" s="2492"/>
      <c r="AQ161" s="2492"/>
      <c r="AR161" s="2492"/>
      <c r="AS161" s="2492"/>
      <c r="AT161" s="2492"/>
      <c r="AU161" s="2492"/>
      <c r="AV161" s="2492"/>
      <c r="AW161" s="2492"/>
      <c r="AX161" s="2492"/>
      <c r="AY161" s="2492"/>
      <c r="AZ161" s="2492"/>
      <c r="BA161" s="2492"/>
      <c r="BB161" s="2492"/>
      <c r="BC161" s="2492"/>
      <c r="BD161" s="2492"/>
      <c r="BE161" s="2492"/>
      <c r="BF161" s="2492"/>
      <c r="BG161" s="2492"/>
      <c r="BH161" s="2492"/>
      <c r="BI161" s="2492"/>
      <c r="BJ161" s="2492"/>
      <c r="BK161" s="2492"/>
      <c r="BL161" s="2492"/>
      <c r="BM161" s="2492"/>
      <c r="BN161" s="2492"/>
      <c r="BO161" s="2492"/>
      <c r="BP161" s="2492"/>
      <c r="BQ161" s="2492"/>
      <c r="BR161" s="2492"/>
      <c r="BS161" s="2492"/>
      <c r="BT161" s="2492"/>
      <c r="BU161" s="2492"/>
      <c r="BV161" s="2492"/>
      <c r="BW161" s="2492"/>
      <c r="BX161" s="2492"/>
      <c r="BY161" s="2492"/>
      <c r="BZ161" s="2492"/>
      <c r="CA161" s="2492"/>
      <c r="CB161" s="2492"/>
      <c r="CC161" s="2492"/>
      <c r="CD161" s="2492"/>
      <c r="CE161" s="2492"/>
      <c r="CF161" s="2492"/>
      <c r="CG161" s="2492"/>
      <c r="CH161" s="2492"/>
      <c r="CI161" s="2492"/>
      <c r="CJ161" s="2492"/>
      <c r="CK161" s="2492"/>
      <c r="CL161" s="2492"/>
      <c r="CM161" s="2492"/>
      <c r="CN161" s="2492"/>
      <c r="CO161" s="2492"/>
      <c r="CP161" s="2492"/>
      <c r="CQ161" s="2492"/>
      <c r="CR161" s="2492"/>
      <c r="CS161" s="2492"/>
      <c r="CT161" s="2492"/>
      <c r="CU161" s="2492"/>
      <c r="CV161" s="2492"/>
      <c r="CW161" s="2492"/>
      <c r="CX161" s="2492"/>
      <c r="CY161" s="2492"/>
      <c r="CZ161" s="2492"/>
      <c r="DA161" s="2492"/>
      <c r="DB161" s="2492"/>
      <c r="DC161" s="2492"/>
      <c r="DD161" s="2492"/>
      <c r="DE161" s="2492"/>
      <c r="DF161" s="2492"/>
      <c r="DG161" s="2492"/>
      <c r="DH161" s="2492"/>
      <c r="DI161" s="2492"/>
      <c r="DJ161" s="2492"/>
      <c r="DK161" s="2492"/>
      <c r="DL161" s="2492"/>
      <c r="DM161" s="2492"/>
      <c r="DN161" s="2492"/>
      <c r="DO161" s="2492"/>
      <c r="DP161" s="2492"/>
      <c r="DQ161" s="2492"/>
      <c r="DR161" s="2492"/>
      <c r="DS161" s="2492"/>
      <c r="DT161" s="2492"/>
      <c r="DU161" s="2492"/>
      <c r="DV161" s="2492"/>
      <c r="DW161" s="2492"/>
      <c r="DX161" s="2492"/>
      <c r="DY161" s="2492"/>
      <c r="DZ161" s="2492"/>
      <c r="EA161" s="2492"/>
      <c r="EB161" s="2492"/>
      <c r="EC161" s="2492"/>
      <c r="ED161" s="2492"/>
      <c r="EE161" s="2492"/>
      <c r="EF161" s="2492"/>
      <c r="EG161" s="2492"/>
      <c r="EH161" s="2492"/>
      <c r="EI161" s="2492"/>
      <c r="EJ161" s="2492"/>
      <c r="EK161" s="2492"/>
      <c r="EL161" s="2492"/>
      <c r="EM161" s="2492"/>
      <c r="EN161" s="2492"/>
      <c r="EO161" s="2492"/>
      <c r="EP161" s="2492"/>
      <c r="EQ161" s="2492"/>
      <c r="ER161" s="2492"/>
      <c r="ES161" s="2492"/>
      <c r="ET161" s="2492"/>
      <c r="EU161" s="2492"/>
      <c r="EV161" s="2492"/>
      <c r="EW161" s="2492"/>
      <c r="EX161" s="2492"/>
      <c r="EY161" s="2492"/>
      <c r="EZ161" s="2492"/>
      <c r="FA161" s="2492"/>
      <c r="FB161" s="2492"/>
      <c r="FC161" s="2492"/>
      <c r="FD161" s="2492"/>
      <c r="FE161" s="2492"/>
      <c r="FF161" s="2492"/>
      <c r="FG161" s="2492"/>
      <c r="FH161" s="2492"/>
      <c r="FI161" s="2492"/>
      <c r="FJ161" s="2492"/>
      <c r="FK161" s="2492"/>
      <c r="FL161" s="2492"/>
      <c r="FM161" s="2492"/>
      <c r="FN161" s="2492"/>
      <c r="FO161" s="2492"/>
      <c r="FP161" s="2492"/>
      <c r="FQ161" s="2492"/>
      <c r="FR161" s="2492"/>
      <c r="FS161" s="2492"/>
      <c r="FT161" s="2492"/>
      <c r="FU161" s="2492"/>
      <c r="FV161" s="2492"/>
      <c r="FW161" s="2492"/>
      <c r="FX161" s="2492"/>
      <c r="FY161" s="2492"/>
      <c r="FZ161" s="2492"/>
      <c r="GA161" s="2492"/>
      <c r="GB161" s="2492"/>
      <c r="GC161" s="2492"/>
      <c r="GD161" s="2492"/>
      <c r="GE161" s="2492"/>
      <c r="GF161" s="2492"/>
      <c r="GG161" s="2492"/>
      <c r="GH161" s="2492"/>
      <c r="GI161" s="2492"/>
      <c r="GJ161" s="2492"/>
      <c r="GK161" s="2492"/>
      <c r="GL161" s="2492"/>
      <c r="GM161" s="2492"/>
      <c r="GN161" s="2492"/>
      <c r="GO161" s="2492"/>
      <c r="GP161" s="2492"/>
      <c r="GQ161" s="2492"/>
      <c r="GR161" s="2492"/>
      <c r="GS161" s="2492"/>
      <c r="GT161" s="2492"/>
      <c r="GU161" s="2492"/>
      <c r="GV161" s="2492"/>
      <c r="GW161" s="2492"/>
      <c r="GX161" s="2492"/>
      <c r="GY161" s="2492"/>
      <c r="GZ161" s="2492"/>
      <c r="HA161" s="2492"/>
      <c r="HB161" s="2492"/>
      <c r="HC161" s="2492"/>
      <c r="HD161" s="2492"/>
      <c r="HE161" s="2492"/>
      <c r="HF161" s="2492"/>
      <c r="HG161" s="2492"/>
      <c r="HH161" s="2492"/>
      <c r="HI161" s="2492"/>
      <c r="HJ161" s="2492"/>
      <c r="HK161" s="2492"/>
      <c r="HL161" s="2492"/>
      <c r="HM161" s="2492"/>
      <c r="HN161" s="2492"/>
      <c r="HO161" s="2492"/>
      <c r="HP161" s="2492"/>
      <c r="HQ161" s="2492"/>
      <c r="HR161" s="2492"/>
      <c r="HS161" s="2492"/>
      <c r="HT161" s="2492"/>
      <c r="HU161" s="2492"/>
      <c r="HV161" s="2492"/>
      <c r="HW161" s="2492"/>
      <c r="HX161" s="2492"/>
      <c r="HY161" s="2492"/>
      <c r="HZ161" s="2492"/>
      <c r="IA161" s="2492"/>
      <c r="IB161" s="2492"/>
      <c r="IC161" s="2492"/>
      <c r="ID161" s="2492"/>
      <c r="IE161" s="2492"/>
    </row>
    <row r="162" spans="1:239" s="1472" customFormat="1" ht="30" customHeight="1" thickBot="1">
      <c r="A162" s="2518"/>
      <c r="B162" s="1197" t="s">
        <v>1197</v>
      </c>
      <c r="C162" s="2519"/>
      <c r="D162" s="2520"/>
      <c r="E162" s="2521"/>
      <c r="F162" s="2522"/>
      <c r="G162" s="2523"/>
      <c r="H162" s="2524"/>
      <c r="I162" s="2525" t="s">
        <v>373</v>
      </c>
      <c r="J162" s="2526"/>
      <c r="K162" s="2527"/>
      <c r="L162" s="2546"/>
      <c r="M162" s="2528"/>
      <c r="N162" s="1196"/>
      <c r="O162" s="2529"/>
      <c r="P162" s="2529" t="s">
        <v>373</v>
      </c>
      <c r="Q162" s="2529"/>
      <c r="R162" s="2592"/>
      <c r="S162" s="2529"/>
      <c r="T162" s="2529"/>
      <c r="U162" s="2529" t="s">
        <v>373</v>
      </c>
      <c r="V162" s="2529"/>
      <c r="W162" s="2546"/>
      <c r="X162" s="2530"/>
      <c r="Y162" s="2531"/>
      <c r="Z162" s="2532" t="s">
        <v>373</v>
      </c>
      <c r="AA162" s="2531"/>
      <c r="AB162" s="2670"/>
      <c r="AC162" s="2533"/>
      <c r="AD162" s="2534"/>
      <c r="AE162" s="2534"/>
      <c r="AF162" s="2534"/>
      <c r="AG162" s="2492"/>
      <c r="AH162" s="2492"/>
      <c r="AI162" s="2492"/>
      <c r="AJ162" s="2492"/>
      <c r="AK162" s="2492"/>
      <c r="AL162" s="2492"/>
      <c r="AM162" s="2492"/>
      <c r="AN162" s="2492"/>
      <c r="AO162" s="2492"/>
      <c r="AP162" s="2492"/>
      <c r="AQ162" s="2492"/>
      <c r="AR162" s="2492"/>
      <c r="AS162" s="2492"/>
      <c r="AT162" s="2492"/>
      <c r="AU162" s="2492"/>
      <c r="AV162" s="2492"/>
      <c r="AW162" s="2492"/>
      <c r="AX162" s="2492"/>
      <c r="AY162" s="2492"/>
      <c r="AZ162" s="2492"/>
      <c r="BA162" s="2492"/>
      <c r="BB162" s="2492"/>
      <c r="BC162" s="2492"/>
      <c r="BD162" s="2492"/>
      <c r="BE162" s="2492"/>
      <c r="BF162" s="2492"/>
      <c r="BG162" s="2492"/>
      <c r="BH162" s="2492"/>
      <c r="BI162" s="2492"/>
      <c r="BJ162" s="2492"/>
      <c r="BK162" s="2492"/>
      <c r="BL162" s="2492"/>
      <c r="BM162" s="2492"/>
      <c r="BN162" s="2492"/>
      <c r="BO162" s="2492"/>
      <c r="BP162" s="2492"/>
      <c r="BQ162" s="2492"/>
      <c r="BR162" s="2492"/>
      <c r="BS162" s="2492"/>
      <c r="BT162" s="2492"/>
      <c r="BU162" s="2492"/>
      <c r="BV162" s="2492"/>
      <c r="BW162" s="2492"/>
      <c r="BX162" s="2492"/>
      <c r="BY162" s="2492"/>
      <c r="BZ162" s="2492"/>
      <c r="CA162" s="2492"/>
      <c r="CB162" s="2492"/>
      <c r="CC162" s="2492"/>
      <c r="CD162" s="2492"/>
      <c r="CE162" s="2492"/>
      <c r="CF162" s="2492"/>
      <c r="CG162" s="2492"/>
      <c r="CH162" s="2492"/>
      <c r="CI162" s="2492"/>
      <c r="CJ162" s="2492"/>
      <c r="CK162" s="2492"/>
      <c r="CL162" s="2492"/>
      <c r="CM162" s="2492"/>
      <c r="CN162" s="2492"/>
      <c r="CO162" s="2492"/>
      <c r="CP162" s="2492"/>
      <c r="CQ162" s="2492"/>
      <c r="CR162" s="2492"/>
      <c r="CS162" s="2492"/>
      <c r="CT162" s="2492"/>
      <c r="CU162" s="2492"/>
      <c r="CV162" s="2492"/>
      <c r="CW162" s="2492"/>
      <c r="CX162" s="2492"/>
      <c r="CY162" s="2492"/>
      <c r="CZ162" s="2492"/>
      <c r="DA162" s="2492"/>
      <c r="DB162" s="2492"/>
      <c r="DC162" s="2492"/>
      <c r="DD162" s="2492"/>
      <c r="DE162" s="2492"/>
      <c r="DF162" s="2492"/>
      <c r="DG162" s="2492"/>
      <c r="DH162" s="2492"/>
      <c r="DI162" s="2492"/>
      <c r="DJ162" s="2492"/>
      <c r="DK162" s="2492"/>
      <c r="DL162" s="2492"/>
      <c r="DM162" s="2492"/>
      <c r="DN162" s="2492"/>
      <c r="DO162" s="2492"/>
      <c r="DP162" s="2492"/>
      <c r="DQ162" s="2492"/>
      <c r="DR162" s="2492"/>
      <c r="DS162" s="2492"/>
      <c r="DT162" s="2492"/>
      <c r="DU162" s="2492"/>
      <c r="DV162" s="2492"/>
      <c r="DW162" s="2492"/>
      <c r="DX162" s="2492"/>
      <c r="DY162" s="2492"/>
      <c r="DZ162" s="2492"/>
      <c r="EA162" s="2492"/>
      <c r="EB162" s="2492"/>
      <c r="EC162" s="2492"/>
      <c r="ED162" s="2492"/>
      <c r="EE162" s="2492"/>
      <c r="EF162" s="2492"/>
      <c r="EG162" s="2492"/>
      <c r="EH162" s="2492"/>
      <c r="EI162" s="2492"/>
      <c r="EJ162" s="2492"/>
      <c r="EK162" s="2492"/>
      <c r="EL162" s="2492"/>
      <c r="EM162" s="2492"/>
      <c r="EN162" s="2492"/>
      <c r="EO162" s="2492"/>
      <c r="EP162" s="2492"/>
      <c r="EQ162" s="2492"/>
      <c r="ER162" s="2492"/>
      <c r="ES162" s="2492"/>
      <c r="ET162" s="2492"/>
      <c r="EU162" s="2492"/>
      <c r="EV162" s="2492"/>
      <c r="EW162" s="2492"/>
      <c r="EX162" s="2492"/>
      <c r="EY162" s="2492"/>
      <c r="EZ162" s="2492"/>
      <c r="FA162" s="2492"/>
      <c r="FB162" s="2492"/>
      <c r="FC162" s="2492"/>
      <c r="FD162" s="2492"/>
      <c r="FE162" s="2492"/>
      <c r="FF162" s="2492"/>
      <c r="FG162" s="2492"/>
      <c r="FH162" s="2492"/>
      <c r="FI162" s="2492"/>
      <c r="FJ162" s="2492"/>
      <c r="FK162" s="2492"/>
      <c r="FL162" s="2492"/>
      <c r="FM162" s="2492"/>
      <c r="FN162" s="2492"/>
      <c r="FO162" s="2492"/>
      <c r="FP162" s="2492"/>
      <c r="FQ162" s="2492"/>
      <c r="FR162" s="2492"/>
      <c r="FS162" s="2492"/>
      <c r="FT162" s="2492"/>
      <c r="FU162" s="2492"/>
      <c r="FV162" s="2492"/>
      <c r="FW162" s="2492"/>
      <c r="FX162" s="2492"/>
      <c r="FY162" s="2492"/>
      <c r="FZ162" s="2492"/>
      <c r="GA162" s="2492"/>
      <c r="GB162" s="2492"/>
      <c r="GC162" s="2492"/>
      <c r="GD162" s="2492"/>
      <c r="GE162" s="2492"/>
      <c r="GF162" s="2492"/>
      <c r="GG162" s="2492"/>
      <c r="GH162" s="2492"/>
      <c r="GI162" s="2492"/>
      <c r="GJ162" s="2492"/>
      <c r="GK162" s="2492"/>
      <c r="GL162" s="2492"/>
      <c r="GM162" s="2492"/>
      <c r="GN162" s="2492"/>
      <c r="GO162" s="2492"/>
      <c r="GP162" s="2492"/>
      <c r="GQ162" s="2492"/>
      <c r="GR162" s="2492"/>
      <c r="GS162" s="2492"/>
      <c r="GT162" s="2492"/>
      <c r="GU162" s="2492"/>
      <c r="GV162" s="2492"/>
      <c r="GW162" s="2492"/>
      <c r="GX162" s="2492"/>
      <c r="GY162" s="2492"/>
      <c r="GZ162" s="2492"/>
      <c r="HA162" s="2492"/>
      <c r="HB162" s="2492"/>
      <c r="HC162" s="2492"/>
      <c r="HD162" s="2492"/>
      <c r="HE162" s="2492"/>
      <c r="HF162" s="2492"/>
      <c r="HG162" s="2492"/>
      <c r="HH162" s="2492"/>
      <c r="HI162" s="2492"/>
      <c r="HJ162" s="2492"/>
      <c r="HK162" s="2492"/>
      <c r="HL162" s="2492"/>
      <c r="HM162" s="2492"/>
      <c r="HN162" s="2492"/>
      <c r="HO162" s="2492"/>
      <c r="HP162" s="2492"/>
      <c r="HQ162" s="2492"/>
      <c r="HR162" s="2492"/>
      <c r="HS162" s="2492"/>
      <c r="HT162" s="2492"/>
      <c r="HU162" s="2492"/>
      <c r="HV162" s="2492"/>
      <c r="HW162" s="2492"/>
      <c r="HX162" s="2492"/>
      <c r="HY162" s="2492"/>
      <c r="HZ162" s="2492"/>
      <c r="IA162" s="2492"/>
      <c r="IB162" s="2492"/>
      <c r="IC162" s="2492"/>
      <c r="ID162" s="2492"/>
      <c r="IE162" s="2492"/>
    </row>
    <row r="163" spans="1:239" s="1472" customFormat="1" ht="15.75" customHeight="1" thickBot="1">
      <c r="A163" s="1579">
        <v>4601</v>
      </c>
      <c r="B163" s="1580" t="s">
        <v>1198</v>
      </c>
      <c r="C163" s="1581" t="s">
        <v>464</v>
      </c>
      <c r="D163" s="717"/>
      <c r="E163" s="681"/>
      <c r="F163" s="696"/>
      <c r="G163" s="1157">
        <v>6</v>
      </c>
      <c r="H163" s="682"/>
      <c r="I163" s="1118">
        <v>24.9</v>
      </c>
      <c r="J163" s="675"/>
      <c r="K163" s="703">
        <v>3</v>
      </c>
      <c r="L163" s="2558"/>
      <c r="M163" s="1119" t="s">
        <v>1199</v>
      </c>
      <c r="N163" s="433"/>
      <c r="O163" s="1141"/>
      <c r="P163" s="1148"/>
      <c r="Q163" s="1141"/>
      <c r="R163" s="2604"/>
      <c r="S163" s="433"/>
      <c r="T163" s="1141"/>
      <c r="U163" s="1148"/>
      <c r="V163" s="1141"/>
      <c r="W163" s="2626"/>
      <c r="X163" s="1116">
        <v>1</v>
      </c>
      <c r="Y163" s="163"/>
      <c r="Z163" s="900">
        <v>675</v>
      </c>
      <c r="AA163" s="1855"/>
      <c r="AB163" s="2691"/>
      <c r="AC163" s="2516">
        <f t="shared" si="8"/>
        <v>0</v>
      </c>
      <c r="AD163" s="1416">
        <f t="shared" si="9"/>
        <v>0</v>
      </c>
      <c r="AE163" s="1416">
        <f t="shared" si="10"/>
        <v>0</v>
      </c>
      <c r="AF163" s="1416">
        <f t="shared" si="11"/>
        <v>0</v>
      </c>
      <c r="AG163" s="2492"/>
      <c r="AH163" s="2492"/>
      <c r="AI163" s="2492"/>
      <c r="AJ163" s="2492"/>
      <c r="AK163" s="2492"/>
      <c r="AL163" s="2492"/>
      <c r="AM163" s="2492"/>
      <c r="AN163" s="2492"/>
      <c r="AO163" s="2492"/>
      <c r="AP163" s="2492"/>
      <c r="AQ163" s="2492"/>
      <c r="AR163" s="2492"/>
      <c r="AS163" s="2492"/>
      <c r="AT163" s="2492"/>
      <c r="AU163" s="2492"/>
      <c r="AV163" s="2492"/>
      <c r="AW163" s="2492"/>
      <c r="AX163" s="2492"/>
      <c r="AY163" s="2492"/>
      <c r="AZ163" s="2492"/>
      <c r="BA163" s="2492"/>
      <c r="BB163" s="2492"/>
      <c r="BC163" s="2492"/>
      <c r="BD163" s="2492"/>
      <c r="BE163" s="2492"/>
      <c r="BF163" s="2492"/>
      <c r="BG163" s="2492"/>
      <c r="BH163" s="2492"/>
      <c r="BI163" s="2492"/>
      <c r="BJ163" s="2492"/>
      <c r="BK163" s="2492"/>
      <c r="BL163" s="2492"/>
      <c r="BM163" s="2492"/>
      <c r="BN163" s="2492"/>
      <c r="BO163" s="2492"/>
      <c r="BP163" s="2492"/>
      <c r="BQ163" s="2492"/>
      <c r="BR163" s="2492"/>
      <c r="BS163" s="2492"/>
      <c r="BT163" s="2492"/>
      <c r="BU163" s="2492"/>
      <c r="BV163" s="2492"/>
      <c r="BW163" s="2492"/>
      <c r="BX163" s="2492"/>
      <c r="BY163" s="2492"/>
      <c r="BZ163" s="2492"/>
      <c r="CA163" s="2492"/>
      <c r="CB163" s="2492"/>
      <c r="CC163" s="2492"/>
      <c r="CD163" s="2492"/>
      <c r="CE163" s="2492"/>
      <c r="CF163" s="2492"/>
      <c r="CG163" s="2492"/>
      <c r="CH163" s="2492"/>
      <c r="CI163" s="2492"/>
      <c r="CJ163" s="2492"/>
      <c r="CK163" s="2492"/>
      <c r="CL163" s="2492"/>
      <c r="CM163" s="2492"/>
      <c r="CN163" s="2492"/>
      <c r="CO163" s="2492"/>
      <c r="CP163" s="2492"/>
      <c r="CQ163" s="2492"/>
      <c r="CR163" s="2492"/>
      <c r="CS163" s="2492"/>
      <c r="CT163" s="2492"/>
      <c r="CU163" s="2492"/>
      <c r="CV163" s="2492"/>
      <c r="CW163" s="2492"/>
      <c r="CX163" s="2492"/>
      <c r="CY163" s="2492"/>
      <c r="CZ163" s="2492"/>
      <c r="DA163" s="2492"/>
      <c r="DB163" s="2492"/>
      <c r="DC163" s="2492"/>
      <c r="DD163" s="2492"/>
      <c r="DE163" s="2492"/>
      <c r="DF163" s="2492"/>
      <c r="DG163" s="2492"/>
      <c r="DH163" s="2492"/>
      <c r="DI163" s="2492"/>
      <c r="DJ163" s="2492"/>
      <c r="DK163" s="2492"/>
      <c r="DL163" s="2492"/>
      <c r="DM163" s="2492"/>
      <c r="DN163" s="2492"/>
      <c r="DO163" s="2492"/>
      <c r="DP163" s="2492"/>
      <c r="DQ163" s="2492"/>
      <c r="DR163" s="2492"/>
      <c r="DS163" s="2492"/>
      <c r="DT163" s="2492"/>
      <c r="DU163" s="2492"/>
      <c r="DV163" s="2492"/>
      <c r="DW163" s="2492"/>
      <c r="DX163" s="2492"/>
      <c r="DY163" s="2492"/>
      <c r="DZ163" s="2492"/>
      <c r="EA163" s="2492"/>
      <c r="EB163" s="2492"/>
      <c r="EC163" s="2492"/>
      <c r="ED163" s="2492"/>
      <c r="EE163" s="2492"/>
      <c r="EF163" s="2492"/>
      <c r="EG163" s="2492"/>
      <c r="EH163" s="2492"/>
      <c r="EI163" s="2492"/>
      <c r="EJ163" s="2492"/>
      <c r="EK163" s="2492"/>
      <c r="EL163" s="2492"/>
      <c r="EM163" s="2492"/>
      <c r="EN163" s="2492"/>
      <c r="EO163" s="2492"/>
      <c r="EP163" s="2492"/>
      <c r="EQ163" s="2492"/>
      <c r="ER163" s="2492"/>
      <c r="ES163" s="2492"/>
      <c r="ET163" s="2492"/>
      <c r="EU163" s="2492"/>
      <c r="EV163" s="2492"/>
      <c r="EW163" s="2492"/>
      <c r="EX163" s="2492"/>
      <c r="EY163" s="2492"/>
      <c r="EZ163" s="2492"/>
      <c r="FA163" s="2492"/>
      <c r="FB163" s="2492"/>
      <c r="FC163" s="2492"/>
      <c r="FD163" s="2492"/>
      <c r="FE163" s="2492"/>
      <c r="FF163" s="2492"/>
      <c r="FG163" s="2492"/>
      <c r="FH163" s="2492"/>
      <c r="FI163" s="2492"/>
      <c r="FJ163" s="2492"/>
      <c r="FK163" s="2492"/>
      <c r="FL163" s="2492"/>
      <c r="FM163" s="2492"/>
      <c r="FN163" s="2492"/>
      <c r="FO163" s="2492"/>
      <c r="FP163" s="2492"/>
      <c r="FQ163" s="2492"/>
      <c r="FR163" s="2492"/>
      <c r="FS163" s="2492"/>
      <c r="FT163" s="2492"/>
      <c r="FU163" s="2492"/>
      <c r="FV163" s="2492"/>
      <c r="FW163" s="2492"/>
      <c r="FX163" s="2492"/>
      <c r="FY163" s="2492"/>
      <c r="FZ163" s="2492"/>
      <c r="GA163" s="2492"/>
      <c r="GB163" s="2492"/>
      <c r="GC163" s="2492"/>
      <c r="GD163" s="2492"/>
      <c r="GE163" s="2492"/>
      <c r="GF163" s="2492"/>
      <c r="GG163" s="2492"/>
      <c r="GH163" s="2492"/>
      <c r="GI163" s="2492"/>
      <c r="GJ163" s="2492"/>
      <c r="GK163" s="2492"/>
      <c r="GL163" s="2492"/>
      <c r="GM163" s="2492"/>
      <c r="GN163" s="2492"/>
      <c r="GO163" s="2492"/>
      <c r="GP163" s="2492"/>
      <c r="GQ163" s="2492"/>
      <c r="GR163" s="2492"/>
      <c r="GS163" s="2492"/>
      <c r="GT163" s="2492"/>
      <c r="GU163" s="2492"/>
      <c r="GV163" s="2492"/>
      <c r="GW163" s="2492"/>
      <c r="GX163" s="2492"/>
      <c r="GY163" s="2492"/>
      <c r="GZ163" s="2492"/>
      <c r="HA163" s="2492"/>
      <c r="HB163" s="2492"/>
      <c r="HC163" s="2492"/>
      <c r="HD163" s="2492"/>
      <c r="HE163" s="2492"/>
      <c r="HF163" s="2492"/>
      <c r="HG163" s="2492"/>
      <c r="HH163" s="2492"/>
      <c r="HI163" s="2492"/>
      <c r="HJ163" s="2492"/>
      <c r="HK163" s="2492"/>
      <c r="HL163" s="2492"/>
      <c r="HM163" s="2492"/>
      <c r="HN163" s="2492"/>
      <c r="HO163" s="2492"/>
      <c r="HP163" s="2492"/>
      <c r="HQ163" s="2492"/>
      <c r="HR163" s="2492"/>
      <c r="HS163" s="2492"/>
      <c r="HT163" s="2492"/>
      <c r="HU163" s="2492"/>
      <c r="HV163" s="2492"/>
      <c r="HW163" s="2492"/>
      <c r="HX163" s="2492"/>
      <c r="HY163" s="2492"/>
      <c r="HZ163" s="2492"/>
      <c r="IA163" s="2492"/>
      <c r="IB163" s="2492"/>
      <c r="IC163" s="2492"/>
      <c r="ID163" s="2492"/>
      <c r="IE163" s="2492"/>
    </row>
    <row r="164" spans="1:239" s="1472" customFormat="1" ht="30" customHeight="1" thickBot="1">
      <c r="A164" s="2518"/>
      <c r="B164" s="1197" t="s">
        <v>1200</v>
      </c>
      <c r="C164" s="2519"/>
      <c r="D164" s="2520"/>
      <c r="E164" s="2521"/>
      <c r="F164" s="2522"/>
      <c r="G164" s="2523"/>
      <c r="H164" s="2524"/>
      <c r="I164" s="2525" t="s">
        <v>373</v>
      </c>
      <c r="J164" s="2526"/>
      <c r="K164" s="2527"/>
      <c r="L164" s="2546"/>
      <c r="M164" s="2528"/>
      <c r="N164" s="1196"/>
      <c r="O164" s="2529"/>
      <c r="P164" s="2529" t="s">
        <v>373</v>
      </c>
      <c r="Q164" s="2529"/>
      <c r="R164" s="2592"/>
      <c r="S164" s="2529"/>
      <c r="T164" s="2529"/>
      <c r="U164" s="2529" t="s">
        <v>373</v>
      </c>
      <c r="V164" s="2529"/>
      <c r="W164" s="2546"/>
      <c r="X164" s="2530"/>
      <c r="Y164" s="2531"/>
      <c r="Z164" s="2532" t="s">
        <v>373</v>
      </c>
      <c r="AA164" s="2531"/>
      <c r="AB164" s="2670"/>
      <c r="AC164" s="2533"/>
      <c r="AD164" s="2534"/>
      <c r="AE164" s="2534"/>
      <c r="AF164" s="2534"/>
      <c r="AG164" s="2492"/>
      <c r="AH164" s="2492"/>
      <c r="AI164" s="2492"/>
      <c r="AJ164" s="2492"/>
      <c r="AK164" s="2492"/>
      <c r="AL164" s="2492"/>
      <c r="AM164" s="2492"/>
      <c r="AN164" s="2492"/>
      <c r="AO164" s="2492"/>
      <c r="AP164" s="2492"/>
      <c r="AQ164" s="2492"/>
      <c r="AR164" s="2492"/>
      <c r="AS164" s="2492"/>
      <c r="AT164" s="2492"/>
      <c r="AU164" s="2492"/>
      <c r="AV164" s="2492"/>
      <c r="AW164" s="2492"/>
      <c r="AX164" s="2492"/>
      <c r="AY164" s="2492"/>
      <c r="AZ164" s="2492"/>
      <c r="BA164" s="2492"/>
      <c r="BB164" s="2492"/>
      <c r="BC164" s="2492"/>
      <c r="BD164" s="2492"/>
      <c r="BE164" s="2492"/>
      <c r="BF164" s="2492"/>
      <c r="BG164" s="2492"/>
      <c r="BH164" s="2492"/>
      <c r="BI164" s="2492"/>
      <c r="BJ164" s="2492"/>
      <c r="BK164" s="2492"/>
      <c r="BL164" s="2492"/>
      <c r="BM164" s="2492"/>
      <c r="BN164" s="2492"/>
      <c r="BO164" s="2492"/>
      <c r="BP164" s="2492"/>
      <c r="BQ164" s="2492"/>
      <c r="BR164" s="2492"/>
      <c r="BS164" s="2492"/>
      <c r="BT164" s="2492"/>
      <c r="BU164" s="2492"/>
      <c r="BV164" s="2492"/>
      <c r="BW164" s="2492"/>
      <c r="BX164" s="2492"/>
      <c r="BY164" s="2492"/>
      <c r="BZ164" s="2492"/>
      <c r="CA164" s="2492"/>
      <c r="CB164" s="2492"/>
      <c r="CC164" s="2492"/>
      <c r="CD164" s="2492"/>
      <c r="CE164" s="2492"/>
      <c r="CF164" s="2492"/>
      <c r="CG164" s="2492"/>
      <c r="CH164" s="2492"/>
      <c r="CI164" s="2492"/>
      <c r="CJ164" s="2492"/>
      <c r="CK164" s="2492"/>
      <c r="CL164" s="2492"/>
      <c r="CM164" s="2492"/>
      <c r="CN164" s="2492"/>
      <c r="CO164" s="2492"/>
      <c r="CP164" s="2492"/>
      <c r="CQ164" s="2492"/>
      <c r="CR164" s="2492"/>
      <c r="CS164" s="2492"/>
      <c r="CT164" s="2492"/>
      <c r="CU164" s="2492"/>
      <c r="CV164" s="2492"/>
      <c r="CW164" s="2492"/>
      <c r="CX164" s="2492"/>
      <c r="CY164" s="2492"/>
      <c r="CZ164" s="2492"/>
      <c r="DA164" s="2492"/>
      <c r="DB164" s="2492"/>
      <c r="DC164" s="2492"/>
      <c r="DD164" s="2492"/>
      <c r="DE164" s="2492"/>
      <c r="DF164" s="2492"/>
      <c r="DG164" s="2492"/>
      <c r="DH164" s="2492"/>
      <c r="DI164" s="2492"/>
      <c r="DJ164" s="2492"/>
      <c r="DK164" s="2492"/>
      <c r="DL164" s="2492"/>
      <c r="DM164" s="2492"/>
      <c r="DN164" s="2492"/>
      <c r="DO164" s="2492"/>
      <c r="DP164" s="2492"/>
      <c r="DQ164" s="2492"/>
      <c r="DR164" s="2492"/>
      <c r="DS164" s="2492"/>
      <c r="DT164" s="2492"/>
      <c r="DU164" s="2492"/>
      <c r="DV164" s="2492"/>
      <c r="DW164" s="2492"/>
      <c r="DX164" s="2492"/>
      <c r="DY164" s="2492"/>
      <c r="DZ164" s="2492"/>
      <c r="EA164" s="2492"/>
      <c r="EB164" s="2492"/>
      <c r="EC164" s="2492"/>
      <c r="ED164" s="2492"/>
      <c r="EE164" s="2492"/>
      <c r="EF164" s="2492"/>
      <c r="EG164" s="2492"/>
      <c r="EH164" s="2492"/>
      <c r="EI164" s="2492"/>
      <c r="EJ164" s="2492"/>
      <c r="EK164" s="2492"/>
      <c r="EL164" s="2492"/>
      <c r="EM164" s="2492"/>
      <c r="EN164" s="2492"/>
      <c r="EO164" s="2492"/>
      <c r="EP164" s="2492"/>
      <c r="EQ164" s="2492"/>
      <c r="ER164" s="2492"/>
      <c r="ES164" s="2492"/>
      <c r="ET164" s="2492"/>
      <c r="EU164" s="2492"/>
      <c r="EV164" s="2492"/>
      <c r="EW164" s="2492"/>
      <c r="EX164" s="2492"/>
      <c r="EY164" s="2492"/>
      <c r="EZ164" s="2492"/>
      <c r="FA164" s="2492"/>
      <c r="FB164" s="2492"/>
      <c r="FC164" s="2492"/>
      <c r="FD164" s="2492"/>
      <c r="FE164" s="2492"/>
      <c r="FF164" s="2492"/>
      <c r="FG164" s="2492"/>
      <c r="FH164" s="2492"/>
      <c r="FI164" s="2492"/>
      <c r="FJ164" s="2492"/>
      <c r="FK164" s="2492"/>
      <c r="FL164" s="2492"/>
      <c r="FM164" s="2492"/>
      <c r="FN164" s="2492"/>
      <c r="FO164" s="2492"/>
      <c r="FP164" s="2492"/>
      <c r="FQ164" s="2492"/>
      <c r="FR164" s="2492"/>
      <c r="FS164" s="2492"/>
      <c r="FT164" s="2492"/>
      <c r="FU164" s="2492"/>
      <c r="FV164" s="2492"/>
      <c r="FW164" s="2492"/>
      <c r="FX164" s="2492"/>
      <c r="FY164" s="2492"/>
      <c r="FZ164" s="2492"/>
      <c r="GA164" s="2492"/>
      <c r="GB164" s="2492"/>
      <c r="GC164" s="2492"/>
      <c r="GD164" s="2492"/>
      <c r="GE164" s="2492"/>
      <c r="GF164" s="2492"/>
      <c r="GG164" s="2492"/>
      <c r="GH164" s="2492"/>
      <c r="GI164" s="2492"/>
      <c r="GJ164" s="2492"/>
      <c r="GK164" s="2492"/>
      <c r="GL164" s="2492"/>
      <c r="GM164" s="2492"/>
      <c r="GN164" s="2492"/>
      <c r="GO164" s="2492"/>
      <c r="GP164" s="2492"/>
      <c r="GQ164" s="2492"/>
      <c r="GR164" s="2492"/>
      <c r="GS164" s="2492"/>
      <c r="GT164" s="2492"/>
      <c r="GU164" s="2492"/>
      <c r="GV164" s="2492"/>
      <c r="GW164" s="2492"/>
      <c r="GX164" s="2492"/>
      <c r="GY164" s="2492"/>
      <c r="GZ164" s="2492"/>
      <c r="HA164" s="2492"/>
      <c r="HB164" s="2492"/>
      <c r="HC164" s="2492"/>
      <c r="HD164" s="2492"/>
      <c r="HE164" s="2492"/>
      <c r="HF164" s="2492"/>
      <c r="HG164" s="2492"/>
      <c r="HH164" s="2492"/>
      <c r="HI164" s="2492"/>
      <c r="HJ164" s="2492"/>
      <c r="HK164" s="2492"/>
      <c r="HL164" s="2492"/>
      <c r="HM164" s="2492"/>
      <c r="HN164" s="2492"/>
      <c r="HO164" s="2492"/>
      <c r="HP164" s="2492"/>
      <c r="HQ164" s="2492"/>
      <c r="HR164" s="2492"/>
      <c r="HS164" s="2492"/>
      <c r="HT164" s="2492"/>
      <c r="HU164" s="2492"/>
      <c r="HV164" s="2492"/>
      <c r="HW164" s="2492"/>
      <c r="HX164" s="2492"/>
      <c r="HY164" s="2492"/>
      <c r="HZ164" s="2492"/>
      <c r="IA164" s="2492"/>
      <c r="IB164" s="2492"/>
      <c r="IC164" s="2492"/>
      <c r="ID164" s="2492"/>
      <c r="IE164" s="2492"/>
    </row>
    <row r="165" spans="1:239" s="1472" customFormat="1" ht="15.75" customHeight="1">
      <c r="A165" s="1579">
        <v>1801</v>
      </c>
      <c r="B165" s="1580" t="s">
        <v>1201</v>
      </c>
      <c r="C165" s="1581" t="s">
        <v>1202</v>
      </c>
      <c r="D165" s="717"/>
      <c r="E165" s="681"/>
      <c r="F165" s="696"/>
      <c r="G165" s="1157">
        <v>0.5</v>
      </c>
      <c r="H165" s="682"/>
      <c r="I165" s="1118">
        <v>24.9</v>
      </c>
      <c r="J165" s="675"/>
      <c r="K165" s="703">
        <v>3</v>
      </c>
      <c r="L165" s="2558"/>
      <c r="M165" s="1119" t="s">
        <v>1203</v>
      </c>
      <c r="N165" s="1157">
        <v>2</v>
      </c>
      <c r="O165" s="163"/>
      <c r="P165" s="1902">
        <v>28</v>
      </c>
      <c r="Q165" s="1118"/>
      <c r="R165" s="2585"/>
      <c r="S165" s="1157">
        <v>5</v>
      </c>
      <c r="T165" s="163"/>
      <c r="U165" s="1902">
        <v>60</v>
      </c>
      <c r="V165" s="163"/>
      <c r="W165" s="2585"/>
      <c r="X165" s="1116">
        <v>0.1</v>
      </c>
      <c r="Y165" s="163"/>
      <c r="Z165" s="1903">
        <v>7641</v>
      </c>
      <c r="AA165" s="137"/>
      <c r="AB165" s="2687"/>
      <c r="AC165" s="2516">
        <f t="shared" si="8"/>
        <v>0</v>
      </c>
      <c r="AD165" s="1416">
        <f t="shared" si="9"/>
        <v>0</v>
      </c>
      <c r="AE165" s="1416">
        <f t="shared" si="10"/>
        <v>0</v>
      </c>
      <c r="AF165" s="1416">
        <f t="shared" si="11"/>
        <v>0</v>
      </c>
      <c r="AG165" s="2492"/>
      <c r="AH165" s="2492"/>
      <c r="AI165" s="2492"/>
      <c r="AJ165" s="2492"/>
      <c r="AK165" s="2492"/>
      <c r="AL165" s="2492"/>
      <c r="AM165" s="2492"/>
      <c r="AN165" s="2492"/>
      <c r="AO165" s="2492"/>
      <c r="AP165" s="2492"/>
      <c r="AQ165" s="2492"/>
      <c r="AR165" s="2492"/>
      <c r="AS165" s="2492"/>
      <c r="AT165" s="2492"/>
      <c r="AU165" s="2492"/>
      <c r="AV165" s="2492"/>
      <c r="AW165" s="2492"/>
      <c r="AX165" s="2492"/>
      <c r="AY165" s="2492"/>
      <c r="AZ165" s="2492"/>
      <c r="BA165" s="2492"/>
      <c r="BB165" s="2492"/>
      <c r="BC165" s="2492"/>
      <c r="BD165" s="2492"/>
      <c r="BE165" s="2492"/>
      <c r="BF165" s="2492"/>
      <c r="BG165" s="2492"/>
      <c r="BH165" s="2492"/>
      <c r="BI165" s="2492"/>
      <c r="BJ165" s="2492"/>
      <c r="BK165" s="2492"/>
      <c r="BL165" s="2492"/>
      <c r="BM165" s="2492"/>
      <c r="BN165" s="2492"/>
      <c r="BO165" s="2492"/>
      <c r="BP165" s="2492"/>
      <c r="BQ165" s="2492"/>
      <c r="BR165" s="2492"/>
      <c r="BS165" s="2492"/>
      <c r="BT165" s="2492"/>
      <c r="BU165" s="2492"/>
      <c r="BV165" s="2492"/>
      <c r="BW165" s="2492"/>
      <c r="BX165" s="2492"/>
      <c r="BY165" s="2492"/>
      <c r="BZ165" s="2492"/>
      <c r="CA165" s="2492"/>
      <c r="CB165" s="2492"/>
      <c r="CC165" s="2492"/>
      <c r="CD165" s="2492"/>
      <c r="CE165" s="2492"/>
      <c r="CF165" s="2492"/>
      <c r="CG165" s="2492"/>
      <c r="CH165" s="2492"/>
      <c r="CI165" s="2492"/>
      <c r="CJ165" s="2492"/>
      <c r="CK165" s="2492"/>
      <c r="CL165" s="2492"/>
      <c r="CM165" s="2492"/>
      <c r="CN165" s="2492"/>
      <c r="CO165" s="2492"/>
      <c r="CP165" s="2492"/>
      <c r="CQ165" s="2492"/>
      <c r="CR165" s="2492"/>
      <c r="CS165" s="2492"/>
      <c r="CT165" s="2492"/>
      <c r="CU165" s="2492"/>
      <c r="CV165" s="2492"/>
      <c r="CW165" s="2492"/>
      <c r="CX165" s="2492"/>
      <c r="CY165" s="2492"/>
      <c r="CZ165" s="2492"/>
      <c r="DA165" s="2492"/>
      <c r="DB165" s="2492"/>
      <c r="DC165" s="2492"/>
      <c r="DD165" s="2492"/>
      <c r="DE165" s="2492"/>
      <c r="DF165" s="2492"/>
      <c r="DG165" s="2492"/>
      <c r="DH165" s="2492"/>
      <c r="DI165" s="2492"/>
      <c r="DJ165" s="2492"/>
      <c r="DK165" s="2492"/>
      <c r="DL165" s="2492"/>
      <c r="DM165" s="2492"/>
      <c r="DN165" s="2492"/>
      <c r="DO165" s="2492"/>
      <c r="DP165" s="2492"/>
      <c r="DQ165" s="2492"/>
      <c r="DR165" s="2492"/>
      <c r="DS165" s="2492"/>
      <c r="DT165" s="2492"/>
      <c r="DU165" s="2492"/>
      <c r="DV165" s="2492"/>
      <c r="DW165" s="2492"/>
      <c r="DX165" s="2492"/>
      <c r="DY165" s="2492"/>
      <c r="DZ165" s="2492"/>
      <c r="EA165" s="2492"/>
      <c r="EB165" s="2492"/>
      <c r="EC165" s="2492"/>
      <c r="ED165" s="2492"/>
      <c r="EE165" s="2492"/>
      <c r="EF165" s="2492"/>
      <c r="EG165" s="2492"/>
      <c r="EH165" s="2492"/>
      <c r="EI165" s="2492"/>
      <c r="EJ165" s="2492"/>
      <c r="EK165" s="2492"/>
      <c r="EL165" s="2492"/>
      <c r="EM165" s="2492"/>
      <c r="EN165" s="2492"/>
      <c r="EO165" s="2492"/>
      <c r="EP165" s="2492"/>
      <c r="EQ165" s="2492"/>
      <c r="ER165" s="2492"/>
      <c r="ES165" s="2492"/>
      <c r="ET165" s="2492"/>
      <c r="EU165" s="2492"/>
      <c r="EV165" s="2492"/>
      <c r="EW165" s="2492"/>
      <c r="EX165" s="2492"/>
      <c r="EY165" s="2492"/>
      <c r="EZ165" s="2492"/>
      <c r="FA165" s="2492"/>
      <c r="FB165" s="2492"/>
      <c r="FC165" s="2492"/>
      <c r="FD165" s="2492"/>
      <c r="FE165" s="2492"/>
      <c r="FF165" s="2492"/>
      <c r="FG165" s="2492"/>
      <c r="FH165" s="2492"/>
      <c r="FI165" s="2492"/>
      <c r="FJ165" s="2492"/>
      <c r="FK165" s="2492"/>
      <c r="FL165" s="2492"/>
      <c r="FM165" s="2492"/>
      <c r="FN165" s="2492"/>
      <c r="FO165" s="2492"/>
      <c r="FP165" s="2492"/>
      <c r="FQ165" s="2492"/>
      <c r="FR165" s="2492"/>
      <c r="FS165" s="2492"/>
      <c r="FT165" s="2492"/>
      <c r="FU165" s="2492"/>
      <c r="FV165" s="2492"/>
      <c r="FW165" s="2492"/>
      <c r="FX165" s="2492"/>
      <c r="FY165" s="2492"/>
      <c r="FZ165" s="2492"/>
      <c r="GA165" s="2492"/>
      <c r="GB165" s="2492"/>
      <c r="GC165" s="2492"/>
      <c r="GD165" s="2492"/>
      <c r="GE165" s="2492"/>
      <c r="GF165" s="2492"/>
      <c r="GG165" s="2492"/>
      <c r="GH165" s="2492"/>
      <c r="GI165" s="2492"/>
      <c r="GJ165" s="2492"/>
      <c r="GK165" s="2492"/>
      <c r="GL165" s="2492"/>
      <c r="GM165" s="2492"/>
      <c r="GN165" s="2492"/>
      <c r="GO165" s="2492"/>
      <c r="GP165" s="2492"/>
      <c r="GQ165" s="2492"/>
      <c r="GR165" s="2492"/>
      <c r="GS165" s="2492"/>
      <c r="GT165" s="2492"/>
      <c r="GU165" s="2492"/>
      <c r="GV165" s="2492"/>
      <c r="GW165" s="2492"/>
      <c r="GX165" s="2492"/>
      <c r="GY165" s="2492"/>
      <c r="GZ165" s="2492"/>
      <c r="HA165" s="2492"/>
      <c r="HB165" s="2492"/>
      <c r="HC165" s="2492"/>
      <c r="HD165" s="2492"/>
      <c r="HE165" s="2492"/>
      <c r="HF165" s="2492"/>
      <c r="HG165" s="2492"/>
      <c r="HH165" s="2492"/>
      <c r="HI165" s="2492"/>
      <c r="HJ165" s="2492"/>
      <c r="HK165" s="2492"/>
      <c r="HL165" s="2492"/>
      <c r="HM165" s="2492"/>
      <c r="HN165" s="2492"/>
      <c r="HO165" s="2492"/>
      <c r="HP165" s="2492"/>
      <c r="HQ165" s="2492"/>
      <c r="HR165" s="2492"/>
      <c r="HS165" s="2492"/>
      <c r="HT165" s="2492"/>
      <c r="HU165" s="2492"/>
      <c r="HV165" s="2492"/>
      <c r="HW165" s="2492"/>
      <c r="HX165" s="2492"/>
      <c r="HY165" s="2492"/>
      <c r="HZ165" s="2492"/>
      <c r="IA165" s="2492"/>
      <c r="IB165" s="2492"/>
      <c r="IC165" s="2492"/>
      <c r="ID165" s="2492"/>
      <c r="IE165" s="2492"/>
    </row>
    <row r="166" spans="1:239" s="1472" customFormat="1" ht="15.75" customHeight="1">
      <c r="A166" s="1827" t="s">
        <v>1204</v>
      </c>
      <c r="B166" s="1770" t="s">
        <v>1205</v>
      </c>
      <c r="C166" s="1982" t="s">
        <v>1206</v>
      </c>
      <c r="D166" s="1805"/>
      <c r="E166" s="1805"/>
      <c r="F166" s="1983"/>
      <c r="G166" s="828" t="s">
        <v>215</v>
      </c>
      <c r="H166" s="125"/>
      <c r="I166" s="179">
        <v>24.9</v>
      </c>
      <c r="J166" s="126"/>
      <c r="K166" s="127">
        <v>3</v>
      </c>
      <c r="L166" s="2570"/>
      <c r="M166" s="1121" t="s">
        <v>1207</v>
      </c>
      <c r="N166" s="83">
        <v>2</v>
      </c>
      <c r="O166" s="755"/>
      <c r="P166" s="1929">
        <v>43</v>
      </c>
      <c r="Q166" s="686"/>
      <c r="R166" s="1433"/>
      <c r="S166" s="864">
        <v>5</v>
      </c>
      <c r="T166" s="1927"/>
      <c r="U166" s="1928">
        <v>98</v>
      </c>
      <c r="V166" s="1927"/>
      <c r="W166" s="1431"/>
      <c r="X166" s="124">
        <v>0.05</v>
      </c>
      <c r="Y166" s="132"/>
      <c r="Z166" s="1984">
        <v>13100</v>
      </c>
      <c r="AA166" s="1985"/>
      <c r="AB166" s="1442"/>
      <c r="AC166" s="2516">
        <f t="shared" si="8"/>
        <v>0</v>
      </c>
      <c r="AD166" s="1416">
        <f t="shared" si="9"/>
        <v>0</v>
      </c>
      <c r="AE166" s="1416">
        <f t="shared" si="10"/>
        <v>0</v>
      </c>
      <c r="AF166" s="1416">
        <f t="shared" si="11"/>
        <v>0</v>
      </c>
      <c r="AG166" s="2492"/>
      <c r="AH166" s="2492"/>
      <c r="AI166" s="2492"/>
      <c r="AJ166" s="2492"/>
      <c r="AK166" s="2492"/>
      <c r="AL166" s="2492"/>
      <c r="AM166" s="2492"/>
      <c r="AN166" s="2492"/>
      <c r="AO166" s="2492"/>
      <c r="AP166" s="2492"/>
      <c r="AQ166" s="2492"/>
      <c r="AR166" s="2492"/>
      <c r="AS166" s="2492"/>
      <c r="AT166" s="2492"/>
      <c r="AU166" s="2492"/>
      <c r="AV166" s="2492"/>
      <c r="AW166" s="2492"/>
      <c r="AX166" s="2492"/>
      <c r="AY166" s="2492"/>
      <c r="AZ166" s="2492"/>
      <c r="BA166" s="2492"/>
      <c r="BB166" s="2492"/>
      <c r="BC166" s="2492"/>
      <c r="BD166" s="2492"/>
      <c r="BE166" s="2492"/>
      <c r="BF166" s="2492"/>
      <c r="BG166" s="2492"/>
      <c r="BH166" s="2492"/>
      <c r="BI166" s="2492"/>
      <c r="BJ166" s="2492"/>
      <c r="BK166" s="2492"/>
      <c r="BL166" s="2492"/>
      <c r="BM166" s="2492"/>
      <c r="BN166" s="2492"/>
      <c r="BO166" s="2492"/>
      <c r="BP166" s="2492"/>
      <c r="BQ166" s="2492"/>
      <c r="BR166" s="2492"/>
      <c r="BS166" s="2492"/>
      <c r="BT166" s="2492"/>
      <c r="BU166" s="2492"/>
      <c r="BV166" s="2492"/>
      <c r="BW166" s="2492"/>
      <c r="BX166" s="2492"/>
      <c r="BY166" s="2492"/>
      <c r="BZ166" s="2492"/>
      <c r="CA166" s="2492"/>
      <c r="CB166" s="2492"/>
      <c r="CC166" s="2492"/>
      <c r="CD166" s="2492"/>
      <c r="CE166" s="2492"/>
      <c r="CF166" s="2492"/>
      <c r="CG166" s="2492"/>
      <c r="CH166" s="2492"/>
      <c r="CI166" s="2492"/>
      <c r="CJ166" s="2492"/>
      <c r="CK166" s="2492"/>
      <c r="CL166" s="2492"/>
      <c r="CM166" s="2492"/>
      <c r="CN166" s="2492"/>
      <c r="CO166" s="2492"/>
      <c r="CP166" s="2492"/>
      <c r="CQ166" s="2492"/>
      <c r="CR166" s="2492"/>
      <c r="CS166" s="2492"/>
      <c r="CT166" s="2492"/>
      <c r="CU166" s="2492"/>
      <c r="CV166" s="2492"/>
      <c r="CW166" s="2492"/>
      <c r="CX166" s="2492"/>
      <c r="CY166" s="2492"/>
      <c r="CZ166" s="2492"/>
      <c r="DA166" s="2492"/>
      <c r="DB166" s="2492"/>
      <c r="DC166" s="2492"/>
      <c r="DD166" s="2492"/>
      <c r="DE166" s="2492"/>
      <c r="DF166" s="2492"/>
      <c r="DG166" s="2492"/>
      <c r="DH166" s="2492"/>
      <c r="DI166" s="2492"/>
      <c r="DJ166" s="2492"/>
      <c r="DK166" s="2492"/>
      <c r="DL166" s="2492"/>
      <c r="DM166" s="2492"/>
      <c r="DN166" s="2492"/>
      <c r="DO166" s="2492"/>
      <c r="DP166" s="2492"/>
      <c r="DQ166" s="2492"/>
      <c r="DR166" s="2492"/>
      <c r="DS166" s="2492"/>
      <c r="DT166" s="2492"/>
      <c r="DU166" s="2492"/>
      <c r="DV166" s="2492"/>
      <c r="DW166" s="2492"/>
      <c r="DX166" s="2492"/>
      <c r="DY166" s="2492"/>
      <c r="DZ166" s="2492"/>
      <c r="EA166" s="2492"/>
      <c r="EB166" s="2492"/>
      <c r="EC166" s="2492"/>
      <c r="ED166" s="2492"/>
      <c r="EE166" s="2492"/>
      <c r="EF166" s="2492"/>
      <c r="EG166" s="2492"/>
      <c r="EH166" s="2492"/>
      <c r="EI166" s="2492"/>
      <c r="EJ166" s="2492"/>
      <c r="EK166" s="2492"/>
      <c r="EL166" s="2492"/>
      <c r="EM166" s="2492"/>
      <c r="EN166" s="2492"/>
      <c r="EO166" s="2492"/>
      <c r="EP166" s="2492"/>
      <c r="EQ166" s="2492"/>
      <c r="ER166" s="2492"/>
      <c r="ES166" s="2492"/>
      <c r="ET166" s="2492"/>
      <c r="EU166" s="2492"/>
      <c r="EV166" s="2492"/>
      <c r="EW166" s="2492"/>
      <c r="EX166" s="2492"/>
      <c r="EY166" s="2492"/>
      <c r="EZ166" s="2492"/>
      <c r="FA166" s="2492"/>
      <c r="FB166" s="2492"/>
      <c r="FC166" s="2492"/>
      <c r="FD166" s="2492"/>
      <c r="FE166" s="2492"/>
      <c r="FF166" s="2492"/>
      <c r="FG166" s="2492"/>
      <c r="FH166" s="2492"/>
      <c r="FI166" s="2492"/>
      <c r="FJ166" s="2492"/>
      <c r="FK166" s="2492"/>
      <c r="FL166" s="2492"/>
      <c r="FM166" s="2492"/>
      <c r="FN166" s="2492"/>
      <c r="FO166" s="2492"/>
      <c r="FP166" s="2492"/>
      <c r="FQ166" s="2492"/>
      <c r="FR166" s="2492"/>
      <c r="FS166" s="2492"/>
      <c r="FT166" s="2492"/>
      <c r="FU166" s="2492"/>
      <c r="FV166" s="2492"/>
      <c r="FW166" s="2492"/>
      <c r="FX166" s="2492"/>
      <c r="FY166" s="2492"/>
      <c r="FZ166" s="2492"/>
      <c r="GA166" s="2492"/>
      <c r="GB166" s="2492"/>
      <c r="GC166" s="2492"/>
      <c r="GD166" s="2492"/>
      <c r="GE166" s="2492"/>
      <c r="GF166" s="2492"/>
      <c r="GG166" s="2492"/>
      <c r="GH166" s="2492"/>
      <c r="GI166" s="2492"/>
      <c r="GJ166" s="2492"/>
      <c r="GK166" s="2492"/>
      <c r="GL166" s="2492"/>
      <c r="GM166" s="2492"/>
      <c r="GN166" s="2492"/>
      <c r="GO166" s="2492"/>
      <c r="GP166" s="2492"/>
      <c r="GQ166" s="2492"/>
      <c r="GR166" s="2492"/>
      <c r="GS166" s="2492"/>
      <c r="GT166" s="2492"/>
      <c r="GU166" s="2492"/>
      <c r="GV166" s="2492"/>
      <c r="GW166" s="2492"/>
      <c r="GX166" s="2492"/>
      <c r="GY166" s="2492"/>
      <c r="GZ166" s="2492"/>
      <c r="HA166" s="2492"/>
      <c r="HB166" s="2492"/>
      <c r="HC166" s="2492"/>
      <c r="HD166" s="2492"/>
      <c r="HE166" s="2492"/>
      <c r="HF166" s="2492"/>
      <c r="HG166" s="2492"/>
      <c r="HH166" s="2492"/>
      <c r="HI166" s="2492"/>
      <c r="HJ166" s="2492"/>
      <c r="HK166" s="2492"/>
      <c r="HL166" s="2492"/>
      <c r="HM166" s="2492"/>
      <c r="HN166" s="2492"/>
      <c r="HO166" s="2492"/>
      <c r="HP166" s="2492"/>
      <c r="HQ166" s="2492"/>
      <c r="HR166" s="2492"/>
      <c r="HS166" s="2492"/>
      <c r="HT166" s="2492"/>
      <c r="HU166" s="2492"/>
      <c r="HV166" s="2492"/>
      <c r="HW166" s="2492"/>
      <c r="HX166" s="2492"/>
      <c r="HY166" s="2492"/>
      <c r="HZ166" s="2492"/>
      <c r="IA166" s="2492"/>
      <c r="IB166" s="2492"/>
      <c r="IC166" s="2492"/>
      <c r="ID166" s="2492"/>
      <c r="IE166" s="2492"/>
    </row>
    <row r="167" spans="1:239" s="1472" customFormat="1" ht="15.75" customHeight="1" thickBot="1">
      <c r="A167" s="1740" t="s">
        <v>1208</v>
      </c>
      <c r="B167" s="705" t="s">
        <v>1209</v>
      </c>
      <c r="C167" s="1664" t="s">
        <v>1210</v>
      </c>
      <c r="D167" s="1665"/>
      <c r="E167" s="1666"/>
      <c r="F167" s="1743"/>
      <c r="G167" s="1918" t="s">
        <v>218</v>
      </c>
      <c r="H167" s="694"/>
      <c r="I167" s="687">
        <v>45.7</v>
      </c>
      <c r="J167" s="674"/>
      <c r="K167" s="683">
        <v>5</v>
      </c>
      <c r="L167" s="2566"/>
      <c r="M167" s="754" t="s">
        <v>1211</v>
      </c>
      <c r="N167" s="469"/>
      <c r="O167" s="422"/>
      <c r="P167" s="1907"/>
      <c r="Q167" s="404"/>
      <c r="R167" s="1435"/>
      <c r="S167" s="469"/>
      <c r="T167" s="422"/>
      <c r="U167" s="1907"/>
      <c r="V167" s="422"/>
      <c r="W167" s="1435"/>
      <c r="X167" s="1986"/>
      <c r="Y167" s="422"/>
      <c r="Z167" s="1987"/>
      <c r="AA167" s="1988"/>
      <c r="AB167" s="2696"/>
      <c r="AC167" s="2516">
        <f t="shared" si="8"/>
        <v>0</v>
      </c>
      <c r="AD167" s="1416">
        <f t="shared" si="9"/>
        <v>0</v>
      </c>
      <c r="AE167" s="1416">
        <f t="shared" si="10"/>
        <v>0</v>
      </c>
      <c r="AF167" s="1416">
        <f t="shared" si="11"/>
        <v>0</v>
      </c>
      <c r="AG167" s="2492"/>
      <c r="AH167" s="2492"/>
      <c r="AI167" s="2492"/>
      <c r="AJ167" s="2492"/>
      <c r="AK167" s="2492"/>
      <c r="AL167" s="2492"/>
      <c r="AM167" s="2492"/>
      <c r="AN167" s="2492"/>
      <c r="AO167" s="2492"/>
      <c r="AP167" s="2492"/>
      <c r="AQ167" s="2492"/>
      <c r="AR167" s="2492"/>
      <c r="AS167" s="2492"/>
      <c r="AT167" s="2492"/>
      <c r="AU167" s="2492"/>
      <c r="AV167" s="2492"/>
      <c r="AW167" s="2492"/>
      <c r="AX167" s="2492"/>
      <c r="AY167" s="2492"/>
      <c r="AZ167" s="2492"/>
      <c r="BA167" s="2492"/>
      <c r="BB167" s="2492"/>
      <c r="BC167" s="2492"/>
      <c r="BD167" s="2492"/>
      <c r="BE167" s="2492"/>
      <c r="BF167" s="2492"/>
      <c r="BG167" s="2492"/>
      <c r="BH167" s="2492"/>
      <c r="BI167" s="2492"/>
      <c r="BJ167" s="2492"/>
      <c r="BK167" s="2492"/>
      <c r="BL167" s="2492"/>
      <c r="BM167" s="2492"/>
      <c r="BN167" s="2492"/>
      <c r="BO167" s="2492"/>
      <c r="BP167" s="2492"/>
      <c r="BQ167" s="2492"/>
      <c r="BR167" s="2492"/>
      <c r="BS167" s="2492"/>
      <c r="BT167" s="2492"/>
      <c r="BU167" s="2492"/>
      <c r="BV167" s="2492"/>
      <c r="BW167" s="2492"/>
      <c r="BX167" s="2492"/>
      <c r="BY167" s="2492"/>
      <c r="BZ167" s="2492"/>
      <c r="CA167" s="2492"/>
      <c r="CB167" s="2492"/>
      <c r="CC167" s="2492"/>
      <c r="CD167" s="2492"/>
      <c r="CE167" s="2492"/>
      <c r="CF167" s="2492"/>
      <c r="CG167" s="2492"/>
      <c r="CH167" s="2492"/>
      <c r="CI167" s="2492"/>
      <c r="CJ167" s="2492"/>
      <c r="CK167" s="2492"/>
      <c r="CL167" s="2492"/>
      <c r="CM167" s="2492"/>
      <c r="CN167" s="2492"/>
      <c r="CO167" s="2492"/>
      <c r="CP167" s="2492"/>
      <c r="CQ167" s="2492"/>
      <c r="CR167" s="2492"/>
      <c r="CS167" s="2492"/>
      <c r="CT167" s="2492"/>
      <c r="CU167" s="2492"/>
      <c r="CV167" s="2492"/>
      <c r="CW167" s="2492"/>
      <c r="CX167" s="2492"/>
      <c r="CY167" s="2492"/>
      <c r="CZ167" s="2492"/>
      <c r="DA167" s="2492"/>
      <c r="DB167" s="2492"/>
      <c r="DC167" s="2492"/>
      <c r="DD167" s="2492"/>
      <c r="DE167" s="2492"/>
      <c r="DF167" s="2492"/>
      <c r="DG167" s="2492"/>
      <c r="DH167" s="2492"/>
      <c r="DI167" s="2492"/>
      <c r="DJ167" s="2492"/>
      <c r="DK167" s="2492"/>
      <c r="DL167" s="2492"/>
      <c r="DM167" s="2492"/>
      <c r="DN167" s="2492"/>
      <c r="DO167" s="2492"/>
      <c r="DP167" s="2492"/>
      <c r="DQ167" s="2492"/>
      <c r="DR167" s="2492"/>
      <c r="DS167" s="2492"/>
      <c r="DT167" s="2492"/>
      <c r="DU167" s="2492"/>
      <c r="DV167" s="2492"/>
      <c r="DW167" s="2492"/>
      <c r="DX167" s="2492"/>
      <c r="DY167" s="2492"/>
      <c r="DZ167" s="2492"/>
      <c r="EA167" s="2492"/>
      <c r="EB167" s="2492"/>
      <c r="EC167" s="2492"/>
      <c r="ED167" s="2492"/>
      <c r="EE167" s="2492"/>
      <c r="EF167" s="2492"/>
      <c r="EG167" s="2492"/>
      <c r="EH167" s="2492"/>
      <c r="EI167" s="2492"/>
      <c r="EJ167" s="2492"/>
      <c r="EK167" s="2492"/>
      <c r="EL167" s="2492"/>
      <c r="EM167" s="2492"/>
      <c r="EN167" s="2492"/>
      <c r="EO167" s="2492"/>
      <c r="EP167" s="2492"/>
      <c r="EQ167" s="2492"/>
      <c r="ER167" s="2492"/>
      <c r="ES167" s="2492"/>
      <c r="ET167" s="2492"/>
      <c r="EU167" s="2492"/>
      <c r="EV167" s="2492"/>
      <c r="EW167" s="2492"/>
      <c r="EX167" s="2492"/>
      <c r="EY167" s="2492"/>
      <c r="EZ167" s="2492"/>
      <c r="FA167" s="2492"/>
      <c r="FB167" s="2492"/>
      <c r="FC167" s="2492"/>
      <c r="FD167" s="2492"/>
      <c r="FE167" s="2492"/>
      <c r="FF167" s="2492"/>
      <c r="FG167" s="2492"/>
      <c r="FH167" s="2492"/>
      <c r="FI167" s="2492"/>
      <c r="FJ167" s="2492"/>
      <c r="FK167" s="2492"/>
      <c r="FL167" s="2492"/>
      <c r="FM167" s="2492"/>
      <c r="FN167" s="2492"/>
      <c r="FO167" s="2492"/>
      <c r="FP167" s="2492"/>
      <c r="FQ167" s="2492"/>
      <c r="FR167" s="2492"/>
      <c r="FS167" s="2492"/>
      <c r="FT167" s="2492"/>
      <c r="FU167" s="2492"/>
      <c r="FV167" s="2492"/>
      <c r="FW167" s="2492"/>
      <c r="FX167" s="2492"/>
      <c r="FY167" s="2492"/>
      <c r="FZ167" s="2492"/>
      <c r="GA167" s="2492"/>
      <c r="GB167" s="2492"/>
      <c r="GC167" s="2492"/>
      <c r="GD167" s="2492"/>
      <c r="GE167" s="2492"/>
      <c r="GF167" s="2492"/>
      <c r="GG167" s="2492"/>
      <c r="GH167" s="2492"/>
      <c r="GI167" s="2492"/>
      <c r="GJ167" s="2492"/>
      <c r="GK167" s="2492"/>
      <c r="GL167" s="2492"/>
      <c r="GM167" s="2492"/>
      <c r="GN167" s="2492"/>
      <c r="GO167" s="2492"/>
      <c r="GP167" s="2492"/>
      <c r="GQ167" s="2492"/>
      <c r="GR167" s="2492"/>
      <c r="GS167" s="2492"/>
      <c r="GT167" s="2492"/>
      <c r="GU167" s="2492"/>
      <c r="GV167" s="2492"/>
      <c r="GW167" s="2492"/>
      <c r="GX167" s="2492"/>
      <c r="GY167" s="2492"/>
      <c r="GZ167" s="2492"/>
      <c r="HA167" s="2492"/>
      <c r="HB167" s="2492"/>
      <c r="HC167" s="2492"/>
      <c r="HD167" s="2492"/>
      <c r="HE167" s="2492"/>
      <c r="HF167" s="2492"/>
      <c r="HG167" s="2492"/>
      <c r="HH167" s="2492"/>
      <c r="HI167" s="2492"/>
      <c r="HJ167" s="2492"/>
      <c r="HK167" s="2492"/>
      <c r="HL167" s="2492"/>
      <c r="HM167" s="2492"/>
      <c r="HN167" s="2492"/>
      <c r="HO167" s="2492"/>
      <c r="HP167" s="2492"/>
      <c r="HQ167" s="2492"/>
      <c r="HR167" s="2492"/>
      <c r="HS167" s="2492"/>
      <c r="HT167" s="2492"/>
      <c r="HU167" s="2492"/>
      <c r="HV167" s="2492"/>
      <c r="HW167" s="2492"/>
      <c r="HX167" s="2492"/>
      <c r="HY167" s="2492"/>
      <c r="HZ167" s="2492"/>
      <c r="IA167" s="2492"/>
      <c r="IB167" s="2492"/>
      <c r="IC167" s="2492"/>
      <c r="ID167" s="2492"/>
      <c r="IE167" s="2492"/>
    </row>
    <row r="168" spans="1:239" s="1472" customFormat="1" ht="30" customHeight="1" thickBot="1">
      <c r="A168" s="2518"/>
      <c r="B168" s="1197" t="s">
        <v>715</v>
      </c>
      <c r="C168" s="2519"/>
      <c r="D168" s="2520"/>
      <c r="E168" s="2521"/>
      <c r="F168" s="2522"/>
      <c r="G168" s="2523"/>
      <c r="H168" s="2524"/>
      <c r="I168" s="2525" t="s">
        <v>373</v>
      </c>
      <c r="J168" s="2526"/>
      <c r="K168" s="2527"/>
      <c r="L168" s="2546"/>
      <c r="M168" s="2528"/>
      <c r="N168" s="1196"/>
      <c r="O168" s="2529"/>
      <c r="P168" s="2529" t="s">
        <v>373</v>
      </c>
      <c r="Q168" s="2529"/>
      <c r="R168" s="2592"/>
      <c r="S168" s="2529"/>
      <c r="T168" s="2529"/>
      <c r="U168" s="2529" t="s">
        <v>373</v>
      </c>
      <c r="V168" s="2529"/>
      <c r="W168" s="2546"/>
      <c r="X168" s="2530"/>
      <c r="Y168" s="2531"/>
      <c r="Z168" s="2532" t="s">
        <v>373</v>
      </c>
      <c r="AA168" s="2531"/>
      <c r="AB168" s="2670"/>
      <c r="AC168" s="2533"/>
      <c r="AD168" s="2534"/>
      <c r="AE168" s="2534"/>
      <c r="AF168" s="2534"/>
      <c r="AG168" s="2492"/>
      <c r="AH168" s="2492"/>
      <c r="AI168" s="2492"/>
      <c r="AJ168" s="2492"/>
      <c r="AK168" s="2492"/>
      <c r="AL168" s="2492"/>
      <c r="AM168" s="2492"/>
      <c r="AN168" s="2492"/>
      <c r="AO168" s="2492"/>
      <c r="AP168" s="2492"/>
      <c r="AQ168" s="2492"/>
      <c r="AR168" s="2492"/>
      <c r="AS168" s="2492"/>
      <c r="AT168" s="2492"/>
      <c r="AU168" s="2492"/>
      <c r="AV168" s="2492"/>
      <c r="AW168" s="2492"/>
      <c r="AX168" s="2492"/>
      <c r="AY168" s="2492"/>
      <c r="AZ168" s="2492"/>
      <c r="BA168" s="2492"/>
      <c r="BB168" s="2492"/>
      <c r="BC168" s="2492"/>
      <c r="BD168" s="2492"/>
      <c r="BE168" s="2492"/>
      <c r="BF168" s="2492"/>
      <c r="BG168" s="2492"/>
      <c r="BH168" s="2492"/>
      <c r="BI168" s="2492"/>
      <c r="BJ168" s="2492"/>
      <c r="BK168" s="2492"/>
      <c r="BL168" s="2492"/>
      <c r="BM168" s="2492"/>
      <c r="BN168" s="2492"/>
      <c r="BO168" s="2492"/>
      <c r="BP168" s="2492"/>
      <c r="BQ168" s="2492"/>
      <c r="BR168" s="2492"/>
      <c r="BS168" s="2492"/>
      <c r="BT168" s="2492"/>
      <c r="BU168" s="2492"/>
      <c r="BV168" s="2492"/>
      <c r="BW168" s="2492"/>
      <c r="BX168" s="2492"/>
      <c r="BY168" s="2492"/>
      <c r="BZ168" s="2492"/>
      <c r="CA168" s="2492"/>
      <c r="CB168" s="2492"/>
      <c r="CC168" s="2492"/>
      <c r="CD168" s="2492"/>
      <c r="CE168" s="2492"/>
      <c r="CF168" s="2492"/>
      <c r="CG168" s="2492"/>
      <c r="CH168" s="2492"/>
      <c r="CI168" s="2492"/>
      <c r="CJ168" s="2492"/>
      <c r="CK168" s="2492"/>
      <c r="CL168" s="2492"/>
      <c r="CM168" s="2492"/>
      <c r="CN168" s="2492"/>
      <c r="CO168" s="2492"/>
      <c r="CP168" s="2492"/>
      <c r="CQ168" s="2492"/>
      <c r="CR168" s="2492"/>
      <c r="CS168" s="2492"/>
      <c r="CT168" s="2492"/>
      <c r="CU168" s="2492"/>
      <c r="CV168" s="2492"/>
      <c r="CW168" s="2492"/>
      <c r="CX168" s="2492"/>
      <c r="CY168" s="2492"/>
      <c r="CZ168" s="2492"/>
      <c r="DA168" s="2492"/>
      <c r="DB168" s="2492"/>
      <c r="DC168" s="2492"/>
      <c r="DD168" s="2492"/>
      <c r="DE168" s="2492"/>
      <c r="DF168" s="2492"/>
      <c r="DG168" s="2492"/>
      <c r="DH168" s="2492"/>
      <c r="DI168" s="2492"/>
      <c r="DJ168" s="2492"/>
      <c r="DK168" s="2492"/>
      <c r="DL168" s="2492"/>
      <c r="DM168" s="2492"/>
      <c r="DN168" s="2492"/>
      <c r="DO168" s="2492"/>
      <c r="DP168" s="2492"/>
      <c r="DQ168" s="2492"/>
      <c r="DR168" s="2492"/>
      <c r="DS168" s="2492"/>
      <c r="DT168" s="2492"/>
      <c r="DU168" s="2492"/>
      <c r="DV168" s="2492"/>
      <c r="DW168" s="2492"/>
      <c r="DX168" s="2492"/>
      <c r="DY168" s="2492"/>
      <c r="DZ168" s="2492"/>
      <c r="EA168" s="2492"/>
      <c r="EB168" s="2492"/>
      <c r="EC168" s="2492"/>
      <c r="ED168" s="2492"/>
      <c r="EE168" s="2492"/>
      <c r="EF168" s="2492"/>
      <c r="EG168" s="2492"/>
      <c r="EH168" s="2492"/>
      <c r="EI168" s="2492"/>
      <c r="EJ168" s="2492"/>
      <c r="EK168" s="2492"/>
      <c r="EL168" s="2492"/>
      <c r="EM168" s="2492"/>
      <c r="EN168" s="2492"/>
      <c r="EO168" s="2492"/>
      <c r="EP168" s="2492"/>
      <c r="EQ168" s="2492"/>
      <c r="ER168" s="2492"/>
      <c r="ES168" s="2492"/>
      <c r="ET168" s="2492"/>
      <c r="EU168" s="2492"/>
      <c r="EV168" s="2492"/>
      <c r="EW168" s="2492"/>
      <c r="EX168" s="2492"/>
      <c r="EY168" s="2492"/>
      <c r="EZ168" s="2492"/>
      <c r="FA168" s="2492"/>
      <c r="FB168" s="2492"/>
      <c r="FC168" s="2492"/>
      <c r="FD168" s="2492"/>
      <c r="FE168" s="2492"/>
      <c r="FF168" s="2492"/>
      <c r="FG168" s="2492"/>
      <c r="FH168" s="2492"/>
      <c r="FI168" s="2492"/>
      <c r="FJ168" s="2492"/>
      <c r="FK168" s="2492"/>
      <c r="FL168" s="2492"/>
      <c r="FM168" s="2492"/>
      <c r="FN168" s="2492"/>
      <c r="FO168" s="2492"/>
      <c r="FP168" s="2492"/>
      <c r="FQ168" s="2492"/>
      <c r="FR168" s="2492"/>
      <c r="FS168" s="2492"/>
      <c r="FT168" s="2492"/>
      <c r="FU168" s="2492"/>
      <c r="FV168" s="2492"/>
      <c r="FW168" s="2492"/>
      <c r="FX168" s="2492"/>
      <c r="FY168" s="2492"/>
      <c r="FZ168" s="2492"/>
      <c r="GA168" s="2492"/>
      <c r="GB168" s="2492"/>
      <c r="GC168" s="2492"/>
      <c r="GD168" s="2492"/>
      <c r="GE168" s="2492"/>
      <c r="GF168" s="2492"/>
      <c r="GG168" s="2492"/>
      <c r="GH168" s="2492"/>
      <c r="GI168" s="2492"/>
      <c r="GJ168" s="2492"/>
      <c r="GK168" s="2492"/>
      <c r="GL168" s="2492"/>
      <c r="GM168" s="2492"/>
      <c r="GN168" s="2492"/>
      <c r="GO168" s="2492"/>
      <c r="GP168" s="2492"/>
      <c r="GQ168" s="2492"/>
      <c r="GR168" s="2492"/>
      <c r="GS168" s="2492"/>
      <c r="GT168" s="2492"/>
      <c r="GU168" s="2492"/>
      <c r="GV168" s="2492"/>
      <c r="GW168" s="2492"/>
      <c r="GX168" s="2492"/>
      <c r="GY168" s="2492"/>
      <c r="GZ168" s="2492"/>
      <c r="HA168" s="2492"/>
      <c r="HB168" s="2492"/>
      <c r="HC168" s="2492"/>
      <c r="HD168" s="2492"/>
      <c r="HE168" s="2492"/>
      <c r="HF168" s="2492"/>
      <c r="HG168" s="2492"/>
      <c r="HH168" s="2492"/>
      <c r="HI168" s="2492"/>
      <c r="HJ168" s="2492"/>
      <c r="HK168" s="2492"/>
      <c r="HL168" s="2492"/>
      <c r="HM168" s="2492"/>
      <c r="HN168" s="2492"/>
      <c r="HO168" s="2492"/>
      <c r="HP168" s="2492"/>
      <c r="HQ168" s="2492"/>
      <c r="HR168" s="2492"/>
      <c r="HS168" s="2492"/>
      <c r="HT168" s="2492"/>
      <c r="HU168" s="2492"/>
      <c r="HV168" s="2492"/>
      <c r="HW168" s="2492"/>
      <c r="HX168" s="2492"/>
      <c r="HY168" s="2492"/>
      <c r="HZ168" s="2492"/>
      <c r="IA168" s="2492"/>
      <c r="IB168" s="2492"/>
      <c r="IC168" s="2492"/>
      <c r="ID168" s="2492"/>
      <c r="IE168" s="2492"/>
    </row>
    <row r="169" spans="1:239" s="1593" customFormat="1" ht="15.75" customHeight="1">
      <c r="A169" s="1675">
        <v>1901</v>
      </c>
      <c r="B169" s="1676" t="s">
        <v>1212</v>
      </c>
      <c r="C169" s="1954" t="s">
        <v>1213</v>
      </c>
      <c r="D169" s="1955"/>
      <c r="E169" s="1956"/>
      <c r="F169" s="1957"/>
      <c r="G169" s="1677">
        <v>0.8</v>
      </c>
      <c r="H169" s="1678"/>
      <c r="I169" s="1602">
        <v>24.9</v>
      </c>
      <c r="J169" s="1989"/>
      <c r="K169" s="1680">
        <v>3</v>
      </c>
      <c r="L169" s="2559"/>
      <c r="M169" s="1990" t="s">
        <v>1214</v>
      </c>
      <c r="N169" s="433"/>
      <c r="O169" s="1141"/>
      <c r="P169" s="1148"/>
      <c r="Q169" s="1141"/>
      <c r="R169" s="2626"/>
      <c r="S169" s="1160"/>
      <c r="T169" s="1141"/>
      <c r="U169" s="1850"/>
      <c r="V169" s="1141"/>
      <c r="W169" s="2626"/>
      <c r="X169" s="1681">
        <v>0.2</v>
      </c>
      <c r="Y169" s="1853"/>
      <c r="Z169" s="1991">
        <v>4543</v>
      </c>
      <c r="AA169" s="1992"/>
      <c r="AB169" s="2682"/>
      <c r="AC169" s="2516">
        <f t="shared" si="8"/>
        <v>0</v>
      </c>
      <c r="AD169" s="1416">
        <f t="shared" si="9"/>
        <v>0</v>
      </c>
      <c r="AE169" s="1416">
        <f t="shared" si="10"/>
        <v>0</v>
      </c>
      <c r="AF169" s="1416">
        <f t="shared" si="11"/>
        <v>0</v>
      </c>
      <c r="AG169" s="2501"/>
      <c r="AH169" s="2501"/>
      <c r="AI169" s="2501"/>
      <c r="AJ169" s="2501"/>
      <c r="AK169" s="2501"/>
      <c r="AL169" s="2501"/>
      <c r="AM169" s="2501"/>
      <c r="AN169" s="2501"/>
      <c r="AO169" s="2501"/>
      <c r="AP169" s="2501"/>
      <c r="AQ169" s="2501"/>
      <c r="AR169" s="2501"/>
      <c r="AS169" s="2501"/>
      <c r="AT169" s="2501"/>
      <c r="AU169" s="2501"/>
      <c r="AV169" s="2501"/>
      <c r="AW169" s="2501"/>
      <c r="AX169" s="2501"/>
      <c r="AY169" s="2501"/>
      <c r="AZ169" s="2501"/>
      <c r="BA169" s="2501"/>
      <c r="BB169" s="2501"/>
      <c r="BC169" s="2501"/>
      <c r="BD169" s="2501"/>
      <c r="BE169" s="2501"/>
      <c r="BF169" s="2501"/>
      <c r="BG169" s="2501"/>
      <c r="BH169" s="2501"/>
      <c r="BI169" s="2501"/>
      <c r="BJ169" s="2501"/>
      <c r="BK169" s="2501"/>
      <c r="BL169" s="2501"/>
      <c r="BM169" s="2501"/>
      <c r="BN169" s="2501"/>
      <c r="BO169" s="2501"/>
      <c r="BP169" s="2501"/>
      <c r="BQ169" s="2501"/>
      <c r="BR169" s="2501"/>
      <c r="BS169" s="2501"/>
      <c r="BT169" s="2501"/>
      <c r="BU169" s="2501"/>
      <c r="BV169" s="2501"/>
      <c r="BW169" s="2501"/>
      <c r="BX169" s="2501"/>
      <c r="BY169" s="2501"/>
      <c r="BZ169" s="2501"/>
      <c r="CA169" s="2501"/>
      <c r="CB169" s="2501"/>
      <c r="CC169" s="2501"/>
      <c r="CD169" s="2501"/>
      <c r="CE169" s="2501"/>
      <c r="CF169" s="2501"/>
      <c r="CG169" s="2501"/>
      <c r="CH169" s="2501"/>
      <c r="CI169" s="2501"/>
      <c r="CJ169" s="2501"/>
      <c r="CK169" s="2501"/>
      <c r="CL169" s="2501"/>
      <c r="CM169" s="2501"/>
      <c r="CN169" s="2501"/>
      <c r="CO169" s="2501"/>
      <c r="CP169" s="2501"/>
      <c r="CQ169" s="2501"/>
      <c r="CR169" s="2501"/>
      <c r="CS169" s="2501"/>
      <c r="CT169" s="2501"/>
      <c r="CU169" s="2501"/>
      <c r="CV169" s="2501"/>
      <c r="CW169" s="2501"/>
      <c r="CX169" s="2501"/>
      <c r="CY169" s="2501"/>
      <c r="CZ169" s="2501"/>
      <c r="DA169" s="2501"/>
      <c r="DB169" s="2501"/>
      <c r="DC169" s="2501"/>
      <c r="DD169" s="2501"/>
      <c r="DE169" s="2501"/>
      <c r="DF169" s="2501"/>
      <c r="DG169" s="2501"/>
      <c r="DH169" s="2501"/>
      <c r="DI169" s="2501"/>
      <c r="DJ169" s="2501"/>
      <c r="DK169" s="2501"/>
      <c r="DL169" s="2501"/>
      <c r="DM169" s="2501"/>
      <c r="DN169" s="2501"/>
      <c r="DO169" s="2501"/>
      <c r="DP169" s="2501"/>
      <c r="DQ169" s="2501"/>
      <c r="DR169" s="2501"/>
      <c r="DS169" s="2501"/>
      <c r="DT169" s="2501"/>
      <c r="DU169" s="2501"/>
      <c r="DV169" s="2501"/>
      <c r="DW169" s="2501"/>
      <c r="DX169" s="2501"/>
      <c r="DY169" s="2501"/>
      <c r="DZ169" s="2501"/>
      <c r="EA169" s="2501"/>
      <c r="EB169" s="2501"/>
      <c r="EC169" s="2501"/>
      <c r="ED169" s="2501"/>
      <c r="EE169" s="2501"/>
      <c r="EF169" s="2501"/>
      <c r="EG169" s="2501"/>
      <c r="EH169" s="2501"/>
      <c r="EI169" s="2501"/>
      <c r="EJ169" s="2501"/>
      <c r="EK169" s="2501"/>
      <c r="EL169" s="2501"/>
      <c r="EM169" s="2501"/>
      <c r="EN169" s="2501"/>
      <c r="EO169" s="2501"/>
      <c r="EP169" s="2501"/>
      <c r="EQ169" s="2501"/>
      <c r="ER169" s="2501"/>
      <c r="ES169" s="2501"/>
      <c r="ET169" s="2501"/>
      <c r="EU169" s="2501"/>
      <c r="EV169" s="2501"/>
      <c r="EW169" s="2501"/>
      <c r="EX169" s="2501"/>
      <c r="EY169" s="2501"/>
      <c r="EZ169" s="2501"/>
      <c r="FA169" s="2501"/>
      <c r="FB169" s="2501"/>
      <c r="FC169" s="2501"/>
      <c r="FD169" s="2501"/>
      <c r="FE169" s="2501"/>
      <c r="FF169" s="2501"/>
      <c r="FG169" s="2501"/>
      <c r="FH169" s="2501"/>
      <c r="FI169" s="2501"/>
      <c r="FJ169" s="2501"/>
      <c r="FK169" s="2501"/>
      <c r="FL169" s="2501"/>
      <c r="FM169" s="2501"/>
      <c r="FN169" s="2501"/>
      <c r="FO169" s="2501"/>
      <c r="FP169" s="2501"/>
      <c r="FQ169" s="2501"/>
      <c r="FR169" s="2501"/>
      <c r="FS169" s="2501"/>
      <c r="FT169" s="2501"/>
      <c r="FU169" s="2501"/>
      <c r="FV169" s="2501"/>
      <c r="FW169" s="2501"/>
      <c r="FX169" s="2501"/>
      <c r="FY169" s="2501"/>
      <c r="FZ169" s="2501"/>
      <c r="GA169" s="2501"/>
      <c r="GB169" s="2501"/>
      <c r="GC169" s="2501"/>
      <c r="GD169" s="2501"/>
      <c r="GE169" s="2501"/>
      <c r="GF169" s="2501"/>
      <c r="GG169" s="2501"/>
      <c r="GH169" s="2501"/>
      <c r="GI169" s="2501"/>
      <c r="GJ169" s="2501"/>
      <c r="GK169" s="2501"/>
      <c r="GL169" s="2501"/>
      <c r="GM169" s="2501"/>
      <c r="GN169" s="2501"/>
      <c r="GO169" s="2501"/>
      <c r="GP169" s="2501"/>
      <c r="GQ169" s="2501"/>
      <c r="GR169" s="2501"/>
      <c r="GS169" s="2501"/>
      <c r="GT169" s="2501"/>
      <c r="GU169" s="2501"/>
      <c r="GV169" s="2501"/>
      <c r="GW169" s="2501"/>
      <c r="GX169" s="2501"/>
      <c r="GY169" s="2501"/>
      <c r="GZ169" s="2501"/>
      <c r="HA169" s="2501"/>
      <c r="HB169" s="2501"/>
      <c r="HC169" s="2501"/>
      <c r="HD169" s="2501"/>
      <c r="HE169" s="2501"/>
      <c r="HF169" s="2501"/>
      <c r="HG169" s="2501"/>
      <c r="HH169" s="2501"/>
      <c r="HI169" s="2501"/>
      <c r="HJ169" s="2501"/>
      <c r="HK169" s="2501"/>
      <c r="HL169" s="2501"/>
      <c r="HM169" s="2501"/>
      <c r="HN169" s="2501"/>
      <c r="HO169" s="2501"/>
      <c r="HP169" s="2501"/>
      <c r="HQ169" s="2501"/>
      <c r="HR169" s="2501"/>
      <c r="HS169" s="2501"/>
      <c r="HT169" s="2501"/>
      <c r="HU169" s="2501"/>
      <c r="HV169" s="2501"/>
      <c r="HW169" s="2501"/>
      <c r="HX169" s="2501"/>
      <c r="HY169" s="2501"/>
      <c r="HZ169" s="2501"/>
      <c r="IA169" s="2501"/>
      <c r="IB169" s="2501"/>
      <c r="IC169" s="2501"/>
      <c r="ID169" s="2501"/>
      <c r="IE169" s="2501"/>
    </row>
    <row r="170" spans="1:239" s="1472" customFormat="1" ht="27" customHeight="1">
      <c r="A170" s="1483" t="s">
        <v>100</v>
      </c>
      <c r="B170" s="1968" t="s">
        <v>957</v>
      </c>
      <c r="C170" s="4292" t="s">
        <v>1215</v>
      </c>
      <c r="D170" s="4307"/>
      <c r="E170" s="4301"/>
      <c r="F170" s="4302"/>
      <c r="G170" s="83" t="s">
        <v>202</v>
      </c>
      <c r="H170" s="701"/>
      <c r="I170" s="686">
        <v>45.7</v>
      </c>
      <c r="J170" s="1123"/>
      <c r="K170" s="698">
        <v>5</v>
      </c>
      <c r="L170" s="2449"/>
      <c r="M170" s="1121" t="s">
        <v>284</v>
      </c>
      <c r="N170" s="1137"/>
      <c r="O170" s="1146"/>
      <c r="P170" s="1944"/>
      <c r="Q170" s="1147"/>
      <c r="R170" s="1429"/>
      <c r="S170" s="426"/>
      <c r="T170" s="1146"/>
      <c r="U170" s="1944"/>
      <c r="V170" s="1147"/>
      <c r="W170" s="1429"/>
      <c r="X170" s="1133"/>
      <c r="Y170" s="1060"/>
      <c r="Z170" s="950"/>
      <c r="AA170" s="1135"/>
      <c r="AB170" s="2680"/>
      <c r="AC170" s="2516">
        <f t="shared" si="8"/>
        <v>0</v>
      </c>
      <c r="AD170" s="1416">
        <f t="shared" si="9"/>
        <v>0</v>
      </c>
      <c r="AE170" s="1416">
        <f t="shared" si="10"/>
        <v>0</v>
      </c>
      <c r="AF170" s="1416">
        <f t="shared" si="11"/>
        <v>0</v>
      </c>
      <c r="AG170" s="2492"/>
      <c r="AH170" s="2492"/>
      <c r="AI170" s="2492"/>
      <c r="AJ170" s="2492"/>
      <c r="AK170" s="2492"/>
      <c r="AL170" s="2492"/>
      <c r="AM170" s="2492"/>
      <c r="AN170" s="2492"/>
      <c r="AO170" s="2492"/>
      <c r="AP170" s="2492"/>
      <c r="AQ170" s="2492"/>
      <c r="AR170" s="2492"/>
      <c r="AS170" s="2492"/>
      <c r="AT170" s="2492"/>
      <c r="AU170" s="2492"/>
      <c r="AV170" s="2492"/>
      <c r="AW170" s="2492"/>
      <c r="AX170" s="2492"/>
      <c r="AY170" s="2492"/>
      <c r="AZ170" s="2492"/>
      <c r="BA170" s="2492"/>
      <c r="BB170" s="2492"/>
      <c r="BC170" s="2492"/>
      <c r="BD170" s="2492"/>
      <c r="BE170" s="2492"/>
      <c r="BF170" s="2492"/>
      <c r="BG170" s="2492"/>
      <c r="BH170" s="2492"/>
      <c r="BI170" s="2492"/>
      <c r="BJ170" s="2492"/>
      <c r="BK170" s="2492"/>
      <c r="BL170" s="2492"/>
      <c r="BM170" s="2492"/>
      <c r="BN170" s="2492"/>
      <c r="BO170" s="2492"/>
      <c r="BP170" s="2492"/>
      <c r="BQ170" s="2492"/>
      <c r="BR170" s="2492"/>
      <c r="BS170" s="2492"/>
      <c r="BT170" s="2492"/>
      <c r="BU170" s="2492"/>
      <c r="BV170" s="2492"/>
      <c r="BW170" s="2492"/>
      <c r="BX170" s="2492"/>
      <c r="BY170" s="2492"/>
      <c r="BZ170" s="2492"/>
      <c r="CA170" s="2492"/>
      <c r="CB170" s="2492"/>
      <c r="CC170" s="2492"/>
      <c r="CD170" s="2492"/>
      <c r="CE170" s="2492"/>
      <c r="CF170" s="2492"/>
      <c r="CG170" s="2492"/>
      <c r="CH170" s="2492"/>
      <c r="CI170" s="2492"/>
      <c r="CJ170" s="2492"/>
      <c r="CK170" s="2492"/>
      <c r="CL170" s="2492"/>
      <c r="CM170" s="2492"/>
      <c r="CN170" s="2492"/>
      <c r="CO170" s="2492"/>
      <c r="CP170" s="2492"/>
      <c r="CQ170" s="2492"/>
      <c r="CR170" s="2492"/>
      <c r="CS170" s="2492"/>
      <c r="CT170" s="2492"/>
      <c r="CU170" s="2492"/>
      <c r="CV170" s="2492"/>
      <c r="CW170" s="2492"/>
      <c r="CX170" s="2492"/>
      <c r="CY170" s="2492"/>
      <c r="CZ170" s="2492"/>
      <c r="DA170" s="2492"/>
      <c r="DB170" s="2492"/>
      <c r="DC170" s="2492"/>
      <c r="DD170" s="2492"/>
      <c r="DE170" s="2492"/>
      <c r="DF170" s="2492"/>
      <c r="DG170" s="2492"/>
      <c r="DH170" s="2492"/>
      <c r="DI170" s="2492"/>
      <c r="DJ170" s="2492"/>
      <c r="DK170" s="2492"/>
      <c r="DL170" s="2492"/>
      <c r="DM170" s="2492"/>
      <c r="DN170" s="2492"/>
      <c r="DO170" s="2492"/>
      <c r="DP170" s="2492"/>
      <c r="DQ170" s="2492"/>
      <c r="DR170" s="2492"/>
      <c r="DS170" s="2492"/>
      <c r="DT170" s="2492"/>
      <c r="DU170" s="2492"/>
      <c r="DV170" s="2492"/>
      <c r="DW170" s="2492"/>
      <c r="DX170" s="2492"/>
      <c r="DY170" s="2492"/>
      <c r="DZ170" s="2492"/>
      <c r="EA170" s="2492"/>
      <c r="EB170" s="2492"/>
      <c r="EC170" s="2492"/>
      <c r="ED170" s="2492"/>
      <c r="EE170" s="2492"/>
      <c r="EF170" s="2492"/>
      <c r="EG170" s="2492"/>
      <c r="EH170" s="2492"/>
      <c r="EI170" s="2492"/>
      <c r="EJ170" s="2492"/>
      <c r="EK170" s="2492"/>
      <c r="EL170" s="2492"/>
      <c r="EM170" s="2492"/>
      <c r="EN170" s="2492"/>
      <c r="EO170" s="2492"/>
      <c r="EP170" s="2492"/>
      <c r="EQ170" s="2492"/>
      <c r="ER170" s="2492"/>
      <c r="ES170" s="2492"/>
      <c r="ET170" s="2492"/>
      <c r="EU170" s="2492"/>
      <c r="EV170" s="2492"/>
      <c r="EW170" s="2492"/>
      <c r="EX170" s="2492"/>
      <c r="EY170" s="2492"/>
      <c r="EZ170" s="2492"/>
      <c r="FA170" s="2492"/>
      <c r="FB170" s="2492"/>
      <c r="FC170" s="2492"/>
      <c r="FD170" s="2492"/>
      <c r="FE170" s="2492"/>
      <c r="FF170" s="2492"/>
      <c r="FG170" s="2492"/>
      <c r="FH170" s="2492"/>
      <c r="FI170" s="2492"/>
      <c r="FJ170" s="2492"/>
      <c r="FK170" s="2492"/>
      <c r="FL170" s="2492"/>
      <c r="FM170" s="2492"/>
      <c r="FN170" s="2492"/>
      <c r="FO170" s="2492"/>
      <c r="FP170" s="2492"/>
      <c r="FQ170" s="2492"/>
      <c r="FR170" s="2492"/>
      <c r="FS170" s="2492"/>
      <c r="FT170" s="2492"/>
      <c r="FU170" s="2492"/>
      <c r="FV170" s="2492"/>
      <c r="FW170" s="2492"/>
      <c r="FX170" s="2492"/>
      <c r="FY170" s="2492"/>
      <c r="FZ170" s="2492"/>
      <c r="GA170" s="2492"/>
      <c r="GB170" s="2492"/>
      <c r="GC170" s="2492"/>
      <c r="GD170" s="2492"/>
      <c r="GE170" s="2492"/>
      <c r="GF170" s="2492"/>
      <c r="GG170" s="2492"/>
      <c r="GH170" s="2492"/>
      <c r="GI170" s="2492"/>
      <c r="GJ170" s="2492"/>
      <c r="GK170" s="2492"/>
      <c r="GL170" s="2492"/>
      <c r="GM170" s="2492"/>
      <c r="GN170" s="2492"/>
      <c r="GO170" s="2492"/>
      <c r="GP170" s="2492"/>
      <c r="GQ170" s="2492"/>
      <c r="GR170" s="2492"/>
      <c r="GS170" s="2492"/>
      <c r="GT170" s="2492"/>
      <c r="GU170" s="2492"/>
      <c r="GV170" s="2492"/>
      <c r="GW170" s="2492"/>
      <c r="GX170" s="2492"/>
      <c r="GY170" s="2492"/>
      <c r="GZ170" s="2492"/>
      <c r="HA170" s="2492"/>
      <c r="HB170" s="2492"/>
      <c r="HC170" s="2492"/>
      <c r="HD170" s="2492"/>
      <c r="HE170" s="2492"/>
      <c r="HF170" s="2492"/>
      <c r="HG170" s="2492"/>
      <c r="HH170" s="2492"/>
      <c r="HI170" s="2492"/>
      <c r="HJ170" s="2492"/>
      <c r="HK170" s="2492"/>
      <c r="HL170" s="2492"/>
      <c r="HM170" s="2492"/>
      <c r="HN170" s="2492"/>
      <c r="HO170" s="2492"/>
      <c r="HP170" s="2492"/>
      <c r="HQ170" s="2492"/>
      <c r="HR170" s="2492"/>
      <c r="HS170" s="2492"/>
      <c r="HT170" s="2492"/>
      <c r="HU170" s="2492"/>
      <c r="HV170" s="2492"/>
      <c r="HW170" s="2492"/>
      <c r="HX170" s="2492"/>
      <c r="HY170" s="2492"/>
      <c r="HZ170" s="2492"/>
      <c r="IA170" s="2492"/>
      <c r="IB170" s="2492"/>
      <c r="IC170" s="2492"/>
      <c r="ID170" s="2492"/>
      <c r="IE170" s="2492"/>
    </row>
    <row r="171" spans="1:239" s="1472" customFormat="1" ht="38.25" customHeight="1">
      <c r="A171" s="1063" t="s">
        <v>1216</v>
      </c>
      <c r="B171" s="1064" t="s">
        <v>1217</v>
      </c>
      <c r="C171" s="4142" t="s">
        <v>1218</v>
      </c>
      <c r="D171" s="4143"/>
      <c r="E171" s="4143"/>
      <c r="F171" s="1014" t="s">
        <v>85</v>
      </c>
      <c r="G171" s="1068" t="s">
        <v>202</v>
      </c>
      <c r="H171" s="905"/>
      <c r="I171" s="906">
        <v>45.7</v>
      </c>
      <c r="J171" s="936"/>
      <c r="K171" s="907">
        <v>5</v>
      </c>
      <c r="L171" s="1285"/>
      <c r="M171" s="1121"/>
      <c r="N171" s="1137"/>
      <c r="O171" s="1146"/>
      <c r="P171" s="1944"/>
      <c r="Q171" s="1147"/>
      <c r="R171" s="1429"/>
      <c r="S171" s="426"/>
      <c r="T171" s="1146"/>
      <c r="U171" s="1944"/>
      <c r="V171" s="1147"/>
      <c r="W171" s="1429"/>
      <c r="X171" s="941">
        <v>0.01</v>
      </c>
      <c r="Y171" s="731"/>
      <c r="Z171" s="942">
        <v>66841</v>
      </c>
      <c r="AA171" s="909"/>
      <c r="AB171" s="2698"/>
      <c r="AC171" s="2516">
        <f t="shared" si="8"/>
        <v>0</v>
      </c>
      <c r="AD171" s="1416">
        <f t="shared" si="9"/>
        <v>0</v>
      </c>
      <c r="AE171" s="1416">
        <f t="shared" si="10"/>
        <v>0</v>
      </c>
      <c r="AF171" s="1416">
        <f t="shared" si="11"/>
        <v>0</v>
      </c>
      <c r="AG171" s="2492"/>
      <c r="AH171" s="2492"/>
      <c r="AI171" s="2492"/>
      <c r="AJ171" s="2492"/>
      <c r="AK171" s="2492"/>
      <c r="AL171" s="2492"/>
      <c r="AM171" s="2492"/>
      <c r="AN171" s="2492"/>
      <c r="AO171" s="2492"/>
      <c r="AP171" s="2492"/>
      <c r="AQ171" s="2492"/>
      <c r="AR171" s="2492"/>
      <c r="AS171" s="2492"/>
      <c r="AT171" s="2492"/>
      <c r="AU171" s="2492"/>
      <c r="AV171" s="2492"/>
      <c r="AW171" s="2492"/>
      <c r="AX171" s="2492"/>
      <c r="AY171" s="2492"/>
      <c r="AZ171" s="2492"/>
      <c r="BA171" s="2492"/>
      <c r="BB171" s="2492"/>
      <c r="BC171" s="2492"/>
      <c r="BD171" s="2492"/>
      <c r="BE171" s="2492"/>
      <c r="BF171" s="2492"/>
      <c r="BG171" s="2492"/>
      <c r="BH171" s="2492"/>
      <c r="BI171" s="2492"/>
      <c r="BJ171" s="2492"/>
      <c r="BK171" s="2492"/>
      <c r="BL171" s="2492"/>
      <c r="BM171" s="2492"/>
      <c r="BN171" s="2492"/>
      <c r="BO171" s="2492"/>
      <c r="BP171" s="2492"/>
      <c r="BQ171" s="2492"/>
      <c r="BR171" s="2492"/>
      <c r="BS171" s="2492"/>
      <c r="BT171" s="2492"/>
      <c r="BU171" s="2492"/>
      <c r="BV171" s="2492"/>
      <c r="BW171" s="2492"/>
      <c r="BX171" s="2492"/>
      <c r="BY171" s="2492"/>
      <c r="BZ171" s="2492"/>
      <c r="CA171" s="2492"/>
      <c r="CB171" s="2492"/>
      <c r="CC171" s="2492"/>
      <c r="CD171" s="2492"/>
      <c r="CE171" s="2492"/>
      <c r="CF171" s="2492"/>
      <c r="CG171" s="2492"/>
      <c r="CH171" s="2492"/>
      <c r="CI171" s="2492"/>
      <c r="CJ171" s="2492"/>
      <c r="CK171" s="2492"/>
      <c r="CL171" s="2492"/>
      <c r="CM171" s="2492"/>
      <c r="CN171" s="2492"/>
      <c r="CO171" s="2492"/>
      <c r="CP171" s="2492"/>
      <c r="CQ171" s="2492"/>
      <c r="CR171" s="2492"/>
      <c r="CS171" s="2492"/>
      <c r="CT171" s="2492"/>
      <c r="CU171" s="2492"/>
      <c r="CV171" s="2492"/>
      <c r="CW171" s="2492"/>
      <c r="CX171" s="2492"/>
      <c r="CY171" s="2492"/>
      <c r="CZ171" s="2492"/>
      <c r="DA171" s="2492"/>
      <c r="DB171" s="2492"/>
      <c r="DC171" s="2492"/>
      <c r="DD171" s="2492"/>
      <c r="DE171" s="2492"/>
      <c r="DF171" s="2492"/>
      <c r="DG171" s="2492"/>
      <c r="DH171" s="2492"/>
      <c r="DI171" s="2492"/>
      <c r="DJ171" s="2492"/>
      <c r="DK171" s="2492"/>
      <c r="DL171" s="2492"/>
      <c r="DM171" s="2492"/>
      <c r="DN171" s="2492"/>
      <c r="DO171" s="2492"/>
      <c r="DP171" s="2492"/>
      <c r="DQ171" s="2492"/>
      <c r="DR171" s="2492"/>
      <c r="DS171" s="2492"/>
      <c r="DT171" s="2492"/>
      <c r="DU171" s="2492"/>
      <c r="DV171" s="2492"/>
      <c r="DW171" s="2492"/>
      <c r="DX171" s="2492"/>
      <c r="DY171" s="2492"/>
      <c r="DZ171" s="2492"/>
      <c r="EA171" s="2492"/>
      <c r="EB171" s="2492"/>
      <c r="EC171" s="2492"/>
      <c r="ED171" s="2492"/>
      <c r="EE171" s="2492"/>
      <c r="EF171" s="2492"/>
      <c r="EG171" s="2492"/>
      <c r="EH171" s="2492"/>
      <c r="EI171" s="2492"/>
      <c r="EJ171" s="2492"/>
      <c r="EK171" s="2492"/>
      <c r="EL171" s="2492"/>
      <c r="EM171" s="2492"/>
      <c r="EN171" s="2492"/>
      <c r="EO171" s="2492"/>
      <c r="EP171" s="2492"/>
      <c r="EQ171" s="2492"/>
      <c r="ER171" s="2492"/>
      <c r="ES171" s="2492"/>
      <c r="ET171" s="2492"/>
      <c r="EU171" s="2492"/>
      <c r="EV171" s="2492"/>
      <c r="EW171" s="2492"/>
      <c r="EX171" s="2492"/>
      <c r="EY171" s="2492"/>
      <c r="EZ171" s="2492"/>
      <c r="FA171" s="2492"/>
      <c r="FB171" s="2492"/>
      <c r="FC171" s="2492"/>
      <c r="FD171" s="2492"/>
      <c r="FE171" s="2492"/>
      <c r="FF171" s="2492"/>
      <c r="FG171" s="2492"/>
      <c r="FH171" s="2492"/>
      <c r="FI171" s="2492"/>
      <c r="FJ171" s="2492"/>
      <c r="FK171" s="2492"/>
      <c r="FL171" s="2492"/>
      <c r="FM171" s="2492"/>
      <c r="FN171" s="2492"/>
      <c r="FO171" s="2492"/>
      <c r="FP171" s="2492"/>
      <c r="FQ171" s="2492"/>
      <c r="FR171" s="2492"/>
      <c r="FS171" s="2492"/>
      <c r="FT171" s="2492"/>
      <c r="FU171" s="2492"/>
      <c r="FV171" s="2492"/>
      <c r="FW171" s="2492"/>
      <c r="FX171" s="2492"/>
      <c r="FY171" s="2492"/>
      <c r="FZ171" s="2492"/>
      <c r="GA171" s="2492"/>
      <c r="GB171" s="2492"/>
      <c r="GC171" s="2492"/>
      <c r="GD171" s="2492"/>
      <c r="GE171" s="2492"/>
      <c r="GF171" s="2492"/>
      <c r="GG171" s="2492"/>
      <c r="GH171" s="2492"/>
      <c r="GI171" s="2492"/>
      <c r="GJ171" s="2492"/>
      <c r="GK171" s="2492"/>
      <c r="GL171" s="2492"/>
      <c r="GM171" s="2492"/>
      <c r="GN171" s="2492"/>
      <c r="GO171" s="2492"/>
      <c r="GP171" s="2492"/>
      <c r="GQ171" s="2492"/>
      <c r="GR171" s="2492"/>
      <c r="GS171" s="2492"/>
      <c r="GT171" s="2492"/>
      <c r="GU171" s="2492"/>
      <c r="GV171" s="2492"/>
      <c r="GW171" s="2492"/>
      <c r="GX171" s="2492"/>
      <c r="GY171" s="2492"/>
      <c r="GZ171" s="2492"/>
      <c r="HA171" s="2492"/>
      <c r="HB171" s="2492"/>
      <c r="HC171" s="2492"/>
      <c r="HD171" s="2492"/>
      <c r="HE171" s="2492"/>
      <c r="HF171" s="2492"/>
      <c r="HG171" s="2492"/>
      <c r="HH171" s="2492"/>
      <c r="HI171" s="2492"/>
      <c r="HJ171" s="2492"/>
      <c r="HK171" s="2492"/>
      <c r="HL171" s="2492"/>
      <c r="HM171" s="2492"/>
      <c r="HN171" s="2492"/>
      <c r="HO171" s="2492"/>
      <c r="HP171" s="2492"/>
      <c r="HQ171" s="2492"/>
      <c r="HR171" s="2492"/>
      <c r="HS171" s="2492"/>
      <c r="HT171" s="2492"/>
      <c r="HU171" s="2492"/>
      <c r="HV171" s="2492"/>
      <c r="HW171" s="2492"/>
      <c r="HX171" s="2492"/>
      <c r="HY171" s="2492"/>
      <c r="HZ171" s="2492"/>
      <c r="IA171" s="2492"/>
      <c r="IB171" s="2492"/>
      <c r="IC171" s="2492"/>
      <c r="ID171" s="2492"/>
      <c r="IE171" s="2492"/>
    </row>
    <row r="172" spans="1:239" s="1472" customFormat="1" ht="15.75" customHeight="1" thickBot="1">
      <c r="A172" s="876" t="s">
        <v>1219</v>
      </c>
      <c r="B172" s="878" t="s">
        <v>1220</v>
      </c>
      <c r="C172" s="1260" t="s">
        <v>1221</v>
      </c>
      <c r="D172" s="775"/>
      <c r="E172" s="776"/>
      <c r="F172" s="641"/>
      <c r="G172" s="466"/>
      <c r="H172" s="836"/>
      <c r="I172" s="1994"/>
      <c r="J172" s="1995"/>
      <c r="K172" s="1996"/>
      <c r="L172" s="2571"/>
      <c r="M172" s="1121"/>
      <c r="N172" s="1137"/>
      <c r="O172" s="1146"/>
      <c r="P172" s="1944"/>
      <c r="Q172" s="1147"/>
      <c r="R172" s="2466"/>
      <c r="S172" s="1137"/>
      <c r="T172" s="1147"/>
      <c r="U172" s="1944"/>
      <c r="V172" s="1147"/>
      <c r="W172" s="1429"/>
      <c r="X172" s="778">
        <v>0.1</v>
      </c>
      <c r="Y172" s="769"/>
      <c r="Z172" s="1128">
        <v>6334</v>
      </c>
      <c r="AA172" s="3983"/>
      <c r="AB172" s="2484"/>
      <c r="AC172" s="2516">
        <f t="shared" si="8"/>
        <v>0</v>
      </c>
      <c r="AD172" s="1416">
        <f t="shared" si="9"/>
        <v>0</v>
      </c>
      <c r="AE172" s="1416">
        <f t="shared" si="10"/>
        <v>0</v>
      </c>
      <c r="AF172" s="1416">
        <f t="shared" si="11"/>
        <v>0</v>
      </c>
      <c r="AG172" s="2492"/>
      <c r="AH172" s="2492"/>
      <c r="AI172" s="2492"/>
      <c r="AJ172" s="2492"/>
      <c r="AK172" s="2492"/>
      <c r="AL172" s="2492"/>
      <c r="AM172" s="2492"/>
      <c r="AN172" s="2492"/>
      <c r="AO172" s="2492"/>
      <c r="AP172" s="2492"/>
      <c r="AQ172" s="2492"/>
      <c r="AR172" s="2492"/>
      <c r="AS172" s="2492"/>
      <c r="AT172" s="2492"/>
      <c r="AU172" s="2492"/>
      <c r="AV172" s="2492"/>
      <c r="AW172" s="2492"/>
      <c r="AX172" s="2492"/>
      <c r="AY172" s="2492"/>
      <c r="AZ172" s="2492"/>
      <c r="BA172" s="2492"/>
      <c r="BB172" s="2492"/>
      <c r="BC172" s="2492"/>
      <c r="BD172" s="2492"/>
      <c r="BE172" s="2492"/>
      <c r="BF172" s="2492"/>
      <c r="BG172" s="2492"/>
      <c r="BH172" s="2492"/>
      <c r="BI172" s="2492"/>
      <c r="BJ172" s="2492"/>
      <c r="BK172" s="2492"/>
      <c r="BL172" s="2492"/>
      <c r="BM172" s="2492"/>
      <c r="BN172" s="2492"/>
      <c r="BO172" s="2492"/>
      <c r="BP172" s="2492"/>
      <c r="BQ172" s="2492"/>
      <c r="BR172" s="2492"/>
      <c r="BS172" s="2492"/>
      <c r="BT172" s="2492"/>
      <c r="BU172" s="2492"/>
      <c r="BV172" s="2492"/>
      <c r="BW172" s="2492"/>
      <c r="BX172" s="2492"/>
      <c r="BY172" s="2492"/>
      <c r="BZ172" s="2492"/>
      <c r="CA172" s="2492"/>
      <c r="CB172" s="2492"/>
      <c r="CC172" s="2492"/>
      <c r="CD172" s="2492"/>
      <c r="CE172" s="2492"/>
      <c r="CF172" s="2492"/>
      <c r="CG172" s="2492"/>
      <c r="CH172" s="2492"/>
      <c r="CI172" s="2492"/>
      <c r="CJ172" s="2492"/>
      <c r="CK172" s="2492"/>
      <c r="CL172" s="2492"/>
      <c r="CM172" s="2492"/>
      <c r="CN172" s="2492"/>
      <c r="CO172" s="2492"/>
      <c r="CP172" s="2492"/>
      <c r="CQ172" s="2492"/>
      <c r="CR172" s="2492"/>
      <c r="CS172" s="2492"/>
      <c r="CT172" s="2492"/>
      <c r="CU172" s="2492"/>
      <c r="CV172" s="2492"/>
      <c r="CW172" s="2492"/>
      <c r="CX172" s="2492"/>
      <c r="CY172" s="2492"/>
      <c r="CZ172" s="2492"/>
      <c r="DA172" s="2492"/>
      <c r="DB172" s="2492"/>
      <c r="DC172" s="2492"/>
      <c r="DD172" s="2492"/>
      <c r="DE172" s="2492"/>
      <c r="DF172" s="2492"/>
      <c r="DG172" s="2492"/>
      <c r="DH172" s="2492"/>
      <c r="DI172" s="2492"/>
      <c r="DJ172" s="2492"/>
      <c r="DK172" s="2492"/>
      <c r="DL172" s="2492"/>
      <c r="DM172" s="2492"/>
      <c r="DN172" s="2492"/>
      <c r="DO172" s="2492"/>
      <c r="DP172" s="2492"/>
      <c r="DQ172" s="2492"/>
      <c r="DR172" s="2492"/>
      <c r="DS172" s="2492"/>
      <c r="DT172" s="2492"/>
      <c r="DU172" s="2492"/>
      <c r="DV172" s="2492"/>
      <c r="DW172" s="2492"/>
      <c r="DX172" s="2492"/>
      <c r="DY172" s="2492"/>
      <c r="DZ172" s="2492"/>
      <c r="EA172" s="2492"/>
      <c r="EB172" s="2492"/>
      <c r="EC172" s="2492"/>
      <c r="ED172" s="2492"/>
      <c r="EE172" s="2492"/>
      <c r="EF172" s="2492"/>
      <c r="EG172" s="2492"/>
      <c r="EH172" s="2492"/>
      <c r="EI172" s="2492"/>
      <c r="EJ172" s="2492"/>
      <c r="EK172" s="2492"/>
      <c r="EL172" s="2492"/>
      <c r="EM172" s="2492"/>
      <c r="EN172" s="2492"/>
      <c r="EO172" s="2492"/>
      <c r="EP172" s="2492"/>
      <c r="EQ172" s="2492"/>
      <c r="ER172" s="2492"/>
      <c r="ES172" s="2492"/>
      <c r="ET172" s="2492"/>
      <c r="EU172" s="2492"/>
      <c r="EV172" s="2492"/>
      <c r="EW172" s="2492"/>
      <c r="EX172" s="2492"/>
      <c r="EY172" s="2492"/>
      <c r="EZ172" s="2492"/>
      <c r="FA172" s="2492"/>
      <c r="FB172" s="2492"/>
      <c r="FC172" s="2492"/>
      <c r="FD172" s="2492"/>
      <c r="FE172" s="2492"/>
      <c r="FF172" s="2492"/>
      <c r="FG172" s="2492"/>
      <c r="FH172" s="2492"/>
      <c r="FI172" s="2492"/>
      <c r="FJ172" s="2492"/>
      <c r="FK172" s="2492"/>
      <c r="FL172" s="2492"/>
      <c r="FM172" s="2492"/>
      <c r="FN172" s="2492"/>
      <c r="FO172" s="2492"/>
      <c r="FP172" s="2492"/>
      <c r="FQ172" s="2492"/>
      <c r="FR172" s="2492"/>
      <c r="FS172" s="2492"/>
      <c r="FT172" s="2492"/>
      <c r="FU172" s="2492"/>
      <c r="FV172" s="2492"/>
      <c r="FW172" s="2492"/>
      <c r="FX172" s="2492"/>
      <c r="FY172" s="2492"/>
      <c r="FZ172" s="2492"/>
      <c r="GA172" s="2492"/>
      <c r="GB172" s="2492"/>
      <c r="GC172" s="2492"/>
      <c r="GD172" s="2492"/>
      <c r="GE172" s="2492"/>
      <c r="GF172" s="2492"/>
      <c r="GG172" s="2492"/>
      <c r="GH172" s="2492"/>
      <c r="GI172" s="2492"/>
      <c r="GJ172" s="2492"/>
      <c r="GK172" s="2492"/>
      <c r="GL172" s="2492"/>
      <c r="GM172" s="2492"/>
      <c r="GN172" s="2492"/>
      <c r="GO172" s="2492"/>
      <c r="GP172" s="2492"/>
      <c r="GQ172" s="2492"/>
      <c r="GR172" s="2492"/>
      <c r="GS172" s="2492"/>
      <c r="GT172" s="2492"/>
      <c r="GU172" s="2492"/>
      <c r="GV172" s="2492"/>
      <c r="GW172" s="2492"/>
      <c r="GX172" s="2492"/>
      <c r="GY172" s="2492"/>
      <c r="GZ172" s="2492"/>
      <c r="HA172" s="2492"/>
      <c r="HB172" s="2492"/>
      <c r="HC172" s="2492"/>
      <c r="HD172" s="2492"/>
      <c r="HE172" s="2492"/>
      <c r="HF172" s="2492"/>
      <c r="HG172" s="2492"/>
      <c r="HH172" s="2492"/>
      <c r="HI172" s="2492"/>
      <c r="HJ172" s="2492"/>
      <c r="HK172" s="2492"/>
      <c r="HL172" s="2492"/>
      <c r="HM172" s="2492"/>
      <c r="HN172" s="2492"/>
      <c r="HO172" s="2492"/>
      <c r="HP172" s="2492"/>
      <c r="HQ172" s="2492"/>
      <c r="HR172" s="2492"/>
      <c r="HS172" s="2492"/>
      <c r="HT172" s="2492"/>
      <c r="HU172" s="2492"/>
      <c r="HV172" s="2492"/>
      <c r="HW172" s="2492"/>
      <c r="HX172" s="2492"/>
      <c r="HY172" s="2492"/>
      <c r="HZ172" s="2492"/>
      <c r="IA172" s="2492"/>
      <c r="IB172" s="2492"/>
      <c r="IC172" s="2492"/>
      <c r="ID172" s="2492"/>
      <c r="IE172" s="2492"/>
    </row>
    <row r="173" spans="1:239" s="1472" customFormat="1" ht="30" customHeight="1" thickBot="1">
      <c r="A173" s="2518"/>
      <c r="B173" s="1197" t="s">
        <v>63</v>
      </c>
      <c r="C173" s="2519"/>
      <c r="D173" s="2520"/>
      <c r="E173" s="2521"/>
      <c r="F173" s="2522"/>
      <c r="G173" s="2523"/>
      <c r="H173" s="2524"/>
      <c r="I173" s="2525" t="s">
        <v>373</v>
      </c>
      <c r="J173" s="2526"/>
      <c r="K173" s="2527"/>
      <c r="L173" s="2546"/>
      <c r="M173" s="2528"/>
      <c r="N173" s="1196"/>
      <c r="O173" s="2529"/>
      <c r="P173" s="2529" t="s">
        <v>373</v>
      </c>
      <c r="Q173" s="2529"/>
      <c r="R173" s="2592"/>
      <c r="S173" s="2529"/>
      <c r="T173" s="2529"/>
      <c r="U173" s="2529" t="s">
        <v>373</v>
      </c>
      <c r="V173" s="2529"/>
      <c r="W173" s="2546"/>
      <c r="X173" s="2530"/>
      <c r="Y173" s="2531"/>
      <c r="Z173" s="2532" t="s">
        <v>373</v>
      </c>
      <c r="AA173" s="2531"/>
      <c r="AB173" s="2670"/>
      <c r="AC173" s="2533"/>
      <c r="AD173" s="2534"/>
      <c r="AE173" s="2534"/>
      <c r="AF173" s="2534"/>
      <c r="AG173" s="2492"/>
      <c r="AH173" s="2492"/>
      <c r="AI173" s="2492"/>
      <c r="AJ173" s="2492"/>
      <c r="AK173" s="2492"/>
      <c r="AL173" s="2492"/>
      <c r="AM173" s="2492"/>
      <c r="AN173" s="2492"/>
      <c r="AO173" s="2492"/>
      <c r="AP173" s="2492"/>
      <c r="AQ173" s="2492"/>
      <c r="AR173" s="2492"/>
      <c r="AS173" s="2492"/>
      <c r="AT173" s="2492"/>
      <c r="AU173" s="2492"/>
      <c r="AV173" s="2492"/>
      <c r="AW173" s="2492"/>
      <c r="AX173" s="2492"/>
      <c r="AY173" s="2492"/>
      <c r="AZ173" s="2492"/>
      <c r="BA173" s="2492"/>
      <c r="BB173" s="2492"/>
      <c r="BC173" s="2492"/>
      <c r="BD173" s="2492"/>
      <c r="BE173" s="2492"/>
      <c r="BF173" s="2492"/>
      <c r="BG173" s="2492"/>
      <c r="BH173" s="2492"/>
      <c r="BI173" s="2492"/>
      <c r="BJ173" s="2492"/>
      <c r="BK173" s="2492"/>
      <c r="BL173" s="2492"/>
      <c r="BM173" s="2492"/>
      <c r="BN173" s="2492"/>
      <c r="BO173" s="2492"/>
      <c r="BP173" s="2492"/>
      <c r="BQ173" s="2492"/>
      <c r="BR173" s="2492"/>
      <c r="BS173" s="2492"/>
      <c r="BT173" s="2492"/>
      <c r="BU173" s="2492"/>
      <c r="BV173" s="2492"/>
      <c r="BW173" s="2492"/>
      <c r="BX173" s="2492"/>
      <c r="BY173" s="2492"/>
      <c r="BZ173" s="2492"/>
      <c r="CA173" s="2492"/>
      <c r="CB173" s="2492"/>
      <c r="CC173" s="2492"/>
      <c r="CD173" s="2492"/>
      <c r="CE173" s="2492"/>
      <c r="CF173" s="2492"/>
      <c r="CG173" s="2492"/>
      <c r="CH173" s="2492"/>
      <c r="CI173" s="2492"/>
      <c r="CJ173" s="2492"/>
      <c r="CK173" s="2492"/>
      <c r="CL173" s="2492"/>
      <c r="CM173" s="2492"/>
      <c r="CN173" s="2492"/>
      <c r="CO173" s="2492"/>
      <c r="CP173" s="2492"/>
      <c r="CQ173" s="2492"/>
      <c r="CR173" s="2492"/>
      <c r="CS173" s="2492"/>
      <c r="CT173" s="2492"/>
      <c r="CU173" s="2492"/>
      <c r="CV173" s="2492"/>
      <c r="CW173" s="2492"/>
      <c r="CX173" s="2492"/>
      <c r="CY173" s="2492"/>
      <c r="CZ173" s="2492"/>
      <c r="DA173" s="2492"/>
      <c r="DB173" s="2492"/>
      <c r="DC173" s="2492"/>
      <c r="DD173" s="2492"/>
      <c r="DE173" s="2492"/>
      <c r="DF173" s="2492"/>
      <c r="DG173" s="2492"/>
      <c r="DH173" s="2492"/>
      <c r="DI173" s="2492"/>
      <c r="DJ173" s="2492"/>
      <c r="DK173" s="2492"/>
      <c r="DL173" s="2492"/>
      <c r="DM173" s="2492"/>
      <c r="DN173" s="2492"/>
      <c r="DO173" s="2492"/>
      <c r="DP173" s="2492"/>
      <c r="DQ173" s="2492"/>
      <c r="DR173" s="2492"/>
      <c r="DS173" s="2492"/>
      <c r="DT173" s="2492"/>
      <c r="DU173" s="2492"/>
      <c r="DV173" s="2492"/>
      <c r="DW173" s="2492"/>
      <c r="DX173" s="2492"/>
      <c r="DY173" s="2492"/>
      <c r="DZ173" s="2492"/>
      <c r="EA173" s="2492"/>
      <c r="EB173" s="2492"/>
      <c r="EC173" s="2492"/>
      <c r="ED173" s="2492"/>
      <c r="EE173" s="2492"/>
      <c r="EF173" s="2492"/>
      <c r="EG173" s="2492"/>
      <c r="EH173" s="2492"/>
      <c r="EI173" s="2492"/>
      <c r="EJ173" s="2492"/>
      <c r="EK173" s="2492"/>
      <c r="EL173" s="2492"/>
      <c r="EM173" s="2492"/>
      <c r="EN173" s="2492"/>
      <c r="EO173" s="2492"/>
      <c r="EP173" s="2492"/>
      <c r="EQ173" s="2492"/>
      <c r="ER173" s="2492"/>
      <c r="ES173" s="2492"/>
      <c r="ET173" s="2492"/>
      <c r="EU173" s="2492"/>
      <c r="EV173" s="2492"/>
      <c r="EW173" s="2492"/>
      <c r="EX173" s="2492"/>
      <c r="EY173" s="2492"/>
      <c r="EZ173" s="2492"/>
      <c r="FA173" s="2492"/>
      <c r="FB173" s="2492"/>
      <c r="FC173" s="2492"/>
      <c r="FD173" s="2492"/>
      <c r="FE173" s="2492"/>
      <c r="FF173" s="2492"/>
      <c r="FG173" s="2492"/>
      <c r="FH173" s="2492"/>
      <c r="FI173" s="2492"/>
      <c r="FJ173" s="2492"/>
      <c r="FK173" s="2492"/>
      <c r="FL173" s="2492"/>
      <c r="FM173" s="2492"/>
      <c r="FN173" s="2492"/>
      <c r="FO173" s="2492"/>
      <c r="FP173" s="2492"/>
      <c r="FQ173" s="2492"/>
      <c r="FR173" s="2492"/>
      <c r="FS173" s="2492"/>
      <c r="FT173" s="2492"/>
      <c r="FU173" s="2492"/>
      <c r="FV173" s="2492"/>
      <c r="FW173" s="2492"/>
      <c r="FX173" s="2492"/>
      <c r="FY173" s="2492"/>
      <c r="FZ173" s="2492"/>
      <c r="GA173" s="2492"/>
      <c r="GB173" s="2492"/>
      <c r="GC173" s="2492"/>
      <c r="GD173" s="2492"/>
      <c r="GE173" s="2492"/>
      <c r="GF173" s="2492"/>
      <c r="GG173" s="2492"/>
      <c r="GH173" s="2492"/>
      <c r="GI173" s="2492"/>
      <c r="GJ173" s="2492"/>
      <c r="GK173" s="2492"/>
      <c r="GL173" s="2492"/>
      <c r="GM173" s="2492"/>
      <c r="GN173" s="2492"/>
      <c r="GO173" s="2492"/>
      <c r="GP173" s="2492"/>
      <c r="GQ173" s="2492"/>
      <c r="GR173" s="2492"/>
      <c r="GS173" s="2492"/>
      <c r="GT173" s="2492"/>
      <c r="GU173" s="2492"/>
      <c r="GV173" s="2492"/>
      <c r="GW173" s="2492"/>
      <c r="GX173" s="2492"/>
      <c r="GY173" s="2492"/>
      <c r="GZ173" s="2492"/>
      <c r="HA173" s="2492"/>
      <c r="HB173" s="2492"/>
      <c r="HC173" s="2492"/>
      <c r="HD173" s="2492"/>
      <c r="HE173" s="2492"/>
      <c r="HF173" s="2492"/>
      <c r="HG173" s="2492"/>
      <c r="HH173" s="2492"/>
      <c r="HI173" s="2492"/>
      <c r="HJ173" s="2492"/>
      <c r="HK173" s="2492"/>
      <c r="HL173" s="2492"/>
      <c r="HM173" s="2492"/>
      <c r="HN173" s="2492"/>
      <c r="HO173" s="2492"/>
      <c r="HP173" s="2492"/>
      <c r="HQ173" s="2492"/>
      <c r="HR173" s="2492"/>
      <c r="HS173" s="2492"/>
      <c r="HT173" s="2492"/>
      <c r="HU173" s="2492"/>
      <c r="HV173" s="2492"/>
      <c r="HW173" s="2492"/>
      <c r="HX173" s="2492"/>
      <c r="HY173" s="2492"/>
      <c r="HZ173" s="2492"/>
      <c r="IA173" s="2492"/>
      <c r="IB173" s="2492"/>
      <c r="IC173" s="2492"/>
      <c r="ID173" s="2492"/>
      <c r="IE173" s="2492"/>
    </row>
    <row r="174" spans="1:239" s="1472" customFormat="1" ht="15.75" customHeight="1" thickBot="1">
      <c r="A174" s="4005" t="s">
        <v>56</v>
      </c>
      <c r="B174" s="4010" t="s">
        <v>63</v>
      </c>
      <c r="C174" s="4359" t="s">
        <v>1222</v>
      </c>
      <c r="D174" s="4349"/>
      <c r="E174" s="4360"/>
      <c r="F174" s="4361"/>
      <c r="G174" s="4012">
        <v>1.8</v>
      </c>
      <c r="H174" s="4013"/>
      <c r="I174" s="4014">
        <v>37.299999999999997</v>
      </c>
      <c r="J174" s="4015"/>
      <c r="K174" s="4016">
        <v>4</v>
      </c>
      <c r="L174" s="4017"/>
      <c r="M174" s="160" t="s">
        <v>314</v>
      </c>
      <c r="N174" s="433"/>
      <c r="O174" s="1141"/>
      <c r="P174" s="1148"/>
      <c r="Q174" s="1141"/>
      <c r="R174" s="2604"/>
      <c r="S174" s="433"/>
      <c r="T174" s="1141"/>
      <c r="U174" s="1148"/>
      <c r="V174" s="1141"/>
      <c r="W174" s="2626"/>
      <c r="X174" s="4018">
        <v>0.3</v>
      </c>
      <c r="Y174" s="4019"/>
      <c r="Z174" s="4025">
        <v>1972</v>
      </c>
      <c r="AA174" s="4021"/>
      <c r="AB174" s="4022"/>
      <c r="AC174" s="2516">
        <f t="shared" si="8"/>
        <v>0</v>
      </c>
      <c r="AD174" s="1416">
        <f t="shared" si="9"/>
        <v>0</v>
      </c>
      <c r="AE174" s="1416">
        <f t="shared" si="10"/>
        <v>0</v>
      </c>
      <c r="AF174" s="1416">
        <f t="shared" si="11"/>
        <v>0</v>
      </c>
      <c r="AG174" s="2492"/>
      <c r="AH174" s="2492"/>
      <c r="AI174" s="2492"/>
      <c r="AJ174" s="2492"/>
      <c r="AK174" s="2492"/>
      <c r="AL174" s="2492"/>
      <c r="AM174" s="2492"/>
      <c r="AN174" s="2492"/>
      <c r="AO174" s="2492"/>
      <c r="AP174" s="2492"/>
      <c r="AQ174" s="2492"/>
      <c r="AR174" s="2492"/>
      <c r="AS174" s="2492"/>
      <c r="AT174" s="2492"/>
      <c r="AU174" s="2492"/>
      <c r="AV174" s="2492"/>
      <c r="AW174" s="2492"/>
      <c r="AX174" s="2492"/>
      <c r="AY174" s="2492"/>
      <c r="AZ174" s="2492"/>
      <c r="BA174" s="2492"/>
      <c r="BB174" s="2492"/>
      <c r="BC174" s="2492"/>
      <c r="BD174" s="2492"/>
      <c r="BE174" s="2492"/>
      <c r="BF174" s="2492"/>
      <c r="BG174" s="2492"/>
      <c r="BH174" s="2492"/>
      <c r="BI174" s="2492"/>
      <c r="BJ174" s="2492"/>
      <c r="BK174" s="2492"/>
      <c r="BL174" s="2492"/>
      <c r="BM174" s="2492"/>
      <c r="BN174" s="2492"/>
      <c r="BO174" s="2492"/>
      <c r="BP174" s="2492"/>
      <c r="BQ174" s="2492"/>
      <c r="BR174" s="2492"/>
      <c r="BS174" s="2492"/>
      <c r="BT174" s="2492"/>
      <c r="BU174" s="2492"/>
      <c r="BV174" s="2492"/>
      <c r="BW174" s="2492"/>
      <c r="BX174" s="2492"/>
      <c r="BY174" s="2492"/>
      <c r="BZ174" s="2492"/>
      <c r="CA174" s="2492"/>
      <c r="CB174" s="2492"/>
      <c r="CC174" s="2492"/>
      <c r="CD174" s="2492"/>
      <c r="CE174" s="2492"/>
      <c r="CF174" s="2492"/>
      <c r="CG174" s="2492"/>
      <c r="CH174" s="2492"/>
      <c r="CI174" s="2492"/>
      <c r="CJ174" s="2492"/>
      <c r="CK174" s="2492"/>
      <c r="CL174" s="2492"/>
      <c r="CM174" s="2492"/>
      <c r="CN174" s="2492"/>
      <c r="CO174" s="2492"/>
      <c r="CP174" s="2492"/>
      <c r="CQ174" s="2492"/>
      <c r="CR174" s="2492"/>
      <c r="CS174" s="2492"/>
      <c r="CT174" s="2492"/>
      <c r="CU174" s="2492"/>
      <c r="CV174" s="2492"/>
      <c r="CW174" s="2492"/>
      <c r="CX174" s="2492"/>
      <c r="CY174" s="2492"/>
      <c r="CZ174" s="2492"/>
      <c r="DA174" s="2492"/>
      <c r="DB174" s="2492"/>
      <c r="DC174" s="2492"/>
      <c r="DD174" s="2492"/>
      <c r="DE174" s="2492"/>
      <c r="DF174" s="2492"/>
      <c r="DG174" s="2492"/>
      <c r="DH174" s="2492"/>
      <c r="DI174" s="2492"/>
      <c r="DJ174" s="2492"/>
      <c r="DK174" s="2492"/>
      <c r="DL174" s="2492"/>
      <c r="DM174" s="2492"/>
      <c r="DN174" s="2492"/>
      <c r="DO174" s="2492"/>
      <c r="DP174" s="2492"/>
      <c r="DQ174" s="2492"/>
      <c r="DR174" s="2492"/>
      <c r="DS174" s="2492"/>
      <c r="DT174" s="2492"/>
      <c r="DU174" s="2492"/>
      <c r="DV174" s="2492"/>
      <c r="DW174" s="2492"/>
      <c r="DX174" s="2492"/>
      <c r="DY174" s="2492"/>
      <c r="DZ174" s="2492"/>
      <c r="EA174" s="2492"/>
      <c r="EB174" s="2492"/>
      <c r="EC174" s="2492"/>
      <c r="ED174" s="2492"/>
      <c r="EE174" s="2492"/>
      <c r="EF174" s="2492"/>
      <c r="EG174" s="2492"/>
      <c r="EH174" s="2492"/>
      <c r="EI174" s="2492"/>
      <c r="EJ174" s="2492"/>
      <c r="EK174" s="2492"/>
      <c r="EL174" s="2492"/>
      <c r="EM174" s="2492"/>
      <c r="EN174" s="2492"/>
      <c r="EO174" s="2492"/>
      <c r="EP174" s="2492"/>
      <c r="EQ174" s="2492"/>
      <c r="ER174" s="2492"/>
      <c r="ES174" s="2492"/>
      <c r="ET174" s="2492"/>
      <c r="EU174" s="2492"/>
      <c r="EV174" s="2492"/>
      <c r="EW174" s="2492"/>
      <c r="EX174" s="2492"/>
      <c r="EY174" s="2492"/>
      <c r="EZ174" s="2492"/>
      <c r="FA174" s="2492"/>
      <c r="FB174" s="2492"/>
      <c r="FC174" s="2492"/>
      <c r="FD174" s="2492"/>
      <c r="FE174" s="2492"/>
      <c r="FF174" s="2492"/>
      <c r="FG174" s="2492"/>
      <c r="FH174" s="2492"/>
      <c r="FI174" s="2492"/>
      <c r="FJ174" s="2492"/>
      <c r="FK174" s="2492"/>
      <c r="FL174" s="2492"/>
      <c r="FM174" s="2492"/>
      <c r="FN174" s="2492"/>
      <c r="FO174" s="2492"/>
      <c r="FP174" s="2492"/>
      <c r="FQ174" s="2492"/>
      <c r="FR174" s="2492"/>
      <c r="FS174" s="2492"/>
      <c r="FT174" s="2492"/>
      <c r="FU174" s="2492"/>
      <c r="FV174" s="2492"/>
      <c r="FW174" s="2492"/>
      <c r="FX174" s="2492"/>
      <c r="FY174" s="2492"/>
      <c r="FZ174" s="2492"/>
      <c r="GA174" s="2492"/>
      <c r="GB174" s="2492"/>
      <c r="GC174" s="2492"/>
      <c r="GD174" s="2492"/>
      <c r="GE174" s="2492"/>
      <c r="GF174" s="2492"/>
      <c r="GG174" s="2492"/>
      <c r="GH174" s="2492"/>
      <c r="GI174" s="2492"/>
      <c r="GJ174" s="2492"/>
      <c r="GK174" s="2492"/>
      <c r="GL174" s="2492"/>
      <c r="GM174" s="2492"/>
      <c r="GN174" s="2492"/>
      <c r="GO174" s="2492"/>
      <c r="GP174" s="2492"/>
      <c r="GQ174" s="2492"/>
      <c r="GR174" s="2492"/>
      <c r="GS174" s="2492"/>
      <c r="GT174" s="2492"/>
      <c r="GU174" s="2492"/>
      <c r="GV174" s="2492"/>
      <c r="GW174" s="2492"/>
      <c r="GX174" s="2492"/>
      <c r="GY174" s="2492"/>
      <c r="GZ174" s="2492"/>
      <c r="HA174" s="2492"/>
      <c r="HB174" s="2492"/>
      <c r="HC174" s="2492"/>
      <c r="HD174" s="2492"/>
      <c r="HE174" s="2492"/>
      <c r="HF174" s="2492"/>
      <c r="HG174" s="2492"/>
      <c r="HH174" s="2492"/>
      <c r="HI174" s="2492"/>
      <c r="HJ174" s="2492"/>
      <c r="HK174" s="2492"/>
      <c r="HL174" s="2492"/>
      <c r="HM174" s="2492"/>
      <c r="HN174" s="2492"/>
      <c r="HO174" s="2492"/>
      <c r="HP174" s="2492"/>
      <c r="HQ174" s="2492"/>
      <c r="HR174" s="2492"/>
      <c r="HS174" s="2492"/>
      <c r="HT174" s="2492"/>
      <c r="HU174" s="2492"/>
      <c r="HV174" s="2492"/>
      <c r="HW174" s="2492"/>
      <c r="HX174" s="2492"/>
      <c r="HY174" s="2492"/>
      <c r="HZ174" s="2492"/>
      <c r="IA174" s="2492"/>
      <c r="IB174" s="2492"/>
      <c r="IC174" s="2492"/>
      <c r="ID174" s="2492"/>
      <c r="IE174" s="2492"/>
    </row>
    <row r="175" spans="1:239" s="1472" customFormat="1" ht="30" customHeight="1" thickBot="1">
      <c r="A175" s="2518"/>
      <c r="B175" s="1197" t="s">
        <v>1223</v>
      </c>
      <c r="C175" s="2519"/>
      <c r="D175" s="2520"/>
      <c r="E175" s="2521"/>
      <c r="F175" s="2522"/>
      <c r="G175" s="2523"/>
      <c r="H175" s="2524"/>
      <c r="I175" s="2525" t="s">
        <v>373</v>
      </c>
      <c r="J175" s="2526"/>
      <c r="K175" s="2527"/>
      <c r="L175" s="2546"/>
      <c r="M175" s="2528"/>
      <c r="N175" s="1196"/>
      <c r="O175" s="2529"/>
      <c r="P175" s="2529" t="s">
        <v>373</v>
      </c>
      <c r="Q175" s="2529"/>
      <c r="R175" s="2592"/>
      <c r="S175" s="2529"/>
      <c r="T175" s="2529"/>
      <c r="U175" s="2529" t="s">
        <v>373</v>
      </c>
      <c r="V175" s="2529"/>
      <c r="W175" s="2546"/>
      <c r="X175" s="2530"/>
      <c r="Y175" s="2531"/>
      <c r="Z175" s="2532" t="s">
        <v>373</v>
      </c>
      <c r="AA175" s="2531"/>
      <c r="AB175" s="2670"/>
      <c r="AC175" s="2533"/>
      <c r="AD175" s="2534"/>
      <c r="AE175" s="2534"/>
      <c r="AF175" s="2534"/>
      <c r="AG175" s="2492"/>
      <c r="AH175" s="2492"/>
      <c r="AI175" s="2492"/>
      <c r="AJ175" s="2492"/>
      <c r="AK175" s="2492"/>
      <c r="AL175" s="2492"/>
      <c r="AM175" s="2492"/>
      <c r="AN175" s="2492"/>
      <c r="AO175" s="2492"/>
      <c r="AP175" s="2492"/>
      <c r="AQ175" s="2492"/>
      <c r="AR175" s="2492"/>
      <c r="AS175" s="2492"/>
      <c r="AT175" s="2492"/>
      <c r="AU175" s="2492"/>
      <c r="AV175" s="2492"/>
      <c r="AW175" s="2492"/>
      <c r="AX175" s="2492"/>
      <c r="AY175" s="2492"/>
      <c r="AZ175" s="2492"/>
      <c r="BA175" s="2492"/>
      <c r="BB175" s="2492"/>
      <c r="BC175" s="2492"/>
      <c r="BD175" s="2492"/>
      <c r="BE175" s="2492"/>
      <c r="BF175" s="2492"/>
      <c r="BG175" s="2492"/>
      <c r="BH175" s="2492"/>
      <c r="BI175" s="2492"/>
      <c r="BJ175" s="2492"/>
      <c r="BK175" s="2492"/>
      <c r="BL175" s="2492"/>
      <c r="BM175" s="2492"/>
      <c r="BN175" s="2492"/>
      <c r="BO175" s="2492"/>
      <c r="BP175" s="2492"/>
      <c r="BQ175" s="2492"/>
      <c r="BR175" s="2492"/>
      <c r="BS175" s="2492"/>
      <c r="BT175" s="2492"/>
      <c r="BU175" s="2492"/>
      <c r="BV175" s="2492"/>
      <c r="BW175" s="2492"/>
      <c r="BX175" s="2492"/>
      <c r="BY175" s="2492"/>
      <c r="BZ175" s="2492"/>
      <c r="CA175" s="2492"/>
      <c r="CB175" s="2492"/>
      <c r="CC175" s="2492"/>
      <c r="CD175" s="2492"/>
      <c r="CE175" s="2492"/>
      <c r="CF175" s="2492"/>
      <c r="CG175" s="2492"/>
      <c r="CH175" s="2492"/>
      <c r="CI175" s="2492"/>
      <c r="CJ175" s="2492"/>
      <c r="CK175" s="2492"/>
      <c r="CL175" s="2492"/>
      <c r="CM175" s="2492"/>
      <c r="CN175" s="2492"/>
      <c r="CO175" s="2492"/>
      <c r="CP175" s="2492"/>
      <c r="CQ175" s="2492"/>
      <c r="CR175" s="2492"/>
      <c r="CS175" s="2492"/>
      <c r="CT175" s="2492"/>
      <c r="CU175" s="2492"/>
      <c r="CV175" s="2492"/>
      <c r="CW175" s="2492"/>
      <c r="CX175" s="2492"/>
      <c r="CY175" s="2492"/>
      <c r="CZ175" s="2492"/>
      <c r="DA175" s="2492"/>
      <c r="DB175" s="2492"/>
      <c r="DC175" s="2492"/>
      <c r="DD175" s="2492"/>
      <c r="DE175" s="2492"/>
      <c r="DF175" s="2492"/>
      <c r="DG175" s="2492"/>
      <c r="DH175" s="2492"/>
      <c r="DI175" s="2492"/>
      <c r="DJ175" s="2492"/>
      <c r="DK175" s="2492"/>
      <c r="DL175" s="2492"/>
      <c r="DM175" s="2492"/>
      <c r="DN175" s="2492"/>
      <c r="DO175" s="2492"/>
      <c r="DP175" s="2492"/>
      <c r="DQ175" s="2492"/>
      <c r="DR175" s="2492"/>
      <c r="DS175" s="2492"/>
      <c r="DT175" s="2492"/>
      <c r="DU175" s="2492"/>
      <c r="DV175" s="2492"/>
      <c r="DW175" s="2492"/>
      <c r="DX175" s="2492"/>
      <c r="DY175" s="2492"/>
      <c r="DZ175" s="2492"/>
      <c r="EA175" s="2492"/>
      <c r="EB175" s="2492"/>
      <c r="EC175" s="2492"/>
      <c r="ED175" s="2492"/>
      <c r="EE175" s="2492"/>
      <c r="EF175" s="2492"/>
      <c r="EG175" s="2492"/>
      <c r="EH175" s="2492"/>
      <c r="EI175" s="2492"/>
      <c r="EJ175" s="2492"/>
      <c r="EK175" s="2492"/>
      <c r="EL175" s="2492"/>
      <c r="EM175" s="2492"/>
      <c r="EN175" s="2492"/>
      <c r="EO175" s="2492"/>
      <c r="EP175" s="2492"/>
      <c r="EQ175" s="2492"/>
      <c r="ER175" s="2492"/>
      <c r="ES175" s="2492"/>
      <c r="ET175" s="2492"/>
      <c r="EU175" s="2492"/>
      <c r="EV175" s="2492"/>
      <c r="EW175" s="2492"/>
      <c r="EX175" s="2492"/>
      <c r="EY175" s="2492"/>
      <c r="EZ175" s="2492"/>
      <c r="FA175" s="2492"/>
      <c r="FB175" s="2492"/>
      <c r="FC175" s="2492"/>
      <c r="FD175" s="2492"/>
      <c r="FE175" s="2492"/>
      <c r="FF175" s="2492"/>
      <c r="FG175" s="2492"/>
      <c r="FH175" s="2492"/>
      <c r="FI175" s="2492"/>
      <c r="FJ175" s="2492"/>
      <c r="FK175" s="2492"/>
      <c r="FL175" s="2492"/>
      <c r="FM175" s="2492"/>
      <c r="FN175" s="2492"/>
      <c r="FO175" s="2492"/>
      <c r="FP175" s="2492"/>
      <c r="FQ175" s="2492"/>
      <c r="FR175" s="2492"/>
      <c r="FS175" s="2492"/>
      <c r="FT175" s="2492"/>
      <c r="FU175" s="2492"/>
      <c r="FV175" s="2492"/>
      <c r="FW175" s="2492"/>
      <c r="FX175" s="2492"/>
      <c r="FY175" s="2492"/>
      <c r="FZ175" s="2492"/>
      <c r="GA175" s="2492"/>
      <c r="GB175" s="2492"/>
      <c r="GC175" s="2492"/>
      <c r="GD175" s="2492"/>
      <c r="GE175" s="2492"/>
      <c r="GF175" s="2492"/>
      <c r="GG175" s="2492"/>
      <c r="GH175" s="2492"/>
      <c r="GI175" s="2492"/>
      <c r="GJ175" s="2492"/>
      <c r="GK175" s="2492"/>
      <c r="GL175" s="2492"/>
      <c r="GM175" s="2492"/>
      <c r="GN175" s="2492"/>
      <c r="GO175" s="2492"/>
      <c r="GP175" s="2492"/>
      <c r="GQ175" s="2492"/>
      <c r="GR175" s="2492"/>
      <c r="GS175" s="2492"/>
      <c r="GT175" s="2492"/>
      <c r="GU175" s="2492"/>
      <c r="GV175" s="2492"/>
      <c r="GW175" s="2492"/>
      <c r="GX175" s="2492"/>
      <c r="GY175" s="2492"/>
      <c r="GZ175" s="2492"/>
      <c r="HA175" s="2492"/>
      <c r="HB175" s="2492"/>
      <c r="HC175" s="2492"/>
      <c r="HD175" s="2492"/>
      <c r="HE175" s="2492"/>
      <c r="HF175" s="2492"/>
      <c r="HG175" s="2492"/>
      <c r="HH175" s="2492"/>
      <c r="HI175" s="2492"/>
      <c r="HJ175" s="2492"/>
      <c r="HK175" s="2492"/>
      <c r="HL175" s="2492"/>
      <c r="HM175" s="2492"/>
      <c r="HN175" s="2492"/>
      <c r="HO175" s="2492"/>
      <c r="HP175" s="2492"/>
      <c r="HQ175" s="2492"/>
      <c r="HR175" s="2492"/>
      <c r="HS175" s="2492"/>
      <c r="HT175" s="2492"/>
      <c r="HU175" s="2492"/>
      <c r="HV175" s="2492"/>
      <c r="HW175" s="2492"/>
      <c r="HX175" s="2492"/>
      <c r="HY175" s="2492"/>
      <c r="HZ175" s="2492"/>
      <c r="IA175" s="2492"/>
      <c r="IB175" s="2492"/>
      <c r="IC175" s="2492"/>
      <c r="ID175" s="2492"/>
      <c r="IE175" s="2492"/>
    </row>
    <row r="176" spans="1:239" s="1758" customFormat="1" ht="15.75" customHeight="1" thickBot="1">
      <c r="A176" s="1564" t="s">
        <v>1225</v>
      </c>
      <c r="B176" s="1565" t="s">
        <v>1226</v>
      </c>
      <c r="C176" s="1997" t="s">
        <v>565</v>
      </c>
      <c r="D176" s="1594"/>
      <c r="E176" s="1930"/>
      <c r="F176" s="1931"/>
      <c r="G176" s="1566">
        <v>0.35</v>
      </c>
      <c r="H176" s="1998"/>
      <c r="I176" s="1669">
        <v>20.7</v>
      </c>
      <c r="J176" s="1999"/>
      <c r="K176" s="1933">
        <v>2</v>
      </c>
      <c r="L176" s="2567"/>
      <c r="M176" s="1934" t="s">
        <v>1224</v>
      </c>
      <c r="N176" s="1566">
        <v>2</v>
      </c>
      <c r="O176" s="1570"/>
      <c r="P176" s="2000">
        <v>31</v>
      </c>
      <c r="Q176" s="1570"/>
      <c r="R176" s="2477"/>
      <c r="S176" s="1566">
        <v>5</v>
      </c>
      <c r="T176" s="1570"/>
      <c r="U176" s="2000">
        <v>69</v>
      </c>
      <c r="V176" s="1570"/>
      <c r="W176" s="2656"/>
      <c r="X176" s="1574">
        <v>0.1</v>
      </c>
      <c r="Y176" s="1570"/>
      <c r="Z176" s="1575">
        <v>9029</v>
      </c>
      <c r="AA176" s="2002"/>
      <c r="AB176" s="2486"/>
      <c r="AC176" s="2516">
        <f t="shared" si="8"/>
        <v>0</v>
      </c>
      <c r="AD176" s="1416">
        <f t="shared" si="9"/>
        <v>0</v>
      </c>
      <c r="AE176" s="1416">
        <f t="shared" si="10"/>
        <v>0</v>
      </c>
      <c r="AF176" s="1416">
        <f t="shared" si="11"/>
        <v>0</v>
      </c>
      <c r="AG176" s="2496"/>
      <c r="AH176" s="2496"/>
      <c r="AI176" s="2496"/>
      <c r="AJ176" s="2496"/>
      <c r="AK176" s="2496"/>
      <c r="AL176" s="2496"/>
      <c r="AM176" s="2496"/>
      <c r="AN176" s="2496"/>
      <c r="AO176" s="2496"/>
      <c r="AP176" s="2496"/>
      <c r="AQ176" s="2496"/>
      <c r="AR176" s="2496"/>
      <c r="AS176" s="2496"/>
      <c r="AT176" s="2496"/>
      <c r="AU176" s="2496"/>
      <c r="AV176" s="2496"/>
      <c r="AW176" s="2496"/>
      <c r="AX176" s="2496"/>
      <c r="AY176" s="2496"/>
      <c r="AZ176" s="2496"/>
      <c r="BA176" s="2496"/>
      <c r="BB176" s="2496"/>
      <c r="BC176" s="2496"/>
      <c r="BD176" s="2496"/>
      <c r="BE176" s="2496"/>
      <c r="BF176" s="2496"/>
      <c r="BG176" s="2496"/>
      <c r="BH176" s="2496"/>
      <c r="BI176" s="2496"/>
      <c r="BJ176" s="2496"/>
      <c r="BK176" s="2496"/>
      <c r="BL176" s="2496"/>
      <c r="BM176" s="2496"/>
      <c r="BN176" s="2496"/>
      <c r="BO176" s="2496"/>
      <c r="BP176" s="2496"/>
      <c r="BQ176" s="2496"/>
      <c r="BR176" s="2496"/>
      <c r="BS176" s="2496"/>
      <c r="BT176" s="2496"/>
      <c r="BU176" s="2496"/>
      <c r="BV176" s="2496"/>
      <c r="BW176" s="2496"/>
      <c r="BX176" s="2496"/>
      <c r="BY176" s="2496"/>
      <c r="BZ176" s="2496"/>
      <c r="CA176" s="2496"/>
      <c r="CB176" s="2496"/>
      <c r="CC176" s="2496"/>
      <c r="CD176" s="2496"/>
      <c r="CE176" s="2496"/>
      <c r="CF176" s="2496"/>
      <c r="CG176" s="2496"/>
      <c r="CH176" s="2496"/>
      <c r="CI176" s="2496"/>
      <c r="CJ176" s="2496"/>
      <c r="CK176" s="2496"/>
      <c r="CL176" s="2496"/>
      <c r="CM176" s="2496"/>
      <c r="CN176" s="2496"/>
      <c r="CO176" s="2496"/>
      <c r="CP176" s="2496"/>
      <c r="CQ176" s="2496"/>
      <c r="CR176" s="2496"/>
      <c r="CS176" s="2496"/>
      <c r="CT176" s="2496"/>
      <c r="CU176" s="2496"/>
      <c r="CV176" s="2496"/>
      <c r="CW176" s="2496"/>
      <c r="CX176" s="2496"/>
      <c r="CY176" s="2496"/>
      <c r="CZ176" s="2496"/>
      <c r="DA176" s="2496"/>
      <c r="DB176" s="2496"/>
      <c r="DC176" s="2496"/>
      <c r="DD176" s="2496"/>
      <c r="DE176" s="2496"/>
      <c r="DF176" s="2496"/>
      <c r="DG176" s="2496"/>
      <c r="DH176" s="2496"/>
      <c r="DI176" s="2496"/>
      <c r="DJ176" s="2496"/>
      <c r="DK176" s="2496"/>
      <c r="DL176" s="2496"/>
      <c r="DM176" s="2496"/>
      <c r="DN176" s="2496"/>
      <c r="DO176" s="2496"/>
      <c r="DP176" s="2496"/>
      <c r="DQ176" s="2496"/>
      <c r="DR176" s="2496"/>
      <c r="DS176" s="2496"/>
      <c r="DT176" s="2496"/>
      <c r="DU176" s="2496"/>
      <c r="DV176" s="2496"/>
      <c r="DW176" s="2496"/>
      <c r="DX176" s="2496"/>
      <c r="DY176" s="2496"/>
      <c r="DZ176" s="2496"/>
      <c r="EA176" s="2496"/>
      <c r="EB176" s="2496"/>
      <c r="EC176" s="2496"/>
      <c r="ED176" s="2496"/>
      <c r="EE176" s="2496"/>
      <c r="EF176" s="2496"/>
      <c r="EG176" s="2496"/>
      <c r="EH176" s="2496"/>
      <c r="EI176" s="2496"/>
      <c r="EJ176" s="2496"/>
      <c r="EK176" s="2496"/>
      <c r="EL176" s="2496"/>
      <c r="EM176" s="2496"/>
      <c r="EN176" s="2496"/>
      <c r="EO176" s="2496"/>
      <c r="EP176" s="2496"/>
      <c r="EQ176" s="2496"/>
      <c r="ER176" s="2496"/>
      <c r="ES176" s="2496"/>
      <c r="ET176" s="2496"/>
      <c r="EU176" s="2496"/>
      <c r="EV176" s="2496"/>
      <c r="EW176" s="2496"/>
      <c r="EX176" s="2496"/>
      <c r="EY176" s="2496"/>
      <c r="EZ176" s="2496"/>
      <c r="FA176" s="2496"/>
      <c r="FB176" s="2496"/>
      <c r="FC176" s="2496"/>
      <c r="FD176" s="2496"/>
      <c r="FE176" s="2496"/>
      <c r="FF176" s="2496"/>
      <c r="FG176" s="2496"/>
      <c r="FH176" s="2496"/>
      <c r="FI176" s="2496"/>
      <c r="FJ176" s="2496"/>
      <c r="FK176" s="2496"/>
      <c r="FL176" s="2496"/>
      <c r="FM176" s="2496"/>
      <c r="FN176" s="2496"/>
      <c r="FO176" s="2496"/>
      <c r="FP176" s="2496"/>
      <c r="FQ176" s="2496"/>
      <c r="FR176" s="2496"/>
      <c r="FS176" s="2496"/>
      <c r="FT176" s="2496"/>
      <c r="FU176" s="2496"/>
      <c r="FV176" s="2496"/>
      <c r="FW176" s="2496"/>
      <c r="FX176" s="2496"/>
      <c r="FY176" s="2496"/>
      <c r="FZ176" s="2496"/>
      <c r="GA176" s="2496"/>
      <c r="GB176" s="2496"/>
      <c r="GC176" s="2496"/>
      <c r="GD176" s="2496"/>
      <c r="GE176" s="2496"/>
      <c r="GF176" s="2496"/>
      <c r="GG176" s="2496"/>
      <c r="GH176" s="2496"/>
      <c r="GI176" s="2496"/>
      <c r="GJ176" s="2496"/>
      <c r="GK176" s="2496"/>
      <c r="GL176" s="2496"/>
      <c r="GM176" s="2496"/>
      <c r="GN176" s="2496"/>
      <c r="GO176" s="2496"/>
      <c r="GP176" s="2496"/>
      <c r="GQ176" s="2496"/>
      <c r="GR176" s="2496"/>
      <c r="GS176" s="2496"/>
      <c r="GT176" s="2496"/>
      <c r="GU176" s="2496"/>
      <c r="GV176" s="2496"/>
      <c r="GW176" s="2496"/>
      <c r="GX176" s="2496"/>
      <c r="GY176" s="2496"/>
      <c r="GZ176" s="2496"/>
      <c r="HA176" s="2496"/>
      <c r="HB176" s="2496"/>
      <c r="HC176" s="2496"/>
      <c r="HD176" s="2496"/>
      <c r="HE176" s="2496"/>
      <c r="HF176" s="2496"/>
      <c r="HG176" s="2496"/>
      <c r="HH176" s="2496"/>
      <c r="HI176" s="2496"/>
      <c r="HJ176" s="2496"/>
      <c r="HK176" s="2496"/>
      <c r="HL176" s="2496"/>
      <c r="HM176" s="2496"/>
      <c r="HN176" s="2496"/>
      <c r="HO176" s="2496"/>
      <c r="HP176" s="2496"/>
      <c r="HQ176" s="2496"/>
      <c r="HR176" s="2496"/>
      <c r="HS176" s="2496"/>
      <c r="HT176" s="2496"/>
      <c r="HU176" s="2496"/>
      <c r="HV176" s="2496"/>
      <c r="HW176" s="2496"/>
      <c r="HX176" s="2496"/>
      <c r="HY176" s="2496"/>
      <c r="HZ176" s="2496"/>
      <c r="IA176" s="2496"/>
      <c r="IB176" s="2496"/>
      <c r="IC176" s="2496"/>
      <c r="ID176" s="2496"/>
      <c r="IE176" s="2496"/>
    </row>
    <row r="177" spans="1:239" s="1472" customFormat="1" ht="30" customHeight="1" thickBot="1">
      <c r="A177" s="2518"/>
      <c r="B177" s="1197" t="s">
        <v>1227</v>
      </c>
      <c r="C177" s="2519"/>
      <c r="D177" s="2520"/>
      <c r="E177" s="2521"/>
      <c r="F177" s="2522"/>
      <c r="G177" s="2523"/>
      <c r="H177" s="2524"/>
      <c r="I177" s="2525" t="s">
        <v>373</v>
      </c>
      <c r="J177" s="2526"/>
      <c r="K177" s="2527"/>
      <c r="L177" s="2546"/>
      <c r="M177" s="2528"/>
      <c r="N177" s="1196"/>
      <c r="O177" s="2529"/>
      <c r="P177" s="2529" t="s">
        <v>373</v>
      </c>
      <c r="Q177" s="2529"/>
      <c r="R177" s="2592"/>
      <c r="S177" s="2529"/>
      <c r="T177" s="2529"/>
      <c r="U177" s="2529" t="s">
        <v>373</v>
      </c>
      <c r="V177" s="2529"/>
      <c r="W177" s="2546"/>
      <c r="X177" s="2530"/>
      <c r="Y177" s="2531"/>
      <c r="Z177" s="2532" t="s">
        <v>373</v>
      </c>
      <c r="AA177" s="2531"/>
      <c r="AB177" s="2670"/>
      <c r="AC177" s="2533"/>
      <c r="AD177" s="2534"/>
      <c r="AE177" s="2534"/>
      <c r="AF177" s="2534"/>
      <c r="AG177" s="2492"/>
      <c r="AH177" s="2492"/>
      <c r="AI177" s="2492"/>
      <c r="AJ177" s="2492"/>
      <c r="AK177" s="2492"/>
      <c r="AL177" s="2492"/>
      <c r="AM177" s="2492"/>
      <c r="AN177" s="2492"/>
      <c r="AO177" s="2492"/>
      <c r="AP177" s="2492"/>
      <c r="AQ177" s="2492"/>
      <c r="AR177" s="2492"/>
      <c r="AS177" s="2492"/>
      <c r="AT177" s="2492"/>
      <c r="AU177" s="2492"/>
      <c r="AV177" s="2492"/>
      <c r="AW177" s="2492"/>
      <c r="AX177" s="2492"/>
      <c r="AY177" s="2492"/>
      <c r="AZ177" s="2492"/>
      <c r="BA177" s="2492"/>
      <c r="BB177" s="2492"/>
      <c r="BC177" s="2492"/>
      <c r="BD177" s="2492"/>
      <c r="BE177" s="2492"/>
      <c r="BF177" s="2492"/>
      <c r="BG177" s="2492"/>
      <c r="BH177" s="2492"/>
      <c r="BI177" s="2492"/>
      <c r="BJ177" s="2492"/>
      <c r="BK177" s="2492"/>
      <c r="BL177" s="2492"/>
      <c r="BM177" s="2492"/>
      <c r="BN177" s="2492"/>
      <c r="BO177" s="2492"/>
      <c r="BP177" s="2492"/>
      <c r="BQ177" s="2492"/>
      <c r="BR177" s="2492"/>
      <c r="BS177" s="2492"/>
      <c r="BT177" s="2492"/>
      <c r="BU177" s="2492"/>
      <c r="BV177" s="2492"/>
      <c r="BW177" s="2492"/>
      <c r="BX177" s="2492"/>
      <c r="BY177" s="2492"/>
      <c r="BZ177" s="2492"/>
      <c r="CA177" s="2492"/>
      <c r="CB177" s="2492"/>
      <c r="CC177" s="2492"/>
      <c r="CD177" s="2492"/>
      <c r="CE177" s="2492"/>
      <c r="CF177" s="2492"/>
      <c r="CG177" s="2492"/>
      <c r="CH177" s="2492"/>
      <c r="CI177" s="2492"/>
      <c r="CJ177" s="2492"/>
      <c r="CK177" s="2492"/>
      <c r="CL177" s="2492"/>
      <c r="CM177" s="2492"/>
      <c r="CN177" s="2492"/>
      <c r="CO177" s="2492"/>
      <c r="CP177" s="2492"/>
      <c r="CQ177" s="2492"/>
      <c r="CR177" s="2492"/>
      <c r="CS177" s="2492"/>
      <c r="CT177" s="2492"/>
      <c r="CU177" s="2492"/>
      <c r="CV177" s="2492"/>
      <c r="CW177" s="2492"/>
      <c r="CX177" s="2492"/>
      <c r="CY177" s="2492"/>
      <c r="CZ177" s="2492"/>
      <c r="DA177" s="2492"/>
      <c r="DB177" s="2492"/>
      <c r="DC177" s="2492"/>
      <c r="DD177" s="2492"/>
      <c r="DE177" s="2492"/>
      <c r="DF177" s="2492"/>
      <c r="DG177" s="2492"/>
      <c r="DH177" s="2492"/>
      <c r="DI177" s="2492"/>
      <c r="DJ177" s="2492"/>
      <c r="DK177" s="2492"/>
      <c r="DL177" s="2492"/>
      <c r="DM177" s="2492"/>
      <c r="DN177" s="2492"/>
      <c r="DO177" s="2492"/>
      <c r="DP177" s="2492"/>
      <c r="DQ177" s="2492"/>
      <c r="DR177" s="2492"/>
      <c r="DS177" s="2492"/>
      <c r="DT177" s="2492"/>
      <c r="DU177" s="2492"/>
      <c r="DV177" s="2492"/>
      <c r="DW177" s="2492"/>
      <c r="DX177" s="2492"/>
      <c r="DY177" s="2492"/>
      <c r="DZ177" s="2492"/>
      <c r="EA177" s="2492"/>
      <c r="EB177" s="2492"/>
      <c r="EC177" s="2492"/>
      <c r="ED177" s="2492"/>
      <c r="EE177" s="2492"/>
      <c r="EF177" s="2492"/>
      <c r="EG177" s="2492"/>
      <c r="EH177" s="2492"/>
      <c r="EI177" s="2492"/>
      <c r="EJ177" s="2492"/>
      <c r="EK177" s="2492"/>
      <c r="EL177" s="2492"/>
      <c r="EM177" s="2492"/>
      <c r="EN177" s="2492"/>
      <c r="EO177" s="2492"/>
      <c r="EP177" s="2492"/>
      <c r="EQ177" s="2492"/>
      <c r="ER177" s="2492"/>
      <c r="ES177" s="2492"/>
      <c r="ET177" s="2492"/>
      <c r="EU177" s="2492"/>
      <c r="EV177" s="2492"/>
      <c r="EW177" s="2492"/>
      <c r="EX177" s="2492"/>
      <c r="EY177" s="2492"/>
      <c r="EZ177" s="2492"/>
      <c r="FA177" s="2492"/>
      <c r="FB177" s="2492"/>
      <c r="FC177" s="2492"/>
      <c r="FD177" s="2492"/>
      <c r="FE177" s="2492"/>
      <c r="FF177" s="2492"/>
      <c r="FG177" s="2492"/>
      <c r="FH177" s="2492"/>
      <c r="FI177" s="2492"/>
      <c r="FJ177" s="2492"/>
      <c r="FK177" s="2492"/>
      <c r="FL177" s="2492"/>
      <c r="FM177" s="2492"/>
      <c r="FN177" s="2492"/>
      <c r="FO177" s="2492"/>
      <c r="FP177" s="2492"/>
      <c r="FQ177" s="2492"/>
      <c r="FR177" s="2492"/>
      <c r="FS177" s="2492"/>
      <c r="FT177" s="2492"/>
      <c r="FU177" s="2492"/>
      <c r="FV177" s="2492"/>
      <c r="FW177" s="2492"/>
      <c r="FX177" s="2492"/>
      <c r="FY177" s="2492"/>
      <c r="FZ177" s="2492"/>
      <c r="GA177" s="2492"/>
      <c r="GB177" s="2492"/>
      <c r="GC177" s="2492"/>
      <c r="GD177" s="2492"/>
      <c r="GE177" s="2492"/>
      <c r="GF177" s="2492"/>
      <c r="GG177" s="2492"/>
      <c r="GH177" s="2492"/>
      <c r="GI177" s="2492"/>
      <c r="GJ177" s="2492"/>
      <c r="GK177" s="2492"/>
      <c r="GL177" s="2492"/>
      <c r="GM177" s="2492"/>
      <c r="GN177" s="2492"/>
      <c r="GO177" s="2492"/>
      <c r="GP177" s="2492"/>
      <c r="GQ177" s="2492"/>
      <c r="GR177" s="2492"/>
      <c r="GS177" s="2492"/>
      <c r="GT177" s="2492"/>
      <c r="GU177" s="2492"/>
      <c r="GV177" s="2492"/>
      <c r="GW177" s="2492"/>
      <c r="GX177" s="2492"/>
      <c r="GY177" s="2492"/>
      <c r="GZ177" s="2492"/>
      <c r="HA177" s="2492"/>
      <c r="HB177" s="2492"/>
      <c r="HC177" s="2492"/>
      <c r="HD177" s="2492"/>
      <c r="HE177" s="2492"/>
      <c r="HF177" s="2492"/>
      <c r="HG177" s="2492"/>
      <c r="HH177" s="2492"/>
      <c r="HI177" s="2492"/>
      <c r="HJ177" s="2492"/>
      <c r="HK177" s="2492"/>
      <c r="HL177" s="2492"/>
      <c r="HM177" s="2492"/>
      <c r="HN177" s="2492"/>
      <c r="HO177" s="2492"/>
      <c r="HP177" s="2492"/>
      <c r="HQ177" s="2492"/>
      <c r="HR177" s="2492"/>
      <c r="HS177" s="2492"/>
      <c r="HT177" s="2492"/>
      <c r="HU177" s="2492"/>
      <c r="HV177" s="2492"/>
      <c r="HW177" s="2492"/>
      <c r="HX177" s="2492"/>
      <c r="HY177" s="2492"/>
      <c r="HZ177" s="2492"/>
      <c r="IA177" s="2492"/>
      <c r="IB177" s="2492"/>
      <c r="IC177" s="2492"/>
      <c r="ID177" s="2492"/>
      <c r="IE177" s="2492"/>
    </row>
    <row r="178" spans="1:239" s="4031" customFormat="1" ht="15.75" customHeight="1" thickBot="1">
      <c r="A178" s="225" t="s">
        <v>73</v>
      </c>
      <c r="B178" s="774" t="s">
        <v>1228</v>
      </c>
      <c r="C178" s="4026" t="s">
        <v>1229</v>
      </c>
      <c r="D178" s="775"/>
      <c r="E178" s="1261"/>
      <c r="F178" s="641"/>
      <c r="G178" s="891">
        <v>5</v>
      </c>
      <c r="H178" s="259"/>
      <c r="I178" s="771">
        <v>37.299999999999997</v>
      </c>
      <c r="J178" s="4027"/>
      <c r="K178" s="4028">
        <v>4</v>
      </c>
      <c r="L178" s="2445"/>
      <c r="M178" s="260" t="s">
        <v>309</v>
      </c>
      <c r="N178" s="891">
        <v>10</v>
      </c>
      <c r="O178" s="784"/>
      <c r="P178" s="4029">
        <v>34</v>
      </c>
      <c r="Q178" s="784"/>
      <c r="R178" s="2445"/>
      <c r="S178" s="259">
        <v>200</v>
      </c>
      <c r="T178" s="784"/>
      <c r="U178" s="771">
        <v>555</v>
      </c>
      <c r="V178" s="784"/>
      <c r="W178" s="2445"/>
      <c r="X178" s="1133"/>
      <c r="Y178" s="1060"/>
      <c r="Z178" s="950"/>
      <c r="AA178" s="1135"/>
      <c r="AB178" s="2680"/>
      <c r="AC178" s="3982">
        <f t="shared" si="8"/>
        <v>0</v>
      </c>
      <c r="AD178" s="1416">
        <f t="shared" si="9"/>
        <v>0</v>
      </c>
      <c r="AE178" s="1416">
        <f t="shared" si="10"/>
        <v>0</v>
      </c>
      <c r="AF178" s="1416">
        <f t="shared" si="11"/>
        <v>0</v>
      </c>
      <c r="AG178" s="4030"/>
      <c r="AH178" s="4030"/>
      <c r="AI178" s="4030"/>
      <c r="AJ178" s="4030"/>
      <c r="AK178" s="4030"/>
      <c r="AL178" s="4030"/>
      <c r="AM178" s="4030"/>
      <c r="AN178" s="4030"/>
      <c r="AO178" s="4030"/>
      <c r="AP178" s="4030"/>
      <c r="AQ178" s="4030"/>
      <c r="AR178" s="4030"/>
      <c r="AS178" s="4030"/>
      <c r="AT178" s="4030"/>
      <c r="AU178" s="4030"/>
      <c r="AV178" s="4030"/>
      <c r="AW178" s="4030"/>
      <c r="AX178" s="4030"/>
      <c r="AY178" s="4030"/>
      <c r="AZ178" s="4030"/>
      <c r="BA178" s="4030"/>
      <c r="BB178" s="4030"/>
      <c r="BC178" s="4030"/>
      <c r="BD178" s="4030"/>
      <c r="BE178" s="4030"/>
      <c r="BF178" s="4030"/>
      <c r="BG178" s="4030"/>
      <c r="BH178" s="4030"/>
      <c r="BI178" s="4030"/>
      <c r="BJ178" s="4030"/>
      <c r="BK178" s="4030"/>
      <c r="BL178" s="4030"/>
      <c r="BM178" s="4030"/>
      <c r="BN178" s="4030"/>
      <c r="BO178" s="4030"/>
      <c r="BP178" s="4030"/>
      <c r="BQ178" s="4030"/>
      <c r="BR178" s="4030"/>
      <c r="BS178" s="4030"/>
      <c r="BT178" s="4030"/>
      <c r="BU178" s="4030"/>
      <c r="BV178" s="4030"/>
      <c r="BW178" s="4030"/>
      <c r="BX178" s="4030"/>
      <c r="BY178" s="4030"/>
      <c r="BZ178" s="4030"/>
      <c r="CA178" s="4030"/>
      <c r="CB178" s="4030"/>
      <c r="CC178" s="4030"/>
      <c r="CD178" s="4030"/>
      <c r="CE178" s="4030"/>
      <c r="CF178" s="4030"/>
      <c r="CG178" s="4030"/>
      <c r="CH178" s="4030"/>
      <c r="CI178" s="4030"/>
      <c r="CJ178" s="4030"/>
      <c r="CK178" s="4030"/>
      <c r="CL178" s="4030"/>
      <c r="CM178" s="4030"/>
      <c r="CN178" s="4030"/>
      <c r="CO178" s="4030"/>
      <c r="CP178" s="4030"/>
      <c r="CQ178" s="4030"/>
      <c r="CR178" s="4030"/>
      <c r="CS178" s="4030"/>
      <c r="CT178" s="4030"/>
      <c r="CU178" s="4030"/>
      <c r="CV178" s="4030"/>
      <c r="CW178" s="4030"/>
      <c r="CX178" s="4030"/>
      <c r="CY178" s="4030"/>
      <c r="CZ178" s="4030"/>
      <c r="DA178" s="4030"/>
      <c r="DB178" s="4030"/>
      <c r="DC178" s="4030"/>
      <c r="DD178" s="4030"/>
      <c r="DE178" s="4030"/>
      <c r="DF178" s="4030"/>
      <c r="DG178" s="4030"/>
      <c r="DH178" s="4030"/>
      <c r="DI178" s="4030"/>
      <c r="DJ178" s="4030"/>
      <c r="DK178" s="4030"/>
      <c r="DL178" s="4030"/>
      <c r="DM178" s="4030"/>
      <c r="DN178" s="4030"/>
      <c r="DO178" s="4030"/>
      <c r="DP178" s="4030"/>
      <c r="DQ178" s="4030"/>
      <c r="DR178" s="4030"/>
      <c r="DS178" s="4030"/>
      <c r="DT178" s="4030"/>
      <c r="DU178" s="4030"/>
      <c r="DV178" s="4030"/>
      <c r="DW178" s="4030"/>
      <c r="DX178" s="4030"/>
      <c r="DY178" s="4030"/>
      <c r="DZ178" s="4030"/>
      <c r="EA178" s="4030"/>
      <c r="EB178" s="4030"/>
      <c r="EC178" s="4030"/>
      <c r="ED178" s="4030"/>
      <c r="EE178" s="4030"/>
      <c r="EF178" s="4030"/>
      <c r="EG178" s="4030"/>
      <c r="EH178" s="4030"/>
      <c r="EI178" s="4030"/>
      <c r="EJ178" s="4030"/>
      <c r="EK178" s="4030"/>
      <c r="EL178" s="4030"/>
      <c r="EM178" s="4030"/>
      <c r="EN178" s="4030"/>
      <c r="EO178" s="4030"/>
      <c r="EP178" s="4030"/>
      <c r="EQ178" s="4030"/>
      <c r="ER178" s="4030"/>
      <c r="ES178" s="4030"/>
      <c r="ET178" s="4030"/>
      <c r="EU178" s="4030"/>
      <c r="EV178" s="4030"/>
      <c r="EW178" s="4030"/>
      <c r="EX178" s="4030"/>
      <c r="EY178" s="4030"/>
      <c r="EZ178" s="4030"/>
      <c r="FA178" s="4030"/>
      <c r="FB178" s="4030"/>
      <c r="FC178" s="4030"/>
      <c r="FD178" s="4030"/>
      <c r="FE178" s="4030"/>
      <c r="FF178" s="4030"/>
      <c r="FG178" s="4030"/>
      <c r="FH178" s="4030"/>
      <c r="FI178" s="4030"/>
      <c r="FJ178" s="4030"/>
      <c r="FK178" s="4030"/>
      <c r="FL178" s="4030"/>
      <c r="FM178" s="4030"/>
      <c r="FN178" s="4030"/>
      <c r="FO178" s="4030"/>
      <c r="FP178" s="4030"/>
      <c r="FQ178" s="4030"/>
      <c r="FR178" s="4030"/>
      <c r="FS178" s="4030"/>
      <c r="FT178" s="4030"/>
      <c r="FU178" s="4030"/>
      <c r="FV178" s="4030"/>
      <c r="FW178" s="4030"/>
      <c r="FX178" s="4030"/>
      <c r="FY178" s="4030"/>
      <c r="FZ178" s="4030"/>
      <c r="GA178" s="4030"/>
      <c r="GB178" s="4030"/>
      <c r="GC178" s="4030"/>
      <c r="GD178" s="4030"/>
      <c r="GE178" s="4030"/>
      <c r="GF178" s="4030"/>
      <c r="GG178" s="4030"/>
      <c r="GH178" s="4030"/>
      <c r="GI178" s="4030"/>
      <c r="GJ178" s="4030"/>
      <c r="GK178" s="4030"/>
      <c r="GL178" s="4030"/>
      <c r="GM178" s="4030"/>
      <c r="GN178" s="4030"/>
      <c r="GO178" s="4030"/>
      <c r="GP178" s="4030"/>
      <c r="GQ178" s="4030"/>
      <c r="GR178" s="4030"/>
      <c r="GS178" s="4030"/>
      <c r="GT178" s="4030"/>
      <c r="GU178" s="4030"/>
      <c r="GV178" s="4030"/>
      <c r="GW178" s="4030"/>
      <c r="GX178" s="4030"/>
      <c r="GY178" s="4030"/>
      <c r="GZ178" s="4030"/>
      <c r="HA178" s="4030"/>
      <c r="HB178" s="4030"/>
      <c r="HC178" s="4030"/>
      <c r="HD178" s="4030"/>
      <c r="HE178" s="4030"/>
      <c r="HF178" s="4030"/>
      <c r="HG178" s="4030"/>
      <c r="HH178" s="4030"/>
      <c r="HI178" s="4030"/>
      <c r="HJ178" s="4030"/>
      <c r="HK178" s="4030"/>
      <c r="HL178" s="4030"/>
      <c r="HM178" s="4030"/>
      <c r="HN178" s="4030"/>
      <c r="HO178" s="4030"/>
      <c r="HP178" s="4030"/>
      <c r="HQ178" s="4030"/>
      <c r="HR178" s="4030"/>
      <c r="HS178" s="4030"/>
      <c r="HT178" s="4030"/>
      <c r="HU178" s="4030"/>
      <c r="HV178" s="4030"/>
      <c r="HW178" s="4030"/>
      <c r="HX178" s="4030"/>
      <c r="HY178" s="4030"/>
      <c r="HZ178" s="4030"/>
      <c r="IA178" s="4030"/>
      <c r="IB178" s="4030"/>
      <c r="IC178" s="4030"/>
      <c r="ID178" s="4030"/>
      <c r="IE178" s="4030"/>
    </row>
    <row r="179" spans="1:239" s="1472" customFormat="1" ht="30" customHeight="1" thickBot="1">
      <c r="A179" s="2518"/>
      <c r="B179" s="1197" t="s">
        <v>385</v>
      </c>
      <c r="C179" s="2519"/>
      <c r="D179" s="2520"/>
      <c r="E179" s="2521"/>
      <c r="F179" s="2522"/>
      <c r="G179" s="2523"/>
      <c r="H179" s="2524"/>
      <c r="I179" s="2525" t="s">
        <v>373</v>
      </c>
      <c r="J179" s="2526"/>
      <c r="K179" s="2527"/>
      <c r="L179" s="2546"/>
      <c r="M179" s="2528"/>
      <c r="N179" s="1196"/>
      <c r="O179" s="2529"/>
      <c r="P179" s="2529" t="s">
        <v>373</v>
      </c>
      <c r="Q179" s="2529"/>
      <c r="R179" s="2592"/>
      <c r="S179" s="2529"/>
      <c r="T179" s="2529"/>
      <c r="U179" s="2529" t="s">
        <v>373</v>
      </c>
      <c r="V179" s="2529"/>
      <c r="W179" s="2546"/>
      <c r="X179" s="2530"/>
      <c r="Y179" s="2531"/>
      <c r="Z179" s="2532" t="s">
        <v>373</v>
      </c>
      <c r="AA179" s="2531"/>
      <c r="AB179" s="2670"/>
      <c r="AC179" s="2533"/>
      <c r="AD179" s="2534"/>
      <c r="AE179" s="2534"/>
      <c r="AF179" s="2534"/>
      <c r="AG179" s="2492"/>
      <c r="AH179" s="2492"/>
      <c r="AI179" s="2492"/>
      <c r="AJ179" s="2492"/>
      <c r="AK179" s="2492"/>
      <c r="AL179" s="2492"/>
      <c r="AM179" s="2492"/>
      <c r="AN179" s="2492"/>
      <c r="AO179" s="2492"/>
      <c r="AP179" s="2492"/>
      <c r="AQ179" s="2492"/>
      <c r="AR179" s="2492"/>
      <c r="AS179" s="2492"/>
      <c r="AT179" s="2492"/>
      <c r="AU179" s="2492"/>
      <c r="AV179" s="2492"/>
      <c r="AW179" s="2492"/>
      <c r="AX179" s="2492"/>
      <c r="AY179" s="2492"/>
      <c r="AZ179" s="2492"/>
      <c r="BA179" s="2492"/>
      <c r="BB179" s="2492"/>
      <c r="BC179" s="2492"/>
      <c r="BD179" s="2492"/>
      <c r="BE179" s="2492"/>
      <c r="BF179" s="2492"/>
      <c r="BG179" s="2492"/>
      <c r="BH179" s="2492"/>
      <c r="BI179" s="2492"/>
      <c r="BJ179" s="2492"/>
      <c r="BK179" s="2492"/>
      <c r="BL179" s="2492"/>
      <c r="BM179" s="2492"/>
      <c r="BN179" s="2492"/>
      <c r="BO179" s="2492"/>
      <c r="BP179" s="2492"/>
      <c r="BQ179" s="2492"/>
      <c r="BR179" s="2492"/>
      <c r="BS179" s="2492"/>
      <c r="BT179" s="2492"/>
      <c r="BU179" s="2492"/>
      <c r="BV179" s="2492"/>
      <c r="BW179" s="2492"/>
      <c r="BX179" s="2492"/>
      <c r="BY179" s="2492"/>
      <c r="BZ179" s="2492"/>
      <c r="CA179" s="2492"/>
      <c r="CB179" s="2492"/>
      <c r="CC179" s="2492"/>
      <c r="CD179" s="2492"/>
      <c r="CE179" s="2492"/>
      <c r="CF179" s="2492"/>
      <c r="CG179" s="2492"/>
      <c r="CH179" s="2492"/>
      <c r="CI179" s="2492"/>
      <c r="CJ179" s="2492"/>
      <c r="CK179" s="2492"/>
      <c r="CL179" s="2492"/>
      <c r="CM179" s="2492"/>
      <c r="CN179" s="2492"/>
      <c r="CO179" s="2492"/>
      <c r="CP179" s="2492"/>
      <c r="CQ179" s="2492"/>
      <c r="CR179" s="2492"/>
      <c r="CS179" s="2492"/>
      <c r="CT179" s="2492"/>
      <c r="CU179" s="2492"/>
      <c r="CV179" s="2492"/>
      <c r="CW179" s="2492"/>
      <c r="CX179" s="2492"/>
      <c r="CY179" s="2492"/>
      <c r="CZ179" s="2492"/>
      <c r="DA179" s="2492"/>
      <c r="DB179" s="2492"/>
      <c r="DC179" s="2492"/>
      <c r="DD179" s="2492"/>
      <c r="DE179" s="2492"/>
      <c r="DF179" s="2492"/>
      <c r="DG179" s="2492"/>
      <c r="DH179" s="2492"/>
      <c r="DI179" s="2492"/>
      <c r="DJ179" s="2492"/>
      <c r="DK179" s="2492"/>
      <c r="DL179" s="2492"/>
      <c r="DM179" s="2492"/>
      <c r="DN179" s="2492"/>
      <c r="DO179" s="2492"/>
      <c r="DP179" s="2492"/>
      <c r="DQ179" s="2492"/>
      <c r="DR179" s="2492"/>
      <c r="DS179" s="2492"/>
      <c r="DT179" s="2492"/>
      <c r="DU179" s="2492"/>
      <c r="DV179" s="2492"/>
      <c r="DW179" s="2492"/>
      <c r="DX179" s="2492"/>
      <c r="DY179" s="2492"/>
      <c r="DZ179" s="2492"/>
      <c r="EA179" s="2492"/>
      <c r="EB179" s="2492"/>
      <c r="EC179" s="2492"/>
      <c r="ED179" s="2492"/>
      <c r="EE179" s="2492"/>
      <c r="EF179" s="2492"/>
      <c r="EG179" s="2492"/>
      <c r="EH179" s="2492"/>
      <c r="EI179" s="2492"/>
      <c r="EJ179" s="2492"/>
      <c r="EK179" s="2492"/>
      <c r="EL179" s="2492"/>
      <c r="EM179" s="2492"/>
      <c r="EN179" s="2492"/>
      <c r="EO179" s="2492"/>
      <c r="EP179" s="2492"/>
      <c r="EQ179" s="2492"/>
      <c r="ER179" s="2492"/>
      <c r="ES179" s="2492"/>
      <c r="ET179" s="2492"/>
      <c r="EU179" s="2492"/>
      <c r="EV179" s="2492"/>
      <c r="EW179" s="2492"/>
      <c r="EX179" s="2492"/>
      <c r="EY179" s="2492"/>
      <c r="EZ179" s="2492"/>
      <c r="FA179" s="2492"/>
      <c r="FB179" s="2492"/>
      <c r="FC179" s="2492"/>
      <c r="FD179" s="2492"/>
      <c r="FE179" s="2492"/>
      <c r="FF179" s="2492"/>
      <c r="FG179" s="2492"/>
      <c r="FH179" s="2492"/>
      <c r="FI179" s="2492"/>
      <c r="FJ179" s="2492"/>
      <c r="FK179" s="2492"/>
      <c r="FL179" s="2492"/>
      <c r="FM179" s="2492"/>
      <c r="FN179" s="2492"/>
      <c r="FO179" s="2492"/>
      <c r="FP179" s="2492"/>
      <c r="FQ179" s="2492"/>
      <c r="FR179" s="2492"/>
      <c r="FS179" s="2492"/>
      <c r="FT179" s="2492"/>
      <c r="FU179" s="2492"/>
      <c r="FV179" s="2492"/>
      <c r="FW179" s="2492"/>
      <c r="FX179" s="2492"/>
      <c r="FY179" s="2492"/>
      <c r="FZ179" s="2492"/>
      <c r="GA179" s="2492"/>
      <c r="GB179" s="2492"/>
      <c r="GC179" s="2492"/>
      <c r="GD179" s="2492"/>
      <c r="GE179" s="2492"/>
      <c r="GF179" s="2492"/>
      <c r="GG179" s="2492"/>
      <c r="GH179" s="2492"/>
      <c r="GI179" s="2492"/>
      <c r="GJ179" s="2492"/>
      <c r="GK179" s="2492"/>
      <c r="GL179" s="2492"/>
      <c r="GM179" s="2492"/>
      <c r="GN179" s="2492"/>
      <c r="GO179" s="2492"/>
      <c r="GP179" s="2492"/>
      <c r="GQ179" s="2492"/>
      <c r="GR179" s="2492"/>
      <c r="GS179" s="2492"/>
      <c r="GT179" s="2492"/>
      <c r="GU179" s="2492"/>
      <c r="GV179" s="2492"/>
      <c r="GW179" s="2492"/>
      <c r="GX179" s="2492"/>
      <c r="GY179" s="2492"/>
      <c r="GZ179" s="2492"/>
      <c r="HA179" s="2492"/>
      <c r="HB179" s="2492"/>
      <c r="HC179" s="2492"/>
      <c r="HD179" s="2492"/>
      <c r="HE179" s="2492"/>
      <c r="HF179" s="2492"/>
      <c r="HG179" s="2492"/>
      <c r="HH179" s="2492"/>
      <c r="HI179" s="2492"/>
      <c r="HJ179" s="2492"/>
      <c r="HK179" s="2492"/>
      <c r="HL179" s="2492"/>
      <c r="HM179" s="2492"/>
      <c r="HN179" s="2492"/>
      <c r="HO179" s="2492"/>
      <c r="HP179" s="2492"/>
      <c r="HQ179" s="2492"/>
      <c r="HR179" s="2492"/>
      <c r="HS179" s="2492"/>
      <c r="HT179" s="2492"/>
      <c r="HU179" s="2492"/>
      <c r="HV179" s="2492"/>
      <c r="HW179" s="2492"/>
      <c r="HX179" s="2492"/>
      <c r="HY179" s="2492"/>
      <c r="HZ179" s="2492"/>
      <c r="IA179" s="2492"/>
      <c r="IB179" s="2492"/>
      <c r="IC179" s="2492"/>
      <c r="ID179" s="2492"/>
      <c r="IE179" s="2492"/>
    </row>
    <row r="180" spans="1:239" s="1472" customFormat="1" ht="15.75" customHeight="1">
      <c r="A180" s="912" t="s">
        <v>1230</v>
      </c>
      <c r="B180" s="310" t="s">
        <v>1231</v>
      </c>
      <c r="C180" s="1130" t="s">
        <v>1232</v>
      </c>
      <c r="D180" s="1130"/>
      <c r="E180" s="1092"/>
      <c r="F180" s="621"/>
      <c r="G180" s="959">
        <v>4</v>
      </c>
      <c r="H180" s="926"/>
      <c r="I180" s="916">
        <v>20.7</v>
      </c>
      <c r="J180" s="4032"/>
      <c r="K180" s="928">
        <v>2</v>
      </c>
      <c r="L180" s="4033"/>
      <c r="M180" s="2003" t="s">
        <v>1233</v>
      </c>
      <c r="N180" s="433"/>
      <c r="O180" s="1141"/>
      <c r="P180" s="1148"/>
      <c r="Q180" s="1141"/>
      <c r="R180" s="2626"/>
      <c r="S180" s="1160"/>
      <c r="T180" s="1141"/>
      <c r="U180" s="1850"/>
      <c r="V180" s="1141"/>
      <c r="W180" s="2626"/>
      <c r="X180" s="915">
        <v>1</v>
      </c>
      <c r="Y180" s="4034"/>
      <c r="Z180" s="1127">
        <v>502</v>
      </c>
      <c r="AA180" s="541"/>
      <c r="AB180" s="4035"/>
      <c r="AC180" s="2516">
        <f t="shared" si="8"/>
        <v>0</v>
      </c>
      <c r="AD180" s="1416">
        <f t="shared" si="9"/>
        <v>0</v>
      </c>
      <c r="AE180" s="1416">
        <f t="shared" si="10"/>
        <v>0</v>
      </c>
      <c r="AF180" s="1416">
        <f t="shared" si="11"/>
        <v>0</v>
      </c>
      <c r="AG180" s="2492"/>
      <c r="AH180" s="2492"/>
      <c r="AI180" s="2492"/>
      <c r="AJ180" s="2492"/>
      <c r="AK180" s="2492"/>
      <c r="AL180" s="2492"/>
      <c r="AM180" s="2492"/>
      <c r="AN180" s="2492"/>
      <c r="AO180" s="2492"/>
      <c r="AP180" s="2492"/>
      <c r="AQ180" s="2492"/>
      <c r="AR180" s="2492"/>
      <c r="AS180" s="2492"/>
      <c r="AT180" s="2492"/>
      <c r="AU180" s="2492"/>
      <c r="AV180" s="2492"/>
      <c r="AW180" s="2492"/>
      <c r="AX180" s="2492"/>
      <c r="AY180" s="2492"/>
      <c r="AZ180" s="2492"/>
      <c r="BA180" s="2492"/>
      <c r="BB180" s="2492"/>
      <c r="BC180" s="2492"/>
      <c r="BD180" s="2492"/>
      <c r="BE180" s="2492"/>
      <c r="BF180" s="2492"/>
      <c r="BG180" s="2492"/>
      <c r="BH180" s="2492"/>
      <c r="BI180" s="2492"/>
      <c r="BJ180" s="2492"/>
      <c r="BK180" s="2492"/>
      <c r="BL180" s="2492"/>
      <c r="BM180" s="2492"/>
      <c r="BN180" s="2492"/>
      <c r="BO180" s="2492"/>
      <c r="BP180" s="2492"/>
      <c r="BQ180" s="2492"/>
      <c r="BR180" s="2492"/>
      <c r="BS180" s="2492"/>
      <c r="BT180" s="2492"/>
      <c r="BU180" s="2492"/>
      <c r="BV180" s="2492"/>
      <c r="BW180" s="2492"/>
      <c r="BX180" s="2492"/>
      <c r="BY180" s="2492"/>
      <c r="BZ180" s="2492"/>
      <c r="CA180" s="2492"/>
      <c r="CB180" s="2492"/>
      <c r="CC180" s="2492"/>
      <c r="CD180" s="2492"/>
      <c r="CE180" s="2492"/>
      <c r="CF180" s="2492"/>
      <c r="CG180" s="2492"/>
      <c r="CH180" s="2492"/>
      <c r="CI180" s="2492"/>
      <c r="CJ180" s="2492"/>
      <c r="CK180" s="2492"/>
      <c r="CL180" s="2492"/>
      <c r="CM180" s="2492"/>
      <c r="CN180" s="2492"/>
      <c r="CO180" s="2492"/>
      <c r="CP180" s="2492"/>
      <c r="CQ180" s="2492"/>
      <c r="CR180" s="2492"/>
      <c r="CS180" s="2492"/>
      <c r="CT180" s="2492"/>
      <c r="CU180" s="2492"/>
      <c r="CV180" s="2492"/>
      <c r="CW180" s="2492"/>
      <c r="CX180" s="2492"/>
      <c r="CY180" s="2492"/>
      <c r="CZ180" s="2492"/>
      <c r="DA180" s="2492"/>
      <c r="DB180" s="2492"/>
      <c r="DC180" s="2492"/>
      <c r="DD180" s="2492"/>
      <c r="DE180" s="2492"/>
      <c r="DF180" s="2492"/>
      <c r="DG180" s="2492"/>
      <c r="DH180" s="2492"/>
      <c r="DI180" s="2492"/>
      <c r="DJ180" s="2492"/>
      <c r="DK180" s="2492"/>
      <c r="DL180" s="2492"/>
      <c r="DM180" s="2492"/>
      <c r="DN180" s="2492"/>
      <c r="DO180" s="2492"/>
      <c r="DP180" s="2492"/>
      <c r="DQ180" s="2492"/>
      <c r="DR180" s="2492"/>
      <c r="DS180" s="2492"/>
      <c r="DT180" s="2492"/>
      <c r="DU180" s="2492"/>
      <c r="DV180" s="2492"/>
      <c r="DW180" s="2492"/>
      <c r="DX180" s="2492"/>
      <c r="DY180" s="2492"/>
      <c r="DZ180" s="2492"/>
      <c r="EA180" s="2492"/>
      <c r="EB180" s="2492"/>
      <c r="EC180" s="2492"/>
      <c r="ED180" s="2492"/>
      <c r="EE180" s="2492"/>
      <c r="EF180" s="2492"/>
      <c r="EG180" s="2492"/>
      <c r="EH180" s="2492"/>
      <c r="EI180" s="2492"/>
      <c r="EJ180" s="2492"/>
      <c r="EK180" s="2492"/>
      <c r="EL180" s="2492"/>
      <c r="EM180" s="2492"/>
      <c r="EN180" s="2492"/>
      <c r="EO180" s="2492"/>
      <c r="EP180" s="2492"/>
      <c r="EQ180" s="2492"/>
      <c r="ER180" s="2492"/>
      <c r="ES180" s="2492"/>
      <c r="ET180" s="2492"/>
      <c r="EU180" s="2492"/>
      <c r="EV180" s="2492"/>
      <c r="EW180" s="2492"/>
      <c r="EX180" s="2492"/>
      <c r="EY180" s="2492"/>
      <c r="EZ180" s="2492"/>
      <c r="FA180" s="2492"/>
      <c r="FB180" s="2492"/>
      <c r="FC180" s="2492"/>
      <c r="FD180" s="2492"/>
      <c r="FE180" s="2492"/>
      <c r="FF180" s="2492"/>
      <c r="FG180" s="2492"/>
      <c r="FH180" s="2492"/>
      <c r="FI180" s="2492"/>
      <c r="FJ180" s="2492"/>
      <c r="FK180" s="2492"/>
      <c r="FL180" s="2492"/>
      <c r="FM180" s="2492"/>
      <c r="FN180" s="2492"/>
      <c r="FO180" s="2492"/>
      <c r="FP180" s="2492"/>
      <c r="FQ180" s="2492"/>
      <c r="FR180" s="2492"/>
      <c r="FS180" s="2492"/>
      <c r="FT180" s="2492"/>
      <c r="FU180" s="2492"/>
      <c r="FV180" s="2492"/>
      <c r="FW180" s="2492"/>
      <c r="FX180" s="2492"/>
      <c r="FY180" s="2492"/>
      <c r="FZ180" s="2492"/>
      <c r="GA180" s="2492"/>
      <c r="GB180" s="2492"/>
      <c r="GC180" s="2492"/>
      <c r="GD180" s="2492"/>
      <c r="GE180" s="2492"/>
      <c r="GF180" s="2492"/>
      <c r="GG180" s="2492"/>
      <c r="GH180" s="2492"/>
      <c r="GI180" s="2492"/>
      <c r="GJ180" s="2492"/>
      <c r="GK180" s="2492"/>
      <c r="GL180" s="2492"/>
      <c r="GM180" s="2492"/>
      <c r="GN180" s="2492"/>
      <c r="GO180" s="2492"/>
      <c r="GP180" s="2492"/>
      <c r="GQ180" s="2492"/>
      <c r="GR180" s="2492"/>
      <c r="GS180" s="2492"/>
      <c r="GT180" s="2492"/>
      <c r="GU180" s="2492"/>
      <c r="GV180" s="2492"/>
      <c r="GW180" s="2492"/>
      <c r="GX180" s="2492"/>
      <c r="GY180" s="2492"/>
      <c r="GZ180" s="2492"/>
      <c r="HA180" s="2492"/>
      <c r="HB180" s="2492"/>
      <c r="HC180" s="2492"/>
      <c r="HD180" s="2492"/>
      <c r="HE180" s="2492"/>
      <c r="HF180" s="2492"/>
      <c r="HG180" s="2492"/>
      <c r="HH180" s="2492"/>
      <c r="HI180" s="2492"/>
      <c r="HJ180" s="2492"/>
      <c r="HK180" s="2492"/>
      <c r="HL180" s="2492"/>
      <c r="HM180" s="2492"/>
      <c r="HN180" s="2492"/>
      <c r="HO180" s="2492"/>
      <c r="HP180" s="2492"/>
      <c r="HQ180" s="2492"/>
      <c r="HR180" s="2492"/>
      <c r="HS180" s="2492"/>
      <c r="HT180" s="2492"/>
      <c r="HU180" s="2492"/>
      <c r="HV180" s="2492"/>
      <c r="HW180" s="2492"/>
      <c r="HX180" s="2492"/>
      <c r="HY180" s="2492"/>
      <c r="HZ180" s="2492"/>
      <c r="IA180" s="2492"/>
      <c r="IB180" s="2492"/>
      <c r="IC180" s="2492"/>
      <c r="ID180" s="2492"/>
      <c r="IE180" s="2492"/>
    </row>
    <row r="181" spans="1:239" s="1472" customFormat="1" ht="15.75" customHeight="1">
      <c r="A181" s="872">
        <v>4901</v>
      </c>
      <c r="B181" s="908" t="s">
        <v>1234</v>
      </c>
      <c r="C181" s="2359" t="s">
        <v>1235</v>
      </c>
      <c r="D181" s="743"/>
      <c r="E181" s="744"/>
      <c r="F181" s="880"/>
      <c r="G181" s="892">
        <v>3</v>
      </c>
      <c r="H181" s="873"/>
      <c r="I181" s="910">
        <v>20.7</v>
      </c>
      <c r="J181" s="883"/>
      <c r="K181" s="874">
        <v>2</v>
      </c>
      <c r="L181" s="2455"/>
      <c r="M181" s="692" t="s">
        <v>1236</v>
      </c>
      <c r="N181" s="460"/>
      <c r="O181" s="393"/>
      <c r="P181" s="394"/>
      <c r="Q181" s="393"/>
      <c r="R181" s="2605"/>
      <c r="S181" s="460"/>
      <c r="T181" s="393"/>
      <c r="U181" s="394"/>
      <c r="V181" s="393"/>
      <c r="W181" s="2474"/>
      <c r="X181" s="941">
        <v>1</v>
      </c>
      <c r="Y181" s="731"/>
      <c r="Z181" s="942">
        <v>562</v>
      </c>
      <c r="AA181" s="909"/>
      <c r="AB181" s="2698"/>
      <c r="AC181" s="2516">
        <f t="shared" si="8"/>
        <v>0</v>
      </c>
      <c r="AD181" s="1416">
        <f t="shared" si="9"/>
        <v>0</v>
      </c>
      <c r="AE181" s="1416">
        <f t="shared" si="10"/>
        <v>0</v>
      </c>
      <c r="AF181" s="1416">
        <f t="shared" si="11"/>
        <v>0</v>
      </c>
      <c r="AG181" s="2492"/>
      <c r="AH181" s="2492"/>
      <c r="AI181" s="2492"/>
      <c r="AJ181" s="2492"/>
      <c r="AK181" s="2492"/>
      <c r="AL181" s="2492"/>
      <c r="AM181" s="2492"/>
      <c r="AN181" s="2492"/>
      <c r="AO181" s="2492"/>
      <c r="AP181" s="2492"/>
      <c r="AQ181" s="2492"/>
      <c r="AR181" s="2492"/>
      <c r="AS181" s="2492"/>
      <c r="AT181" s="2492"/>
      <c r="AU181" s="2492"/>
      <c r="AV181" s="2492"/>
      <c r="AW181" s="2492"/>
      <c r="AX181" s="2492"/>
      <c r="AY181" s="2492"/>
      <c r="AZ181" s="2492"/>
      <c r="BA181" s="2492"/>
      <c r="BB181" s="2492"/>
      <c r="BC181" s="2492"/>
      <c r="BD181" s="2492"/>
      <c r="BE181" s="2492"/>
      <c r="BF181" s="2492"/>
      <c r="BG181" s="2492"/>
      <c r="BH181" s="2492"/>
      <c r="BI181" s="2492"/>
      <c r="BJ181" s="2492"/>
      <c r="BK181" s="2492"/>
      <c r="BL181" s="2492"/>
      <c r="BM181" s="2492"/>
      <c r="BN181" s="2492"/>
      <c r="BO181" s="2492"/>
      <c r="BP181" s="2492"/>
      <c r="BQ181" s="2492"/>
      <c r="BR181" s="2492"/>
      <c r="BS181" s="2492"/>
      <c r="BT181" s="2492"/>
      <c r="BU181" s="2492"/>
      <c r="BV181" s="2492"/>
      <c r="BW181" s="2492"/>
      <c r="BX181" s="2492"/>
      <c r="BY181" s="2492"/>
      <c r="BZ181" s="2492"/>
      <c r="CA181" s="2492"/>
      <c r="CB181" s="2492"/>
      <c r="CC181" s="2492"/>
      <c r="CD181" s="2492"/>
      <c r="CE181" s="2492"/>
      <c r="CF181" s="2492"/>
      <c r="CG181" s="2492"/>
      <c r="CH181" s="2492"/>
      <c r="CI181" s="2492"/>
      <c r="CJ181" s="2492"/>
      <c r="CK181" s="2492"/>
      <c r="CL181" s="2492"/>
      <c r="CM181" s="2492"/>
      <c r="CN181" s="2492"/>
      <c r="CO181" s="2492"/>
      <c r="CP181" s="2492"/>
      <c r="CQ181" s="2492"/>
      <c r="CR181" s="2492"/>
      <c r="CS181" s="2492"/>
      <c r="CT181" s="2492"/>
      <c r="CU181" s="2492"/>
      <c r="CV181" s="2492"/>
      <c r="CW181" s="2492"/>
      <c r="CX181" s="2492"/>
      <c r="CY181" s="2492"/>
      <c r="CZ181" s="2492"/>
      <c r="DA181" s="2492"/>
      <c r="DB181" s="2492"/>
      <c r="DC181" s="2492"/>
      <c r="DD181" s="2492"/>
      <c r="DE181" s="2492"/>
      <c r="DF181" s="2492"/>
      <c r="DG181" s="2492"/>
      <c r="DH181" s="2492"/>
      <c r="DI181" s="2492"/>
      <c r="DJ181" s="2492"/>
      <c r="DK181" s="2492"/>
      <c r="DL181" s="2492"/>
      <c r="DM181" s="2492"/>
      <c r="DN181" s="2492"/>
      <c r="DO181" s="2492"/>
      <c r="DP181" s="2492"/>
      <c r="DQ181" s="2492"/>
      <c r="DR181" s="2492"/>
      <c r="DS181" s="2492"/>
      <c r="DT181" s="2492"/>
      <c r="DU181" s="2492"/>
      <c r="DV181" s="2492"/>
      <c r="DW181" s="2492"/>
      <c r="DX181" s="2492"/>
      <c r="DY181" s="2492"/>
      <c r="DZ181" s="2492"/>
      <c r="EA181" s="2492"/>
      <c r="EB181" s="2492"/>
      <c r="EC181" s="2492"/>
      <c r="ED181" s="2492"/>
      <c r="EE181" s="2492"/>
      <c r="EF181" s="2492"/>
      <c r="EG181" s="2492"/>
      <c r="EH181" s="2492"/>
      <c r="EI181" s="2492"/>
      <c r="EJ181" s="2492"/>
      <c r="EK181" s="2492"/>
      <c r="EL181" s="2492"/>
      <c r="EM181" s="2492"/>
      <c r="EN181" s="2492"/>
      <c r="EO181" s="2492"/>
      <c r="EP181" s="2492"/>
      <c r="EQ181" s="2492"/>
      <c r="ER181" s="2492"/>
      <c r="ES181" s="2492"/>
      <c r="ET181" s="2492"/>
      <c r="EU181" s="2492"/>
      <c r="EV181" s="2492"/>
      <c r="EW181" s="2492"/>
      <c r="EX181" s="2492"/>
      <c r="EY181" s="2492"/>
      <c r="EZ181" s="2492"/>
      <c r="FA181" s="2492"/>
      <c r="FB181" s="2492"/>
      <c r="FC181" s="2492"/>
      <c r="FD181" s="2492"/>
      <c r="FE181" s="2492"/>
      <c r="FF181" s="2492"/>
      <c r="FG181" s="2492"/>
      <c r="FH181" s="2492"/>
      <c r="FI181" s="2492"/>
      <c r="FJ181" s="2492"/>
      <c r="FK181" s="2492"/>
      <c r="FL181" s="2492"/>
      <c r="FM181" s="2492"/>
      <c r="FN181" s="2492"/>
      <c r="FO181" s="2492"/>
      <c r="FP181" s="2492"/>
      <c r="FQ181" s="2492"/>
      <c r="FR181" s="2492"/>
      <c r="FS181" s="2492"/>
      <c r="FT181" s="2492"/>
      <c r="FU181" s="2492"/>
      <c r="FV181" s="2492"/>
      <c r="FW181" s="2492"/>
      <c r="FX181" s="2492"/>
      <c r="FY181" s="2492"/>
      <c r="FZ181" s="2492"/>
      <c r="GA181" s="2492"/>
      <c r="GB181" s="2492"/>
      <c r="GC181" s="2492"/>
      <c r="GD181" s="2492"/>
      <c r="GE181" s="2492"/>
      <c r="GF181" s="2492"/>
      <c r="GG181" s="2492"/>
      <c r="GH181" s="2492"/>
      <c r="GI181" s="2492"/>
      <c r="GJ181" s="2492"/>
      <c r="GK181" s="2492"/>
      <c r="GL181" s="2492"/>
      <c r="GM181" s="2492"/>
      <c r="GN181" s="2492"/>
      <c r="GO181" s="2492"/>
      <c r="GP181" s="2492"/>
      <c r="GQ181" s="2492"/>
      <c r="GR181" s="2492"/>
      <c r="GS181" s="2492"/>
      <c r="GT181" s="2492"/>
      <c r="GU181" s="2492"/>
      <c r="GV181" s="2492"/>
      <c r="GW181" s="2492"/>
      <c r="GX181" s="2492"/>
      <c r="GY181" s="2492"/>
      <c r="GZ181" s="2492"/>
      <c r="HA181" s="2492"/>
      <c r="HB181" s="2492"/>
      <c r="HC181" s="2492"/>
      <c r="HD181" s="2492"/>
      <c r="HE181" s="2492"/>
      <c r="HF181" s="2492"/>
      <c r="HG181" s="2492"/>
      <c r="HH181" s="2492"/>
      <c r="HI181" s="2492"/>
      <c r="HJ181" s="2492"/>
      <c r="HK181" s="2492"/>
      <c r="HL181" s="2492"/>
      <c r="HM181" s="2492"/>
      <c r="HN181" s="2492"/>
      <c r="HO181" s="2492"/>
      <c r="HP181" s="2492"/>
      <c r="HQ181" s="2492"/>
      <c r="HR181" s="2492"/>
      <c r="HS181" s="2492"/>
      <c r="HT181" s="2492"/>
      <c r="HU181" s="2492"/>
      <c r="HV181" s="2492"/>
      <c r="HW181" s="2492"/>
      <c r="HX181" s="2492"/>
      <c r="HY181" s="2492"/>
      <c r="HZ181" s="2492"/>
      <c r="IA181" s="2492"/>
      <c r="IB181" s="2492"/>
      <c r="IC181" s="2492"/>
      <c r="ID181" s="2492"/>
      <c r="IE181" s="2492"/>
    </row>
    <row r="182" spans="1:239" s="1472" customFormat="1" ht="15.75" customHeight="1">
      <c r="A182" s="1063" t="s">
        <v>1237</v>
      </c>
      <c r="B182" s="1064" t="s">
        <v>1238</v>
      </c>
      <c r="C182" s="3981" t="s">
        <v>1239</v>
      </c>
      <c r="D182" s="3981"/>
      <c r="E182" s="765"/>
      <c r="F182" s="617"/>
      <c r="G182" s="466"/>
      <c r="H182" s="836"/>
      <c r="I182" s="1994"/>
      <c r="J182" s="1995"/>
      <c r="K182" s="1996"/>
      <c r="L182" s="2571"/>
      <c r="M182" s="1121"/>
      <c r="N182" s="1137"/>
      <c r="O182" s="1146"/>
      <c r="P182" s="1944"/>
      <c r="Q182" s="1147"/>
      <c r="R182" s="2466"/>
      <c r="S182" s="1137"/>
      <c r="T182" s="1147"/>
      <c r="U182" s="1944"/>
      <c r="V182" s="1147"/>
      <c r="W182" s="1429"/>
      <c r="X182" s="778">
        <v>0.6</v>
      </c>
      <c r="Y182" s="769"/>
      <c r="Z182" s="1128">
        <v>945</v>
      </c>
      <c r="AA182" s="3983"/>
      <c r="AB182" s="2484"/>
      <c r="AC182" s="2516">
        <f t="shared" si="8"/>
        <v>0</v>
      </c>
      <c r="AD182" s="1416">
        <f t="shared" si="9"/>
        <v>0</v>
      </c>
      <c r="AE182" s="1416">
        <f t="shared" si="10"/>
        <v>0</v>
      </c>
      <c r="AF182" s="1416">
        <f t="shared" si="11"/>
        <v>0</v>
      </c>
      <c r="AG182" s="2492"/>
      <c r="AH182" s="2492"/>
      <c r="AI182" s="2492"/>
      <c r="AJ182" s="2492"/>
      <c r="AK182" s="2492"/>
      <c r="AL182" s="2492"/>
      <c r="AM182" s="2492"/>
      <c r="AN182" s="2492"/>
      <c r="AO182" s="2492"/>
      <c r="AP182" s="2492"/>
      <c r="AQ182" s="2492"/>
      <c r="AR182" s="2492"/>
      <c r="AS182" s="2492"/>
      <c r="AT182" s="2492"/>
      <c r="AU182" s="2492"/>
      <c r="AV182" s="2492"/>
      <c r="AW182" s="2492"/>
      <c r="AX182" s="2492"/>
      <c r="AY182" s="2492"/>
      <c r="AZ182" s="2492"/>
      <c r="BA182" s="2492"/>
      <c r="BB182" s="2492"/>
      <c r="BC182" s="2492"/>
      <c r="BD182" s="2492"/>
      <c r="BE182" s="2492"/>
      <c r="BF182" s="2492"/>
      <c r="BG182" s="2492"/>
      <c r="BH182" s="2492"/>
      <c r="BI182" s="2492"/>
      <c r="BJ182" s="2492"/>
      <c r="BK182" s="2492"/>
      <c r="BL182" s="2492"/>
      <c r="BM182" s="2492"/>
      <c r="BN182" s="2492"/>
      <c r="BO182" s="2492"/>
      <c r="BP182" s="2492"/>
      <c r="BQ182" s="2492"/>
      <c r="BR182" s="2492"/>
      <c r="BS182" s="2492"/>
      <c r="BT182" s="2492"/>
      <c r="BU182" s="2492"/>
      <c r="BV182" s="2492"/>
      <c r="BW182" s="2492"/>
      <c r="BX182" s="2492"/>
      <c r="BY182" s="2492"/>
      <c r="BZ182" s="2492"/>
      <c r="CA182" s="2492"/>
      <c r="CB182" s="2492"/>
      <c r="CC182" s="2492"/>
      <c r="CD182" s="2492"/>
      <c r="CE182" s="2492"/>
      <c r="CF182" s="2492"/>
      <c r="CG182" s="2492"/>
      <c r="CH182" s="2492"/>
      <c r="CI182" s="2492"/>
      <c r="CJ182" s="2492"/>
      <c r="CK182" s="2492"/>
      <c r="CL182" s="2492"/>
      <c r="CM182" s="2492"/>
      <c r="CN182" s="2492"/>
      <c r="CO182" s="2492"/>
      <c r="CP182" s="2492"/>
      <c r="CQ182" s="2492"/>
      <c r="CR182" s="2492"/>
      <c r="CS182" s="2492"/>
      <c r="CT182" s="2492"/>
      <c r="CU182" s="2492"/>
      <c r="CV182" s="2492"/>
      <c r="CW182" s="2492"/>
      <c r="CX182" s="2492"/>
      <c r="CY182" s="2492"/>
      <c r="CZ182" s="2492"/>
      <c r="DA182" s="2492"/>
      <c r="DB182" s="2492"/>
      <c r="DC182" s="2492"/>
      <c r="DD182" s="2492"/>
      <c r="DE182" s="2492"/>
      <c r="DF182" s="2492"/>
      <c r="DG182" s="2492"/>
      <c r="DH182" s="2492"/>
      <c r="DI182" s="2492"/>
      <c r="DJ182" s="2492"/>
      <c r="DK182" s="2492"/>
      <c r="DL182" s="2492"/>
      <c r="DM182" s="2492"/>
      <c r="DN182" s="2492"/>
      <c r="DO182" s="2492"/>
      <c r="DP182" s="2492"/>
      <c r="DQ182" s="2492"/>
      <c r="DR182" s="2492"/>
      <c r="DS182" s="2492"/>
      <c r="DT182" s="2492"/>
      <c r="DU182" s="2492"/>
      <c r="DV182" s="2492"/>
      <c r="DW182" s="2492"/>
      <c r="DX182" s="2492"/>
      <c r="DY182" s="2492"/>
      <c r="DZ182" s="2492"/>
      <c r="EA182" s="2492"/>
      <c r="EB182" s="2492"/>
      <c r="EC182" s="2492"/>
      <c r="ED182" s="2492"/>
      <c r="EE182" s="2492"/>
      <c r="EF182" s="2492"/>
      <c r="EG182" s="2492"/>
      <c r="EH182" s="2492"/>
      <c r="EI182" s="2492"/>
      <c r="EJ182" s="2492"/>
      <c r="EK182" s="2492"/>
      <c r="EL182" s="2492"/>
      <c r="EM182" s="2492"/>
      <c r="EN182" s="2492"/>
      <c r="EO182" s="2492"/>
      <c r="EP182" s="2492"/>
      <c r="EQ182" s="2492"/>
      <c r="ER182" s="2492"/>
      <c r="ES182" s="2492"/>
      <c r="ET182" s="2492"/>
      <c r="EU182" s="2492"/>
      <c r="EV182" s="2492"/>
      <c r="EW182" s="2492"/>
      <c r="EX182" s="2492"/>
      <c r="EY182" s="2492"/>
      <c r="EZ182" s="2492"/>
      <c r="FA182" s="2492"/>
      <c r="FB182" s="2492"/>
      <c r="FC182" s="2492"/>
      <c r="FD182" s="2492"/>
      <c r="FE182" s="2492"/>
      <c r="FF182" s="2492"/>
      <c r="FG182" s="2492"/>
      <c r="FH182" s="2492"/>
      <c r="FI182" s="2492"/>
      <c r="FJ182" s="2492"/>
      <c r="FK182" s="2492"/>
      <c r="FL182" s="2492"/>
      <c r="FM182" s="2492"/>
      <c r="FN182" s="2492"/>
      <c r="FO182" s="2492"/>
      <c r="FP182" s="2492"/>
      <c r="FQ182" s="2492"/>
      <c r="FR182" s="2492"/>
      <c r="FS182" s="2492"/>
      <c r="FT182" s="2492"/>
      <c r="FU182" s="2492"/>
      <c r="FV182" s="2492"/>
      <c r="FW182" s="2492"/>
      <c r="FX182" s="2492"/>
      <c r="FY182" s="2492"/>
      <c r="FZ182" s="2492"/>
      <c r="GA182" s="2492"/>
      <c r="GB182" s="2492"/>
      <c r="GC182" s="2492"/>
      <c r="GD182" s="2492"/>
      <c r="GE182" s="2492"/>
      <c r="GF182" s="2492"/>
      <c r="GG182" s="2492"/>
      <c r="GH182" s="2492"/>
      <c r="GI182" s="2492"/>
      <c r="GJ182" s="2492"/>
      <c r="GK182" s="2492"/>
      <c r="GL182" s="2492"/>
      <c r="GM182" s="2492"/>
      <c r="GN182" s="2492"/>
      <c r="GO182" s="2492"/>
      <c r="GP182" s="2492"/>
      <c r="GQ182" s="2492"/>
      <c r="GR182" s="2492"/>
      <c r="GS182" s="2492"/>
      <c r="GT182" s="2492"/>
      <c r="GU182" s="2492"/>
      <c r="GV182" s="2492"/>
      <c r="GW182" s="2492"/>
      <c r="GX182" s="2492"/>
      <c r="GY182" s="2492"/>
      <c r="GZ182" s="2492"/>
      <c r="HA182" s="2492"/>
      <c r="HB182" s="2492"/>
      <c r="HC182" s="2492"/>
      <c r="HD182" s="2492"/>
      <c r="HE182" s="2492"/>
      <c r="HF182" s="2492"/>
      <c r="HG182" s="2492"/>
      <c r="HH182" s="2492"/>
      <c r="HI182" s="2492"/>
      <c r="HJ182" s="2492"/>
      <c r="HK182" s="2492"/>
      <c r="HL182" s="2492"/>
      <c r="HM182" s="2492"/>
      <c r="HN182" s="2492"/>
      <c r="HO182" s="2492"/>
      <c r="HP182" s="2492"/>
      <c r="HQ182" s="2492"/>
      <c r="HR182" s="2492"/>
      <c r="HS182" s="2492"/>
      <c r="HT182" s="2492"/>
      <c r="HU182" s="2492"/>
      <c r="HV182" s="2492"/>
      <c r="HW182" s="2492"/>
      <c r="HX182" s="2492"/>
      <c r="HY182" s="2492"/>
      <c r="HZ182" s="2492"/>
      <c r="IA182" s="2492"/>
      <c r="IB182" s="2492"/>
      <c r="IC182" s="2492"/>
      <c r="ID182" s="2492"/>
      <c r="IE182" s="2492"/>
    </row>
    <row r="183" spans="1:239" s="1472" customFormat="1" ht="15.75" customHeight="1">
      <c r="A183" s="1495" t="s">
        <v>1240</v>
      </c>
      <c r="B183" s="1968" t="s">
        <v>1241</v>
      </c>
      <c r="C183" s="1544" t="s">
        <v>1242</v>
      </c>
      <c r="D183" s="1544"/>
      <c r="E183" s="1545"/>
      <c r="F183" s="1635"/>
      <c r="G183" s="1497">
        <v>3</v>
      </c>
      <c r="H183" s="1703"/>
      <c r="I183" s="1617">
        <v>20.7</v>
      </c>
      <c r="J183" s="2004"/>
      <c r="K183" s="1618">
        <v>2</v>
      </c>
      <c r="L183" s="2446"/>
      <c r="M183" s="1121"/>
      <c r="N183" s="1137"/>
      <c r="O183" s="1146"/>
      <c r="P183" s="1944"/>
      <c r="Q183" s="1147"/>
      <c r="R183" s="2466"/>
      <c r="S183" s="1137"/>
      <c r="T183" s="1147"/>
      <c r="U183" s="1944"/>
      <c r="V183" s="1147"/>
      <c r="W183" s="1429"/>
      <c r="X183" s="1502">
        <v>0.4</v>
      </c>
      <c r="Y183" s="1549"/>
      <c r="Z183" s="1504">
        <v>1384</v>
      </c>
      <c r="AA183" s="1616"/>
      <c r="AB183" s="2480"/>
      <c r="AC183" s="2516">
        <f t="shared" si="8"/>
        <v>0</v>
      </c>
      <c r="AD183" s="1416">
        <f t="shared" si="9"/>
        <v>0</v>
      </c>
      <c r="AE183" s="1416">
        <f t="shared" si="10"/>
        <v>0</v>
      </c>
      <c r="AF183" s="1416">
        <f t="shared" si="11"/>
        <v>0</v>
      </c>
      <c r="AG183" s="2492"/>
      <c r="AH183" s="2492"/>
      <c r="AI183" s="2492"/>
      <c r="AJ183" s="2492"/>
      <c r="AK183" s="2492"/>
      <c r="AL183" s="2492"/>
      <c r="AM183" s="2492"/>
      <c r="AN183" s="2492"/>
      <c r="AO183" s="2492"/>
      <c r="AP183" s="2492"/>
      <c r="AQ183" s="2492"/>
      <c r="AR183" s="2492"/>
      <c r="AS183" s="2492"/>
      <c r="AT183" s="2492"/>
      <c r="AU183" s="2492"/>
      <c r="AV183" s="2492"/>
      <c r="AW183" s="2492"/>
      <c r="AX183" s="2492"/>
      <c r="AY183" s="2492"/>
      <c r="AZ183" s="2492"/>
      <c r="BA183" s="2492"/>
      <c r="BB183" s="2492"/>
      <c r="BC183" s="2492"/>
      <c r="BD183" s="2492"/>
      <c r="BE183" s="2492"/>
      <c r="BF183" s="2492"/>
      <c r="BG183" s="2492"/>
      <c r="BH183" s="2492"/>
      <c r="BI183" s="2492"/>
      <c r="BJ183" s="2492"/>
      <c r="BK183" s="2492"/>
      <c r="BL183" s="2492"/>
      <c r="BM183" s="2492"/>
      <c r="BN183" s="2492"/>
      <c r="BO183" s="2492"/>
      <c r="BP183" s="2492"/>
      <c r="BQ183" s="2492"/>
      <c r="BR183" s="2492"/>
      <c r="BS183" s="2492"/>
      <c r="BT183" s="2492"/>
      <c r="BU183" s="2492"/>
      <c r="BV183" s="2492"/>
      <c r="BW183" s="2492"/>
      <c r="BX183" s="2492"/>
      <c r="BY183" s="2492"/>
      <c r="BZ183" s="2492"/>
      <c r="CA183" s="2492"/>
      <c r="CB183" s="2492"/>
      <c r="CC183" s="2492"/>
      <c r="CD183" s="2492"/>
      <c r="CE183" s="2492"/>
      <c r="CF183" s="2492"/>
      <c r="CG183" s="2492"/>
      <c r="CH183" s="2492"/>
      <c r="CI183" s="2492"/>
      <c r="CJ183" s="2492"/>
      <c r="CK183" s="2492"/>
      <c r="CL183" s="2492"/>
      <c r="CM183" s="2492"/>
      <c r="CN183" s="2492"/>
      <c r="CO183" s="2492"/>
      <c r="CP183" s="2492"/>
      <c r="CQ183" s="2492"/>
      <c r="CR183" s="2492"/>
      <c r="CS183" s="2492"/>
      <c r="CT183" s="2492"/>
      <c r="CU183" s="2492"/>
      <c r="CV183" s="2492"/>
      <c r="CW183" s="2492"/>
      <c r="CX183" s="2492"/>
      <c r="CY183" s="2492"/>
      <c r="CZ183" s="2492"/>
      <c r="DA183" s="2492"/>
      <c r="DB183" s="2492"/>
      <c r="DC183" s="2492"/>
      <c r="DD183" s="2492"/>
      <c r="DE183" s="2492"/>
      <c r="DF183" s="2492"/>
      <c r="DG183" s="2492"/>
      <c r="DH183" s="2492"/>
      <c r="DI183" s="2492"/>
      <c r="DJ183" s="2492"/>
      <c r="DK183" s="2492"/>
      <c r="DL183" s="2492"/>
      <c r="DM183" s="2492"/>
      <c r="DN183" s="2492"/>
      <c r="DO183" s="2492"/>
      <c r="DP183" s="2492"/>
      <c r="DQ183" s="2492"/>
      <c r="DR183" s="2492"/>
      <c r="DS183" s="2492"/>
      <c r="DT183" s="2492"/>
      <c r="DU183" s="2492"/>
      <c r="DV183" s="2492"/>
      <c r="DW183" s="2492"/>
      <c r="DX183" s="2492"/>
      <c r="DY183" s="2492"/>
      <c r="DZ183" s="2492"/>
      <c r="EA183" s="2492"/>
      <c r="EB183" s="2492"/>
      <c r="EC183" s="2492"/>
      <c r="ED183" s="2492"/>
      <c r="EE183" s="2492"/>
      <c r="EF183" s="2492"/>
      <c r="EG183" s="2492"/>
      <c r="EH183" s="2492"/>
      <c r="EI183" s="2492"/>
      <c r="EJ183" s="2492"/>
      <c r="EK183" s="2492"/>
      <c r="EL183" s="2492"/>
      <c r="EM183" s="2492"/>
      <c r="EN183" s="2492"/>
      <c r="EO183" s="2492"/>
      <c r="EP183" s="2492"/>
      <c r="EQ183" s="2492"/>
      <c r="ER183" s="2492"/>
      <c r="ES183" s="2492"/>
      <c r="ET183" s="2492"/>
      <c r="EU183" s="2492"/>
      <c r="EV183" s="2492"/>
      <c r="EW183" s="2492"/>
      <c r="EX183" s="2492"/>
      <c r="EY183" s="2492"/>
      <c r="EZ183" s="2492"/>
      <c r="FA183" s="2492"/>
      <c r="FB183" s="2492"/>
      <c r="FC183" s="2492"/>
      <c r="FD183" s="2492"/>
      <c r="FE183" s="2492"/>
      <c r="FF183" s="2492"/>
      <c r="FG183" s="2492"/>
      <c r="FH183" s="2492"/>
      <c r="FI183" s="2492"/>
      <c r="FJ183" s="2492"/>
      <c r="FK183" s="2492"/>
      <c r="FL183" s="2492"/>
      <c r="FM183" s="2492"/>
      <c r="FN183" s="2492"/>
      <c r="FO183" s="2492"/>
      <c r="FP183" s="2492"/>
      <c r="FQ183" s="2492"/>
      <c r="FR183" s="2492"/>
      <c r="FS183" s="2492"/>
      <c r="FT183" s="2492"/>
      <c r="FU183" s="2492"/>
      <c r="FV183" s="2492"/>
      <c r="FW183" s="2492"/>
      <c r="FX183" s="2492"/>
      <c r="FY183" s="2492"/>
      <c r="FZ183" s="2492"/>
      <c r="GA183" s="2492"/>
      <c r="GB183" s="2492"/>
      <c r="GC183" s="2492"/>
      <c r="GD183" s="2492"/>
      <c r="GE183" s="2492"/>
      <c r="GF183" s="2492"/>
      <c r="GG183" s="2492"/>
      <c r="GH183" s="2492"/>
      <c r="GI183" s="2492"/>
      <c r="GJ183" s="2492"/>
      <c r="GK183" s="2492"/>
      <c r="GL183" s="2492"/>
      <c r="GM183" s="2492"/>
      <c r="GN183" s="2492"/>
      <c r="GO183" s="2492"/>
      <c r="GP183" s="2492"/>
      <c r="GQ183" s="2492"/>
      <c r="GR183" s="2492"/>
      <c r="GS183" s="2492"/>
      <c r="GT183" s="2492"/>
      <c r="GU183" s="2492"/>
      <c r="GV183" s="2492"/>
      <c r="GW183" s="2492"/>
      <c r="GX183" s="2492"/>
      <c r="GY183" s="2492"/>
      <c r="GZ183" s="2492"/>
      <c r="HA183" s="2492"/>
      <c r="HB183" s="2492"/>
      <c r="HC183" s="2492"/>
      <c r="HD183" s="2492"/>
      <c r="HE183" s="2492"/>
      <c r="HF183" s="2492"/>
      <c r="HG183" s="2492"/>
      <c r="HH183" s="2492"/>
      <c r="HI183" s="2492"/>
      <c r="HJ183" s="2492"/>
      <c r="HK183" s="2492"/>
      <c r="HL183" s="2492"/>
      <c r="HM183" s="2492"/>
      <c r="HN183" s="2492"/>
      <c r="HO183" s="2492"/>
      <c r="HP183" s="2492"/>
      <c r="HQ183" s="2492"/>
      <c r="HR183" s="2492"/>
      <c r="HS183" s="2492"/>
      <c r="HT183" s="2492"/>
      <c r="HU183" s="2492"/>
      <c r="HV183" s="2492"/>
      <c r="HW183" s="2492"/>
      <c r="HX183" s="2492"/>
      <c r="HY183" s="2492"/>
      <c r="HZ183" s="2492"/>
      <c r="IA183" s="2492"/>
      <c r="IB183" s="2492"/>
      <c r="IC183" s="2492"/>
      <c r="ID183" s="2492"/>
      <c r="IE183" s="2492"/>
    </row>
    <row r="184" spans="1:239" s="1472" customFormat="1" ht="15.75" customHeight="1">
      <c r="A184" s="1495" t="s">
        <v>1243</v>
      </c>
      <c r="B184" s="1968" t="s">
        <v>1244</v>
      </c>
      <c r="C184" s="1544" t="s">
        <v>1245</v>
      </c>
      <c r="D184" s="1544"/>
      <c r="E184" s="1545"/>
      <c r="F184" s="1635"/>
      <c r="G184" s="1497">
        <v>3</v>
      </c>
      <c r="H184" s="1592"/>
      <c r="I184" s="1617">
        <v>20.7</v>
      </c>
      <c r="J184" s="2004"/>
      <c r="K184" s="1618">
        <v>2</v>
      </c>
      <c r="L184" s="2446"/>
      <c r="M184" s="1126" t="s">
        <v>1233</v>
      </c>
      <c r="N184" s="460"/>
      <c r="O184" s="393"/>
      <c r="P184" s="394"/>
      <c r="Q184" s="393"/>
      <c r="R184" s="2605"/>
      <c r="S184" s="460"/>
      <c r="T184" s="393"/>
      <c r="U184" s="394"/>
      <c r="V184" s="393"/>
      <c r="W184" s="2474"/>
      <c r="X184" s="1502">
        <v>0.6</v>
      </c>
      <c r="Y184" s="1549"/>
      <c r="Z184" s="1504">
        <v>945</v>
      </c>
      <c r="AA184" s="1616"/>
      <c r="AB184" s="2480"/>
      <c r="AC184" s="2516">
        <f t="shared" si="8"/>
        <v>0</v>
      </c>
      <c r="AD184" s="1416">
        <f t="shared" si="9"/>
        <v>0</v>
      </c>
      <c r="AE184" s="1416">
        <f t="shared" si="10"/>
        <v>0</v>
      </c>
      <c r="AF184" s="1416">
        <f t="shared" si="11"/>
        <v>0</v>
      </c>
      <c r="AG184" s="2492"/>
      <c r="AH184" s="2492"/>
      <c r="AI184" s="2492"/>
      <c r="AJ184" s="2492"/>
      <c r="AK184" s="2492"/>
      <c r="AL184" s="2492"/>
      <c r="AM184" s="2492"/>
      <c r="AN184" s="2492"/>
      <c r="AO184" s="2492"/>
      <c r="AP184" s="2492"/>
      <c r="AQ184" s="2492"/>
      <c r="AR184" s="2492"/>
      <c r="AS184" s="2492"/>
      <c r="AT184" s="2492"/>
      <c r="AU184" s="2492"/>
      <c r="AV184" s="2492"/>
      <c r="AW184" s="2492"/>
      <c r="AX184" s="2492"/>
      <c r="AY184" s="2492"/>
      <c r="AZ184" s="2492"/>
      <c r="BA184" s="2492"/>
      <c r="BB184" s="2492"/>
      <c r="BC184" s="2492"/>
      <c r="BD184" s="2492"/>
      <c r="BE184" s="2492"/>
      <c r="BF184" s="2492"/>
      <c r="BG184" s="2492"/>
      <c r="BH184" s="2492"/>
      <c r="BI184" s="2492"/>
      <c r="BJ184" s="2492"/>
      <c r="BK184" s="2492"/>
      <c r="BL184" s="2492"/>
      <c r="BM184" s="2492"/>
      <c r="BN184" s="2492"/>
      <c r="BO184" s="2492"/>
      <c r="BP184" s="2492"/>
      <c r="BQ184" s="2492"/>
      <c r="BR184" s="2492"/>
      <c r="BS184" s="2492"/>
      <c r="BT184" s="2492"/>
      <c r="BU184" s="2492"/>
      <c r="BV184" s="2492"/>
      <c r="BW184" s="2492"/>
      <c r="BX184" s="2492"/>
      <c r="BY184" s="2492"/>
      <c r="BZ184" s="2492"/>
      <c r="CA184" s="2492"/>
      <c r="CB184" s="2492"/>
      <c r="CC184" s="2492"/>
      <c r="CD184" s="2492"/>
      <c r="CE184" s="2492"/>
      <c r="CF184" s="2492"/>
      <c r="CG184" s="2492"/>
      <c r="CH184" s="2492"/>
      <c r="CI184" s="2492"/>
      <c r="CJ184" s="2492"/>
      <c r="CK184" s="2492"/>
      <c r="CL184" s="2492"/>
      <c r="CM184" s="2492"/>
      <c r="CN184" s="2492"/>
      <c r="CO184" s="2492"/>
      <c r="CP184" s="2492"/>
      <c r="CQ184" s="2492"/>
      <c r="CR184" s="2492"/>
      <c r="CS184" s="2492"/>
      <c r="CT184" s="2492"/>
      <c r="CU184" s="2492"/>
      <c r="CV184" s="2492"/>
      <c r="CW184" s="2492"/>
      <c r="CX184" s="2492"/>
      <c r="CY184" s="2492"/>
      <c r="CZ184" s="2492"/>
      <c r="DA184" s="2492"/>
      <c r="DB184" s="2492"/>
      <c r="DC184" s="2492"/>
      <c r="DD184" s="2492"/>
      <c r="DE184" s="2492"/>
      <c r="DF184" s="2492"/>
      <c r="DG184" s="2492"/>
      <c r="DH184" s="2492"/>
      <c r="DI184" s="2492"/>
      <c r="DJ184" s="2492"/>
      <c r="DK184" s="2492"/>
      <c r="DL184" s="2492"/>
      <c r="DM184" s="2492"/>
      <c r="DN184" s="2492"/>
      <c r="DO184" s="2492"/>
      <c r="DP184" s="2492"/>
      <c r="DQ184" s="2492"/>
      <c r="DR184" s="2492"/>
      <c r="DS184" s="2492"/>
      <c r="DT184" s="2492"/>
      <c r="DU184" s="2492"/>
      <c r="DV184" s="2492"/>
      <c r="DW184" s="2492"/>
      <c r="DX184" s="2492"/>
      <c r="DY184" s="2492"/>
      <c r="DZ184" s="2492"/>
      <c r="EA184" s="2492"/>
      <c r="EB184" s="2492"/>
      <c r="EC184" s="2492"/>
      <c r="ED184" s="2492"/>
      <c r="EE184" s="2492"/>
      <c r="EF184" s="2492"/>
      <c r="EG184" s="2492"/>
      <c r="EH184" s="2492"/>
      <c r="EI184" s="2492"/>
      <c r="EJ184" s="2492"/>
      <c r="EK184" s="2492"/>
      <c r="EL184" s="2492"/>
      <c r="EM184" s="2492"/>
      <c r="EN184" s="2492"/>
      <c r="EO184" s="2492"/>
      <c r="EP184" s="2492"/>
      <c r="EQ184" s="2492"/>
      <c r="ER184" s="2492"/>
      <c r="ES184" s="2492"/>
      <c r="ET184" s="2492"/>
      <c r="EU184" s="2492"/>
      <c r="EV184" s="2492"/>
      <c r="EW184" s="2492"/>
      <c r="EX184" s="2492"/>
      <c r="EY184" s="2492"/>
      <c r="EZ184" s="2492"/>
      <c r="FA184" s="2492"/>
      <c r="FB184" s="2492"/>
      <c r="FC184" s="2492"/>
      <c r="FD184" s="2492"/>
      <c r="FE184" s="2492"/>
      <c r="FF184" s="2492"/>
      <c r="FG184" s="2492"/>
      <c r="FH184" s="2492"/>
      <c r="FI184" s="2492"/>
      <c r="FJ184" s="2492"/>
      <c r="FK184" s="2492"/>
      <c r="FL184" s="2492"/>
      <c r="FM184" s="2492"/>
      <c r="FN184" s="2492"/>
      <c r="FO184" s="2492"/>
      <c r="FP184" s="2492"/>
      <c r="FQ184" s="2492"/>
      <c r="FR184" s="2492"/>
      <c r="FS184" s="2492"/>
      <c r="FT184" s="2492"/>
      <c r="FU184" s="2492"/>
      <c r="FV184" s="2492"/>
      <c r="FW184" s="2492"/>
      <c r="FX184" s="2492"/>
      <c r="FY184" s="2492"/>
      <c r="FZ184" s="2492"/>
      <c r="GA184" s="2492"/>
      <c r="GB184" s="2492"/>
      <c r="GC184" s="2492"/>
      <c r="GD184" s="2492"/>
      <c r="GE184" s="2492"/>
      <c r="GF184" s="2492"/>
      <c r="GG184" s="2492"/>
      <c r="GH184" s="2492"/>
      <c r="GI184" s="2492"/>
      <c r="GJ184" s="2492"/>
      <c r="GK184" s="2492"/>
      <c r="GL184" s="2492"/>
      <c r="GM184" s="2492"/>
      <c r="GN184" s="2492"/>
      <c r="GO184" s="2492"/>
      <c r="GP184" s="2492"/>
      <c r="GQ184" s="2492"/>
      <c r="GR184" s="2492"/>
      <c r="GS184" s="2492"/>
      <c r="GT184" s="2492"/>
      <c r="GU184" s="2492"/>
      <c r="GV184" s="2492"/>
      <c r="GW184" s="2492"/>
      <c r="GX184" s="2492"/>
      <c r="GY184" s="2492"/>
      <c r="GZ184" s="2492"/>
      <c r="HA184" s="2492"/>
      <c r="HB184" s="2492"/>
      <c r="HC184" s="2492"/>
      <c r="HD184" s="2492"/>
      <c r="HE184" s="2492"/>
      <c r="HF184" s="2492"/>
      <c r="HG184" s="2492"/>
      <c r="HH184" s="2492"/>
      <c r="HI184" s="2492"/>
      <c r="HJ184" s="2492"/>
      <c r="HK184" s="2492"/>
      <c r="HL184" s="2492"/>
      <c r="HM184" s="2492"/>
      <c r="HN184" s="2492"/>
      <c r="HO184" s="2492"/>
      <c r="HP184" s="2492"/>
      <c r="HQ184" s="2492"/>
      <c r="HR184" s="2492"/>
      <c r="HS184" s="2492"/>
      <c r="HT184" s="2492"/>
      <c r="HU184" s="2492"/>
      <c r="HV184" s="2492"/>
      <c r="HW184" s="2492"/>
      <c r="HX184" s="2492"/>
      <c r="HY184" s="2492"/>
      <c r="HZ184" s="2492"/>
      <c r="IA184" s="2492"/>
      <c r="IB184" s="2492"/>
      <c r="IC184" s="2492"/>
      <c r="ID184" s="2492"/>
      <c r="IE184" s="2492"/>
    </row>
    <row r="185" spans="1:239" s="1472" customFormat="1" ht="27" customHeight="1" thickBot="1">
      <c r="A185" s="1564" t="s">
        <v>384</v>
      </c>
      <c r="B185" s="1506" t="s">
        <v>957</v>
      </c>
      <c r="C185" s="4376" t="s">
        <v>1246</v>
      </c>
      <c r="D185" s="4377"/>
      <c r="E185" s="4377"/>
      <c r="F185" s="4378"/>
      <c r="G185" s="1566">
        <v>3</v>
      </c>
      <c r="H185" s="1998"/>
      <c r="I185" s="1669">
        <v>24.9</v>
      </c>
      <c r="J185" s="1932"/>
      <c r="K185" s="1933">
        <v>3</v>
      </c>
      <c r="L185" s="2567"/>
      <c r="M185" s="604" t="s">
        <v>1233</v>
      </c>
      <c r="N185" s="469"/>
      <c r="O185" s="421"/>
      <c r="P185" s="1907"/>
      <c r="Q185" s="422"/>
      <c r="R185" s="1435"/>
      <c r="S185" s="847"/>
      <c r="T185" s="421"/>
      <c r="U185" s="1907"/>
      <c r="V185" s="422"/>
      <c r="W185" s="1435"/>
      <c r="X185" s="1138"/>
      <c r="Y185" s="1873"/>
      <c r="Z185" s="1150"/>
      <c r="AA185" s="1139"/>
      <c r="AB185" s="2483"/>
      <c r="AC185" s="2516">
        <f t="shared" si="8"/>
        <v>0</v>
      </c>
      <c r="AD185" s="1416">
        <f t="shared" si="9"/>
        <v>0</v>
      </c>
      <c r="AE185" s="1416">
        <f t="shared" si="10"/>
        <v>0</v>
      </c>
      <c r="AF185" s="1416">
        <f t="shared" si="11"/>
        <v>0</v>
      </c>
      <c r="AG185" s="2492"/>
      <c r="AH185" s="2492"/>
      <c r="AI185" s="2492"/>
      <c r="AJ185" s="2492"/>
      <c r="AK185" s="2492"/>
      <c r="AL185" s="2492"/>
      <c r="AM185" s="2492"/>
      <c r="AN185" s="2492"/>
      <c r="AO185" s="2492"/>
      <c r="AP185" s="2492"/>
      <c r="AQ185" s="2492"/>
      <c r="AR185" s="2492"/>
      <c r="AS185" s="2492"/>
      <c r="AT185" s="2492"/>
      <c r="AU185" s="2492"/>
      <c r="AV185" s="2492"/>
      <c r="AW185" s="2492"/>
      <c r="AX185" s="2492"/>
      <c r="AY185" s="2492"/>
      <c r="AZ185" s="2492"/>
      <c r="BA185" s="2492"/>
      <c r="BB185" s="2492"/>
      <c r="BC185" s="2492"/>
      <c r="BD185" s="2492"/>
      <c r="BE185" s="2492"/>
      <c r="BF185" s="2492"/>
      <c r="BG185" s="2492"/>
      <c r="BH185" s="2492"/>
      <c r="BI185" s="2492"/>
      <c r="BJ185" s="2492"/>
      <c r="BK185" s="2492"/>
      <c r="BL185" s="2492"/>
      <c r="BM185" s="2492"/>
      <c r="BN185" s="2492"/>
      <c r="BO185" s="2492"/>
      <c r="BP185" s="2492"/>
      <c r="BQ185" s="2492"/>
      <c r="BR185" s="2492"/>
      <c r="BS185" s="2492"/>
      <c r="BT185" s="2492"/>
      <c r="BU185" s="2492"/>
      <c r="BV185" s="2492"/>
      <c r="BW185" s="2492"/>
      <c r="BX185" s="2492"/>
      <c r="BY185" s="2492"/>
      <c r="BZ185" s="2492"/>
      <c r="CA185" s="2492"/>
      <c r="CB185" s="2492"/>
      <c r="CC185" s="2492"/>
      <c r="CD185" s="2492"/>
      <c r="CE185" s="2492"/>
      <c r="CF185" s="2492"/>
      <c r="CG185" s="2492"/>
      <c r="CH185" s="2492"/>
      <c r="CI185" s="2492"/>
      <c r="CJ185" s="2492"/>
      <c r="CK185" s="2492"/>
      <c r="CL185" s="2492"/>
      <c r="CM185" s="2492"/>
      <c r="CN185" s="2492"/>
      <c r="CO185" s="2492"/>
      <c r="CP185" s="2492"/>
      <c r="CQ185" s="2492"/>
      <c r="CR185" s="2492"/>
      <c r="CS185" s="2492"/>
      <c r="CT185" s="2492"/>
      <c r="CU185" s="2492"/>
      <c r="CV185" s="2492"/>
      <c r="CW185" s="2492"/>
      <c r="CX185" s="2492"/>
      <c r="CY185" s="2492"/>
      <c r="CZ185" s="2492"/>
      <c r="DA185" s="2492"/>
      <c r="DB185" s="2492"/>
      <c r="DC185" s="2492"/>
      <c r="DD185" s="2492"/>
      <c r="DE185" s="2492"/>
      <c r="DF185" s="2492"/>
      <c r="DG185" s="2492"/>
      <c r="DH185" s="2492"/>
      <c r="DI185" s="2492"/>
      <c r="DJ185" s="2492"/>
      <c r="DK185" s="2492"/>
      <c r="DL185" s="2492"/>
      <c r="DM185" s="2492"/>
      <c r="DN185" s="2492"/>
      <c r="DO185" s="2492"/>
      <c r="DP185" s="2492"/>
      <c r="DQ185" s="2492"/>
      <c r="DR185" s="2492"/>
      <c r="DS185" s="2492"/>
      <c r="DT185" s="2492"/>
      <c r="DU185" s="2492"/>
      <c r="DV185" s="2492"/>
      <c r="DW185" s="2492"/>
      <c r="DX185" s="2492"/>
      <c r="DY185" s="2492"/>
      <c r="DZ185" s="2492"/>
      <c r="EA185" s="2492"/>
      <c r="EB185" s="2492"/>
      <c r="EC185" s="2492"/>
      <c r="ED185" s="2492"/>
      <c r="EE185" s="2492"/>
      <c r="EF185" s="2492"/>
      <c r="EG185" s="2492"/>
      <c r="EH185" s="2492"/>
      <c r="EI185" s="2492"/>
      <c r="EJ185" s="2492"/>
      <c r="EK185" s="2492"/>
      <c r="EL185" s="2492"/>
      <c r="EM185" s="2492"/>
      <c r="EN185" s="2492"/>
      <c r="EO185" s="2492"/>
      <c r="EP185" s="2492"/>
      <c r="EQ185" s="2492"/>
      <c r="ER185" s="2492"/>
      <c r="ES185" s="2492"/>
      <c r="ET185" s="2492"/>
      <c r="EU185" s="2492"/>
      <c r="EV185" s="2492"/>
      <c r="EW185" s="2492"/>
      <c r="EX185" s="2492"/>
      <c r="EY185" s="2492"/>
      <c r="EZ185" s="2492"/>
      <c r="FA185" s="2492"/>
      <c r="FB185" s="2492"/>
      <c r="FC185" s="2492"/>
      <c r="FD185" s="2492"/>
      <c r="FE185" s="2492"/>
      <c r="FF185" s="2492"/>
      <c r="FG185" s="2492"/>
      <c r="FH185" s="2492"/>
      <c r="FI185" s="2492"/>
      <c r="FJ185" s="2492"/>
      <c r="FK185" s="2492"/>
      <c r="FL185" s="2492"/>
      <c r="FM185" s="2492"/>
      <c r="FN185" s="2492"/>
      <c r="FO185" s="2492"/>
      <c r="FP185" s="2492"/>
      <c r="FQ185" s="2492"/>
      <c r="FR185" s="2492"/>
      <c r="FS185" s="2492"/>
      <c r="FT185" s="2492"/>
      <c r="FU185" s="2492"/>
      <c r="FV185" s="2492"/>
      <c r="FW185" s="2492"/>
      <c r="FX185" s="2492"/>
      <c r="FY185" s="2492"/>
      <c r="FZ185" s="2492"/>
      <c r="GA185" s="2492"/>
      <c r="GB185" s="2492"/>
      <c r="GC185" s="2492"/>
      <c r="GD185" s="2492"/>
      <c r="GE185" s="2492"/>
      <c r="GF185" s="2492"/>
      <c r="GG185" s="2492"/>
      <c r="GH185" s="2492"/>
      <c r="GI185" s="2492"/>
      <c r="GJ185" s="2492"/>
      <c r="GK185" s="2492"/>
      <c r="GL185" s="2492"/>
      <c r="GM185" s="2492"/>
      <c r="GN185" s="2492"/>
      <c r="GO185" s="2492"/>
      <c r="GP185" s="2492"/>
      <c r="GQ185" s="2492"/>
      <c r="GR185" s="2492"/>
      <c r="GS185" s="2492"/>
      <c r="GT185" s="2492"/>
      <c r="GU185" s="2492"/>
      <c r="GV185" s="2492"/>
      <c r="GW185" s="2492"/>
      <c r="GX185" s="2492"/>
      <c r="GY185" s="2492"/>
      <c r="GZ185" s="2492"/>
      <c r="HA185" s="2492"/>
      <c r="HB185" s="2492"/>
      <c r="HC185" s="2492"/>
      <c r="HD185" s="2492"/>
      <c r="HE185" s="2492"/>
      <c r="HF185" s="2492"/>
      <c r="HG185" s="2492"/>
      <c r="HH185" s="2492"/>
      <c r="HI185" s="2492"/>
      <c r="HJ185" s="2492"/>
      <c r="HK185" s="2492"/>
      <c r="HL185" s="2492"/>
      <c r="HM185" s="2492"/>
      <c r="HN185" s="2492"/>
      <c r="HO185" s="2492"/>
      <c r="HP185" s="2492"/>
      <c r="HQ185" s="2492"/>
      <c r="HR185" s="2492"/>
      <c r="HS185" s="2492"/>
      <c r="HT185" s="2492"/>
      <c r="HU185" s="2492"/>
      <c r="HV185" s="2492"/>
      <c r="HW185" s="2492"/>
      <c r="HX185" s="2492"/>
      <c r="HY185" s="2492"/>
      <c r="HZ185" s="2492"/>
      <c r="IA185" s="2492"/>
      <c r="IB185" s="2492"/>
      <c r="IC185" s="2492"/>
      <c r="ID185" s="2492"/>
      <c r="IE185" s="2492"/>
    </row>
    <row r="186" spans="1:239" s="1472" customFormat="1" ht="30" customHeight="1" thickBot="1">
      <c r="A186" s="2518"/>
      <c r="B186" s="1197" t="s">
        <v>1247</v>
      </c>
      <c r="C186" s="2519"/>
      <c r="D186" s="2520"/>
      <c r="E186" s="2521"/>
      <c r="F186" s="2522"/>
      <c r="G186" s="2523"/>
      <c r="H186" s="2524"/>
      <c r="I186" s="2525" t="s">
        <v>373</v>
      </c>
      <c r="J186" s="2526"/>
      <c r="K186" s="2527"/>
      <c r="L186" s="2546"/>
      <c r="M186" s="2528"/>
      <c r="N186" s="1196"/>
      <c r="O186" s="2529"/>
      <c r="P186" s="2529"/>
      <c r="Q186" s="2529"/>
      <c r="R186" s="2592"/>
      <c r="S186" s="2529"/>
      <c r="T186" s="2529"/>
      <c r="U186" s="2529"/>
      <c r="V186" s="2529"/>
      <c r="W186" s="2546"/>
      <c r="X186" s="2530"/>
      <c r="Y186" s="2531"/>
      <c r="Z186" s="2532"/>
      <c r="AA186" s="2531"/>
      <c r="AB186" s="2670"/>
      <c r="AC186" s="2533"/>
      <c r="AD186" s="2534"/>
      <c r="AE186" s="2534"/>
      <c r="AF186" s="2534"/>
      <c r="AG186" s="2492"/>
      <c r="AH186" s="2492"/>
      <c r="AI186" s="2492"/>
      <c r="AJ186" s="2492"/>
      <c r="AK186" s="2492"/>
      <c r="AL186" s="2492"/>
      <c r="AM186" s="2492"/>
      <c r="AN186" s="2492"/>
      <c r="AO186" s="2492"/>
      <c r="AP186" s="2492"/>
      <c r="AQ186" s="2492"/>
      <c r="AR186" s="2492"/>
      <c r="AS186" s="2492"/>
      <c r="AT186" s="2492"/>
      <c r="AU186" s="2492"/>
      <c r="AV186" s="2492"/>
      <c r="AW186" s="2492"/>
      <c r="AX186" s="2492"/>
      <c r="AY186" s="2492"/>
      <c r="AZ186" s="2492"/>
      <c r="BA186" s="2492"/>
      <c r="BB186" s="2492"/>
      <c r="BC186" s="2492"/>
      <c r="BD186" s="2492"/>
      <c r="BE186" s="2492"/>
      <c r="BF186" s="2492"/>
      <c r="BG186" s="2492"/>
      <c r="BH186" s="2492"/>
      <c r="BI186" s="2492"/>
      <c r="BJ186" s="2492"/>
      <c r="BK186" s="2492"/>
      <c r="BL186" s="2492"/>
      <c r="BM186" s="2492"/>
      <c r="BN186" s="2492"/>
      <c r="BO186" s="2492"/>
      <c r="BP186" s="2492"/>
      <c r="BQ186" s="2492"/>
      <c r="BR186" s="2492"/>
      <c r="BS186" s="2492"/>
      <c r="BT186" s="2492"/>
      <c r="BU186" s="2492"/>
      <c r="BV186" s="2492"/>
      <c r="BW186" s="2492"/>
      <c r="BX186" s="2492"/>
      <c r="BY186" s="2492"/>
      <c r="BZ186" s="2492"/>
      <c r="CA186" s="2492"/>
      <c r="CB186" s="2492"/>
      <c r="CC186" s="2492"/>
      <c r="CD186" s="2492"/>
      <c r="CE186" s="2492"/>
      <c r="CF186" s="2492"/>
      <c r="CG186" s="2492"/>
      <c r="CH186" s="2492"/>
      <c r="CI186" s="2492"/>
      <c r="CJ186" s="2492"/>
      <c r="CK186" s="2492"/>
      <c r="CL186" s="2492"/>
      <c r="CM186" s="2492"/>
      <c r="CN186" s="2492"/>
      <c r="CO186" s="2492"/>
      <c r="CP186" s="2492"/>
      <c r="CQ186" s="2492"/>
      <c r="CR186" s="2492"/>
      <c r="CS186" s="2492"/>
      <c r="CT186" s="2492"/>
      <c r="CU186" s="2492"/>
      <c r="CV186" s="2492"/>
      <c r="CW186" s="2492"/>
      <c r="CX186" s="2492"/>
      <c r="CY186" s="2492"/>
      <c r="CZ186" s="2492"/>
      <c r="DA186" s="2492"/>
      <c r="DB186" s="2492"/>
      <c r="DC186" s="2492"/>
      <c r="DD186" s="2492"/>
      <c r="DE186" s="2492"/>
      <c r="DF186" s="2492"/>
      <c r="DG186" s="2492"/>
      <c r="DH186" s="2492"/>
      <c r="DI186" s="2492"/>
      <c r="DJ186" s="2492"/>
      <c r="DK186" s="2492"/>
      <c r="DL186" s="2492"/>
      <c r="DM186" s="2492"/>
      <c r="DN186" s="2492"/>
      <c r="DO186" s="2492"/>
      <c r="DP186" s="2492"/>
      <c r="DQ186" s="2492"/>
      <c r="DR186" s="2492"/>
      <c r="DS186" s="2492"/>
      <c r="DT186" s="2492"/>
      <c r="DU186" s="2492"/>
      <c r="DV186" s="2492"/>
      <c r="DW186" s="2492"/>
      <c r="DX186" s="2492"/>
      <c r="DY186" s="2492"/>
      <c r="DZ186" s="2492"/>
      <c r="EA186" s="2492"/>
      <c r="EB186" s="2492"/>
      <c r="EC186" s="2492"/>
      <c r="ED186" s="2492"/>
      <c r="EE186" s="2492"/>
      <c r="EF186" s="2492"/>
      <c r="EG186" s="2492"/>
      <c r="EH186" s="2492"/>
      <c r="EI186" s="2492"/>
      <c r="EJ186" s="2492"/>
      <c r="EK186" s="2492"/>
      <c r="EL186" s="2492"/>
      <c r="EM186" s="2492"/>
      <c r="EN186" s="2492"/>
      <c r="EO186" s="2492"/>
      <c r="EP186" s="2492"/>
      <c r="EQ186" s="2492"/>
      <c r="ER186" s="2492"/>
      <c r="ES186" s="2492"/>
      <c r="ET186" s="2492"/>
      <c r="EU186" s="2492"/>
      <c r="EV186" s="2492"/>
      <c r="EW186" s="2492"/>
      <c r="EX186" s="2492"/>
      <c r="EY186" s="2492"/>
      <c r="EZ186" s="2492"/>
      <c r="FA186" s="2492"/>
      <c r="FB186" s="2492"/>
      <c r="FC186" s="2492"/>
      <c r="FD186" s="2492"/>
      <c r="FE186" s="2492"/>
      <c r="FF186" s="2492"/>
      <c r="FG186" s="2492"/>
      <c r="FH186" s="2492"/>
      <c r="FI186" s="2492"/>
      <c r="FJ186" s="2492"/>
      <c r="FK186" s="2492"/>
      <c r="FL186" s="2492"/>
      <c r="FM186" s="2492"/>
      <c r="FN186" s="2492"/>
      <c r="FO186" s="2492"/>
      <c r="FP186" s="2492"/>
      <c r="FQ186" s="2492"/>
      <c r="FR186" s="2492"/>
      <c r="FS186" s="2492"/>
      <c r="FT186" s="2492"/>
      <c r="FU186" s="2492"/>
      <c r="FV186" s="2492"/>
      <c r="FW186" s="2492"/>
      <c r="FX186" s="2492"/>
      <c r="FY186" s="2492"/>
      <c r="FZ186" s="2492"/>
      <c r="GA186" s="2492"/>
      <c r="GB186" s="2492"/>
      <c r="GC186" s="2492"/>
      <c r="GD186" s="2492"/>
      <c r="GE186" s="2492"/>
      <c r="GF186" s="2492"/>
      <c r="GG186" s="2492"/>
      <c r="GH186" s="2492"/>
      <c r="GI186" s="2492"/>
      <c r="GJ186" s="2492"/>
      <c r="GK186" s="2492"/>
      <c r="GL186" s="2492"/>
      <c r="GM186" s="2492"/>
      <c r="GN186" s="2492"/>
      <c r="GO186" s="2492"/>
      <c r="GP186" s="2492"/>
      <c r="GQ186" s="2492"/>
      <c r="GR186" s="2492"/>
      <c r="GS186" s="2492"/>
      <c r="GT186" s="2492"/>
      <c r="GU186" s="2492"/>
      <c r="GV186" s="2492"/>
      <c r="GW186" s="2492"/>
      <c r="GX186" s="2492"/>
      <c r="GY186" s="2492"/>
      <c r="GZ186" s="2492"/>
      <c r="HA186" s="2492"/>
      <c r="HB186" s="2492"/>
      <c r="HC186" s="2492"/>
      <c r="HD186" s="2492"/>
      <c r="HE186" s="2492"/>
      <c r="HF186" s="2492"/>
      <c r="HG186" s="2492"/>
      <c r="HH186" s="2492"/>
      <c r="HI186" s="2492"/>
      <c r="HJ186" s="2492"/>
      <c r="HK186" s="2492"/>
      <c r="HL186" s="2492"/>
      <c r="HM186" s="2492"/>
      <c r="HN186" s="2492"/>
      <c r="HO186" s="2492"/>
      <c r="HP186" s="2492"/>
      <c r="HQ186" s="2492"/>
      <c r="HR186" s="2492"/>
      <c r="HS186" s="2492"/>
      <c r="HT186" s="2492"/>
      <c r="HU186" s="2492"/>
      <c r="HV186" s="2492"/>
      <c r="HW186" s="2492"/>
      <c r="HX186" s="2492"/>
      <c r="HY186" s="2492"/>
      <c r="HZ186" s="2492"/>
      <c r="IA186" s="2492"/>
      <c r="IB186" s="2492"/>
      <c r="IC186" s="2492"/>
      <c r="ID186" s="2492"/>
      <c r="IE186" s="2492"/>
    </row>
    <row r="187" spans="1:239" s="1472" customFormat="1" ht="27" customHeight="1">
      <c r="A187" s="1484" t="s">
        <v>634</v>
      </c>
      <c r="B187" s="1485" t="s">
        <v>1249</v>
      </c>
      <c r="C187" s="4312" t="s">
        <v>1250</v>
      </c>
      <c r="D187" s="4313"/>
      <c r="E187" s="4313"/>
      <c r="F187" s="4314"/>
      <c r="G187" s="1486" t="s">
        <v>219</v>
      </c>
      <c r="H187" s="1601"/>
      <c r="I187" s="1602">
        <v>45.7</v>
      </c>
      <c r="J187" s="1539"/>
      <c r="K187" s="1603">
        <v>5</v>
      </c>
      <c r="L187" s="2556"/>
      <c r="M187" s="1119" t="s">
        <v>1251</v>
      </c>
      <c r="N187" s="433"/>
      <c r="O187" s="1141"/>
      <c r="P187" s="1850"/>
      <c r="Q187" s="1141"/>
      <c r="R187" s="2612"/>
      <c r="S187" s="433"/>
      <c r="T187" s="1141"/>
      <c r="U187" s="1850"/>
      <c r="V187" s="1141"/>
      <c r="W187" s="2649"/>
      <c r="X187" s="1492">
        <v>0.1</v>
      </c>
      <c r="Y187" s="1539"/>
      <c r="Z187" s="1494">
        <v>4992</v>
      </c>
      <c r="AA187" s="1493"/>
      <c r="AB187" s="2674"/>
      <c r="AC187" s="2516">
        <f t="shared" si="8"/>
        <v>0</v>
      </c>
      <c r="AD187" s="1416">
        <f t="shared" si="9"/>
        <v>0</v>
      </c>
      <c r="AE187" s="1416">
        <f t="shared" si="10"/>
        <v>0</v>
      </c>
      <c r="AF187" s="1416">
        <f t="shared" si="11"/>
        <v>0</v>
      </c>
      <c r="AG187" s="2492"/>
      <c r="AH187" s="2492"/>
      <c r="AI187" s="2492"/>
      <c r="AJ187" s="2492"/>
      <c r="AK187" s="2492"/>
      <c r="AL187" s="2492"/>
      <c r="AM187" s="2492"/>
      <c r="AN187" s="2492"/>
      <c r="AO187" s="2492"/>
      <c r="AP187" s="2492"/>
      <c r="AQ187" s="2492"/>
      <c r="AR187" s="2492"/>
      <c r="AS187" s="2492"/>
      <c r="AT187" s="2492"/>
      <c r="AU187" s="2492"/>
      <c r="AV187" s="2492"/>
      <c r="AW187" s="2492"/>
      <c r="AX187" s="2492"/>
      <c r="AY187" s="2492"/>
      <c r="AZ187" s="2492"/>
      <c r="BA187" s="2492"/>
      <c r="BB187" s="2492"/>
      <c r="BC187" s="2492"/>
      <c r="BD187" s="2492"/>
      <c r="BE187" s="2492"/>
      <c r="BF187" s="2492"/>
      <c r="BG187" s="2492"/>
      <c r="BH187" s="2492"/>
      <c r="BI187" s="2492"/>
      <c r="BJ187" s="2492"/>
      <c r="BK187" s="2492"/>
      <c r="BL187" s="2492"/>
      <c r="BM187" s="2492"/>
      <c r="BN187" s="2492"/>
      <c r="BO187" s="2492"/>
      <c r="BP187" s="2492"/>
      <c r="BQ187" s="2492"/>
      <c r="BR187" s="2492"/>
      <c r="BS187" s="2492"/>
      <c r="BT187" s="2492"/>
      <c r="BU187" s="2492"/>
      <c r="BV187" s="2492"/>
      <c r="BW187" s="2492"/>
      <c r="BX187" s="2492"/>
      <c r="BY187" s="2492"/>
      <c r="BZ187" s="2492"/>
      <c r="CA187" s="2492"/>
      <c r="CB187" s="2492"/>
      <c r="CC187" s="2492"/>
      <c r="CD187" s="2492"/>
      <c r="CE187" s="2492"/>
      <c r="CF187" s="2492"/>
      <c r="CG187" s="2492"/>
      <c r="CH187" s="2492"/>
      <c r="CI187" s="2492"/>
      <c r="CJ187" s="2492"/>
      <c r="CK187" s="2492"/>
      <c r="CL187" s="2492"/>
      <c r="CM187" s="2492"/>
      <c r="CN187" s="2492"/>
      <c r="CO187" s="2492"/>
      <c r="CP187" s="2492"/>
      <c r="CQ187" s="2492"/>
      <c r="CR187" s="2492"/>
      <c r="CS187" s="2492"/>
      <c r="CT187" s="2492"/>
      <c r="CU187" s="2492"/>
      <c r="CV187" s="2492"/>
      <c r="CW187" s="2492"/>
      <c r="CX187" s="2492"/>
      <c r="CY187" s="2492"/>
      <c r="CZ187" s="2492"/>
      <c r="DA187" s="2492"/>
      <c r="DB187" s="2492"/>
      <c r="DC187" s="2492"/>
      <c r="DD187" s="2492"/>
      <c r="DE187" s="2492"/>
      <c r="DF187" s="2492"/>
      <c r="DG187" s="2492"/>
      <c r="DH187" s="2492"/>
      <c r="DI187" s="2492"/>
      <c r="DJ187" s="2492"/>
      <c r="DK187" s="2492"/>
      <c r="DL187" s="2492"/>
      <c r="DM187" s="2492"/>
      <c r="DN187" s="2492"/>
      <c r="DO187" s="2492"/>
      <c r="DP187" s="2492"/>
      <c r="DQ187" s="2492"/>
      <c r="DR187" s="2492"/>
      <c r="DS187" s="2492"/>
      <c r="DT187" s="2492"/>
      <c r="DU187" s="2492"/>
      <c r="DV187" s="2492"/>
      <c r="DW187" s="2492"/>
      <c r="DX187" s="2492"/>
      <c r="DY187" s="2492"/>
      <c r="DZ187" s="2492"/>
      <c r="EA187" s="2492"/>
      <c r="EB187" s="2492"/>
      <c r="EC187" s="2492"/>
      <c r="ED187" s="2492"/>
      <c r="EE187" s="2492"/>
      <c r="EF187" s="2492"/>
      <c r="EG187" s="2492"/>
      <c r="EH187" s="2492"/>
      <c r="EI187" s="2492"/>
      <c r="EJ187" s="2492"/>
      <c r="EK187" s="2492"/>
      <c r="EL187" s="2492"/>
      <c r="EM187" s="2492"/>
      <c r="EN187" s="2492"/>
      <c r="EO187" s="2492"/>
      <c r="EP187" s="2492"/>
      <c r="EQ187" s="2492"/>
      <c r="ER187" s="2492"/>
      <c r="ES187" s="2492"/>
      <c r="ET187" s="2492"/>
      <c r="EU187" s="2492"/>
      <c r="EV187" s="2492"/>
      <c r="EW187" s="2492"/>
      <c r="EX187" s="2492"/>
      <c r="EY187" s="2492"/>
      <c r="EZ187" s="2492"/>
      <c r="FA187" s="2492"/>
      <c r="FB187" s="2492"/>
      <c r="FC187" s="2492"/>
      <c r="FD187" s="2492"/>
      <c r="FE187" s="2492"/>
      <c r="FF187" s="2492"/>
      <c r="FG187" s="2492"/>
      <c r="FH187" s="2492"/>
      <c r="FI187" s="2492"/>
      <c r="FJ187" s="2492"/>
      <c r="FK187" s="2492"/>
      <c r="FL187" s="2492"/>
      <c r="FM187" s="2492"/>
      <c r="FN187" s="2492"/>
      <c r="FO187" s="2492"/>
      <c r="FP187" s="2492"/>
      <c r="FQ187" s="2492"/>
      <c r="FR187" s="2492"/>
      <c r="FS187" s="2492"/>
      <c r="FT187" s="2492"/>
      <c r="FU187" s="2492"/>
      <c r="FV187" s="2492"/>
      <c r="FW187" s="2492"/>
      <c r="FX187" s="2492"/>
      <c r="FY187" s="2492"/>
      <c r="FZ187" s="2492"/>
      <c r="GA187" s="2492"/>
      <c r="GB187" s="2492"/>
      <c r="GC187" s="2492"/>
      <c r="GD187" s="2492"/>
      <c r="GE187" s="2492"/>
      <c r="GF187" s="2492"/>
      <c r="GG187" s="2492"/>
      <c r="GH187" s="2492"/>
      <c r="GI187" s="2492"/>
      <c r="GJ187" s="2492"/>
      <c r="GK187" s="2492"/>
      <c r="GL187" s="2492"/>
      <c r="GM187" s="2492"/>
      <c r="GN187" s="2492"/>
      <c r="GO187" s="2492"/>
      <c r="GP187" s="2492"/>
      <c r="GQ187" s="2492"/>
      <c r="GR187" s="2492"/>
      <c r="GS187" s="2492"/>
      <c r="GT187" s="2492"/>
      <c r="GU187" s="2492"/>
      <c r="GV187" s="2492"/>
      <c r="GW187" s="2492"/>
      <c r="GX187" s="2492"/>
      <c r="GY187" s="2492"/>
      <c r="GZ187" s="2492"/>
      <c r="HA187" s="2492"/>
      <c r="HB187" s="2492"/>
      <c r="HC187" s="2492"/>
      <c r="HD187" s="2492"/>
      <c r="HE187" s="2492"/>
      <c r="HF187" s="2492"/>
      <c r="HG187" s="2492"/>
      <c r="HH187" s="2492"/>
      <c r="HI187" s="2492"/>
      <c r="HJ187" s="2492"/>
      <c r="HK187" s="2492"/>
      <c r="HL187" s="2492"/>
      <c r="HM187" s="2492"/>
      <c r="HN187" s="2492"/>
      <c r="HO187" s="2492"/>
      <c r="HP187" s="2492"/>
      <c r="HQ187" s="2492"/>
      <c r="HR187" s="2492"/>
      <c r="HS187" s="2492"/>
      <c r="HT187" s="2492"/>
      <c r="HU187" s="2492"/>
      <c r="HV187" s="2492"/>
      <c r="HW187" s="2492"/>
      <c r="HX187" s="2492"/>
      <c r="HY187" s="2492"/>
      <c r="HZ187" s="2492"/>
      <c r="IA187" s="2492"/>
      <c r="IB187" s="2492"/>
      <c r="IC187" s="2492"/>
      <c r="ID187" s="2492"/>
      <c r="IE187" s="2492"/>
    </row>
    <row r="188" spans="1:239" s="1472" customFormat="1" ht="39.950000000000003" customHeight="1">
      <c r="A188" s="1495" t="s">
        <v>670</v>
      </c>
      <c r="B188" s="1616" t="s">
        <v>671</v>
      </c>
      <c r="C188" s="4315" t="s">
        <v>1253</v>
      </c>
      <c r="D188" s="4379"/>
      <c r="E188" s="4379"/>
      <c r="F188" s="2005"/>
      <c r="G188" s="1497" t="s">
        <v>219</v>
      </c>
      <c r="H188" s="1592"/>
      <c r="I188" s="1617">
        <v>45.7</v>
      </c>
      <c r="J188" s="1549"/>
      <c r="K188" s="1618">
        <v>5</v>
      </c>
      <c r="L188" s="2446"/>
      <c r="M188" s="1121"/>
      <c r="N188" s="1137"/>
      <c r="O188" s="1147"/>
      <c r="P188" s="1944"/>
      <c r="Q188" s="1147"/>
      <c r="R188" s="2466"/>
      <c r="S188" s="1137"/>
      <c r="T188" s="1147"/>
      <c r="U188" s="1944"/>
      <c r="V188" s="1147"/>
      <c r="W188" s="1429"/>
      <c r="X188" s="1502">
        <v>0.1</v>
      </c>
      <c r="Y188" s="1549"/>
      <c r="Z188" s="1504">
        <v>5990</v>
      </c>
      <c r="AA188" s="1780"/>
      <c r="AB188" s="2480"/>
      <c r="AC188" s="2516">
        <f t="shared" si="8"/>
        <v>0</v>
      </c>
      <c r="AD188" s="1416">
        <f t="shared" si="9"/>
        <v>0</v>
      </c>
      <c r="AE188" s="1416">
        <f t="shared" si="10"/>
        <v>0</v>
      </c>
      <c r="AF188" s="1416">
        <f t="shared" si="11"/>
        <v>0</v>
      </c>
      <c r="AG188" s="2492"/>
      <c r="AH188" s="2492"/>
      <c r="AI188" s="2492"/>
      <c r="AJ188" s="2492"/>
      <c r="AK188" s="2492"/>
      <c r="AL188" s="2492"/>
      <c r="AM188" s="2492"/>
      <c r="AN188" s="2492"/>
      <c r="AO188" s="2492"/>
      <c r="AP188" s="2492"/>
      <c r="AQ188" s="2492"/>
      <c r="AR188" s="2492"/>
      <c r="AS188" s="2492"/>
      <c r="AT188" s="2492"/>
      <c r="AU188" s="2492"/>
      <c r="AV188" s="2492"/>
      <c r="AW188" s="2492"/>
      <c r="AX188" s="2492"/>
      <c r="AY188" s="2492"/>
      <c r="AZ188" s="2492"/>
      <c r="BA188" s="2492"/>
      <c r="BB188" s="2492"/>
      <c r="BC188" s="2492"/>
      <c r="BD188" s="2492"/>
      <c r="BE188" s="2492"/>
      <c r="BF188" s="2492"/>
      <c r="BG188" s="2492"/>
      <c r="BH188" s="2492"/>
      <c r="BI188" s="2492"/>
      <c r="BJ188" s="2492"/>
      <c r="BK188" s="2492"/>
      <c r="BL188" s="2492"/>
      <c r="BM188" s="2492"/>
      <c r="BN188" s="2492"/>
      <c r="BO188" s="2492"/>
      <c r="BP188" s="2492"/>
      <c r="BQ188" s="2492"/>
      <c r="BR188" s="2492"/>
      <c r="BS188" s="2492"/>
      <c r="BT188" s="2492"/>
      <c r="BU188" s="2492"/>
      <c r="BV188" s="2492"/>
      <c r="BW188" s="2492"/>
      <c r="BX188" s="2492"/>
      <c r="BY188" s="2492"/>
      <c r="BZ188" s="2492"/>
      <c r="CA188" s="2492"/>
      <c r="CB188" s="2492"/>
      <c r="CC188" s="2492"/>
      <c r="CD188" s="2492"/>
      <c r="CE188" s="2492"/>
      <c r="CF188" s="2492"/>
      <c r="CG188" s="2492"/>
      <c r="CH188" s="2492"/>
      <c r="CI188" s="2492"/>
      <c r="CJ188" s="2492"/>
      <c r="CK188" s="2492"/>
      <c r="CL188" s="2492"/>
      <c r="CM188" s="2492"/>
      <c r="CN188" s="2492"/>
      <c r="CO188" s="2492"/>
      <c r="CP188" s="2492"/>
      <c r="CQ188" s="2492"/>
      <c r="CR188" s="2492"/>
      <c r="CS188" s="2492"/>
      <c r="CT188" s="2492"/>
      <c r="CU188" s="2492"/>
      <c r="CV188" s="2492"/>
      <c r="CW188" s="2492"/>
      <c r="CX188" s="2492"/>
      <c r="CY188" s="2492"/>
      <c r="CZ188" s="2492"/>
      <c r="DA188" s="2492"/>
      <c r="DB188" s="2492"/>
      <c r="DC188" s="2492"/>
      <c r="DD188" s="2492"/>
      <c r="DE188" s="2492"/>
      <c r="DF188" s="2492"/>
      <c r="DG188" s="2492"/>
      <c r="DH188" s="2492"/>
      <c r="DI188" s="2492"/>
      <c r="DJ188" s="2492"/>
      <c r="DK188" s="2492"/>
      <c r="DL188" s="2492"/>
      <c r="DM188" s="2492"/>
      <c r="DN188" s="2492"/>
      <c r="DO188" s="2492"/>
      <c r="DP188" s="2492"/>
      <c r="DQ188" s="2492"/>
      <c r="DR188" s="2492"/>
      <c r="DS188" s="2492"/>
      <c r="DT188" s="2492"/>
      <c r="DU188" s="2492"/>
      <c r="DV188" s="2492"/>
      <c r="DW188" s="2492"/>
      <c r="DX188" s="2492"/>
      <c r="DY188" s="2492"/>
      <c r="DZ188" s="2492"/>
      <c r="EA188" s="2492"/>
      <c r="EB188" s="2492"/>
      <c r="EC188" s="2492"/>
      <c r="ED188" s="2492"/>
      <c r="EE188" s="2492"/>
      <c r="EF188" s="2492"/>
      <c r="EG188" s="2492"/>
      <c r="EH188" s="2492"/>
      <c r="EI188" s="2492"/>
      <c r="EJ188" s="2492"/>
      <c r="EK188" s="2492"/>
      <c r="EL188" s="2492"/>
      <c r="EM188" s="2492"/>
      <c r="EN188" s="2492"/>
      <c r="EO188" s="2492"/>
      <c r="EP188" s="2492"/>
      <c r="EQ188" s="2492"/>
      <c r="ER188" s="2492"/>
      <c r="ES188" s="2492"/>
      <c r="ET188" s="2492"/>
      <c r="EU188" s="2492"/>
      <c r="EV188" s="2492"/>
      <c r="EW188" s="2492"/>
      <c r="EX188" s="2492"/>
      <c r="EY188" s="2492"/>
      <c r="EZ188" s="2492"/>
      <c r="FA188" s="2492"/>
      <c r="FB188" s="2492"/>
      <c r="FC188" s="2492"/>
      <c r="FD188" s="2492"/>
      <c r="FE188" s="2492"/>
      <c r="FF188" s="2492"/>
      <c r="FG188" s="2492"/>
      <c r="FH188" s="2492"/>
      <c r="FI188" s="2492"/>
      <c r="FJ188" s="2492"/>
      <c r="FK188" s="2492"/>
      <c r="FL188" s="2492"/>
      <c r="FM188" s="2492"/>
      <c r="FN188" s="2492"/>
      <c r="FO188" s="2492"/>
      <c r="FP188" s="2492"/>
      <c r="FQ188" s="2492"/>
      <c r="FR188" s="2492"/>
      <c r="FS188" s="2492"/>
      <c r="FT188" s="2492"/>
      <c r="FU188" s="2492"/>
      <c r="FV188" s="2492"/>
      <c r="FW188" s="2492"/>
      <c r="FX188" s="2492"/>
      <c r="FY188" s="2492"/>
      <c r="FZ188" s="2492"/>
      <c r="GA188" s="2492"/>
      <c r="GB188" s="2492"/>
      <c r="GC188" s="2492"/>
      <c r="GD188" s="2492"/>
      <c r="GE188" s="2492"/>
      <c r="GF188" s="2492"/>
      <c r="GG188" s="2492"/>
      <c r="GH188" s="2492"/>
      <c r="GI188" s="2492"/>
      <c r="GJ188" s="2492"/>
      <c r="GK188" s="2492"/>
      <c r="GL188" s="2492"/>
      <c r="GM188" s="2492"/>
      <c r="GN188" s="2492"/>
      <c r="GO188" s="2492"/>
      <c r="GP188" s="2492"/>
      <c r="GQ188" s="2492"/>
      <c r="GR188" s="2492"/>
      <c r="GS188" s="2492"/>
      <c r="GT188" s="2492"/>
      <c r="GU188" s="2492"/>
      <c r="GV188" s="2492"/>
      <c r="GW188" s="2492"/>
      <c r="GX188" s="2492"/>
      <c r="GY188" s="2492"/>
      <c r="GZ188" s="2492"/>
      <c r="HA188" s="2492"/>
      <c r="HB188" s="2492"/>
      <c r="HC188" s="2492"/>
      <c r="HD188" s="2492"/>
      <c r="HE188" s="2492"/>
      <c r="HF188" s="2492"/>
      <c r="HG188" s="2492"/>
      <c r="HH188" s="2492"/>
      <c r="HI188" s="2492"/>
      <c r="HJ188" s="2492"/>
      <c r="HK188" s="2492"/>
      <c r="HL188" s="2492"/>
      <c r="HM188" s="2492"/>
      <c r="HN188" s="2492"/>
      <c r="HO188" s="2492"/>
      <c r="HP188" s="2492"/>
      <c r="HQ188" s="2492"/>
      <c r="HR188" s="2492"/>
      <c r="HS188" s="2492"/>
      <c r="HT188" s="2492"/>
      <c r="HU188" s="2492"/>
      <c r="HV188" s="2492"/>
      <c r="HW188" s="2492"/>
      <c r="HX188" s="2492"/>
      <c r="HY188" s="2492"/>
      <c r="HZ188" s="2492"/>
      <c r="IA188" s="2492"/>
      <c r="IB188" s="2492"/>
      <c r="IC188" s="2492"/>
      <c r="ID188" s="2492"/>
      <c r="IE188" s="2492"/>
    </row>
    <row r="189" spans="1:239" s="2009" customFormat="1" ht="27" customHeight="1">
      <c r="A189" s="1495" t="s">
        <v>630</v>
      </c>
      <c r="B189" s="1859" t="s">
        <v>626</v>
      </c>
      <c r="C189" s="4380" t="s">
        <v>1254</v>
      </c>
      <c r="D189" s="4381"/>
      <c r="E189" s="4381"/>
      <c r="F189" s="2006" t="s">
        <v>659</v>
      </c>
      <c r="G189" s="1789" t="s">
        <v>627</v>
      </c>
      <c r="H189" s="2007"/>
      <c r="I189" s="1617">
        <v>67.5</v>
      </c>
      <c r="J189" s="2007"/>
      <c r="K189" s="1618">
        <v>6</v>
      </c>
      <c r="L189" s="2572"/>
      <c r="M189" s="2008"/>
      <c r="N189" s="4382" t="s">
        <v>638</v>
      </c>
      <c r="O189" s="4383"/>
      <c r="P189" s="4383"/>
      <c r="Q189" s="4383"/>
      <c r="R189" s="4383"/>
      <c r="S189" s="4383"/>
      <c r="T189" s="4383"/>
      <c r="U189" s="4383"/>
      <c r="V189" s="4383"/>
      <c r="W189" s="4383"/>
      <c r="X189" s="4383"/>
      <c r="Y189" s="4383"/>
      <c r="Z189" s="4383"/>
      <c r="AA189" s="4383"/>
      <c r="AB189" s="4384"/>
      <c r="AC189" s="2516">
        <f t="shared" ref="AC189:AC252" si="12">I189*L189</f>
        <v>0</v>
      </c>
      <c r="AD189" s="1416">
        <f t="shared" ref="AD189:AD252" si="13">P189*R189</f>
        <v>0</v>
      </c>
      <c r="AE189" s="1416">
        <f t="shared" ref="AE189:AE252" si="14">U189*W189</f>
        <v>0</v>
      </c>
      <c r="AF189" s="1416">
        <f t="shared" ref="AF189:AF252" si="15">Z189*AB189</f>
        <v>0</v>
      </c>
      <c r="AG189" s="2503"/>
      <c r="AH189" s="2503"/>
      <c r="AI189" s="2503"/>
      <c r="AJ189" s="2503"/>
      <c r="AK189" s="2503"/>
      <c r="AL189" s="2503"/>
      <c r="AM189" s="2503"/>
      <c r="AN189" s="2503"/>
      <c r="AO189" s="2503"/>
      <c r="AP189" s="2503"/>
      <c r="AQ189" s="2503"/>
      <c r="AR189" s="2503"/>
      <c r="AS189" s="2503"/>
      <c r="AT189" s="2503"/>
      <c r="AU189" s="2503"/>
      <c r="AV189" s="2503"/>
      <c r="AW189" s="2503"/>
      <c r="AX189" s="2503"/>
      <c r="AY189" s="2503"/>
      <c r="AZ189" s="2503"/>
      <c r="BA189" s="2503"/>
      <c r="BB189" s="2503"/>
      <c r="BC189" s="2503"/>
      <c r="BD189" s="2503"/>
      <c r="BE189" s="2503"/>
      <c r="BF189" s="2503"/>
      <c r="BG189" s="2503"/>
      <c r="BH189" s="2503"/>
      <c r="BI189" s="2503"/>
      <c r="BJ189" s="2503"/>
      <c r="BK189" s="2503"/>
      <c r="BL189" s="2503"/>
      <c r="BM189" s="2503"/>
      <c r="BN189" s="2503"/>
      <c r="BO189" s="2503"/>
      <c r="BP189" s="2503"/>
      <c r="BQ189" s="2503"/>
      <c r="BR189" s="2503"/>
      <c r="BS189" s="2503"/>
      <c r="BT189" s="2503"/>
      <c r="BU189" s="2503"/>
      <c r="BV189" s="2503"/>
      <c r="BW189" s="2503"/>
      <c r="BX189" s="2503"/>
      <c r="BY189" s="2503"/>
      <c r="BZ189" s="2503"/>
      <c r="CA189" s="2503"/>
      <c r="CB189" s="2503"/>
      <c r="CC189" s="2503"/>
      <c r="CD189" s="2503"/>
      <c r="CE189" s="2503"/>
      <c r="CF189" s="2503"/>
      <c r="CG189" s="2503"/>
      <c r="CH189" s="2503"/>
      <c r="CI189" s="2503"/>
      <c r="CJ189" s="2503"/>
      <c r="CK189" s="2503"/>
      <c r="CL189" s="2503"/>
      <c r="CM189" s="2503"/>
      <c r="CN189" s="2503"/>
      <c r="CO189" s="2503"/>
      <c r="CP189" s="2503"/>
      <c r="CQ189" s="2503"/>
      <c r="CR189" s="2503"/>
      <c r="CS189" s="2503"/>
      <c r="CT189" s="2503"/>
      <c r="CU189" s="2503"/>
      <c r="CV189" s="2503"/>
      <c r="CW189" s="2503"/>
      <c r="CX189" s="2503"/>
      <c r="CY189" s="2503"/>
      <c r="CZ189" s="2503"/>
      <c r="DA189" s="2503"/>
      <c r="DB189" s="2503"/>
      <c r="DC189" s="2503"/>
      <c r="DD189" s="2503"/>
      <c r="DE189" s="2503"/>
      <c r="DF189" s="2503"/>
      <c r="DG189" s="2503"/>
      <c r="DH189" s="2503"/>
      <c r="DI189" s="2503"/>
      <c r="DJ189" s="2503"/>
      <c r="DK189" s="2503"/>
      <c r="DL189" s="2503"/>
      <c r="DM189" s="2503"/>
      <c r="DN189" s="2503"/>
      <c r="DO189" s="2503"/>
      <c r="DP189" s="2503"/>
      <c r="DQ189" s="2503"/>
      <c r="DR189" s="2503"/>
      <c r="DS189" s="2503"/>
      <c r="DT189" s="2503"/>
      <c r="DU189" s="2503"/>
      <c r="DV189" s="2503"/>
      <c r="DW189" s="2503"/>
      <c r="DX189" s="2503"/>
      <c r="DY189" s="2503"/>
      <c r="DZ189" s="2503"/>
      <c r="EA189" s="2503"/>
      <c r="EB189" s="2503"/>
      <c r="EC189" s="2503"/>
      <c r="ED189" s="2503"/>
      <c r="EE189" s="2503"/>
      <c r="EF189" s="2503"/>
      <c r="EG189" s="2503"/>
      <c r="EH189" s="2503"/>
      <c r="EI189" s="2503"/>
      <c r="EJ189" s="2503"/>
      <c r="EK189" s="2503"/>
      <c r="EL189" s="2503"/>
      <c r="EM189" s="2503"/>
      <c r="EN189" s="2503"/>
      <c r="EO189" s="2503"/>
      <c r="EP189" s="2503"/>
      <c r="EQ189" s="2503"/>
      <c r="ER189" s="2503"/>
      <c r="ES189" s="2503"/>
      <c r="ET189" s="2503"/>
      <c r="EU189" s="2503"/>
      <c r="EV189" s="2503"/>
      <c r="EW189" s="2503"/>
      <c r="EX189" s="2503"/>
      <c r="EY189" s="2503"/>
      <c r="EZ189" s="2503"/>
      <c r="FA189" s="2503"/>
      <c r="FB189" s="2503"/>
      <c r="FC189" s="2503"/>
      <c r="FD189" s="2503"/>
      <c r="FE189" s="2503"/>
      <c r="FF189" s="2503"/>
      <c r="FG189" s="2503"/>
      <c r="FH189" s="2503"/>
      <c r="FI189" s="2503"/>
      <c r="FJ189" s="2503"/>
      <c r="FK189" s="2503"/>
      <c r="FL189" s="2503"/>
      <c r="FM189" s="2503"/>
      <c r="FN189" s="2503"/>
      <c r="FO189" s="2503"/>
      <c r="FP189" s="2503"/>
      <c r="FQ189" s="2503"/>
      <c r="FR189" s="2503"/>
      <c r="FS189" s="2503"/>
      <c r="FT189" s="2503"/>
      <c r="FU189" s="2503"/>
      <c r="FV189" s="2503"/>
      <c r="FW189" s="2503"/>
      <c r="FX189" s="2503"/>
      <c r="FY189" s="2503"/>
      <c r="FZ189" s="2503"/>
      <c r="GA189" s="2503"/>
      <c r="GB189" s="2503"/>
      <c r="GC189" s="2503"/>
      <c r="GD189" s="2503"/>
      <c r="GE189" s="2503"/>
      <c r="GF189" s="2503"/>
      <c r="GG189" s="2503"/>
      <c r="GH189" s="2503"/>
      <c r="GI189" s="2503"/>
      <c r="GJ189" s="2503"/>
      <c r="GK189" s="2503"/>
      <c r="GL189" s="2503"/>
      <c r="GM189" s="2503"/>
      <c r="GN189" s="2503"/>
      <c r="GO189" s="2503"/>
      <c r="GP189" s="2503"/>
      <c r="GQ189" s="2503"/>
      <c r="GR189" s="2503"/>
      <c r="GS189" s="2503"/>
      <c r="GT189" s="2503"/>
      <c r="GU189" s="2503"/>
      <c r="GV189" s="2503"/>
      <c r="GW189" s="2503"/>
      <c r="GX189" s="2503"/>
      <c r="GY189" s="2503"/>
      <c r="GZ189" s="2503"/>
      <c r="HA189" s="2503"/>
      <c r="HB189" s="2503"/>
      <c r="HC189" s="2503"/>
      <c r="HD189" s="2503"/>
      <c r="HE189" s="2503"/>
      <c r="HF189" s="2503"/>
      <c r="HG189" s="2503"/>
      <c r="HH189" s="2503"/>
      <c r="HI189" s="2503"/>
      <c r="HJ189" s="2503"/>
      <c r="HK189" s="2503"/>
      <c r="HL189" s="2503"/>
      <c r="HM189" s="2503"/>
      <c r="HN189" s="2503"/>
      <c r="HO189" s="2503"/>
      <c r="HP189" s="2503"/>
      <c r="HQ189" s="2503"/>
      <c r="HR189" s="2503"/>
      <c r="HS189" s="2503"/>
      <c r="HT189" s="2503"/>
      <c r="HU189" s="2503"/>
      <c r="HV189" s="2503"/>
      <c r="HW189" s="2503"/>
      <c r="HX189" s="2503"/>
      <c r="HY189" s="2503"/>
      <c r="HZ189" s="2503"/>
      <c r="IA189" s="2503"/>
      <c r="IB189" s="2503"/>
      <c r="IC189" s="2503"/>
      <c r="ID189" s="2503"/>
      <c r="IE189" s="2503"/>
    </row>
    <row r="190" spans="1:239" s="1472" customFormat="1" ht="27" customHeight="1" thickBot="1">
      <c r="A190" s="1564" t="s">
        <v>631</v>
      </c>
      <c r="B190" s="2010" t="s">
        <v>626</v>
      </c>
      <c r="C190" s="4388" t="s">
        <v>1255</v>
      </c>
      <c r="D190" s="4389"/>
      <c r="E190" s="4389"/>
      <c r="F190" s="2011" t="s">
        <v>659</v>
      </c>
      <c r="G190" s="1566" t="s">
        <v>627</v>
      </c>
      <c r="H190" s="1998"/>
      <c r="I190" s="1669">
        <v>45.7</v>
      </c>
      <c r="J190" s="1999"/>
      <c r="K190" s="1933">
        <v>5</v>
      </c>
      <c r="L190" s="2573"/>
      <c r="M190" s="2012"/>
      <c r="N190" s="4385"/>
      <c r="O190" s="4386"/>
      <c r="P190" s="4386"/>
      <c r="Q190" s="4386"/>
      <c r="R190" s="4386"/>
      <c r="S190" s="4386"/>
      <c r="T190" s="4386"/>
      <c r="U190" s="4386"/>
      <c r="V190" s="4386"/>
      <c r="W190" s="4386"/>
      <c r="X190" s="4386"/>
      <c r="Y190" s="4386"/>
      <c r="Z190" s="4386"/>
      <c r="AA190" s="4386"/>
      <c r="AB190" s="4387"/>
      <c r="AC190" s="2516">
        <f t="shared" si="12"/>
        <v>0</v>
      </c>
      <c r="AD190" s="1416">
        <f t="shared" si="13"/>
        <v>0</v>
      </c>
      <c r="AE190" s="1416">
        <f t="shared" si="14"/>
        <v>0</v>
      </c>
      <c r="AF190" s="1416">
        <f t="shared" si="15"/>
        <v>0</v>
      </c>
      <c r="AG190" s="2492"/>
      <c r="AH190" s="2492"/>
      <c r="AI190" s="2492"/>
      <c r="AJ190" s="2492"/>
      <c r="AK190" s="2492"/>
      <c r="AL190" s="2492"/>
      <c r="AM190" s="2492"/>
      <c r="AN190" s="2492"/>
      <c r="AO190" s="2492"/>
      <c r="AP190" s="2492"/>
      <c r="AQ190" s="2492"/>
      <c r="AR190" s="2492"/>
      <c r="AS190" s="2492"/>
      <c r="AT190" s="2492"/>
      <c r="AU190" s="2492"/>
      <c r="AV190" s="2492"/>
      <c r="AW190" s="2492"/>
      <c r="AX190" s="2492"/>
      <c r="AY190" s="2492"/>
      <c r="AZ190" s="2492"/>
      <c r="BA190" s="2492"/>
      <c r="BB190" s="2492"/>
      <c r="BC190" s="2492"/>
      <c r="BD190" s="2492"/>
      <c r="BE190" s="2492"/>
      <c r="BF190" s="2492"/>
      <c r="BG190" s="2492"/>
      <c r="BH190" s="2492"/>
      <c r="BI190" s="2492"/>
      <c r="BJ190" s="2492"/>
      <c r="BK190" s="2492"/>
      <c r="BL190" s="2492"/>
      <c r="BM190" s="2492"/>
      <c r="BN190" s="2492"/>
      <c r="BO190" s="2492"/>
      <c r="BP190" s="2492"/>
      <c r="BQ190" s="2492"/>
      <c r="BR190" s="2492"/>
      <c r="BS190" s="2492"/>
      <c r="BT190" s="2492"/>
      <c r="BU190" s="2492"/>
      <c r="BV190" s="2492"/>
      <c r="BW190" s="2492"/>
      <c r="BX190" s="2492"/>
      <c r="BY190" s="2492"/>
      <c r="BZ190" s="2492"/>
      <c r="CA190" s="2492"/>
      <c r="CB190" s="2492"/>
      <c r="CC190" s="2492"/>
      <c r="CD190" s="2492"/>
      <c r="CE190" s="2492"/>
      <c r="CF190" s="2492"/>
      <c r="CG190" s="2492"/>
      <c r="CH190" s="2492"/>
      <c r="CI190" s="2492"/>
      <c r="CJ190" s="2492"/>
      <c r="CK190" s="2492"/>
      <c r="CL190" s="2492"/>
      <c r="CM190" s="2492"/>
      <c r="CN190" s="2492"/>
      <c r="CO190" s="2492"/>
      <c r="CP190" s="2492"/>
      <c r="CQ190" s="2492"/>
      <c r="CR190" s="2492"/>
      <c r="CS190" s="2492"/>
      <c r="CT190" s="2492"/>
      <c r="CU190" s="2492"/>
      <c r="CV190" s="2492"/>
      <c r="CW190" s="2492"/>
      <c r="CX190" s="2492"/>
      <c r="CY190" s="2492"/>
      <c r="CZ190" s="2492"/>
      <c r="DA190" s="2492"/>
      <c r="DB190" s="2492"/>
      <c r="DC190" s="2492"/>
      <c r="DD190" s="2492"/>
      <c r="DE190" s="2492"/>
      <c r="DF190" s="2492"/>
      <c r="DG190" s="2492"/>
      <c r="DH190" s="2492"/>
      <c r="DI190" s="2492"/>
      <c r="DJ190" s="2492"/>
      <c r="DK190" s="2492"/>
      <c r="DL190" s="2492"/>
      <c r="DM190" s="2492"/>
      <c r="DN190" s="2492"/>
      <c r="DO190" s="2492"/>
      <c r="DP190" s="2492"/>
      <c r="DQ190" s="2492"/>
      <c r="DR190" s="2492"/>
      <c r="DS190" s="2492"/>
      <c r="DT190" s="2492"/>
      <c r="DU190" s="2492"/>
      <c r="DV190" s="2492"/>
      <c r="DW190" s="2492"/>
      <c r="DX190" s="2492"/>
      <c r="DY190" s="2492"/>
      <c r="DZ190" s="2492"/>
      <c r="EA190" s="2492"/>
      <c r="EB190" s="2492"/>
      <c r="EC190" s="2492"/>
      <c r="ED190" s="2492"/>
      <c r="EE190" s="2492"/>
      <c r="EF190" s="2492"/>
      <c r="EG190" s="2492"/>
      <c r="EH190" s="2492"/>
      <c r="EI190" s="2492"/>
      <c r="EJ190" s="2492"/>
      <c r="EK190" s="2492"/>
      <c r="EL190" s="2492"/>
      <c r="EM190" s="2492"/>
      <c r="EN190" s="2492"/>
      <c r="EO190" s="2492"/>
      <c r="EP190" s="2492"/>
      <c r="EQ190" s="2492"/>
      <c r="ER190" s="2492"/>
      <c r="ES190" s="2492"/>
      <c r="ET190" s="2492"/>
      <c r="EU190" s="2492"/>
      <c r="EV190" s="2492"/>
      <c r="EW190" s="2492"/>
      <c r="EX190" s="2492"/>
      <c r="EY190" s="2492"/>
      <c r="EZ190" s="2492"/>
      <c r="FA190" s="2492"/>
      <c r="FB190" s="2492"/>
      <c r="FC190" s="2492"/>
      <c r="FD190" s="2492"/>
      <c r="FE190" s="2492"/>
      <c r="FF190" s="2492"/>
      <c r="FG190" s="2492"/>
      <c r="FH190" s="2492"/>
      <c r="FI190" s="2492"/>
      <c r="FJ190" s="2492"/>
      <c r="FK190" s="2492"/>
      <c r="FL190" s="2492"/>
      <c r="FM190" s="2492"/>
      <c r="FN190" s="2492"/>
      <c r="FO190" s="2492"/>
      <c r="FP190" s="2492"/>
      <c r="FQ190" s="2492"/>
      <c r="FR190" s="2492"/>
      <c r="FS190" s="2492"/>
      <c r="FT190" s="2492"/>
      <c r="FU190" s="2492"/>
      <c r="FV190" s="2492"/>
      <c r="FW190" s="2492"/>
      <c r="FX190" s="2492"/>
      <c r="FY190" s="2492"/>
      <c r="FZ190" s="2492"/>
      <c r="GA190" s="2492"/>
      <c r="GB190" s="2492"/>
      <c r="GC190" s="2492"/>
      <c r="GD190" s="2492"/>
      <c r="GE190" s="2492"/>
      <c r="GF190" s="2492"/>
      <c r="GG190" s="2492"/>
      <c r="GH190" s="2492"/>
      <c r="GI190" s="2492"/>
      <c r="GJ190" s="2492"/>
      <c r="GK190" s="2492"/>
      <c r="GL190" s="2492"/>
      <c r="GM190" s="2492"/>
      <c r="GN190" s="2492"/>
      <c r="GO190" s="2492"/>
      <c r="GP190" s="2492"/>
      <c r="GQ190" s="2492"/>
      <c r="GR190" s="2492"/>
      <c r="GS190" s="2492"/>
      <c r="GT190" s="2492"/>
      <c r="GU190" s="2492"/>
      <c r="GV190" s="2492"/>
      <c r="GW190" s="2492"/>
      <c r="GX190" s="2492"/>
      <c r="GY190" s="2492"/>
      <c r="GZ190" s="2492"/>
      <c r="HA190" s="2492"/>
      <c r="HB190" s="2492"/>
      <c r="HC190" s="2492"/>
      <c r="HD190" s="2492"/>
      <c r="HE190" s="2492"/>
      <c r="HF190" s="2492"/>
      <c r="HG190" s="2492"/>
      <c r="HH190" s="2492"/>
      <c r="HI190" s="2492"/>
      <c r="HJ190" s="2492"/>
      <c r="HK190" s="2492"/>
      <c r="HL190" s="2492"/>
      <c r="HM190" s="2492"/>
      <c r="HN190" s="2492"/>
      <c r="HO190" s="2492"/>
      <c r="HP190" s="2492"/>
      <c r="HQ190" s="2492"/>
      <c r="HR190" s="2492"/>
      <c r="HS190" s="2492"/>
      <c r="HT190" s="2492"/>
      <c r="HU190" s="2492"/>
      <c r="HV190" s="2492"/>
      <c r="HW190" s="2492"/>
      <c r="HX190" s="2492"/>
      <c r="HY190" s="2492"/>
      <c r="HZ190" s="2492"/>
      <c r="IA190" s="2492"/>
      <c r="IB190" s="2492"/>
      <c r="IC190" s="2492"/>
      <c r="ID190" s="2492"/>
      <c r="IE190" s="2492"/>
    </row>
    <row r="191" spans="1:239" s="1472" customFormat="1" ht="30" customHeight="1" thickBot="1">
      <c r="A191" s="2518"/>
      <c r="B191" s="1197" t="s">
        <v>1256</v>
      </c>
      <c r="C191" s="2519"/>
      <c r="D191" s="2520"/>
      <c r="E191" s="2521"/>
      <c r="F191" s="2522"/>
      <c r="G191" s="2523"/>
      <c r="H191" s="2524"/>
      <c r="I191" s="2525" t="s">
        <v>373</v>
      </c>
      <c r="J191" s="2526"/>
      <c r="K191" s="2527"/>
      <c r="L191" s="2546"/>
      <c r="M191" s="2528"/>
      <c r="N191" s="1196"/>
      <c r="O191" s="2529"/>
      <c r="P191" s="2529" t="s">
        <v>373</v>
      </c>
      <c r="Q191" s="2529"/>
      <c r="R191" s="2592"/>
      <c r="S191" s="2529"/>
      <c r="T191" s="2529"/>
      <c r="U191" s="2529" t="s">
        <v>373</v>
      </c>
      <c r="V191" s="2529"/>
      <c r="W191" s="2546"/>
      <c r="X191" s="2530"/>
      <c r="Y191" s="2531"/>
      <c r="Z191" s="2532" t="s">
        <v>373</v>
      </c>
      <c r="AA191" s="2531"/>
      <c r="AB191" s="2670"/>
      <c r="AC191" s="2533"/>
      <c r="AD191" s="2534"/>
      <c r="AE191" s="2534"/>
      <c r="AF191" s="2534"/>
      <c r="AG191" s="2492"/>
      <c r="AH191" s="2492"/>
      <c r="AI191" s="2492"/>
      <c r="AJ191" s="2492"/>
      <c r="AK191" s="2492"/>
      <c r="AL191" s="2492"/>
      <c r="AM191" s="2492"/>
      <c r="AN191" s="2492"/>
      <c r="AO191" s="2492"/>
      <c r="AP191" s="2492"/>
      <c r="AQ191" s="2492"/>
      <c r="AR191" s="2492"/>
      <c r="AS191" s="2492"/>
      <c r="AT191" s="2492"/>
      <c r="AU191" s="2492"/>
      <c r="AV191" s="2492"/>
      <c r="AW191" s="2492"/>
      <c r="AX191" s="2492"/>
      <c r="AY191" s="2492"/>
      <c r="AZ191" s="2492"/>
      <c r="BA191" s="2492"/>
      <c r="BB191" s="2492"/>
      <c r="BC191" s="2492"/>
      <c r="BD191" s="2492"/>
      <c r="BE191" s="2492"/>
      <c r="BF191" s="2492"/>
      <c r="BG191" s="2492"/>
      <c r="BH191" s="2492"/>
      <c r="BI191" s="2492"/>
      <c r="BJ191" s="2492"/>
      <c r="BK191" s="2492"/>
      <c r="BL191" s="2492"/>
      <c r="BM191" s="2492"/>
      <c r="BN191" s="2492"/>
      <c r="BO191" s="2492"/>
      <c r="BP191" s="2492"/>
      <c r="BQ191" s="2492"/>
      <c r="BR191" s="2492"/>
      <c r="BS191" s="2492"/>
      <c r="BT191" s="2492"/>
      <c r="BU191" s="2492"/>
      <c r="BV191" s="2492"/>
      <c r="BW191" s="2492"/>
      <c r="BX191" s="2492"/>
      <c r="BY191" s="2492"/>
      <c r="BZ191" s="2492"/>
      <c r="CA191" s="2492"/>
      <c r="CB191" s="2492"/>
      <c r="CC191" s="2492"/>
      <c r="CD191" s="2492"/>
      <c r="CE191" s="2492"/>
      <c r="CF191" s="2492"/>
      <c r="CG191" s="2492"/>
      <c r="CH191" s="2492"/>
      <c r="CI191" s="2492"/>
      <c r="CJ191" s="2492"/>
      <c r="CK191" s="2492"/>
      <c r="CL191" s="2492"/>
      <c r="CM191" s="2492"/>
      <c r="CN191" s="2492"/>
      <c r="CO191" s="2492"/>
      <c r="CP191" s="2492"/>
      <c r="CQ191" s="2492"/>
      <c r="CR191" s="2492"/>
      <c r="CS191" s="2492"/>
      <c r="CT191" s="2492"/>
      <c r="CU191" s="2492"/>
      <c r="CV191" s="2492"/>
      <c r="CW191" s="2492"/>
      <c r="CX191" s="2492"/>
      <c r="CY191" s="2492"/>
      <c r="CZ191" s="2492"/>
      <c r="DA191" s="2492"/>
      <c r="DB191" s="2492"/>
      <c r="DC191" s="2492"/>
      <c r="DD191" s="2492"/>
      <c r="DE191" s="2492"/>
      <c r="DF191" s="2492"/>
      <c r="DG191" s="2492"/>
      <c r="DH191" s="2492"/>
      <c r="DI191" s="2492"/>
      <c r="DJ191" s="2492"/>
      <c r="DK191" s="2492"/>
      <c r="DL191" s="2492"/>
      <c r="DM191" s="2492"/>
      <c r="DN191" s="2492"/>
      <c r="DO191" s="2492"/>
      <c r="DP191" s="2492"/>
      <c r="DQ191" s="2492"/>
      <c r="DR191" s="2492"/>
      <c r="DS191" s="2492"/>
      <c r="DT191" s="2492"/>
      <c r="DU191" s="2492"/>
      <c r="DV191" s="2492"/>
      <c r="DW191" s="2492"/>
      <c r="DX191" s="2492"/>
      <c r="DY191" s="2492"/>
      <c r="DZ191" s="2492"/>
      <c r="EA191" s="2492"/>
      <c r="EB191" s="2492"/>
      <c r="EC191" s="2492"/>
      <c r="ED191" s="2492"/>
      <c r="EE191" s="2492"/>
      <c r="EF191" s="2492"/>
      <c r="EG191" s="2492"/>
      <c r="EH191" s="2492"/>
      <c r="EI191" s="2492"/>
      <c r="EJ191" s="2492"/>
      <c r="EK191" s="2492"/>
      <c r="EL191" s="2492"/>
      <c r="EM191" s="2492"/>
      <c r="EN191" s="2492"/>
      <c r="EO191" s="2492"/>
      <c r="EP191" s="2492"/>
      <c r="EQ191" s="2492"/>
      <c r="ER191" s="2492"/>
      <c r="ES191" s="2492"/>
      <c r="ET191" s="2492"/>
      <c r="EU191" s="2492"/>
      <c r="EV191" s="2492"/>
      <c r="EW191" s="2492"/>
      <c r="EX191" s="2492"/>
      <c r="EY191" s="2492"/>
      <c r="EZ191" s="2492"/>
      <c r="FA191" s="2492"/>
      <c r="FB191" s="2492"/>
      <c r="FC191" s="2492"/>
      <c r="FD191" s="2492"/>
      <c r="FE191" s="2492"/>
      <c r="FF191" s="2492"/>
      <c r="FG191" s="2492"/>
      <c r="FH191" s="2492"/>
      <c r="FI191" s="2492"/>
      <c r="FJ191" s="2492"/>
      <c r="FK191" s="2492"/>
      <c r="FL191" s="2492"/>
      <c r="FM191" s="2492"/>
      <c r="FN191" s="2492"/>
      <c r="FO191" s="2492"/>
      <c r="FP191" s="2492"/>
      <c r="FQ191" s="2492"/>
      <c r="FR191" s="2492"/>
      <c r="FS191" s="2492"/>
      <c r="FT191" s="2492"/>
      <c r="FU191" s="2492"/>
      <c r="FV191" s="2492"/>
      <c r="FW191" s="2492"/>
      <c r="FX191" s="2492"/>
      <c r="FY191" s="2492"/>
      <c r="FZ191" s="2492"/>
      <c r="GA191" s="2492"/>
      <c r="GB191" s="2492"/>
      <c r="GC191" s="2492"/>
      <c r="GD191" s="2492"/>
      <c r="GE191" s="2492"/>
      <c r="GF191" s="2492"/>
      <c r="GG191" s="2492"/>
      <c r="GH191" s="2492"/>
      <c r="GI191" s="2492"/>
      <c r="GJ191" s="2492"/>
      <c r="GK191" s="2492"/>
      <c r="GL191" s="2492"/>
      <c r="GM191" s="2492"/>
      <c r="GN191" s="2492"/>
      <c r="GO191" s="2492"/>
      <c r="GP191" s="2492"/>
      <c r="GQ191" s="2492"/>
      <c r="GR191" s="2492"/>
      <c r="GS191" s="2492"/>
      <c r="GT191" s="2492"/>
      <c r="GU191" s="2492"/>
      <c r="GV191" s="2492"/>
      <c r="GW191" s="2492"/>
      <c r="GX191" s="2492"/>
      <c r="GY191" s="2492"/>
      <c r="GZ191" s="2492"/>
      <c r="HA191" s="2492"/>
      <c r="HB191" s="2492"/>
      <c r="HC191" s="2492"/>
      <c r="HD191" s="2492"/>
      <c r="HE191" s="2492"/>
      <c r="HF191" s="2492"/>
      <c r="HG191" s="2492"/>
      <c r="HH191" s="2492"/>
      <c r="HI191" s="2492"/>
      <c r="HJ191" s="2492"/>
      <c r="HK191" s="2492"/>
      <c r="HL191" s="2492"/>
      <c r="HM191" s="2492"/>
      <c r="HN191" s="2492"/>
      <c r="HO191" s="2492"/>
      <c r="HP191" s="2492"/>
      <c r="HQ191" s="2492"/>
      <c r="HR191" s="2492"/>
      <c r="HS191" s="2492"/>
      <c r="HT191" s="2492"/>
      <c r="HU191" s="2492"/>
      <c r="HV191" s="2492"/>
      <c r="HW191" s="2492"/>
      <c r="HX191" s="2492"/>
      <c r="HY191" s="2492"/>
      <c r="HZ191" s="2492"/>
      <c r="IA191" s="2492"/>
      <c r="IB191" s="2492"/>
      <c r="IC191" s="2492"/>
      <c r="ID191" s="2492"/>
      <c r="IE191" s="2492"/>
    </row>
    <row r="192" spans="1:239" s="1472" customFormat="1" ht="27" customHeight="1" thickBot="1">
      <c r="A192" s="1495">
        <v>4701</v>
      </c>
      <c r="B192" s="679" t="s">
        <v>1257</v>
      </c>
      <c r="C192" s="4373" t="s">
        <v>1258</v>
      </c>
      <c r="D192" s="4374"/>
      <c r="E192" s="4374"/>
      <c r="F192" s="4375"/>
      <c r="G192" s="83">
        <v>0.8</v>
      </c>
      <c r="H192" s="701"/>
      <c r="I192" s="686">
        <v>37.299999999999997</v>
      </c>
      <c r="J192" s="1123"/>
      <c r="K192" s="698">
        <v>4</v>
      </c>
      <c r="L192" s="2449"/>
      <c r="M192" s="1121" t="s">
        <v>1259</v>
      </c>
      <c r="N192" s="1137"/>
      <c r="O192" s="1147"/>
      <c r="P192" s="1140"/>
      <c r="Q192" s="1147"/>
      <c r="R192" s="2461"/>
      <c r="S192" s="1137"/>
      <c r="T192" s="1147"/>
      <c r="U192" s="1140"/>
      <c r="V192" s="1147"/>
      <c r="W192" s="2473"/>
      <c r="X192" s="761">
        <v>0.1</v>
      </c>
      <c r="Y192" s="755"/>
      <c r="Z192" s="901">
        <v>8485</v>
      </c>
      <c r="AA192" s="760"/>
      <c r="AB192" s="2481"/>
      <c r="AC192" s="2516">
        <f t="shared" si="12"/>
        <v>0</v>
      </c>
      <c r="AD192" s="1416">
        <f t="shared" si="13"/>
        <v>0</v>
      </c>
      <c r="AE192" s="1416">
        <f t="shared" si="14"/>
        <v>0</v>
      </c>
      <c r="AF192" s="1416">
        <f t="shared" si="15"/>
        <v>0</v>
      </c>
      <c r="AG192" s="2492"/>
      <c r="AH192" s="2492"/>
      <c r="AI192" s="2492"/>
      <c r="AJ192" s="2492"/>
      <c r="AK192" s="2492"/>
      <c r="AL192" s="2492"/>
      <c r="AM192" s="2492"/>
      <c r="AN192" s="2492"/>
      <c r="AO192" s="2492"/>
      <c r="AP192" s="2492"/>
      <c r="AQ192" s="2492"/>
      <c r="AR192" s="2492"/>
      <c r="AS192" s="2492"/>
      <c r="AT192" s="2492"/>
      <c r="AU192" s="2492"/>
      <c r="AV192" s="2492"/>
      <c r="AW192" s="2492"/>
      <c r="AX192" s="2492"/>
      <c r="AY192" s="2492"/>
      <c r="AZ192" s="2492"/>
      <c r="BA192" s="2492"/>
      <c r="BB192" s="2492"/>
      <c r="BC192" s="2492"/>
      <c r="BD192" s="2492"/>
      <c r="BE192" s="2492"/>
      <c r="BF192" s="2492"/>
      <c r="BG192" s="2492"/>
      <c r="BH192" s="2492"/>
      <c r="BI192" s="2492"/>
      <c r="BJ192" s="2492"/>
      <c r="BK192" s="2492"/>
      <c r="BL192" s="2492"/>
      <c r="BM192" s="2492"/>
      <c r="BN192" s="2492"/>
      <c r="BO192" s="2492"/>
      <c r="BP192" s="2492"/>
      <c r="BQ192" s="2492"/>
      <c r="BR192" s="2492"/>
      <c r="BS192" s="2492"/>
      <c r="BT192" s="2492"/>
      <c r="BU192" s="2492"/>
      <c r="BV192" s="2492"/>
      <c r="BW192" s="2492"/>
      <c r="BX192" s="2492"/>
      <c r="BY192" s="2492"/>
      <c r="BZ192" s="2492"/>
      <c r="CA192" s="2492"/>
      <c r="CB192" s="2492"/>
      <c r="CC192" s="2492"/>
      <c r="CD192" s="2492"/>
      <c r="CE192" s="2492"/>
      <c r="CF192" s="2492"/>
      <c r="CG192" s="2492"/>
      <c r="CH192" s="2492"/>
      <c r="CI192" s="2492"/>
      <c r="CJ192" s="2492"/>
      <c r="CK192" s="2492"/>
      <c r="CL192" s="2492"/>
      <c r="CM192" s="2492"/>
      <c r="CN192" s="2492"/>
      <c r="CO192" s="2492"/>
      <c r="CP192" s="2492"/>
      <c r="CQ192" s="2492"/>
      <c r="CR192" s="2492"/>
      <c r="CS192" s="2492"/>
      <c r="CT192" s="2492"/>
      <c r="CU192" s="2492"/>
      <c r="CV192" s="2492"/>
      <c r="CW192" s="2492"/>
      <c r="CX192" s="2492"/>
      <c r="CY192" s="2492"/>
      <c r="CZ192" s="2492"/>
      <c r="DA192" s="2492"/>
      <c r="DB192" s="2492"/>
      <c r="DC192" s="2492"/>
      <c r="DD192" s="2492"/>
      <c r="DE192" s="2492"/>
      <c r="DF192" s="2492"/>
      <c r="DG192" s="2492"/>
      <c r="DH192" s="2492"/>
      <c r="DI192" s="2492"/>
      <c r="DJ192" s="2492"/>
      <c r="DK192" s="2492"/>
      <c r="DL192" s="2492"/>
      <c r="DM192" s="2492"/>
      <c r="DN192" s="2492"/>
      <c r="DO192" s="2492"/>
      <c r="DP192" s="2492"/>
      <c r="DQ192" s="2492"/>
      <c r="DR192" s="2492"/>
      <c r="DS192" s="2492"/>
      <c r="DT192" s="2492"/>
      <c r="DU192" s="2492"/>
      <c r="DV192" s="2492"/>
      <c r="DW192" s="2492"/>
      <c r="DX192" s="2492"/>
      <c r="DY192" s="2492"/>
      <c r="DZ192" s="2492"/>
      <c r="EA192" s="2492"/>
      <c r="EB192" s="2492"/>
      <c r="EC192" s="2492"/>
      <c r="ED192" s="2492"/>
      <c r="EE192" s="2492"/>
      <c r="EF192" s="2492"/>
      <c r="EG192" s="2492"/>
      <c r="EH192" s="2492"/>
      <c r="EI192" s="2492"/>
      <c r="EJ192" s="2492"/>
      <c r="EK192" s="2492"/>
      <c r="EL192" s="2492"/>
      <c r="EM192" s="2492"/>
      <c r="EN192" s="2492"/>
      <c r="EO192" s="2492"/>
      <c r="EP192" s="2492"/>
      <c r="EQ192" s="2492"/>
      <c r="ER192" s="2492"/>
      <c r="ES192" s="2492"/>
      <c r="ET192" s="2492"/>
      <c r="EU192" s="2492"/>
      <c r="EV192" s="2492"/>
      <c r="EW192" s="2492"/>
      <c r="EX192" s="2492"/>
      <c r="EY192" s="2492"/>
      <c r="EZ192" s="2492"/>
      <c r="FA192" s="2492"/>
      <c r="FB192" s="2492"/>
      <c r="FC192" s="2492"/>
      <c r="FD192" s="2492"/>
      <c r="FE192" s="2492"/>
      <c r="FF192" s="2492"/>
      <c r="FG192" s="2492"/>
      <c r="FH192" s="2492"/>
      <c r="FI192" s="2492"/>
      <c r="FJ192" s="2492"/>
      <c r="FK192" s="2492"/>
      <c r="FL192" s="2492"/>
      <c r="FM192" s="2492"/>
      <c r="FN192" s="2492"/>
      <c r="FO192" s="2492"/>
      <c r="FP192" s="2492"/>
      <c r="FQ192" s="2492"/>
      <c r="FR192" s="2492"/>
      <c r="FS192" s="2492"/>
      <c r="FT192" s="2492"/>
      <c r="FU192" s="2492"/>
      <c r="FV192" s="2492"/>
      <c r="FW192" s="2492"/>
      <c r="FX192" s="2492"/>
      <c r="FY192" s="2492"/>
      <c r="FZ192" s="2492"/>
      <c r="GA192" s="2492"/>
      <c r="GB192" s="2492"/>
      <c r="GC192" s="2492"/>
      <c r="GD192" s="2492"/>
      <c r="GE192" s="2492"/>
      <c r="GF192" s="2492"/>
      <c r="GG192" s="2492"/>
      <c r="GH192" s="2492"/>
      <c r="GI192" s="2492"/>
      <c r="GJ192" s="2492"/>
      <c r="GK192" s="2492"/>
      <c r="GL192" s="2492"/>
      <c r="GM192" s="2492"/>
      <c r="GN192" s="2492"/>
      <c r="GO192" s="2492"/>
      <c r="GP192" s="2492"/>
      <c r="GQ192" s="2492"/>
      <c r="GR192" s="2492"/>
      <c r="GS192" s="2492"/>
      <c r="GT192" s="2492"/>
      <c r="GU192" s="2492"/>
      <c r="GV192" s="2492"/>
      <c r="GW192" s="2492"/>
      <c r="GX192" s="2492"/>
      <c r="GY192" s="2492"/>
      <c r="GZ192" s="2492"/>
      <c r="HA192" s="2492"/>
      <c r="HB192" s="2492"/>
      <c r="HC192" s="2492"/>
      <c r="HD192" s="2492"/>
      <c r="HE192" s="2492"/>
      <c r="HF192" s="2492"/>
      <c r="HG192" s="2492"/>
      <c r="HH192" s="2492"/>
      <c r="HI192" s="2492"/>
      <c r="HJ192" s="2492"/>
      <c r="HK192" s="2492"/>
      <c r="HL192" s="2492"/>
      <c r="HM192" s="2492"/>
      <c r="HN192" s="2492"/>
      <c r="HO192" s="2492"/>
      <c r="HP192" s="2492"/>
      <c r="HQ192" s="2492"/>
      <c r="HR192" s="2492"/>
      <c r="HS192" s="2492"/>
      <c r="HT192" s="2492"/>
      <c r="HU192" s="2492"/>
      <c r="HV192" s="2492"/>
      <c r="HW192" s="2492"/>
      <c r="HX192" s="2492"/>
      <c r="HY192" s="2492"/>
      <c r="HZ192" s="2492"/>
      <c r="IA192" s="2492"/>
      <c r="IB192" s="2492"/>
      <c r="IC192" s="2492"/>
      <c r="ID192" s="2492"/>
      <c r="IE192" s="2492"/>
    </row>
    <row r="193" spans="1:239" s="1472" customFormat="1" ht="30" customHeight="1" thickBot="1">
      <c r="A193" s="2518"/>
      <c r="B193" s="1197" t="s">
        <v>137</v>
      </c>
      <c r="C193" s="2519"/>
      <c r="D193" s="2520"/>
      <c r="E193" s="2521"/>
      <c r="F193" s="2522"/>
      <c r="G193" s="2523"/>
      <c r="H193" s="2524"/>
      <c r="I193" s="2525" t="s">
        <v>373</v>
      </c>
      <c r="J193" s="2526"/>
      <c r="K193" s="2527"/>
      <c r="L193" s="2546"/>
      <c r="M193" s="2528"/>
      <c r="N193" s="1196"/>
      <c r="O193" s="2529"/>
      <c r="P193" s="2529" t="s">
        <v>373</v>
      </c>
      <c r="Q193" s="2529"/>
      <c r="R193" s="2592"/>
      <c r="S193" s="2529"/>
      <c r="T193" s="2529"/>
      <c r="U193" s="2529" t="s">
        <v>373</v>
      </c>
      <c r="V193" s="2529"/>
      <c r="W193" s="2546"/>
      <c r="X193" s="2530"/>
      <c r="Y193" s="2531"/>
      <c r="Z193" s="2532" t="s">
        <v>373</v>
      </c>
      <c r="AA193" s="2531"/>
      <c r="AB193" s="2670"/>
      <c r="AC193" s="2533"/>
      <c r="AD193" s="2534"/>
      <c r="AE193" s="2534"/>
      <c r="AF193" s="2534"/>
      <c r="AG193" s="2492"/>
      <c r="AH193" s="2492"/>
      <c r="AI193" s="2492"/>
      <c r="AJ193" s="2492"/>
      <c r="AK193" s="2492"/>
      <c r="AL193" s="2492"/>
      <c r="AM193" s="2492"/>
      <c r="AN193" s="2492"/>
      <c r="AO193" s="2492"/>
      <c r="AP193" s="2492"/>
      <c r="AQ193" s="2492"/>
      <c r="AR193" s="2492"/>
      <c r="AS193" s="2492"/>
      <c r="AT193" s="2492"/>
      <c r="AU193" s="2492"/>
      <c r="AV193" s="2492"/>
      <c r="AW193" s="2492"/>
      <c r="AX193" s="2492"/>
      <c r="AY193" s="2492"/>
      <c r="AZ193" s="2492"/>
      <c r="BA193" s="2492"/>
      <c r="BB193" s="2492"/>
      <c r="BC193" s="2492"/>
      <c r="BD193" s="2492"/>
      <c r="BE193" s="2492"/>
      <c r="BF193" s="2492"/>
      <c r="BG193" s="2492"/>
      <c r="BH193" s="2492"/>
      <c r="BI193" s="2492"/>
      <c r="BJ193" s="2492"/>
      <c r="BK193" s="2492"/>
      <c r="BL193" s="2492"/>
      <c r="BM193" s="2492"/>
      <c r="BN193" s="2492"/>
      <c r="BO193" s="2492"/>
      <c r="BP193" s="2492"/>
      <c r="BQ193" s="2492"/>
      <c r="BR193" s="2492"/>
      <c r="BS193" s="2492"/>
      <c r="BT193" s="2492"/>
      <c r="BU193" s="2492"/>
      <c r="BV193" s="2492"/>
      <c r="BW193" s="2492"/>
      <c r="BX193" s="2492"/>
      <c r="BY193" s="2492"/>
      <c r="BZ193" s="2492"/>
      <c r="CA193" s="2492"/>
      <c r="CB193" s="2492"/>
      <c r="CC193" s="2492"/>
      <c r="CD193" s="2492"/>
      <c r="CE193" s="2492"/>
      <c r="CF193" s="2492"/>
      <c r="CG193" s="2492"/>
      <c r="CH193" s="2492"/>
      <c r="CI193" s="2492"/>
      <c r="CJ193" s="2492"/>
      <c r="CK193" s="2492"/>
      <c r="CL193" s="2492"/>
      <c r="CM193" s="2492"/>
      <c r="CN193" s="2492"/>
      <c r="CO193" s="2492"/>
      <c r="CP193" s="2492"/>
      <c r="CQ193" s="2492"/>
      <c r="CR193" s="2492"/>
      <c r="CS193" s="2492"/>
      <c r="CT193" s="2492"/>
      <c r="CU193" s="2492"/>
      <c r="CV193" s="2492"/>
      <c r="CW193" s="2492"/>
      <c r="CX193" s="2492"/>
      <c r="CY193" s="2492"/>
      <c r="CZ193" s="2492"/>
      <c r="DA193" s="2492"/>
      <c r="DB193" s="2492"/>
      <c r="DC193" s="2492"/>
      <c r="DD193" s="2492"/>
      <c r="DE193" s="2492"/>
      <c r="DF193" s="2492"/>
      <c r="DG193" s="2492"/>
      <c r="DH193" s="2492"/>
      <c r="DI193" s="2492"/>
      <c r="DJ193" s="2492"/>
      <c r="DK193" s="2492"/>
      <c r="DL193" s="2492"/>
      <c r="DM193" s="2492"/>
      <c r="DN193" s="2492"/>
      <c r="DO193" s="2492"/>
      <c r="DP193" s="2492"/>
      <c r="DQ193" s="2492"/>
      <c r="DR193" s="2492"/>
      <c r="DS193" s="2492"/>
      <c r="DT193" s="2492"/>
      <c r="DU193" s="2492"/>
      <c r="DV193" s="2492"/>
      <c r="DW193" s="2492"/>
      <c r="DX193" s="2492"/>
      <c r="DY193" s="2492"/>
      <c r="DZ193" s="2492"/>
      <c r="EA193" s="2492"/>
      <c r="EB193" s="2492"/>
      <c r="EC193" s="2492"/>
      <c r="ED193" s="2492"/>
      <c r="EE193" s="2492"/>
      <c r="EF193" s="2492"/>
      <c r="EG193" s="2492"/>
      <c r="EH193" s="2492"/>
      <c r="EI193" s="2492"/>
      <c r="EJ193" s="2492"/>
      <c r="EK193" s="2492"/>
      <c r="EL193" s="2492"/>
      <c r="EM193" s="2492"/>
      <c r="EN193" s="2492"/>
      <c r="EO193" s="2492"/>
      <c r="EP193" s="2492"/>
      <c r="EQ193" s="2492"/>
      <c r="ER193" s="2492"/>
      <c r="ES193" s="2492"/>
      <c r="ET193" s="2492"/>
      <c r="EU193" s="2492"/>
      <c r="EV193" s="2492"/>
      <c r="EW193" s="2492"/>
      <c r="EX193" s="2492"/>
      <c r="EY193" s="2492"/>
      <c r="EZ193" s="2492"/>
      <c r="FA193" s="2492"/>
      <c r="FB193" s="2492"/>
      <c r="FC193" s="2492"/>
      <c r="FD193" s="2492"/>
      <c r="FE193" s="2492"/>
      <c r="FF193" s="2492"/>
      <c r="FG193" s="2492"/>
      <c r="FH193" s="2492"/>
      <c r="FI193" s="2492"/>
      <c r="FJ193" s="2492"/>
      <c r="FK193" s="2492"/>
      <c r="FL193" s="2492"/>
      <c r="FM193" s="2492"/>
      <c r="FN193" s="2492"/>
      <c r="FO193" s="2492"/>
      <c r="FP193" s="2492"/>
      <c r="FQ193" s="2492"/>
      <c r="FR193" s="2492"/>
      <c r="FS193" s="2492"/>
      <c r="FT193" s="2492"/>
      <c r="FU193" s="2492"/>
      <c r="FV193" s="2492"/>
      <c r="FW193" s="2492"/>
      <c r="FX193" s="2492"/>
      <c r="FY193" s="2492"/>
      <c r="FZ193" s="2492"/>
      <c r="GA193" s="2492"/>
      <c r="GB193" s="2492"/>
      <c r="GC193" s="2492"/>
      <c r="GD193" s="2492"/>
      <c r="GE193" s="2492"/>
      <c r="GF193" s="2492"/>
      <c r="GG193" s="2492"/>
      <c r="GH193" s="2492"/>
      <c r="GI193" s="2492"/>
      <c r="GJ193" s="2492"/>
      <c r="GK193" s="2492"/>
      <c r="GL193" s="2492"/>
      <c r="GM193" s="2492"/>
      <c r="GN193" s="2492"/>
      <c r="GO193" s="2492"/>
      <c r="GP193" s="2492"/>
      <c r="GQ193" s="2492"/>
      <c r="GR193" s="2492"/>
      <c r="GS193" s="2492"/>
      <c r="GT193" s="2492"/>
      <c r="GU193" s="2492"/>
      <c r="GV193" s="2492"/>
      <c r="GW193" s="2492"/>
      <c r="GX193" s="2492"/>
      <c r="GY193" s="2492"/>
      <c r="GZ193" s="2492"/>
      <c r="HA193" s="2492"/>
      <c r="HB193" s="2492"/>
      <c r="HC193" s="2492"/>
      <c r="HD193" s="2492"/>
      <c r="HE193" s="2492"/>
      <c r="HF193" s="2492"/>
      <c r="HG193" s="2492"/>
      <c r="HH193" s="2492"/>
      <c r="HI193" s="2492"/>
      <c r="HJ193" s="2492"/>
      <c r="HK193" s="2492"/>
      <c r="HL193" s="2492"/>
      <c r="HM193" s="2492"/>
      <c r="HN193" s="2492"/>
      <c r="HO193" s="2492"/>
      <c r="HP193" s="2492"/>
      <c r="HQ193" s="2492"/>
      <c r="HR193" s="2492"/>
      <c r="HS193" s="2492"/>
      <c r="HT193" s="2492"/>
      <c r="HU193" s="2492"/>
      <c r="HV193" s="2492"/>
      <c r="HW193" s="2492"/>
      <c r="HX193" s="2492"/>
      <c r="HY193" s="2492"/>
      <c r="HZ193" s="2492"/>
      <c r="IA193" s="2492"/>
      <c r="IB193" s="2492"/>
      <c r="IC193" s="2492"/>
      <c r="ID193" s="2492"/>
      <c r="IE193" s="2492"/>
    </row>
    <row r="194" spans="1:239" s="1472" customFormat="1" ht="15.75" customHeight="1">
      <c r="A194" s="1615">
        <v>2101</v>
      </c>
      <c r="B194" s="2013" t="s">
        <v>1260</v>
      </c>
      <c r="C194" s="2014" t="s">
        <v>1261</v>
      </c>
      <c r="D194" s="1883"/>
      <c r="E194" s="2015"/>
      <c r="F194" s="2016"/>
      <c r="G194" s="821">
        <v>0.6</v>
      </c>
      <c r="H194" s="688"/>
      <c r="I194" s="684">
        <v>37.299999999999997</v>
      </c>
      <c r="J194" s="677"/>
      <c r="K194" s="695">
        <v>4</v>
      </c>
      <c r="L194" s="2562"/>
      <c r="M194" s="692" t="s">
        <v>1262</v>
      </c>
      <c r="N194" s="821">
        <v>2</v>
      </c>
      <c r="O194" s="689"/>
      <c r="P194" s="2017">
        <v>47</v>
      </c>
      <c r="Q194" s="689"/>
      <c r="R194" s="2628"/>
      <c r="S194" s="1886">
        <v>5</v>
      </c>
      <c r="T194" s="1887"/>
      <c r="U194" s="1888">
        <v>108</v>
      </c>
      <c r="V194" s="1887"/>
      <c r="W194" s="2650"/>
      <c r="X194" s="720">
        <v>0.05</v>
      </c>
      <c r="Y194" s="689"/>
      <c r="Z194" s="2018">
        <v>14546</v>
      </c>
      <c r="AA194" s="129"/>
      <c r="AB194" s="2671"/>
      <c r="AC194" s="2516">
        <f t="shared" si="12"/>
        <v>0</v>
      </c>
      <c r="AD194" s="1416">
        <f t="shared" si="13"/>
        <v>0</v>
      </c>
      <c r="AE194" s="1416">
        <f t="shared" si="14"/>
        <v>0</v>
      </c>
      <c r="AF194" s="1416">
        <f t="shared" si="15"/>
        <v>0</v>
      </c>
      <c r="AG194" s="2492"/>
      <c r="AH194" s="2492"/>
      <c r="AI194" s="2492"/>
      <c r="AJ194" s="2492"/>
      <c r="AK194" s="2492"/>
      <c r="AL194" s="2492"/>
      <c r="AM194" s="2492"/>
      <c r="AN194" s="2492"/>
      <c r="AO194" s="2492"/>
      <c r="AP194" s="2492"/>
      <c r="AQ194" s="2492"/>
      <c r="AR194" s="2492"/>
      <c r="AS194" s="2492"/>
      <c r="AT194" s="2492"/>
      <c r="AU194" s="2492"/>
      <c r="AV194" s="2492"/>
      <c r="AW194" s="2492"/>
      <c r="AX194" s="2492"/>
      <c r="AY194" s="2492"/>
      <c r="AZ194" s="2492"/>
      <c r="BA194" s="2492"/>
      <c r="BB194" s="2492"/>
      <c r="BC194" s="2492"/>
      <c r="BD194" s="2492"/>
      <c r="BE194" s="2492"/>
      <c r="BF194" s="2492"/>
      <c r="BG194" s="2492"/>
      <c r="BH194" s="2492"/>
      <c r="BI194" s="2492"/>
      <c r="BJ194" s="2492"/>
      <c r="BK194" s="2492"/>
      <c r="BL194" s="2492"/>
      <c r="BM194" s="2492"/>
      <c r="BN194" s="2492"/>
      <c r="BO194" s="2492"/>
      <c r="BP194" s="2492"/>
      <c r="BQ194" s="2492"/>
      <c r="BR194" s="2492"/>
      <c r="BS194" s="2492"/>
      <c r="BT194" s="2492"/>
      <c r="BU194" s="2492"/>
      <c r="BV194" s="2492"/>
      <c r="BW194" s="2492"/>
      <c r="BX194" s="2492"/>
      <c r="BY194" s="2492"/>
      <c r="BZ194" s="2492"/>
      <c r="CA194" s="2492"/>
      <c r="CB194" s="2492"/>
      <c r="CC194" s="2492"/>
      <c r="CD194" s="2492"/>
      <c r="CE194" s="2492"/>
      <c r="CF194" s="2492"/>
      <c r="CG194" s="2492"/>
      <c r="CH194" s="2492"/>
      <c r="CI194" s="2492"/>
      <c r="CJ194" s="2492"/>
      <c r="CK194" s="2492"/>
      <c r="CL194" s="2492"/>
      <c r="CM194" s="2492"/>
      <c r="CN194" s="2492"/>
      <c r="CO194" s="2492"/>
      <c r="CP194" s="2492"/>
      <c r="CQ194" s="2492"/>
      <c r="CR194" s="2492"/>
      <c r="CS194" s="2492"/>
      <c r="CT194" s="2492"/>
      <c r="CU194" s="2492"/>
      <c r="CV194" s="2492"/>
      <c r="CW194" s="2492"/>
      <c r="CX194" s="2492"/>
      <c r="CY194" s="2492"/>
      <c r="CZ194" s="2492"/>
      <c r="DA194" s="2492"/>
      <c r="DB194" s="2492"/>
      <c r="DC194" s="2492"/>
      <c r="DD194" s="2492"/>
      <c r="DE194" s="2492"/>
      <c r="DF194" s="2492"/>
      <c r="DG194" s="2492"/>
      <c r="DH194" s="2492"/>
      <c r="DI194" s="2492"/>
      <c r="DJ194" s="2492"/>
      <c r="DK194" s="2492"/>
      <c r="DL194" s="2492"/>
      <c r="DM194" s="2492"/>
      <c r="DN194" s="2492"/>
      <c r="DO194" s="2492"/>
      <c r="DP194" s="2492"/>
      <c r="DQ194" s="2492"/>
      <c r="DR194" s="2492"/>
      <c r="DS194" s="2492"/>
      <c r="DT194" s="2492"/>
      <c r="DU194" s="2492"/>
      <c r="DV194" s="2492"/>
      <c r="DW194" s="2492"/>
      <c r="DX194" s="2492"/>
      <c r="DY194" s="2492"/>
      <c r="DZ194" s="2492"/>
      <c r="EA194" s="2492"/>
      <c r="EB194" s="2492"/>
      <c r="EC194" s="2492"/>
      <c r="ED194" s="2492"/>
      <c r="EE194" s="2492"/>
      <c r="EF194" s="2492"/>
      <c r="EG194" s="2492"/>
      <c r="EH194" s="2492"/>
      <c r="EI194" s="2492"/>
      <c r="EJ194" s="2492"/>
      <c r="EK194" s="2492"/>
      <c r="EL194" s="2492"/>
      <c r="EM194" s="2492"/>
      <c r="EN194" s="2492"/>
      <c r="EO194" s="2492"/>
      <c r="EP194" s="2492"/>
      <c r="EQ194" s="2492"/>
      <c r="ER194" s="2492"/>
      <c r="ES194" s="2492"/>
      <c r="ET194" s="2492"/>
      <c r="EU194" s="2492"/>
      <c r="EV194" s="2492"/>
      <c r="EW194" s="2492"/>
      <c r="EX194" s="2492"/>
      <c r="EY194" s="2492"/>
      <c r="EZ194" s="2492"/>
      <c r="FA194" s="2492"/>
      <c r="FB194" s="2492"/>
      <c r="FC194" s="2492"/>
      <c r="FD194" s="2492"/>
      <c r="FE194" s="2492"/>
      <c r="FF194" s="2492"/>
      <c r="FG194" s="2492"/>
      <c r="FH194" s="2492"/>
      <c r="FI194" s="2492"/>
      <c r="FJ194" s="2492"/>
      <c r="FK194" s="2492"/>
      <c r="FL194" s="2492"/>
      <c r="FM194" s="2492"/>
      <c r="FN194" s="2492"/>
      <c r="FO194" s="2492"/>
      <c r="FP194" s="2492"/>
      <c r="FQ194" s="2492"/>
      <c r="FR194" s="2492"/>
      <c r="FS194" s="2492"/>
      <c r="FT194" s="2492"/>
      <c r="FU194" s="2492"/>
      <c r="FV194" s="2492"/>
      <c r="FW194" s="2492"/>
      <c r="FX194" s="2492"/>
      <c r="FY194" s="2492"/>
      <c r="FZ194" s="2492"/>
      <c r="GA194" s="2492"/>
      <c r="GB194" s="2492"/>
      <c r="GC194" s="2492"/>
      <c r="GD194" s="2492"/>
      <c r="GE194" s="2492"/>
      <c r="GF194" s="2492"/>
      <c r="GG194" s="2492"/>
      <c r="GH194" s="2492"/>
      <c r="GI194" s="2492"/>
      <c r="GJ194" s="2492"/>
      <c r="GK194" s="2492"/>
      <c r="GL194" s="2492"/>
      <c r="GM194" s="2492"/>
      <c r="GN194" s="2492"/>
      <c r="GO194" s="2492"/>
      <c r="GP194" s="2492"/>
      <c r="GQ194" s="2492"/>
      <c r="GR194" s="2492"/>
      <c r="GS194" s="2492"/>
      <c r="GT194" s="2492"/>
      <c r="GU194" s="2492"/>
      <c r="GV194" s="2492"/>
      <c r="GW194" s="2492"/>
      <c r="GX194" s="2492"/>
      <c r="GY194" s="2492"/>
      <c r="GZ194" s="2492"/>
      <c r="HA194" s="2492"/>
      <c r="HB194" s="2492"/>
      <c r="HC194" s="2492"/>
      <c r="HD194" s="2492"/>
      <c r="HE194" s="2492"/>
      <c r="HF194" s="2492"/>
      <c r="HG194" s="2492"/>
      <c r="HH194" s="2492"/>
      <c r="HI194" s="2492"/>
      <c r="HJ194" s="2492"/>
      <c r="HK194" s="2492"/>
      <c r="HL194" s="2492"/>
      <c r="HM194" s="2492"/>
      <c r="HN194" s="2492"/>
      <c r="HO194" s="2492"/>
      <c r="HP194" s="2492"/>
      <c r="HQ194" s="2492"/>
      <c r="HR194" s="2492"/>
      <c r="HS194" s="2492"/>
      <c r="HT194" s="2492"/>
      <c r="HU194" s="2492"/>
      <c r="HV194" s="2492"/>
      <c r="HW194" s="2492"/>
      <c r="HX194" s="2492"/>
      <c r="HY194" s="2492"/>
      <c r="HZ194" s="2492"/>
      <c r="IA194" s="2492"/>
      <c r="IB194" s="2492"/>
      <c r="IC194" s="2492"/>
      <c r="ID194" s="2492"/>
      <c r="IE194" s="2492"/>
    </row>
    <row r="195" spans="1:239" s="1472" customFormat="1" ht="15.75" customHeight="1">
      <c r="A195" s="1483" t="s">
        <v>1263</v>
      </c>
      <c r="B195" s="679" t="s">
        <v>1264</v>
      </c>
      <c r="C195" s="1583" t="s">
        <v>1261</v>
      </c>
      <c r="D195" s="215"/>
      <c r="E195" s="1584"/>
      <c r="F195" s="85"/>
      <c r="G195" s="83">
        <v>0.6</v>
      </c>
      <c r="H195" s="701"/>
      <c r="I195" s="686">
        <v>20.7</v>
      </c>
      <c r="J195" s="1123"/>
      <c r="K195" s="164">
        <v>2</v>
      </c>
      <c r="L195" s="2449"/>
      <c r="M195" s="1121" t="s">
        <v>1265</v>
      </c>
      <c r="N195" s="83">
        <v>2</v>
      </c>
      <c r="O195" s="755"/>
      <c r="P195" s="1929">
        <v>17</v>
      </c>
      <c r="Q195" s="755"/>
      <c r="R195" s="2463"/>
      <c r="S195" s="864">
        <v>5</v>
      </c>
      <c r="T195" s="1927"/>
      <c r="U195" s="1928">
        <v>33</v>
      </c>
      <c r="V195" s="1927"/>
      <c r="W195" s="1431"/>
      <c r="X195" s="761">
        <v>0.2</v>
      </c>
      <c r="Y195" s="755"/>
      <c r="Z195" s="1981">
        <v>3788</v>
      </c>
      <c r="AA195" s="760"/>
      <c r="AB195" s="2481"/>
      <c r="AC195" s="2516">
        <f t="shared" si="12"/>
        <v>0</v>
      </c>
      <c r="AD195" s="1416">
        <f t="shared" si="13"/>
        <v>0</v>
      </c>
      <c r="AE195" s="1416">
        <f t="shared" si="14"/>
        <v>0</v>
      </c>
      <c r="AF195" s="1416">
        <f t="shared" si="15"/>
        <v>0</v>
      </c>
      <c r="AG195" s="2492"/>
      <c r="AH195" s="2492"/>
      <c r="AI195" s="2492"/>
      <c r="AJ195" s="2492"/>
      <c r="AK195" s="2492"/>
      <c r="AL195" s="2492"/>
      <c r="AM195" s="2492"/>
      <c r="AN195" s="2492"/>
      <c r="AO195" s="2492"/>
      <c r="AP195" s="2492"/>
      <c r="AQ195" s="2492"/>
      <c r="AR195" s="2492"/>
      <c r="AS195" s="2492"/>
      <c r="AT195" s="2492"/>
      <c r="AU195" s="2492"/>
      <c r="AV195" s="2492"/>
      <c r="AW195" s="2492"/>
      <c r="AX195" s="2492"/>
      <c r="AY195" s="2492"/>
      <c r="AZ195" s="2492"/>
      <c r="BA195" s="2492"/>
      <c r="BB195" s="2492"/>
      <c r="BC195" s="2492"/>
      <c r="BD195" s="2492"/>
      <c r="BE195" s="2492"/>
      <c r="BF195" s="2492"/>
      <c r="BG195" s="2492"/>
      <c r="BH195" s="2492"/>
      <c r="BI195" s="2492"/>
      <c r="BJ195" s="2492"/>
      <c r="BK195" s="2492"/>
      <c r="BL195" s="2492"/>
      <c r="BM195" s="2492"/>
      <c r="BN195" s="2492"/>
      <c r="BO195" s="2492"/>
      <c r="BP195" s="2492"/>
      <c r="BQ195" s="2492"/>
      <c r="BR195" s="2492"/>
      <c r="BS195" s="2492"/>
      <c r="BT195" s="2492"/>
      <c r="BU195" s="2492"/>
      <c r="BV195" s="2492"/>
      <c r="BW195" s="2492"/>
      <c r="BX195" s="2492"/>
      <c r="BY195" s="2492"/>
      <c r="BZ195" s="2492"/>
      <c r="CA195" s="2492"/>
      <c r="CB195" s="2492"/>
      <c r="CC195" s="2492"/>
      <c r="CD195" s="2492"/>
      <c r="CE195" s="2492"/>
      <c r="CF195" s="2492"/>
      <c r="CG195" s="2492"/>
      <c r="CH195" s="2492"/>
      <c r="CI195" s="2492"/>
      <c r="CJ195" s="2492"/>
      <c r="CK195" s="2492"/>
      <c r="CL195" s="2492"/>
      <c r="CM195" s="2492"/>
      <c r="CN195" s="2492"/>
      <c r="CO195" s="2492"/>
      <c r="CP195" s="2492"/>
      <c r="CQ195" s="2492"/>
      <c r="CR195" s="2492"/>
      <c r="CS195" s="2492"/>
      <c r="CT195" s="2492"/>
      <c r="CU195" s="2492"/>
      <c r="CV195" s="2492"/>
      <c r="CW195" s="2492"/>
      <c r="CX195" s="2492"/>
      <c r="CY195" s="2492"/>
      <c r="CZ195" s="2492"/>
      <c r="DA195" s="2492"/>
      <c r="DB195" s="2492"/>
      <c r="DC195" s="2492"/>
      <c r="DD195" s="2492"/>
      <c r="DE195" s="2492"/>
      <c r="DF195" s="2492"/>
      <c r="DG195" s="2492"/>
      <c r="DH195" s="2492"/>
      <c r="DI195" s="2492"/>
      <c r="DJ195" s="2492"/>
      <c r="DK195" s="2492"/>
      <c r="DL195" s="2492"/>
      <c r="DM195" s="2492"/>
      <c r="DN195" s="2492"/>
      <c r="DO195" s="2492"/>
      <c r="DP195" s="2492"/>
      <c r="DQ195" s="2492"/>
      <c r="DR195" s="2492"/>
      <c r="DS195" s="2492"/>
      <c r="DT195" s="2492"/>
      <c r="DU195" s="2492"/>
      <c r="DV195" s="2492"/>
      <c r="DW195" s="2492"/>
      <c r="DX195" s="2492"/>
      <c r="DY195" s="2492"/>
      <c r="DZ195" s="2492"/>
      <c r="EA195" s="2492"/>
      <c r="EB195" s="2492"/>
      <c r="EC195" s="2492"/>
      <c r="ED195" s="2492"/>
      <c r="EE195" s="2492"/>
      <c r="EF195" s="2492"/>
      <c r="EG195" s="2492"/>
      <c r="EH195" s="2492"/>
      <c r="EI195" s="2492"/>
      <c r="EJ195" s="2492"/>
      <c r="EK195" s="2492"/>
      <c r="EL195" s="2492"/>
      <c r="EM195" s="2492"/>
      <c r="EN195" s="2492"/>
      <c r="EO195" s="2492"/>
      <c r="EP195" s="2492"/>
      <c r="EQ195" s="2492"/>
      <c r="ER195" s="2492"/>
      <c r="ES195" s="2492"/>
      <c r="ET195" s="2492"/>
      <c r="EU195" s="2492"/>
      <c r="EV195" s="2492"/>
      <c r="EW195" s="2492"/>
      <c r="EX195" s="2492"/>
      <c r="EY195" s="2492"/>
      <c r="EZ195" s="2492"/>
      <c r="FA195" s="2492"/>
      <c r="FB195" s="2492"/>
      <c r="FC195" s="2492"/>
      <c r="FD195" s="2492"/>
      <c r="FE195" s="2492"/>
      <c r="FF195" s="2492"/>
      <c r="FG195" s="2492"/>
      <c r="FH195" s="2492"/>
      <c r="FI195" s="2492"/>
      <c r="FJ195" s="2492"/>
      <c r="FK195" s="2492"/>
      <c r="FL195" s="2492"/>
      <c r="FM195" s="2492"/>
      <c r="FN195" s="2492"/>
      <c r="FO195" s="2492"/>
      <c r="FP195" s="2492"/>
      <c r="FQ195" s="2492"/>
      <c r="FR195" s="2492"/>
      <c r="FS195" s="2492"/>
      <c r="FT195" s="2492"/>
      <c r="FU195" s="2492"/>
      <c r="FV195" s="2492"/>
      <c r="FW195" s="2492"/>
      <c r="FX195" s="2492"/>
      <c r="FY195" s="2492"/>
      <c r="FZ195" s="2492"/>
      <c r="GA195" s="2492"/>
      <c r="GB195" s="2492"/>
      <c r="GC195" s="2492"/>
      <c r="GD195" s="2492"/>
      <c r="GE195" s="2492"/>
      <c r="GF195" s="2492"/>
      <c r="GG195" s="2492"/>
      <c r="GH195" s="2492"/>
      <c r="GI195" s="2492"/>
      <c r="GJ195" s="2492"/>
      <c r="GK195" s="2492"/>
      <c r="GL195" s="2492"/>
      <c r="GM195" s="2492"/>
      <c r="GN195" s="2492"/>
      <c r="GO195" s="2492"/>
      <c r="GP195" s="2492"/>
      <c r="GQ195" s="2492"/>
      <c r="GR195" s="2492"/>
      <c r="GS195" s="2492"/>
      <c r="GT195" s="2492"/>
      <c r="GU195" s="2492"/>
      <c r="GV195" s="2492"/>
      <c r="GW195" s="2492"/>
      <c r="GX195" s="2492"/>
      <c r="GY195" s="2492"/>
      <c r="GZ195" s="2492"/>
      <c r="HA195" s="2492"/>
      <c r="HB195" s="2492"/>
      <c r="HC195" s="2492"/>
      <c r="HD195" s="2492"/>
      <c r="HE195" s="2492"/>
      <c r="HF195" s="2492"/>
      <c r="HG195" s="2492"/>
      <c r="HH195" s="2492"/>
      <c r="HI195" s="2492"/>
      <c r="HJ195" s="2492"/>
      <c r="HK195" s="2492"/>
      <c r="HL195" s="2492"/>
      <c r="HM195" s="2492"/>
      <c r="HN195" s="2492"/>
      <c r="HO195" s="2492"/>
      <c r="HP195" s="2492"/>
      <c r="HQ195" s="2492"/>
      <c r="HR195" s="2492"/>
      <c r="HS195" s="2492"/>
      <c r="HT195" s="2492"/>
      <c r="HU195" s="2492"/>
      <c r="HV195" s="2492"/>
      <c r="HW195" s="2492"/>
      <c r="HX195" s="2492"/>
      <c r="HY195" s="2492"/>
      <c r="HZ195" s="2492"/>
      <c r="IA195" s="2492"/>
      <c r="IB195" s="2492"/>
      <c r="IC195" s="2492"/>
      <c r="ID195" s="2492"/>
      <c r="IE195" s="2492"/>
    </row>
    <row r="196" spans="1:239" s="1472" customFormat="1" ht="15.75" customHeight="1">
      <c r="A196" s="1483" t="s">
        <v>1266</v>
      </c>
      <c r="B196" s="679" t="s">
        <v>1267</v>
      </c>
      <c r="C196" s="1583" t="s">
        <v>1268</v>
      </c>
      <c r="D196" s="215"/>
      <c r="E196" s="1584"/>
      <c r="F196" s="85"/>
      <c r="G196" s="83">
        <v>0.6</v>
      </c>
      <c r="H196" s="701"/>
      <c r="I196" s="686">
        <v>20.7</v>
      </c>
      <c r="J196" s="1123"/>
      <c r="K196" s="164">
        <v>2</v>
      </c>
      <c r="L196" s="2449"/>
      <c r="M196" s="1121" t="s">
        <v>1269</v>
      </c>
      <c r="N196" s="83">
        <v>2</v>
      </c>
      <c r="O196" s="755"/>
      <c r="P196" s="1929">
        <v>17</v>
      </c>
      <c r="Q196" s="755"/>
      <c r="R196" s="2463"/>
      <c r="S196" s="864">
        <v>5</v>
      </c>
      <c r="T196" s="1927"/>
      <c r="U196" s="1928">
        <v>33</v>
      </c>
      <c r="V196" s="1927"/>
      <c r="W196" s="1431"/>
      <c r="X196" s="761">
        <v>0.2</v>
      </c>
      <c r="Y196" s="755"/>
      <c r="Z196" s="1981">
        <v>3788</v>
      </c>
      <c r="AA196" s="760"/>
      <c r="AB196" s="2481"/>
      <c r="AC196" s="2516">
        <f t="shared" si="12"/>
        <v>0</v>
      </c>
      <c r="AD196" s="1416">
        <f t="shared" si="13"/>
        <v>0</v>
      </c>
      <c r="AE196" s="1416">
        <f t="shared" si="14"/>
        <v>0</v>
      </c>
      <c r="AF196" s="1416">
        <f t="shared" si="15"/>
        <v>0</v>
      </c>
      <c r="AG196" s="2492"/>
      <c r="AH196" s="2492"/>
      <c r="AI196" s="2492"/>
      <c r="AJ196" s="2492"/>
      <c r="AK196" s="2492"/>
      <c r="AL196" s="2492"/>
      <c r="AM196" s="2492"/>
      <c r="AN196" s="2492"/>
      <c r="AO196" s="2492"/>
      <c r="AP196" s="2492"/>
      <c r="AQ196" s="2492"/>
      <c r="AR196" s="2492"/>
      <c r="AS196" s="2492"/>
      <c r="AT196" s="2492"/>
      <c r="AU196" s="2492"/>
      <c r="AV196" s="2492"/>
      <c r="AW196" s="2492"/>
      <c r="AX196" s="2492"/>
      <c r="AY196" s="2492"/>
      <c r="AZ196" s="2492"/>
      <c r="BA196" s="2492"/>
      <c r="BB196" s="2492"/>
      <c r="BC196" s="2492"/>
      <c r="BD196" s="2492"/>
      <c r="BE196" s="2492"/>
      <c r="BF196" s="2492"/>
      <c r="BG196" s="2492"/>
      <c r="BH196" s="2492"/>
      <c r="BI196" s="2492"/>
      <c r="BJ196" s="2492"/>
      <c r="BK196" s="2492"/>
      <c r="BL196" s="2492"/>
      <c r="BM196" s="2492"/>
      <c r="BN196" s="2492"/>
      <c r="BO196" s="2492"/>
      <c r="BP196" s="2492"/>
      <c r="BQ196" s="2492"/>
      <c r="BR196" s="2492"/>
      <c r="BS196" s="2492"/>
      <c r="BT196" s="2492"/>
      <c r="BU196" s="2492"/>
      <c r="BV196" s="2492"/>
      <c r="BW196" s="2492"/>
      <c r="BX196" s="2492"/>
      <c r="BY196" s="2492"/>
      <c r="BZ196" s="2492"/>
      <c r="CA196" s="2492"/>
      <c r="CB196" s="2492"/>
      <c r="CC196" s="2492"/>
      <c r="CD196" s="2492"/>
      <c r="CE196" s="2492"/>
      <c r="CF196" s="2492"/>
      <c r="CG196" s="2492"/>
      <c r="CH196" s="2492"/>
      <c r="CI196" s="2492"/>
      <c r="CJ196" s="2492"/>
      <c r="CK196" s="2492"/>
      <c r="CL196" s="2492"/>
      <c r="CM196" s="2492"/>
      <c r="CN196" s="2492"/>
      <c r="CO196" s="2492"/>
      <c r="CP196" s="2492"/>
      <c r="CQ196" s="2492"/>
      <c r="CR196" s="2492"/>
      <c r="CS196" s="2492"/>
      <c r="CT196" s="2492"/>
      <c r="CU196" s="2492"/>
      <c r="CV196" s="2492"/>
      <c r="CW196" s="2492"/>
      <c r="CX196" s="2492"/>
      <c r="CY196" s="2492"/>
      <c r="CZ196" s="2492"/>
      <c r="DA196" s="2492"/>
      <c r="DB196" s="2492"/>
      <c r="DC196" s="2492"/>
      <c r="DD196" s="2492"/>
      <c r="DE196" s="2492"/>
      <c r="DF196" s="2492"/>
      <c r="DG196" s="2492"/>
      <c r="DH196" s="2492"/>
      <c r="DI196" s="2492"/>
      <c r="DJ196" s="2492"/>
      <c r="DK196" s="2492"/>
      <c r="DL196" s="2492"/>
      <c r="DM196" s="2492"/>
      <c r="DN196" s="2492"/>
      <c r="DO196" s="2492"/>
      <c r="DP196" s="2492"/>
      <c r="DQ196" s="2492"/>
      <c r="DR196" s="2492"/>
      <c r="DS196" s="2492"/>
      <c r="DT196" s="2492"/>
      <c r="DU196" s="2492"/>
      <c r="DV196" s="2492"/>
      <c r="DW196" s="2492"/>
      <c r="DX196" s="2492"/>
      <c r="DY196" s="2492"/>
      <c r="DZ196" s="2492"/>
      <c r="EA196" s="2492"/>
      <c r="EB196" s="2492"/>
      <c r="EC196" s="2492"/>
      <c r="ED196" s="2492"/>
      <c r="EE196" s="2492"/>
      <c r="EF196" s="2492"/>
      <c r="EG196" s="2492"/>
      <c r="EH196" s="2492"/>
      <c r="EI196" s="2492"/>
      <c r="EJ196" s="2492"/>
      <c r="EK196" s="2492"/>
      <c r="EL196" s="2492"/>
      <c r="EM196" s="2492"/>
      <c r="EN196" s="2492"/>
      <c r="EO196" s="2492"/>
      <c r="EP196" s="2492"/>
      <c r="EQ196" s="2492"/>
      <c r="ER196" s="2492"/>
      <c r="ES196" s="2492"/>
      <c r="ET196" s="2492"/>
      <c r="EU196" s="2492"/>
      <c r="EV196" s="2492"/>
      <c r="EW196" s="2492"/>
      <c r="EX196" s="2492"/>
      <c r="EY196" s="2492"/>
      <c r="EZ196" s="2492"/>
      <c r="FA196" s="2492"/>
      <c r="FB196" s="2492"/>
      <c r="FC196" s="2492"/>
      <c r="FD196" s="2492"/>
      <c r="FE196" s="2492"/>
      <c r="FF196" s="2492"/>
      <c r="FG196" s="2492"/>
      <c r="FH196" s="2492"/>
      <c r="FI196" s="2492"/>
      <c r="FJ196" s="2492"/>
      <c r="FK196" s="2492"/>
      <c r="FL196" s="2492"/>
      <c r="FM196" s="2492"/>
      <c r="FN196" s="2492"/>
      <c r="FO196" s="2492"/>
      <c r="FP196" s="2492"/>
      <c r="FQ196" s="2492"/>
      <c r="FR196" s="2492"/>
      <c r="FS196" s="2492"/>
      <c r="FT196" s="2492"/>
      <c r="FU196" s="2492"/>
      <c r="FV196" s="2492"/>
      <c r="FW196" s="2492"/>
      <c r="FX196" s="2492"/>
      <c r="FY196" s="2492"/>
      <c r="FZ196" s="2492"/>
      <c r="GA196" s="2492"/>
      <c r="GB196" s="2492"/>
      <c r="GC196" s="2492"/>
      <c r="GD196" s="2492"/>
      <c r="GE196" s="2492"/>
      <c r="GF196" s="2492"/>
      <c r="GG196" s="2492"/>
      <c r="GH196" s="2492"/>
      <c r="GI196" s="2492"/>
      <c r="GJ196" s="2492"/>
      <c r="GK196" s="2492"/>
      <c r="GL196" s="2492"/>
      <c r="GM196" s="2492"/>
      <c r="GN196" s="2492"/>
      <c r="GO196" s="2492"/>
      <c r="GP196" s="2492"/>
      <c r="GQ196" s="2492"/>
      <c r="GR196" s="2492"/>
      <c r="GS196" s="2492"/>
      <c r="GT196" s="2492"/>
      <c r="GU196" s="2492"/>
      <c r="GV196" s="2492"/>
      <c r="GW196" s="2492"/>
      <c r="GX196" s="2492"/>
      <c r="GY196" s="2492"/>
      <c r="GZ196" s="2492"/>
      <c r="HA196" s="2492"/>
      <c r="HB196" s="2492"/>
      <c r="HC196" s="2492"/>
      <c r="HD196" s="2492"/>
      <c r="HE196" s="2492"/>
      <c r="HF196" s="2492"/>
      <c r="HG196" s="2492"/>
      <c r="HH196" s="2492"/>
      <c r="HI196" s="2492"/>
      <c r="HJ196" s="2492"/>
      <c r="HK196" s="2492"/>
      <c r="HL196" s="2492"/>
      <c r="HM196" s="2492"/>
      <c r="HN196" s="2492"/>
      <c r="HO196" s="2492"/>
      <c r="HP196" s="2492"/>
      <c r="HQ196" s="2492"/>
      <c r="HR196" s="2492"/>
      <c r="HS196" s="2492"/>
      <c r="HT196" s="2492"/>
      <c r="HU196" s="2492"/>
      <c r="HV196" s="2492"/>
      <c r="HW196" s="2492"/>
      <c r="HX196" s="2492"/>
      <c r="HY196" s="2492"/>
      <c r="HZ196" s="2492"/>
      <c r="IA196" s="2492"/>
      <c r="IB196" s="2492"/>
      <c r="IC196" s="2492"/>
      <c r="ID196" s="2492"/>
      <c r="IE196" s="2492"/>
    </row>
    <row r="197" spans="1:239" s="1472" customFormat="1" ht="15.75" customHeight="1">
      <c r="A197" s="1827" t="s">
        <v>1270</v>
      </c>
      <c r="B197" s="1770" t="s">
        <v>1271</v>
      </c>
      <c r="C197" s="1832" t="s">
        <v>1272</v>
      </c>
      <c r="D197" s="1833"/>
      <c r="E197" s="101"/>
      <c r="F197" s="1577"/>
      <c r="G197" s="1621" t="s">
        <v>1273</v>
      </c>
      <c r="H197" s="125"/>
      <c r="I197" s="179">
        <v>67.5</v>
      </c>
      <c r="J197" s="126"/>
      <c r="K197" s="127">
        <v>6</v>
      </c>
      <c r="L197" s="2570"/>
      <c r="M197" s="128" t="s">
        <v>1274</v>
      </c>
      <c r="N197" s="1158"/>
      <c r="O197" s="1143"/>
      <c r="P197" s="2019"/>
      <c r="Q197" s="1143"/>
      <c r="R197" s="2629"/>
      <c r="S197" s="1158"/>
      <c r="T197" s="1143"/>
      <c r="U197" s="2019"/>
      <c r="V197" s="1143"/>
      <c r="W197" s="2613"/>
      <c r="X197" s="124">
        <v>0.01</v>
      </c>
      <c r="Y197" s="132"/>
      <c r="Z197" s="1981">
        <v>55707</v>
      </c>
      <c r="AA197" s="1985"/>
      <c r="AB197" s="1442"/>
      <c r="AC197" s="2516">
        <f t="shared" si="12"/>
        <v>0</v>
      </c>
      <c r="AD197" s="1416">
        <f t="shared" si="13"/>
        <v>0</v>
      </c>
      <c r="AE197" s="1416">
        <f t="shared" si="14"/>
        <v>0</v>
      </c>
      <c r="AF197" s="1416">
        <f t="shared" si="15"/>
        <v>0</v>
      </c>
      <c r="AG197" s="2492"/>
      <c r="AH197" s="2492"/>
      <c r="AI197" s="2492"/>
      <c r="AJ197" s="2492"/>
      <c r="AK197" s="2492"/>
      <c r="AL197" s="2492"/>
      <c r="AM197" s="2492"/>
      <c r="AN197" s="2492"/>
      <c r="AO197" s="2492"/>
      <c r="AP197" s="2492"/>
      <c r="AQ197" s="2492"/>
      <c r="AR197" s="2492"/>
      <c r="AS197" s="2492"/>
      <c r="AT197" s="2492"/>
      <c r="AU197" s="2492"/>
      <c r="AV197" s="2492"/>
      <c r="AW197" s="2492"/>
      <c r="AX197" s="2492"/>
      <c r="AY197" s="2492"/>
      <c r="AZ197" s="2492"/>
      <c r="BA197" s="2492"/>
      <c r="BB197" s="2492"/>
      <c r="BC197" s="2492"/>
      <c r="BD197" s="2492"/>
      <c r="BE197" s="2492"/>
      <c r="BF197" s="2492"/>
      <c r="BG197" s="2492"/>
      <c r="BH197" s="2492"/>
      <c r="BI197" s="2492"/>
      <c r="BJ197" s="2492"/>
      <c r="BK197" s="2492"/>
      <c r="BL197" s="2492"/>
      <c r="BM197" s="2492"/>
      <c r="BN197" s="2492"/>
      <c r="BO197" s="2492"/>
      <c r="BP197" s="2492"/>
      <c r="BQ197" s="2492"/>
      <c r="BR197" s="2492"/>
      <c r="BS197" s="2492"/>
      <c r="BT197" s="2492"/>
      <c r="BU197" s="2492"/>
      <c r="BV197" s="2492"/>
      <c r="BW197" s="2492"/>
      <c r="BX197" s="2492"/>
      <c r="BY197" s="2492"/>
      <c r="BZ197" s="2492"/>
      <c r="CA197" s="2492"/>
      <c r="CB197" s="2492"/>
      <c r="CC197" s="2492"/>
      <c r="CD197" s="2492"/>
      <c r="CE197" s="2492"/>
      <c r="CF197" s="2492"/>
      <c r="CG197" s="2492"/>
      <c r="CH197" s="2492"/>
      <c r="CI197" s="2492"/>
      <c r="CJ197" s="2492"/>
      <c r="CK197" s="2492"/>
      <c r="CL197" s="2492"/>
      <c r="CM197" s="2492"/>
      <c r="CN197" s="2492"/>
      <c r="CO197" s="2492"/>
      <c r="CP197" s="2492"/>
      <c r="CQ197" s="2492"/>
      <c r="CR197" s="2492"/>
      <c r="CS197" s="2492"/>
      <c r="CT197" s="2492"/>
      <c r="CU197" s="2492"/>
      <c r="CV197" s="2492"/>
      <c r="CW197" s="2492"/>
      <c r="CX197" s="2492"/>
      <c r="CY197" s="2492"/>
      <c r="CZ197" s="2492"/>
      <c r="DA197" s="2492"/>
      <c r="DB197" s="2492"/>
      <c r="DC197" s="2492"/>
      <c r="DD197" s="2492"/>
      <c r="DE197" s="2492"/>
      <c r="DF197" s="2492"/>
      <c r="DG197" s="2492"/>
      <c r="DH197" s="2492"/>
      <c r="DI197" s="2492"/>
      <c r="DJ197" s="2492"/>
      <c r="DK197" s="2492"/>
      <c r="DL197" s="2492"/>
      <c r="DM197" s="2492"/>
      <c r="DN197" s="2492"/>
      <c r="DO197" s="2492"/>
      <c r="DP197" s="2492"/>
      <c r="DQ197" s="2492"/>
      <c r="DR197" s="2492"/>
      <c r="DS197" s="2492"/>
      <c r="DT197" s="2492"/>
      <c r="DU197" s="2492"/>
      <c r="DV197" s="2492"/>
      <c r="DW197" s="2492"/>
      <c r="DX197" s="2492"/>
      <c r="DY197" s="2492"/>
      <c r="DZ197" s="2492"/>
      <c r="EA197" s="2492"/>
      <c r="EB197" s="2492"/>
      <c r="EC197" s="2492"/>
      <c r="ED197" s="2492"/>
      <c r="EE197" s="2492"/>
      <c r="EF197" s="2492"/>
      <c r="EG197" s="2492"/>
      <c r="EH197" s="2492"/>
      <c r="EI197" s="2492"/>
      <c r="EJ197" s="2492"/>
      <c r="EK197" s="2492"/>
      <c r="EL197" s="2492"/>
      <c r="EM197" s="2492"/>
      <c r="EN197" s="2492"/>
      <c r="EO197" s="2492"/>
      <c r="EP197" s="2492"/>
      <c r="EQ197" s="2492"/>
      <c r="ER197" s="2492"/>
      <c r="ES197" s="2492"/>
      <c r="ET197" s="2492"/>
      <c r="EU197" s="2492"/>
      <c r="EV197" s="2492"/>
      <c r="EW197" s="2492"/>
      <c r="EX197" s="2492"/>
      <c r="EY197" s="2492"/>
      <c r="EZ197" s="2492"/>
      <c r="FA197" s="2492"/>
      <c r="FB197" s="2492"/>
      <c r="FC197" s="2492"/>
      <c r="FD197" s="2492"/>
      <c r="FE197" s="2492"/>
      <c r="FF197" s="2492"/>
      <c r="FG197" s="2492"/>
      <c r="FH197" s="2492"/>
      <c r="FI197" s="2492"/>
      <c r="FJ197" s="2492"/>
      <c r="FK197" s="2492"/>
      <c r="FL197" s="2492"/>
      <c r="FM197" s="2492"/>
      <c r="FN197" s="2492"/>
      <c r="FO197" s="2492"/>
      <c r="FP197" s="2492"/>
      <c r="FQ197" s="2492"/>
      <c r="FR197" s="2492"/>
      <c r="FS197" s="2492"/>
      <c r="FT197" s="2492"/>
      <c r="FU197" s="2492"/>
      <c r="FV197" s="2492"/>
      <c r="FW197" s="2492"/>
      <c r="FX197" s="2492"/>
      <c r="FY197" s="2492"/>
      <c r="FZ197" s="2492"/>
      <c r="GA197" s="2492"/>
      <c r="GB197" s="2492"/>
      <c r="GC197" s="2492"/>
      <c r="GD197" s="2492"/>
      <c r="GE197" s="2492"/>
      <c r="GF197" s="2492"/>
      <c r="GG197" s="2492"/>
      <c r="GH197" s="2492"/>
      <c r="GI197" s="2492"/>
      <c r="GJ197" s="2492"/>
      <c r="GK197" s="2492"/>
      <c r="GL197" s="2492"/>
      <c r="GM197" s="2492"/>
      <c r="GN197" s="2492"/>
      <c r="GO197" s="2492"/>
      <c r="GP197" s="2492"/>
      <c r="GQ197" s="2492"/>
      <c r="GR197" s="2492"/>
      <c r="GS197" s="2492"/>
      <c r="GT197" s="2492"/>
      <c r="GU197" s="2492"/>
      <c r="GV197" s="2492"/>
      <c r="GW197" s="2492"/>
      <c r="GX197" s="2492"/>
      <c r="GY197" s="2492"/>
      <c r="GZ197" s="2492"/>
      <c r="HA197" s="2492"/>
      <c r="HB197" s="2492"/>
      <c r="HC197" s="2492"/>
      <c r="HD197" s="2492"/>
      <c r="HE197" s="2492"/>
      <c r="HF197" s="2492"/>
      <c r="HG197" s="2492"/>
      <c r="HH197" s="2492"/>
      <c r="HI197" s="2492"/>
      <c r="HJ197" s="2492"/>
      <c r="HK197" s="2492"/>
      <c r="HL197" s="2492"/>
      <c r="HM197" s="2492"/>
      <c r="HN197" s="2492"/>
      <c r="HO197" s="2492"/>
      <c r="HP197" s="2492"/>
      <c r="HQ197" s="2492"/>
      <c r="HR197" s="2492"/>
      <c r="HS197" s="2492"/>
      <c r="HT197" s="2492"/>
      <c r="HU197" s="2492"/>
      <c r="HV197" s="2492"/>
      <c r="HW197" s="2492"/>
      <c r="HX197" s="2492"/>
      <c r="HY197" s="2492"/>
      <c r="HZ197" s="2492"/>
      <c r="IA197" s="2492"/>
      <c r="IB197" s="2492"/>
      <c r="IC197" s="2492"/>
      <c r="ID197" s="2492"/>
      <c r="IE197" s="2492"/>
    </row>
    <row r="198" spans="1:239" s="1472" customFormat="1" ht="15.75" customHeight="1" thickBot="1">
      <c r="A198" s="1740" t="s">
        <v>1275</v>
      </c>
      <c r="B198" s="1921" t="s">
        <v>1276</v>
      </c>
      <c r="C198" s="1741" t="s">
        <v>1277</v>
      </c>
      <c r="D198" s="157"/>
      <c r="E198" s="1742"/>
      <c r="F198" s="165"/>
      <c r="G198" s="1918" t="s">
        <v>1273</v>
      </c>
      <c r="H198" s="166"/>
      <c r="I198" s="687">
        <v>67.5</v>
      </c>
      <c r="J198" s="167"/>
      <c r="K198" s="683">
        <v>6</v>
      </c>
      <c r="L198" s="2566"/>
      <c r="M198" s="754" t="s">
        <v>1278</v>
      </c>
      <c r="N198" s="851"/>
      <c r="O198" s="1873"/>
      <c r="P198" s="1906"/>
      <c r="Q198" s="1873"/>
      <c r="R198" s="2472"/>
      <c r="S198" s="837"/>
      <c r="T198" s="1873"/>
      <c r="U198" s="1906"/>
      <c r="V198" s="1873"/>
      <c r="W198" s="2472"/>
      <c r="X198" s="1746">
        <v>0.01</v>
      </c>
      <c r="Y198" s="1920"/>
      <c r="Z198" s="1515">
        <v>55707</v>
      </c>
      <c r="AA198" s="1921"/>
      <c r="AB198" s="2672"/>
      <c r="AC198" s="2516">
        <f t="shared" si="12"/>
        <v>0</v>
      </c>
      <c r="AD198" s="1416">
        <f t="shared" si="13"/>
        <v>0</v>
      </c>
      <c r="AE198" s="1416">
        <f t="shared" si="14"/>
        <v>0</v>
      </c>
      <c r="AF198" s="1416">
        <f t="shared" si="15"/>
        <v>0</v>
      </c>
      <c r="AG198" s="2492"/>
      <c r="AH198" s="2492"/>
      <c r="AI198" s="2492"/>
      <c r="AJ198" s="2492"/>
      <c r="AK198" s="2492"/>
      <c r="AL198" s="2492"/>
      <c r="AM198" s="2492"/>
      <c r="AN198" s="2492"/>
      <c r="AO198" s="2492"/>
      <c r="AP198" s="2492"/>
      <c r="AQ198" s="2492"/>
      <c r="AR198" s="2492"/>
      <c r="AS198" s="2492"/>
      <c r="AT198" s="2492"/>
      <c r="AU198" s="2492"/>
      <c r="AV198" s="2492"/>
      <c r="AW198" s="2492"/>
      <c r="AX198" s="2492"/>
      <c r="AY198" s="2492"/>
      <c r="AZ198" s="2492"/>
      <c r="BA198" s="2492"/>
      <c r="BB198" s="2492"/>
      <c r="BC198" s="2492"/>
      <c r="BD198" s="2492"/>
      <c r="BE198" s="2492"/>
      <c r="BF198" s="2492"/>
      <c r="BG198" s="2492"/>
      <c r="BH198" s="2492"/>
      <c r="BI198" s="2492"/>
      <c r="BJ198" s="2492"/>
      <c r="BK198" s="2492"/>
      <c r="BL198" s="2492"/>
      <c r="BM198" s="2492"/>
      <c r="BN198" s="2492"/>
      <c r="BO198" s="2492"/>
      <c r="BP198" s="2492"/>
      <c r="BQ198" s="2492"/>
      <c r="BR198" s="2492"/>
      <c r="BS198" s="2492"/>
      <c r="BT198" s="2492"/>
      <c r="BU198" s="2492"/>
      <c r="BV198" s="2492"/>
      <c r="BW198" s="2492"/>
      <c r="BX198" s="2492"/>
      <c r="BY198" s="2492"/>
      <c r="BZ198" s="2492"/>
      <c r="CA198" s="2492"/>
      <c r="CB198" s="2492"/>
      <c r="CC198" s="2492"/>
      <c r="CD198" s="2492"/>
      <c r="CE198" s="2492"/>
      <c r="CF198" s="2492"/>
      <c r="CG198" s="2492"/>
      <c r="CH198" s="2492"/>
      <c r="CI198" s="2492"/>
      <c r="CJ198" s="2492"/>
      <c r="CK198" s="2492"/>
      <c r="CL198" s="2492"/>
      <c r="CM198" s="2492"/>
      <c r="CN198" s="2492"/>
      <c r="CO198" s="2492"/>
      <c r="CP198" s="2492"/>
      <c r="CQ198" s="2492"/>
      <c r="CR198" s="2492"/>
      <c r="CS198" s="2492"/>
      <c r="CT198" s="2492"/>
      <c r="CU198" s="2492"/>
      <c r="CV198" s="2492"/>
      <c r="CW198" s="2492"/>
      <c r="CX198" s="2492"/>
      <c r="CY198" s="2492"/>
      <c r="CZ198" s="2492"/>
      <c r="DA198" s="2492"/>
      <c r="DB198" s="2492"/>
      <c r="DC198" s="2492"/>
      <c r="DD198" s="2492"/>
      <c r="DE198" s="2492"/>
      <c r="DF198" s="2492"/>
      <c r="DG198" s="2492"/>
      <c r="DH198" s="2492"/>
      <c r="DI198" s="2492"/>
      <c r="DJ198" s="2492"/>
      <c r="DK198" s="2492"/>
      <c r="DL198" s="2492"/>
      <c r="DM198" s="2492"/>
      <c r="DN198" s="2492"/>
      <c r="DO198" s="2492"/>
      <c r="DP198" s="2492"/>
      <c r="DQ198" s="2492"/>
      <c r="DR198" s="2492"/>
      <c r="DS198" s="2492"/>
      <c r="DT198" s="2492"/>
      <c r="DU198" s="2492"/>
      <c r="DV198" s="2492"/>
      <c r="DW198" s="2492"/>
      <c r="DX198" s="2492"/>
      <c r="DY198" s="2492"/>
      <c r="DZ198" s="2492"/>
      <c r="EA198" s="2492"/>
      <c r="EB198" s="2492"/>
      <c r="EC198" s="2492"/>
      <c r="ED198" s="2492"/>
      <c r="EE198" s="2492"/>
      <c r="EF198" s="2492"/>
      <c r="EG198" s="2492"/>
      <c r="EH198" s="2492"/>
      <c r="EI198" s="2492"/>
      <c r="EJ198" s="2492"/>
      <c r="EK198" s="2492"/>
      <c r="EL198" s="2492"/>
      <c r="EM198" s="2492"/>
      <c r="EN198" s="2492"/>
      <c r="EO198" s="2492"/>
      <c r="EP198" s="2492"/>
      <c r="EQ198" s="2492"/>
      <c r="ER198" s="2492"/>
      <c r="ES198" s="2492"/>
      <c r="ET198" s="2492"/>
      <c r="EU198" s="2492"/>
      <c r="EV198" s="2492"/>
      <c r="EW198" s="2492"/>
      <c r="EX198" s="2492"/>
      <c r="EY198" s="2492"/>
      <c r="EZ198" s="2492"/>
      <c r="FA198" s="2492"/>
      <c r="FB198" s="2492"/>
      <c r="FC198" s="2492"/>
      <c r="FD198" s="2492"/>
      <c r="FE198" s="2492"/>
      <c r="FF198" s="2492"/>
      <c r="FG198" s="2492"/>
      <c r="FH198" s="2492"/>
      <c r="FI198" s="2492"/>
      <c r="FJ198" s="2492"/>
      <c r="FK198" s="2492"/>
      <c r="FL198" s="2492"/>
      <c r="FM198" s="2492"/>
      <c r="FN198" s="2492"/>
      <c r="FO198" s="2492"/>
      <c r="FP198" s="2492"/>
      <c r="FQ198" s="2492"/>
      <c r="FR198" s="2492"/>
      <c r="FS198" s="2492"/>
      <c r="FT198" s="2492"/>
      <c r="FU198" s="2492"/>
      <c r="FV198" s="2492"/>
      <c r="FW198" s="2492"/>
      <c r="FX198" s="2492"/>
      <c r="FY198" s="2492"/>
      <c r="FZ198" s="2492"/>
      <c r="GA198" s="2492"/>
      <c r="GB198" s="2492"/>
      <c r="GC198" s="2492"/>
      <c r="GD198" s="2492"/>
      <c r="GE198" s="2492"/>
      <c r="GF198" s="2492"/>
      <c r="GG198" s="2492"/>
      <c r="GH198" s="2492"/>
      <c r="GI198" s="2492"/>
      <c r="GJ198" s="2492"/>
      <c r="GK198" s="2492"/>
      <c r="GL198" s="2492"/>
      <c r="GM198" s="2492"/>
      <c r="GN198" s="2492"/>
      <c r="GO198" s="2492"/>
      <c r="GP198" s="2492"/>
      <c r="GQ198" s="2492"/>
      <c r="GR198" s="2492"/>
      <c r="GS198" s="2492"/>
      <c r="GT198" s="2492"/>
      <c r="GU198" s="2492"/>
      <c r="GV198" s="2492"/>
      <c r="GW198" s="2492"/>
      <c r="GX198" s="2492"/>
      <c r="GY198" s="2492"/>
      <c r="GZ198" s="2492"/>
      <c r="HA198" s="2492"/>
      <c r="HB198" s="2492"/>
      <c r="HC198" s="2492"/>
      <c r="HD198" s="2492"/>
      <c r="HE198" s="2492"/>
      <c r="HF198" s="2492"/>
      <c r="HG198" s="2492"/>
      <c r="HH198" s="2492"/>
      <c r="HI198" s="2492"/>
      <c r="HJ198" s="2492"/>
      <c r="HK198" s="2492"/>
      <c r="HL198" s="2492"/>
      <c r="HM198" s="2492"/>
      <c r="HN198" s="2492"/>
      <c r="HO198" s="2492"/>
      <c r="HP198" s="2492"/>
      <c r="HQ198" s="2492"/>
      <c r="HR198" s="2492"/>
      <c r="HS198" s="2492"/>
      <c r="HT198" s="2492"/>
      <c r="HU198" s="2492"/>
      <c r="HV198" s="2492"/>
      <c r="HW198" s="2492"/>
      <c r="HX198" s="2492"/>
      <c r="HY198" s="2492"/>
      <c r="HZ198" s="2492"/>
      <c r="IA198" s="2492"/>
      <c r="IB198" s="2492"/>
      <c r="IC198" s="2492"/>
      <c r="ID198" s="2492"/>
      <c r="IE198" s="2492"/>
    </row>
    <row r="199" spans="1:239" s="1472" customFormat="1" ht="30" customHeight="1" thickBot="1">
      <c r="A199" s="2518"/>
      <c r="B199" s="1197" t="s">
        <v>1279</v>
      </c>
      <c r="C199" s="2519"/>
      <c r="D199" s="2520"/>
      <c r="E199" s="2521"/>
      <c r="F199" s="2522"/>
      <c r="G199" s="2523"/>
      <c r="H199" s="2524"/>
      <c r="I199" s="2525" t="s">
        <v>373</v>
      </c>
      <c r="J199" s="2526"/>
      <c r="K199" s="2527"/>
      <c r="L199" s="2546"/>
      <c r="M199" s="2528"/>
      <c r="N199" s="1196"/>
      <c r="O199" s="2529"/>
      <c r="P199" s="2529" t="s">
        <v>373</v>
      </c>
      <c r="Q199" s="2529"/>
      <c r="R199" s="2592"/>
      <c r="S199" s="2529"/>
      <c r="T199" s="2529"/>
      <c r="U199" s="2529" t="s">
        <v>373</v>
      </c>
      <c r="V199" s="2529"/>
      <c r="W199" s="2546"/>
      <c r="X199" s="2530"/>
      <c r="Y199" s="2531"/>
      <c r="Z199" s="2532" t="s">
        <v>373</v>
      </c>
      <c r="AA199" s="2531"/>
      <c r="AB199" s="2670"/>
      <c r="AC199" s="2533"/>
      <c r="AD199" s="2534"/>
      <c r="AE199" s="2534"/>
      <c r="AF199" s="2534"/>
      <c r="AG199" s="2492"/>
      <c r="AH199" s="2492"/>
      <c r="AI199" s="2492"/>
      <c r="AJ199" s="2492"/>
      <c r="AK199" s="2492"/>
      <c r="AL199" s="2492"/>
      <c r="AM199" s="2492"/>
      <c r="AN199" s="2492"/>
      <c r="AO199" s="2492"/>
      <c r="AP199" s="2492"/>
      <c r="AQ199" s="2492"/>
      <c r="AR199" s="2492"/>
      <c r="AS199" s="2492"/>
      <c r="AT199" s="2492"/>
      <c r="AU199" s="2492"/>
      <c r="AV199" s="2492"/>
      <c r="AW199" s="2492"/>
      <c r="AX199" s="2492"/>
      <c r="AY199" s="2492"/>
      <c r="AZ199" s="2492"/>
      <c r="BA199" s="2492"/>
      <c r="BB199" s="2492"/>
      <c r="BC199" s="2492"/>
      <c r="BD199" s="2492"/>
      <c r="BE199" s="2492"/>
      <c r="BF199" s="2492"/>
      <c r="BG199" s="2492"/>
      <c r="BH199" s="2492"/>
      <c r="BI199" s="2492"/>
      <c r="BJ199" s="2492"/>
      <c r="BK199" s="2492"/>
      <c r="BL199" s="2492"/>
      <c r="BM199" s="2492"/>
      <c r="BN199" s="2492"/>
      <c r="BO199" s="2492"/>
      <c r="BP199" s="2492"/>
      <c r="BQ199" s="2492"/>
      <c r="BR199" s="2492"/>
      <c r="BS199" s="2492"/>
      <c r="BT199" s="2492"/>
      <c r="BU199" s="2492"/>
      <c r="BV199" s="2492"/>
      <c r="BW199" s="2492"/>
      <c r="BX199" s="2492"/>
      <c r="BY199" s="2492"/>
      <c r="BZ199" s="2492"/>
      <c r="CA199" s="2492"/>
      <c r="CB199" s="2492"/>
      <c r="CC199" s="2492"/>
      <c r="CD199" s="2492"/>
      <c r="CE199" s="2492"/>
      <c r="CF199" s="2492"/>
      <c r="CG199" s="2492"/>
      <c r="CH199" s="2492"/>
      <c r="CI199" s="2492"/>
      <c r="CJ199" s="2492"/>
      <c r="CK199" s="2492"/>
      <c r="CL199" s="2492"/>
      <c r="CM199" s="2492"/>
      <c r="CN199" s="2492"/>
      <c r="CO199" s="2492"/>
      <c r="CP199" s="2492"/>
      <c r="CQ199" s="2492"/>
      <c r="CR199" s="2492"/>
      <c r="CS199" s="2492"/>
      <c r="CT199" s="2492"/>
      <c r="CU199" s="2492"/>
      <c r="CV199" s="2492"/>
      <c r="CW199" s="2492"/>
      <c r="CX199" s="2492"/>
      <c r="CY199" s="2492"/>
      <c r="CZ199" s="2492"/>
      <c r="DA199" s="2492"/>
      <c r="DB199" s="2492"/>
      <c r="DC199" s="2492"/>
      <c r="DD199" s="2492"/>
      <c r="DE199" s="2492"/>
      <c r="DF199" s="2492"/>
      <c r="DG199" s="2492"/>
      <c r="DH199" s="2492"/>
      <c r="DI199" s="2492"/>
      <c r="DJ199" s="2492"/>
      <c r="DK199" s="2492"/>
      <c r="DL199" s="2492"/>
      <c r="DM199" s="2492"/>
      <c r="DN199" s="2492"/>
      <c r="DO199" s="2492"/>
      <c r="DP199" s="2492"/>
      <c r="DQ199" s="2492"/>
      <c r="DR199" s="2492"/>
      <c r="DS199" s="2492"/>
      <c r="DT199" s="2492"/>
      <c r="DU199" s="2492"/>
      <c r="DV199" s="2492"/>
      <c r="DW199" s="2492"/>
      <c r="DX199" s="2492"/>
      <c r="DY199" s="2492"/>
      <c r="DZ199" s="2492"/>
      <c r="EA199" s="2492"/>
      <c r="EB199" s="2492"/>
      <c r="EC199" s="2492"/>
      <c r="ED199" s="2492"/>
      <c r="EE199" s="2492"/>
      <c r="EF199" s="2492"/>
      <c r="EG199" s="2492"/>
      <c r="EH199" s="2492"/>
      <c r="EI199" s="2492"/>
      <c r="EJ199" s="2492"/>
      <c r="EK199" s="2492"/>
      <c r="EL199" s="2492"/>
      <c r="EM199" s="2492"/>
      <c r="EN199" s="2492"/>
      <c r="EO199" s="2492"/>
      <c r="EP199" s="2492"/>
      <c r="EQ199" s="2492"/>
      <c r="ER199" s="2492"/>
      <c r="ES199" s="2492"/>
      <c r="ET199" s="2492"/>
      <c r="EU199" s="2492"/>
      <c r="EV199" s="2492"/>
      <c r="EW199" s="2492"/>
      <c r="EX199" s="2492"/>
      <c r="EY199" s="2492"/>
      <c r="EZ199" s="2492"/>
      <c r="FA199" s="2492"/>
      <c r="FB199" s="2492"/>
      <c r="FC199" s="2492"/>
      <c r="FD199" s="2492"/>
      <c r="FE199" s="2492"/>
      <c r="FF199" s="2492"/>
      <c r="FG199" s="2492"/>
      <c r="FH199" s="2492"/>
      <c r="FI199" s="2492"/>
      <c r="FJ199" s="2492"/>
      <c r="FK199" s="2492"/>
      <c r="FL199" s="2492"/>
      <c r="FM199" s="2492"/>
      <c r="FN199" s="2492"/>
      <c r="FO199" s="2492"/>
      <c r="FP199" s="2492"/>
      <c r="FQ199" s="2492"/>
      <c r="FR199" s="2492"/>
      <c r="FS199" s="2492"/>
      <c r="FT199" s="2492"/>
      <c r="FU199" s="2492"/>
      <c r="FV199" s="2492"/>
      <c r="FW199" s="2492"/>
      <c r="FX199" s="2492"/>
      <c r="FY199" s="2492"/>
      <c r="FZ199" s="2492"/>
      <c r="GA199" s="2492"/>
      <c r="GB199" s="2492"/>
      <c r="GC199" s="2492"/>
      <c r="GD199" s="2492"/>
      <c r="GE199" s="2492"/>
      <c r="GF199" s="2492"/>
      <c r="GG199" s="2492"/>
      <c r="GH199" s="2492"/>
      <c r="GI199" s="2492"/>
      <c r="GJ199" s="2492"/>
      <c r="GK199" s="2492"/>
      <c r="GL199" s="2492"/>
      <c r="GM199" s="2492"/>
      <c r="GN199" s="2492"/>
      <c r="GO199" s="2492"/>
      <c r="GP199" s="2492"/>
      <c r="GQ199" s="2492"/>
      <c r="GR199" s="2492"/>
      <c r="GS199" s="2492"/>
      <c r="GT199" s="2492"/>
      <c r="GU199" s="2492"/>
      <c r="GV199" s="2492"/>
      <c r="GW199" s="2492"/>
      <c r="GX199" s="2492"/>
      <c r="GY199" s="2492"/>
      <c r="GZ199" s="2492"/>
      <c r="HA199" s="2492"/>
      <c r="HB199" s="2492"/>
      <c r="HC199" s="2492"/>
      <c r="HD199" s="2492"/>
      <c r="HE199" s="2492"/>
      <c r="HF199" s="2492"/>
      <c r="HG199" s="2492"/>
      <c r="HH199" s="2492"/>
      <c r="HI199" s="2492"/>
      <c r="HJ199" s="2492"/>
      <c r="HK199" s="2492"/>
      <c r="HL199" s="2492"/>
      <c r="HM199" s="2492"/>
      <c r="HN199" s="2492"/>
      <c r="HO199" s="2492"/>
      <c r="HP199" s="2492"/>
      <c r="HQ199" s="2492"/>
      <c r="HR199" s="2492"/>
      <c r="HS199" s="2492"/>
      <c r="HT199" s="2492"/>
      <c r="HU199" s="2492"/>
      <c r="HV199" s="2492"/>
      <c r="HW199" s="2492"/>
      <c r="HX199" s="2492"/>
      <c r="HY199" s="2492"/>
      <c r="HZ199" s="2492"/>
      <c r="IA199" s="2492"/>
      <c r="IB199" s="2492"/>
      <c r="IC199" s="2492"/>
      <c r="ID199" s="2492"/>
      <c r="IE199" s="2492"/>
    </row>
    <row r="200" spans="1:239" s="1472" customFormat="1" ht="15.75" customHeight="1" thickBot="1">
      <c r="A200" s="1719" t="s">
        <v>1280</v>
      </c>
      <c r="B200" s="1720" t="s">
        <v>1281</v>
      </c>
      <c r="C200" s="1749" t="s">
        <v>1282</v>
      </c>
      <c r="D200" s="1749"/>
      <c r="E200" s="1755"/>
      <c r="F200" s="1651"/>
      <c r="G200" s="1652">
        <v>0.2</v>
      </c>
      <c r="H200" s="1752"/>
      <c r="I200" s="1723">
        <v>37.299999999999997</v>
      </c>
      <c r="J200" s="1724"/>
      <c r="K200" s="1751">
        <v>4</v>
      </c>
      <c r="L200" s="2560"/>
      <c r="M200" s="160" t="s">
        <v>1283</v>
      </c>
      <c r="N200" s="1812"/>
      <c r="O200" s="1875"/>
      <c r="P200" s="1966"/>
      <c r="Q200" s="1875"/>
      <c r="R200" s="2609"/>
      <c r="S200" s="1812"/>
      <c r="T200" s="1875"/>
      <c r="U200" s="1966"/>
      <c r="V200" s="1875"/>
      <c r="W200" s="2638"/>
      <c r="X200" s="1737"/>
      <c r="Y200" s="2020"/>
      <c r="Z200" s="2021"/>
      <c r="AA200" s="2022"/>
      <c r="AB200" s="2684"/>
      <c r="AC200" s="2516">
        <f t="shared" si="12"/>
        <v>0</v>
      </c>
      <c r="AD200" s="1416">
        <f t="shared" si="13"/>
        <v>0</v>
      </c>
      <c r="AE200" s="1416">
        <f t="shared" si="14"/>
        <v>0</v>
      </c>
      <c r="AF200" s="1416">
        <f t="shared" si="15"/>
        <v>0</v>
      </c>
      <c r="AG200" s="2492"/>
      <c r="AH200" s="2492"/>
      <c r="AI200" s="2492"/>
      <c r="AJ200" s="2492"/>
      <c r="AK200" s="2492"/>
      <c r="AL200" s="2492"/>
      <c r="AM200" s="2492"/>
      <c r="AN200" s="2492"/>
      <c r="AO200" s="2492"/>
      <c r="AP200" s="2492"/>
      <c r="AQ200" s="2492"/>
      <c r="AR200" s="2492"/>
      <c r="AS200" s="2492"/>
      <c r="AT200" s="2492"/>
      <c r="AU200" s="2492"/>
      <c r="AV200" s="2492"/>
      <c r="AW200" s="2492"/>
      <c r="AX200" s="2492"/>
      <c r="AY200" s="2492"/>
      <c r="AZ200" s="2492"/>
      <c r="BA200" s="2492"/>
      <c r="BB200" s="2492"/>
      <c r="BC200" s="2492"/>
      <c r="BD200" s="2492"/>
      <c r="BE200" s="2492"/>
      <c r="BF200" s="2492"/>
      <c r="BG200" s="2492"/>
      <c r="BH200" s="2492"/>
      <c r="BI200" s="2492"/>
      <c r="BJ200" s="2492"/>
      <c r="BK200" s="2492"/>
      <c r="BL200" s="2492"/>
      <c r="BM200" s="2492"/>
      <c r="BN200" s="2492"/>
      <c r="BO200" s="2492"/>
      <c r="BP200" s="2492"/>
      <c r="BQ200" s="2492"/>
      <c r="BR200" s="2492"/>
      <c r="BS200" s="2492"/>
      <c r="BT200" s="2492"/>
      <c r="BU200" s="2492"/>
      <c r="BV200" s="2492"/>
      <c r="BW200" s="2492"/>
      <c r="BX200" s="2492"/>
      <c r="BY200" s="2492"/>
      <c r="BZ200" s="2492"/>
      <c r="CA200" s="2492"/>
      <c r="CB200" s="2492"/>
      <c r="CC200" s="2492"/>
      <c r="CD200" s="2492"/>
      <c r="CE200" s="2492"/>
      <c r="CF200" s="2492"/>
      <c r="CG200" s="2492"/>
      <c r="CH200" s="2492"/>
      <c r="CI200" s="2492"/>
      <c r="CJ200" s="2492"/>
      <c r="CK200" s="2492"/>
      <c r="CL200" s="2492"/>
      <c r="CM200" s="2492"/>
      <c r="CN200" s="2492"/>
      <c r="CO200" s="2492"/>
      <c r="CP200" s="2492"/>
      <c r="CQ200" s="2492"/>
      <c r="CR200" s="2492"/>
      <c r="CS200" s="2492"/>
      <c r="CT200" s="2492"/>
      <c r="CU200" s="2492"/>
      <c r="CV200" s="2492"/>
      <c r="CW200" s="2492"/>
      <c r="CX200" s="2492"/>
      <c r="CY200" s="2492"/>
      <c r="CZ200" s="2492"/>
      <c r="DA200" s="2492"/>
      <c r="DB200" s="2492"/>
      <c r="DC200" s="2492"/>
      <c r="DD200" s="2492"/>
      <c r="DE200" s="2492"/>
      <c r="DF200" s="2492"/>
      <c r="DG200" s="2492"/>
      <c r="DH200" s="2492"/>
      <c r="DI200" s="2492"/>
      <c r="DJ200" s="2492"/>
      <c r="DK200" s="2492"/>
      <c r="DL200" s="2492"/>
      <c r="DM200" s="2492"/>
      <c r="DN200" s="2492"/>
      <c r="DO200" s="2492"/>
      <c r="DP200" s="2492"/>
      <c r="DQ200" s="2492"/>
      <c r="DR200" s="2492"/>
      <c r="DS200" s="2492"/>
      <c r="DT200" s="2492"/>
      <c r="DU200" s="2492"/>
      <c r="DV200" s="2492"/>
      <c r="DW200" s="2492"/>
      <c r="DX200" s="2492"/>
      <c r="DY200" s="2492"/>
      <c r="DZ200" s="2492"/>
      <c r="EA200" s="2492"/>
      <c r="EB200" s="2492"/>
      <c r="EC200" s="2492"/>
      <c r="ED200" s="2492"/>
      <c r="EE200" s="2492"/>
      <c r="EF200" s="2492"/>
      <c r="EG200" s="2492"/>
      <c r="EH200" s="2492"/>
      <c r="EI200" s="2492"/>
      <c r="EJ200" s="2492"/>
      <c r="EK200" s="2492"/>
      <c r="EL200" s="2492"/>
      <c r="EM200" s="2492"/>
      <c r="EN200" s="2492"/>
      <c r="EO200" s="2492"/>
      <c r="EP200" s="2492"/>
      <c r="EQ200" s="2492"/>
      <c r="ER200" s="2492"/>
      <c r="ES200" s="2492"/>
      <c r="ET200" s="2492"/>
      <c r="EU200" s="2492"/>
      <c r="EV200" s="2492"/>
      <c r="EW200" s="2492"/>
      <c r="EX200" s="2492"/>
      <c r="EY200" s="2492"/>
      <c r="EZ200" s="2492"/>
      <c r="FA200" s="2492"/>
      <c r="FB200" s="2492"/>
      <c r="FC200" s="2492"/>
      <c r="FD200" s="2492"/>
      <c r="FE200" s="2492"/>
      <c r="FF200" s="2492"/>
      <c r="FG200" s="2492"/>
      <c r="FH200" s="2492"/>
      <c r="FI200" s="2492"/>
      <c r="FJ200" s="2492"/>
      <c r="FK200" s="2492"/>
      <c r="FL200" s="2492"/>
      <c r="FM200" s="2492"/>
      <c r="FN200" s="2492"/>
      <c r="FO200" s="2492"/>
      <c r="FP200" s="2492"/>
      <c r="FQ200" s="2492"/>
      <c r="FR200" s="2492"/>
      <c r="FS200" s="2492"/>
      <c r="FT200" s="2492"/>
      <c r="FU200" s="2492"/>
      <c r="FV200" s="2492"/>
      <c r="FW200" s="2492"/>
      <c r="FX200" s="2492"/>
      <c r="FY200" s="2492"/>
      <c r="FZ200" s="2492"/>
      <c r="GA200" s="2492"/>
      <c r="GB200" s="2492"/>
      <c r="GC200" s="2492"/>
      <c r="GD200" s="2492"/>
      <c r="GE200" s="2492"/>
      <c r="GF200" s="2492"/>
      <c r="GG200" s="2492"/>
      <c r="GH200" s="2492"/>
      <c r="GI200" s="2492"/>
      <c r="GJ200" s="2492"/>
      <c r="GK200" s="2492"/>
      <c r="GL200" s="2492"/>
      <c r="GM200" s="2492"/>
      <c r="GN200" s="2492"/>
      <c r="GO200" s="2492"/>
      <c r="GP200" s="2492"/>
      <c r="GQ200" s="2492"/>
      <c r="GR200" s="2492"/>
      <c r="GS200" s="2492"/>
      <c r="GT200" s="2492"/>
      <c r="GU200" s="2492"/>
      <c r="GV200" s="2492"/>
      <c r="GW200" s="2492"/>
      <c r="GX200" s="2492"/>
      <c r="GY200" s="2492"/>
      <c r="GZ200" s="2492"/>
      <c r="HA200" s="2492"/>
      <c r="HB200" s="2492"/>
      <c r="HC200" s="2492"/>
      <c r="HD200" s="2492"/>
      <c r="HE200" s="2492"/>
      <c r="HF200" s="2492"/>
      <c r="HG200" s="2492"/>
      <c r="HH200" s="2492"/>
      <c r="HI200" s="2492"/>
      <c r="HJ200" s="2492"/>
      <c r="HK200" s="2492"/>
      <c r="HL200" s="2492"/>
      <c r="HM200" s="2492"/>
      <c r="HN200" s="2492"/>
      <c r="HO200" s="2492"/>
      <c r="HP200" s="2492"/>
      <c r="HQ200" s="2492"/>
      <c r="HR200" s="2492"/>
      <c r="HS200" s="2492"/>
      <c r="HT200" s="2492"/>
      <c r="HU200" s="2492"/>
      <c r="HV200" s="2492"/>
      <c r="HW200" s="2492"/>
      <c r="HX200" s="2492"/>
      <c r="HY200" s="2492"/>
      <c r="HZ200" s="2492"/>
      <c r="IA200" s="2492"/>
      <c r="IB200" s="2492"/>
      <c r="IC200" s="2492"/>
      <c r="ID200" s="2492"/>
      <c r="IE200" s="2492"/>
    </row>
    <row r="201" spans="1:239" s="1472" customFormat="1" ht="30" customHeight="1" thickBot="1">
      <c r="A201" s="2518"/>
      <c r="B201" s="1197" t="s">
        <v>1284</v>
      </c>
      <c r="C201" s="2519"/>
      <c r="D201" s="2520"/>
      <c r="E201" s="2521"/>
      <c r="F201" s="2522"/>
      <c r="G201" s="2523"/>
      <c r="H201" s="2524"/>
      <c r="I201" s="2525" t="s">
        <v>373</v>
      </c>
      <c r="J201" s="2526"/>
      <c r="K201" s="2527"/>
      <c r="L201" s="2546"/>
      <c r="M201" s="2528"/>
      <c r="N201" s="1196"/>
      <c r="O201" s="2529"/>
      <c r="P201" s="2529" t="s">
        <v>373</v>
      </c>
      <c r="Q201" s="2529"/>
      <c r="R201" s="2592"/>
      <c r="S201" s="2529"/>
      <c r="T201" s="2529"/>
      <c r="U201" s="2529" t="s">
        <v>373</v>
      </c>
      <c r="V201" s="2529"/>
      <c r="W201" s="2546"/>
      <c r="X201" s="2530"/>
      <c r="Y201" s="2531"/>
      <c r="Z201" s="2532" t="s">
        <v>373</v>
      </c>
      <c r="AA201" s="2531"/>
      <c r="AB201" s="2670"/>
      <c r="AC201" s="2533"/>
      <c r="AD201" s="2534"/>
      <c r="AE201" s="2534"/>
      <c r="AF201" s="2534"/>
      <c r="AG201" s="2492"/>
      <c r="AH201" s="2492"/>
      <c r="AI201" s="2492"/>
      <c r="AJ201" s="2492"/>
      <c r="AK201" s="2492"/>
      <c r="AL201" s="2492"/>
      <c r="AM201" s="2492"/>
      <c r="AN201" s="2492"/>
      <c r="AO201" s="2492"/>
      <c r="AP201" s="2492"/>
      <c r="AQ201" s="2492"/>
      <c r="AR201" s="2492"/>
      <c r="AS201" s="2492"/>
      <c r="AT201" s="2492"/>
      <c r="AU201" s="2492"/>
      <c r="AV201" s="2492"/>
      <c r="AW201" s="2492"/>
      <c r="AX201" s="2492"/>
      <c r="AY201" s="2492"/>
      <c r="AZ201" s="2492"/>
      <c r="BA201" s="2492"/>
      <c r="BB201" s="2492"/>
      <c r="BC201" s="2492"/>
      <c r="BD201" s="2492"/>
      <c r="BE201" s="2492"/>
      <c r="BF201" s="2492"/>
      <c r="BG201" s="2492"/>
      <c r="BH201" s="2492"/>
      <c r="BI201" s="2492"/>
      <c r="BJ201" s="2492"/>
      <c r="BK201" s="2492"/>
      <c r="BL201" s="2492"/>
      <c r="BM201" s="2492"/>
      <c r="BN201" s="2492"/>
      <c r="BO201" s="2492"/>
      <c r="BP201" s="2492"/>
      <c r="BQ201" s="2492"/>
      <c r="BR201" s="2492"/>
      <c r="BS201" s="2492"/>
      <c r="BT201" s="2492"/>
      <c r="BU201" s="2492"/>
      <c r="BV201" s="2492"/>
      <c r="BW201" s="2492"/>
      <c r="BX201" s="2492"/>
      <c r="BY201" s="2492"/>
      <c r="BZ201" s="2492"/>
      <c r="CA201" s="2492"/>
      <c r="CB201" s="2492"/>
      <c r="CC201" s="2492"/>
      <c r="CD201" s="2492"/>
      <c r="CE201" s="2492"/>
      <c r="CF201" s="2492"/>
      <c r="CG201" s="2492"/>
      <c r="CH201" s="2492"/>
      <c r="CI201" s="2492"/>
      <c r="CJ201" s="2492"/>
      <c r="CK201" s="2492"/>
      <c r="CL201" s="2492"/>
      <c r="CM201" s="2492"/>
      <c r="CN201" s="2492"/>
      <c r="CO201" s="2492"/>
      <c r="CP201" s="2492"/>
      <c r="CQ201" s="2492"/>
      <c r="CR201" s="2492"/>
      <c r="CS201" s="2492"/>
      <c r="CT201" s="2492"/>
      <c r="CU201" s="2492"/>
      <c r="CV201" s="2492"/>
      <c r="CW201" s="2492"/>
      <c r="CX201" s="2492"/>
      <c r="CY201" s="2492"/>
      <c r="CZ201" s="2492"/>
      <c r="DA201" s="2492"/>
      <c r="DB201" s="2492"/>
      <c r="DC201" s="2492"/>
      <c r="DD201" s="2492"/>
      <c r="DE201" s="2492"/>
      <c r="DF201" s="2492"/>
      <c r="DG201" s="2492"/>
      <c r="DH201" s="2492"/>
      <c r="DI201" s="2492"/>
      <c r="DJ201" s="2492"/>
      <c r="DK201" s="2492"/>
      <c r="DL201" s="2492"/>
      <c r="DM201" s="2492"/>
      <c r="DN201" s="2492"/>
      <c r="DO201" s="2492"/>
      <c r="DP201" s="2492"/>
      <c r="DQ201" s="2492"/>
      <c r="DR201" s="2492"/>
      <c r="DS201" s="2492"/>
      <c r="DT201" s="2492"/>
      <c r="DU201" s="2492"/>
      <c r="DV201" s="2492"/>
      <c r="DW201" s="2492"/>
      <c r="DX201" s="2492"/>
      <c r="DY201" s="2492"/>
      <c r="DZ201" s="2492"/>
      <c r="EA201" s="2492"/>
      <c r="EB201" s="2492"/>
      <c r="EC201" s="2492"/>
      <c r="ED201" s="2492"/>
      <c r="EE201" s="2492"/>
      <c r="EF201" s="2492"/>
      <c r="EG201" s="2492"/>
      <c r="EH201" s="2492"/>
      <c r="EI201" s="2492"/>
      <c r="EJ201" s="2492"/>
      <c r="EK201" s="2492"/>
      <c r="EL201" s="2492"/>
      <c r="EM201" s="2492"/>
      <c r="EN201" s="2492"/>
      <c r="EO201" s="2492"/>
      <c r="EP201" s="2492"/>
      <c r="EQ201" s="2492"/>
      <c r="ER201" s="2492"/>
      <c r="ES201" s="2492"/>
      <c r="ET201" s="2492"/>
      <c r="EU201" s="2492"/>
      <c r="EV201" s="2492"/>
      <c r="EW201" s="2492"/>
      <c r="EX201" s="2492"/>
      <c r="EY201" s="2492"/>
      <c r="EZ201" s="2492"/>
      <c r="FA201" s="2492"/>
      <c r="FB201" s="2492"/>
      <c r="FC201" s="2492"/>
      <c r="FD201" s="2492"/>
      <c r="FE201" s="2492"/>
      <c r="FF201" s="2492"/>
      <c r="FG201" s="2492"/>
      <c r="FH201" s="2492"/>
      <c r="FI201" s="2492"/>
      <c r="FJ201" s="2492"/>
      <c r="FK201" s="2492"/>
      <c r="FL201" s="2492"/>
      <c r="FM201" s="2492"/>
      <c r="FN201" s="2492"/>
      <c r="FO201" s="2492"/>
      <c r="FP201" s="2492"/>
      <c r="FQ201" s="2492"/>
      <c r="FR201" s="2492"/>
      <c r="FS201" s="2492"/>
      <c r="FT201" s="2492"/>
      <c r="FU201" s="2492"/>
      <c r="FV201" s="2492"/>
      <c r="FW201" s="2492"/>
      <c r="FX201" s="2492"/>
      <c r="FY201" s="2492"/>
      <c r="FZ201" s="2492"/>
      <c r="GA201" s="2492"/>
      <c r="GB201" s="2492"/>
      <c r="GC201" s="2492"/>
      <c r="GD201" s="2492"/>
      <c r="GE201" s="2492"/>
      <c r="GF201" s="2492"/>
      <c r="GG201" s="2492"/>
      <c r="GH201" s="2492"/>
      <c r="GI201" s="2492"/>
      <c r="GJ201" s="2492"/>
      <c r="GK201" s="2492"/>
      <c r="GL201" s="2492"/>
      <c r="GM201" s="2492"/>
      <c r="GN201" s="2492"/>
      <c r="GO201" s="2492"/>
      <c r="GP201" s="2492"/>
      <c r="GQ201" s="2492"/>
      <c r="GR201" s="2492"/>
      <c r="GS201" s="2492"/>
      <c r="GT201" s="2492"/>
      <c r="GU201" s="2492"/>
      <c r="GV201" s="2492"/>
      <c r="GW201" s="2492"/>
      <c r="GX201" s="2492"/>
      <c r="GY201" s="2492"/>
      <c r="GZ201" s="2492"/>
      <c r="HA201" s="2492"/>
      <c r="HB201" s="2492"/>
      <c r="HC201" s="2492"/>
      <c r="HD201" s="2492"/>
      <c r="HE201" s="2492"/>
      <c r="HF201" s="2492"/>
      <c r="HG201" s="2492"/>
      <c r="HH201" s="2492"/>
      <c r="HI201" s="2492"/>
      <c r="HJ201" s="2492"/>
      <c r="HK201" s="2492"/>
      <c r="HL201" s="2492"/>
      <c r="HM201" s="2492"/>
      <c r="HN201" s="2492"/>
      <c r="HO201" s="2492"/>
      <c r="HP201" s="2492"/>
      <c r="HQ201" s="2492"/>
      <c r="HR201" s="2492"/>
      <c r="HS201" s="2492"/>
      <c r="HT201" s="2492"/>
      <c r="HU201" s="2492"/>
      <c r="HV201" s="2492"/>
      <c r="HW201" s="2492"/>
      <c r="HX201" s="2492"/>
      <c r="HY201" s="2492"/>
      <c r="HZ201" s="2492"/>
      <c r="IA201" s="2492"/>
      <c r="IB201" s="2492"/>
      <c r="IC201" s="2492"/>
      <c r="ID201" s="2492"/>
      <c r="IE201" s="2492"/>
    </row>
    <row r="202" spans="1:239" s="1472" customFormat="1" ht="15.75" customHeight="1">
      <c r="A202" s="1579" t="s">
        <v>1285</v>
      </c>
      <c r="B202" s="1485" t="s">
        <v>1286</v>
      </c>
      <c r="C202" s="1581" t="s">
        <v>1287</v>
      </c>
      <c r="D202" s="717"/>
      <c r="E202" s="681"/>
      <c r="F202" s="696"/>
      <c r="G202" s="1157">
        <v>1.6</v>
      </c>
      <c r="H202" s="682"/>
      <c r="I202" s="1118">
        <v>20.7</v>
      </c>
      <c r="J202" s="675"/>
      <c r="K202" s="703">
        <v>2</v>
      </c>
      <c r="L202" s="2558"/>
      <c r="M202" s="1119" t="s">
        <v>1288</v>
      </c>
      <c r="N202" s="433"/>
      <c r="O202" s="1141"/>
      <c r="P202" s="1850"/>
      <c r="Q202" s="1141"/>
      <c r="R202" s="2612"/>
      <c r="S202" s="433"/>
      <c r="T202" s="1141"/>
      <c r="U202" s="1148"/>
      <c r="V202" s="1141"/>
      <c r="W202" s="2626"/>
      <c r="X202" s="1492">
        <v>0.4</v>
      </c>
      <c r="Y202" s="163"/>
      <c r="Z202" s="1903">
        <v>1521</v>
      </c>
      <c r="AA202" s="137"/>
      <c r="AB202" s="2687"/>
      <c r="AC202" s="2516">
        <f t="shared" si="12"/>
        <v>0</v>
      </c>
      <c r="AD202" s="1416">
        <f t="shared" si="13"/>
        <v>0</v>
      </c>
      <c r="AE202" s="1416">
        <f t="shared" si="14"/>
        <v>0</v>
      </c>
      <c r="AF202" s="1416">
        <f t="shared" si="15"/>
        <v>0</v>
      </c>
      <c r="AG202" s="2492"/>
      <c r="AH202" s="2492"/>
      <c r="AI202" s="2492"/>
      <c r="AJ202" s="2492"/>
      <c r="AK202" s="2492"/>
      <c r="AL202" s="2492"/>
      <c r="AM202" s="2492"/>
      <c r="AN202" s="2492"/>
      <c r="AO202" s="2492"/>
      <c r="AP202" s="2492"/>
      <c r="AQ202" s="2492"/>
      <c r="AR202" s="2492"/>
      <c r="AS202" s="2492"/>
      <c r="AT202" s="2492"/>
      <c r="AU202" s="2492"/>
      <c r="AV202" s="2492"/>
      <c r="AW202" s="2492"/>
      <c r="AX202" s="2492"/>
      <c r="AY202" s="2492"/>
      <c r="AZ202" s="2492"/>
      <c r="BA202" s="2492"/>
      <c r="BB202" s="2492"/>
      <c r="BC202" s="2492"/>
      <c r="BD202" s="2492"/>
      <c r="BE202" s="2492"/>
      <c r="BF202" s="2492"/>
      <c r="BG202" s="2492"/>
      <c r="BH202" s="2492"/>
      <c r="BI202" s="2492"/>
      <c r="BJ202" s="2492"/>
      <c r="BK202" s="2492"/>
      <c r="BL202" s="2492"/>
      <c r="BM202" s="2492"/>
      <c r="BN202" s="2492"/>
      <c r="BO202" s="2492"/>
      <c r="BP202" s="2492"/>
      <c r="BQ202" s="2492"/>
      <c r="BR202" s="2492"/>
      <c r="BS202" s="2492"/>
      <c r="BT202" s="2492"/>
      <c r="BU202" s="2492"/>
      <c r="BV202" s="2492"/>
      <c r="BW202" s="2492"/>
      <c r="BX202" s="2492"/>
      <c r="BY202" s="2492"/>
      <c r="BZ202" s="2492"/>
      <c r="CA202" s="2492"/>
      <c r="CB202" s="2492"/>
      <c r="CC202" s="2492"/>
      <c r="CD202" s="2492"/>
      <c r="CE202" s="2492"/>
      <c r="CF202" s="2492"/>
      <c r="CG202" s="2492"/>
      <c r="CH202" s="2492"/>
      <c r="CI202" s="2492"/>
      <c r="CJ202" s="2492"/>
      <c r="CK202" s="2492"/>
      <c r="CL202" s="2492"/>
      <c r="CM202" s="2492"/>
      <c r="CN202" s="2492"/>
      <c r="CO202" s="2492"/>
      <c r="CP202" s="2492"/>
      <c r="CQ202" s="2492"/>
      <c r="CR202" s="2492"/>
      <c r="CS202" s="2492"/>
      <c r="CT202" s="2492"/>
      <c r="CU202" s="2492"/>
      <c r="CV202" s="2492"/>
      <c r="CW202" s="2492"/>
      <c r="CX202" s="2492"/>
      <c r="CY202" s="2492"/>
      <c r="CZ202" s="2492"/>
      <c r="DA202" s="2492"/>
      <c r="DB202" s="2492"/>
      <c r="DC202" s="2492"/>
      <c r="DD202" s="2492"/>
      <c r="DE202" s="2492"/>
      <c r="DF202" s="2492"/>
      <c r="DG202" s="2492"/>
      <c r="DH202" s="2492"/>
      <c r="DI202" s="2492"/>
      <c r="DJ202" s="2492"/>
      <c r="DK202" s="2492"/>
      <c r="DL202" s="2492"/>
      <c r="DM202" s="2492"/>
      <c r="DN202" s="2492"/>
      <c r="DO202" s="2492"/>
      <c r="DP202" s="2492"/>
      <c r="DQ202" s="2492"/>
      <c r="DR202" s="2492"/>
      <c r="DS202" s="2492"/>
      <c r="DT202" s="2492"/>
      <c r="DU202" s="2492"/>
      <c r="DV202" s="2492"/>
      <c r="DW202" s="2492"/>
      <c r="DX202" s="2492"/>
      <c r="DY202" s="2492"/>
      <c r="DZ202" s="2492"/>
      <c r="EA202" s="2492"/>
      <c r="EB202" s="2492"/>
      <c r="EC202" s="2492"/>
      <c r="ED202" s="2492"/>
      <c r="EE202" s="2492"/>
      <c r="EF202" s="2492"/>
      <c r="EG202" s="2492"/>
      <c r="EH202" s="2492"/>
      <c r="EI202" s="2492"/>
      <c r="EJ202" s="2492"/>
      <c r="EK202" s="2492"/>
      <c r="EL202" s="2492"/>
      <c r="EM202" s="2492"/>
      <c r="EN202" s="2492"/>
      <c r="EO202" s="2492"/>
      <c r="EP202" s="2492"/>
      <c r="EQ202" s="2492"/>
      <c r="ER202" s="2492"/>
      <c r="ES202" s="2492"/>
      <c r="ET202" s="2492"/>
      <c r="EU202" s="2492"/>
      <c r="EV202" s="2492"/>
      <c r="EW202" s="2492"/>
      <c r="EX202" s="2492"/>
      <c r="EY202" s="2492"/>
      <c r="EZ202" s="2492"/>
      <c r="FA202" s="2492"/>
      <c r="FB202" s="2492"/>
      <c r="FC202" s="2492"/>
      <c r="FD202" s="2492"/>
      <c r="FE202" s="2492"/>
      <c r="FF202" s="2492"/>
      <c r="FG202" s="2492"/>
      <c r="FH202" s="2492"/>
      <c r="FI202" s="2492"/>
      <c r="FJ202" s="2492"/>
      <c r="FK202" s="2492"/>
      <c r="FL202" s="2492"/>
      <c r="FM202" s="2492"/>
      <c r="FN202" s="2492"/>
      <c r="FO202" s="2492"/>
      <c r="FP202" s="2492"/>
      <c r="FQ202" s="2492"/>
      <c r="FR202" s="2492"/>
      <c r="FS202" s="2492"/>
      <c r="FT202" s="2492"/>
      <c r="FU202" s="2492"/>
      <c r="FV202" s="2492"/>
      <c r="FW202" s="2492"/>
      <c r="FX202" s="2492"/>
      <c r="FY202" s="2492"/>
      <c r="FZ202" s="2492"/>
      <c r="GA202" s="2492"/>
      <c r="GB202" s="2492"/>
      <c r="GC202" s="2492"/>
      <c r="GD202" s="2492"/>
      <c r="GE202" s="2492"/>
      <c r="GF202" s="2492"/>
      <c r="GG202" s="2492"/>
      <c r="GH202" s="2492"/>
      <c r="GI202" s="2492"/>
      <c r="GJ202" s="2492"/>
      <c r="GK202" s="2492"/>
      <c r="GL202" s="2492"/>
      <c r="GM202" s="2492"/>
      <c r="GN202" s="2492"/>
      <c r="GO202" s="2492"/>
      <c r="GP202" s="2492"/>
      <c r="GQ202" s="2492"/>
      <c r="GR202" s="2492"/>
      <c r="GS202" s="2492"/>
      <c r="GT202" s="2492"/>
      <c r="GU202" s="2492"/>
      <c r="GV202" s="2492"/>
      <c r="GW202" s="2492"/>
      <c r="GX202" s="2492"/>
      <c r="GY202" s="2492"/>
      <c r="GZ202" s="2492"/>
      <c r="HA202" s="2492"/>
      <c r="HB202" s="2492"/>
      <c r="HC202" s="2492"/>
      <c r="HD202" s="2492"/>
      <c r="HE202" s="2492"/>
      <c r="HF202" s="2492"/>
      <c r="HG202" s="2492"/>
      <c r="HH202" s="2492"/>
      <c r="HI202" s="2492"/>
      <c r="HJ202" s="2492"/>
      <c r="HK202" s="2492"/>
      <c r="HL202" s="2492"/>
      <c r="HM202" s="2492"/>
      <c r="HN202" s="2492"/>
      <c r="HO202" s="2492"/>
      <c r="HP202" s="2492"/>
      <c r="HQ202" s="2492"/>
      <c r="HR202" s="2492"/>
      <c r="HS202" s="2492"/>
      <c r="HT202" s="2492"/>
      <c r="HU202" s="2492"/>
      <c r="HV202" s="2492"/>
      <c r="HW202" s="2492"/>
      <c r="HX202" s="2492"/>
      <c r="HY202" s="2492"/>
      <c r="HZ202" s="2492"/>
      <c r="IA202" s="2492"/>
      <c r="IB202" s="2492"/>
      <c r="IC202" s="2492"/>
      <c r="ID202" s="2492"/>
      <c r="IE202" s="2492"/>
    </row>
    <row r="203" spans="1:239" s="1472" customFormat="1" ht="15.75" customHeight="1">
      <c r="A203" s="1615" t="s">
        <v>1289</v>
      </c>
      <c r="B203" s="2013" t="s">
        <v>1290</v>
      </c>
      <c r="C203" s="4373" t="s">
        <v>1291</v>
      </c>
      <c r="D203" s="4374"/>
      <c r="E203" s="4374"/>
      <c r="F203" s="2023"/>
      <c r="G203" s="821">
        <v>0.8</v>
      </c>
      <c r="H203" s="688"/>
      <c r="I203" s="684">
        <v>24.9</v>
      </c>
      <c r="J203" s="677"/>
      <c r="K203" s="695">
        <v>3</v>
      </c>
      <c r="L203" s="2562"/>
      <c r="M203" s="692" t="s">
        <v>1292</v>
      </c>
      <c r="N203" s="1886">
        <v>5</v>
      </c>
      <c r="O203" s="1887"/>
      <c r="P203" s="1888">
        <v>38</v>
      </c>
      <c r="Q203" s="1887"/>
      <c r="R203" s="2630"/>
      <c r="S203" s="460"/>
      <c r="T203" s="393"/>
      <c r="U203" s="394"/>
      <c r="V203" s="393"/>
      <c r="W203" s="2474"/>
      <c r="X203" s="720">
        <v>0.1</v>
      </c>
      <c r="Y203" s="689"/>
      <c r="Z203" s="2018">
        <v>4523</v>
      </c>
      <c r="AA203" s="129"/>
      <c r="AB203" s="2671"/>
      <c r="AC203" s="2516">
        <f t="shared" si="12"/>
        <v>0</v>
      </c>
      <c r="AD203" s="1416">
        <f t="shared" si="13"/>
        <v>0</v>
      </c>
      <c r="AE203" s="1416">
        <f t="shared" si="14"/>
        <v>0</v>
      </c>
      <c r="AF203" s="1416">
        <f t="shared" si="15"/>
        <v>0</v>
      </c>
      <c r="AG203" s="2492"/>
      <c r="AH203" s="2492"/>
      <c r="AI203" s="2492"/>
      <c r="AJ203" s="2492"/>
      <c r="AK203" s="2492"/>
      <c r="AL203" s="2492"/>
      <c r="AM203" s="2492"/>
      <c r="AN203" s="2492"/>
      <c r="AO203" s="2492"/>
      <c r="AP203" s="2492"/>
      <c r="AQ203" s="2492"/>
      <c r="AR203" s="2492"/>
      <c r="AS203" s="2492"/>
      <c r="AT203" s="2492"/>
      <c r="AU203" s="2492"/>
      <c r="AV203" s="2492"/>
      <c r="AW203" s="2492"/>
      <c r="AX203" s="2492"/>
      <c r="AY203" s="2492"/>
      <c r="AZ203" s="2492"/>
      <c r="BA203" s="2492"/>
      <c r="BB203" s="2492"/>
      <c r="BC203" s="2492"/>
      <c r="BD203" s="2492"/>
      <c r="BE203" s="2492"/>
      <c r="BF203" s="2492"/>
      <c r="BG203" s="2492"/>
      <c r="BH203" s="2492"/>
      <c r="BI203" s="2492"/>
      <c r="BJ203" s="2492"/>
      <c r="BK203" s="2492"/>
      <c r="BL203" s="2492"/>
      <c r="BM203" s="2492"/>
      <c r="BN203" s="2492"/>
      <c r="BO203" s="2492"/>
      <c r="BP203" s="2492"/>
      <c r="BQ203" s="2492"/>
      <c r="BR203" s="2492"/>
      <c r="BS203" s="2492"/>
      <c r="BT203" s="2492"/>
      <c r="BU203" s="2492"/>
      <c r="BV203" s="2492"/>
      <c r="BW203" s="2492"/>
      <c r="BX203" s="2492"/>
      <c r="BY203" s="2492"/>
      <c r="BZ203" s="2492"/>
      <c r="CA203" s="2492"/>
      <c r="CB203" s="2492"/>
      <c r="CC203" s="2492"/>
      <c r="CD203" s="2492"/>
      <c r="CE203" s="2492"/>
      <c r="CF203" s="2492"/>
      <c r="CG203" s="2492"/>
      <c r="CH203" s="2492"/>
      <c r="CI203" s="2492"/>
      <c r="CJ203" s="2492"/>
      <c r="CK203" s="2492"/>
      <c r="CL203" s="2492"/>
      <c r="CM203" s="2492"/>
      <c r="CN203" s="2492"/>
      <c r="CO203" s="2492"/>
      <c r="CP203" s="2492"/>
      <c r="CQ203" s="2492"/>
      <c r="CR203" s="2492"/>
      <c r="CS203" s="2492"/>
      <c r="CT203" s="2492"/>
      <c r="CU203" s="2492"/>
      <c r="CV203" s="2492"/>
      <c r="CW203" s="2492"/>
      <c r="CX203" s="2492"/>
      <c r="CY203" s="2492"/>
      <c r="CZ203" s="2492"/>
      <c r="DA203" s="2492"/>
      <c r="DB203" s="2492"/>
      <c r="DC203" s="2492"/>
      <c r="DD203" s="2492"/>
      <c r="DE203" s="2492"/>
      <c r="DF203" s="2492"/>
      <c r="DG203" s="2492"/>
      <c r="DH203" s="2492"/>
      <c r="DI203" s="2492"/>
      <c r="DJ203" s="2492"/>
      <c r="DK203" s="2492"/>
      <c r="DL203" s="2492"/>
      <c r="DM203" s="2492"/>
      <c r="DN203" s="2492"/>
      <c r="DO203" s="2492"/>
      <c r="DP203" s="2492"/>
      <c r="DQ203" s="2492"/>
      <c r="DR203" s="2492"/>
      <c r="DS203" s="2492"/>
      <c r="DT203" s="2492"/>
      <c r="DU203" s="2492"/>
      <c r="DV203" s="2492"/>
      <c r="DW203" s="2492"/>
      <c r="DX203" s="2492"/>
      <c r="DY203" s="2492"/>
      <c r="DZ203" s="2492"/>
      <c r="EA203" s="2492"/>
      <c r="EB203" s="2492"/>
      <c r="EC203" s="2492"/>
      <c r="ED203" s="2492"/>
      <c r="EE203" s="2492"/>
      <c r="EF203" s="2492"/>
      <c r="EG203" s="2492"/>
      <c r="EH203" s="2492"/>
      <c r="EI203" s="2492"/>
      <c r="EJ203" s="2492"/>
      <c r="EK203" s="2492"/>
      <c r="EL203" s="2492"/>
      <c r="EM203" s="2492"/>
      <c r="EN203" s="2492"/>
      <c r="EO203" s="2492"/>
      <c r="EP203" s="2492"/>
      <c r="EQ203" s="2492"/>
      <c r="ER203" s="2492"/>
      <c r="ES203" s="2492"/>
      <c r="ET203" s="2492"/>
      <c r="EU203" s="2492"/>
      <c r="EV203" s="2492"/>
      <c r="EW203" s="2492"/>
      <c r="EX203" s="2492"/>
      <c r="EY203" s="2492"/>
      <c r="EZ203" s="2492"/>
      <c r="FA203" s="2492"/>
      <c r="FB203" s="2492"/>
      <c r="FC203" s="2492"/>
      <c r="FD203" s="2492"/>
      <c r="FE203" s="2492"/>
      <c r="FF203" s="2492"/>
      <c r="FG203" s="2492"/>
      <c r="FH203" s="2492"/>
      <c r="FI203" s="2492"/>
      <c r="FJ203" s="2492"/>
      <c r="FK203" s="2492"/>
      <c r="FL203" s="2492"/>
      <c r="FM203" s="2492"/>
      <c r="FN203" s="2492"/>
      <c r="FO203" s="2492"/>
      <c r="FP203" s="2492"/>
      <c r="FQ203" s="2492"/>
      <c r="FR203" s="2492"/>
      <c r="FS203" s="2492"/>
      <c r="FT203" s="2492"/>
      <c r="FU203" s="2492"/>
      <c r="FV203" s="2492"/>
      <c r="FW203" s="2492"/>
      <c r="FX203" s="2492"/>
      <c r="FY203" s="2492"/>
      <c r="FZ203" s="2492"/>
      <c r="GA203" s="2492"/>
      <c r="GB203" s="2492"/>
      <c r="GC203" s="2492"/>
      <c r="GD203" s="2492"/>
      <c r="GE203" s="2492"/>
      <c r="GF203" s="2492"/>
      <c r="GG203" s="2492"/>
      <c r="GH203" s="2492"/>
      <c r="GI203" s="2492"/>
      <c r="GJ203" s="2492"/>
      <c r="GK203" s="2492"/>
      <c r="GL203" s="2492"/>
      <c r="GM203" s="2492"/>
      <c r="GN203" s="2492"/>
      <c r="GO203" s="2492"/>
      <c r="GP203" s="2492"/>
      <c r="GQ203" s="2492"/>
      <c r="GR203" s="2492"/>
      <c r="GS203" s="2492"/>
      <c r="GT203" s="2492"/>
      <c r="GU203" s="2492"/>
      <c r="GV203" s="2492"/>
      <c r="GW203" s="2492"/>
      <c r="GX203" s="2492"/>
      <c r="GY203" s="2492"/>
      <c r="GZ203" s="2492"/>
      <c r="HA203" s="2492"/>
      <c r="HB203" s="2492"/>
      <c r="HC203" s="2492"/>
      <c r="HD203" s="2492"/>
      <c r="HE203" s="2492"/>
      <c r="HF203" s="2492"/>
      <c r="HG203" s="2492"/>
      <c r="HH203" s="2492"/>
      <c r="HI203" s="2492"/>
      <c r="HJ203" s="2492"/>
      <c r="HK203" s="2492"/>
      <c r="HL203" s="2492"/>
      <c r="HM203" s="2492"/>
      <c r="HN203" s="2492"/>
      <c r="HO203" s="2492"/>
      <c r="HP203" s="2492"/>
      <c r="HQ203" s="2492"/>
      <c r="HR203" s="2492"/>
      <c r="HS203" s="2492"/>
      <c r="HT203" s="2492"/>
      <c r="HU203" s="2492"/>
      <c r="HV203" s="2492"/>
      <c r="HW203" s="2492"/>
      <c r="HX203" s="2492"/>
      <c r="HY203" s="2492"/>
      <c r="HZ203" s="2492"/>
      <c r="IA203" s="2492"/>
      <c r="IB203" s="2492"/>
      <c r="IC203" s="2492"/>
      <c r="ID203" s="2492"/>
      <c r="IE203" s="2492"/>
    </row>
    <row r="204" spans="1:239" s="1472" customFormat="1" ht="15.75" customHeight="1">
      <c r="A204" s="1615" t="s">
        <v>1293</v>
      </c>
      <c r="B204" s="2013" t="s">
        <v>1294</v>
      </c>
      <c r="C204" s="1496" t="s">
        <v>1295</v>
      </c>
      <c r="D204" s="2024"/>
      <c r="E204" s="2024"/>
      <c r="F204" s="2025"/>
      <c r="G204" s="1554" t="s">
        <v>473</v>
      </c>
      <c r="H204" s="688"/>
      <c r="I204" s="686">
        <v>24.9</v>
      </c>
      <c r="J204" s="677"/>
      <c r="K204" s="695">
        <v>3</v>
      </c>
      <c r="L204" s="2562"/>
      <c r="M204" s="692"/>
      <c r="N204" s="460"/>
      <c r="O204" s="393"/>
      <c r="P204" s="1993"/>
      <c r="Q204" s="393"/>
      <c r="R204" s="2464"/>
      <c r="S204" s="460"/>
      <c r="T204" s="393"/>
      <c r="U204" s="394"/>
      <c r="V204" s="393"/>
      <c r="W204" s="2474"/>
      <c r="X204" s="372"/>
      <c r="Y204" s="992"/>
      <c r="Z204" s="1149"/>
      <c r="AA204" s="399"/>
      <c r="AB204" s="2482"/>
      <c r="AC204" s="2516">
        <f t="shared" si="12"/>
        <v>0</v>
      </c>
      <c r="AD204" s="1416">
        <f t="shared" si="13"/>
        <v>0</v>
      </c>
      <c r="AE204" s="1416">
        <f t="shared" si="14"/>
        <v>0</v>
      </c>
      <c r="AF204" s="1416">
        <f t="shared" si="15"/>
        <v>0</v>
      </c>
      <c r="AG204" s="2492"/>
      <c r="AH204" s="2492"/>
      <c r="AI204" s="2492"/>
      <c r="AJ204" s="2492"/>
      <c r="AK204" s="2492"/>
      <c r="AL204" s="2492"/>
      <c r="AM204" s="2492"/>
      <c r="AN204" s="2492"/>
      <c r="AO204" s="2492"/>
      <c r="AP204" s="2492"/>
      <c r="AQ204" s="2492"/>
      <c r="AR204" s="2492"/>
      <c r="AS204" s="2492"/>
      <c r="AT204" s="2492"/>
      <c r="AU204" s="2492"/>
      <c r="AV204" s="2492"/>
      <c r="AW204" s="2492"/>
      <c r="AX204" s="2492"/>
      <c r="AY204" s="2492"/>
      <c r="AZ204" s="2492"/>
      <c r="BA204" s="2492"/>
      <c r="BB204" s="2492"/>
      <c r="BC204" s="2492"/>
      <c r="BD204" s="2492"/>
      <c r="BE204" s="2492"/>
      <c r="BF204" s="2492"/>
      <c r="BG204" s="2492"/>
      <c r="BH204" s="2492"/>
      <c r="BI204" s="2492"/>
      <c r="BJ204" s="2492"/>
      <c r="BK204" s="2492"/>
      <c r="BL204" s="2492"/>
      <c r="BM204" s="2492"/>
      <c r="BN204" s="2492"/>
      <c r="BO204" s="2492"/>
      <c r="BP204" s="2492"/>
      <c r="BQ204" s="2492"/>
      <c r="BR204" s="2492"/>
      <c r="BS204" s="2492"/>
      <c r="BT204" s="2492"/>
      <c r="BU204" s="2492"/>
      <c r="BV204" s="2492"/>
      <c r="BW204" s="2492"/>
      <c r="BX204" s="2492"/>
      <c r="BY204" s="2492"/>
      <c r="BZ204" s="2492"/>
      <c r="CA204" s="2492"/>
      <c r="CB204" s="2492"/>
      <c r="CC204" s="2492"/>
      <c r="CD204" s="2492"/>
      <c r="CE204" s="2492"/>
      <c r="CF204" s="2492"/>
      <c r="CG204" s="2492"/>
      <c r="CH204" s="2492"/>
      <c r="CI204" s="2492"/>
      <c r="CJ204" s="2492"/>
      <c r="CK204" s="2492"/>
      <c r="CL204" s="2492"/>
      <c r="CM204" s="2492"/>
      <c r="CN204" s="2492"/>
      <c r="CO204" s="2492"/>
      <c r="CP204" s="2492"/>
      <c r="CQ204" s="2492"/>
      <c r="CR204" s="2492"/>
      <c r="CS204" s="2492"/>
      <c r="CT204" s="2492"/>
      <c r="CU204" s="2492"/>
      <c r="CV204" s="2492"/>
      <c r="CW204" s="2492"/>
      <c r="CX204" s="2492"/>
      <c r="CY204" s="2492"/>
      <c r="CZ204" s="2492"/>
      <c r="DA204" s="2492"/>
      <c r="DB204" s="2492"/>
      <c r="DC204" s="2492"/>
      <c r="DD204" s="2492"/>
      <c r="DE204" s="2492"/>
      <c r="DF204" s="2492"/>
      <c r="DG204" s="2492"/>
      <c r="DH204" s="2492"/>
      <c r="DI204" s="2492"/>
      <c r="DJ204" s="2492"/>
      <c r="DK204" s="2492"/>
      <c r="DL204" s="2492"/>
      <c r="DM204" s="2492"/>
      <c r="DN204" s="2492"/>
      <c r="DO204" s="2492"/>
      <c r="DP204" s="2492"/>
      <c r="DQ204" s="2492"/>
      <c r="DR204" s="2492"/>
      <c r="DS204" s="2492"/>
      <c r="DT204" s="2492"/>
      <c r="DU204" s="2492"/>
      <c r="DV204" s="2492"/>
      <c r="DW204" s="2492"/>
      <c r="DX204" s="2492"/>
      <c r="DY204" s="2492"/>
      <c r="DZ204" s="2492"/>
      <c r="EA204" s="2492"/>
      <c r="EB204" s="2492"/>
      <c r="EC204" s="2492"/>
      <c r="ED204" s="2492"/>
      <c r="EE204" s="2492"/>
      <c r="EF204" s="2492"/>
      <c r="EG204" s="2492"/>
      <c r="EH204" s="2492"/>
      <c r="EI204" s="2492"/>
      <c r="EJ204" s="2492"/>
      <c r="EK204" s="2492"/>
      <c r="EL204" s="2492"/>
      <c r="EM204" s="2492"/>
      <c r="EN204" s="2492"/>
      <c r="EO204" s="2492"/>
      <c r="EP204" s="2492"/>
      <c r="EQ204" s="2492"/>
      <c r="ER204" s="2492"/>
      <c r="ES204" s="2492"/>
      <c r="ET204" s="2492"/>
      <c r="EU204" s="2492"/>
      <c r="EV204" s="2492"/>
      <c r="EW204" s="2492"/>
      <c r="EX204" s="2492"/>
      <c r="EY204" s="2492"/>
      <c r="EZ204" s="2492"/>
      <c r="FA204" s="2492"/>
      <c r="FB204" s="2492"/>
      <c r="FC204" s="2492"/>
      <c r="FD204" s="2492"/>
      <c r="FE204" s="2492"/>
      <c r="FF204" s="2492"/>
      <c r="FG204" s="2492"/>
      <c r="FH204" s="2492"/>
      <c r="FI204" s="2492"/>
      <c r="FJ204" s="2492"/>
      <c r="FK204" s="2492"/>
      <c r="FL204" s="2492"/>
      <c r="FM204" s="2492"/>
      <c r="FN204" s="2492"/>
      <c r="FO204" s="2492"/>
      <c r="FP204" s="2492"/>
      <c r="FQ204" s="2492"/>
      <c r="FR204" s="2492"/>
      <c r="FS204" s="2492"/>
      <c r="FT204" s="2492"/>
      <c r="FU204" s="2492"/>
      <c r="FV204" s="2492"/>
      <c r="FW204" s="2492"/>
      <c r="FX204" s="2492"/>
      <c r="FY204" s="2492"/>
      <c r="FZ204" s="2492"/>
      <c r="GA204" s="2492"/>
      <c r="GB204" s="2492"/>
      <c r="GC204" s="2492"/>
      <c r="GD204" s="2492"/>
      <c r="GE204" s="2492"/>
      <c r="GF204" s="2492"/>
      <c r="GG204" s="2492"/>
      <c r="GH204" s="2492"/>
      <c r="GI204" s="2492"/>
      <c r="GJ204" s="2492"/>
      <c r="GK204" s="2492"/>
      <c r="GL204" s="2492"/>
      <c r="GM204" s="2492"/>
      <c r="GN204" s="2492"/>
      <c r="GO204" s="2492"/>
      <c r="GP204" s="2492"/>
      <c r="GQ204" s="2492"/>
      <c r="GR204" s="2492"/>
      <c r="GS204" s="2492"/>
      <c r="GT204" s="2492"/>
      <c r="GU204" s="2492"/>
      <c r="GV204" s="2492"/>
      <c r="GW204" s="2492"/>
      <c r="GX204" s="2492"/>
      <c r="GY204" s="2492"/>
      <c r="GZ204" s="2492"/>
      <c r="HA204" s="2492"/>
      <c r="HB204" s="2492"/>
      <c r="HC204" s="2492"/>
      <c r="HD204" s="2492"/>
      <c r="HE204" s="2492"/>
      <c r="HF204" s="2492"/>
      <c r="HG204" s="2492"/>
      <c r="HH204" s="2492"/>
      <c r="HI204" s="2492"/>
      <c r="HJ204" s="2492"/>
      <c r="HK204" s="2492"/>
      <c r="HL204" s="2492"/>
      <c r="HM204" s="2492"/>
      <c r="HN204" s="2492"/>
      <c r="HO204" s="2492"/>
      <c r="HP204" s="2492"/>
      <c r="HQ204" s="2492"/>
      <c r="HR204" s="2492"/>
      <c r="HS204" s="2492"/>
      <c r="HT204" s="2492"/>
      <c r="HU204" s="2492"/>
      <c r="HV204" s="2492"/>
      <c r="HW204" s="2492"/>
      <c r="HX204" s="2492"/>
      <c r="HY204" s="2492"/>
      <c r="HZ204" s="2492"/>
      <c r="IA204" s="2492"/>
      <c r="IB204" s="2492"/>
      <c r="IC204" s="2492"/>
      <c r="ID204" s="2492"/>
      <c r="IE204" s="2492"/>
    </row>
    <row r="205" spans="1:239" s="1472" customFormat="1" ht="15.75" customHeight="1">
      <c r="A205" s="1615" t="s">
        <v>1296</v>
      </c>
      <c r="B205" s="2013" t="s">
        <v>1297</v>
      </c>
      <c r="C205" s="2014" t="s">
        <v>1298</v>
      </c>
      <c r="D205" s="2026"/>
      <c r="E205" s="129"/>
      <c r="F205" s="2023"/>
      <c r="G205" s="1554">
        <v>1.3</v>
      </c>
      <c r="H205" s="1609"/>
      <c r="I205" s="1617">
        <v>24.9</v>
      </c>
      <c r="J205" s="1764"/>
      <c r="K205" s="1611">
        <v>3</v>
      </c>
      <c r="L205" s="2562"/>
      <c r="M205" s="2027" t="s">
        <v>1299</v>
      </c>
      <c r="N205" s="83">
        <v>10</v>
      </c>
      <c r="O205" s="755"/>
      <c r="P205" s="1929">
        <v>69</v>
      </c>
      <c r="Q205" s="755"/>
      <c r="R205" s="2463"/>
      <c r="S205" s="2028"/>
      <c r="T205" s="992"/>
      <c r="U205" s="993"/>
      <c r="V205" s="992"/>
      <c r="W205" s="2580"/>
      <c r="X205" s="720">
        <v>0.15</v>
      </c>
      <c r="Y205" s="689"/>
      <c r="Z205" s="2029">
        <v>4523</v>
      </c>
      <c r="AA205" s="129"/>
      <c r="AB205" s="2671"/>
      <c r="AC205" s="2516">
        <f t="shared" si="12"/>
        <v>0</v>
      </c>
      <c r="AD205" s="1416">
        <f t="shared" si="13"/>
        <v>0</v>
      </c>
      <c r="AE205" s="1416">
        <f t="shared" si="14"/>
        <v>0</v>
      </c>
      <c r="AF205" s="1416">
        <f t="shared" si="15"/>
        <v>0</v>
      </c>
      <c r="AG205" s="2492"/>
      <c r="AH205" s="2492"/>
      <c r="AI205" s="2492"/>
      <c r="AJ205" s="2492"/>
      <c r="AK205" s="2492"/>
      <c r="AL205" s="2492"/>
      <c r="AM205" s="2492"/>
      <c r="AN205" s="2492"/>
      <c r="AO205" s="2492"/>
      <c r="AP205" s="2492"/>
      <c r="AQ205" s="2492"/>
      <c r="AR205" s="2492"/>
      <c r="AS205" s="2492"/>
      <c r="AT205" s="2492"/>
      <c r="AU205" s="2492"/>
      <c r="AV205" s="2492"/>
      <c r="AW205" s="2492"/>
      <c r="AX205" s="2492"/>
      <c r="AY205" s="2492"/>
      <c r="AZ205" s="2492"/>
      <c r="BA205" s="2492"/>
      <c r="BB205" s="2492"/>
      <c r="BC205" s="2492"/>
      <c r="BD205" s="2492"/>
      <c r="BE205" s="2492"/>
      <c r="BF205" s="2492"/>
      <c r="BG205" s="2492"/>
      <c r="BH205" s="2492"/>
      <c r="BI205" s="2492"/>
      <c r="BJ205" s="2492"/>
      <c r="BK205" s="2492"/>
      <c r="BL205" s="2492"/>
      <c r="BM205" s="2492"/>
      <c r="BN205" s="2492"/>
      <c r="BO205" s="2492"/>
      <c r="BP205" s="2492"/>
      <c r="BQ205" s="2492"/>
      <c r="BR205" s="2492"/>
      <c r="BS205" s="2492"/>
      <c r="BT205" s="2492"/>
      <c r="BU205" s="2492"/>
      <c r="BV205" s="2492"/>
      <c r="BW205" s="2492"/>
      <c r="BX205" s="2492"/>
      <c r="BY205" s="2492"/>
      <c r="BZ205" s="2492"/>
      <c r="CA205" s="2492"/>
      <c r="CB205" s="2492"/>
      <c r="CC205" s="2492"/>
      <c r="CD205" s="2492"/>
      <c r="CE205" s="2492"/>
      <c r="CF205" s="2492"/>
      <c r="CG205" s="2492"/>
      <c r="CH205" s="2492"/>
      <c r="CI205" s="2492"/>
      <c r="CJ205" s="2492"/>
      <c r="CK205" s="2492"/>
      <c r="CL205" s="2492"/>
      <c r="CM205" s="2492"/>
      <c r="CN205" s="2492"/>
      <c r="CO205" s="2492"/>
      <c r="CP205" s="2492"/>
      <c r="CQ205" s="2492"/>
      <c r="CR205" s="2492"/>
      <c r="CS205" s="2492"/>
      <c r="CT205" s="2492"/>
      <c r="CU205" s="2492"/>
      <c r="CV205" s="2492"/>
      <c r="CW205" s="2492"/>
      <c r="CX205" s="2492"/>
      <c r="CY205" s="2492"/>
      <c r="CZ205" s="2492"/>
      <c r="DA205" s="2492"/>
      <c r="DB205" s="2492"/>
      <c r="DC205" s="2492"/>
      <c r="DD205" s="2492"/>
      <c r="DE205" s="2492"/>
      <c r="DF205" s="2492"/>
      <c r="DG205" s="2492"/>
      <c r="DH205" s="2492"/>
      <c r="DI205" s="2492"/>
      <c r="DJ205" s="2492"/>
      <c r="DK205" s="2492"/>
      <c r="DL205" s="2492"/>
      <c r="DM205" s="2492"/>
      <c r="DN205" s="2492"/>
      <c r="DO205" s="2492"/>
      <c r="DP205" s="2492"/>
      <c r="DQ205" s="2492"/>
      <c r="DR205" s="2492"/>
      <c r="DS205" s="2492"/>
      <c r="DT205" s="2492"/>
      <c r="DU205" s="2492"/>
      <c r="DV205" s="2492"/>
      <c r="DW205" s="2492"/>
      <c r="DX205" s="2492"/>
      <c r="DY205" s="2492"/>
      <c r="DZ205" s="2492"/>
      <c r="EA205" s="2492"/>
      <c r="EB205" s="2492"/>
      <c r="EC205" s="2492"/>
      <c r="ED205" s="2492"/>
      <c r="EE205" s="2492"/>
      <c r="EF205" s="2492"/>
      <c r="EG205" s="2492"/>
      <c r="EH205" s="2492"/>
      <c r="EI205" s="2492"/>
      <c r="EJ205" s="2492"/>
      <c r="EK205" s="2492"/>
      <c r="EL205" s="2492"/>
      <c r="EM205" s="2492"/>
      <c r="EN205" s="2492"/>
      <c r="EO205" s="2492"/>
      <c r="EP205" s="2492"/>
      <c r="EQ205" s="2492"/>
      <c r="ER205" s="2492"/>
      <c r="ES205" s="2492"/>
      <c r="ET205" s="2492"/>
      <c r="EU205" s="2492"/>
      <c r="EV205" s="2492"/>
      <c r="EW205" s="2492"/>
      <c r="EX205" s="2492"/>
      <c r="EY205" s="2492"/>
      <c r="EZ205" s="2492"/>
      <c r="FA205" s="2492"/>
      <c r="FB205" s="2492"/>
      <c r="FC205" s="2492"/>
      <c r="FD205" s="2492"/>
      <c r="FE205" s="2492"/>
      <c r="FF205" s="2492"/>
      <c r="FG205" s="2492"/>
      <c r="FH205" s="2492"/>
      <c r="FI205" s="2492"/>
      <c r="FJ205" s="2492"/>
      <c r="FK205" s="2492"/>
      <c r="FL205" s="2492"/>
      <c r="FM205" s="2492"/>
      <c r="FN205" s="2492"/>
      <c r="FO205" s="2492"/>
      <c r="FP205" s="2492"/>
      <c r="FQ205" s="2492"/>
      <c r="FR205" s="2492"/>
      <c r="FS205" s="2492"/>
      <c r="FT205" s="2492"/>
      <c r="FU205" s="2492"/>
      <c r="FV205" s="2492"/>
      <c r="FW205" s="2492"/>
      <c r="FX205" s="2492"/>
      <c r="FY205" s="2492"/>
      <c r="FZ205" s="2492"/>
      <c r="GA205" s="2492"/>
      <c r="GB205" s="2492"/>
      <c r="GC205" s="2492"/>
      <c r="GD205" s="2492"/>
      <c r="GE205" s="2492"/>
      <c r="GF205" s="2492"/>
      <c r="GG205" s="2492"/>
      <c r="GH205" s="2492"/>
      <c r="GI205" s="2492"/>
      <c r="GJ205" s="2492"/>
      <c r="GK205" s="2492"/>
      <c r="GL205" s="2492"/>
      <c r="GM205" s="2492"/>
      <c r="GN205" s="2492"/>
      <c r="GO205" s="2492"/>
      <c r="GP205" s="2492"/>
      <c r="GQ205" s="2492"/>
      <c r="GR205" s="2492"/>
      <c r="GS205" s="2492"/>
      <c r="GT205" s="2492"/>
      <c r="GU205" s="2492"/>
      <c r="GV205" s="2492"/>
      <c r="GW205" s="2492"/>
      <c r="GX205" s="2492"/>
      <c r="GY205" s="2492"/>
      <c r="GZ205" s="2492"/>
      <c r="HA205" s="2492"/>
      <c r="HB205" s="2492"/>
      <c r="HC205" s="2492"/>
      <c r="HD205" s="2492"/>
      <c r="HE205" s="2492"/>
      <c r="HF205" s="2492"/>
      <c r="HG205" s="2492"/>
      <c r="HH205" s="2492"/>
      <c r="HI205" s="2492"/>
      <c r="HJ205" s="2492"/>
      <c r="HK205" s="2492"/>
      <c r="HL205" s="2492"/>
      <c r="HM205" s="2492"/>
      <c r="HN205" s="2492"/>
      <c r="HO205" s="2492"/>
      <c r="HP205" s="2492"/>
      <c r="HQ205" s="2492"/>
      <c r="HR205" s="2492"/>
      <c r="HS205" s="2492"/>
      <c r="HT205" s="2492"/>
      <c r="HU205" s="2492"/>
      <c r="HV205" s="2492"/>
      <c r="HW205" s="2492"/>
      <c r="HX205" s="2492"/>
      <c r="HY205" s="2492"/>
      <c r="HZ205" s="2492"/>
      <c r="IA205" s="2492"/>
      <c r="IB205" s="2492"/>
      <c r="IC205" s="2492"/>
      <c r="ID205" s="2492"/>
      <c r="IE205" s="2492"/>
    </row>
    <row r="206" spans="1:239" s="1472" customFormat="1" ht="15.75" customHeight="1">
      <c r="A206" s="1615" t="s">
        <v>1300</v>
      </c>
      <c r="B206" s="2013" t="s">
        <v>1301</v>
      </c>
      <c r="C206" s="2014" t="s">
        <v>1298</v>
      </c>
      <c r="D206" s="1883"/>
      <c r="E206" s="2015"/>
      <c r="F206" s="2016"/>
      <c r="G206" s="821">
        <v>1.3</v>
      </c>
      <c r="H206" s="688"/>
      <c r="I206" s="686">
        <v>24.9</v>
      </c>
      <c r="J206" s="677"/>
      <c r="K206" s="695">
        <v>3</v>
      </c>
      <c r="L206" s="2562"/>
      <c r="M206" s="692" t="s">
        <v>1302</v>
      </c>
      <c r="N206" s="83">
        <v>10</v>
      </c>
      <c r="O206" s="755"/>
      <c r="P206" s="1929">
        <v>69</v>
      </c>
      <c r="Q206" s="755"/>
      <c r="R206" s="2463"/>
      <c r="S206" s="460"/>
      <c r="T206" s="393"/>
      <c r="U206" s="394"/>
      <c r="V206" s="393"/>
      <c r="W206" s="2474"/>
      <c r="X206" s="720">
        <v>0.15</v>
      </c>
      <c r="Y206" s="689"/>
      <c r="Z206" s="2029">
        <v>4523</v>
      </c>
      <c r="AA206" s="129"/>
      <c r="AB206" s="2671"/>
      <c r="AC206" s="2516">
        <f t="shared" si="12"/>
        <v>0</v>
      </c>
      <c r="AD206" s="1416">
        <f t="shared" si="13"/>
        <v>0</v>
      </c>
      <c r="AE206" s="1416">
        <f t="shared" si="14"/>
        <v>0</v>
      </c>
      <c r="AF206" s="1416">
        <f t="shared" si="15"/>
        <v>0</v>
      </c>
      <c r="AG206" s="2492"/>
      <c r="AH206" s="2492"/>
      <c r="AI206" s="2492"/>
      <c r="AJ206" s="2492"/>
      <c r="AK206" s="2492"/>
      <c r="AL206" s="2492"/>
      <c r="AM206" s="2492"/>
      <c r="AN206" s="2492"/>
      <c r="AO206" s="2492"/>
      <c r="AP206" s="2492"/>
      <c r="AQ206" s="2492"/>
      <c r="AR206" s="2492"/>
      <c r="AS206" s="2492"/>
      <c r="AT206" s="2492"/>
      <c r="AU206" s="2492"/>
      <c r="AV206" s="2492"/>
      <c r="AW206" s="2492"/>
      <c r="AX206" s="2492"/>
      <c r="AY206" s="2492"/>
      <c r="AZ206" s="2492"/>
      <c r="BA206" s="2492"/>
      <c r="BB206" s="2492"/>
      <c r="BC206" s="2492"/>
      <c r="BD206" s="2492"/>
      <c r="BE206" s="2492"/>
      <c r="BF206" s="2492"/>
      <c r="BG206" s="2492"/>
      <c r="BH206" s="2492"/>
      <c r="BI206" s="2492"/>
      <c r="BJ206" s="2492"/>
      <c r="BK206" s="2492"/>
      <c r="BL206" s="2492"/>
      <c r="BM206" s="2492"/>
      <c r="BN206" s="2492"/>
      <c r="BO206" s="2492"/>
      <c r="BP206" s="2492"/>
      <c r="BQ206" s="2492"/>
      <c r="BR206" s="2492"/>
      <c r="BS206" s="2492"/>
      <c r="BT206" s="2492"/>
      <c r="BU206" s="2492"/>
      <c r="BV206" s="2492"/>
      <c r="BW206" s="2492"/>
      <c r="BX206" s="2492"/>
      <c r="BY206" s="2492"/>
      <c r="BZ206" s="2492"/>
      <c r="CA206" s="2492"/>
      <c r="CB206" s="2492"/>
      <c r="CC206" s="2492"/>
      <c r="CD206" s="2492"/>
      <c r="CE206" s="2492"/>
      <c r="CF206" s="2492"/>
      <c r="CG206" s="2492"/>
      <c r="CH206" s="2492"/>
      <c r="CI206" s="2492"/>
      <c r="CJ206" s="2492"/>
      <c r="CK206" s="2492"/>
      <c r="CL206" s="2492"/>
      <c r="CM206" s="2492"/>
      <c r="CN206" s="2492"/>
      <c r="CO206" s="2492"/>
      <c r="CP206" s="2492"/>
      <c r="CQ206" s="2492"/>
      <c r="CR206" s="2492"/>
      <c r="CS206" s="2492"/>
      <c r="CT206" s="2492"/>
      <c r="CU206" s="2492"/>
      <c r="CV206" s="2492"/>
      <c r="CW206" s="2492"/>
      <c r="CX206" s="2492"/>
      <c r="CY206" s="2492"/>
      <c r="CZ206" s="2492"/>
      <c r="DA206" s="2492"/>
      <c r="DB206" s="2492"/>
      <c r="DC206" s="2492"/>
      <c r="DD206" s="2492"/>
      <c r="DE206" s="2492"/>
      <c r="DF206" s="2492"/>
      <c r="DG206" s="2492"/>
      <c r="DH206" s="2492"/>
      <c r="DI206" s="2492"/>
      <c r="DJ206" s="2492"/>
      <c r="DK206" s="2492"/>
      <c r="DL206" s="2492"/>
      <c r="DM206" s="2492"/>
      <c r="DN206" s="2492"/>
      <c r="DO206" s="2492"/>
      <c r="DP206" s="2492"/>
      <c r="DQ206" s="2492"/>
      <c r="DR206" s="2492"/>
      <c r="DS206" s="2492"/>
      <c r="DT206" s="2492"/>
      <c r="DU206" s="2492"/>
      <c r="DV206" s="2492"/>
      <c r="DW206" s="2492"/>
      <c r="DX206" s="2492"/>
      <c r="DY206" s="2492"/>
      <c r="DZ206" s="2492"/>
      <c r="EA206" s="2492"/>
      <c r="EB206" s="2492"/>
      <c r="EC206" s="2492"/>
      <c r="ED206" s="2492"/>
      <c r="EE206" s="2492"/>
      <c r="EF206" s="2492"/>
      <c r="EG206" s="2492"/>
      <c r="EH206" s="2492"/>
      <c r="EI206" s="2492"/>
      <c r="EJ206" s="2492"/>
      <c r="EK206" s="2492"/>
      <c r="EL206" s="2492"/>
      <c r="EM206" s="2492"/>
      <c r="EN206" s="2492"/>
      <c r="EO206" s="2492"/>
      <c r="EP206" s="2492"/>
      <c r="EQ206" s="2492"/>
      <c r="ER206" s="2492"/>
      <c r="ES206" s="2492"/>
      <c r="ET206" s="2492"/>
      <c r="EU206" s="2492"/>
      <c r="EV206" s="2492"/>
      <c r="EW206" s="2492"/>
      <c r="EX206" s="2492"/>
      <c r="EY206" s="2492"/>
      <c r="EZ206" s="2492"/>
      <c r="FA206" s="2492"/>
      <c r="FB206" s="2492"/>
      <c r="FC206" s="2492"/>
      <c r="FD206" s="2492"/>
      <c r="FE206" s="2492"/>
      <c r="FF206" s="2492"/>
      <c r="FG206" s="2492"/>
      <c r="FH206" s="2492"/>
      <c r="FI206" s="2492"/>
      <c r="FJ206" s="2492"/>
      <c r="FK206" s="2492"/>
      <c r="FL206" s="2492"/>
      <c r="FM206" s="2492"/>
      <c r="FN206" s="2492"/>
      <c r="FO206" s="2492"/>
      <c r="FP206" s="2492"/>
      <c r="FQ206" s="2492"/>
      <c r="FR206" s="2492"/>
      <c r="FS206" s="2492"/>
      <c r="FT206" s="2492"/>
      <c r="FU206" s="2492"/>
      <c r="FV206" s="2492"/>
      <c r="FW206" s="2492"/>
      <c r="FX206" s="2492"/>
      <c r="FY206" s="2492"/>
      <c r="FZ206" s="2492"/>
      <c r="GA206" s="2492"/>
      <c r="GB206" s="2492"/>
      <c r="GC206" s="2492"/>
      <c r="GD206" s="2492"/>
      <c r="GE206" s="2492"/>
      <c r="GF206" s="2492"/>
      <c r="GG206" s="2492"/>
      <c r="GH206" s="2492"/>
      <c r="GI206" s="2492"/>
      <c r="GJ206" s="2492"/>
      <c r="GK206" s="2492"/>
      <c r="GL206" s="2492"/>
      <c r="GM206" s="2492"/>
      <c r="GN206" s="2492"/>
      <c r="GO206" s="2492"/>
      <c r="GP206" s="2492"/>
      <c r="GQ206" s="2492"/>
      <c r="GR206" s="2492"/>
      <c r="GS206" s="2492"/>
      <c r="GT206" s="2492"/>
      <c r="GU206" s="2492"/>
      <c r="GV206" s="2492"/>
      <c r="GW206" s="2492"/>
      <c r="GX206" s="2492"/>
      <c r="GY206" s="2492"/>
      <c r="GZ206" s="2492"/>
      <c r="HA206" s="2492"/>
      <c r="HB206" s="2492"/>
      <c r="HC206" s="2492"/>
      <c r="HD206" s="2492"/>
      <c r="HE206" s="2492"/>
      <c r="HF206" s="2492"/>
      <c r="HG206" s="2492"/>
      <c r="HH206" s="2492"/>
      <c r="HI206" s="2492"/>
      <c r="HJ206" s="2492"/>
      <c r="HK206" s="2492"/>
      <c r="HL206" s="2492"/>
      <c r="HM206" s="2492"/>
      <c r="HN206" s="2492"/>
      <c r="HO206" s="2492"/>
      <c r="HP206" s="2492"/>
      <c r="HQ206" s="2492"/>
      <c r="HR206" s="2492"/>
      <c r="HS206" s="2492"/>
      <c r="HT206" s="2492"/>
      <c r="HU206" s="2492"/>
      <c r="HV206" s="2492"/>
      <c r="HW206" s="2492"/>
      <c r="HX206" s="2492"/>
      <c r="HY206" s="2492"/>
      <c r="HZ206" s="2492"/>
      <c r="IA206" s="2492"/>
      <c r="IB206" s="2492"/>
      <c r="IC206" s="2492"/>
      <c r="ID206" s="2492"/>
      <c r="IE206" s="2492"/>
    </row>
    <row r="207" spans="1:239" s="1472" customFormat="1" ht="15.75" customHeight="1">
      <c r="A207" s="1552" t="s">
        <v>1303</v>
      </c>
      <c r="B207" s="1553" t="s">
        <v>1304</v>
      </c>
      <c r="C207" s="1606" t="s">
        <v>1298</v>
      </c>
      <c r="D207" s="1607"/>
      <c r="E207" s="1608"/>
      <c r="F207" s="1763"/>
      <c r="G207" s="1554">
        <v>2</v>
      </c>
      <c r="H207" s="1609"/>
      <c r="I207" s="1610">
        <v>20.7</v>
      </c>
      <c r="J207" s="1764"/>
      <c r="K207" s="1611">
        <v>2</v>
      </c>
      <c r="L207" s="2557"/>
      <c r="M207" s="2030" t="s">
        <v>1305</v>
      </c>
      <c r="N207" s="1554">
        <v>10</v>
      </c>
      <c r="O207" s="1558"/>
      <c r="P207" s="2031">
        <v>25</v>
      </c>
      <c r="Q207" s="1558"/>
      <c r="R207" s="2631"/>
      <c r="S207" s="2028"/>
      <c r="T207" s="992"/>
      <c r="U207" s="993"/>
      <c r="V207" s="992"/>
      <c r="W207" s="2580"/>
      <c r="X207" s="1562">
        <v>0.4</v>
      </c>
      <c r="Y207" s="1558"/>
      <c r="Z207" s="2018">
        <v>1326</v>
      </c>
      <c r="AA207" s="2032"/>
      <c r="AB207" s="2679"/>
      <c r="AC207" s="2516">
        <f t="shared" si="12"/>
        <v>0</v>
      </c>
      <c r="AD207" s="1416">
        <f t="shared" si="13"/>
        <v>0</v>
      </c>
      <c r="AE207" s="1416">
        <f t="shared" si="14"/>
        <v>0</v>
      </c>
      <c r="AF207" s="1416">
        <f t="shared" si="15"/>
        <v>0</v>
      </c>
      <c r="AG207" s="2492"/>
      <c r="AH207" s="2492"/>
      <c r="AI207" s="2492"/>
      <c r="AJ207" s="2492"/>
      <c r="AK207" s="2492"/>
      <c r="AL207" s="2492"/>
      <c r="AM207" s="2492"/>
      <c r="AN207" s="2492"/>
      <c r="AO207" s="2492"/>
      <c r="AP207" s="2492"/>
      <c r="AQ207" s="2492"/>
      <c r="AR207" s="2492"/>
      <c r="AS207" s="2492"/>
      <c r="AT207" s="2492"/>
      <c r="AU207" s="2492"/>
      <c r="AV207" s="2492"/>
      <c r="AW207" s="2492"/>
      <c r="AX207" s="2492"/>
      <c r="AY207" s="2492"/>
      <c r="AZ207" s="2492"/>
      <c r="BA207" s="2492"/>
      <c r="BB207" s="2492"/>
      <c r="BC207" s="2492"/>
      <c r="BD207" s="2492"/>
      <c r="BE207" s="2492"/>
      <c r="BF207" s="2492"/>
      <c r="BG207" s="2492"/>
      <c r="BH207" s="2492"/>
      <c r="BI207" s="2492"/>
      <c r="BJ207" s="2492"/>
      <c r="BK207" s="2492"/>
      <c r="BL207" s="2492"/>
      <c r="BM207" s="2492"/>
      <c r="BN207" s="2492"/>
      <c r="BO207" s="2492"/>
      <c r="BP207" s="2492"/>
      <c r="BQ207" s="2492"/>
      <c r="BR207" s="2492"/>
      <c r="BS207" s="2492"/>
      <c r="BT207" s="2492"/>
      <c r="BU207" s="2492"/>
      <c r="BV207" s="2492"/>
      <c r="BW207" s="2492"/>
      <c r="BX207" s="2492"/>
      <c r="BY207" s="2492"/>
      <c r="BZ207" s="2492"/>
      <c r="CA207" s="2492"/>
      <c r="CB207" s="2492"/>
      <c r="CC207" s="2492"/>
      <c r="CD207" s="2492"/>
      <c r="CE207" s="2492"/>
      <c r="CF207" s="2492"/>
      <c r="CG207" s="2492"/>
      <c r="CH207" s="2492"/>
      <c r="CI207" s="2492"/>
      <c r="CJ207" s="2492"/>
      <c r="CK207" s="2492"/>
      <c r="CL207" s="2492"/>
      <c r="CM207" s="2492"/>
      <c r="CN207" s="2492"/>
      <c r="CO207" s="2492"/>
      <c r="CP207" s="2492"/>
      <c r="CQ207" s="2492"/>
      <c r="CR207" s="2492"/>
      <c r="CS207" s="2492"/>
      <c r="CT207" s="2492"/>
      <c r="CU207" s="2492"/>
      <c r="CV207" s="2492"/>
      <c r="CW207" s="2492"/>
      <c r="CX207" s="2492"/>
      <c r="CY207" s="2492"/>
      <c r="CZ207" s="2492"/>
      <c r="DA207" s="2492"/>
      <c r="DB207" s="2492"/>
      <c r="DC207" s="2492"/>
      <c r="DD207" s="2492"/>
      <c r="DE207" s="2492"/>
      <c r="DF207" s="2492"/>
      <c r="DG207" s="2492"/>
      <c r="DH207" s="2492"/>
      <c r="DI207" s="2492"/>
      <c r="DJ207" s="2492"/>
      <c r="DK207" s="2492"/>
      <c r="DL207" s="2492"/>
      <c r="DM207" s="2492"/>
      <c r="DN207" s="2492"/>
      <c r="DO207" s="2492"/>
      <c r="DP207" s="2492"/>
      <c r="DQ207" s="2492"/>
      <c r="DR207" s="2492"/>
      <c r="DS207" s="2492"/>
      <c r="DT207" s="2492"/>
      <c r="DU207" s="2492"/>
      <c r="DV207" s="2492"/>
      <c r="DW207" s="2492"/>
      <c r="DX207" s="2492"/>
      <c r="DY207" s="2492"/>
      <c r="DZ207" s="2492"/>
      <c r="EA207" s="2492"/>
      <c r="EB207" s="2492"/>
      <c r="EC207" s="2492"/>
      <c r="ED207" s="2492"/>
      <c r="EE207" s="2492"/>
      <c r="EF207" s="2492"/>
      <c r="EG207" s="2492"/>
      <c r="EH207" s="2492"/>
      <c r="EI207" s="2492"/>
      <c r="EJ207" s="2492"/>
      <c r="EK207" s="2492"/>
      <c r="EL207" s="2492"/>
      <c r="EM207" s="2492"/>
      <c r="EN207" s="2492"/>
      <c r="EO207" s="2492"/>
      <c r="EP207" s="2492"/>
      <c r="EQ207" s="2492"/>
      <c r="ER207" s="2492"/>
      <c r="ES207" s="2492"/>
      <c r="ET207" s="2492"/>
      <c r="EU207" s="2492"/>
      <c r="EV207" s="2492"/>
      <c r="EW207" s="2492"/>
      <c r="EX207" s="2492"/>
      <c r="EY207" s="2492"/>
      <c r="EZ207" s="2492"/>
      <c r="FA207" s="2492"/>
      <c r="FB207" s="2492"/>
      <c r="FC207" s="2492"/>
      <c r="FD207" s="2492"/>
      <c r="FE207" s="2492"/>
      <c r="FF207" s="2492"/>
      <c r="FG207" s="2492"/>
      <c r="FH207" s="2492"/>
      <c r="FI207" s="2492"/>
      <c r="FJ207" s="2492"/>
      <c r="FK207" s="2492"/>
      <c r="FL207" s="2492"/>
      <c r="FM207" s="2492"/>
      <c r="FN207" s="2492"/>
      <c r="FO207" s="2492"/>
      <c r="FP207" s="2492"/>
      <c r="FQ207" s="2492"/>
      <c r="FR207" s="2492"/>
      <c r="FS207" s="2492"/>
      <c r="FT207" s="2492"/>
      <c r="FU207" s="2492"/>
      <c r="FV207" s="2492"/>
      <c r="FW207" s="2492"/>
      <c r="FX207" s="2492"/>
      <c r="FY207" s="2492"/>
      <c r="FZ207" s="2492"/>
      <c r="GA207" s="2492"/>
      <c r="GB207" s="2492"/>
      <c r="GC207" s="2492"/>
      <c r="GD207" s="2492"/>
      <c r="GE207" s="2492"/>
      <c r="GF207" s="2492"/>
      <c r="GG207" s="2492"/>
      <c r="GH207" s="2492"/>
      <c r="GI207" s="2492"/>
      <c r="GJ207" s="2492"/>
      <c r="GK207" s="2492"/>
      <c r="GL207" s="2492"/>
      <c r="GM207" s="2492"/>
      <c r="GN207" s="2492"/>
      <c r="GO207" s="2492"/>
      <c r="GP207" s="2492"/>
      <c r="GQ207" s="2492"/>
      <c r="GR207" s="2492"/>
      <c r="GS207" s="2492"/>
      <c r="GT207" s="2492"/>
      <c r="GU207" s="2492"/>
      <c r="GV207" s="2492"/>
      <c r="GW207" s="2492"/>
      <c r="GX207" s="2492"/>
      <c r="GY207" s="2492"/>
      <c r="GZ207" s="2492"/>
      <c r="HA207" s="2492"/>
      <c r="HB207" s="2492"/>
      <c r="HC207" s="2492"/>
      <c r="HD207" s="2492"/>
      <c r="HE207" s="2492"/>
      <c r="HF207" s="2492"/>
      <c r="HG207" s="2492"/>
      <c r="HH207" s="2492"/>
      <c r="HI207" s="2492"/>
      <c r="HJ207" s="2492"/>
      <c r="HK207" s="2492"/>
      <c r="HL207" s="2492"/>
      <c r="HM207" s="2492"/>
      <c r="HN207" s="2492"/>
      <c r="HO207" s="2492"/>
      <c r="HP207" s="2492"/>
      <c r="HQ207" s="2492"/>
      <c r="HR207" s="2492"/>
      <c r="HS207" s="2492"/>
      <c r="HT207" s="2492"/>
      <c r="HU207" s="2492"/>
      <c r="HV207" s="2492"/>
      <c r="HW207" s="2492"/>
      <c r="HX207" s="2492"/>
      <c r="HY207" s="2492"/>
      <c r="HZ207" s="2492"/>
      <c r="IA207" s="2492"/>
      <c r="IB207" s="2492"/>
      <c r="IC207" s="2492"/>
      <c r="ID207" s="2492"/>
      <c r="IE207" s="2492"/>
    </row>
    <row r="208" spans="1:239" s="1472" customFormat="1" ht="15.75" customHeight="1">
      <c r="A208" s="2033">
        <v>2205</v>
      </c>
      <c r="B208" s="2034" t="s">
        <v>1306</v>
      </c>
      <c r="C208" s="2035" t="s">
        <v>1298</v>
      </c>
      <c r="D208" s="2036"/>
      <c r="E208" s="2037"/>
      <c r="F208" s="2038"/>
      <c r="G208" s="2039">
        <v>1.5</v>
      </c>
      <c r="H208" s="2040"/>
      <c r="I208" s="2041">
        <v>24.9</v>
      </c>
      <c r="J208" s="2042"/>
      <c r="K208" s="2043">
        <v>3</v>
      </c>
      <c r="L208" s="2449"/>
      <c r="M208" s="2044" t="s">
        <v>1307</v>
      </c>
      <c r="N208" s="2039">
        <v>5</v>
      </c>
      <c r="O208" s="2045"/>
      <c r="P208" s="2046">
        <v>24</v>
      </c>
      <c r="Q208" s="2045"/>
      <c r="R208" s="2463"/>
      <c r="S208" s="2039">
        <v>20</v>
      </c>
      <c r="T208" s="2045"/>
      <c r="U208" s="2041">
        <v>76</v>
      </c>
      <c r="V208" s="2045"/>
      <c r="W208" s="2449"/>
      <c r="X208" s="1869">
        <v>0.2</v>
      </c>
      <c r="Y208" s="2045"/>
      <c r="Z208" s="2047">
        <v>2497</v>
      </c>
      <c r="AA208" s="2048"/>
      <c r="AB208" s="2481"/>
      <c r="AC208" s="2516">
        <f t="shared" si="12"/>
        <v>0</v>
      </c>
      <c r="AD208" s="1416">
        <f t="shared" si="13"/>
        <v>0</v>
      </c>
      <c r="AE208" s="1416">
        <f t="shared" si="14"/>
        <v>0</v>
      </c>
      <c r="AF208" s="1416">
        <f t="shared" si="15"/>
        <v>0</v>
      </c>
      <c r="AG208" s="2492"/>
      <c r="AH208" s="2492"/>
      <c r="AI208" s="2492"/>
      <c r="AJ208" s="2492"/>
      <c r="AK208" s="2492"/>
      <c r="AL208" s="2492"/>
      <c r="AM208" s="2492"/>
      <c r="AN208" s="2492"/>
      <c r="AO208" s="2492"/>
      <c r="AP208" s="2492"/>
      <c r="AQ208" s="2492"/>
      <c r="AR208" s="2492"/>
      <c r="AS208" s="2492"/>
      <c r="AT208" s="2492"/>
      <c r="AU208" s="2492"/>
      <c r="AV208" s="2492"/>
      <c r="AW208" s="2492"/>
      <c r="AX208" s="2492"/>
      <c r="AY208" s="2492"/>
      <c r="AZ208" s="2492"/>
      <c r="BA208" s="2492"/>
      <c r="BB208" s="2492"/>
      <c r="BC208" s="2492"/>
      <c r="BD208" s="2492"/>
      <c r="BE208" s="2492"/>
      <c r="BF208" s="2492"/>
      <c r="BG208" s="2492"/>
      <c r="BH208" s="2492"/>
      <c r="BI208" s="2492"/>
      <c r="BJ208" s="2492"/>
      <c r="BK208" s="2492"/>
      <c r="BL208" s="2492"/>
      <c r="BM208" s="2492"/>
      <c r="BN208" s="2492"/>
      <c r="BO208" s="2492"/>
      <c r="BP208" s="2492"/>
      <c r="BQ208" s="2492"/>
      <c r="BR208" s="2492"/>
      <c r="BS208" s="2492"/>
      <c r="BT208" s="2492"/>
      <c r="BU208" s="2492"/>
      <c r="BV208" s="2492"/>
      <c r="BW208" s="2492"/>
      <c r="BX208" s="2492"/>
      <c r="BY208" s="2492"/>
      <c r="BZ208" s="2492"/>
      <c r="CA208" s="2492"/>
      <c r="CB208" s="2492"/>
      <c r="CC208" s="2492"/>
      <c r="CD208" s="2492"/>
      <c r="CE208" s="2492"/>
      <c r="CF208" s="2492"/>
      <c r="CG208" s="2492"/>
      <c r="CH208" s="2492"/>
      <c r="CI208" s="2492"/>
      <c r="CJ208" s="2492"/>
      <c r="CK208" s="2492"/>
      <c r="CL208" s="2492"/>
      <c r="CM208" s="2492"/>
      <c r="CN208" s="2492"/>
      <c r="CO208" s="2492"/>
      <c r="CP208" s="2492"/>
      <c r="CQ208" s="2492"/>
      <c r="CR208" s="2492"/>
      <c r="CS208" s="2492"/>
      <c r="CT208" s="2492"/>
      <c r="CU208" s="2492"/>
      <c r="CV208" s="2492"/>
      <c r="CW208" s="2492"/>
      <c r="CX208" s="2492"/>
      <c r="CY208" s="2492"/>
      <c r="CZ208" s="2492"/>
      <c r="DA208" s="2492"/>
      <c r="DB208" s="2492"/>
      <c r="DC208" s="2492"/>
      <c r="DD208" s="2492"/>
      <c r="DE208" s="2492"/>
      <c r="DF208" s="2492"/>
      <c r="DG208" s="2492"/>
      <c r="DH208" s="2492"/>
      <c r="DI208" s="2492"/>
      <c r="DJ208" s="2492"/>
      <c r="DK208" s="2492"/>
      <c r="DL208" s="2492"/>
      <c r="DM208" s="2492"/>
      <c r="DN208" s="2492"/>
      <c r="DO208" s="2492"/>
      <c r="DP208" s="2492"/>
      <c r="DQ208" s="2492"/>
      <c r="DR208" s="2492"/>
      <c r="DS208" s="2492"/>
      <c r="DT208" s="2492"/>
      <c r="DU208" s="2492"/>
      <c r="DV208" s="2492"/>
      <c r="DW208" s="2492"/>
      <c r="DX208" s="2492"/>
      <c r="DY208" s="2492"/>
      <c r="DZ208" s="2492"/>
      <c r="EA208" s="2492"/>
      <c r="EB208" s="2492"/>
      <c r="EC208" s="2492"/>
      <c r="ED208" s="2492"/>
      <c r="EE208" s="2492"/>
      <c r="EF208" s="2492"/>
      <c r="EG208" s="2492"/>
      <c r="EH208" s="2492"/>
      <c r="EI208" s="2492"/>
      <c r="EJ208" s="2492"/>
      <c r="EK208" s="2492"/>
      <c r="EL208" s="2492"/>
      <c r="EM208" s="2492"/>
      <c r="EN208" s="2492"/>
      <c r="EO208" s="2492"/>
      <c r="EP208" s="2492"/>
      <c r="EQ208" s="2492"/>
      <c r="ER208" s="2492"/>
      <c r="ES208" s="2492"/>
      <c r="ET208" s="2492"/>
      <c r="EU208" s="2492"/>
      <c r="EV208" s="2492"/>
      <c r="EW208" s="2492"/>
      <c r="EX208" s="2492"/>
      <c r="EY208" s="2492"/>
      <c r="EZ208" s="2492"/>
      <c r="FA208" s="2492"/>
      <c r="FB208" s="2492"/>
      <c r="FC208" s="2492"/>
      <c r="FD208" s="2492"/>
      <c r="FE208" s="2492"/>
      <c r="FF208" s="2492"/>
      <c r="FG208" s="2492"/>
      <c r="FH208" s="2492"/>
      <c r="FI208" s="2492"/>
      <c r="FJ208" s="2492"/>
      <c r="FK208" s="2492"/>
      <c r="FL208" s="2492"/>
      <c r="FM208" s="2492"/>
      <c r="FN208" s="2492"/>
      <c r="FO208" s="2492"/>
      <c r="FP208" s="2492"/>
      <c r="FQ208" s="2492"/>
      <c r="FR208" s="2492"/>
      <c r="FS208" s="2492"/>
      <c r="FT208" s="2492"/>
      <c r="FU208" s="2492"/>
      <c r="FV208" s="2492"/>
      <c r="FW208" s="2492"/>
      <c r="FX208" s="2492"/>
      <c r="FY208" s="2492"/>
      <c r="FZ208" s="2492"/>
      <c r="GA208" s="2492"/>
      <c r="GB208" s="2492"/>
      <c r="GC208" s="2492"/>
      <c r="GD208" s="2492"/>
      <c r="GE208" s="2492"/>
      <c r="GF208" s="2492"/>
      <c r="GG208" s="2492"/>
      <c r="GH208" s="2492"/>
      <c r="GI208" s="2492"/>
      <c r="GJ208" s="2492"/>
      <c r="GK208" s="2492"/>
      <c r="GL208" s="2492"/>
      <c r="GM208" s="2492"/>
      <c r="GN208" s="2492"/>
      <c r="GO208" s="2492"/>
      <c r="GP208" s="2492"/>
      <c r="GQ208" s="2492"/>
      <c r="GR208" s="2492"/>
      <c r="GS208" s="2492"/>
      <c r="GT208" s="2492"/>
      <c r="GU208" s="2492"/>
      <c r="GV208" s="2492"/>
      <c r="GW208" s="2492"/>
      <c r="GX208" s="2492"/>
      <c r="GY208" s="2492"/>
      <c r="GZ208" s="2492"/>
      <c r="HA208" s="2492"/>
      <c r="HB208" s="2492"/>
      <c r="HC208" s="2492"/>
      <c r="HD208" s="2492"/>
      <c r="HE208" s="2492"/>
      <c r="HF208" s="2492"/>
      <c r="HG208" s="2492"/>
      <c r="HH208" s="2492"/>
      <c r="HI208" s="2492"/>
      <c r="HJ208" s="2492"/>
      <c r="HK208" s="2492"/>
      <c r="HL208" s="2492"/>
      <c r="HM208" s="2492"/>
      <c r="HN208" s="2492"/>
      <c r="HO208" s="2492"/>
      <c r="HP208" s="2492"/>
      <c r="HQ208" s="2492"/>
      <c r="HR208" s="2492"/>
      <c r="HS208" s="2492"/>
      <c r="HT208" s="2492"/>
      <c r="HU208" s="2492"/>
      <c r="HV208" s="2492"/>
      <c r="HW208" s="2492"/>
      <c r="HX208" s="2492"/>
      <c r="HY208" s="2492"/>
      <c r="HZ208" s="2492"/>
      <c r="IA208" s="2492"/>
      <c r="IB208" s="2492"/>
      <c r="IC208" s="2492"/>
      <c r="ID208" s="2492"/>
      <c r="IE208" s="2492"/>
    </row>
    <row r="209" spans="1:239" s="1472" customFormat="1" ht="15.75" customHeight="1">
      <c r="A209" s="2033">
        <v>2202</v>
      </c>
      <c r="B209" s="2034" t="s">
        <v>1308</v>
      </c>
      <c r="C209" s="1858" t="s">
        <v>1309</v>
      </c>
      <c r="D209" s="1859"/>
      <c r="E209" s="1860"/>
      <c r="F209" s="1861"/>
      <c r="G209" s="2039">
        <v>3</v>
      </c>
      <c r="H209" s="2040"/>
      <c r="I209" s="2041">
        <v>20.7</v>
      </c>
      <c r="J209" s="2042"/>
      <c r="K209" s="2043">
        <v>2</v>
      </c>
      <c r="L209" s="2449"/>
      <c r="M209" s="2044" t="s">
        <v>1310</v>
      </c>
      <c r="N209" s="2049"/>
      <c r="O209" s="2050"/>
      <c r="P209" s="2051"/>
      <c r="Q209" s="2050"/>
      <c r="R209" s="2464"/>
      <c r="S209" s="2049"/>
      <c r="T209" s="2050"/>
      <c r="U209" s="2052"/>
      <c r="V209" s="2050"/>
      <c r="W209" s="2474"/>
      <c r="X209" s="2053"/>
      <c r="Y209" s="2054"/>
      <c r="Z209" s="2055"/>
      <c r="AA209" s="2056"/>
      <c r="AB209" s="2482"/>
      <c r="AC209" s="2516">
        <f t="shared" si="12"/>
        <v>0</v>
      </c>
      <c r="AD209" s="1416">
        <f t="shared" si="13"/>
        <v>0</v>
      </c>
      <c r="AE209" s="1416">
        <f t="shared" si="14"/>
        <v>0</v>
      </c>
      <c r="AF209" s="1416">
        <f t="shared" si="15"/>
        <v>0</v>
      </c>
      <c r="AG209" s="2492"/>
      <c r="AH209" s="2492"/>
      <c r="AI209" s="2492"/>
      <c r="AJ209" s="2492"/>
      <c r="AK209" s="2492"/>
      <c r="AL209" s="2492"/>
      <c r="AM209" s="2492"/>
      <c r="AN209" s="2492"/>
      <c r="AO209" s="2492"/>
      <c r="AP209" s="2492"/>
      <c r="AQ209" s="2492"/>
      <c r="AR209" s="2492"/>
      <c r="AS209" s="2492"/>
      <c r="AT209" s="2492"/>
      <c r="AU209" s="2492"/>
      <c r="AV209" s="2492"/>
      <c r="AW209" s="2492"/>
      <c r="AX209" s="2492"/>
      <c r="AY209" s="2492"/>
      <c r="AZ209" s="2492"/>
      <c r="BA209" s="2492"/>
      <c r="BB209" s="2492"/>
      <c r="BC209" s="2492"/>
      <c r="BD209" s="2492"/>
      <c r="BE209" s="2492"/>
      <c r="BF209" s="2492"/>
      <c r="BG209" s="2492"/>
      <c r="BH209" s="2492"/>
      <c r="BI209" s="2492"/>
      <c r="BJ209" s="2492"/>
      <c r="BK209" s="2492"/>
      <c r="BL209" s="2492"/>
      <c r="BM209" s="2492"/>
      <c r="BN209" s="2492"/>
      <c r="BO209" s="2492"/>
      <c r="BP209" s="2492"/>
      <c r="BQ209" s="2492"/>
      <c r="BR209" s="2492"/>
      <c r="BS209" s="2492"/>
      <c r="BT209" s="2492"/>
      <c r="BU209" s="2492"/>
      <c r="BV209" s="2492"/>
      <c r="BW209" s="2492"/>
      <c r="BX209" s="2492"/>
      <c r="BY209" s="2492"/>
      <c r="BZ209" s="2492"/>
      <c r="CA209" s="2492"/>
      <c r="CB209" s="2492"/>
      <c r="CC209" s="2492"/>
      <c r="CD209" s="2492"/>
      <c r="CE209" s="2492"/>
      <c r="CF209" s="2492"/>
      <c r="CG209" s="2492"/>
      <c r="CH209" s="2492"/>
      <c r="CI209" s="2492"/>
      <c r="CJ209" s="2492"/>
      <c r="CK209" s="2492"/>
      <c r="CL209" s="2492"/>
      <c r="CM209" s="2492"/>
      <c r="CN209" s="2492"/>
      <c r="CO209" s="2492"/>
      <c r="CP209" s="2492"/>
      <c r="CQ209" s="2492"/>
      <c r="CR209" s="2492"/>
      <c r="CS209" s="2492"/>
      <c r="CT209" s="2492"/>
      <c r="CU209" s="2492"/>
      <c r="CV209" s="2492"/>
      <c r="CW209" s="2492"/>
      <c r="CX209" s="2492"/>
      <c r="CY209" s="2492"/>
      <c r="CZ209" s="2492"/>
      <c r="DA209" s="2492"/>
      <c r="DB209" s="2492"/>
      <c r="DC209" s="2492"/>
      <c r="DD209" s="2492"/>
      <c r="DE209" s="2492"/>
      <c r="DF209" s="2492"/>
      <c r="DG209" s="2492"/>
      <c r="DH209" s="2492"/>
      <c r="DI209" s="2492"/>
      <c r="DJ209" s="2492"/>
      <c r="DK209" s="2492"/>
      <c r="DL209" s="2492"/>
      <c r="DM209" s="2492"/>
      <c r="DN209" s="2492"/>
      <c r="DO209" s="2492"/>
      <c r="DP209" s="2492"/>
      <c r="DQ209" s="2492"/>
      <c r="DR209" s="2492"/>
      <c r="DS209" s="2492"/>
      <c r="DT209" s="2492"/>
      <c r="DU209" s="2492"/>
      <c r="DV209" s="2492"/>
      <c r="DW209" s="2492"/>
      <c r="DX209" s="2492"/>
      <c r="DY209" s="2492"/>
      <c r="DZ209" s="2492"/>
      <c r="EA209" s="2492"/>
      <c r="EB209" s="2492"/>
      <c r="EC209" s="2492"/>
      <c r="ED209" s="2492"/>
      <c r="EE209" s="2492"/>
      <c r="EF209" s="2492"/>
      <c r="EG209" s="2492"/>
      <c r="EH209" s="2492"/>
      <c r="EI209" s="2492"/>
      <c r="EJ209" s="2492"/>
      <c r="EK209" s="2492"/>
      <c r="EL209" s="2492"/>
      <c r="EM209" s="2492"/>
      <c r="EN209" s="2492"/>
      <c r="EO209" s="2492"/>
      <c r="EP209" s="2492"/>
      <c r="EQ209" s="2492"/>
      <c r="ER209" s="2492"/>
      <c r="ES209" s="2492"/>
      <c r="ET209" s="2492"/>
      <c r="EU209" s="2492"/>
      <c r="EV209" s="2492"/>
      <c r="EW209" s="2492"/>
      <c r="EX209" s="2492"/>
      <c r="EY209" s="2492"/>
      <c r="EZ209" s="2492"/>
      <c r="FA209" s="2492"/>
      <c r="FB209" s="2492"/>
      <c r="FC209" s="2492"/>
      <c r="FD209" s="2492"/>
      <c r="FE209" s="2492"/>
      <c r="FF209" s="2492"/>
      <c r="FG209" s="2492"/>
      <c r="FH209" s="2492"/>
      <c r="FI209" s="2492"/>
      <c r="FJ209" s="2492"/>
      <c r="FK209" s="2492"/>
      <c r="FL209" s="2492"/>
      <c r="FM209" s="2492"/>
      <c r="FN209" s="2492"/>
      <c r="FO209" s="2492"/>
      <c r="FP209" s="2492"/>
      <c r="FQ209" s="2492"/>
      <c r="FR209" s="2492"/>
      <c r="FS209" s="2492"/>
      <c r="FT209" s="2492"/>
      <c r="FU209" s="2492"/>
      <c r="FV209" s="2492"/>
      <c r="FW209" s="2492"/>
      <c r="FX209" s="2492"/>
      <c r="FY209" s="2492"/>
      <c r="FZ209" s="2492"/>
      <c r="GA209" s="2492"/>
      <c r="GB209" s="2492"/>
      <c r="GC209" s="2492"/>
      <c r="GD209" s="2492"/>
      <c r="GE209" s="2492"/>
      <c r="GF209" s="2492"/>
      <c r="GG209" s="2492"/>
      <c r="GH209" s="2492"/>
      <c r="GI209" s="2492"/>
      <c r="GJ209" s="2492"/>
      <c r="GK209" s="2492"/>
      <c r="GL209" s="2492"/>
      <c r="GM209" s="2492"/>
      <c r="GN209" s="2492"/>
      <c r="GO209" s="2492"/>
      <c r="GP209" s="2492"/>
      <c r="GQ209" s="2492"/>
      <c r="GR209" s="2492"/>
      <c r="GS209" s="2492"/>
      <c r="GT209" s="2492"/>
      <c r="GU209" s="2492"/>
      <c r="GV209" s="2492"/>
      <c r="GW209" s="2492"/>
      <c r="GX209" s="2492"/>
      <c r="GY209" s="2492"/>
      <c r="GZ209" s="2492"/>
      <c r="HA209" s="2492"/>
      <c r="HB209" s="2492"/>
      <c r="HC209" s="2492"/>
      <c r="HD209" s="2492"/>
      <c r="HE209" s="2492"/>
      <c r="HF209" s="2492"/>
      <c r="HG209" s="2492"/>
      <c r="HH209" s="2492"/>
      <c r="HI209" s="2492"/>
      <c r="HJ209" s="2492"/>
      <c r="HK209" s="2492"/>
      <c r="HL209" s="2492"/>
      <c r="HM209" s="2492"/>
      <c r="HN209" s="2492"/>
      <c r="HO209" s="2492"/>
      <c r="HP209" s="2492"/>
      <c r="HQ209" s="2492"/>
      <c r="HR209" s="2492"/>
      <c r="HS209" s="2492"/>
      <c r="HT209" s="2492"/>
      <c r="HU209" s="2492"/>
      <c r="HV209" s="2492"/>
      <c r="HW209" s="2492"/>
      <c r="HX209" s="2492"/>
      <c r="HY209" s="2492"/>
      <c r="HZ209" s="2492"/>
      <c r="IA209" s="2492"/>
      <c r="IB209" s="2492"/>
      <c r="IC209" s="2492"/>
      <c r="ID209" s="2492"/>
      <c r="IE209" s="2492"/>
    </row>
    <row r="210" spans="1:239" s="1472" customFormat="1" ht="15.75" customHeight="1">
      <c r="A210" s="1552">
        <v>2203</v>
      </c>
      <c r="B210" s="1553" t="s">
        <v>1311</v>
      </c>
      <c r="C210" s="1606" t="s">
        <v>1298</v>
      </c>
      <c r="D210" s="1607"/>
      <c r="E210" s="1608"/>
      <c r="F210" s="1763"/>
      <c r="G210" s="1554">
        <v>3</v>
      </c>
      <c r="H210" s="1609"/>
      <c r="I210" s="1610">
        <v>20.7</v>
      </c>
      <c r="J210" s="1764"/>
      <c r="K210" s="1611">
        <v>2</v>
      </c>
      <c r="L210" s="2557"/>
      <c r="M210" s="2030" t="s">
        <v>1305</v>
      </c>
      <c r="N210" s="1554">
        <v>10</v>
      </c>
      <c r="O210" s="1558"/>
      <c r="P210" s="2031">
        <v>25</v>
      </c>
      <c r="Q210" s="1558"/>
      <c r="R210" s="2631"/>
      <c r="S210" s="1137"/>
      <c r="T210" s="1147"/>
      <c r="U210" s="1140"/>
      <c r="V210" s="1147"/>
      <c r="W210" s="2473"/>
      <c r="X210" s="1562">
        <v>0.4</v>
      </c>
      <c r="Y210" s="1558"/>
      <c r="Z210" s="2018">
        <v>1326</v>
      </c>
      <c r="AA210" s="2032"/>
      <c r="AB210" s="2679"/>
      <c r="AC210" s="2516">
        <f t="shared" si="12"/>
        <v>0</v>
      </c>
      <c r="AD210" s="1416">
        <f t="shared" si="13"/>
        <v>0</v>
      </c>
      <c r="AE210" s="1416">
        <f t="shared" si="14"/>
        <v>0</v>
      </c>
      <c r="AF210" s="1416">
        <f t="shared" si="15"/>
        <v>0</v>
      </c>
      <c r="AG210" s="2492"/>
      <c r="AH210" s="2492"/>
      <c r="AI210" s="2492"/>
      <c r="AJ210" s="2492"/>
      <c r="AK210" s="2492"/>
      <c r="AL210" s="2492"/>
      <c r="AM210" s="2492"/>
      <c r="AN210" s="2492"/>
      <c r="AO210" s="2492"/>
      <c r="AP210" s="2492"/>
      <c r="AQ210" s="2492"/>
      <c r="AR210" s="2492"/>
      <c r="AS210" s="2492"/>
      <c r="AT210" s="2492"/>
      <c r="AU210" s="2492"/>
      <c r="AV210" s="2492"/>
      <c r="AW210" s="2492"/>
      <c r="AX210" s="2492"/>
      <c r="AY210" s="2492"/>
      <c r="AZ210" s="2492"/>
      <c r="BA210" s="2492"/>
      <c r="BB210" s="2492"/>
      <c r="BC210" s="2492"/>
      <c r="BD210" s="2492"/>
      <c r="BE210" s="2492"/>
      <c r="BF210" s="2492"/>
      <c r="BG210" s="2492"/>
      <c r="BH210" s="2492"/>
      <c r="BI210" s="2492"/>
      <c r="BJ210" s="2492"/>
      <c r="BK210" s="2492"/>
      <c r="BL210" s="2492"/>
      <c r="BM210" s="2492"/>
      <c r="BN210" s="2492"/>
      <c r="BO210" s="2492"/>
      <c r="BP210" s="2492"/>
      <c r="BQ210" s="2492"/>
      <c r="BR210" s="2492"/>
      <c r="BS210" s="2492"/>
      <c r="BT210" s="2492"/>
      <c r="BU210" s="2492"/>
      <c r="BV210" s="2492"/>
      <c r="BW210" s="2492"/>
      <c r="BX210" s="2492"/>
      <c r="BY210" s="2492"/>
      <c r="BZ210" s="2492"/>
      <c r="CA210" s="2492"/>
      <c r="CB210" s="2492"/>
      <c r="CC210" s="2492"/>
      <c r="CD210" s="2492"/>
      <c r="CE210" s="2492"/>
      <c r="CF210" s="2492"/>
      <c r="CG210" s="2492"/>
      <c r="CH210" s="2492"/>
      <c r="CI210" s="2492"/>
      <c r="CJ210" s="2492"/>
      <c r="CK210" s="2492"/>
      <c r="CL210" s="2492"/>
      <c r="CM210" s="2492"/>
      <c r="CN210" s="2492"/>
      <c r="CO210" s="2492"/>
      <c r="CP210" s="2492"/>
      <c r="CQ210" s="2492"/>
      <c r="CR210" s="2492"/>
      <c r="CS210" s="2492"/>
      <c r="CT210" s="2492"/>
      <c r="CU210" s="2492"/>
      <c r="CV210" s="2492"/>
      <c r="CW210" s="2492"/>
      <c r="CX210" s="2492"/>
      <c r="CY210" s="2492"/>
      <c r="CZ210" s="2492"/>
      <c r="DA210" s="2492"/>
      <c r="DB210" s="2492"/>
      <c r="DC210" s="2492"/>
      <c r="DD210" s="2492"/>
      <c r="DE210" s="2492"/>
      <c r="DF210" s="2492"/>
      <c r="DG210" s="2492"/>
      <c r="DH210" s="2492"/>
      <c r="DI210" s="2492"/>
      <c r="DJ210" s="2492"/>
      <c r="DK210" s="2492"/>
      <c r="DL210" s="2492"/>
      <c r="DM210" s="2492"/>
      <c r="DN210" s="2492"/>
      <c r="DO210" s="2492"/>
      <c r="DP210" s="2492"/>
      <c r="DQ210" s="2492"/>
      <c r="DR210" s="2492"/>
      <c r="DS210" s="2492"/>
      <c r="DT210" s="2492"/>
      <c r="DU210" s="2492"/>
      <c r="DV210" s="2492"/>
      <c r="DW210" s="2492"/>
      <c r="DX210" s="2492"/>
      <c r="DY210" s="2492"/>
      <c r="DZ210" s="2492"/>
      <c r="EA210" s="2492"/>
      <c r="EB210" s="2492"/>
      <c r="EC210" s="2492"/>
      <c r="ED210" s="2492"/>
      <c r="EE210" s="2492"/>
      <c r="EF210" s="2492"/>
      <c r="EG210" s="2492"/>
      <c r="EH210" s="2492"/>
      <c r="EI210" s="2492"/>
      <c r="EJ210" s="2492"/>
      <c r="EK210" s="2492"/>
      <c r="EL210" s="2492"/>
      <c r="EM210" s="2492"/>
      <c r="EN210" s="2492"/>
      <c r="EO210" s="2492"/>
      <c r="EP210" s="2492"/>
      <c r="EQ210" s="2492"/>
      <c r="ER210" s="2492"/>
      <c r="ES210" s="2492"/>
      <c r="ET210" s="2492"/>
      <c r="EU210" s="2492"/>
      <c r="EV210" s="2492"/>
      <c r="EW210" s="2492"/>
      <c r="EX210" s="2492"/>
      <c r="EY210" s="2492"/>
      <c r="EZ210" s="2492"/>
      <c r="FA210" s="2492"/>
      <c r="FB210" s="2492"/>
      <c r="FC210" s="2492"/>
      <c r="FD210" s="2492"/>
      <c r="FE210" s="2492"/>
      <c r="FF210" s="2492"/>
      <c r="FG210" s="2492"/>
      <c r="FH210" s="2492"/>
      <c r="FI210" s="2492"/>
      <c r="FJ210" s="2492"/>
      <c r="FK210" s="2492"/>
      <c r="FL210" s="2492"/>
      <c r="FM210" s="2492"/>
      <c r="FN210" s="2492"/>
      <c r="FO210" s="2492"/>
      <c r="FP210" s="2492"/>
      <c r="FQ210" s="2492"/>
      <c r="FR210" s="2492"/>
      <c r="FS210" s="2492"/>
      <c r="FT210" s="2492"/>
      <c r="FU210" s="2492"/>
      <c r="FV210" s="2492"/>
      <c r="FW210" s="2492"/>
      <c r="FX210" s="2492"/>
      <c r="FY210" s="2492"/>
      <c r="FZ210" s="2492"/>
      <c r="GA210" s="2492"/>
      <c r="GB210" s="2492"/>
      <c r="GC210" s="2492"/>
      <c r="GD210" s="2492"/>
      <c r="GE210" s="2492"/>
      <c r="GF210" s="2492"/>
      <c r="GG210" s="2492"/>
      <c r="GH210" s="2492"/>
      <c r="GI210" s="2492"/>
      <c r="GJ210" s="2492"/>
      <c r="GK210" s="2492"/>
      <c r="GL210" s="2492"/>
      <c r="GM210" s="2492"/>
      <c r="GN210" s="2492"/>
      <c r="GO210" s="2492"/>
      <c r="GP210" s="2492"/>
      <c r="GQ210" s="2492"/>
      <c r="GR210" s="2492"/>
      <c r="GS210" s="2492"/>
      <c r="GT210" s="2492"/>
      <c r="GU210" s="2492"/>
      <c r="GV210" s="2492"/>
      <c r="GW210" s="2492"/>
      <c r="GX210" s="2492"/>
      <c r="GY210" s="2492"/>
      <c r="GZ210" s="2492"/>
      <c r="HA210" s="2492"/>
      <c r="HB210" s="2492"/>
      <c r="HC210" s="2492"/>
      <c r="HD210" s="2492"/>
      <c r="HE210" s="2492"/>
      <c r="HF210" s="2492"/>
      <c r="HG210" s="2492"/>
      <c r="HH210" s="2492"/>
      <c r="HI210" s="2492"/>
      <c r="HJ210" s="2492"/>
      <c r="HK210" s="2492"/>
      <c r="HL210" s="2492"/>
      <c r="HM210" s="2492"/>
      <c r="HN210" s="2492"/>
      <c r="HO210" s="2492"/>
      <c r="HP210" s="2492"/>
      <c r="HQ210" s="2492"/>
      <c r="HR210" s="2492"/>
      <c r="HS210" s="2492"/>
      <c r="HT210" s="2492"/>
      <c r="HU210" s="2492"/>
      <c r="HV210" s="2492"/>
      <c r="HW210" s="2492"/>
      <c r="HX210" s="2492"/>
      <c r="HY210" s="2492"/>
      <c r="HZ210" s="2492"/>
      <c r="IA210" s="2492"/>
      <c r="IB210" s="2492"/>
      <c r="IC210" s="2492"/>
      <c r="ID210" s="2492"/>
      <c r="IE210" s="2492"/>
    </row>
    <row r="211" spans="1:239" s="1472" customFormat="1" ht="15.75" customHeight="1">
      <c r="A211" s="1483" t="s">
        <v>1312</v>
      </c>
      <c r="B211" s="718" t="s">
        <v>1313</v>
      </c>
      <c r="C211" s="2014" t="s">
        <v>1314</v>
      </c>
      <c r="D211" s="1883"/>
      <c r="E211" s="1584"/>
      <c r="F211" s="67"/>
      <c r="G211" s="83">
        <v>2.5</v>
      </c>
      <c r="H211" s="701"/>
      <c r="I211" s="686">
        <v>20.7</v>
      </c>
      <c r="J211" s="1123"/>
      <c r="K211" s="698">
        <v>2</v>
      </c>
      <c r="L211" s="2449"/>
      <c r="M211" s="1121" t="s">
        <v>1315</v>
      </c>
      <c r="N211" s="83">
        <v>10</v>
      </c>
      <c r="O211" s="755"/>
      <c r="P211" s="1929">
        <v>25</v>
      </c>
      <c r="Q211" s="755"/>
      <c r="R211" s="2463"/>
      <c r="S211" s="945"/>
      <c r="T211" s="1134"/>
      <c r="U211" s="1048"/>
      <c r="V211" s="1134"/>
      <c r="W211" s="2576"/>
      <c r="X211" s="1562">
        <v>0.4</v>
      </c>
      <c r="Y211" s="689"/>
      <c r="Z211" s="2029">
        <v>1326</v>
      </c>
      <c r="AA211" s="129"/>
      <c r="AB211" s="2671"/>
      <c r="AC211" s="2516">
        <f t="shared" si="12"/>
        <v>0</v>
      </c>
      <c r="AD211" s="1416">
        <f t="shared" si="13"/>
        <v>0</v>
      </c>
      <c r="AE211" s="1416">
        <f t="shared" si="14"/>
        <v>0</v>
      </c>
      <c r="AF211" s="1416">
        <f t="shared" si="15"/>
        <v>0</v>
      </c>
      <c r="AG211" s="2492"/>
      <c r="AH211" s="2492"/>
      <c r="AI211" s="2492"/>
      <c r="AJ211" s="2492"/>
      <c r="AK211" s="2492"/>
      <c r="AL211" s="2492"/>
      <c r="AM211" s="2492"/>
      <c r="AN211" s="2492"/>
      <c r="AO211" s="2492"/>
      <c r="AP211" s="2492"/>
      <c r="AQ211" s="2492"/>
      <c r="AR211" s="2492"/>
      <c r="AS211" s="2492"/>
      <c r="AT211" s="2492"/>
      <c r="AU211" s="2492"/>
      <c r="AV211" s="2492"/>
      <c r="AW211" s="2492"/>
      <c r="AX211" s="2492"/>
      <c r="AY211" s="2492"/>
      <c r="AZ211" s="2492"/>
      <c r="BA211" s="2492"/>
      <c r="BB211" s="2492"/>
      <c r="BC211" s="2492"/>
      <c r="BD211" s="2492"/>
      <c r="BE211" s="2492"/>
      <c r="BF211" s="2492"/>
      <c r="BG211" s="2492"/>
      <c r="BH211" s="2492"/>
      <c r="BI211" s="2492"/>
      <c r="BJ211" s="2492"/>
      <c r="BK211" s="2492"/>
      <c r="BL211" s="2492"/>
      <c r="BM211" s="2492"/>
      <c r="BN211" s="2492"/>
      <c r="BO211" s="2492"/>
      <c r="BP211" s="2492"/>
      <c r="BQ211" s="2492"/>
      <c r="BR211" s="2492"/>
      <c r="BS211" s="2492"/>
      <c r="BT211" s="2492"/>
      <c r="BU211" s="2492"/>
      <c r="BV211" s="2492"/>
      <c r="BW211" s="2492"/>
      <c r="BX211" s="2492"/>
      <c r="BY211" s="2492"/>
      <c r="BZ211" s="2492"/>
      <c r="CA211" s="2492"/>
      <c r="CB211" s="2492"/>
      <c r="CC211" s="2492"/>
      <c r="CD211" s="2492"/>
      <c r="CE211" s="2492"/>
      <c r="CF211" s="2492"/>
      <c r="CG211" s="2492"/>
      <c r="CH211" s="2492"/>
      <c r="CI211" s="2492"/>
      <c r="CJ211" s="2492"/>
      <c r="CK211" s="2492"/>
      <c r="CL211" s="2492"/>
      <c r="CM211" s="2492"/>
      <c r="CN211" s="2492"/>
      <c r="CO211" s="2492"/>
      <c r="CP211" s="2492"/>
      <c r="CQ211" s="2492"/>
      <c r="CR211" s="2492"/>
      <c r="CS211" s="2492"/>
      <c r="CT211" s="2492"/>
      <c r="CU211" s="2492"/>
      <c r="CV211" s="2492"/>
      <c r="CW211" s="2492"/>
      <c r="CX211" s="2492"/>
      <c r="CY211" s="2492"/>
      <c r="CZ211" s="2492"/>
      <c r="DA211" s="2492"/>
      <c r="DB211" s="2492"/>
      <c r="DC211" s="2492"/>
      <c r="DD211" s="2492"/>
      <c r="DE211" s="2492"/>
      <c r="DF211" s="2492"/>
      <c r="DG211" s="2492"/>
      <c r="DH211" s="2492"/>
      <c r="DI211" s="2492"/>
      <c r="DJ211" s="2492"/>
      <c r="DK211" s="2492"/>
      <c r="DL211" s="2492"/>
      <c r="DM211" s="2492"/>
      <c r="DN211" s="2492"/>
      <c r="DO211" s="2492"/>
      <c r="DP211" s="2492"/>
      <c r="DQ211" s="2492"/>
      <c r="DR211" s="2492"/>
      <c r="DS211" s="2492"/>
      <c r="DT211" s="2492"/>
      <c r="DU211" s="2492"/>
      <c r="DV211" s="2492"/>
      <c r="DW211" s="2492"/>
      <c r="DX211" s="2492"/>
      <c r="DY211" s="2492"/>
      <c r="DZ211" s="2492"/>
      <c r="EA211" s="2492"/>
      <c r="EB211" s="2492"/>
      <c r="EC211" s="2492"/>
      <c r="ED211" s="2492"/>
      <c r="EE211" s="2492"/>
      <c r="EF211" s="2492"/>
      <c r="EG211" s="2492"/>
      <c r="EH211" s="2492"/>
      <c r="EI211" s="2492"/>
      <c r="EJ211" s="2492"/>
      <c r="EK211" s="2492"/>
      <c r="EL211" s="2492"/>
      <c r="EM211" s="2492"/>
      <c r="EN211" s="2492"/>
      <c r="EO211" s="2492"/>
      <c r="EP211" s="2492"/>
      <c r="EQ211" s="2492"/>
      <c r="ER211" s="2492"/>
      <c r="ES211" s="2492"/>
      <c r="ET211" s="2492"/>
      <c r="EU211" s="2492"/>
      <c r="EV211" s="2492"/>
      <c r="EW211" s="2492"/>
      <c r="EX211" s="2492"/>
      <c r="EY211" s="2492"/>
      <c r="EZ211" s="2492"/>
      <c r="FA211" s="2492"/>
      <c r="FB211" s="2492"/>
      <c r="FC211" s="2492"/>
      <c r="FD211" s="2492"/>
      <c r="FE211" s="2492"/>
      <c r="FF211" s="2492"/>
      <c r="FG211" s="2492"/>
      <c r="FH211" s="2492"/>
      <c r="FI211" s="2492"/>
      <c r="FJ211" s="2492"/>
      <c r="FK211" s="2492"/>
      <c r="FL211" s="2492"/>
      <c r="FM211" s="2492"/>
      <c r="FN211" s="2492"/>
      <c r="FO211" s="2492"/>
      <c r="FP211" s="2492"/>
      <c r="FQ211" s="2492"/>
      <c r="FR211" s="2492"/>
      <c r="FS211" s="2492"/>
      <c r="FT211" s="2492"/>
      <c r="FU211" s="2492"/>
      <c r="FV211" s="2492"/>
      <c r="FW211" s="2492"/>
      <c r="FX211" s="2492"/>
      <c r="FY211" s="2492"/>
      <c r="FZ211" s="2492"/>
      <c r="GA211" s="2492"/>
      <c r="GB211" s="2492"/>
      <c r="GC211" s="2492"/>
      <c r="GD211" s="2492"/>
      <c r="GE211" s="2492"/>
      <c r="GF211" s="2492"/>
      <c r="GG211" s="2492"/>
      <c r="GH211" s="2492"/>
      <c r="GI211" s="2492"/>
      <c r="GJ211" s="2492"/>
      <c r="GK211" s="2492"/>
      <c r="GL211" s="2492"/>
      <c r="GM211" s="2492"/>
      <c r="GN211" s="2492"/>
      <c r="GO211" s="2492"/>
      <c r="GP211" s="2492"/>
      <c r="GQ211" s="2492"/>
      <c r="GR211" s="2492"/>
      <c r="GS211" s="2492"/>
      <c r="GT211" s="2492"/>
      <c r="GU211" s="2492"/>
      <c r="GV211" s="2492"/>
      <c r="GW211" s="2492"/>
      <c r="GX211" s="2492"/>
      <c r="GY211" s="2492"/>
      <c r="GZ211" s="2492"/>
      <c r="HA211" s="2492"/>
      <c r="HB211" s="2492"/>
      <c r="HC211" s="2492"/>
      <c r="HD211" s="2492"/>
      <c r="HE211" s="2492"/>
      <c r="HF211" s="2492"/>
      <c r="HG211" s="2492"/>
      <c r="HH211" s="2492"/>
      <c r="HI211" s="2492"/>
      <c r="HJ211" s="2492"/>
      <c r="HK211" s="2492"/>
      <c r="HL211" s="2492"/>
      <c r="HM211" s="2492"/>
      <c r="HN211" s="2492"/>
      <c r="HO211" s="2492"/>
      <c r="HP211" s="2492"/>
      <c r="HQ211" s="2492"/>
      <c r="HR211" s="2492"/>
      <c r="HS211" s="2492"/>
      <c r="HT211" s="2492"/>
      <c r="HU211" s="2492"/>
      <c r="HV211" s="2492"/>
      <c r="HW211" s="2492"/>
      <c r="HX211" s="2492"/>
      <c r="HY211" s="2492"/>
      <c r="HZ211" s="2492"/>
      <c r="IA211" s="2492"/>
      <c r="IB211" s="2492"/>
      <c r="IC211" s="2492"/>
      <c r="ID211" s="2492"/>
      <c r="IE211" s="2492"/>
    </row>
    <row r="212" spans="1:239" s="1472" customFormat="1" ht="27" customHeight="1">
      <c r="A212" s="1615" t="s">
        <v>1316</v>
      </c>
      <c r="B212" s="2013" t="s">
        <v>1317</v>
      </c>
      <c r="C212" s="4306" t="s">
        <v>1318</v>
      </c>
      <c r="D212" s="4307"/>
      <c r="E212" s="4307"/>
      <c r="F212" s="4362" t="s">
        <v>85</v>
      </c>
      <c r="G212" s="821">
        <v>1.3</v>
      </c>
      <c r="H212" s="688"/>
      <c r="I212" s="684">
        <v>24.9</v>
      </c>
      <c r="J212" s="677"/>
      <c r="K212" s="695">
        <v>3</v>
      </c>
      <c r="L212" s="2562"/>
      <c r="M212" s="692"/>
      <c r="N212" s="1886">
        <v>10</v>
      </c>
      <c r="O212" s="1887"/>
      <c r="P212" s="1888">
        <v>69</v>
      </c>
      <c r="Q212" s="1887"/>
      <c r="R212" s="2630"/>
      <c r="S212" s="460"/>
      <c r="T212" s="393"/>
      <c r="U212" s="394"/>
      <c r="V212" s="393"/>
      <c r="W212" s="2474"/>
      <c r="X212" s="1562">
        <v>0.15</v>
      </c>
      <c r="Y212" s="1558"/>
      <c r="Z212" s="2018">
        <v>4523</v>
      </c>
      <c r="AA212" s="2032"/>
      <c r="AB212" s="2679"/>
      <c r="AC212" s="2516">
        <f t="shared" si="12"/>
        <v>0</v>
      </c>
      <c r="AD212" s="1416">
        <f t="shared" si="13"/>
        <v>0</v>
      </c>
      <c r="AE212" s="1416">
        <f t="shared" si="14"/>
        <v>0</v>
      </c>
      <c r="AF212" s="1416">
        <f t="shared" si="15"/>
        <v>0</v>
      </c>
      <c r="AG212" s="2492"/>
      <c r="AH212" s="2492"/>
      <c r="AI212" s="2492"/>
      <c r="AJ212" s="2492"/>
      <c r="AK212" s="2492"/>
      <c r="AL212" s="2492"/>
      <c r="AM212" s="2492"/>
      <c r="AN212" s="2492"/>
      <c r="AO212" s="2492"/>
      <c r="AP212" s="2492"/>
      <c r="AQ212" s="2492"/>
      <c r="AR212" s="2492"/>
      <c r="AS212" s="2492"/>
      <c r="AT212" s="2492"/>
      <c r="AU212" s="2492"/>
      <c r="AV212" s="2492"/>
      <c r="AW212" s="2492"/>
      <c r="AX212" s="2492"/>
      <c r="AY212" s="2492"/>
      <c r="AZ212" s="2492"/>
      <c r="BA212" s="2492"/>
      <c r="BB212" s="2492"/>
      <c r="BC212" s="2492"/>
      <c r="BD212" s="2492"/>
      <c r="BE212" s="2492"/>
      <c r="BF212" s="2492"/>
      <c r="BG212" s="2492"/>
      <c r="BH212" s="2492"/>
      <c r="BI212" s="2492"/>
      <c r="BJ212" s="2492"/>
      <c r="BK212" s="2492"/>
      <c r="BL212" s="2492"/>
      <c r="BM212" s="2492"/>
      <c r="BN212" s="2492"/>
      <c r="BO212" s="2492"/>
      <c r="BP212" s="2492"/>
      <c r="BQ212" s="2492"/>
      <c r="BR212" s="2492"/>
      <c r="BS212" s="2492"/>
      <c r="BT212" s="2492"/>
      <c r="BU212" s="2492"/>
      <c r="BV212" s="2492"/>
      <c r="BW212" s="2492"/>
      <c r="BX212" s="2492"/>
      <c r="BY212" s="2492"/>
      <c r="BZ212" s="2492"/>
      <c r="CA212" s="2492"/>
      <c r="CB212" s="2492"/>
      <c r="CC212" s="2492"/>
      <c r="CD212" s="2492"/>
      <c r="CE212" s="2492"/>
      <c r="CF212" s="2492"/>
      <c r="CG212" s="2492"/>
      <c r="CH212" s="2492"/>
      <c r="CI212" s="2492"/>
      <c r="CJ212" s="2492"/>
      <c r="CK212" s="2492"/>
      <c r="CL212" s="2492"/>
      <c r="CM212" s="2492"/>
      <c r="CN212" s="2492"/>
      <c r="CO212" s="2492"/>
      <c r="CP212" s="2492"/>
      <c r="CQ212" s="2492"/>
      <c r="CR212" s="2492"/>
      <c r="CS212" s="2492"/>
      <c r="CT212" s="2492"/>
      <c r="CU212" s="2492"/>
      <c r="CV212" s="2492"/>
      <c r="CW212" s="2492"/>
      <c r="CX212" s="2492"/>
      <c r="CY212" s="2492"/>
      <c r="CZ212" s="2492"/>
      <c r="DA212" s="2492"/>
      <c r="DB212" s="2492"/>
      <c r="DC212" s="2492"/>
      <c r="DD212" s="2492"/>
      <c r="DE212" s="2492"/>
      <c r="DF212" s="2492"/>
      <c r="DG212" s="2492"/>
      <c r="DH212" s="2492"/>
      <c r="DI212" s="2492"/>
      <c r="DJ212" s="2492"/>
      <c r="DK212" s="2492"/>
      <c r="DL212" s="2492"/>
      <c r="DM212" s="2492"/>
      <c r="DN212" s="2492"/>
      <c r="DO212" s="2492"/>
      <c r="DP212" s="2492"/>
      <c r="DQ212" s="2492"/>
      <c r="DR212" s="2492"/>
      <c r="DS212" s="2492"/>
      <c r="DT212" s="2492"/>
      <c r="DU212" s="2492"/>
      <c r="DV212" s="2492"/>
      <c r="DW212" s="2492"/>
      <c r="DX212" s="2492"/>
      <c r="DY212" s="2492"/>
      <c r="DZ212" s="2492"/>
      <c r="EA212" s="2492"/>
      <c r="EB212" s="2492"/>
      <c r="EC212" s="2492"/>
      <c r="ED212" s="2492"/>
      <c r="EE212" s="2492"/>
      <c r="EF212" s="2492"/>
      <c r="EG212" s="2492"/>
      <c r="EH212" s="2492"/>
      <c r="EI212" s="2492"/>
      <c r="EJ212" s="2492"/>
      <c r="EK212" s="2492"/>
      <c r="EL212" s="2492"/>
      <c r="EM212" s="2492"/>
      <c r="EN212" s="2492"/>
      <c r="EO212" s="2492"/>
      <c r="EP212" s="2492"/>
      <c r="EQ212" s="2492"/>
      <c r="ER212" s="2492"/>
      <c r="ES212" s="2492"/>
      <c r="ET212" s="2492"/>
      <c r="EU212" s="2492"/>
      <c r="EV212" s="2492"/>
      <c r="EW212" s="2492"/>
      <c r="EX212" s="2492"/>
      <c r="EY212" s="2492"/>
      <c r="EZ212" s="2492"/>
      <c r="FA212" s="2492"/>
      <c r="FB212" s="2492"/>
      <c r="FC212" s="2492"/>
      <c r="FD212" s="2492"/>
      <c r="FE212" s="2492"/>
      <c r="FF212" s="2492"/>
      <c r="FG212" s="2492"/>
      <c r="FH212" s="2492"/>
      <c r="FI212" s="2492"/>
      <c r="FJ212" s="2492"/>
      <c r="FK212" s="2492"/>
      <c r="FL212" s="2492"/>
      <c r="FM212" s="2492"/>
      <c r="FN212" s="2492"/>
      <c r="FO212" s="2492"/>
      <c r="FP212" s="2492"/>
      <c r="FQ212" s="2492"/>
      <c r="FR212" s="2492"/>
      <c r="FS212" s="2492"/>
      <c r="FT212" s="2492"/>
      <c r="FU212" s="2492"/>
      <c r="FV212" s="2492"/>
      <c r="FW212" s="2492"/>
      <c r="FX212" s="2492"/>
      <c r="FY212" s="2492"/>
      <c r="FZ212" s="2492"/>
      <c r="GA212" s="2492"/>
      <c r="GB212" s="2492"/>
      <c r="GC212" s="2492"/>
      <c r="GD212" s="2492"/>
      <c r="GE212" s="2492"/>
      <c r="GF212" s="2492"/>
      <c r="GG212" s="2492"/>
      <c r="GH212" s="2492"/>
      <c r="GI212" s="2492"/>
      <c r="GJ212" s="2492"/>
      <c r="GK212" s="2492"/>
      <c r="GL212" s="2492"/>
      <c r="GM212" s="2492"/>
      <c r="GN212" s="2492"/>
      <c r="GO212" s="2492"/>
      <c r="GP212" s="2492"/>
      <c r="GQ212" s="2492"/>
      <c r="GR212" s="2492"/>
      <c r="GS212" s="2492"/>
      <c r="GT212" s="2492"/>
      <c r="GU212" s="2492"/>
      <c r="GV212" s="2492"/>
      <c r="GW212" s="2492"/>
      <c r="GX212" s="2492"/>
      <c r="GY212" s="2492"/>
      <c r="GZ212" s="2492"/>
      <c r="HA212" s="2492"/>
      <c r="HB212" s="2492"/>
      <c r="HC212" s="2492"/>
      <c r="HD212" s="2492"/>
      <c r="HE212" s="2492"/>
      <c r="HF212" s="2492"/>
      <c r="HG212" s="2492"/>
      <c r="HH212" s="2492"/>
      <c r="HI212" s="2492"/>
      <c r="HJ212" s="2492"/>
      <c r="HK212" s="2492"/>
      <c r="HL212" s="2492"/>
      <c r="HM212" s="2492"/>
      <c r="HN212" s="2492"/>
      <c r="HO212" s="2492"/>
      <c r="HP212" s="2492"/>
      <c r="HQ212" s="2492"/>
      <c r="HR212" s="2492"/>
      <c r="HS212" s="2492"/>
      <c r="HT212" s="2492"/>
      <c r="HU212" s="2492"/>
      <c r="HV212" s="2492"/>
      <c r="HW212" s="2492"/>
      <c r="HX212" s="2492"/>
      <c r="HY212" s="2492"/>
      <c r="HZ212" s="2492"/>
      <c r="IA212" s="2492"/>
      <c r="IB212" s="2492"/>
      <c r="IC212" s="2492"/>
      <c r="ID212" s="2492"/>
      <c r="IE212" s="2492"/>
    </row>
    <row r="213" spans="1:239" s="1472" customFormat="1" ht="27" customHeight="1">
      <c r="A213" s="1615" t="s">
        <v>1319</v>
      </c>
      <c r="B213" s="2013" t="s">
        <v>1320</v>
      </c>
      <c r="C213" s="4306" t="s">
        <v>1321</v>
      </c>
      <c r="D213" s="4307"/>
      <c r="E213" s="4307"/>
      <c r="F213" s="4362"/>
      <c r="G213" s="821">
        <v>1.3</v>
      </c>
      <c r="H213" s="688"/>
      <c r="I213" s="684">
        <v>37.299999999999997</v>
      </c>
      <c r="J213" s="677"/>
      <c r="K213" s="695">
        <v>4</v>
      </c>
      <c r="L213" s="2562"/>
      <c r="M213" s="692"/>
      <c r="N213" s="1886">
        <v>10</v>
      </c>
      <c r="O213" s="1887"/>
      <c r="P213" s="1888">
        <v>115</v>
      </c>
      <c r="Q213" s="1887"/>
      <c r="R213" s="2630"/>
      <c r="S213" s="460"/>
      <c r="T213" s="393"/>
      <c r="U213" s="394"/>
      <c r="V213" s="393"/>
      <c r="W213" s="2474"/>
      <c r="X213" s="1562">
        <v>0.05</v>
      </c>
      <c r="Y213" s="1558"/>
      <c r="Z213" s="2018">
        <v>7792</v>
      </c>
      <c r="AA213" s="2032"/>
      <c r="AB213" s="2679"/>
      <c r="AC213" s="2516">
        <f t="shared" si="12"/>
        <v>0</v>
      </c>
      <c r="AD213" s="1416">
        <f t="shared" si="13"/>
        <v>0</v>
      </c>
      <c r="AE213" s="1416">
        <f t="shared" si="14"/>
        <v>0</v>
      </c>
      <c r="AF213" s="1416">
        <f t="shared" si="15"/>
        <v>0</v>
      </c>
      <c r="AG213" s="2492"/>
      <c r="AH213" s="2492"/>
      <c r="AI213" s="2492"/>
      <c r="AJ213" s="2492"/>
      <c r="AK213" s="2492"/>
      <c r="AL213" s="2492"/>
      <c r="AM213" s="2492"/>
      <c r="AN213" s="2492"/>
      <c r="AO213" s="2492"/>
      <c r="AP213" s="2492"/>
      <c r="AQ213" s="2492"/>
      <c r="AR213" s="2492"/>
      <c r="AS213" s="2492"/>
      <c r="AT213" s="2492"/>
      <c r="AU213" s="2492"/>
      <c r="AV213" s="2492"/>
      <c r="AW213" s="2492"/>
      <c r="AX213" s="2492"/>
      <c r="AY213" s="2492"/>
      <c r="AZ213" s="2492"/>
      <c r="BA213" s="2492"/>
      <c r="BB213" s="2492"/>
      <c r="BC213" s="2492"/>
      <c r="BD213" s="2492"/>
      <c r="BE213" s="2492"/>
      <c r="BF213" s="2492"/>
      <c r="BG213" s="2492"/>
      <c r="BH213" s="2492"/>
      <c r="BI213" s="2492"/>
      <c r="BJ213" s="2492"/>
      <c r="BK213" s="2492"/>
      <c r="BL213" s="2492"/>
      <c r="BM213" s="2492"/>
      <c r="BN213" s="2492"/>
      <c r="BO213" s="2492"/>
      <c r="BP213" s="2492"/>
      <c r="BQ213" s="2492"/>
      <c r="BR213" s="2492"/>
      <c r="BS213" s="2492"/>
      <c r="BT213" s="2492"/>
      <c r="BU213" s="2492"/>
      <c r="BV213" s="2492"/>
      <c r="BW213" s="2492"/>
      <c r="BX213" s="2492"/>
      <c r="BY213" s="2492"/>
      <c r="BZ213" s="2492"/>
      <c r="CA213" s="2492"/>
      <c r="CB213" s="2492"/>
      <c r="CC213" s="2492"/>
      <c r="CD213" s="2492"/>
      <c r="CE213" s="2492"/>
      <c r="CF213" s="2492"/>
      <c r="CG213" s="2492"/>
      <c r="CH213" s="2492"/>
      <c r="CI213" s="2492"/>
      <c r="CJ213" s="2492"/>
      <c r="CK213" s="2492"/>
      <c r="CL213" s="2492"/>
      <c r="CM213" s="2492"/>
      <c r="CN213" s="2492"/>
      <c r="CO213" s="2492"/>
      <c r="CP213" s="2492"/>
      <c r="CQ213" s="2492"/>
      <c r="CR213" s="2492"/>
      <c r="CS213" s="2492"/>
      <c r="CT213" s="2492"/>
      <c r="CU213" s="2492"/>
      <c r="CV213" s="2492"/>
      <c r="CW213" s="2492"/>
      <c r="CX213" s="2492"/>
      <c r="CY213" s="2492"/>
      <c r="CZ213" s="2492"/>
      <c r="DA213" s="2492"/>
      <c r="DB213" s="2492"/>
      <c r="DC213" s="2492"/>
      <c r="DD213" s="2492"/>
      <c r="DE213" s="2492"/>
      <c r="DF213" s="2492"/>
      <c r="DG213" s="2492"/>
      <c r="DH213" s="2492"/>
      <c r="DI213" s="2492"/>
      <c r="DJ213" s="2492"/>
      <c r="DK213" s="2492"/>
      <c r="DL213" s="2492"/>
      <c r="DM213" s="2492"/>
      <c r="DN213" s="2492"/>
      <c r="DO213" s="2492"/>
      <c r="DP213" s="2492"/>
      <c r="DQ213" s="2492"/>
      <c r="DR213" s="2492"/>
      <c r="DS213" s="2492"/>
      <c r="DT213" s="2492"/>
      <c r="DU213" s="2492"/>
      <c r="DV213" s="2492"/>
      <c r="DW213" s="2492"/>
      <c r="DX213" s="2492"/>
      <c r="DY213" s="2492"/>
      <c r="DZ213" s="2492"/>
      <c r="EA213" s="2492"/>
      <c r="EB213" s="2492"/>
      <c r="EC213" s="2492"/>
      <c r="ED213" s="2492"/>
      <c r="EE213" s="2492"/>
      <c r="EF213" s="2492"/>
      <c r="EG213" s="2492"/>
      <c r="EH213" s="2492"/>
      <c r="EI213" s="2492"/>
      <c r="EJ213" s="2492"/>
      <c r="EK213" s="2492"/>
      <c r="EL213" s="2492"/>
      <c r="EM213" s="2492"/>
      <c r="EN213" s="2492"/>
      <c r="EO213" s="2492"/>
      <c r="EP213" s="2492"/>
      <c r="EQ213" s="2492"/>
      <c r="ER213" s="2492"/>
      <c r="ES213" s="2492"/>
      <c r="ET213" s="2492"/>
      <c r="EU213" s="2492"/>
      <c r="EV213" s="2492"/>
      <c r="EW213" s="2492"/>
      <c r="EX213" s="2492"/>
      <c r="EY213" s="2492"/>
      <c r="EZ213" s="2492"/>
      <c r="FA213" s="2492"/>
      <c r="FB213" s="2492"/>
      <c r="FC213" s="2492"/>
      <c r="FD213" s="2492"/>
      <c r="FE213" s="2492"/>
      <c r="FF213" s="2492"/>
      <c r="FG213" s="2492"/>
      <c r="FH213" s="2492"/>
      <c r="FI213" s="2492"/>
      <c r="FJ213" s="2492"/>
      <c r="FK213" s="2492"/>
      <c r="FL213" s="2492"/>
      <c r="FM213" s="2492"/>
      <c r="FN213" s="2492"/>
      <c r="FO213" s="2492"/>
      <c r="FP213" s="2492"/>
      <c r="FQ213" s="2492"/>
      <c r="FR213" s="2492"/>
      <c r="FS213" s="2492"/>
      <c r="FT213" s="2492"/>
      <c r="FU213" s="2492"/>
      <c r="FV213" s="2492"/>
      <c r="FW213" s="2492"/>
      <c r="FX213" s="2492"/>
      <c r="FY213" s="2492"/>
      <c r="FZ213" s="2492"/>
      <c r="GA213" s="2492"/>
      <c r="GB213" s="2492"/>
      <c r="GC213" s="2492"/>
      <c r="GD213" s="2492"/>
      <c r="GE213" s="2492"/>
      <c r="GF213" s="2492"/>
      <c r="GG213" s="2492"/>
      <c r="GH213" s="2492"/>
      <c r="GI213" s="2492"/>
      <c r="GJ213" s="2492"/>
      <c r="GK213" s="2492"/>
      <c r="GL213" s="2492"/>
      <c r="GM213" s="2492"/>
      <c r="GN213" s="2492"/>
      <c r="GO213" s="2492"/>
      <c r="GP213" s="2492"/>
      <c r="GQ213" s="2492"/>
      <c r="GR213" s="2492"/>
      <c r="GS213" s="2492"/>
      <c r="GT213" s="2492"/>
      <c r="GU213" s="2492"/>
      <c r="GV213" s="2492"/>
      <c r="GW213" s="2492"/>
      <c r="GX213" s="2492"/>
      <c r="GY213" s="2492"/>
      <c r="GZ213" s="2492"/>
      <c r="HA213" s="2492"/>
      <c r="HB213" s="2492"/>
      <c r="HC213" s="2492"/>
      <c r="HD213" s="2492"/>
      <c r="HE213" s="2492"/>
      <c r="HF213" s="2492"/>
      <c r="HG213" s="2492"/>
      <c r="HH213" s="2492"/>
      <c r="HI213" s="2492"/>
      <c r="HJ213" s="2492"/>
      <c r="HK213" s="2492"/>
      <c r="HL213" s="2492"/>
      <c r="HM213" s="2492"/>
      <c r="HN213" s="2492"/>
      <c r="HO213" s="2492"/>
      <c r="HP213" s="2492"/>
      <c r="HQ213" s="2492"/>
      <c r="HR213" s="2492"/>
      <c r="HS213" s="2492"/>
      <c r="HT213" s="2492"/>
      <c r="HU213" s="2492"/>
      <c r="HV213" s="2492"/>
      <c r="HW213" s="2492"/>
      <c r="HX213" s="2492"/>
      <c r="HY213" s="2492"/>
      <c r="HZ213" s="2492"/>
      <c r="IA213" s="2492"/>
      <c r="IB213" s="2492"/>
      <c r="IC213" s="2492"/>
      <c r="ID213" s="2492"/>
      <c r="IE213" s="2492"/>
    </row>
    <row r="214" spans="1:239" s="1472" customFormat="1" ht="15.75" customHeight="1">
      <c r="A214" s="1483" t="s">
        <v>1322</v>
      </c>
      <c r="B214" s="718" t="s">
        <v>1323</v>
      </c>
      <c r="C214" s="1543" t="s">
        <v>1324</v>
      </c>
      <c r="D214" s="1544"/>
      <c r="E214" s="1545"/>
      <c r="F214" s="1546"/>
      <c r="G214" s="83">
        <v>3</v>
      </c>
      <c r="H214" s="701"/>
      <c r="I214" s="686">
        <v>20.7</v>
      </c>
      <c r="J214" s="1123"/>
      <c r="K214" s="698">
        <v>2</v>
      </c>
      <c r="L214" s="2449"/>
      <c r="M214" s="1121" t="s">
        <v>1325</v>
      </c>
      <c r="N214" s="821">
        <v>10</v>
      </c>
      <c r="O214" s="689"/>
      <c r="P214" s="2017">
        <v>25</v>
      </c>
      <c r="Q214" s="689"/>
      <c r="R214" s="2628"/>
      <c r="S214" s="83">
        <v>50</v>
      </c>
      <c r="T214" s="755"/>
      <c r="U214" s="686">
        <v>99</v>
      </c>
      <c r="V214" s="755"/>
      <c r="W214" s="2449"/>
      <c r="X214" s="1562">
        <v>0.4</v>
      </c>
      <c r="Y214" s="1549"/>
      <c r="Z214" s="1981">
        <v>1326</v>
      </c>
      <c r="AA214" s="1616"/>
      <c r="AB214" s="2480"/>
      <c r="AC214" s="2516">
        <f t="shared" si="12"/>
        <v>0</v>
      </c>
      <c r="AD214" s="1416">
        <f t="shared" si="13"/>
        <v>0</v>
      </c>
      <c r="AE214" s="1416">
        <f t="shared" si="14"/>
        <v>0</v>
      </c>
      <c r="AF214" s="1416">
        <f t="shared" si="15"/>
        <v>0</v>
      </c>
      <c r="AG214" s="2492"/>
      <c r="AH214" s="2492"/>
      <c r="AI214" s="2492"/>
      <c r="AJ214" s="2492"/>
      <c r="AK214" s="2492"/>
      <c r="AL214" s="2492"/>
      <c r="AM214" s="2492"/>
      <c r="AN214" s="2492"/>
      <c r="AO214" s="2492"/>
      <c r="AP214" s="2492"/>
      <c r="AQ214" s="2492"/>
      <c r="AR214" s="2492"/>
      <c r="AS214" s="2492"/>
      <c r="AT214" s="2492"/>
      <c r="AU214" s="2492"/>
      <c r="AV214" s="2492"/>
      <c r="AW214" s="2492"/>
      <c r="AX214" s="2492"/>
      <c r="AY214" s="2492"/>
      <c r="AZ214" s="2492"/>
      <c r="BA214" s="2492"/>
      <c r="BB214" s="2492"/>
      <c r="BC214" s="2492"/>
      <c r="BD214" s="2492"/>
      <c r="BE214" s="2492"/>
      <c r="BF214" s="2492"/>
      <c r="BG214" s="2492"/>
      <c r="BH214" s="2492"/>
      <c r="BI214" s="2492"/>
      <c r="BJ214" s="2492"/>
      <c r="BK214" s="2492"/>
      <c r="BL214" s="2492"/>
      <c r="BM214" s="2492"/>
      <c r="BN214" s="2492"/>
      <c r="BO214" s="2492"/>
      <c r="BP214" s="2492"/>
      <c r="BQ214" s="2492"/>
      <c r="BR214" s="2492"/>
      <c r="BS214" s="2492"/>
      <c r="BT214" s="2492"/>
      <c r="BU214" s="2492"/>
      <c r="BV214" s="2492"/>
      <c r="BW214" s="2492"/>
      <c r="BX214" s="2492"/>
      <c r="BY214" s="2492"/>
      <c r="BZ214" s="2492"/>
      <c r="CA214" s="2492"/>
      <c r="CB214" s="2492"/>
      <c r="CC214" s="2492"/>
      <c r="CD214" s="2492"/>
      <c r="CE214" s="2492"/>
      <c r="CF214" s="2492"/>
      <c r="CG214" s="2492"/>
      <c r="CH214" s="2492"/>
      <c r="CI214" s="2492"/>
      <c r="CJ214" s="2492"/>
      <c r="CK214" s="2492"/>
      <c r="CL214" s="2492"/>
      <c r="CM214" s="2492"/>
      <c r="CN214" s="2492"/>
      <c r="CO214" s="2492"/>
      <c r="CP214" s="2492"/>
      <c r="CQ214" s="2492"/>
      <c r="CR214" s="2492"/>
      <c r="CS214" s="2492"/>
      <c r="CT214" s="2492"/>
      <c r="CU214" s="2492"/>
      <c r="CV214" s="2492"/>
      <c r="CW214" s="2492"/>
      <c r="CX214" s="2492"/>
      <c r="CY214" s="2492"/>
      <c r="CZ214" s="2492"/>
      <c r="DA214" s="2492"/>
      <c r="DB214" s="2492"/>
      <c r="DC214" s="2492"/>
      <c r="DD214" s="2492"/>
      <c r="DE214" s="2492"/>
      <c r="DF214" s="2492"/>
      <c r="DG214" s="2492"/>
      <c r="DH214" s="2492"/>
      <c r="DI214" s="2492"/>
      <c r="DJ214" s="2492"/>
      <c r="DK214" s="2492"/>
      <c r="DL214" s="2492"/>
      <c r="DM214" s="2492"/>
      <c r="DN214" s="2492"/>
      <c r="DO214" s="2492"/>
      <c r="DP214" s="2492"/>
      <c r="DQ214" s="2492"/>
      <c r="DR214" s="2492"/>
      <c r="DS214" s="2492"/>
      <c r="DT214" s="2492"/>
      <c r="DU214" s="2492"/>
      <c r="DV214" s="2492"/>
      <c r="DW214" s="2492"/>
      <c r="DX214" s="2492"/>
      <c r="DY214" s="2492"/>
      <c r="DZ214" s="2492"/>
      <c r="EA214" s="2492"/>
      <c r="EB214" s="2492"/>
      <c r="EC214" s="2492"/>
      <c r="ED214" s="2492"/>
      <c r="EE214" s="2492"/>
      <c r="EF214" s="2492"/>
      <c r="EG214" s="2492"/>
      <c r="EH214" s="2492"/>
      <c r="EI214" s="2492"/>
      <c r="EJ214" s="2492"/>
      <c r="EK214" s="2492"/>
      <c r="EL214" s="2492"/>
      <c r="EM214" s="2492"/>
      <c r="EN214" s="2492"/>
      <c r="EO214" s="2492"/>
      <c r="EP214" s="2492"/>
      <c r="EQ214" s="2492"/>
      <c r="ER214" s="2492"/>
      <c r="ES214" s="2492"/>
      <c r="ET214" s="2492"/>
      <c r="EU214" s="2492"/>
      <c r="EV214" s="2492"/>
      <c r="EW214" s="2492"/>
      <c r="EX214" s="2492"/>
      <c r="EY214" s="2492"/>
      <c r="EZ214" s="2492"/>
      <c r="FA214" s="2492"/>
      <c r="FB214" s="2492"/>
      <c r="FC214" s="2492"/>
      <c r="FD214" s="2492"/>
      <c r="FE214" s="2492"/>
      <c r="FF214" s="2492"/>
      <c r="FG214" s="2492"/>
      <c r="FH214" s="2492"/>
      <c r="FI214" s="2492"/>
      <c r="FJ214" s="2492"/>
      <c r="FK214" s="2492"/>
      <c r="FL214" s="2492"/>
      <c r="FM214" s="2492"/>
      <c r="FN214" s="2492"/>
      <c r="FO214" s="2492"/>
      <c r="FP214" s="2492"/>
      <c r="FQ214" s="2492"/>
      <c r="FR214" s="2492"/>
      <c r="FS214" s="2492"/>
      <c r="FT214" s="2492"/>
      <c r="FU214" s="2492"/>
      <c r="FV214" s="2492"/>
      <c r="FW214" s="2492"/>
      <c r="FX214" s="2492"/>
      <c r="FY214" s="2492"/>
      <c r="FZ214" s="2492"/>
      <c r="GA214" s="2492"/>
      <c r="GB214" s="2492"/>
      <c r="GC214" s="2492"/>
      <c r="GD214" s="2492"/>
      <c r="GE214" s="2492"/>
      <c r="GF214" s="2492"/>
      <c r="GG214" s="2492"/>
      <c r="GH214" s="2492"/>
      <c r="GI214" s="2492"/>
      <c r="GJ214" s="2492"/>
      <c r="GK214" s="2492"/>
      <c r="GL214" s="2492"/>
      <c r="GM214" s="2492"/>
      <c r="GN214" s="2492"/>
      <c r="GO214" s="2492"/>
      <c r="GP214" s="2492"/>
      <c r="GQ214" s="2492"/>
      <c r="GR214" s="2492"/>
      <c r="GS214" s="2492"/>
      <c r="GT214" s="2492"/>
      <c r="GU214" s="2492"/>
      <c r="GV214" s="2492"/>
      <c r="GW214" s="2492"/>
      <c r="GX214" s="2492"/>
      <c r="GY214" s="2492"/>
      <c r="GZ214" s="2492"/>
      <c r="HA214" s="2492"/>
      <c r="HB214" s="2492"/>
      <c r="HC214" s="2492"/>
      <c r="HD214" s="2492"/>
      <c r="HE214" s="2492"/>
      <c r="HF214" s="2492"/>
      <c r="HG214" s="2492"/>
      <c r="HH214" s="2492"/>
      <c r="HI214" s="2492"/>
      <c r="HJ214" s="2492"/>
      <c r="HK214" s="2492"/>
      <c r="HL214" s="2492"/>
      <c r="HM214" s="2492"/>
      <c r="HN214" s="2492"/>
      <c r="HO214" s="2492"/>
      <c r="HP214" s="2492"/>
      <c r="HQ214" s="2492"/>
      <c r="HR214" s="2492"/>
      <c r="HS214" s="2492"/>
      <c r="HT214" s="2492"/>
      <c r="HU214" s="2492"/>
      <c r="HV214" s="2492"/>
      <c r="HW214" s="2492"/>
      <c r="HX214" s="2492"/>
      <c r="HY214" s="2492"/>
      <c r="HZ214" s="2492"/>
      <c r="IA214" s="2492"/>
      <c r="IB214" s="2492"/>
      <c r="IC214" s="2492"/>
      <c r="ID214" s="2492"/>
      <c r="IE214" s="2492"/>
    </row>
    <row r="215" spans="1:239" s="1472" customFormat="1" ht="27" customHeight="1">
      <c r="A215" s="872" t="s">
        <v>767</v>
      </c>
      <c r="B215" s="908" t="s">
        <v>1326</v>
      </c>
      <c r="C215" s="4397" t="s">
        <v>1327</v>
      </c>
      <c r="D215" s="4398"/>
      <c r="E215" s="4398"/>
      <c r="F215" s="880" t="s">
        <v>85</v>
      </c>
      <c r="G215" s="892">
        <v>1.3</v>
      </c>
      <c r="H215" s="873"/>
      <c r="I215" s="906">
        <v>24.9</v>
      </c>
      <c r="J215" s="883"/>
      <c r="K215" s="874">
        <v>3</v>
      </c>
      <c r="L215" s="2455"/>
      <c r="M215" s="875"/>
      <c r="N215" s="892">
        <v>10</v>
      </c>
      <c r="O215" s="731"/>
      <c r="P215" s="474">
        <v>69</v>
      </c>
      <c r="Q215" s="731"/>
      <c r="R215" s="2632"/>
      <c r="S215" s="460"/>
      <c r="T215" s="393"/>
      <c r="U215" s="394"/>
      <c r="V215" s="393"/>
      <c r="W215" s="2474"/>
      <c r="X215" s="941">
        <v>0.15</v>
      </c>
      <c r="Y215" s="731"/>
      <c r="Z215" s="935">
        <v>4523</v>
      </c>
      <c r="AA215" s="909"/>
      <c r="AB215" s="2698"/>
      <c r="AC215" s="2516">
        <f t="shared" si="12"/>
        <v>0</v>
      </c>
      <c r="AD215" s="1416">
        <f t="shared" si="13"/>
        <v>0</v>
      </c>
      <c r="AE215" s="1416">
        <f t="shared" si="14"/>
        <v>0</v>
      </c>
      <c r="AF215" s="1416">
        <f t="shared" si="15"/>
        <v>0</v>
      </c>
      <c r="AG215" s="2492"/>
      <c r="AH215" s="2492"/>
      <c r="AI215" s="2492"/>
      <c r="AJ215" s="2492"/>
      <c r="AK215" s="2492"/>
      <c r="AL215" s="2492"/>
      <c r="AM215" s="2492"/>
      <c r="AN215" s="2492"/>
      <c r="AO215" s="2492"/>
      <c r="AP215" s="2492"/>
      <c r="AQ215" s="2492"/>
      <c r="AR215" s="2492"/>
      <c r="AS215" s="2492"/>
      <c r="AT215" s="2492"/>
      <c r="AU215" s="2492"/>
      <c r="AV215" s="2492"/>
      <c r="AW215" s="2492"/>
      <c r="AX215" s="2492"/>
      <c r="AY215" s="2492"/>
      <c r="AZ215" s="2492"/>
      <c r="BA215" s="2492"/>
      <c r="BB215" s="2492"/>
      <c r="BC215" s="2492"/>
      <c r="BD215" s="2492"/>
      <c r="BE215" s="2492"/>
      <c r="BF215" s="2492"/>
      <c r="BG215" s="2492"/>
      <c r="BH215" s="2492"/>
      <c r="BI215" s="2492"/>
      <c r="BJ215" s="2492"/>
      <c r="BK215" s="2492"/>
      <c r="BL215" s="2492"/>
      <c r="BM215" s="2492"/>
      <c r="BN215" s="2492"/>
      <c r="BO215" s="2492"/>
      <c r="BP215" s="2492"/>
      <c r="BQ215" s="2492"/>
      <c r="BR215" s="2492"/>
      <c r="BS215" s="2492"/>
      <c r="BT215" s="2492"/>
      <c r="BU215" s="2492"/>
      <c r="BV215" s="2492"/>
      <c r="BW215" s="2492"/>
      <c r="BX215" s="2492"/>
      <c r="BY215" s="2492"/>
      <c r="BZ215" s="2492"/>
      <c r="CA215" s="2492"/>
      <c r="CB215" s="2492"/>
      <c r="CC215" s="2492"/>
      <c r="CD215" s="2492"/>
      <c r="CE215" s="2492"/>
      <c r="CF215" s="2492"/>
      <c r="CG215" s="2492"/>
      <c r="CH215" s="2492"/>
      <c r="CI215" s="2492"/>
      <c r="CJ215" s="2492"/>
      <c r="CK215" s="2492"/>
      <c r="CL215" s="2492"/>
      <c r="CM215" s="2492"/>
      <c r="CN215" s="2492"/>
      <c r="CO215" s="2492"/>
      <c r="CP215" s="2492"/>
      <c r="CQ215" s="2492"/>
      <c r="CR215" s="2492"/>
      <c r="CS215" s="2492"/>
      <c r="CT215" s="2492"/>
      <c r="CU215" s="2492"/>
      <c r="CV215" s="2492"/>
      <c r="CW215" s="2492"/>
      <c r="CX215" s="2492"/>
      <c r="CY215" s="2492"/>
      <c r="CZ215" s="2492"/>
      <c r="DA215" s="2492"/>
      <c r="DB215" s="2492"/>
      <c r="DC215" s="2492"/>
      <c r="DD215" s="2492"/>
      <c r="DE215" s="2492"/>
      <c r="DF215" s="2492"/>
      <c r="DG215" s="2492"/>
      <c r="DH215" s="2492"/>
      <c r="DI215" s="2492"/>
      <c r="DJ215" s="2492"/>
      <c r="DK215" s="2492"/>
      <c r="DL215" s="2492"/>
      <c r="DM215" s="2492"/>
      <c r="DN215" s="2492"/>
      <c r="DO215" s="2492"/>
      <c r="DP215" s="2492"/>
      <c r="DQ215" s="2492"/>
      <c r="DR215" s="2492"/>
      <c r="DS215" s="2492"/>
      <c r="DT215" s="2492"/>
      <c r="DU215" s="2492"/>
      <c r="DV215" s="2492"/>
      <c r="DW215" s="2492"/>
      <c r="DX215" s="2492"/>
      <c r="DY215" s="2492"/>
      <c r="DZ215" s="2492"/>
      <c r="EA215" s="2492"/>
      <c r="EB215" s="2492"/>
      <c r="EC215" s="2492"/>
      <c r="ED215" s="2492"/>
      <c r="EE215" s="2492"/>
      <c r="EF215" s="2492"/>
      <c r="EG215" s="2492"/>
      <c r="EH215" s="2492"/>
      <c r="EI215" s="2492"/>
      <c r="EJ215" s="2492"/>
      <c r="EK215" s="2492"/>
      <c r="EL215" s="2492"/>
      <c r="EM215" s="2492"/>
      <c r="EN215" s="2492"/>
      <c r="EO215" s="2492"/>
      <c r="EP215" s="2492"/>
      <c r="EQ215" s="2492"/>
      <c r="ER215" s="2492"/>
      <c r="ES215" s="2492"/>
      <c r="ET215" s="2492"/>
      <c r="EU215" s="2492"/>
      <c r="EV215" s="2492"/>
      <c r="EW215" s="2492"/>
      <c r="EX215" s="2492"/>
      <c r="EY215" s="2492"/>
      <c r="EZ215" s="2492"/>
      <c r="FA215" s="2492"/>
      <c r="FB215" s="2492"/>
      <c r="FC215" s="2492"/>
      <c r="FD215" s="2492"/>
      <c r="FE215" s="2492"/>
      <c r="FF215" s="2492"/>
      <c r="FG215" s="2492"/>
      <c r="FH215" s="2492"/>
      <c r="FI215" s="2492"/>
      <c r="FJ215" s="2492"/>
      <c r="FK215" s="2492"/>
      <c r="FL215" s="2492"/>
      <c r="FM215" s="2492"/>
      <c r="FN215" s="2492"/>
      <c r="FO215" s="2492"/>
      <c r="FP215" s="2492"/>
      <c r="FQ215" s="2492"/>
      <c r="FR215" s="2492"/>
      <c r="FS215" s="2492"/>
      <c r="FT215" s="2492"/>
      <c r="FU215" s="2492"/>
      <c r="FV215" s="2492"/>
      <c r="FW215" s="2492"/>
      <c r="FX215" s="2492"/>
      <c r="FY215" s="2492"/>
      <c r="FZ215" s="2492"/>
      <c r="GA215" s="2492"/>
      <c r="GB215" s="2492"/>
      <c r="GC215" s="2492"/>
      <c r="GD215" s="2492"/>
      <c r="GE215" s="2492"/>
      <c r="GF215" s="2492"/>
      <c r="GG215" s="2492"/>
      <c r="GH215" s="2492"/>
      <c r="GI215" s="2492"/>
      <c r="GJ215" s="2492"/>
      <c r="GK215" s="2492"/>
      <c r="GL215" s="2492"/>
      <c r="GM215" s="2492"/>
      <c r="GN215" s="2492"/>
      <c r="GO215" s="2492"/>
      <c r="GP215" s="2492"/>
      <c r="GQ215" s="2492"/>
      <c r="GR215" s="2492"/>
      <c r="GS215" s="2492"/>
      <c r="GT215" s="2492"/>
      <c r="GU215" s="2492"/>
      <c r="GV215" s="2492"/>
      <c r="GW215" s="2492"/>
      <c r="GX215" s="2492"/>
      <c r="GY215" s="2492"/>
      <c r="GZ215" s="2492"/>
      <c r="HA215" s="2492"/>
      <c r="HB215" s="2492"/>
      <c r="HC215" s="2492"/>
      <c r="HD215" s="2492"/>
      <c r="HE215" s="2492"/>
      <c r="HF215" s="2492"/>
      <c r="HG215" s="2492"/>
      <c r="HH215" s="2492"/>
      <c r="HI215" s="2492"/>
      <c r="HJ215" s="2492"/>
      <c r="HK215" s="2492"/>
      <c r="HL215" s="2492"/>
      <c r="HM215" s="2492"/>
      <c r="HN215" s="2492"/>
      <c r="HO215" s="2492"/>
      <c r="HP215" s="2492"/>
      <c r="HQ215" s="2492"/>
      <c r="HR215" s="2492"/>
      <c r="HS215" s="2492"/>
      <c r="HT215" s="2492"/>
      <c r="HU215" s="2492"/>
      <c r="HV215" s="2492"/>
      <c r="HW215" s="2492"/>
      <c r="HX215" s="2492"/>
      <c r="HY215" s="2492"/>
      <c r="HZ215" s="2492"/>
      <c r="IA215" s="2492"/>
      <c r="IB215" s="2492"/>
      <c r="IC215" s="2492"/>
      <c r="ID215" s="2492"/>
      <c r="IE215" s="2492"/>
    </row>
    <row r="216" spans="1:239" s="1472" customFormat="1" ht="15.75" customHeight="1">
      <c r="A216" s="1552" t="s">
        <v>1328</v>
      </c>
      <c r="B216" s="1553" t="s">
        <v>1329</v>
      </c>
      <c r="C216" s="1606" t="s">
        <v>1314</v>
      </c>
      <c r="D216" s="1824"/>
      <c r="E216" s="2032"/>
      <c r="F216" s="1766"/>
      <c r="G216" s="1554">
        <v>1.3</v>
      </c>
      <c r="H216" s="1609"/>
      <c r="I216" s="1617">
        <v>24.9</v>
      </c>
      <c r="J216" s="1764"/>
      <c r="K216" s="1611">
        <v>3</v>
      </c>
      <c r="L216" s="2557"/>
      <c r="M216" s="2030" t="s">
        <v>1299</v>
      </c>
      <c r="N216" s="1497">
        <v>10</v>
      </c>
      <c r="O216" s="1549"/>
      <c r="P216" s="1499">
        <v>69</v>
      </c>
      <c r="Q216" s="1549"/>
      <c r="R216" s="2468"/>
      <c r="S216" s="460"/>
      <c r="T216" s="393"/>
      <c r="U216" s="394"/>
      <c r="V216" s="393"/>
      <c r="W216" s="2474"/>
      <c r="X216" s="1562">
        <v>0.15</v>
      </c>
      <c r="Y216" s="1558"/>
      <c r="Z216" s="2018">
        <v>4523</v>
      </c>
      <c r="AA216" s="2032"/>
      <c r="AB216" s="2679"/>
      <c r="AC216" s="2516">
        <f t="shared" si="12"/>
        <v>0</v>
      </c>
      <c r="AD216" s="1416">
        <f t="shared" si="13"/>
        <v>0</v>
      </c>
      <c r="AE216" s="1416">
        <f t="shared" si="14"/>
        <v>0</v>
      </c>
      <c r="AF216" s="1416">
        <f t="shared" si="15"/>
        <v>0</v>
      </c>
      <c r="AG216" s="2492"/>
      <c r="AH216" s="2492"/>
      <c r="AI216" s="2492"/>
      <c r="AJ216" s="2492"/>
      <c r="AK216" s="2492"/>
      <c r="AL216" s="2492"/>
      <c r="AM216" s="2492"/>
      <c r="AN216" s="2492"/>
      <c r="AO216" s="2492"/>
      <c r="AP216" s="2492"/>
      <c r="AQ216" s="2492"/>
      <c r="AR216" s="2492"/>
      <c r="AS216" s="2492"/>
      <c r="AT216" s="2492"/>
      <c r="AU216" s="2492"/>
      <c r="AV216" s="2492"/>
      <c r="AW216" s="2492"/>
      <c r="AX216" s="2492"/>
      <c r="AY216" s="2492"/>
      <c r="AZ216" s="2492"/>
      <c r="BA216" s="2492"/>
      <c r="BB216" s="2492"/>
      <c r="BC216" s="2492"/>
      <c r="BD216" s="2492"/>
      <c r="BE216" s="2492"/>
      <c r="BF216" s="2492"/>
      <c r="BG216" s="2492"/>
      <c r="BH216" s="2492"/>
      <c r="BI216" s="2492"/>
      <c r="BJ216" s="2492"/>
      <c r="BK216" s="2492"/>
      <c r="BL216" s="2492"/>
      <c r="BM216" s="2492"/>
      <c r="BN216" s="2492"/>
      <c r="BO216" s="2492"/>
      <c r="BP216" s="2492"/>
      <c r="BQ216" s="2492"/>
      <c r="BR216" s="2492"/>
      <c r="BS216" s="2492"/>
      <c r="BT216" s="2492"/>
      <c r="BU216" s="2492"/>
      <c r="BV216" s="2492"/>
      <c r="BW216" s="2492"/>
      <c r="BX216" s="2492"/>
      <c r="BY216" s="2492"/>
      <c r="BZ216" s="2492"/>
      <c r="CA216" s="2492"/>
      <c r="CB216" s="2492"/>
      <c r="CC216" s="2492"/>
      <c r="CD216" s="2492"/>
      <c r="CE216" s="2492"/>
      <c r="CF216" s="2492"/>
      <c r="CG216" s="2492"/>
      <c r="CH216" s="2492"/>
      <c r="CI216" s="2492"/>
      <c r="CJ216" s="2492"/>
      <c r="CK216" s="2492"/>
      <c r="CL216" s="2492"/>
      <c r="CM216" s="2492"/>
      <c r="CN216" s="2492"/>
      <c r="CO216" s="2492"/>
      <c r="CP216" s="2492"/>
      <c r="CQ216" s="2492"/>
      <c r="CR216" s="2492"/>
      <c r="CS216" s="2492"/>
      <c r="CT216" s="2492"/>
      <c r="CU216" s="2492"/>
      <c r="CV216" s="2492"/>
      <c r="CW216" s="2492"/>
      <c r="CX216" s="2492"/>
      <c r="CY216" s="2492"/>
      <c r="CZ216" s="2492"/>
      <c r="DA216" s="2492"/>
      <c r="DB216" s="2492"/>
      <c r="DC216" s="2492"/>
      <c r="DD216" s="2492"/>
      <c r="DE216" s="2492"/>
      <c r="DF216" s="2492"/>
      <c r="DG216" s="2492"/>
      <c r="DH216" s="2492"/>
      <c r="DI216" s="2492"/>
      <c r="DJ216" s="2492"/>
      <c r="DK216" s="2492"/>
      <c r="DL216" s="2492"/>
      <c r="DM216" s="2492"/>
      <c r="DN216" s="2492"/>
      <c r="DO216" s="2492"/>
      <c r="DP216" s="2492"/>
      <c r="DQ216" s="2492"/>
      <c r="DR216" s="2492"/>
      <c r="DS216" s="2492"/>
      <c r="DT216" s="2492"/>
      <c r="DU216" s="2492"/>
      <c r="DV216" s="2492"/>
      <c r="DW216" s="2492"/>
      <c r="DX216" s="2492"/>
      <c r="DY216" s="2492"/>
      <c r="DZ216" s="2492"/>
      <c r="EA216" s="2492"/>
      <c r="EB216" s="2492"/>
      <c r="EC216" s="2492"/>
      <c r="ED216" s="2492"/>
      <c r="EE216" s="2492"/>
      <c r="EF216" s="2492"/>
      <c r="EG216" s="2492"/>
      <c r="EH216" s="2492"/>
      <c r="EI216" s="2492"/>
      <c r="EJ216" s="2492"/>
      <c r="EK216" s="2492"/>
      <c r="EL216" s="2492"/>
      <c r="EM216" s="2492"/>
      <c r="EN216" s="2492"/>
      <c r="EO216" s="2492"/>
      <c r="EP216" s="2492"/>
      <c r="EQ216" s="2492"/>
      <c r="ER216" s="2492"/>
      <c r="ES216" s="2492"/>
      <c r="ET216" s="2492"/>
      <c r="EU216" s="2492"/>
      <c r="EV216" s="2492"/>
      <c r="EW216" s="2492"/>
      <c r="EX216" s="2492"/>
      <c r="EY216" s="2492"/>
      <c r="EZ216" s="2492"/>
      <c r="FA216" s="2492"/>
      <c r="FB216" s="2492"/>
      <c r="FC216" s="2492"/>
      <c r="FD216" s="2492"/>
      <c r="FE216" s="2492"/>
      <c r="FF216" s="2492"/>
      <c r="FG216" s="2492"/>
      <c r="FH216" s="2492"/>
      <c r="FI216" s="2492"/>
      <c r="FJ216" s="2492"/>
      <c r="FK216" s="2492"/>
      <c r="FL216" s="2492"/>
      <c r="FM216" s="2492"/>
      <c r="FN216" s="2492"/>
      <c r="FO216" s="2492"/>
      <c r="FP216" s="2492"/>
      <c r="FQ216" s="2492"/>
      <c r="FR216" s="2492"/>
      <c r="FS216" s="2492"/>
      <c r="FT216" s="2492"/>
      <c r="FU216" s="2492"/>
      <c r="FV216" s="2492"/>
      <c r="FW216" s="2492"/>
      <c r="FX216" s="2492"/>
      <c r="FY216" s="2492"/>
      <c r="FZ216" s="2492"/>
      <c r="GA216" s="2492"/>
      <c r="GB216" s="2492"/>
      <c r="GC216" s="2492"/>
      <c r="GD216" s="2492"/>
      <c r="GE216" s="2492"/>
      <c r="GF216" s="2492"/>
      <c r="GG216" s="2492"/>
      <c r="GH216" s="2492"/>
      <c r="GI216" s="2492"/>
      <c r="GJ216" s="2492"/>
      <c r="GK216" s="2492"/>
      <c r="GL216" s="2492"/>
      <c r="GM216" s="2492"/>
      <c r="GN216" s="2492"/>
      <c r="GO216" s="2492"/>
      <c r="GP216" s="2492"/>
      <c r="GQ216" s="2492"/>
      <c r="GR216" s="2492"/>
      <c r="GS216" s="2492"/>
      <c r="GT216" s="2492"/>
      <c r="GU216" s="2492"/>
      <c r="GV216" s="2492"/>
      <c r="GW216" s="2492"/>
      <c r="GX216" s="2492"/>
      <c r="GY216" s="2492"/>
      <c r="GZ216" s="2492"/>
      <c r="HA216" s="2492"/>
      <c r="HB216" s="2492"/>
      <c r="HC216" s="2492"/>
      <c r="HD216" s="2492"/>
      <c r="HE216" s="2492"/>
      <c r="HF216" s="2492"/>
      <c r="HG216" s="2492"/>
      <c r="HH216" s="2492"/>
      <c r="HI216" s="2492"/>
      <c r="HJ216" s="2492"/>
      <c r="HK216" s="2492"/>
      <c r="HL216" s="2492"/>
      <c r="HM216" s="2492"/>
      <c r="HN216" s="2492"/>
      <c r="HO216" s="2492"/>
      <c r="HP216" s="2492"/>
      <c r="HQ216" s="2492"/>
      <c r="HR216" s="2492"/>
      <c r="HS216" s="2492"/>
      <c r="HT216" s="2492"/>
      <c r="HU216" s="2492"/>
      <c r="HV216" s="2492"/>
      <c r="HW216" s="2492"/>
      <c r="HX216" s="2492"/>
      <c r="HY216" s="2492"/>
      <c r="HZ216" s="2492"/>
      <c r="IA216" s="2492"/>
      <c r="IB216" s="2492"/>
      <c r="IC216" s="2492"/>
      <c r="ID216" s="2492"/>
      <c r="IE216" s="2492"/>
    </row>
    <row r="217" spans="1:239" s="1472" customFormat="1" ht="15.75" customHeight="1">
      <c r="A217" s="1483" t="s">
        <v>1330</v>
      </c>
      <c r="B217" s="718" t="s">
        <v>1331</v>
      </c>
      <c r="C217" s="1543" t="s">
        <v>1314</v>
      </c>
      <c r="D217" s="215"/>
      <c r="E217" s="1584"/>
      <c r="F217" s="85"/>
      <c r="G217" s="83">
        <v>2.5</v>
      </c>
      <c r="H217" s="701"/>
      <c r="I217" s="686">
        <v>20.7</v>
      </c>
      <c r="J217" s="1123"/>
      <c r="K217" s="698">
        <v>2</v>
      </c>
      <c r="L217" s="2449"/>
      <c r="M217" s="1121" t="s">
        <v>1332</v>
      </c>
      <c r="N217" s="83">
        <v>10</v>
      </c>
      <c r="O217" s="755"/>
      <c r="P217" s="1929">
        <v>25</v>
      </c>
      <c r="Q217" s="755"/>
      <c r="R217" s="2463"/>
      <c r="S217" s="945"/>
      <c r="T217" s="1134"/>
      <c r="U217" s="1048"/>
      <c r="V217" s="1134"/>
      <c r="W217" s="2576"/>
      <c r="X217" s="1562">
        <v>0.4</v>
      </c>
      <c r="Y217" s="1549"/>
      <c r="Z217" s="1981">
        <v>1326</v>
      </c>
      <c r="AA217" s="1616"/>
      <c r="AB217" s="2480"/>
      <c r="AC217" s="2516">
        <f t="shared" si="12"/>
        <v>0</v>
      </c>
      <c r="AD217" s="1416">
        <f t="shared" si="13"/>
        <v>0</v>
      </c>
      <c r="AE217" s="1416">
        <f t="shared" si="14"/>
        <v>0</v>
      </c>
      <c r="AF217" s="1416">
        <f t="shared" si="15"/>
        <v>0</v>
      </c>
      <c r="AG217" s="2492"/>
      <c r="AH217" s="2492"/>
      <c r="AI217" s="2492"/>
      <c r="AJ217" s="2492"/>
      <c r="AK217" s="2492"/>
      <c r="AL217" s="2492"/>
      <c r="AM217" s="2492"/>
      <c r="AN217" s="2492"/>
      <c r="AO217" s="2492"/>
      <c r="AP217" s="2492"/>
      <c r="AQ217" s="2492"/>
      <c r="AR217" s="2492"/>
      <c r="AS217" s="2492"/>
      <c r="AT217" s="2492"/>
      <c r="AU217" s="2492"/>
      <c r="AV217" s="2492"/>
      <c r="AW217" s="2492"/>
      <c r="AX217" s="2492"/>
      <c r="AY217" s="2492"/>
      <c r="AZ217" s="2492"/>
      <c r="BA217" s="2492"/>
      <c r="BB217" s="2492"/>
      <c r="BC217" s="2492"/>
      <c r="BD217" s="2492"/>
      <c r="BE217" s="2492"/>
      <c r="BF217" s="2492"/>
      <c r="BG217" s="2492"/>
      <c r="BH217" s="2492"/>
      <c r="BI217" s="2492"/>
      <c r="BJ217" s="2492"/>
      <c r="BK217" s="2492"/>
      <c r="BL217" s="2492"/>
      <c r="BM217" s="2492"/>
      <c r="BN217" s="2492"/>
      <c r="BO217" s="2492"/>
      <c r="BP217" s="2492"/>
      <c r="BQ217" s="2492"/>
      <c r="BR217" s="2492"/>
      <c r="BS217" s="2492"/>
      <c r="BT217" s="2492"/>
      <c r="BU217" s="2492"/>
      <c r="BV217" s="2492"/>
      <c r="BW217" s="2492"/>
      <c r="BX217" s="2492"/>
      <c r="BY217" s="2492"/>
      <c r="BZ217" s="2492"/>
      <c r="CA217" s="2492"/>
      <c r="CB217" s="2492"/>
      <c r="CC217" s="2492"/>
      <c r="CD217" s="2492"/>
      <c r="CE217" s="2492"/>
      <c r="CF217" s="2492"/>
      <c r="CG217" s="2492"/>
      <c r="CH217" s="2492"/>
      <c r="CI217" s="2492"/>
      <c r="CJ217" s="2492"/>
      <c r="CK217" s="2492"/>
      <c r="CL217" s="2492"/>
      <c r="CM217" s="2492"/>
      <c r="CN217" s="2492"/>
      <c r="CO217" s="2492"/>
      <c r="CP217" s="2492"/>
      <c r="CQ217" s="2492"/>
      <c r="CR217" s="2492"/>
      <c r="CS217" s="2492"/>
      <c r="CT217" s="2492"/>
      <c r="CU217" s="2492"/>
      <c r="CV217" s="2492"/>
      <c r="CW217" s="2492"/>
      <c r="CX217" s="2492"/>
      <c r="CY217" s="2492"/>
      <c r="CZ217" s="2492"/>
      <c r="DA217" s="2492"/>
      <c r="DB217" s="2492"/>
      <c r="DC217" s="2492"/>
      <c r="DD217" s="2492"/>
      <c r="DE217" s="2492"/>
      <c r="DF217" s="2492"/>
      <c r="DG217" s="2492"/>
      <c r="DH217" s="2492"/>
      <c r="DI217" s="2492"/>
      <c r="DJ217" s="2492"/>
      <c r="DK217" s="2492"/>
      <c r="DL217" s="2492"/>
      <c r="DM217" s="2492"/>
      <c r="DN217" s="2492"/>
      <c r="DO217" s="2492"/>
      <c r="DP217" s="2492"/>
      <c r="DQ217" s="2492"/>
      <c r="DR217" s="2492"/>
      <c r="DS217" s="2492"/>
      <c r="DT217" s="2492"/>
      <c r="DU217" s="2492"/>
      <c r="DV217" s="2492"/>
      <c r="DW217" s="2492"/>
      <c r="DX217" s="2492"/>
      <c r="DY217" s="2492"/>
      <c r="DZ217" s="2492"/>
      <c r="EA217" s="2492"/>
      <c r="EB217" s="2492"/>
      <c r="EC217" s="2492"/>
      <c r="ED217" s="2492"/>
      <c r="EE217" s="2492"/>
      <c r="EF217" s="2492"/>
      <c r="EG217" s="2492"/>
      <c r="EH217" s="2492"/>
      <c r="EI217" s="2492"/>
      <c r="EJ217" s="2492"/>
      <c r="EK217" s="2492"/>
      <c r="EL217" s="2492"/>
      <c r="EM217" s="2492"/>
      <c r="EN217" s="2492"/>
      <c r="EO217" s="2492"/>
      <c r="EP217" s="2492"/>
      <c r="EQ217" s="2492"/>
      <c r="ER217" s="2492"/>
      <c r="ES217" s="2492"/>
      <c r="ET217" s="2492"/>
      <c r="EU217" s="2492"/>
      <c r="EV217" s="2492"/>
      <c r="EW217" s="2492"/>
      <c r="EX217" s="2492"/>
      <c r="EY217" s="2492"/>
      <c r="EZ217" s="2492"/>
      <c r="FA217" s="2492"/>
      <c r="FB217" s="2492"/>
      <c r="FC217" s="2492"/>
      <c r="FD217" s="2492"/>
      <c r="FE217" s="2492"/>
      <c r="FF217" s="2492"/>
      <c r="FG217" s="2492"/>
      <c r="FH217" s="2492"/>
      <c r="FI217" s="2492"/>
      <c r="FJ217" s="2492"/>
      <c r="FK217" s="2492"/>
      <c r="FL217" s="2492"/>
      <c r="FM217" s="2492"/>
      <c r="FN217" s="2492"/>
      <c r="FO217" s="2492"/>
      <c r="FP217" s="2492"/>
      <c r="FQ217" s="2492"/>
      <c r="FR217" s="2492"/>
      <c r="FS217" s="2492"/>
      <c r="FT217" s="2492"/>
      <c r="FU217" s="2492"/>
      <c r="FV217" s="2492"/>
      <c r="FW217" s="2492"/>
      <c r="FX217" s="2492"/>
      <c r="FY217" s="2492"/>
      <c r="FZ217" s="2492"/>
      <c r="GA217" s="2492"/>
      <c r="GB217" s="2492"/>
      <c r="GC217" s="2492"/>
      <c r="GD217" s="2492"/>
      <c r="GE217" s="2492"/>
      <c r="GF217" s="2492"/>
      <c r="GG217" s="2492"/>
      <c r="GH217" s="2492"/>
      <c r="GI217" s="2492"/>
      <c r="GJ217" s="2492"/>
      <c r="GK217" s="2492"/>
      <c r="GL217" s="2492"/>
      <c r="GM217" s="2492"/>
      <c r="GN217" s="2492"/>
      <c r="GO217" s="2492"/>
      <c r="GP217" s="2492"/>
      <c r="GQ217" s="2492"/>
      <c r="GR217" s="2492"/>
      <c r="GS217" s="2492"/>
      <c r="GT217" s="2492"/>
      <c r="GU217" s="2492"/>
      <c r="GV217" s="2492"/>
      <c r="GW217" s="2492"/>
      <c r="GX217" s="2492"/>
      <c r="GY217" s="2492"/>
      <c r="GZ217" s="2492"/>
      <c r="HA217" s="2492"/>
      <c r="HB217" s="2492"/>
      <c r="HC217" s="2492"/>
      <c r="HD217" s="2492"/>
      <c r="HE217" s="2492"/>
      <c r="HF217" s="2492"/>
      <c r="HG217" s="2492"/>
      <c r="HH217" s="2492"/>
      <c r="HI217" s="2492"/>
      <c r="HJ217" s="2492"/>
      <c r="HK217" s="2492"/>
      <c r="HL217" s="2492"/>
      <c r="HM217" s="2492"/>
      <c r="HN217" s="2492"/>
      <c r="HO217" s="2492"/>
      <c r="HP217" s="2492"/>
      <c r="HQ217" s="2492"/>
      <c r="HR217" s="2492"/>
      <c r="HS217" s="2492"/>
      <c r="HT217" s="2492"/>
      <c r="HU217" s="2492"/>
      <c r="HV217" s="2492"/>
      <c r="HW217" s="2492"/>
      <c r="HX217" s="2492"/>
      <c r="HY217" s="2492"/>
      <c r="HZ217" s="2492"/>
      <c r="IA217" s="2492"/>
      <c r="IB217" s="2492"/>
      <c r="IC217" s="2492"/>
      <c r="ID217" s="2492"/>
      <c r="IE217" s="2492"/>
    </row>
    <row r="218" spans="1:239" s="1472" customFormat="1" ht="15.75" customHeight="1">
      <c r="A218" s="1483" t="s">
        <v>1333</v>
      </c>
      <c r="B218" s="718" t="s">
        <v>1334</v>
      </c>
      <c r="C218" s="4373" t="s">
        <v>1314</v>
      </c>
      <c r="D218" s="4374"/>
      <c r="E218" s="1584"/>
      <c r="F218" s="67"/>
      <c r="G218" s="83">
        <v>2.5</v>
      </c>
      <c r="H218" s="701"/>
      <c r="I218" s="686">
        <v>20.7</v>
      </c>
      <c r="J218" s="1123"/>
      <c r="K218" s="698">
        <v>2</v>
      </c>
      <c r="L218" s="2449"/>
      <c r="M218" s="1121" t="s">
        <v>1335</v>
      </c>
      <c r="N218" s="1631"/>
      <c r="O218" s="1152"/>
      <c r="P218" s="2057"/>
      <c r="Q218" s="1152"/>
      <c r="R218" s="2471"/>
      <c r="S218" s="945"/>
      <c r="T218" s="1134"/>
      <c r="U218" s="1048"/>
      <c r="V218" s="1134"/>
      <c r="W218" s="2576"/>
      <c r="X218" s="1562">
        <v>0.4</v>
      </c>
      <c r="Y218" s="1549"/>
      <c r="Z218" s="1981">
        <v>1326</v>
      </c>
      <c r="AA218" s="1616"/>
      <c r="AB218" s="2480"/>
      <c r="AC218" s="2516">
        <f t="shared" si="12"/>
        <v>0</v>
      </c>
      <c r="AD218" s="1416">
        <f t="shared" si="13"/>
        <v>0</v>
      </c>
      <c r="AE218" s="1416">
        <f t="shared" si="14"/>
        <v>0</v>
      </c>
      <c r="AF218" s="1416">
        <f t="shared" si="15"/>
        <v>0</v>
      </c>
      <c r="AG218" s="2492"/>
      <c r="AH218" s="2492"/>
      <c r="AI218" s="2492"/>
      <c r="AJ218" s="2492"/>
      <c r="AK218" s="2492"/>
      <c r="AL218" s="2492"/>
      <c r="AM218" s="2492"/>
      <c r="AN218" s="2492"/>
      <c r="AO218" s="2492"/>
      <c r="AP218" s="2492"/>
      <c r="AQ218" s="2492"/>
      <c r="AR218" s="2492"/>
      <c r="AS218" s="2492"/>
      <c r="AT218" s="2492"/>
      <c r="AU218" s="2492"/>
      <c r="AV218" s="2492"/>
      <c r="AW218" s="2492"/>
      <c r="AX218" s="2492"/>
      <c r="AY218" s="2492"/>
      <c r="AZ218" s="2492"/>
      <c r="BA218" s="2492"/>
      <c r="BB218" s="2492"/>
      <c r="BC218" s="2492"/>
      <c r="BD218" s="2492"/>
      <c r="BE218" s="2492"/>
      <c r="BF218" s="2492"/>
      <c r="BG218" s="2492"/>
      <c r="BH218" s="2492"/>
      <c r="BI218" s="2492"/>
      <c r="BJ218" s="2492"/>
      <c r="BK218" s="2492"/>
      <c r="BL218" s="2492"/>
      <c r="BM218" s="2492"/>
      <c r="BN218" s="2492"/>
      <c r="BO218" s="2492"/>
      <c r="BP218" s="2492"/>
      <c r="BQ218" s="2492"/>
      <c r="BR218" s="2492"/>
      <c r="BS218" s="2492"/>
      <c r="BT218" s="2492"/>
      <c r="BU218" s="2492"/>
      <c r="BV218" s="2492"/>
      <c r="BW218" s="2492"/>
      <c r="BX218" s="2492"/>
      <c r="BY218" s="2492"/>
      <c r="BZ218" s="2492"/>
      <c r="CA218" s="2492"/>
      <c r="CB218" s="2492"/>
      <c r="CC218" s="2492"/>
      <c r="CD218" s="2492"/>
      <c r="CE218" s="2492"/>
      <c r="CF218" s="2492"/>
      <c r="CG218" s="2492"/>
      <c r="CH218" s="2492"/>
      <c r="CI218" s="2492"/>
      <c r="CJ218" s="2492"/>
      <c r="CK218" s="2492"/>
      <c r="CL218" s="2492"/>
      <c r="CM218" s="2492"/>
      <c r="CN218" s="2492"/>
      <c r="CO218" s="2492"/>
      <c r="CP218" s="2492"/>
      <c r="CQ218" s="2492"/>
      <c r="CR218" s="2492"/>
      <c r="CS218" s="2492"/>
      <c r="CT218" s="2492"/>
      <c r="CU218" s="2492"/>
      <c r="CV218" s="2492"/>
      <c r="CW218" s="2492"/>
      <c r="CX218" s="2492"/>
      <c r="CY218" s="2492"/>
      <c r="CZ218" s="2492"/>
      <c r="DA218" s="2492"/>
      <c r="DB218" s="2492"/>
      <c r="DC218" s="2492"/>
      <c r="DD218" s="2492"/>
      <c r="DE218" s="2492"/>
      <c r="DF218" s="2492"/>
      <c r="DG218" s="2492"/>
      <c r="DH218" s="2492"/>
      <c r="DI218" s="2492"/>
      <c r="DJ218" s="2492"/>
      <c r="DK218" s="2492"/>
      <c r="DL218" s="2492"/>
      <c r="DM218" s="2492"/>
      <c r="DN218" s="2492"/>
      <c r="DO218" s="2492"/>
      <c r="DP218" s="2492"/>
      <c r="DQ218" s="2492"/>
      <c r="DR218" s="2492"/>
      <c r="DS218" s="2492"/>
      <c r="DT218" s="2492"/>
      <c r="DU218" s="2492"/>
      <c r="DV218" s="2492"/>
      <c r="DW218" s="2492"/>
      <c r="DX218" s="2492"/>
      <c r="DY218" s="2492"/>
      <c r="DZ218" s="2492"/>
      <c r="EA218" s="2492"/>
      <c r="EB218" s="2492"/>
      <c r="EC218" s="2492"/>
      <c r="ED218" s="2492"/>
      <c r="EE218" s="2492"/>
      <c r="EF218" s="2492"/>
      <c r="EG218" s="2492"/>
      <c r="EH218" s="2492"/>
      <c r="EI218" s="2492"/>
      <c r="EJ218" s="2492"/>
      <c r="EK218" s="2492"/>
      <c r="EL218" s="2492"/>
      <c r="EM218" s="2492"/>
      <c r="EN218" s="2492"/>
      <c r="EO218" s="2492"/>
      <c r="EP218" s="2492"/>
      <c r="EQ218" s="2492"/>
      <c r="ER218" s="2492"/>
      <c r="ES218" s="2492"/>
      <c r="ET218" s="2492"/>
      <c r="EU218" s="2492"/>
      <c r="EV218" s="2492"/>
      <c r="EW218" s="2492"/>
      <c r="EX218" s="2492"/>
      <c r="EY218" s="2492"/>
      <c r="EZ218" s="2492"/>
      <c r="FA218" s="2492"/>
      <c r="FB218" s="2492"/>
      <c r="FC218" s="2492"/>
      <c r="FD218" s="2492"/>
      <c r="FE218" s="2492"/>
      <c r="FF218" s="2492"/>
      <c r="FG218" s="2492"/>
      <c r="FH218" s="2492"/>
      <c r="FI218" s="2492"/>
      <c r="FJ218" s="2492"/>
      <c r="FK218" s="2492"/>
      <c r="FL218" s="2492"/>
      <c r="FM218" s="2492"/>
      <c r="FN218" s="2492"/>
      <c r="FO218" s="2492"/>
      <c r="FP218" s="2492"/>
      <c r="FQ218" s="2492"/>
      <c r="FR218" s="2492"/>
      <c r="FS218" s="2492"/>
      <c r="FT218" s="2492"/>
      <c r="FU218" s="2492"/>
      <c r="FV218" s="2492"/>
      <c r="FW218" s="2492"/>
      <c r="FX218" s="2492"/>
      <c r="FY218" s="2492"/>
      <c r="FZ218" s="2492"/>
      <c r="GA218" s="2492"/>
      <c r="GB218" s="2492"/>
      <c r="GC218" s="2492"/>
      <c r="GD218" s="2492"/>
      <c r="GE218" s="2492"/>
      <c r="GF218" s="2492"/>
      <c r="GG218" s="2492"/>
      <c r="GH218" s="2492"/>
      <c r="GI218" s="2492"/>
      <c r="GJ218" s="2492"/>
      <c r="GK218" s="2492"/>
      <c r="GL218" s="2492"/>
      <c r="GM218" s="2492"/>
      <c r="GN218" s="2492"/>
      <c r="GO218" s="2492"/>
      <c r="GP218" s="2492"/>
      <c r="GQ218" s="2492"/>
      <c r="GR218" s="2492"/>
      <c r="GS218" s="2492"/>
      <c r="GT218" s="2492"/>
      <c r="GU218" s="2492"/>
      <c r="GV218" s="2492"/>
      <c r="GW218" s="2492"/>
      <c r="GX218" s="2492"/>
      <c r="GY218" s="2492"/>
      <c r="GZ218" s="2492"/>
      <c r="HA218" s="2492"/>
      <c r="HB218" s="2492"/>
      <c r="HC218" s="2492"/>
      <c r="HD218" s="2492"/>
      <c r="HE218" s="2492"/>
      <c r="HF218" s="2492"/>
      <c r="HG218" s="2492"/>
      <c r="HH218" s="2492"/>
      <c r="HI218" s="2492"/>
      <c r="HJ218" s="2492"/>
      <c r="HK218" s="2492"/>
      <c r="HL218" s="2492"/>
      <c r="HM218" s="2492"/>
      <c r="HN218" s="2492"/>
      <c r="HO218" s="2492"/>
      <c r="HP218" s="2492"/>
      <c r="HQ218" s="2492"/>
      <c r="HR218" s="2492"/>
      <c r="HS218" s="2492"/>
      <c r="HT218" s="2492"/>
      <c r="HU218" s="2492"/>
      <c r="HV218" s="2492"/>
      <c r="HW218" s="2492"/>
      <c r="HX218" s="2492"/>
      <c r="HY218" s="2492"/>
      <c r="HZ218" s="2492"/>
      <c r="IA218" s="2492"/>
      <c r="IB218" s="2492"/>
      <c r="IC218" s="2492"/>
      <c r="ID218" s="2492"/>
      <c r="IE218" s="2492"/>
    </row>
    <row r="219" spans="1:239" s="1472" customFormat="1" ht="15.75" customHeight="1">
      <c r="A219" s="1483" t="s">
        <v>1336</v>
      </c>
      <c r="B219" s="2059" t="s">
        <v>1337</v>
      </c>
      <c r="C219" s="215" t="s">
        <v>1338</v>
      </c>
      <c r="D219" s="215"/>
      <c r="E219" s="1584"/>
      <c r="F219" s="85"/>
      <c r="G219" s="1497" t="s">
        <v>473</v>
      </c>
      <c r="H219" s="701"/>
      <c r="I219" s="686">
        <v>24.9</v>
      </c>
      <c r="J219" s="1123"/>
      <c r="K219" s="698">
        <v>3</v>
      </c>
      <c r="L219" s="2449"/>
      <c r="M219" s="1121" t="s">
        <v>1339</v>
      </c>
      <c r="N219" s="83">
        <v>10</v>
      </c>
      <c r="O219" s="755"/>
      <c r="P219" s="1499">
        <v>192</v>
      </c>
      <c r="Q219" s="755"/>
      <c r="R219" s="2463"/>
      <c r="S219" s="1137"/>
      <c r="T219" s="1147"/>
      <c r="U219" s="1140"/>
      <c r="V219" s="1147"/>
      <c r="W219" s="2473"/>
      <c r="X219" s="1502">
        <v>0.05</v>
      </c>
      <c r="Y219" s="1549"/>
      <c r="Z219" s="1981">
        <v>13304</v>
      </c>
      <c r="AA219" s="1616"/>
      <c r="AB219" s="2480"/>
      <c r="AC219" s="2516">
        <f t="shared" si="12"/>
        <v>0</v>
      </c>
      <c r="AD219" s="1416">
        <f t="shared" si="13"/>
        <v>0</v>
      </c>
      <c r="AE219" s="1416">
        <f t="shared" si="14"/>
        <v>0</v>
      </c>
      <c r="AF219" s="1416">
        <f t="shared" si="15"/>
        <v>0</v>
      </c>
      <c r="AG219" s="2492"/>
      <c r="AH219" s="2492"/>
      <c r="AI219" s="2492"/>
      <c r="AJ219" s="2492"/>
      <c r="AK219" s="2492"/>
      <c r="AL219" s="2492"/>
      <c r="AM219" s="2492"/>
      <c r="AN219" s="2492"/>
      <c r="AO219" s="2492"/>
      <c r="AP219" s="2492"/>
      <c r="AQ219" s="2492"/>
      <c r="AR219" s="2492"/>
      <c r="AS219" s="2492"/>
      <c r="AT219" s="2492"/>
      <c r="AU219" s="2492"/>
      <c r="AV219" s="2492"/>
      <c r="AW219" s="2492"/>
      <c r="AX219" s="2492"/>
      <c r="AY219" s="2492"/>
      <c r="AZ219" s="2492"/>
      <c r="BA219" s="2492"/>
      <c r="BB219" s="2492"/>
      <c r="BC219" s="2492"/>
      <c r="BD219" s="2492"/>
      <c r="BE219" s="2492"/>
      <c r="BF219" s="2492"/>
      <c r="BG219" s="2492"/>
      <c r="BH219" s="2492"/>
      <c r="BI219" s="2492"/>
      <c r="BJ219" s="2492"/>
      <c r="BK219" s="2492"/>
      <c r="BL219" s="2492"/>
      <c r="BM219" s="2492"/>
      <c r="BN219" s="2492"/>
      <c r="BO219" s="2492"/>
      <c r="BP219" s="2492"/>
      <c r="BQ219" s="2492"/>
      <c r="BR219" s="2492"/>
      <c r="BS219" s="2492"/>
      <c r="BT219" s="2492"/>
      <c r="BU219" s="2492"/>
      <c r="BV219" s="2492"/>
      <c r="BW219" s="2492"/>
      <c r="BX219" s="2492"/>
      <c r="BY219" s="2492"/>
      <c r="BZ219" s="2492"/>
      <c r="CA219" s="2492"/>
      <c r="CB219" s="2492"/>
      <c r="CC219" s="2492"/>
      <c r="CD219" s="2492"/>
      <c r="CE219" s="2492"/>
      <c r="CF219" s="2492"/>
      <c r="CG219" s="2492"/>
      <c r="CH219" s="2492"/>
      <c r="CI219" s="2492"/>
      <c r="CJ219" s="2492"/>
      <c r="CK219" s="2492"/>
      <c r="CL219" s="2492"/>
      <c r="CM219" s="2492"/>
      <c r="CN219" s="2492"/>
      <c r="CO219" s="2492"/>
      <c r="CP219" s="2492"/>
      <c r="CQ219" s="2492"/>
      <c r="CR219" s="2492"/>
      <c r="CS219" s="2492"/>
      <c r="CT219" s="2492"/>
      <c r="CU219" s="2492"/>
      <c r="CV219" s="2492"/>
      <c r="CW219" s="2492"/>
      <c r="CX219" s="2492"/>
      <c r="CY219" s="2492"/>
      <c r="CZ219" s="2492"/>
      <c r="DA219" s="2492"/>
      <c r="DB219" s="2492"/>
      <c r="DC219" s="2492"/>
      <c r="DD219" s="2492"/>
      <c r="DE219" s="2492"/>
      <c r="DF219" s="2492"/>
      <c r="DG219" s="2492"/>
      <c r="DH219" s="2492"/>
      <c r="DI219" s="2492"/>
      <c r="DJ219" s="2492"/>
      <c r="DK219" s="2492"/>
      <c r="DL219" s="2492"/>
      <c r="DM219" s="2492"/>
      <c r="DN219" s="2492"/>
      <c r="DO219" s="2492"/>
      <c r="DP219" s="2492"/>
      <c r="DQ219" s="2492"/>
      <c r="DR219" s="2492"/>
      <c r="DS219" s="2492"/>
      <c r="DT219" s="2492"/>
      <c r="DU219" s="2492"/>
      <c r="DV219" s="2492"/>
      <c r="DW219" s="2492"/>
      <c r="DX219" s="2492"/>
      <c r="DY219" s="2492"/>
      <c r="DZ219" s="2492"/>
      <c r="EA219" s="2492"/>
      <c r="EB219" s="2492"/>
      <c r="EC219" s="2492"/>
      <c r="ED219" s="2492"/>
      <c r="EE219" s="2492"/>
      <c r="EF219" s="2492"/>
      <c r="EG219" s="2492"/>
      <c r="EH219" s="2492"/>
      <c r="EI219" s="2492"/>
      <c r="EJ219" s="2492"/>
      <c r="EK219" s="2492"/>
      <c r="EL219" s="2492"/>
      <c r="EM219" s="2492"/>
      <c r="EN219" s="2492"/>
      <c r="EO219" s="2492"/>
      <c r="EP219" s="2492"/>
      <c r="EQ219" s="2492"/>
      <c r="ER219" s="2492"/>
      <c r="ES219" s="2492"/>
      <c r="ET219" s="2492"/>
      <c r="EU219" s="2492"/>
      <c r="EV219" s="2492"/>
      <c r="EW219" s="2492"/>
      <c r="EX219" s="2492"/>
      <c r="EY219" s="2492"/>
      <c r="EZ219" s="2492"/>
      <c r="FA219" s="2492"/>
      <c r="FB219" s="2492"/>
      <c r="FC219" s="2492"/>
      <c r="FD219" s="2492"/>
      <c r="FE219" s="2492"/>
      <c r="FF219" s="2492"/>
      <c r="FG219" s="2492"/>
      <c r="FH219" s="2492"/>
      <c r="FI219" s="2492"/>
      <c r="FJ219" s="2492"/>
      <c r="FK219" s="2492"/>
      <c r="FL219" s="2492"/>
      <c r="FM219" s="2492"/>
      <c r="FN219" s="2492"/>
      <c r="FO219" s="2492"/>
      <c r="FP219" s="2492"/>
      <c r="FQ219" s="2492"/>
      <c r="FR219" s="2492"/>
      <c r="FS219" s="2492"/>
      <c r="FT219" s="2492"/>
      <c r="FU219" s="2492"/>
      <c r="FV219" s="2492"/>
      <c r="FW219" s="2492"/>
      <c r="FX219" s="2492"/>
      <c r="FY219" s="2492"/>
      <c r="FZ219" s="2492"/>
      <c r="GA219" s="2492"/>
      <c r="GB219" s="2492"/>
      <c r="GC219" s="2492"/>
      <c r="GD219" s="2492"/>
      <c r="GE219" s="2492"/>
      <c r="GF219" s="2492"/>
      <c r="GG219" s="2492"/>
      <c r="GH219" s="2492"/>
      <c r="GI219" s="2492"/>
      <c r="GJ219" s="2492"/>
      <c r="GK219" s="2492"/>
      <c r="GL219" s="2492"/>
      <c r="GM219" s="2492"/>
      <c r="GN219" s="2492"/>
      <c r="GO219" s="2492"/>
      <c r="GP219" s="2492"/>
      <c r="GQ219" s="2492"/>
      <c r="GR219" s="2492"/>
      <c r="GS219" s="2492"/>
      <c r="GT219" s="2492"/>
      <c r="GU219" s="2492"/>
      <c r="GV219" s="2492"/>
      <c r="GW219" s="2492"/>
      <c r="GX219" s="2492"/>
      <c r="GY219" s="2492"/>
      <c r="GZ219" s="2492"/>
      <c r="HA219" s="2492"/>
      <c r="HB219" s="2492"/>
      <c r="HC219" s="2492"/>
      <c r="HD219" s="2492"/>
      <c r="HE219" s="2492"/>
      <c r="HF219" s="2492"/>
      <c r="HG219" s="2492"/>
      <c r="HH219" s="2492"/>
      <c r="HI219" s="2492"/>
      <c r="HJ219" s="2492"/>
      <c r="HK219" s="2492"/>
      <c r="HL219" s="2492"/>
      <c r="HM219" s="2492"/>
      <c r="HN219" s="2492"/>
      <c r="HO219" s="2492"/>
      <c r="HP219" s="2492"/>
      <c r="HQ219" s="2492"/>
      <c r="HR219" s="2492"/>
      <c r="HS219" s="2492"/>
      <c r="HT219" s="2492"/>
      <c r="HU219" s="2492"/>
      <c r="HV219" s="2492"/>
      <c r="HW219" s="2492"/>
      <c r="HX219" s="2492"/>
      <c r="HY219" s="2492"/>
      <c r="HZ219" s="2492"/>
      <c r="IA219" s="2492"/>
      <c r="IB219" s="2492"/>
      <c r="IC219" s="2492"/>
      <c r="ID219" s="2492"/>
      <c r="IE219" s="2492"/>
    </row>
    <row r="220" spans="1:239" s="1593" customFormat="1" ht="15.75" customHeight="1">
      <c r="A220" s="1495" t="s">
        <v>1340</v>
      </c>
      <c r="B220" s="1644" t="s">
        <v>1341</v>
      </c>
      <c r="C220" s="1543" t="s">
        <v>1342</v>
      </c>
      <c r="D220" s="1544"/>
      <c r="E220" s="2060"/>
      <c r="F220" s="1546"/>
      <c r="G220" s="1497">
        <v>3</v>
      </c>
      <c r="H220" s="1592"/>
      <c r="I220" s="1617">
        <v>24.9</v>
      </c>
      <c r="J220" s="1757"/>
      <c r="K220" s="1618">
        <v>3</v>
      </c>
      <c r="L220" s="2446"/>
      <c r="M220" s="1108" t="s">
        <v>1343</v>
      </c>
      <c r="N220" s="1137"/>
      <c r="O220" s="1147"/>
      <c r="P220" s="1944"/>
      <c r="Q220" s="1147"/>
      <c r="R220" s="2466"/>
      <c r="S220" s="1137"/>
      <c r="T220" s="1147"/>
      <c r="U220" s="1140"/>
      <c r="V220" s="1147"/>
      <c r="W220" s="2473"/>
      <c r="X220" s="1562">
        <v>0.4</v>
      </c>
      <c r="Y220" s="1549"/>
      <c r="Z220" s="1981">
        <v>1326</v>
      </c>
      <c r="AA220" s="1616"/>
      <c r="AB220" s="2480"/>
      <c r="AC220" s="2516">
        <f t="shared" si="12"/>
        <v>0</v>
      </c>
      <c r="AD220" s="1416">
        <f t="shared" si="13"/>
        <v>0</v>
      </c>
      <c r="AE220" s="1416">
        <f t="shared" si="14"/>
        <v>0</v>
      </c>
      <c r="AF220" s="1416">
        <f t="shared" si="15"/>
        <v>0</v>
      </c>
      <c r="AG220" s="2501"/>
      <c r="AH220" s="2501"/>
      <c r="AI220" s="2501"/>
      <c r="AJ220" s="2501"/>
      <c r="AK220" s="2501"/>
      <c r="AL220" s="2501"/>
      <c r="AM220" s="2501"/>
      <c r="AN220" s="2501"/>
      <c r="AO220" s="2501"/>
      <c r="AP220" s="2501"/>
      <c r="AQ220" s="2501"/>
      <c r="AR220" s="2501"/>
      <c r="AS220" s="2501"/>
      <c r="AT220" s="2501"/>
      <c r="AU220" s="2501"/>
      <c r="AV220" s="2501"/>
      <c r="AW220" s="2501"/>
      <c r="AX220" s="2501"/>
      <c r="AY220" s="2501"/>
      <c r="AZ220" s="2501"/>
      <c r="BA220" s="2501"/>
      <c r="BB220" s="2501"/>
      <c r="BC220" s="2501"/>
      <c r="BD220" s="2501"/>
      <c r="BE220" s="2501"/>
      <c r="BF220" s="2501"/>
      <c r="BG220" s="2501"/>
      <c r="BH220" s="2501"/>
      <c r="BI220" s="2501"/>
      <c r="BJ220" s="2501"/>
      <c r="BK220" s="2501"/>
      <c r="BL220" s="2501"/>
      <c r="BM220" s="2501"/>
      <c r="BN220" s="2501"/>
      <c r="BO220" s="2501"/>
      <c r="BP220" s="2501"/>
      <c r="BQ220" s="2501"/>
      <c r="BR220" s="2501"/>
      <c r="BS220" s="2501"/>
      <c r="BT220" s="2501"/>
      <c r="BU220" s="2501"/>
      <c r="BV220" s="2501"/>
      <c r="BW220" s="2501"/>
      <c r="BX220" s="2501"/>
      <c r="BY220" s="2501"/>
      <c r="BZ220" s="2501"/>
      <c r="CA220" s="2501"/>
      <c r="CB220" s="2501"/>
      <c r="CC220" s="2501"/>
      <c r="CD220" s="2501"/>
      <c r="CE220" s="2501"/>
      <c r="CF220" s="2501"/>
      <c r="CG220" s="2501"/>
      <c r="CH220" s="2501"/>
      <c r="CI220" s="2501"/>
      <c r="CJ220" s="2501"/>
      <c r="CK220" s="2501"/>
      <c r="CL220" s="2501"/>
      <c r="CM220" s="2501"/>
      <c r="CN220" s="2501"/>
      <c r="CO220" s="2501"/>
      <c r="CP220" s="2501"/>
      <c r="CQ220" s="2501"/>
      <c r="CR220" s="2501"/>
      <c r="CS220" s="2501"/>
      <c r="CT220" s="2501"/>
      <c r="CU220" s="2501"/>
      <c r="CV220" s="2501"/>
      <c r="CW220" s="2501"/>
      <c r="CX220" s="2501"/>
      <c r="CY220" s="2501"/>
      <c r="CZ220" s="2501"/>
      <c r="DA220" s="2501"/>
      <c r="DB220" s="2501"/>
      <c r="DC220" s="2501"/>
      <c r="DD220" s="2501"/>
      <c r="DE220" s="2501"/>
      <c r="DF220" s="2501"/>
      <c r="DG220" s="2501"/>
      <c r="DH220" s="2501"/>
      <c r="DI220" s="2501"/>
      <c r="DJ220" s="2501"/>
      <c r="DK220" s="2501"/>
      <c r="DL220" s="2501"/>
      <c r="DM220" s="2501"/>
      <c r="DN220" s="2501"/>
      <c r="DO220" s="2501"/>
      <c r="DP220" s="2501"/>
      <c r="DQ220" s="2501"/>
      <c r="DR220" s="2501"/>
      <c r="DS220" s="2501"/>
      <c r="DT220" s="2501"/>
      <c r="DU220" s="2501"/>
      <c r="DV220" s="2501"/>
      <c r="DW220" s="2501"/>
      <c r="DX220" s="2501"/>
      <c r="DY220" s="2501"/>
      <c r="DZ220" s="2501"/>
      <c r="EA220" s="2501"/>
      <c r="EB220" s="2501"/>
      <c r="EC220" s="2501"/>
      <c r="ED220" s="2501"/>
      <c r="EE220" s="2501"/>
      <c r="EF220" s="2501"/>
      <c r="EG220" s="2501"/>
      <c r="EH220" s="2501"/>
      <c r="EI220" s="2501"/>
      <c r="EJ220" s="2501"/>
      <c r="EK220" s="2501"/>
      <c r="EL220" s="2501"/>
      <c r="EM220" s="2501"/>
      <c r="EN220" s="2501"/>
      <c r="EO220" s="2501"/>
      <c r="EP220" s="2501"/>
      <c r="EQ220" s="2501"/>
      <c r="ER220" s="2501"/>
      <c r="ES220" s="2501"/>
      <c r="ET220" s="2501"/>
      <c r="EU220" s="2501"/>
      <c r="EV220" s="2501"/>
      <c r="EW220" s="2501"/>
      <c r="EX220" s="2501"/>
      <c r="EY220" s="2501"/>
      <c r="EZ220" s="2501"/>
      <c r="FA220" s="2501"/>
      <c r="FB220" s="2501"/>
      <c r="FC220" s="2501"/>
      <c r="FD220" s="2501"/>
      <c r="FE220" s="2501"/>
      <c r="FF220" s="2501"/>
      <c r="FG220" s="2501"/>
      <c r="FH220" s="2501"/>
      <c r="FI220" s="2501"/>
      <c r="FJ220" s="2501"/>
      <c r="FK220" s="2501"/>
      <c r="FL220" s="2501"/>
      <c r="FM220" s="2501"/>
      <c r="FN220" s="2501"/>
      <c r="FO220" s="2501"/>
      <c r="FP220" s="2501"/>
      <c r="FQ220" s="2501"/>
      <c r="FR220" s="2501"/>
      <c r="FS220" s="2501"/>
      <c r="FT220" s="2501"/>
      <c r="FU220" s="2501"/>
      <c r="FV220" s="2501"/>
      <c r="FW220" s="2501"/>
      <c r="FX220" s="2501"/>
      <c r="FY220" s="2501"/>
      <c r="FZ220" s="2501"/>
      <c r="GA220" s="2501"/>
      <c r="GB220" s="2501"/>
      <c r="GC220" s="2501"/>
      <c r="GD220" s="2501"/>
      <c r="GE220" s="2501"/>
      <c r="GF220" s="2501"/>
      <c r="GG220" s="2501"/>
      <c r="GH220" s="2501"/>
      <c r="GI220" s="2501"/>
      <c r="GJ220" s="2501"/>
      <c r="GK220" s="2501"/>
      <c r="GL220" s="2501"/>
      <c r="GM220" s="2501"/>
      <c r="GN220" s="2501"/>
      <c r="GO220" s="2501"/>
      <c r="GP220" s="2501"/>
      <c r="GQ220" s="2501"/>
      <c r="GR220" s="2501"/>
      <c r="GS220" s="2501"/>
      <c r="GT220" s="2501"/>
      <c r="GU220" s="2501"/>
      <c r="GV220" s="2501"/>
      <c r="GW220" s="2501"/>
      <c r="GX220" s="2501"/>
      <c r="GY220" s="2501"/>
      <c r="GZ220" s="2501"/>
      <c r="HA220" s="2501"/>
      <c r="HB220" s="2501"/>
      <c r="HC220" s="2501"/>
      <c r="HD220" s="2501"/>
      <c r="HE220" s="2501"/>
      <c r="HF220" s="2501"/>
      <c r="HG220" s="2501"/>
      <c r="HH220" s="2501"/>
      <c r="HI220" s="2501"/>
      <c r="HJ220" s="2501"/>
      <c r="HK220" s="2501"/>
      <c r="HL220" s="2501"/>
      <c r="HM220" s="2501"/>
      <c r="HN220" s="2501"/>
      <c r="HO220" s="2501"/>
      <c r="HP220" s="2501"/>
      <c r="HQ220" s="2501"/>
      <c r="HR220" s="2501"/>
      <c r="HS220" s="2501"/>
      <c r="HT220" s="2501"/>
      <c r="HU220" s="2501"/>
      <c r="HV220" s="2501"/>
      <c r="HW220" s="2501"/>
      <c r="HX220" s="2501"/>
      <c r="HY220" s="2501"/>
      <c r="HZ220" s="2501"/>
      <c r="IA220" s="2501"/>
      <c r="IB220" s="2501"/>
      <c r="IC220" s="2501"/>
      <c r="ID220" s="2501"/>
      <c r="IE220" s="2501"/>
    </row>
    <row r="221" spans="1:239" s="1472" customFormat="1" ht="15.75" customHeight="1">
      <c r="A221" s="1495" t="s">
        <v>1344</v>
      </c>
      <c r="B221" s="1496" t="s">
        <v>1345</v>
      </c>
      <c r="C221" s="1543" t="s">
        <v>1338</v>
      </c>
      <c r="D221" s="1544"/>
      <c r="E221" s="1545"/>
      <c r="F221" s="1546"/>
      <c r="G221" s="1497">
        <v>2.5</v>
      </c>
      <c r="H221" s="1592"/>
      <c r="I221" s="1617">
        <v>20.7</v>
      </c>
      <c r="J221" s="1757"/>
      <c r="K221" s="1618">
        <v>2</v>
      </c>
      <c r="L221" s="2446"/>
      <c r="M221" s="1126" t="s">
        <v>1343</v>
      </c>
      <c r="N221" s="1137"/>
      <c r="O221" s="1147"/>
      <c r="P221" s="1944"/>
      <c r="Q221" s="1147"/>
      <c r="R221" s="2466"/>
      <c r="S221" s="1137"/>
      <c r="T221" s="1147"/>
      <c r="U221" s="1140"/>
      <c r="V221" s="1147"/>
      <c r="W221" s="2473"/>
      <c r="X221" s="1562">
        <v>0.4</v>
      </c>
      <c r="Y221" s="1549"/>
      <c r="Z221" s="1981">
        <v>1326</v>
      </c>
      <c r="AA221" s="1616"/>
      <c r="AB221" s="2480"/>
      <c r="AC221" s="2516">
        <f t="shared" si="12"/>
        <v>0</v>
      </c>
      <c r="AD221" s="1416">
        <f t="shared" si="13"/>
        <v>0</v>
      </c>
      <c r="AE221" s="1416">
        <f t="shared" si="14"/>
        <v>0</v>
      </c>
      <c r="AF221" s="1416">
        <f t="shared" si="15"/>
        <v>0</v>
      </c>
      <c r="AG221" s="2492"/>
      <c r="AH221" s="2492"/>
      <c r="AI221" s="2492"/>
      <c r="AJ221" s="2492"/>
      <c r="AK221" s="2492"/>
      <c r="AL221" s="2492"/>
      <c r="AM221" s="2492"/>
      <c r="AN221" s="2492"/>
      <c r="AO221" s="2492"/>
      <c r="AP221" s="2492"/>
      <c r="AQ221" s="2492"/>
      <c r="AR221" s="2492"/>
      <c r="AS221" s="2492"/>
      <c r="AT221" s="2492"/>
      <c r="AU221" s="2492"/>
      <c r="AV221" s="2492"/>
      <c r="AW221" s="2492"/>
      <c r="AX221" s="2492"/>
      <c r="AY221" s="2492"/>
      <c r="AZ221" s="2492"/>
      <c r="BA221" s="2492"/>
      <c r="BB221" s="2492"/>
      <c r="BC221" s="2492"/>
      <c r="BD221" s="2492"/>
      <c r="BE221" s="2492"/>
      <c r="BF221" s="2492"/>
      <c r="BG221" s="2492"/>
      <c r="BH221" s="2492"/>
      <c r="BI221" s="2492"/>
      <c r="BJ221" s="2492"/>
      <c r="BK221" s="2492"/>
      <c r="BL221" s="2492"/>
      <c r="BM221" s="2492"/>
      <c r="BN221" s="2492"/>
      <c r="BO221" s="2492"/>
      <c r="BP221" s="2492"/>
      <c r="BQ221" s="2492"/>
      <c r="BR221" s="2492"/>
      <c r="BS221" s="2492"/>
      <c r="BT221" s="2492"/>
      <c r="BU221" s="2492"/>
      <c r="BV221" s="2492"/>
      <c r="BW221" s="2492"/>
      <c r="BX221" s="2492"/>
      <c r="BY221" s="2492"/>
      <c r="BZ221" s="2492"/>
      <c r="CA221" s="2492"/>
      <c r="CB221" s="2492"/>
      <c r="CC221" s="2492"/>
      <c r="CD221" s="2492"/>
      <c r="CE221" s="2492"/>
      <c r="CF221" s="2492"/>
      <c r="CG221" s="2492"/>
      <c r="CH221" s="2492"/>
      <c r="CI221" s="2492"/>
      <c r="CJ221" s="2492"/>
      <c r="CK221" s="2492"/>
      <c r="CL221" s="2492"/>
      <c r="CM221" s="2492"/>
      <c r="CN221" s="2492"/>
      <c r="CO221" s="2492"/>
      <c r="CP221" s="2492"/>
      <c r="CQ221" s="2492"/>
      <c r="CR221" s="2492"/>
      <c r="CS221" s="2492"/>
      <c r="CT221" s="2492"/>
      <c r="CU221" s="2492"/>
      <c r="CV221" s="2492"/>
      <c r="CW221" s="2492"/>
      <c r="CX221" s="2492"/>
      <c r="CY221" s="2492"/>
      <c r="CZ221" s="2492"/>
      <c r="DA221" s="2492"/>
      <c r="DB221" s="2492"/>
      <c r="DC221" s="2492"/>
      <c r="DD221" s="2492"/>
      <c r="DE221" s="2492"/>
      <c r="DF221" s="2492"/>
      <c r="DG221" s="2492"/>
      <c r="DH221" s="2492"/>
      <c r="DI221" s="2492"/>
      <c r="DJ221" s="2492"/>
      <c r="DK221" s="2492"/>
      <c r="DL221" s="2492"/>
      <c r="DM221" s="2492"/>
      <c r="DN221" s="2492"/>
      <c r="DO221" s="2492"/>
      <c r="DP221" s="2492"/>
      <c r="DQ221" s="2492"/>
      <c r="DR221" s="2492"/>
      <c r="DS221" s="2492"/>
      <c r="DT221" s="2492"/>
      <c r="DU221" s="2492"/>
      <c r="DV221" s="2492"/>
      <c r="DW221" s="2492"/>
      <c r="DX221" s="2492"/>
      <c r="DY221" s="2492"/>
      <c r="DZ221" s="2492"/>
      <c r="EA221" s="2492"/>
      <c r="EB221" s="2492"/>
      <c r="EC221" s="2492"/>
      <c r="ED221" s="2492"/>
      <c r="EE221" s="2492"/>
      <c r="EF221" s="2492"/>
      <c r="EG221" s="2492"/>
      <c r="EH221" s="2492"/>
      <c r="EI221" s="2492"/>
      <c r="EJ221" s="2492"/>
      <c r="EK221" s="2492"/>
      <c r="EL221" s="2492"/>
      <c r="EM221" s="2492"/>
      <c r="EN221" s="2492"/>
      <c r="EO221" s="2492"/>
      <c r="EP221" s="2492"/>
      <c r="EQ221" s="2492"/>
      <c r="ER221" s="2492"/>
      <c r="ES221" s="2492"/>
      <c r="ET221" s="2492"/>
      <c r="EU221" s="2492"/>
      <c r="EV221" s="2492"/>
      <c r="EW221" s="2492"/>
      <c r="EX221" s="2492"/>
      <c r="EY221" s="2492"/>
      <c r="EZ221" s="2492"/>
      <c r="FA221" s="2492"/>
      <c r="FB221" s="2492"/>
      <c r="FC221" s="2492"/>
      <c r="FD221" s="2492"/>
      <c r="FE221" s="2492"/>
      <c r="FF221" s="2492"/>
      <c r="FG221" s="2492"/>
      <c r="FH221" s="2492"/>
      <c r="FI221" s="2492"/>
      <c r="FJ221" s="2492"/>
      <c r="FK221" s="2492"/>
      <c r="FL221" s="2492"/>
      <c r="FM221" s="2492"/>
      <c r="FN221" s="2492"/>
      <c r="FO221" s="2492"/>
      <c r="FP221" s="2492"/>
      <c r="FQ221" s="2492"/>
      <c r="FR221" s="2492"/>
      <c r="FS221" s="2492"/>
      <c r="FT221" s="2492"/>
      <c r="FU221" s="2492"/>
      <c r="FV221" s="2492"/>
      <c r="FW221" s="2492"/>
      <c r="FX221" s="2492"/>
      <c r="FY221" s="2492"/>
      <c r="FZ221" s="2492"/>
      <c r="GA221" s="2492"/>
      <c r="GB221" s="2492"/>
      <c r="GC221" s="2492"/>
      <c r="GD221" s="2492"/>
      <c r="GE221" s="2492"/>
      <c r="GF221" s="2492"/>
      <c r="GG221" s="2492"/>
      <c r="GH221" s="2492"/>
      <c r="GI221" s="2492"/>
      <c r="GJ221" s="2492"/>
      <c r="GK221" s="2492"/>
      <c r="GL221" s="2492"/>
      <c r="GM221" s="2492"/>
      <c r="GN221" s="2492"/>
      <c r="GO221" s="2492"/>
      <c r="GP221" s="2492"/>
      <c r="GQ221" s="2492"/>
      <c r="GR221" s="2492"/>
      <c r="GS221" s="2492"/>
      <c r="GT221" s="2492"/>
      <c r="GU221" s="2492"/>
      <c r="GV221" s="2492"/>
      <c r="GW221" s="2492"/>
      <c r="GX221" s="2492"/>
      <c r="GY221" s="2492"/>
      <c r="GZ221" s="2492"/>
      <c r="HA221" s="2492"/>
      <c r="HB221" s="2492"/>
      <c r="HC221" s="2492"/>
      <c r="HD221" s="2492"/>
      <c r="HE221" s="2492"/>
      <c r="HF221" s="2492"/>
      <c r="HG221" s="2492"/>
      <c r="HH221" s="2492"/>
      <c r="HI221" s="2492"/>
      <c r="HJ221" s="2492"/>
      <c r="HK221" s="2492"/>
      <c r="HL221" s="2492"/>
      <c r="HM221" s="2492"/>
      <c r="HN221" s="2492"/>
      <c r="HO221" s="2492"/>
      <c r="HP221" s="2492"/>
      <c r="HQ221" s="2492"/>
      <c r="HR221" s="2492"/>
      <c r="HS221" s="2492"/>
      <c r="HT221" s="2492"/>
      <c r="HU221" s="2492"/>
      <c r="HV221" s="2492"/>
      <c r="HW221" s="2492"/>
      <c r="HX221" s="2492"/>
      <c r="HY221" s="2492"/>
      <c r="HZ221" s="2492"/>
      <c r="IA221" s="2492"/>
      <c r="IB221" s="2492"/>
      <c r="IC221" s="2492"/>
      <c r="ID221" s="2492"/>
      <c r="IE221" s="2492"/>
    </row>
    <row r="222" spans="1:239" s="1472" customFormat="1" ht="15.75" customHeight="1">
      <c r="A222" s="1495" t="s">
        <v>1346</v>
      </c>
      <c r="B222" s="1496" t="s">
        <v>1347</v>
      </c>
      <c r="C222" s="1543" t="s">
        <v>1338</v>
      </c>
      <c r="D222" s="1544"/>
      <c r="E222" s="1545"/>
      <c r="F222" s="1546"/>
      <c r="G222" s="1497">
        <v>2.5</v>
      </c>
      <c r="H222" s="1592"/>
      <c r="I222" s="1617">
        <v>20.7</v>
      </c>
      <c r="J222" s="1757"/>
      <c r="K222" s="1618">
        <v>2</v>
      </c>
      <c r="L222" s="2446"/>
      <c r="M222" s="1126"/>
      <c r="N222" s="1497">
        <v>10</v>
      </c>
      <c r="O222" s="1549"/>
      <c r="P222" s="2031">
        <v>25</v>
      </c>
      <c r="Q222" s="1549"/>
      <c r="R222" s="2468"/>
      <c r="S222" s="1497">
        <v>50</v>
      </c>
      <c r="T222" s="1549"/>
      <c r="U222" s="1617">
        <v>99</v>
      </c>
      <c r="V222" s="1549"/>
      <c r="W222" s="2446"/>
      <c r="X222" s="1562">
        <v>0.4</v>
      </c>
      <c r="Y222" s="1549"/>
      <c r="Z222" s="1981">
        <v>1326</v>
      </c>
      <c r="AA222" s="1616"/>
      <c r="AB222" s="2480"/>
      <c r="AC222" s="2516">
        <f t="shared" si="12"/>
        <v>0</v>
      </c>
      <c r="AD222" s="1416">
        <f t="shared" si="13"/>
        <v>0</v>
      </c>
      <c r="AE222" s="1416">
        <f t="shared" si="14"/>
        <v>0</v>
      </c>
      <c r="AF222" s="1416">
        <f t="shared" si="15"/>
        <v>0</v>
      </c>
      <c r="AG222" s="2492"/>
      <c r="AH222" s="2492"/>
      <c r="AI222" s="2492"/>
      <c r="AJ222" s="2492"/>
      <c r="AK222" s="2492"/>
      <c r="AL222" s="2492"/>
      <c r="AM222" s="2492"/>
      <c r="AN222" s="2492"/>
      <c r="AO222" s="2492"/>
      <c r="AP222" s="2492"/>
      <c r="AQ222" s="2492"/>
      <c r="AR222" s="2492"/>
      <c r="AS222" s="2492"/>
      <c r="AT222" s="2492"/>
      <c r="AU222" s="2492"/>
      <c r="AV222" s="2492"/>
      <c r="AW222" s="2492"/>
      <c r="AX222" s="2492"/>
      <c r="AY222" s="2492"/>
      <c r="AZ222" s="2492"/>
      <c r="BA222" s="2492"/>
      <c r="BB222" s="2492"/>
      <c r="BC222" s="2492"/>
      <c r="BD222" s="2492"/>
      <c r="BE222" s="2492"/>
      <c r="BF222" s="2492"/>
      <c r="BG222" s="2492"/>
      <c r="BH222" s="2492"/>
      <c r="BI222" s="2492"/>
      <c r="BJ222" s="2492"/>
      <c r="BK222" s="2492"/>
      <c r="BL222" s="2492"/>
      <c r="BM222" s="2492"/>
      <c r="BN222" s="2492"/>
      <c r="BO222" s="2492"/>
      <c r="BP222" s="2492"/>
      <c r="BQ222" s="2492"/>
      <c r="BR222" s="2492"/>
      <c r="BS222" s="2492"/>
      <c r="BT222" s="2492"/>
      <c r="BU222" s="2492"/>
      <c r="BV222" s="2492"/>
      <c r="BW222" s="2492"/>
      <c r="BX222" s="2492"/>
      <c r="BY222" s="2492"/>
      <c r="BZ222" s="2492"/>
      <c r="CA222" s="2492"/>
      <c r="CB222" s="2492"/>
      <c r="CC222" s="2492"/>
      <c r="CD222" s="2492"/>
      <c r="CE222" s="2492"/>
      <c r="CF222" s="2492"/>
      <c r="CG222" s="2492"/>
      <c r="CH222" s="2492"/>
      <c r="CI222" s="2492"/>
      <c r="CJ222" s="2492"/>
      <c r="CK222" s="2492"/>
      <c r="CL222" s="2492"/>
      <c r="CM222" s="2492"/>
      <c r="CN222" s="2492"/>
      <c r="CO222" s="2492"/>
      <c r="CP222" s="2492"/>
      <c r="CQ222" s="2492"/>
      <c r="CR222" s="2492"/>
      <c r="CS222" s="2492"/>
      <c r="CT222" s="2492"/>
      <c r="CU222" s="2492"/>
      <c r="CV222" s="2492"/>
      <c r="CW222" s="2492"/>
      <c r="CX222" s="2492"/>
      <c r="CY222" s="2492"/>
      <c r="CZ222" s="2492"/>
      <c r="DA222" s="2492"/>
      <c r="DB222" s="2492"/>
      <c r="DC222" s="2492"/>
      <c r="DD222" s="2492"/>
      <c r="DE222" s="2492"/>
      <c r="DF222" s="2492"/>
      <c r="DG222" s="2492"/>
      <c r="DH222" s="2492"/>
      <c r="DI222" s="2492"/>
      <c r="DJ222" s="2492"/>
      <c r="DK222" s="2492"/>
      <c r="DL222" s="2492"/>
      <c r="DM222" s="2492"/>
      <c r="DN222" s="2492"/>
      <c r="DO222" s="2492"/>
      <c r="DP222" s="2492"/>
      <c r="DQ222" s="2492"/>
      <c r="DR222" s="2492"/>
      <c r="DS222" s="2492"/>
      <c r="DT222" s="2492"/>
      <c r="DU222" s="2492"/>
      <c r="DV222" s="2492"/>
      <c r="DW222" s="2492"/>
      <c r="DX222" s="2492"/>
      <c r="DY222" s="2492"/>
      <c r="DZ222" s="2492"/>
      <c r="EA222" s="2492"/>
      <c r="EB222" s="2492"/>
      <c r="EC222" s="2492"/>
      <c r="ED222" s="2492"/>
      <c r="EE222" s="2492"/>
      <c r="EF222" s="2492"/>
      <c r="EG222" s="2492"/>
      <c r="EH222" s="2492"/>
      <c r="EI222" s="2492"/>
      <c r="EJ222" s="2492"/>
      <c r="EK222" s="2492"/>
      <c r="EL222" s="2492"/>
      <c r="EM222" s="2492"/>
      <c r="EN222" s="2492"/>
      <c r="EO222" s="2492"/>
      <c r="EP222" s="2492"/>
      <c r="EQ222" s="2492"/>
      <c r="ER222" s="2492"/>
      <c r="ES222" s="2492"/>
      <c r="ET222" s="2492"/>
      <c r="EU222" s="2492"/>
      <c r="EV222" s="2492"/>
      <c r="EW222" s="2492"/>
      <c r="EX222" s="2492"/>
      <c r="EY222" s="2492"/>
      <c r="EZ222" s="2492"/>
      <c r="FA222" s="2492"/>
      <c r="FB222" s="2492"/>
      <c r="FC222" s="2492"/>
      <c r="FD222" s="2492"/>
      <c r="FE222" s="2492"/>
      <c r="FF222" s="2492"/>
      <c r="FG222" s="2492"/>
      <c r="FH222" s="2492"/>
      <c r="FI222" s="2492"/>
      <c r="FJ222" s="2492"/>
      <c r="FK222" s="2492"/>
      <c r="FL222" s="2492"/>
      <c r="FM222" s="2492"/>
      <c r="FN222" s="2492"/>
      <c r="FO222" s="2492"/>
      <c r="FP222" s="2492"/>
      <c r="FQ222" s="2492"/>
      <c r="FR222" s="2492"/>
      <c r="FS222" s="2492"/>
      <c r="FT222" s="2492"/>
      <c r="FU222" s="2492"/>
      <c r="FV222" s="2492"/>
      <c r="FW222" s="2492"/>
      <c r="FX222" s="2492"/>
      <c r="FY222" s="2492"/>
      <c r="FZ222" s="2492"/>
      <c r="GA222" s="2492"/>
      <c r="GB222" s="2492"/>
      <c r="GC222" s="2492"/>
      <c r="GD222" s="2492"/>
      <c r="GE222" s="2492"/>
      <c r="GF222" s="2492"/>
      <c r="GG222" s="2492"/>
      <c r="GH222" s="2492"/>
      <c r="GI222" s="2492"/>
      <c r="GJ222" s="2492"/>
      <c r="GK222" s="2492"/>
      <c r="GL222" s="2492"/>
      <c r="GM222" s="2492"/>
      <c r="GN222" s="2492"/>
      <c r="GO222" s="2492"/>
      <c r="GP222" s="2492"/>
      <c r="GQ222" s="2492"/>
      <c r="GR222" s="2492"/>
      <c r="GS222" s="2492"/>
      <c r="GT222" s="2492"/>
      <c r="GU222" s="2492"/>
      <c r="GV222" s="2492"/>
      <c r="GW222" s="2492"/>
      <c r="GX222" s="2492"/>
      <c r="GY222" s="2492"/>
      <c r="GZ222" s="2492"/>
      <c r="HA222" s="2492"/>
      <c r="HB222" s="2492"/>
      <c r="HC222" s="2492"/>
      <c r="HD222" s="2492"/>
      <c r="HE222" s="2492"/>
      <c r="HF222" s="2492"/>
      <c r="HG222" s="2492"/>
      <c r="HH222" s="2492"/>
      <c r="HI222" s="2492"/>
      <c r="HJ222" s="2492"/>
      <c r="HK222" s="2492"/>
      <c r="HL222" s="2492"/>
      <c r="HM222" s="2492"/>
      <c r="HN222" s="2492"/>
      <c r="HO222" s="2492"/>
      <c r="HP222" s="2492"/>
      <c r="HQ222" s="2492"/>
      <c r="HR222" s="2492"/>
      <c r="HS222" s="2492"/>
      <c r="HT222" s="2492"/>
      <c r="HU222" s="2492"/>
      <c r="HV222" s="2492"/>
      <c r="HW222" s="2492"/>
      <c r="HX222" s="2492"/>
      <c r="HY222" s="2492"/>
      <c r="HZ222" s="2492"/>
      <c r="IA222" s="2492"/>
      <c r="IB222" s="2492"/>
      <c r="IC222" s="2492"/>
      <c r="ID222" s="2492"/>
      <c r="IE222" s="2492"/>
    </row>
    <row r="223" spans="1:239" s="1472" customFormat="1" ht="15.75" customHeight="1">
      <c r="A223" s="1483" t="s">
        <v>231</v>
      </c>
      <c r="B223" s="718" t="s">
        <v>1348</v>
      </c>
      <c r="C223" s="2061" t="s">
        <v>1349</v>
      </c>
      <c r="D223" s="215"/>
      <c r="E223" s="1584"/>
      <c r="F223" s="67"/>
      <c r="G223" s="83">
        <v>1</v>
      </c>
      <c r="H223" s="701"/>
      <c r="I223" s="686">
        <v>24.9</v>
      </c>
      <c r="J223" s="1123"/>
      <c r="K223" s="698">
        <v>3</v>
      </c>
      <c r="L223" s="2449"/>
      <c r="M223" s="1121" t="s">
        <v>258</v>
      </c>
      <c r="N223" s="83">
        <v>10</v>
      </c>
      <c r="O223" s="755"/>
      <c r="P223" s="1929">
        <v>69</v>
      </c>
      <c r="Q223" s="755"/>
      <c r="R223" s="2463"/>
      <c r="S223" s="1137"/>
      <c r="T223" s="1147"/>
      <c r="U223" s="1140"/>
      <c r="V223" s="1147"/>
      <c r="W223" s="2473"/>
      <c r="X223" s="761">
        <v>0.15</v>
      </c>
      <c r="Y223" s="755"/>
      <c r="Z223" s="899">
        <v>4523</v>
      </c>
      <c r="AA223" s="760"/>
      <c r="AB223" s="2481"/>
      <c r="AC223" s="2516">
        <f t="shared" si="12"/>
        <v>0</v>
      </c>
      <c r="AD223" s="1416">
        <f t="shared" si="13"/>
        <v>0</v>
      </c>
      <c r="AE223" s="1416">
        <f t="shared" si="14"/>
        <v>0</v>
      </c>
      <c r="AF223" s="1416">
        <f t="shared" si="15"/>
        <v>0</v>
      </c>
      <c r="AG223" s="2492"/>
      <c r="AH223" s="2492"/>
      <c r="AI223" s="2492"/>
      <c r="AJ223" s="2492"/>
      <c r="AK223" s="2492"/>
      <c r="AL223" s="2492"/>
      <c r="AM223" s="2492"/>
      <c r="AN223" s="2492"/>
      <c r="AO223" s="2492"/>
      <c r="AP223" s="2492"/>
      <c r="AQ223" s="2492"/>
      <c r="AR223" s="2492"/>
      <c r="AS223" s="2492"/>
      <c r="AT223" s="2492"/>
      <c r="AU223" s="2492"/>
      <c r="AV223" s="2492"/>
      <c r="AW223" s="2492"/>
      <c r="AX223" s="2492"/>
      <c r="AY223" s="2492"/>
      <c r="AZ223" s="2492"/>
      <c r="BA223" s="2492"/>
      <c r="BB223" s="2492"/>
      <c r="BC223" s="2492"/>
      <c r="BD223" s="2492"/>
      <c r="BE223" s="2492"/>
      <c r="BF223" s="2492"/>
      <c r="BG223" s="2492"/>
      <c r="BH223" s="2492"/>
      <c r="BI223" s="2492"/>
      <c r="BJ223" s="2492"/>
      <c r="BK223" s="2492"/>
      <c r="BL223" s="2492"/>
      <c r="BM223" s="2492"/>
      <c r="BN223" s="2492"/>
      <c r="BO223" s="2492"/>
      <c r="BP223" s="2492"/>
      <c r="BQ223" s="2492"/>
      <c r="BR223" s="2492"/>
      <c r="BS223" s="2492"/>
      <c r="BT223" s="2492"/>
      <c r="BU223" s="2492"/>
      <c r="BV223" s="2492"/>
      <c r="BW223" s="2492"/>
      <c r="BX223" s="2492"/>
      <c r="BY223" s="2492"/>
      <c r="BZ223" s="2492"/>
      <c r="CA223" s="2492"/>
      <c r="CB223" s="2492"/>
      <c r="CC223" s="2492"/>
      <c r="CD223" s="2492"/>
      <c r="CE223" s="2492"/>
      <c r="CF223" s="2492"/>
      <c r="CG223" s="2492"/>
      <c r="CH223" s="2492"/>
      <c r="CI223" s="2492"/>
      <c r="CJ223" s="2492"/>
      <c r="CK223" s="2492"/>
      <c r="CL223" s="2492"/>
      <c r="CM223" s="2492"/>
      <c r="CN223" s="2492"/>
      <c r="CO223" s="2492"/>
      <c r="CP223" s="2492"/>
      <c r="CQ223" s="2492"/>
      <c r="CR223" s="2492"/>
      <c r="CS223" s="2492"/>
      <c r="CT223" s="2492"/>
      <c r="CU223" s="2492"/>
      <c r="CV223" s="2492"/>
      <c r="CW223" s="2492"/>
      <c r="CX223" s="2492"/>
      <c r="CY223" s="2492"/>
      <c r="CZ223" s="2492"/>
      <c r="DA223" s="2492"/>
      <c r="DB223" s="2492"/>
      <c r="DC223" s="2492"/>
      <c r="DD223" s="2492"/>
      <c r="DE223" s="2492"/>
      <c r="DF223" s="2492"/>
      <c r="DG223" s="2492"/>
      <c r="DH223" s="2492"/>
      <c r="DI223" s="2492"/>
      <c r="DJ223" s="2492"/>
      <c r="DK223" s="2492"/>
      <c r="DL223" s="2492"/>
      <c r="DM223" s="2492"/>
      <c r="DN223" s="2492"/>
      <c r="DO223" s="2492"/>
      <c r="DP223" s="2492"/>
      <c r="DQ223" s="2492"/>
      <c r="DR223" s="2492"/>
      <c r="DS223" s="2492"/>
      <c r="DT223" s="2492"/>
      <c r="DU223" s="2492"/>
      <c r="DV223" s="2492"/>
      <c r="DW223" s="2492"/>
      <c r="DX223" s="2492"/>
      <c r="DY223" s="2492"/>
      <c r="DZ223" s="2492"/>
      <c r="EA223" s="2492"/>
      <c r="EB223" s="2492"/>
      <c r="EC223" s="2492"/>
      <c r="ED223" s="2492"/>
      <c r="EE223" s="2492"/>
      <c r="EF223" s="2492"/>
      <c r="EG223" s="2492"/>
      <c r="EH223" s="2492"/>
      <c r="EI223" s="2492"/>
      <c r="EJ223" s="2492"/>
      <c r="EK223" s="2492"/>
      <c r="EL223" s="2492"/>
      <c r="EM223" s="2492"/>
      <c r="EN223" s="2492"/>
      <c r="EO223" s="2492"/>
      <c r="EP223" s="2492"/>
      <c r="EQ223" s="2492"/>
      <c r="ER223" s="2492"/>
      <c r="ES223" s="2492"/>
      <c r="ET223" s="2492"/>
      <c r="EU223" s="2492"/>
      <c r="EV223" s="2492"/>
      <c r="EW223" s="2492"/>
      <c r="EX223" s="2492"/>
      <c r="EY223" s="2492"/>
      <c r="EZ223" s="2492"/>
      <c r="FA223" s="2492"/>
      <c r="FB223" s="2492"/>
      <c r="FC223" s="2492"/>
      <c r="FD223" s="2492"/>
      <c r="FE223" s="2492"/>
      <c r="FF223" s="2492"/>
      <c r="FG223" s="2492"/>
      <c r="FH223" s="2492"/>
      <c r="FI223" s="2492"/>
      <c r="FJ223" s="2492"/>
      <c r="FK223" s="2492"/>
      <c r="FL223" s="2492"/>
      <c r="FM223" s="2492"/>
      <c r="FN223" s="2492"/>
      <c r="FO223" s="2492"/>
      <c r="FP223" s="2492"/>
      <c r="FQ223" s="2492"/>
      <c r="FR223" s="2492"/>
      <c r="FS223" s="2492"/>
      <c r="FT223" s="2492"/>
      <c r="FU223" s="2492"/>
      <c r="FV223" s="2492"/>
      <c r="FW223" s="2492"/>
      <c r="FX223" s="2492"/>
      <c r="FY223" s="2492"/>
      <c r="FZ223" s="2492"/>
      <c r="GA223" s="2492"/>
      <c r="GB223" s="2492"/>
      <c r="GC223" s="2492"/>
      <c r="GD223" s="2492"/>
      <c r="GE223" s="2492"/>
      <c r="GF223" s="2492"/>
      <c r="GG223" s="2492"/>
      <c r="GH223" s="2492"/>
      <c r="GI223" s="2492"/>
      <c r="GJ223" s="2492"/>
      <c r="GK223" s="2492"/>
      <c r="GL223" s="2492"/>
      <c r="GM223" s="2492"/>
      <c r="GN223" s="2492"/>
      <c r="GO223" s="2492"/>
      <c r="GP223" s="2492"/>
      <c r="GQ223" s="2492"/>
      <c r="GR223" s="2492"/>
      <c r="GS223" s="2492"/>
      <c r="GT223" s="2492"/>
      <c r="GU223" s="2492"/>
      <c r="GV223" s="2492"/>
      <c r="GW223" s="2492"/>
      <c r="GX223" s="2492"/>
      <c r="GY223" s="2492"/>
      <c r="GZ223" s="2492"/>
      <c r="HA223" s="2492"/>
      <c r="HB223" s="2492"/>
      <c r="HC223" s="2492"/>
      <c r="HD223" s="2492"/>
      <c r="HE223" s="2492"/>
      <c r="HF223" s="2492"/>
      <c r="HG223" s="2492"/>
      <c r="HH223" s="2492"/>
      <c r="HI223" s="2492"/>
      <c r="HJ223" s="2492"/>
      <c r="HK223" s="2492"/>
      <c r="HL223" s="2492"/>
      <c r="HM223" s="2492"/>
      <c r="HN223" s="2492"/>
      <c r="HO223" s="2492"/>
      <c r="HP223" s="2492"/>
      <c r="HQ223" s="2492"/>
      <c r="HR223" s="2492"/>
      <c r="HS223" s="2492"/>
      <c r="HT223" s="2492"/>
      <c r="HU223" s="2492"/>
      <c r="HV223" s="2492"/>
      <c r="HW223" s="2492"/>
      <c r="HX223" s="2492"/>
      <c r="HY223" s="2492"/>
      <c r="HZ223" s="2492"/>
      <c r="IA223" s="2492"/>
      <c r="IB223" s="2492"/>
      <c r="IC223" s="2492"/>
      <c r="ID223" s="2492"/>
      <c r="IE223" s="2492"/>
    </row>
    <row r="224" spans="1:239" s="1472" customFormat="1" ht="52.5" customHeight="1">
      <c r="A224" s="1063" t="s">
        <v>768</v>
      </c>
      <c r="B224" s="904" t="s">
        <v>1350</v>
      </c>
      <c r="C224" s="4397" t="s">
        <v>1351</v>
      </c>
      <c r="D224" s="4143"/>
      <c r="E224" s="4143"/>
      <c r="F224" s="880" t="s">
        <v>85</v>
      </c>
      <c r="G224" s="1068">
        <v>1</v>
      </c>
      <c r="H224" s="905"/>
      <c r="I224" s="906">
        <v>24.9</v>
      </c>
      <c r="J224" s="936"/>
      <c r="K224" s="907">
        <v>3</v>
      </c>
      <c r="L224" s="1285"/>
      <c r="M224" s="387"/>
      <c r="N224" s="1068">
        <v>10</v>
      </c>
      <c r="O224" s="769"/>
      <c r="P224" s="474">
        <v>101</v>
      </c>
      <c r="Q224" s="769"/>
      <c r="R224" s="2467"/>
      <c r="S224" s="1137"/>
      <c r="T224" s="1147"/>
      <c r="U224" s="1140"/>
      <c r="V224" s="1147"/>
      <c r="W224" s="2473"/>
      <c r="X224" s="778">
        <v>0.1</v>
      </c>
      <c r="Y224" s="769"/>
      <c r="Z224" s="924">
        <v>6825</v>
      </c>
      <c r="AA224" s="881"/>
      <c r="AB224" s="2484"/>
      <c r="AC224" s="2516">
        <f t="shared" si="12"/>
        <v>0</v>
      </c>
      <c r="AD224" s="1416">
        <f t="shared" si="13"/>
        <v>0</v>
      </c>
      <c r="AE224" s="1416">
        <f t="shared" si="14"/>
        <v>0</v>
      </c>
      <c r="AF224" s="1416">
        <f t="shared" si="15"/>
        <v>0</v>
      </c>
      <c r="AG224" s="2492"/>
      <c r="AH224" s="2492"/>
      <c r="AI224" s="2492"/>
      <c r="AJ224" s="2492"/>
      <c r="AK224" s="2492"/>
      <c r="AL224" s="2492"/>
      <c r="AM224" s="2492"/>
      <c r="AN224" s="2492"/>
      <c r="AO224" s="2492"/>
      <c r="AP224" s="2492"/>
      <c r="AQ224" s="2492"/>
      <c r="AR224" s="2492"/>
      <c r="AS224" s="2492"/>
      <c r="AT224" s="2492"/>
      <c r="AU224" s="2492"/>
      <c r="AV224" s="2492"/>
      <c r="AW224" s="2492"/>
      <c r="AX224" s="2492"/>
      <c r="AY224" s="2492"/>
      <c r="AZ224" s="2492"/>
      <c r="BA224" s="2492"/>
      <c r="BB224" s="2492"/>
      <c r="BC224" s="2492"/>
      <c r="BD224" s="2492"/>
      <c r="BE224" s="2492"/>
      <c r="BF224" s="2492"/>
      <c r="BG224" s="2492"/>
      <c r="BH224" s="2492"/>
      <c r="BI224" s="2492"/>
      <c r="BJ224" s="2492"/>
      <c r="BK224" s="2492"/>
      <c r="BL224" s="2492"/>
      <c r="BM224" s="2492"/>
      <c r="BN224" s="2492"/>
      <c r="BO224" s="2492"/>
      <c r="BP224" s="2492"/>
      <c r="BQ224" s="2492"/>
      <c r="BR224" s="2492"/>
      <c r="BS224" s="2492"/>
      <c r="BT224" s="2492"/>
      <c r="BU224" s="2492"/>
      <c r="BV224" s="2492"/>
      <c r="BW224" s="2492"/>
      <c r="BX224" s="2492"/>
      <c r="BY224" s="2492"/>
      <c r="BZ224" s="2492"/>
      <c r="CA224" s="2492"/>
      <c r="CB224" s="2492"/>
      <c r="CC224" s="2492"/>
      <c r="CD224" s="2492"/>
      <c r="CE224" s="2492"/>
      <c r="CF224" s="2492"/>
      <c r="CG224" s="2492"/>
      <c r="CH224" s="2492"/>
      <c r="CI224" s="2492"/>
      <c r="CJ224" s="2492"/>
      <c r="CK224" s="2492"/>
      <c r="CL224" s="2492"/>
      <c r="CM224" s="2492"/>
      <c r="CN224" s="2492"/>
      <c r="CO224" s="2492"/>
      <c r="CP224" s="2492"/>
      <c r="CQ224" s="2492"/>
      <c r="CR224" s="2492"/>
      <c r="CS224" s="2492"/>
      <c r="CT224" s="2492"/>
      <c r="CU224" s="2492"/>
      <c r="CV224" s="2492"/>
      <c r="CW224" s="2492"/>
      <c r="CX224" s="2492"/>
      <c r="CY224" s="2492"/>
      <c r="CZ224" s="2492"/>
      <c r="DA224" s="2492"/>
      <c r="DB224" s="2492"/>
      <c r="DC224" s="2492"/>
      <c r="DD224" s="2492"/>
      <c r="DE224" s="2492"/>
      <c r="DF224" s="2492"/>
      <c r="DG224" s="2492"/>
      <c r="DH224" s="2492"/>
      <c r="DI224" s="2492"/>
      <c r="DJ224" s="2492"/>
      <c r="DK224" s="2492"/>
      <c r="DL224" s="2492"/>
      <c r="DM224" s="2492"/>
      <c r="DN224" s="2492"/>
      <c r="DO224" s="2492"/>
      <c r="DP224" s="2492"/>
      <c r="DQ224" s="2492"/>
      <c r="DR224" s="2492"/>
      <c r="DS224" s="2492"/>
      <c r="DT224" s="2492"/>
      <c r="DU224" s="2492"/>
      <c r="DV224" s="2492"/>
      <c r="DW224" s="2492"/>
      <c r="DX224" s="2492"/>
      <c r="DY224" s="2492"/>
      <c r="DZ224" s="2492"/>
      <c r="EA224" s="2492"/>
      <c r="EB224" s="2492"/>
      <c r="EC224" s="2492"/>
      <c r="ED224" s="2492"/>
      <c r="EE224" s="2492"/>
      <c r="EF224" s="2492"/>
      <c r="EG224" s="2492"/>
      <c r="EH224" s="2492"/>
      <c r="EI224" s="2492"/>
      <c r="EJ224" s="2492"/>
      <c r="EK224" s="2492"/>
      <c r="EL224" s="2492"/>
      <c r="EM224" s="2492"/>
      <c r="EN224" s="2492"/>
      <c r="EO224" s="2492"/>
      <c r="EP224" s="2492"/>
      <c r="EQ224" s="2492"/>
      <c r="ER224" s="2492"/>
      <c r="ES224" s="2492"/>
      <c r="ET224" s="2492"/>
      <c r="EU224" s="2492"/>
      <c r="EV224" s="2492"/>
      <c r="EW224" s="2492"/>
      <c r="EX224" s="2492"/>
      <c r="EY224" s="2492"/>
      <c r="EZ224" s="2492"/>
      <c r="FA224" s="2492"/>
      <c r="FB224" s="2492"/>
      <c r="FC224" s="2492"/>
      <c r="FD224" s="2492"/>
      <c r="FE224" s="2492"/>
      <c r="FF224" s="2492"/>
      <c r="FG224" s="2492"/>
      <c r="FH224" s="2492"/>
      <c r="FI224" s="2492"/>
      <c r="FJ224" s="2492"/>
      <c r="FK224" s="2492"/>
      <c r="FL224" s="2492"/>
      <c r="FM224" s="2492"/>
      <c r="FN224" s="2492"/>
      <c r="FO224" s="2492"/>
      <c r="FP224" s="2492"/>
      <c r="FQ224" s="2492"/>
      <c r="FR224" s="2492"/>
      <c r="FS224" s="2492"/>
      <c r="FT224" s="2492"/>
      <c r="FU224" s="2492"/>
      <c r="FV224" s="2492"/>
      <c r="FW224" s="2492"/>
      <c r="FX224" s="2492"/>
      <c r="FY224" s="2492"/>
      <c r="FZ224" s="2492"/>
      <c r="GA224" s="2492"/>
      <c r="GB224" s="2492"/>
      <c r="GC224" s="2492"/>
      <c r="GD224" s="2492"/>
      <c r="GE224" s="2492"/>
      <c r="GF224" s="2492"/>
      <c r="GG224" s="2492"/>
      <c r="GH224" s="2492"/>
      <c r="GI224" s="2492"/>
      <c r="GJ224" s="2492"/>
      <c r="GK224" s="2492"/>
      <c r="GL224" s="2492"/>
      <c r="GM224" s="2492"/>
      <c r="GN224" s="2492"/>
      <c r="GO224" s="2492"/>
      <c r="GP224" s="2492"/>
      <c r="GQ224" s="2492"/>
      <c r="GR224" s="2492"/>
      <c r="GS224" s="2492"/>
      <c r="GT224" s="2492"/>
      <c r="GU224" s="2492"/>
      <c r="GV224" s="2492"/>
      <c r="GW224" s="2492"/>
      <c r="GX224" s="2492"/>
      <c r="GY224" s="2492"/>
      <c r="GZ224" s="2492"/>
      <c r="HA224" s="2492"/>
      <c r="HB224" s="2492"/>
      <c r="HC224" s="2492"/>
      <c r="HD224" s="2492"/>
      <c r="HE224" s="2492"/>
      <c r="HF224" s="2492"/>
      <c r="HG224" s="2492"/>
      <c r="HH224" s="2492"/>
      <c r="HI224" s="2492"/>
      <c r="HJ224" s="2492"/>
      <c r="HK224" s="2492"/>
      <c r="HL224" s="2492"/>
      <c r="HM224" s="2492"/>
      <c r="HN224" s="2492"/>
      <c r="HO224" s="2492"/>
      <c r="HP224" s="2492"/>
      <c r="HQ224" s="2492"/>
      <c r="HR224" s="2492"/>
      <c r="HS224" s="2492"/>
      <c r="HT224" s="2492"/>
      <c r="HU224" s="2492"/>
      <c r="HV224" s="2492"/>
      <c r="HW224" s="2492"/>
      <c r="HX224" s="2492"/>
      <c r="HY224" s="2492"/>
      <c r="HZ224" s="2492"/>
      <c r="IA224" s="2492"/>
      <c r="IB224" s="2492"/>
      <c r="IC224" s="2492"/>
      <c r="ID224" s="2492"/>
      <c r="IE224" s="2492"/>
    </row>
    <row r="225" spans="1:239" s="1472" customFormat="1" ht="15.75" customHeight="1">
      <c r="A225" s="1483">
        <v>2242</v>
      </c>
      <c r="B225" s="718" t="s">
        <v>1352</v>
      </c>
      <c r="C225" s="1583" t="s">
        <v>1338</v>
      </c>
      <c r="D225" s="215"/>
      <c r="E225" s="1584"/>
      <c r="F225" s="85"/>
      <c r="G225" s="83">
        <v>3</v>
      </c>
      <c r="H225" s="701"/>
      <c r="I225" s="686">
        <v>20.7</v>
      </c>
      <c r="J225" s="1123"/>
      <c r="K225" s="698">
        <v>2</v>
      </c>
      <c r="L225" s="2449"/>
      <c r="M225" s="1121" t="s">
        <v>1353</v>
      </c>
      <c r="N225" s="83">
        <v>10</v>
      </c>
      <c r="O225" s="755"/>
      <c r="P225" s="1929">
        <v>25</v>
      </c>
      <c r="Q225" s="755"/>
      <c r="R225" s="2463"/>
      <c r="S225" s="83">
        <v>50</v>
      </c>
      <c r="T225" s="755"/>
      <c r="U225" s="686">
        <v>99</v>
      </c>
      <c r="V225" s="755"/>
      <c r="W225" s="2449"/>
      <c r="X225" s="1562">
        <v>0.4</v>
      </c>
      <c r="Y225" s="1549"/>
      <c r="Z225" s="1981">
        <v>1326</v>
      </c>
      <c r="AA225" s="1616"/>
      <c r="AB225" s="2480"/>
      <c r="AC225" s="2516">
        <f t="shared" si="12"/>
        <v>0</v>
      </c>
      <c r="AD225" s="1416">
        <f t="shared" si="13"/>
        <v>0</v>
      </c>
      <c r="AE225" s="1416">
        <f t="shared" si="14"/>
        <v>0</v>
      </c>
      <c r="AF225" s="1416">
        <f t="shared" si="15"/>
        <v>0</v>
      </c>
      <c r="AG225" s="2492"/>
      <c r="AH225" s="2492"/>
      <c r="AI225" s="2492"/>
      <c r="AJ225" s="2492"/>
      <c r="AK225" s="2492"/>
      <c r="AL225" s="2492"/>
      <c r="AM225" s="2492"/>
      <c r="AN225" s="2492"/>
      <c r="AO225" s="2492"/>
      <c r="AP225" s="2492"/>
      <c r="AQ225" s="2492"/>
      <c r="AR225" s="2492"/>
      <c r="AS225" s="2492"/>
      <c r="AT225" s="2492"/>
      <c r="AU225" s="2492"/>
      <c r="AV225" s="2492"/>
      <c r="AW225" s="2492"/>
      <c r="AX225" s="2492"/>
      <c r="AY225" s="2492"/>
      <c r="AZ225" s="2492"/>
      <c r="BA225" s="2492"/>
      <c r="BB225" s="2492"/>
      <c r="BC225" s="2492"/>
      <c r="BD225" s="2492"/>
      <c r="BE225" s="2492"/>
      <c r="BF225" s="2492"/>
      <c r="BG225" s="2492"/>
      <c r="BH225" s="2492"/>
      <c r="BI225" s="2492"/>
      <c r="BJ225" s="2492"/>
      <c r="BK225" s="2492"/>
      <c r="BL225" s="2492"/>
      <c r="BM225" s="2492"/>
      <c r="BN225" s="2492"/>
      <c r="BO225" s="2492"/>
      <c r="BP225" s="2492"/>
      <c r="BQ225" s="2492"/>
      <c r="BR225" s="2492"/>
      <c r="BS225" s="2492"/>
      <c r="BT225" s="2492"/>
      <c r="BU225" s="2492"/>
      <c r="BV225" s="2492"/>
      <c r="BW225" s="2492"/>
      <c r="BX225" s="2492"/>
      <c r="BY225" s="2492"/>
      <c r="BZ225" s="2492"/>
      <c r="CA225" s="2492"/>
      <c r="CB225" s="2492"/>
      <c r="CC225" s="2492"/>
      <c r="CD225" s="2492"/>
      <c r="CE225" s="2492"/>
      <c r="CF225" s="2492"/>
      <c r="CG225" s="2492"/>
      <c r="CH225" s="2492"/>
      <c r="CI225" s="2492"/>
      <c r="CJ225" s="2492"/>
      <c r="CK225" s="2492"/>
      <c r="CL225" s="2492"/>
      <c r="CM225" s="2492"/>
      <c r="CN225" s="2492"/>
      <c r="CO225" s="2492"/>
      <c r="CP225" s="2492"/>
      <c r="CQ225" s="2492"/>
      <c r="CR225" s="2492"/>
      <c r="CS225" s="2492"/>
      <c r="CT225" s="2492"/>
      <c r="CU225" s="2492"/>
      <c r="CV225" s="2492"/>
      <c r="CW225" s="2492"/>
      <c r="CX225" s="2492"/>
      <c r="CY225" s="2492"/>
      <c r="CZ225" s="2492"/>
      <c r="DA225" s="2492"/>
      <c r="DB225" s="2492"/>
      <c r="DC225" s="2492"/>
      <c r="DD225" s="2492"/>
      <c r="DE225" s="2492"/>
      <c r="DF225" s="2492"/>
      <c r="DG225" s="2492"/>
      <c r="DH225" s="2492"/>
      <c r="DI225" s="2492"/>
      <c r="DJ225" s="2492"/>
      <c r="DK225" s="2492"/>
      <c r="DL225" s="2492"/>
      <c r="DM225" s="2492"/>
      <c r="DN225" s="2492"/>
      <c r="DO225" s="2492"/>
      <c r="DP225" s="2492"/>
      <c r="DQ225" s="2492"/>
      <c r="DR225" s="2492"/>
      <c r="DS225" s="2492"/>
      <c r="DT225" s="2492"/>
      <c r="DU225" s="2492"/>
      <c r="DV225" s="2492"/>
      <c r="DW225" s="2492"/>
      <c r="DX225" s="2492"/>
      <c r="DY225" s="2492"/>
      <c r="DZ225" s="2492"/>
      <c r="EA225" s="2492"/>
      <c r="EB225" s="2492"/>
      <c r="EC225" s="2492"/>
      <c r="ED225" s="2492"/>
      <c r="EE225" s="2492"/>
      <c r="EF225" s="2492"/>
      <c r="EG225" s="2492"/>
      <c r="EH225" s="2492"/>
      <c r="EI225" s="2492"/>
      <c r="EJ225" s="2492"/>
      <c r="EK225" s="2492"/>
      <c r="EL225" s="2492"/>
      <c r="EM225" s="2492"/>
      <c r="EN225" s="2492"/>
      <c r="EO225" s="2492"/>
      <c r="EP225" s="2492"/>
      <c r="EQ225" s="2492"/>
      <c r="ER225" s="2492"/>
      <c r="ES225" s="2492"/>
      <c r="ET225" s="2492"/>
      <c r="EU225" s="2492"/>
      <c r="EV225" s="2492"/>
      <c r="EW225" s="2492"/>
      <c r="EX225" s="2492"/>
      <c r="EY225" s="2492"/>
      <c r="EZ225" s="2492"/>
      <c r="FA225" s="2492"/>
      <c r="FB225" s="2492"/>
      <c r="FC225" s="2492"/>
      <c r="FD225" s="2492"/>
      <c r="FE225" s="2492"/>
      <c r="FF225" s="2492"/>
      <c r="FG225" s="2492"/>
      <c r="FH225" s="2492"/>
      <c r="FI225" s="2492"/>
      <c r="FJ225" s="2492"/>
      <c r="FK225" s="2492"/>
      <c r="FL225" s="2492"/>
      <c r="FM225" s="2492"/>
      <c r="FN225" s="2492"/>
      <c r="FO225" s="2492"/>
      <c r="FP225" s="2492"/>
      <c r="FQ225" s="2492"/>
      <c r="FR225" s="2492"/>
      <c r="FS225" s="2492"/>
      <c r="FT225" s="2492"/>
      <c r="FU225" s="2492"/>
      <c r="FV225" s="2492"/>
      <c r="FW225" s="2492"/>
      <c r="FX225" s="2492"/>
      <c r="FY225" s="2492"/>
      <c r="FZ225" s="2492"/>
      <c r="GA225" s="2492"/>
      <c r="GB225" s="2492"/>
      <c r="GC225" s="2492"/>
      <c r="GD225" s="2492"/>
      <c r="GE225" s="2492"/>
      <c r="GF225" s="2492"/>
      <c r="GG225" s="2492"/>
      <c r="GH225" s="2492"/>
      <c r="GI225" s="2492"/>
      <c r="GJ225" s="2492"/>
      <c r="GK225" s="2492"/>
      <c r="GL225" s="2492"/>
      <c r="GM225" s="2492"/>
      <c r="GN225" s="2492"/>
      <c r="GO225" s="2492"/>
      <c r="GP225" s="2492"/>
      <c r="GQ225" s="2492"/>
      <c r="GR225" s="2492"/>
      <c r="GS225" s="2492"/>
      <c r="GT225" s="2492"/>
      <c r="GU225" s="2492"/>
      <c r="GV225" s="2492"/>
      <c r="GW225" s="2492"/>
      <c r="GX225" s="2492"/>
      <c r="GY225" s="2492"/>
      <c r="GZ225" s="2492"/>
      <c r="HA225" s="2492"/>
      <c r="HB225" s="2492"/>
      <c r="HC225" s="2492"/>
      <c r="HD225" s="2492"/>
      <c r="HE225" s="2492"/>
      <c r="HF225" s="2492"/>
      <c r="HG225" s="2492"/>
      <c r="HH225" s="2492"/>
      <c r="HI225" s="2492"/>
      <c r="HJ225" s="2492"/>
      <c r="HK225" s="2492"/>
      <c r="HL225" s="2492"/>
      <c r="HM225" s="2492"/>
      <c r="HN225" s="2492"/>
      <c r="HO225" s="2492"/>
      <c r="HP225" s="2492"/>
      <c r="HQ225" s="2492"/>
      <c r="HR225" s="2492"/>
      <c r="HS225" s="2492"/>
      <c r="HT225" s="2492"/>
      <c r="HU225" s="2492"/>
      <c r="HV225" s="2492"/>
      <c r="HW225" s="2492"/>
      <c r="HX225" s="2492"/>
      <c r="HY225" s="2492"/>
      <c r="HZ225" s="2492"/>
      <c r="IA225" s="2492"/>
      <c r="IB225" s="2492"/>
      <c r="IC225" s="2492"/>
      <c r="ID225" s="2492"/>
      <c r="IE225" s="2492"/>
    </row>
    <row r="226" spans="1:239" s="1472" customFormat="1" ht="15.75" customHeight="1">
      <c r="A226" s="1827">
        <v>2282</v>
      </c>
      <c r="B226" s="1831" t="s">
        <v>1354</v>
      </c>
      <c r="C226" s="1832" t="s">
        <v>1355</v>
      </c>
      <c r="D226" s="1833"/>
      <c r="E226" s="101"/>
      <c r="F226" s="1834"/>
      <c r="G226" s="828">
        <v>2.5</v>
      </c>
      <c r="H226" s="125"/>
      <c r="I226" s="686">
        <v>20.7</v>
      </c>
      <c r="J226" s="126"/>
      <c r="K226" s="127">
        <v>2</v>
      </c>
      <c r="L226" s="2570"/>
      <c r="M226" s="128" t="s">
        <v>1356</v>
      </c>
      <c r="N226" s="828">
        <v>15</v>
      </c>
      <c r="O226" s="132"/>
      <c r="P226" s="2062">
        <v>25</v>
      </c>
      <c r="Q226" s="132"/>
      <c r="R226" s="2633"/>
      <c r="S226" s="828">
        <v>50</v>
      </c>
      <c r="T226" s="132"/>
      <c r="U226" s="179">
        <v>67</v>
      </c>
      <c r="V226" s="132"/>
      <c r="W226" s="2570"/>
      <c r="X226" s="1689">
        <v>0.6</v>
      </c>
      <c r="Y226" s="2064"/>
      <c r="Z226" s="2065">
        <v>873</v>
      </c>
      <c r="AA226" s="1780"/>
      <c r="AB226" s="2683"/>
      <c r="AC226" s="2516">
        <f t="shared" si="12"/>
        <v>0</v>
      </c>
      <c r="AD226" s="1416">
        <f t="shared" si="13"/>
        <v>0</v>
      </c>
      <c r="AE226" s="1416">
        <f t="shared" si="14"/>
        <v>0</v>
      </c>
      <c r="AF226" s="1416">
        <f t="shared" si="15"/>
        <v>0</v>
      </c>
      <c r="AG226" s="2492"/>
      <c r="AH226" s="2492"/>
      <c r="AI226" s="2492"/>
      <c r="AJ226" s="2492"/>
      <c r="AK226" s="2492"/>
      <c r="AL226" s="2492"/>
      <c r="AM226" s="2492"/>
      <c r="AN226" s="2492"/>
      <c r="AO226" s="2492"/>
      <c r="AP226" s="2492"/>
      <c r="AQ226" s="2492"/>
      <c r="AR226" s="2492"/>
      <c r="AS226" s="2492"/>
      <c r="AT226" s="2492"/>
      <c r="AU226" s="2492"/>
      <c r="AV226" s="2492"/>
      <c r="AW226" s="2492"/>
      <c r="AX226" s="2492"/>
      <c r="AY226" s="2492"/>
      <c r="AZ226" s="2492"/>
      <c r="BA226" s="2492"/>
      <c r="BB226" s="2492"/>
      <c r="BC226" s="2492"/>
      <c r="BD226" s="2492"/>
      <c r="BE226" s="2492"/>
      <c r="BF226" s="2492"/>
      <c r="BG226" s="2492"/>
      <c r="BH226" s="2492"/>
      <c r="BI226" s="2492"/>
      <c r="BJ226" s="2492"/>
      <c r="BK226" s="2492"/>
      <c r="BL226" s="2492"/>
      <c r="BM226" s="2492"/>
      <c r="BN226" s="2492"/>
      <c r="BO226" s="2492"/>
      <c r="BP226" s="2492"/>
      <c r="BQ226" s="2492"/>
      <c r="BR226" s="2492"/>
      <c r="BS226" s="2492"/>
      <c r="BT226" s="2492"/>
      <c r="BU226" s="2492"/>
      <c r="BV226" s="2492"/>
      <c r="BW226" s="2492"/>
      <c r="BX226" s="2492"/>
      <c r="BY226" s="2492"/>
      <c r="BZ226" s="2492"/>
      <c r="CA226" s="2492"/>
      <c r="CB226" s="2492"/>
      <c r="CC226" s="2492"/>
      <c r="CD226" s="2492"/>
      <c r="CE226" s="2492"/>
      <c r="CF226" s="2492"/>
      <c r="CG226" s="2492"/>
      <c r="CH226" s="2492"/>
      <c r="CI226" s="2492"/>
      <c r="CJ226" s="2492"/>
      <c r="CK226" s="2492"/>
      <c r="CL226" s="2492"/>
      <c r="CM226" s="2492"/>
      <c r="CN226" s="2492"/>
      <c r="CO226" s="2492"/>
      <c r="CP226" s="2492"/>
      <c r="CQ226" s="2492"/>
      <c r="CR226" s="2492"/>
      <c r="CS226" s="2492"/>
      <c r="CT226" s="2492"/>
      <c r="CU226" s="2492"/>
      <c r="CV226" s="2492"/>
      <c r="CW226" s="2492"/>
      <c r="CX226" s="2492"/>
      <c r="CY226" s="2492"/>
      <c r="CZ226" s="2492"/>
      <c r="DA226" s="2492"/>
      <c r="DB226" s="2492"/>
      <c r="DC226" s="2492"/>
      <c r="DD226" s="2492"/>
      <c r="DE226" s="2492"/>
      <c r="DF226" s="2492"/>
      <c r="DG226" s="2492"/>
      <c r="DH226" s="2492"/>
      <c r="DI226" s="2492"/>
      <c r="DJ226" s="2492"/>
      <c r="DK226" s="2492"/>
      <c r="DL226" s="2492"/>
      <c r="DM226" s="2492"/>
      <c r="DN226" s="2492"/>
      <c r="DO226" s="2492"/>
      <c r="DP226" s="2492"/>
      <c r="DQ226" s="2492"/>
      <c r="DR226" s="2492"/>
      <c r="DS226" s="2492"/>
      <c r="DT226" s="2492"/>
      <c r="DU226" s="2492"/>
      <c r="DV226" s="2492"/>
      <c r="DW226" s="2492"/>
      <c r="DX226" s="2492"/>
      <c r="DY226" s="2492"/>
      <c r="DZ226" s="2492"/>
      <c r="EA226" s="2492"/>
      <c r="EB226" s="2492"/>
      <c r="EC226" s="2492"/>
      <c r="ED226" s="2492"/>
      <c r="EE226" s="2492"/>
      <c r="EF226" s="2492"/>
      <c r="EG226" s="2492"/>
      <c r="EH226" s="2492"/>
      <c r="EI226" s="2492"/>
      <c r="EJ226" s="2492"/>
      <c r="EK226" s="2492"/>
      <c r="EL226" s="2492"/>
      <c r="EM226" s="2492"/>
      <c r="EN226" s="2492"/>
      <c r="EO226" s="2492"/>
      <c r="EP226" s="2492"/>
      <c r="EQ226" s="2492"/>
      <c r="ER226" s="2492"/>
      <c r="ES226" s="2492"/>
      <c r="ET226" s="2492"/>
      <c r="EU226" s="2492"/>
      <c r="EV226" s="2492"/>
      <c r="EW226" s="2492"/>
      <c r="EX226" s="2492"/>
      <c r="EY226" s="2492"/>
      <c r="EZ226" s="2492"/>
      <c r="FA226" s="2492"/>
      <c r="FB226" s="2492"/>
      <c r="FC226" s="2492"/>
      <c r="FD226" s="2492"/>
      <c r="FE226" s="2492"/>
      <c r="FF226" s="2492"/>
      <c r="FG226" s="2492"/>
      <c r="FH226" s="2492"/>
      <c r="FI226" s="2492"/>
      <c r="FJ226" s="2492"/>
      <c r="FK226" s="2492"/>
      <c r="FL226" s="2492"/>
      <c r="FM226" s="2492"/>
      <c r="FN226" s="2492"/>
      <c r="FO226" s="2492"/>
      <c r="FP226" s="2492"/>
      <c r="FQ226" s="2492"/>
      <c r="FR226" s="2492"/>
      <c r="FS226" s="2492"/>
      <c r="FT226" s="2492"/>
      <c r="FU226" s="2492"/>
      <c r="FV226" s="2492"/>
      <c r="FW226" s="2492"/>
      <c r="FX226" s="2492"/>
      <c r="FY226" s="2492"/>
      <c r="FZ226" s="2492"/>
      <c r="GA226" s="2492"/>
      <c r="GB226" s="2492"/>
      <c r="GC226" s="2492"/>
      <c r="GD226" s="2492"/>
      <c r="GE226" s="2492"/>
      <c r="GF226" s="2492"/>
      <c r="GG226" s="2492"/>
      <c r="GH226" s="2492"/>
      <c r="GI226" s="2492"/>
      <c r="GJ226" s="2492"/>
      <c r="GK226" s="2492"/>
      <c r="GL226" s="2492"/>
      <c r="GM226" s="2492"/>
      <c r="GN226" s="2492"/>
      <c r="GO226" s="2492"/>
      <c r="GP226" s="2492"/>
      <c r="GQ226" s="2492"/>
      <c r="GR226" s="2492"/>
      <c r="GS226" s="2492"/>
      <c r="GT226" s="2492"/>
      <c r="GU226" s="2492"/>
      <c r="GV226" s="2492"/>
      <c r="GW226" s="2492"/>
      <c r="GX226" s="2492"/>
      <c r="GY226" s="2492"/>
      <c r="GZ226" s="2492"/>
      <c r="HA226" s="2492"/>
      <c r="HB226" s="2492"/>
      <c r="HC226" s="2492"/>
      <c r="HD226" s="2492"/>
      <c r="HE226" s="2492"/>
      <c r="HF226" s="2492"/>
      <c r="HG226" s="2492"/>
      <c r="HH226" s="2492"/>
      <c r="HI226" s="2492"/>
      <c r="HJ226" s="2492"/>
      <c r="HK226" s="2492"/>
      <c r="HL226" s="2492"/>
      <c r="HM226" s="2492"/>
      <c r="HN226" s="2492"/>
      <c r="HO226" s="2492"/>
      <c r="HP226" s="2492"/>
      <c r="HQ226" s="2492"/>
      <c r="HR226" s="2492"/>
      <c r="HS226" s="2492"/>
      <c r="HT226" s="2492"/>
      <c r="HU226" s="2492"/>
      <c r="HV226" s="2492"/>
      <c r="HW226" s="2492"/>
      <c r="HX226" s="2492"/>
      <c r="HY226" s="2492"/>
      <c r="HZ226" s="2492"/>
      <c r="IA226" s="2492"/>
      <c r="IB226" s="2492"/>
      <c r="IC226" s="2492"/>
      <c r="ID226" s="2492"/>
      <c r="IE226" s="2492"/>
    </row>
    <row r="227" spans="1:239" s="1825" customFormat="1" ht="15.75" customHeight="1">
      <c r="A227" s="1856" t="s">
        <v>1357</v>
      </c>
      <c r="B227" s="1857" t="s">
        <v>1358</v>
      </c>
      <c r="C227" s="1858" t="s">
        <v>1359</v>
      </c>
      <c r="D227" s="1859"/>
      <c r="E227" s="1860"/>
      <c r="F227" s="1861"/>
      <c r="G227" s="1626" t="s">
        <v>1360</v>
      </c>
      <c r="H227" s="1627"/>
      <c r="I227" s="1862">
        <v>45.7</v>
      </c>
      <c r="J227" s="1863"/>
      <c r="K227" s="1864">
        <v>5</v>
      </c>
      <c r="L227" s="2446"/>
      <c r="M227" s="1865" t="s">
        <v>1361</v>
      </c>
      <c r="N227" s="1866"/>
      <c r="O227" s="2066"/>
      <c r="P227" s="2067"/>
      <c r="Q227" s="2066"/>
      <c r="R227" s="2466"/>
      <c r="S227" s="1866"/>
      <c r="T227" s="2066"/>
      <c r="U227" s="2068"/>
      <c r="V227" s="2066"/>
      <c r="W227" s="2473"/>
      <c r="X227" s="1869">
        <v>0.02</v>
      </c>
      <c r="Y227" s="1629"/>
      <c r="Z227" s="2069">
        <v>40979</v>
      </c>
      <c r="AA227" s="2070"/>
      <c r="AB227" s="2480"/>
      <c r="AC227" s="2516">
        <f t="shared" si="12"/>
        <v>0</v>
      </c>
      <c r="AD227" s="1416">
        <f t="shared" si="13"/>
        <v>0</v>
      </c>
      <c r="AE227" s="1416">
        <f t="shared" si="14"/>
        <v>0</v>
      </c>
      <c r="AF227" s="1416">
        <f t="shared" si="15"/>
        <v>0</v>
      </c>
      <c r="AG227" s="2499"/>
      <c r="AH227" s="2499"/>
      <c r="AI227" s="2499"/>
      <c r="AJ227" s="2499"/>
      <c r="AK227" s="2499"/>
      <c r="AL227" s="2499"/>
      <c r="AM227" s="2499"/>
      <c r="AN227" s="2499"/>
      <c r="AO227" s="2499"/>
      <c r="AP227" s="2499"/>
      <c r="AQ227" s="2499"/>
      <c r="AR227" s="2499"/>
      <c r="AS227" s="2499"/>
      <c r="AT227" s="2499"/>
      <c r="AU227" s="2499"/>
      <c r="AV227" s="2499"/>
      <c r="AW227" s="2499"/>
      <c r="AX227" s="2499"/>
      <c r="AY227" s="2499"/>
      <c r="AZ227" s="2499"/>
      <c r="BA227" s="2499"/>
      <c r="BB227" s="2499"/>
      <c r="BC227" s="2499"/>
      <c r="BD227" s="2499"/>
      <c r="BE227" s="2499"/>
      <c r="BF227" s="2499"/>
      <c r="BG227" s="2499"/>
      <c r="BH227" s="2499"/>
      <c r="BI227" s="2499"/>
      <c r="BJ227" s="2499"/>
      <c r="BK227" s="2499"/>
      <c r="BL227" s="2499"/>
      <c r="BM227" s="2499"/>
      <c r="BN227" s="2499"/>
      <c r="BO227" s="2499"/>
      <c r="BP227" s="2499"/>
      <c r="BQ227" s="2499"/>
      <c r="BR227" s="2499"/>
      <c r="BS227" s="2499"/>
      <c r="BT227" s="2499"/>
      <c r="BU227" s="2499"/>
      <c r="BV227" s="2499"/>
      <c r="BW227" s="2499"/>
      <c r="BX227" s="2499"/>
      <c r="BY227" s="2499"/>
      <c r="BZ227" s="2499"/>
      <c r="CA227" s="2499"/>
      <c r="CB227" s="2499"/>
      <c r="CC227" s="2499"/>
      <c r="CD227" s="2499"/>
      <c r="CE227" s="2499"/>
      <c r="CF227" s="2499"/>
      <c r="CG227" s="2499"/>
      <c r="CH227" s="2499"/>
      <c r="CI227" s="2499"/>
      <c r="CJ227" s="2499"/>
      <c r="CK227" s="2499"/>
      <c r="CL227" s="2499"/>
      <c r="CM227" s="2499"/>
      <c r="CN227" s="2499"/>
      <c r="CO227" s="2499"/>
      <c r="CP227" s="2499"/>
      <c r="CQ227" s="2499"/>
      <c r="CR227" s="2499"/>
      <c r="CS227" s="2499"/>
      <c r="CT227" s="2499"/>
      <c r="CU227" s="2499"/>
      <c r="CV227" s="2499"/>
      <c r="CW227" s="2499"/>
      <c r="CX227" s="2499"/>
      <c r="CY227" s="2499"/>
      <c r="CZ227" s="2499"/>
      <c r="DA227" s="2499"/>
      <c r="DB227" s="2499"/>
      <c r="DC227" s="2499"/>
      <c r="DD227" s="2499"/>
      <c r="DE227" s="2499"/>
      <c r="DF227" s="2499"/>
      <c r="DG227" s="2499"/>
      <c r="DH227" s="2499"/>
      <c r="DI227" s="2499"/>
      <c r="DJ227" s="2499"/>
      <c r="DK227" s="2499"/>
      <c r="DL227" s="2499"/>
      <c r="DM227" s="2499"/>
      <c r="DN227" s="2499"/>
      <c r="DO227" s="2499"/>
      <c r="DP227" s="2499"/>
      <c r="DQ227" s="2499"/>
      <c r="DR227" s="2499"/>
      <c r="DS227" s="2499"/>
      <c r="DT227" s="2499"/>
      <c r="DU227" s="2499"/>
      <c r="DV227" s="2499"/>
      <c r="DW227" s="2499"/>
      <c r="DX227" s="2499"/>
      <c r="DY227" s="2499"/>
      <c r="DZ227" s="2499"/>
      <c r="EA227" s="2499"/>
      <c r="EB227" s="2499"/>
      <c r="EC227" s="2499"/>
      <c r="ED227" s="2499"/>
      <c r="EE227" s="2499"/>
      <c r="EF227" s="2499"/>
      <c r="EG227" s="2499"/>
      <c r="EH227" s="2499"/>
      <c r="EI227" s="2499"/>
      <c r="EJ227" s="2499"/>
      <c r="EK227" s="2499"/>
      <c r="EL227" s="2499"/>
      <c r="EM227" s="2499"/>
      <c r="EN227" s="2499"/>
      <c r="EO227" s="2499"/>
      <c r="EP227" s="2499"/>
      <c r="EQ227" s="2499"/>
      <c r="ER227" s="2499"/>
      <c r="ES227" s="2499"/>
      <c r="ET227" s="2499"/>
      <c r="EU227" s="2499"/>
      <c r="EV227" s="2499"/>
      <c r="EW227" s="2499"/>
      <c r="EX227" s="2499"/>
      <c r="EY227" s="2499"/>
      <c r="EZ227" s="2499"/>
      <c r="FA227" s="2499"/>
      <c r="FB227" s="2499"/>
      <c r="FC227" s="2499"/>
      <c r="FD227" s="2499"/>
      <c r="FE227" s="2499"/>
      <c r="FF227" s="2499"/>
      <c r="FG227" s="2499"/>
      <c r="FH227" s="2499"/>
      <c r="FI227" s="2499"/>
      <c r="FJ227" s="2499"/>
      <c r="FK227" s="2499"/>
      <c r="FL227" s="2499"/>
      <c r="FM227" s="2499"/>
      <c r="FN227" s="2499"/>
      <c r="FO227" s="2499"/>
      <c r="FP227" s="2499"/>
      <c r="FQ227" s="2499"/>
      <c r="FR227" s="2499"/>
      <c r="FS227" s="2499"/>
      <c r="FT227" s="2499"/>
      <c r="FU227" s="2499"/>
      <c r="FV227" s="2499"/>
      <c r="FW227" s="2499"/>
      <c r="FX227" s="2499"/>
      <c r="FY227" s="2499"/>
      <c r="FZ227" s="2499"/>
      <c r="GA227" s="2499"/>
      <c r="GB227" s="2499"/>
      <c r="GC227" s="2499"/>
      <c r="GD227" s="2499"/>
      <c r="GE227" s="2499"/>
      <c r="GF227" s="2499"/>
      <c r="GG227" s="2499"/>
      <c r="GH227" s="2499"/>
      <c r="GI227" s="2499"/>
      <c r="GJ227" s="2499"/>
      <c r="GK227" s="2499"/>
      <c r="GL227" s="2499"/>
      <c r="GM227" s="2499"/>
      <c r="GN227" s="2499"/>
      <c r="GO227" s="2499"/>
      <c r="GP227" s="2499"/>
      <c r="GQ227" s="2499"/>
      <c r="GR227" s="2499"/>
      <c r="GS227" s="2499"/>
      <c r="GT227" s="2499"/>
      <c r="GU227" s="2499"/>
      <c r="GV227" s="2499"/>
      <c r="GW227" s="2499"/>
      <c r="GX227" s="2499"/>
      <c r="GY227" s="2499"/>
      <c r="GZ227" s="2499"/>
      <c r="HA227" s="2499"/>
      <c r="HB227" s="2499"/>
      <c r="HC227" s="2499"/>
      <c r="HD227" s="2499"/>
      <c r="HE227" s="2499"/>
      <c r="HF227" s="2499"/>
      <c r="HG227" s="2499"/>
      <c r="HH227" s="2499"/>
      <c r="HI227" s="2499"/>
      <c r="HJ227" s="2499"/>
      <c r="HK227" s="2499"/>
      <c r="HL227" s="2499"/>
      <c r="HM227" s="2499"/>
      <c r="HN227" s="2499"/>
      <c r="HO227" s="2499"/>
      <c r="HP227" s="2499"/>
      <c r="HQ227" s="2499"/>
      <c r="HR227" s="2499"/>
      <c r="HS227" s="2499"/>
      <c r="HT227" s="2499"/>
      <c r="HU227" s="2499"/>
      <c r="HV227" s="2499"/>
      <c r="HW227" s="2499"/>
      <c r="HX227" s="2499"/>
      <c r="HY227" s="2499"/>
      <c r="HZ227" s="2499"/>
      <c r="IA227" s="2499"/>
      <c r="IB227" s="2499"/>
      <c r="IC227" s="2499"/>
      <c r="ID227" s="2499"/>
      <c r="IE227" s="2499"/>
    </row>
    <row r="228" spans="1:239" s="1825" customFormat="1" ht="27" customHeight="1" thickBot="1">
      <c r="A228" s="2071" t="s">
        <v>57</v>
      </c>
      <c r="B228" s="2072" t="s">
        <v>957</v>
      </c>
      <c r="C228" s="4399" t="s">
        <v>1362</v>
      </c>
      <c r="D228" s="4400"/>
      <c r="E228" s="4400"/>
      <c r="F228" s="4401"/>
      <c r="G228" s="1709">
        <v>1</v>
      </c>
      <c r="H228" s="1710"/>
      <c r="I228" s="1711">
        <v>45.7</v>
      </c>
      <c r="J228" s="2073"/>
      <c r="K228" s="2074">
        <v>5</v>
      </c>
      <c r="L228" s="2444"/>
      <c r="M228" s="2075" t="s">
        <v>285</v>
      </c>
      <c r="N228" s="2076"/>
      <c r="O228" s="2077"/>
      <c r="P228" s="2078"/>
      <c r="Q228" s="2079"/>
      <c r="R228" s="1435"/>
      <c r="S228" s="2080"/>
      <c r="T228" s="2077"/>
      <c r="U228" s="2078"/>
      <c r="V228" s="2079"/>
      <c r="W228" s="1435"/>
      <c r="X228" s="2081"/>
      <c r="Y228" s="2082"/>
      <c r="Z228" s="2083"/>
      <c r="AA228" s="2084"/>
      <c r="AB228" s="2483"/>
      <c r="AC228" s="2516">
        <f t="shared" si="12"/>
        <v>0</v>
      </c>
      <c r="AD228" s="1416">
        <f t="shared" si="13"/>
        <v>0</v>
      </c>
      <c r="AE228" s="1416">
        <f t="shared" si="14"/>
        <v>0</v>
      </c>
      <c r="AF228" s="1416">
        <f t="shared" si="15"/>
        <v>0</v>
      </c>
      <c r="AG228" s="2499"/>
      <c r="AH228" s="2499"/>
      <c r="AI228" s="2499"/>
      <c r="AJ228" s="2499"/>
      <c r="AK228" s="2499"/>
      <c r="AL228" s="2499"/>
      <c r="AM228" s="2499"/>
      <c r="AN228" s="2499"/>
      <c r="AO228" s="2499"/>
      <c r="AP228" s="2499"/>
      <c r="AQ228" s="2499"/>
      <c r="AR228" s="2499"/>
      <c r="AS228" s="2499"/>
      <c r="AT228" s="2499"/>
      <c r="AU228" s="2499"/>
      <c r="AV228" s="2499"/>
      <c r="AW228" s="2499"/>
      <c r="AX228" s="2499"/>
      <c r="AY228" s="2499"/>
      <c r="AZ228" s="2499"/>
      <c r="BA228" s="2499"/>
      <c r="BB228" s="2499"/>
      <c r="BC228" s="2499"/>
      <c r="BD228" s="2499"/>
      <c r="BE228" s="2499"/>
      <c r="BF228" s="2499"/>
      <c r="BG228" s="2499"/>
      <c r="BH228" s="2499"/>
      <c r="BI228" s="2499"/>
      <c r="BJ228" s="2499"/>
      <c r="BK228" s="2499"/>
      <c r="BL228" s="2499"/>
      <c r="BM228" s="2499"/>
      <c r="BN228" s="2499"/>
      <c r="BO228" s="2499"/>
      <c r="BP228" s="2499"/>
      <c r="BQ228" s="2499"/>
      <c r="BR228" s="2499"/>
      <c r="BS228" s="2499"/>
      <c r="BT228" s="2499"/>
      <c r="BU228" s="2499"/>
      <c r="BV228" s="2499"/>
      <c r="BW228" s="2499"/>
      <c r="BX228" s="2499"/>
      <c r="BY228" s="2499"/>
      <c r="BZ228" s="2499"/>
      <c r="CA228" s="2499"/>
      <c r="CB228" s="2499"/>
      <c r="CC228" s="2499"/>
      <c r="CD228" s="2499"/>
      <c r="CE228" s="2499"/>
      <c r="CF228" s="2499"/>
      <c r="CG228" s="2499"/>
      <c r="CH228" s="2499"/>
      <c r="CI228" s="2499"/>
      <c r="CJ228" s="2499"/>
      <c r="CK228" s="2499"/>
      <c r="CL228" s="2499"/>
      <c r="CM228" s="2499"/>
      <c r="CN228" s="2499"/>
      <c r="CO228" s="2499"/>
      <c r="CP228" s="2499"/>
      <c r="CQ228" s="2499"/>
      <c r="CR228" s="2499"/>
      <c r="CS228" s="2499"/>
      <c r="CT228" s="2499"/>
      <c r="CU228" s="2499"/>
      <c r="CV228" s="2499"/>
      <c r="CW228" s="2499"/>
      <c r="CX228" s="2499"/>
      <c r="CY228" s="2499"/>
      <c r="CZ228" s="2499"/>
      <c r="DA228" s="2499"/>
      <c r="DB228" s="2499"/>
      <c r="DC228" s="2499"/>
      <c r="DD228" s="2499"/>
      <c r="DE228" s="2499"/>
      <c r="DF228" s="2499"/>
      <c r="DG228" s="2499"/>
      <c r="DH228" s="2499"/>
      <c r="DI228" s="2499"/>
      <c r="DJ228" s="2499"/>
      <c r="DK228" s="2499"/>
      <c r="DL228" s="2499"/>
      <c r="DM228" s="2499"/>
      <c r="DN228" s="2499"/>
      <c r="DO228" s="2499"/>
      <c r="DP228" s="2499"/>
      <c r="DQ228" s="2499"/>
      <c r="DR228" s="2499"/>
      <c r="DS228" s="2499"/>
      <c r="DT228" s="2499"/>
      <c r="DU228" s="2499"/>
      <c r="DV228" s="2499"/>
      <c r="DW228" s="2499"/>
      <c r="DX228" s="2499"/>
      <c r="DY228" s="2499"/>
      <c r="DZ228" s="2499"/>
      <c r="EA228" s="2499"/>
      <c r="EB228" s="2499"/>
      <c r="EC228" s="2499"/>
      <c r="ED228" s="2499"/>
      <c r="EE228" s="2499"/>
      <c r="EF228" s="2499"/>
      <c r="EG228" s="2499"/>
      <c r="EH228" s="2499"/>
      <c r="EI228" s="2499"/>
      <c r="EJ228" s="2499"/>
      <c r="EK228" s="2499"/>
      <c r="EL228" s="2499"/>
      <c r="EM228" s="2499"/>
      <c r="EN228" s="2499"/>
      <c r="EO228" s="2499"/>
      <c r="EP228" s="2499"/>
      <c r="EQ228" s="2499"/>
      <c r="ER228" s="2499"/>
      <c r="ES228" s="2499"/>
      <c r="ET228" s="2499"/>
      <c r="EU228" s="2499"/>
      <c r="EV228" s="2499"/>
      <c r="EW228" s="2499"/>
      <c r="EX228" s="2499"/>
      <c r="EY228" s="2499"/>
      <c r="EZ228" s="2499"/>
      <c r="FA228" s="2499"/>
      <c r="FB228" s="2499"/>
      <c r="FC228" s="2499"/>
      <c r="FD228" s="2499"/>
      <c r="FE228" s="2499"/>
      <c r="FF228" s="2499"/>
      <c r="FG228" s="2499"/>
      <c r="FH228" s="2499"/>
      <c r="FI228" s="2499"/>
      <c r="FJ228" s="2499"/>
      <c r="FK228" s="2499"/>
      <c r="FL228" s="2499"/>
      <c r="FM228" s="2499"/>
      <c r="FN228" s="2499"/>
      <c r="FO228" s="2499"/>
      <c r="FP228" s="2499"/>
      <c r="FQ228" s="2499"/>
      <c r="FR228" s="2499"/>
      <c r="FS228" s="2499"/>
      <c r="FT228" s="2499"/>
      <c r="FU228" s="2499"/>
      <c r="FV228" s="2499"/>
      <c r="FW228" s="2499"/>
      <c r="FX228" s="2499"/>
      <c r="FY228" s="2499"/>
      <c r="FZ228" s="2499"/>
      <c r="GA228" s="2499"/>
      <c r="GB228" s="2499"/>
      <c r="GC228" s="2499"/>
      <c r="GD228" s="2499"/>
      <c r="GE228" s="2499"/>
      <c r="GF228" s="2499"/>
      <c r="GG228" s="2499"/>
      <c r="GH228" s="2499"/>
      <c r="GI228" s="2499"/>
      <c r="GJ228" s="2499"/>
      <c r="GK228" s="2499"/>
      <c r="GL228" s="2499"/>
      <c r="GM228" s="2499"/>
      <c r="GN228" s="2499"/>
      <c r="GO228" s="2499"/>
      <c r="GP228" s="2499"/>
      <c r="GQ228" s="2499"/>
      <c r="GR228" s="2499"/>
      <c r="GS228" s="2499"/>
      <c r="GT228" s="2499"/>
      <c r="GU228" s="2499"/>
      <c r="GV228" s="2499"/>
      <c r="GW228" s="2499"/>
      <c r="GX228" s="2499"/>
      <c r="GY228" s="2499"/>
      <c r="GZ228" s="2499"/>
      <c r="HA228" s="2499"/>
      <c r="HB228" s="2499"/>
      <c r="HC228" s="2499"/>
      <c r="HD228" s="2499"/>
      <c r="HE228" s="2499"/>
      <c r="HF228" s="2499"/>
      <c r="HG228" s="2499"/>
      <c r="HH228" s="2499"/>
      <c r="HI228" s="2499"/>
      <c r="HJ228" s="2499"/>
      <c r="HK228" s="2499"/>
      <c r="HL228" s="2499"/>
      <c r="HM228" s="2499"/>
      <c r="HN228" s="2499"/>
      <c r="HO228" s="2499"/>
      <c r="HP228" s="2499"/>
      <c r="HQ228" s="2499"/>
      <c r="HR228" s="2499"/>
      <c r="HS228" s="2499"/>
      <c r="HT228" s="2499"/>
      <c r="HU228" s="2499"/>
      <c r="HV228" s="2499"/>
      <c r="HW228" s="2499"/>
      <c r="HX228" s="2499"/>
      <c r="HY228" s="2499"/>
      <c r="HZ228" s="2499"/>
      <c r="IA228" s="2499"/>
      <c r="IB228" s="2499"/>
      <c r="IC228" s="2499"/>
      <c r="ID228" s="2499"/>
      <c r="IE228" s="2499"/>
    </row>
    <row r="229" spans="1:239" s="1472" customFormat="1" ht="30" customHeight="1" thickBot="1">
      <c r="A229" s="2518"/>
      <c r="B229" s="1197" t="s">
        <v>1248</v>
      </c>
      <c r="C229" s="2519"/>
      <c r="D229" s="2520"/>
      <c r="E229" s="2521"/>
      <c r="F229" s="2522"/>
      <c r="G229" s="2523"/>
      <c r="H229" s="2524"/>
      <c r="I229" s="2525" t="s">
        <v>373</v>
      </c>
      <c r="J229" s="2526"/>
      <c r="K229" s="2527"/>
      <c r="L229" s="2546"/>
      <c r="M229" s="2528"/>
      <c r="N229" s="1196"/>
      <c r="O229" s="2529"/>
      <c r="P229" s="2529"/>
      <c r="Q229" s="2529"/>
      <c r="R229" s="2592"/>
      <c r="S229" s="2529"/>
      <c r="T229" s="2529"/>
      <c r="U229" s="2529"/>
      <c r="V229" s="2529"/>
      <c r="W229" s="2546"/>
      <c r="X229" s="2530"/>
      <c r="Y229" s="2531"/>
      <c r="Z229" s="2532"/>
      <c r="AA229" s="2531"/>
      <c r="AB229" s="2670"/>
      <c r="AC229" s="2533"/>
      <c r="AD229" s="2534"/>
      <c r="AE229" s="2534"/>
      <c r="AF229" s="2534"/>
      <c r="AG229" s="2492"/>
      <c r="AH229" s="2492"/>
      <c r="AI229" s="2492"/>
      <c r="AJ229" s="2492"/>
      <c r="AK229" s="2492"/>
      <c r="AL229" s="2492"/>
      <c r="AM229" s="2492"/>
      <c r="AN229" s="2492"/>
      <c r="AO229" s="2492"/>
      <c r="AP229" s="2492"/>
      <c r="AQ229" s="2492"/>
      <c r="AR229" s="2492"/>
      <c r="AS229" s="2492"/>
      <c r="AT229" s="2492"/>
      <c r="AU229" s="2492"/>
      <c r="AV229" s="2492"/>
      <c r="AW229" s="2492"/>
      <c r="AX229" s="2492"/>
      <c r="AY229" s="2492"/>
      <c r="AZ229" s="2492"/>
      <c r="BA229" s="2492"/>
      <c r="BB229" s="2492"/>
      <c r="BC229" s="2492"/>
      <c r="BD229" s="2492"/>
      <c r="BE229" s="2492"/>
      <c r="BF229" s="2492"/>
      <c r="BG229" s="2492"/>
      <c r="BH229" s="2492"/>
      <c r="BI229" s="2492"/>
      <c r="BJ229" s="2492"/>
      <c r="BK229" s="2492"/>
      <c r="BL229" s="2492"/>
      <c r="BM229" s="2492"/>
      <c r="BN229" s="2492"/>
      <c r="BO229" s="2492"/>
      <c r="BP229" s="2492"/>
      <c r="BQ229" s="2492"/>
      <c r="BR229" s="2492"/>
      <c r="BS229" s="2492"/>
      <c r="BT229" s="2492"/>
      <c r="BU229" s="2492"/>
      <c r="BV229" s="2492"/>
      <c r="BW229" s="2492"/>
      <c r="BX229" s="2492"/>
      <c r="BY229" s="2492"/>
      <c r="BZ229" s="2492"/>
      <c r="CA229" s="2492"/>
      <c r="CB229" s="2492"/>
      <c r="CC229" s="2492"/>
      <c r="CD229" s="2492"/>
      <c r="CE229" s="2492"/>
      <c r="CF229" s="2492"/>
      <c r="CG229" s="2492"/>
      <c r="CH229" s="2492"/>
      <c r="CI229" s="2492"/>
      <c r="CJ229" s="2492"/>
      <c r="CK229" s="2492"/>
      <c r="CL229" s="2492"/>
      <c r="CM229" s="2492"/>
      <c r="CN229" s="2492"/>
      <c r="CO229" s="2492"/>
      <c r="CP229" s="2492"/>
      <c r="CQ229" s="2492"/>
      <c r="CR229" s="2492"/>
      <c r="CS229" s="2492"/>
      <c r="CT229" s="2492"/>
      <c r="CU229" s="2492"/>
      <c r="CV229" s="2492"/>
      <c r="CW229" s="2492"/>
      <c r="CX229" s="2492"/>
      <c r="CY229" s="2492"/>
      <c r="CZ229" s="2492"/>
      <c r="DA229" s="2492"/>
      <c r="DB229" s="2492"/>
      <c r="DC229" s="2492"/>
      <c r="DD229" s="2492"/>
      <c r="DE229" s="2492"/>
      <c r="DF229" s="2492"/>
      <c r="DG229" s="2492"/>
      <c r="DH229" s="2492"/>
      <c r="DI229" s="2492"/>
      <c r="DJ229" s="2492"/>
      <c r="DK229" s="2492"/>
      <c r="DL229" s="2492"/>
      <c r="DM229" s="2492"/>
      <c r="DN229" s="2492"/>
      <c r="DO229" s="2492"/>
      <c r="DP229" s="2492"/>
      <c r="DQ229" s="2492"/>
      <c r="DR229" s="2492"/>
      <c r="DS229" s="2492"/>
      <c r="DT229" s="2492"/>
      <c r="DU229" s="2492"/>
      <c r="DV229" s="2492"/>
      <c r="DW229" s="2492"/>
      <c r="DX229" s="2492"/>
      <c r="DY229" s="2492"/>
      <c r="DZ229" s="2492"/>
      <c r="EA229" s="2492"/>
      <c r="EB229" s="2492"/>
      <c r="EC229" s="2492"/>
      <c r="ED229" s="2492"/>
      <c r="EE229" s="2492"/>
      <c r="EF229" s="2492"/>
      <c r="EG229" s="2492"/>
      <c r="EH229" s="2492"/>
      <c r="EI229" s="2492"/>
      <c r="EJ229" s="2492"/>
      <c r="EK229" s="2492"/>
      <c r="EL229" s="2492"/>
      <c r="EM229" s="2492"/>
      <c r="EN229" s="2492"/>
      <c r="EO229" s="2492"/>
      <c r="EP229" s="2492"/>
      <c r="EQ229" s="2492"/>
      <c r="ER229" s="2492"/>
      <c r="ES229" s="2492"/>
      <c r="ET229" s="2492"/>
      <c r="EU229" s="2492"/>
      <c r="EV229" s="2492"/>
      <c r="EW229" s="2492"/>
      <c r="EX229" s="2492"/>
      <c r="EY229" s="2492"/>
      <c r="EZ229" s="2492"/>
      <c r="FA229" s="2492"/>
      <c r="FB229" s="2492"/>
      <c r="FC229" s="2492"/>
      <c r="FD229" s="2492"/>
      <c r="FE229" s="2492"/>
      <c r="FF229" s="2492"/>
      <c r="FG229" s="2492"/>
      <c r="FH229" s="2492"/>
      <c r="FI229" s="2492"/>
      <c r="FJ229" s="2492"/>
      <c r="FK229" s="2492"/>
      <c r="FL229" s="2492"/>
      <c r="FM229" s="2492"/>
      <c r="FN229" s="2492"/>
      <c r="FO229" s="2492"/>
      <c r="FP229" s="2492"/>
      <c r="FQ229" s="2492"/>
      <c r="FR229" s="2492"/>
      <c r="FS229" s="2492"/>
      <c r="FT229" s="2492"/>
      <c r="FU229" s="2492"/>
      <c r="FV229" s="2492"/>
      <c r="FW229" s="2492"/>
      <c r="FX229" s="2492"/>
      <c r="FY229" s="2492"/>
      <c r="FZ229" s="2492"/>
      <c r="GA229" s="2492"/>
      <c r="GB229" s="2492"/>
      <c r="GC229" s="2492"/>
      <c r="GD229" s="2492"/>
      <c r="GE229" s="2492"/>
      <c r="GF229" s="2492"/>
      <c r="GG229" s="2492"/>
      <c r="GH229" s="2492"/>
      <c r="GI229" s="2492"/>
      <c r="GJ229" s="2492"/>
      <c r="GK229" s="2492"/>
      <c r="GL229" s="2492"/>
      <c r="GM229" s="2492"/>
      <c r="GN229" s="2492"/>
      <c r="GO229" s="2492"/>
      <c r="GP229" s="2492"/>
      <c r="GQ229" s="2492"/>
      <c r="GR229" s="2492"/>
      <c r="GS229" s="2492"/>
      <c r="GT229" s="2492"/>
      <c r="GU229" s="2492"/>
      <c r="GV229" s="2492"/>
      <c r="GW229" s="2492"/>
      <c r="GX229" s="2492"/>
      <c r="GY229" s="2492"/>
      <c r="GZ229" s="2492"/>
      <c r="HA229" s="2492"/>
      <c r="HB229" s="2492"/>
      <c r="HC229" s="2492"/>
      <c r="HD229" s="2492"/>
      <c r="HE229" s="2492"/>
      <c r="HF229" s="2492"/>
      <c r="HG229" s="2492"/>
      <c r="HH229" s="2492"/>
      <c r="HI229" s="2492"/>
      <c r="HJ229" s="2492"/>
      <c r="HK229" s="2492"/>
      <c r="HL229" s="2492"/>
      <c r="HM229" s="2492"/>
      <c r="HN229" s="2492"/>
      <c r="HO229" s="2492"/>
      <c r="HP229" s="2492"/>
      <c r="HQ229" s="2492"/>
      <c r="HR229" s="2492"/>
      <c r="HS229" s="2492"/>
      <c r="HT229" s="2492"/>
      <c r="HU229" s="2492"/>
      <c r="HV229" s="2492"/>
      <c r="HW229" s="2492"/>
      <c r="HX229" s="2492"/>
      <c r="HY229" s="2492"/>
      <c r="HZ229" s="2492"/>
      <c r="IA229" s="2492"/>
      <c r="IB229" s="2492"/>
      <c r="IC229" s="2492"/>
      <c r="ID229" s="2492"/>
      <c r="IE229" s="2492"/>
    </row>
    <row r="230" spans="1:239" s="1472" customFormat="1" ht="27" customHeight="1">
      <c r="A230" s="1684">
        <v>4031</v>
      </c>
      <c r="B230" s="1485" t="s">
        <v>636</v>
      </c>
      <c r="C230" s="4312" t="s">
        <v>1363</v>
      </c>
      <c r="D230" s="4313"/>
      <c r="E230" s="4313"/>
      <c r="F230" s="4314"/>
      <c r="G230" s="1621" t="s">
        <v>219</v>
      </c>
      <c r="H230" s="1622"/>
      <c r="I230" s="1778">
        <v>45.7</v>
      </c>
      <c r="J230" s="2064"/>
      <c r="K230" s="1624">
        <v>5</v>
      </c>
      <c r="L230" s="2442"/>
      <c r="M230" s="128" t="s">
        <v>1364</v>
      </c>
      <c r="N230" s="466"/>
      <c r="O230" s="350"/>
      <c r="P230" s="1890"/>
      <c r="Q230" s="350"/>
      <c r="R230" s="2625"/>
      <c r="S230" s="466"/>
      <c r="T230" s="350"/>
      <c r="U230" s="1890"/>
      <c r="V230" s="350"/>
      <c r="W230" s="1432"/>
      <c r="X230" s="124">
        <v>0.2</v>
      </c>
      <c r="Y230" s="132"/>
      <c r="Z230" s="1829">
        <v>3743</v>
      </c>
      <c r="AA230" s="151"/>
      <c r="AB230" s="1442"/>
      <c r="AC230" s="2516">
        <f t="shared" si="12"/>
        <v>0</v>
      </c>
      <c r="AD230" s="1416">
        <f t="shared" si="13"/>
        <v>0</v>
      </c>
      <c r="AE230" s="1416">
        <f t="shared" si="14"/>
        <v>0</v>
      </c>
      <c r="AF230" s="1416">
        <f t="shared" si="15"/>
        <v>0</v>
      </c>
      <c r="AG230" s="2492"/>
      <c r="AH230" s="2492"/>
      <c r="AI230" s="2492"/>
      <c r="AJ230" s="2492"/>
      <c r="AK230" s="2492"/>
      <c r="AL230" s="2492"/>
      <c r="AM230" s="2492"/>
      <c r="AN230" s="2492"/>
      <c r="AO230" s="2492"/>
      <c r="AP230" s="2492"/>
      <c r="AQ230" s="2492"/>
      <c r="AR230" s="2492"/>
      <c r="AS230" s="2492"/>
      <c r="AT230" s="2492"/>
      <c r="AU230" s="2492"/>
      <c r="AV230" s="2492"/>
      <c r="AW230" s="2492"/>
      <c r="AX230" s="2492"/>
      <c r="AY230" s="2492"/>
      <c r="AZ230" s="2492"/>
      <c r="BA230" s="2492"/>
      <c r="BB230" s="2492"/>
      <c r="BC230" s="2492"/>
      <c r="BD230" s="2492"/>
      <c r="BE230" s="2492"/>
      <c r="BF230" s="2492"/>
      <c r="BG230" s="2492"/>
      <c r="BH230" s="2492"/>
      <c r="BI230" s="2492"/>
      <c r="BJ230" s="2492"/>
      <c r="BK230" s="2492"/>
      <c r="BL230" s="2492"/>
      <c r="BM230" s="2492"/>
      <c r="BN230" s="2492"/>
      <c r="BO230" s="2492"/>
      <c r="BP230" s="2492"/>
      <c r="BQ230" s="2492"/>
      <c r="BR230" s="2492"/>
      <c r="BS230" s="2492"/>
      <c r="BT230" s="2492"/>
      <c r="BU230" s="2492"/>
      <c r="BV230" s="2492"/>
      <c r="BW230" s="2492"/>
      <c r="BX230" s="2492"/>
      <c r="BY230" s="2492"/>
      <c r="BZ230" s="2492"/>
      <c r="CA230" s="2492"/>
      <c r="CB230" s="2492"/>
      <c r="CC230" s="2492"/>
      <c r="CD230" s="2492"/>
      <c r="CE230" s="2492"/>
      <c r="CF230" s="2492"/>
      <c r="CG230" s="2492"/>
      <c r="CH230" s="2492"/>
      <c r="CI230" s="2492"/>
      <c r="CJ230" s="2492"/>
      <c r="CK230" s="2492"/>
      <c r="CL230" s="2492"/>
      <c r="CM230" s="2492"/>
      <c r="CN230" s="2492"/>
      <c r="CO230" s="2492"/>
      <c r="CP230" s="2492"/>
      <c r="CQ230" s="2492"/>
      <c r="CR230" s="2492"/>
      <c r="CS230" s="2492"/>
      <c r="CT230" s="2492"/>
      <c r="CU230" s="2492"/>
      <c r="CV230" s="2492"/>
      <c r="CW230" s="2492"/>
      <c r="CX230" s="2492"/>
      <c r="CY230" s="2492"/>
      <c r="CZ230" s="2492"/>
      <c r="DA230" s="2492"/>
      <c r="DB230" s="2492"/>
      <c r="DC230" s="2492"/>
      <c r="DD230" s="2492"/>
      <c r="DE230" s="2492"/>
      <c r="DF230" s="2492"/>
      <c r="DG230" s="2492"/>
      <c r="DH230" s="2492"/>
      <c r="DI230" s="2492"/>
      <c r="DJ230" s="2492"/>
      <c r="DK230" s="2492"/>
      <c r="DL230" s="2492"/>
      <c r="DM230" s="2492"/>
      <c r="DN230" s="2492"/>
      <c r="DO230" s="2492"/>
      <c r="DP230" s="2492"/>
      <c r="DQ230" s="2492"/>
      <c r="DR230" s="2492"/>
      <c r="DS230" s="2492"/>
      <c r="DT230" s="2492"/>
      <c r="DU230" s="2492"/>
      <c r="DV230" s="2492"/>
      <c r="DW230" s="2492"/>
      <c r="DX230" s="2492"/>
      <c r="DY230" s="2492"/>
      <c r="DZ230" s="2492"/>
      <c r="EA230" s="2492"/>
      <c r="EB230" s="2492"/>
      <c r="EC230" s="2492"/>
      <c r="ED230" s="2492"/>
      <c r="EE230" s="2492"/>
      <c r="EF230" s="2492"/>
      <c r="EG230" s="2492"/>
      <c r="EH230" s="2492"/>
      <c r="EI230" s="2492"/>
      <c r="EJ230" s="2492"/>
      <c r="EK230" s="2492"/>
      <c r="EL230" s="2492"/>
      <c r="EM230" s="2492"/>
      <c r="EN230" s="2492"/>
      <c r="EO230" s="2492"/>
      <c r="EP230" s="2492"/>
      <c r="EQ230" s="2492"/>
      <c r="ER230" s="2492"/>
      <c r="ES230" s="2492"/>
      <c r="ET230" s="2492"/>
      <c r="EU230" s="2492"/>
      <c r="EV230" s="2492"/>
      <c r="EW230" s="2492"/>
      <c r="EX230" s="2492"/>
      <c r="EY230" s="2492"/>
      <c r="EZ230" s="2492"/>
      <c r="FA230" s="2492"/>
      <c r="FB230" s="2492"/>
      <c r="FC230" s="2492"/>
      <c r="FD230" s="2492"/>
      <c r="FE230" s="2492"/>
      <c r="FF230" s="2492"/>
      <c r="FG230" s="2492"/>
      <c r="FH230" s="2492"/>
      <c r="FI230" s="2492"/>
      <c r="FJ230" s="2492"/>
      <c r="FK230" s="2492"/>
      <c r="FL230" s="2492"/>
      <c r="FM230" s="2492"/>
      <c r="FN230" s="2492"/>
      <c r="FO230" s="2492"/>
      <c r="FP230" s="2492"/>
      <c r="FQ230" s="2492"/>
      <c r="FR230" s="2492"/>
      <c r="FS230" s="2492"/>
      <c r="FT230" s="2492"/>
      <c r="FU230" s="2492"/>
      <c r="FV230" s="2492"/>
      <c r="FW230" s="2492"/>
      <c r="FX230" s="2492"/>
      <c r="FY230" s="2492"/>
      <c r="FZ230" s="2492"/>
      <c r="GA230" s="2492"/>
      <c r="GB230" s="2492"/>
      <c r="GC230" s="2492"/>
      <c r="GD230" s="2492"/>
      <c r="GE230" s="2492"/>
      <c r="GF230" s="2492"/>
      <c r="GG230" s="2492"/>
      <c r="GH230" s="2492"/>
      <c r="GI230" s="2492"/>
      <c r="GJ230" s="2492"/>
      <c r="GK230" s="2492"/>
      <c r="GL230" s="2492"/>
      <c r="GM230" s="2492"/>
      <c r="GN230" s="2492"/>
      <c r="GO230" s="2492"/>
      <c r="GP230" s="2492"/>
      <c r="GQ230" s="2492"/>
      <c r="GR230" s="2492"/>
      <c r="GS230" s="2492"/>
      <c r="GT230" s="2492"/>
      <c r="GU230" s="2492"/>
      <c r="GV230" s="2492"/>
      <c r="GW230" s="2492"/>
      <c r="GX230" s="2492"/>
      <c r="GY230" s="2492"/>
      <c r="GZ230" s="2492"/>
      <c r="HA230" s="2492"/>
      <c r="HB230" s="2492"/>
      <c r="HC230" s="2492"/>
      <c r="HD230" s="2492"/>
      <c r="HE230" s="2492"/>
      <c r="HF230" s="2492"/>
      <c r="HG230" s="2492"/>
      <c r="HH230" s="2492"/>
      <c r="HI230" s="2492"/>
      <c r="HJ230" s="2492"/>
      <c r="HK230" s="2492"/>
      <c r="HL230" s="2492"/>
      <c r="HM230" s="2492"/>
      <c r="HN230" s="2492"/>
      <c r="HO230" s="2492"/>
      <c r="HP230" s="2492"/>
      <c r="HQ230" s="2492"/>
      <c r="HR230" s="2492"/>
      <c r="HS230" s="2492"/>
      <c r="HT230" s="2492"/>
      <c r="HU230" s="2492"/>
      <c r="HV230" s="2492"/>
      <c r="HW230" s="2492"/>
      <c r="HX230" s="2492"/>
      <c r="HY230" s="2492"/>
      <c r="HZ230" s="2492"/>
      <c r="IA230" s="2492"/>
      <c r="IB230" s="2492"/>
      <c r="IC230" s="2492"/>
      <c r="ID230" s="2492"/>
      <c r="IE230" s="2492"/>
    </row>
    <row r="231" spans="1:239" s="1472" customFormat="1" ht="27" customHeight="1">
      <c r="A231" s="1495" t="s">
        <v>634</v>
      </c>
      <c r="B231" s="1553" t="s">
        <v>1249</v>
      </c>
      <c r="C231" s="4355" t="s">
        <v>1366</v>
      </c>
      <c r="D231" s="4356"/>
      <c r="E231" s="4356"/>
      <c r="F231" s="4395"/>
      <c r="G231" s="1497" t="s">
        <v>219</v>
      </c>
      <c r="H231" s="1592"/>
      <c r="I231" s="1617">
        <v>45.7</v>
      </c>
      <c r="J231" s="1549"/>
      <c r="K231" s="1618">
        <v>5</v>
      </c>
      <c r="L231" s="2446"/>
      <c r="M231" s="1121" t="s">
        <v>1251</v>
      </c>
      <c r="N231" s="1137"/>
      <c r="O231" s="1147"/>
      <c r="P231" s="1944"/>
      <c r="Q231" s="1147"/>
      <c r="R231" s="2466"/>
      <c r="S231" s="1137"/>
      <c r="T231" s="1147"/>
      <c r="U231" s="1944"/>
      <c r="V231" s="1147"/>
      <c r="W231" s="1429"/>
      <c r="X231" s="1502">
        <v>0.1</v>
      </c>
      <c r="Y231" s="1549"/>
      <c r="Z231" s="1504">
        <v>4992</v>
      </c>
      <c r="AA231" s="1503"/>
      <c r="AB231" s="2480"/>
      <c r="AC231" s="2516">
        <f t="shared" si="12"/>
        <v>0</v>
      </c>
      <c r="AD231" s="1416">
        <f t="shared" si="13"/>
        <v>0</v>
      </c>
      <c r="AE231" s="1416">
        <f t="shared" si="14"/>
        <v>0</v>
      </c>
      <c r="AF231" s="1416">
        <f t="shared" si="15"/>
        <v>0</v>
      </c>
      <c r="AG231" s="2492"/>
      <c r="AH231" s="2492"/>
      <c r="AI231" s="2492"/>
      <c r="AJ231" s="2492"/>
      <c r="AK231" s="2492"/>
      <c r="AL231" s="2492"/>
      <c r="AM231" s="2492"/>
      <c r="AN231" s="2492"/>
      <c r="AO231" s="2492"/>
      <c r="AP231" s="2492"/>
      <c r="AQ231" s="2492"/>
      <c r="AR231" s="2492"/>
      <c r="AS231" s="2492"/>
      <c r="AT231" s="2492"/>
      <c r="AU231" s="2492"/>
      <c r="AV231" s="2492"/>
      <c r="AW231" s="2492"/>
      <c r="AX231" s="2492"/>
      <c r="AY231" s="2492"/>
      <c r="AZ231" s="2492"/>
      <c r="BA231" s="2492"/>
      <c r="BB231" s="2492"/>
      <c r="BC231" s="2492"/>
      <c r="BD231" s="2492"/>
      <c r="BE231" s="2492"/>
      <c r="BF231" s="2492"/>
      <c r="BG231" s="2492"/>
      <c r="BH231" s="2492"/>
      <c r="BI231" s="2492"/>
      <c r="BJ231" s="2492"/>
      <c r="BK231" s="2492"/>
      <c r="BL231" s="2492"/>
      <c r="BM231" s="2492"/>
      <c r="BN231" s="2492"/>
      <c r="BO231" s="2492"/>
      <c r="BP231" s="2492"/>
      <c r="BQ231" s="2492"/>
      <c r="BR231" s="2492"/>
      <c r="BS231" s="2492"/>
      <c r="BT231" s="2492"/>
      <c r="BU231" s="2492"/>
      <c r="BV231" s="2492"/>
      <c r="BW231" s="2492"/>
      <c r="BX231" s="2492"/>
      <c r="BY231" s="2492"/>
      <c r="BZ231" s="2492"/>
      <c r="CA231" s="2492"/>
      <c r="CB231" s="2492"/>
      <c r="CC231" s="2492"/>
      <c r="CD231" s="2492"/>
      <c r="CE231" s="2492"/>
      <c r="CF231" s="2492"/>
      <c r="CG231" s="2492"/>
      <c r="CH231" s="2492"/>
      <c r="CI231" s="2492"/>
      <c r="CJ231" s="2492"/>
      <c r="CK231" s="2492"/>
      <c r="CL231" s="2492"/>
      <c r="CM231" s="2492"/>
      <c r="CN231" s="2492"/>
      <c r="CO231" s="2492"/>
      <c r="CP231" s="2492"/>
      <c r="CQ231" s="2492"/>
      <c r="CR231" s="2492"/>
      <c r="CS231" s="2492"/>
      <c r="CT231" s="2492"/>
      <c r="CU231" s="2492"/>
      <c r="CV231" s="2492"/>
      <c r="CW231" s="2492"/>
      <c r="CX231" s="2492"/>
      <c r="CY231" s="2492"/>
      <c r="CZ231" s="2492"/>
      <c r="DA231" s="2492"/>
      <c r="DB231" s="2492"/>
      <c r="DC231" s="2492"/>
      <c r="DD231" s="2492"/>
      <c r="DE231" s="2492"/>
      <c r="DF231" s="2492"/>
      <c r="DG231" s="2492"/>
      <c r="DH231" s="2492"/>
      <c r="DI231" s="2492"/>
      <c r="DJ231" s="2492"/>
      <c r="DK231" s="2492"/>
      <c r="DL231" s="2492"/>
      <c r="DM231" s="2492"/>
      <c r="DN231" s="2492"/>
      <c r="DO231" s="2492"/>
      <c r="DP231" s="2492"/>
      <c r="DQ231" s="2492"/>
      <c r="DR231" s="2492"/>
      <c r="DS231" s="2492"/>
      <c r="DT231" s="2492"/>
      <c r="DU231" s="2492"/>
      <c r="DV231" s="2492"/>
      <c r="DW231" s="2492"/>
      <c r="DX231" s="2492"/>
      <c r="DY231" s="2492"/>
      <c r="DZ231" s="2492"/>
      <c r="EA231" s="2492"/>
      <c r="EB231" s="2492"/>
      <c r="EC231" s="2492"/>
      <c r="ED231" s="2492"/>
      <c r="EE231" s="2492"/>
      <c r="EF231" s="2492"/>
      <c r="EG231" s="2492"/>
      <c r="EH231" s="2492"/>
      <c r="EI231" s="2492"/>
      <c r="EJ231" s="2492"/>
      <c r="EK231" s="2492"/>
      <c r="EL231" s="2492"/>
      <c r="EM231" s="2492"/>
      <c r="EN231" s="2492"/>
      <c r="EO231" s="2492"/>
      <c r="EP231" s="2492"/>
      <c r="EQ231" s="2492"/>
      <c r="ER231" s="2492"/>
      <c r="ES231" s="2492"/>
      <c r="ET231" s="2492"/>
      <c r="EU231" s="2492"/>
      <c r="EV231" s="2492"/>
      <c r="EW231" s="2492"/>
      <c r="EX231" s="2492"/>
      <c r="EY231" s="2492"/>
      <c r="EZ231" s="2492"/>
      <c r="FA231" s="2492"/>
      <c r="FB231" s="2492"/>
      <c r="FC231" s="2492"/>
      <c r="FD231" s="2492"/>
      <c r="FE231" s="2492"/>
      <c r="FF231" s="2492"/>
      <c r="FG231" s="2492"/>
      <c r="FH231" s="2492"/>
      <c r="FI231" s="2492"/>
      <c r="FJ231" s="2492"/>
      <c r="FK231" s="2492"/>
      <c r="FL231" s="2492"/>
      <c r="FM231" s="2492"/>
      <c r="FN231" s="2492"/>
      <c r="FO231" s="2492"/>
      <c r="FP231" s="2492"/>
      <c r="FQ231" s="2492"/>
      <c r="FR231" s="2492"/>
      <c r="FS231" s="2492"/>
      <c r="FT231" s="2492"/>
      <c r="FU231" s="2492"/>
      <c r="FV231" s="2492"/>
      <c r="FW231" s="2492"/>
      <c r="FX231" s="2492"/>
      <c r="FY231" s="2492"/>
      <c r="FZ231" s="2492"/>
      <c r="GA231" s="2492"/>
      <c r="GB231" s="2492"/>
      <c r="GC231" s="2492"/>
      <c r="GD231" s="2492"/>
      <c r="GE231" s="2492"/>
      <c r="GF231" s="2492"/>
      <c r="GG231" s="2492"/>
      <c r="GH231" s="2492"/>
      <c r="GI231" s="2492"/>
      <c r="GJ231" s="2492"/>
      <c r="GK231" s="2492"/>
      <c r="GL231" s="2492"/>
      <c r="GM231" s="2492"/>
      <c r="GN231" s="2492"/>
      <c r="GO231" s="2492"/>
      <c r="GP231" s="2492"/>
      <c r="GQ231" s="2492"/>
      <c r="GR231" s="2492"/>
      <c r="GS231" s="2492"/>
      <c r="GT231" s="2492"/>
      <c r="GU231" s="2492"/>
      <c r="GV231" s="2492"/>
      <c r="GW231" s="2492"/>
      <c r="GX231" s="2492"/>
      <c r="GY231" s="2492"/>
      <c r="GZ231" s="2492"/>
      <c r="HA231" s="2492"/>
      <c r="HB231" s="2492"/>
      <c r="HC231" s="2492"/>
      <c r="HD231" s="2492"/>
      <c r="HE231" s="2492"/>
      <c r="HF231" s="2492"/>
      <c r="HG231" s="2492"/>
      <c r="HH231" s="2492"/>
      <c r="HI231" s="2492"/>
      <c r="HJ231" s="2492"/>
      <c r="HK231" s="2492"/>
      <c r="HL231" s="2492"/>
      <c r="HM231" s="2492"/>
      <c r="HN231" s="2492"/>
      <c r="HO231" s="2492"/>
      <c r="HP231" s="2492"/>
      <c r="HQ231" s="2492"/>
      <c r="HR231" s="2492"/>
      <c r="HS231" s="2492"/>
      <c r="HT231" s="2492"/>
      <c r="HU231" s="2492"/>
      <c r="HV231" s="2492"/>
      <c r="HW231" s="2492"/>
      <c r="HX231" s="2492"/>
      <c r="HY231" s="2492"/>
      <c r="HZ231" s="2492"/>
      <c r="IA231" s="2492"/>
      <c r="IB231" s="2492"/>
      <c r="IC231" s="2492"/>
      <c r="ID231" s="2492"/>
      <c r="IE231" s="2492"/>
    </row>
    <row r="232" spans="1:239" s="1472" customFormat="1" ht="27" customHeight="1">
      <c r="A232" s="1495" t="s">
        <v>670</v>
      </c>
      <c r="B232" s="1553" t="s">
        <v>671</v>
      </c>
      <c r="C232" s="4355" t="s">
        <v>1367</v>
      </c>
      <c r="D232" s="4356"/>
      <c r="E232" s="4356"/>
      <c r="F232" s="4395"/>
      <c r="G232" s="1497" t="s">
        <v>219</v>
      </c>
      <c r="H232" s="1592"/>
      <c r="I232" s="1617">
        <v>45.7</v>
      </c>
      <c r="J232" s="1549"/>
      <c r="K232" s="1618">
        <v>5</v>
      </c>
      <c r="L232" s="2446"/>
      <c r="M232" s="1121"/>
      <c r="N232" s="1137"/>
      <c r="O232" s="1147"/>
      <c r="P232" s="1944"/>
      <c r="Q232" s="1147"/>
      <c r="R232" s="2466"/>
      <c r="S232" s="1137"/>
      <c r="T232" s="1147"/>
      <c r="U232" s="1944"/>
      <c r="V232" s="1147"/>
      <c r="W232" s="1429"/>
      <c r="X232" s="1502">
        <v>0.1</v>
      </c>
      <c r="Y232" s="1549"/>
      <c r="Z232" s="1504">
        <v>5990</v>
      </c>
      <c r="AA232" s="1503"/>
      <c r="AB232" s="2480"/>
      <c r="AC232" s="2516">
        <f t="shared" si="12"/>
        <v>0</v>
      </c>
      <c r="AD232" s="1416">
        <f t="shared" si="13"/>
        <v>0</v>
      </c>
      <c r="AE232" s="1416">
        <f t="shared" si="14"/>
        <v>0</v>
      </c>
      <c r="AF232" s="1416">
        <f t="shared" si="15"/>
        <v>0</v>
      </c>
      <c r="AG232" s="2492"/>
      <c r="AH232" s="2492"/>
      <c r="AI232" s="2492"/>
      <c r="AJ232" s="2492"/>
      <c r="AK232" s="2492"/>
      <c r="AL232" s="2492"/>
      <c r="AM232" s="2492"/>
      <c r="AN232" s="2492"/>
      <c r="AO232" s="2492"/>
      <c r="AP232" s="2492"/>
      <c r="AQ232" s="2492"/>
      <c r="AR232" s="2492"/>
      <c r="AS232" s="2492"/>
      <c r="AT232" s="2492"/>
      <c r="AU232" s="2492"/>
      <c r="AV232" s="2492"/>
      <c r="AW232" s="2492"/>
      <c r="AX232" s="2492"/>
      <c r="AY232" s="2492"/>
      <c r="AZ232" s="2492"/>
      <c r="BA232" s="2492"/>
      <c r="BB232" s="2492"/>
      <c r="BC232" s="2492"/>
      <c r="BD232" s="2492"/>
      <c r="BE232" s="2492"/>
      <c r="BF232" s="2492"/>
      <c r="BG232" s="2492"/>
      <c r="BH232" s="2492"/>
      <c r="BI232" s="2492"/>
      <c r="BJ232" s="2492"/>
      <c r="BK232" s="2492"/>
      <c r="BL232" s="2492"/>
      <c r="BM232" s="2492"/>
      <c r="BN232" s="2492"/>
      <c r="BO232" s="2492"/>
      <c r="BP232" s="2492"/>
      <c r="BQ232" s="2492"/>
      <c r="BR232" s="2492"/>
      <c r="BS232" s="2492"/>
      <c r="BT232" s="2492"/>
      <c r="BU232" s="2492"/>
      <c r="BV232" s="2492"/>
      <c r="BW232" s="2492"/>
      <c r="BX232" s="2492"/>
      <c r="BY232" s="2492"/>
      <c r="BZ232" s="2492"/>
      <c r="CA232" s="2492"/>
      <c r="CB232" s="2492"/>
      <c r="CC232" s="2492"/>
      <c r="CD232" s="2492"/>
      <c r="CE232" s="2492"/>
      <c r="CF232" s="2492"/>
      <c r="CG232" s="2492"/>
      <c r="CH232" s="2492"/>
      <c r="CI232" s="2492"/>
      <c r="CJ232" s="2492"/>
      <c r="CK232" s="2492"/>
      <c r="CL232" s="2492"/>
      <c r="CM232" s="2492"/>
      <c r="CN232" s="2492"/>
      <c r="CO232" s="2492"/>
      <c r="CP232" s="2492"/>
      <c r="CQ232" s="2492"/>
      <c r="CR232" s="2492"/>
      <c r="CS232" s="2492"/>
      <c r="CT232" s="2492"/>
      <c r="CU232" s="2492"/>
      <c r="CV232" s="2492"/>
      <c r="CW232" s="2492"/>
      <c r="CX232" s="2492"/>
      <c r="CY232" s="2492"/>
      <c r="CZ232" s="2492"/>
      <c r="DA232" s="2492"/>
      <c r="DB232" s="2492"/>
      <c r="DC232" s="2492"/>
      <c r="DD232" s="2492"/>
      <c r="DE232" s="2492"/>
      <c r="DF232" s="2492"/>
      <c r="DG232" s="2492"/>
      <c r="DH232" s="2492"/>
      <c r="DI232" s="2492"/>
      <c r="DJ232" s="2492"/>
      <c r="DK232" s="2492"/>
      <c r="DL232" s="2492"/>
      <c r="DM232" s="2492"/>
      <c r="DN232" s="2492"/>
      <c r="DO232" s="2492"/>
      <c r="DP232" s="2492"/>
      <c r="DQ232" s="2492"/>
      <c r="DR232" s="2492"/>
      <c r="DS232" s="2492"/>
      <c r="DT232" s="2492"/>
      <c r="DU232" s="2492"/>
      <c r="DV232" s="2492"/>
      <c r="DW232" s="2492"/>
      <c r="DX232" s="2492"/>
      <c r="DY232" s="2492"/>
      <c r="DZ232" s="2492"/>
      <c r="EA232" s="2492"/>
      <c r="EB232" s="2492"/>
      <c r="EC232" s="2492"/>
      <c r="ED232" s="2492"/>
      <c r="EE232" s="2492"/>
      <c r="EF232" s="2492"/>
      <c r="EG232" s="2492"/>
      <c r="EH232" s="2492"/>
      <c r="EI232" s="2492"/>
      <c r="EJ232" s="2492"/>
      <c r="EK232" s="2492"/>
      <c r="EL232" s="2492"/>
      <c r="EM232" s="2492"/>
      <c r="EN232" s="2492"/>
      <c r="EO232" s="2492"/>
      <c r="EP232" s="2492"/>
      <c r="EQ232" s="2492"/>
      <c r="ER232" s="2492"/>
      <c r="ES232" s="2492"/>
      <c r="ET232" s="2492"/>
      <c r="EU232" s="2492"/>
      <c r="EV232" s="2492"/>
      <c r="EW232" s="2492"/>
      <c r="EX232" s="2492"/>
      <c r="EY232" s="2492"/>
      <c r="EZ232" s="2492"/>
      <c r="FA232" s="2492"/>
      <c r="FB232" s="2492"/>
      <c r="FC232" s="2492"/>
      <c r="FD232" s="2492"/>
      <c r="FE232" s="2492"/>
      <c r="FF232" s="2492"/>
      <c r="FG232" s="2492"/>
      <c r="FH232" s="2492"/>
      <c r="FI232" s="2492"/>
      <c r="FJ232" s="2492"/>
      <c r="FK232" s="2492"/>
      <c r="FL232" s="2492"/>
      <c r="FM232" s="2492"/>
      <c r="FN232" s="2492"/>
      <c r="FO232" s="2492"/>
      <c r="FP232" s="2492"/>
      <c r="FQ232" s="2492"/>
      <c r="FR232" s="2492"/>
      <c r="FS232" s="2492"/>
      <c r="FT232" s="2492"/>
      <c r="FU232" s="2492"/>
      <c r="FV232" s="2492"/>
      <c r="FW232" s="2492"/>
      <c r="FX232" s="2492"/>
      <c r="FY232" s="2492"/>
      <c r="FZ232" s="2492"/>
      <c r="GA232" s="2492"/>
      <c r="GB232" s="2492"/>
      <c r="GC232" s="2492"/>
      <c r="GD232" s="2492"/>
      <c r="GE232" s="2492"/>
      <c r="GF232" s="2492"/>
      <c r="GG232" s="2492"/>
      <c r="GH232" s="2492"/>
      <c r="GI232" s="2492"/>
      <c r="GJ232" s="2492"/>
      <c r="GK232" s="2492"/>
      <c r="GL232" s="2492"/>
      <c r="GM232" s="2492"/>
      <c r="GN232" s="2492"/>
      <c r="GO232" s="2492"/>
      <c r="GP232" s="2492"/>
      <c r="GQ232" s="2492"/>
      <c r="GR232" s="2492"/>
      <c r="GS232" s="2492"/>
      <c r="GT232" s="2492"/>
      <c r="GU232" s="2492"/>
      <c r="GV232" s="2492"/>
      <c r="GW232" s="2492"/>
      <c r="GX232" s="2492"/>
      <c r="GY232" s="2492"/>
      <c r="GZ232" s="2492"/>
      <c r="HA232" s="2492"/>
      <c r="HB232" s="2492"/>
      <c r="HC232" s="2492"/>
      <c r="HD232" s="2492"/>
      <c r="HE232" s="2492"/>
      <c r="HF232" s="2492"/>
      <c r="HG232" s="2492"/>
      <c r="HH232" s="2492"/>
      <c r="HI232" s="2492"/>
      <c r="HJ232" s="2492"/>
      <c r="HK232" s="2492"/>
      <c r="HL232" s="2492"/>
      <c r="HM232" s="2492"/>
      <c r="HN232" s="2492"/>
      <c r="HO232" s="2492"/>
      <c r="HP232" s="2492"/>
      <c r="HQ232" s="2492"/>
      <c r="HR232" s="2492"/>
      <c r="HS232" s="2492"/>
      <c r="HT232" s="2492"/>
      <c r="HU232" s="2492"/>
      <c r="HV232" s="2492"/>
      <c r="HW232" s="2492"/>
      <c r="HX232" s="2492"/>
      <c r="HY232" s="2492"/>
      <c r="HZ232" s="2492"/>
      <c r="IA232" s="2492"/>
      <c r="IB232" s="2492"/>
      <c r="IC232" s="2492"/>
      <c r="ID232" s="2492"/>
      <c r="IE232" s="2492"/>
    </row>
    <row r="233" spans="1:239" s="2009" customFormat="1" ht="27" customHeight="1">
      <c r="A233" s="1495" t="s">
        <v>630</v>
      </c>
      <c r="B233" s="1859" t="s">
        <v>626</v>
      </c>
      <c r="C233" s="4380" t="s">
        <v>1368</v>
      </c>
      <c r="D233" s="4381"/>
      <c r="E233" s="4381"/>
      <c r="F233" s="2006" t="s">
        <v>659</v>
      </c>
      <c r="G233" s="1789" t="s">
        <v>627</v>
      </c>
      <c r="H233" s="2007"/>
      <c r="I233" s="1617">
        <v>67.5</v>
      </c>
      <c r="J233" s="2007"/>
      <c r="K233" s="1618">
        <v>6</v>
      </c>
      <c r="L233" s="2572"/>
      <c r="M233" s="2008"/>
      <c r="N233" s="4382" t="s">
        <v>638</v>
      </c>
      <c r="O233" s="4383"/>
      <c r="P233" s="4383"/>
      <c r="Q233" s="4383"/>
      <c r="R233" s="4383"/>
      <c r="S233" s="4383"/>
      <c r="T233" s="4383"/>
      <c r="U233" s="4383"/>
      <c r="V233" s="4383"/>
      <c r="W233" s="4383"/>
      <c r="X233" s="4383"/>
      <c r="Y233" s="4383"/>
      <c r="Z233" s="4383"/>
      <c r="AA233" s="4383"/>
      <c r="AB233" s="4384"/>
      <c r="AC233" s="2516">
        <f t="shared" si="12"/>
        <v>0</v>
      </c>
      <c r="AD233" s="1416">
        <f t="shared" si="13"/>
        <v>0</v>
      </c>
      <c r="AE233" s="1416">
        <f t="shared" si="14"/>
        <v>0</v>
      </c>
      <c r="AF233" s="1416">
        <f t="shared" si="15"/>
        <v>0</v>
      </c>
      <c r="AG233" s="2503"/>
      <c r="AH233" s="2503"/>
      <c r="AI233" s="2503"/>
      <c r="AJ233" s="2503"/>
      <c r="AK233" s="2503"/>
      <c r="AL233" s="2503"/>
      <c r="AM233" s="2503"/>
      <c r="AN233" s="2503"/>
      <c r="AO233" s="2503"/>
      <c r="AP233" s="2503"/>
      <c r="AQ233" s="2503"/>
      <c r="AR233" s="2503"/>
      <c r="AS233" s="2503"/>
      <c r="AT233" s="2503"/>
      <c r="AU233" s="2503"/>
      <c r="AV233" s="2503"/>
      <c r="AW233" s="2503"/>
      <c r="AX233" s="2503"/>
      <c r="AY233" s="2503"/>
      <c r="AZ233" s="2503"/>
      <c r="BA233" s="2503"/>
      <c r="BB233" s="2503"/>
      <c r="BC233" s="2503"/>
      <c r="BD233" s="2503"/>
      <c r="BE233" s="2503"/>
      <c r="BF233" s="2503"/>
      <c r="BG233" s="2503"/>
      <c r="BH233" s="2503"/>
      <c r="BI233" s="2503"/>
      <c r="BJ233" s="2503"/>
      <c r="BK233" s="2503"/>
      <c r="BL233" s="2503"/>
      <c r="BM233" s="2503"/>
      <c r="BN233" s="2503"/>
      <c r="BO233" s="2503"/>
      <c r="BP233" s="2503"/>
      <c r="BQ233" s="2503"/>
      <c r="BR233" s="2503"/>
      <c r="BS233" s="2503"/>
      <c r="BT233" s="2503"/>
      <c r="BU233" s="2503"/>
      <c r="BV233" s="2503"/>
      <c r="BW233" s="2503"/>
      <c r="BX233" s="2503"/>
      <c r="BY233" s="2503"/>
      <c r="BZ233" s="2503"/>
      <c r="CA233" s="2503"/>
      <c r="CB233" s="2503"/>
      <c r="CC233" s="2503"/>
      <c r="CD233" s="2503"/>
      <c r="CE233" s="2503"/>
      <c r="CF233" s="2503"/>
      <c r="CG233" s="2503"/>
      <c r="CH233" s="2503"/>
      <c r="CI233" s="2503"/>
      <c r="CJ233" s="2503"/>
      <c r="CK233" s="2503"/>
      <c r="CL233" s="2503"/>
      <c r="CM233" s="2503"/>
      <c r="CN233" s="2503"/>
      <c r="CO233" s="2503"/>
      <c r="CP233" s="2503"/>
      <c r="CQ233" s="2503"/>
      <c r="CR233" s="2503"/>
      <c r="CS233" s="2503"/>
      <c r="CT233" s="2503"/>
      <c r="CU233" s="2503"/>
      <c r="CV233" s="2503"/>
      <c r="CW233" s="2503"/>
      <c r="CX233" s="2503"/>
      <c r="CY233" s="2503"/>
      <c r="CZ233" s="2503"/>
      <c r="DA233" s="2503"/>
      <c r="DB233" s="2503"/>
      <c r="DC233" s="2503"/>
      <c r="DD233" s="2503"/>
      <c r="DE233" s="2503"/>
      <c r="DF233" s="2503"/>
      <c r="DG233" s="2503"/>
      <c r="DH233" s="2503"/>
      <c r="DI233" s="2503"/>
      <c r="DJ233" s="2503"/>
      <c r="DK233" s="2503"/>
      <c r="DL233" s="2503"/>
      <c r="DM233" s="2503"/>
      <c r="DN233" s="2503"/>
      <c r="DO233" s="2503"/>
      <c r="DP233" s="2503"/>
      <c r="DQ233" s="2503"/>
      <c r="DR233" s="2503"/>
      <c r="DS233" s="2503"/>
      <c r="DT233" s="2503"/>
      <c r="DU233" s="2503"/>
      <c r="DV233" s="2503"/>
      <c r="DW233" s="2503"/>
      <c r="DX233" s="2503"/>
      <c r="DY233" s="2503"/>
      <c r="DZ233" s="2503"/>
      <c r="EA233" s="2503"/>
      <c r="EB233" s="2503"/>
      <c r="EC233" s="2503"/>
      <c r="ED233" s="2503"/>
      <c r="EE233" s="2503"/>
      <c r="EF233" s="2503"/>
      <c r="EG233" s="2503"/>
      <c r="EH233" s="2503"/>
      <c r="EI233" s="2503"/>
      <c r="EJ233" s="2503"/>
      <c r="EK233" s="2503"/>
      <c r="EL233" s="2503"/>
      <c r="EM233" s="2503"/>
      <c r="EN233" s="2503"/>
      <c r="EO233" s="2503"/>
      <c r="EP233" s="2503"/>
      <c r="EQ233" s="2503"/>
      <c r="ER233" s="2503"/>
      <c r="ES233" s="2503"/>
      <c r="ET233" s="2503"/>
      <c r="EU233" s="2503"/>
      <c r="EV233" s="2503"/>
      <c r="EW233" s="2503"/>
      <c r="EX233" s="2503"/>
      <c r="EY233" s="2503"/>
      <c r="EZ233" s="2503"/>
      <c r="FA233" s="2503"/>
      <c r="FB233" s="2503"/>
      <c r="FC233" s="2503"/>
      <c r="FD233" s="2503"/>
      <c r="FE233" s="2503"/>
      <c r="FF233" s="2503"/>
      <c r="FG233" s="2503"/>
      <c r="FH233" s="2503"/>
      <c r="FI233" s="2503"/>
      <c r="FJ233" s="2503"/>
      <c r="FK233" s="2503"/>
      <c r="FL233" s="2503"/>
      <c r="FM233" s="2503"/>
      <c r="FN233" s="2503"/>
      <c r="FO233" s="2503"/>
      <c r="FP233" s="2503"/>
      <c r="FQ233" s="2503"/>
      <c r="FR233" s="2503"/>
      <c r="FS233" s="2503"/>
      <c r="FT233" s="2503"/>
      <c r="FU233" s="2503"/>
      <c r="FV233" s="2503"/>
      <c r="FW233" s="2503"/>
      <c r="FX233" s="2503"/>
      <c r="FY233" s="2503"/>
      <c r="FZ233" s="2503"/>
      <c r="GA233" s="2503"/>
      <c r="GB233" s="2503"/>
      <c r="GC233" s="2503"/>
      <c r="GD233" s="2503"/>
      <c r="GE233" s="2503"/>
      <c r="GF233" s="2503"/>
      <c r="GG233" s="2503"/>
      <c r="GH233" s="2503"/>
      <c r="GI233" s="2503"/>
      <c r="GJ233" s="2503"/>
      <c r="GK233" s="2503"/>
      <c r="GL233" s="2503"/>
      <c r="GM233" s="2503"/>
      <c r="GN233" s="2503"/>
      <c r="GO233" s="2503"/>
      <c r="GP233" s="2503"/>
      <c r="GQ233" s="2503"/>
      <c r="GR233" s="2503"/>
      <c r="GS233" s="2503"/>
      <c r="GT233" s="2503"/>
      <c r="GU233" s="2503"/>
      <c r="GV233" s="2503"/>
      <c r="GW233" s="2503"/>
      <c r="GX233" s="2503"/>
      <c r="GY233" s="2503"/>
      <c r="GZ233" s="2503"/>
      <c r="HA233" s="2503"/>
      <c r="HB233" s="2503"/>
      <c r="HC233" s="2503"/>
      <c r="HD233" s="2503"/>
      <c r="HE233" s="2503"/>
      <c r="HF233" s="2503"/>
      <c r="HG233" s="2503"/>
      <c r="HH233" s="2503"/>
      <c r="HI233" s="2503"/>
      <c r="HJ233" s="2503"/>
      <c r="HK233" s="2503"/>
      <c r="HL233" s="2503"/>
      <c r="HM233" s="2503"/>
      <c r="HN233" s="2503"/>
      <c r="HO233" s="2503"/>
      <c r="HP233" s="2503"/>
      <c r="HQ233" s="2503"/>
      <c r="HR233" s="2503"/>
      <c r="HS233" s="2503"/>
      <c r="HT233" s="2503"/>
      <c r="HU233" s="2503"/>
      <c r="HV233" s="2503"/>
      <c r="HW233" s="2503"/>
      <c r="HX233" s="2503"/>
      <c r="HY233" s="2503"/>
      <c r="HZ233" s="2503"/>
      <c r="IA233" s="2503"/>
      <c r="IB233" s="2503"/>
      <c r="IC233" s="2503"/>
      <c r="ID233" s="2503"/>
      <c r="IE233" s="2503"/>
    </row>
    <row r="234" spans="1:239" s="1472" customFormat="1" ht="27" customHeight="1" thickBot="1">
      <c r="A234" s="1564" t="s">
        <v>631</v>
      </c>
      <c r="B234" s="2085" t="s">
        <v>626</v>
      </c>
      <c r="C234" s="4388" t="s">
        <v>1369</v>
      </c>
      <c r="D234" s="4389"/>
      <c r="E234" s="4389"/>
      <c r="F234" s="2011" t="s">
        <v>659</v>
      </c>
      <c r="G234" s="1566" t="s">
        <v>627</v>
      </c>
      <c r="H234" s="1998"/>
      <c r="I234" s="1610">
        <v>45.7</v>
      </c>
      <c r="J234" s="1999"/>
      <c r="K234" s="1933">
        <v>5</v>
      </c>
      <c r="L234" s="2573"/>
      <c r="M234" s="2012"/>
      <c r="N234" s="4385"/>
      <c r="O234" s="4386"/>
      <c r="P234" s="4386"/>
      <c r="Q234" s="4386"/>
      <c r="R234" s="4386"/>
      <c r="S234" s="4386"/>
      <c r="T234" s="4386"/>
      <c r="U234" s="4386"/>
      <c r="V234" s="4386"/>
      <c r="W234" s="4386"/>
      <c r="X234" s="4386"/>
      <c r="Y234" s="4386"/>
      <c r="Z234" s="4386"/>
      <c r="AA234" s="4386"/>
      <c r="AB234" s="4387"/>
      <c r="AC234" s="2516">
        <f t="shared" si="12"/>
        <v>0</v>
      </c>
      <c r="AD234" s="1416">
        <f t="shared" si="13"/>
        <v>0</v>
      </c>
      <c r="AE234" s="1416">
        <f t="shared" si="14"/>
        <v>0</v>
      </c>
      <c r="AF234" s="1416">
        <f t="shared" si="15"/>
        <v>0</v>
      </c>
      <c r="AG234" s="2492"/>
      <c r="AH234" s="2492"/>
      <c r="AI234" s="2492"/>
      <c r="AJ234" s="2492"/>
      <c r="AK234" s="2492"/>
      <c r="AL234" s="2492"/>
      <c r="AM234" s="2492"/>
      <c r="AN234" s="2492"/>
      <c r="AO234" s="2492"/>
      <c r="AP234" s="2492"/>
      <c r="AQ234" s="2492"/>
      <c r="AR234" s="2492"/>
      <c r="AS234" s="2492"/>
      <c r="AT234" s="2492"/>
      <c r="AU234" s="2492"/>
      <c r="AV234" s="2492"/>
      <c r="AW234" s="2492"/>
      <c r="AX234" s="2492"/>
      <c r="AY234" s="2492"/>
      <c r="AZ234" s="2492"/>
      <c r="BA234" s="2492"/>
      <c r="BB234" s="2492"/>
      <c r="BC234" s="2492"/>
      <c r="BD234" s="2492"/>
      <c r="BE234" s="2492"/>
      <c r="BF234" s="2492"/>
      <c r="BG234" s="2492"/>
      <c r="BH234" s="2492"/>
      <c r="BI234" s="2492"/>
      <c r="BJ234" s="2492"/>
      <c r="BK234" s="2492"/>
      <c r="BL234" s="2492"/>
      <c r="BM234" s="2492"/>
      <c r="BN234" s="2492"/>
      <c r="BO234" s="2492"/>
      <c r="BP234" s="2492"/>
      <c r="BQ234" s="2492"/>
      <c r="BR234" s="2492"/>
      <c r="BS234" s="2492"/>
      <c r="BT234" s="2492"/>
      <c r="BU234" s="2492"/>
      <c r="BV234" s="2492"/>
      <c r="BW234" s="2492"/>
      <c r="BX234" s="2492"/>
      <c r="BY234" s="2492"/>
      <c r="BZ234" s="2492"/>
      <c r="CA234" s="2492"/>
      <c r="CB234" s="2492"/>
      <c r="CC234" s="2492"/>
      <c r="CD234" s="2492"/>
      <c r="CE234" s="2492"/>
      <c r="CF234" s="2492"/>
      <c r="CG234" s="2492"/>
      <c r="CH234" s="2492"/>
      <c r="CI234" s="2492"/>
      <c r="CJ234" s="2492"/>
      <c r="CK234" s="2492"/>
      <c r="CL234" s="2492"/>
      <c r="CM234" s="2492"/>
      <c r="CN234" s="2492"/>
      <c r="CO234" s="2492"/>
      <c r="CP234" s="2492"/>
      <c r="CQ234" s="2492"/>
      <c r="CR234" s="2492"/>
      <c r="CS234" s="2492"/>
      <c r="CT234" s="2492"/>
      <c r="CU234" s="2492"/>
      <c r="CV234" s="2492"/>
      <c r="CW234" s="2492"/>
      <c r="CX234" s="2492"/>
      <c r="CY234" s="2492"/>
      <c r="CZ234" s="2492"/>
      <c r="DA234" s="2492"/>
      <c r="DB234" s="2492"/>
      <c r="DC234" s="2492"/>
      <c r="DD234" s="2492"/>
      <c r="DE234" s="2492"/>
      <c r="DF234" s="2492"/>
      <c r="DG234" s="2492"/>
      <c r="DH234" s="2492"/>
      <c r="DI234" s="2492"/>
      <c r="DJ234" s="2492"/>
      <c r="DK234" s="2492"/>
      <c r="DL234" s="2492"/>
      <c r="DM234" s="2492"/>
      <c r="DN234" s="2492"/>
      <c r="DO234" s="2492"/>
      <c r="DP234" s="2492"/>
      <c r="DQ234" s="2492"/>
      <c r="DR234" s="2492"/>
      <c r="DS234" s="2492"/>
      <c r="DT234" s="2492"/>
      <c r="DU234" s="2492"/>
      <c r="DV234" s="2492"/>
      <c r="DW234" s="2492"/>
      <c r="DX234" s="2492"/>
      <c r="DY234" s="2492"/>
      <c r="DZ234" s="2492"/>
      <c r="EA234" s="2492"/>
      <c r="EB234" s="2492"/>
      <c r="EC234" s="2492"/>
      <c r="ED234" s="2492"/>
      <c r="EE234" s="2492"/>
      <c r="EF234" s="2492"/>
      <c r="EG234" s="2492"/>
      <c r="EH234" s="2492"/>
      <c r="EI234" s="2492"/>
      <c r="EJ234" s="2492"/>
      <c r="EK234" s="2492"/>
      <c r="EL234" s="2492"/>
      <c r="EM234" s="2492"/>
      <c r="EN234" s="2492"/>
      <c r="EO234" s="2492"/>
      <c r="EP234" s="2492"/>
      <c r="EQ234" s="2492"/>
      <c r="ER234" s="2492"/>
      <c r="ES234" s="2492"/>
      <c r="ET234" s="2492"/>
      <c r="EU234" s="2492"/>
      <c r="EV234" s="2492"/>
      <c r="EW234" s="2492"/>
      <c r="EX234" s="2492"/>
      <c r="EY234" s="2492"/>
      <c r="EZ234" s="2492"/>
      <c r="FA234" s="2492"/>
      <c r="FB234" s="2492"/>
      <c r="FC234" s="2492"/>
      <c r="FD234" s="2492"/>
      <c r="FE234" s="2492"/>
      <c r="FF234" s="2492"/>
      <c r="FG234" s="2492"/>
      <c r="FH234" s="2492"/>
      <c r="FI234" s="2492"/>
      <c r="FJ234" s="2492"/>
      <c r="FK234" s="2492"/>
      <c r="FL234" s="2492"/>
      <c r="FM234" s="2492"/>
      <c r="FN234" s="2492"/>
      <c r="FO234" s="2492"/>
      <c r="FP234" s="2492"/>
      <c r="FQ234" s="2492"/>
      <c r="FR234" s="2492"/>
      <c r="FS234" s="2492"/>
      <c r="FT234" s="2492"/>
      <c r="FU234" s="2492"/>
      <c r="FV234" s="2492"/>
      <c r="FW234" s="2492"/>
      <c r="FX234" s="2492"/>
      <c r="FY234" s="2492"/>
      <c r="FZ234" s="2492"/>
      <c r="GA234" s="2492"/>
      <c r="GB234" s="2492"/>
      <c r="GC234" s="2492"/>
      <c r="GD234" s="2492"/>
      <c r="GE234" s="2492"/>
      <c r="GF234" s="2492"/>
      <c r="GG234" s="2492"/>
      <c r="GH234" s="2492"/>
      <c r="GI234" s="2492"/>
      <c r="GJ234" s="2492"/>
      <c r="GK234" s="2492"/>
      <c r="GL234" s="2492"/>
      <c r="GM234" s="2492"/>
      <c r="GN234" s="2492"/>
      <c r="GO234" s="2492"/>
      <c r="GP234" s="2492"/>
      <c r="GQ234" s="2492"/>
      <c r="GR234" s="2492"/>
      <c r="GS234" s="2492"/>
      <c r="GT234" s="2492"/>
      <c r="GU234" s="2492"/>
      <c r="GV234" s="2492"/>
      <c r="GW234" s="2492"/>
      <c r="GX234" s="2492"/>
      <c r="GY234" s="2492"/>
      <c r="GZ234" s="2492"/>
      <c r="HA234" s="2492"/>
      <c r="HB234" s="2492"/>
      <c r="HC234" s="2492"/>
      <c r="HD234" s="2492"/>
      <c r="HE234" s="2492"/>
      <c r="HF234" s="2492"/>
      <c r="HG234" s="2492"/>
      <c r="HH234" s="2492"/>
      <c r="HI234" s="2492"/>
      <c r="HJ234" s="2492"/>
      <c r="HK234" s="2492"/>
      <c r="HL234" s="2492"/>
      <c r="HM234" s="2492"/>
      <c r="HN234" s="2492"/>
      <c r="HO234" s="2492"/>
      <c r="HP234" s="2492"/>
      <c r="HQ234" s="2492"/>
      <c r="HR234" s="2492"/>
      <c r="HS234" s="2492"/>
      <c r="HT234" s="2492"/>
      <c r="HU234" s="2492"/>
      <c r="HV234" s="2492"/>
      <c r="HW234" s="2492"/>
      <c r="HX234" s="2492"/>
      <c r="HY234" s="2492"/>
      <c r="HZ234" s="2492"/>
      <c r="IA234" s="2492"/>
      <c r="IB234" s="2492"/>
      <c r="IC234" s="2492"/>
      <c r="ID234" s="2492"/>
      <c r="IE234" s="2492"/>
    </row>
    <row r="235" spans="1:239" s="1472" customFormat="1" ht="30" customHeight="1" thickBot="1">
      <c r="A235" s="2518"/>
      <c r="B235" s="1197" t="s">
        <v>1370</v>
      </c>
      <c r="C235" s="2519"/>
      <c r="D235" s="2520"/>
      <c r="E235" s="2521"/>
      <c r="F235" s="2522"/>
      <c r="G235" s="2523"/>
      <c r="H235" s="2524"/>
      <c r="I235" s="2525" t="s">
        <v>373</v>
      </c>
      <c r="J235" s="2526"/>
      <c r="K235" s="2527"/>
      <c r="L235" s="2546"/>
      <c r="M235" s="2528"/>
      <c r="N235" s="1196"/>
      <c r="O235" s="2529"/>
      <c r="P235" s="2529" t="s">
        <v>373</v>
      </c>
      <c r="Q235" s="2529"/>
      <c r="R235" s="2592"/>
      <c r="S235" s="2529"/>
      <c r="T235" s="2529"/>
      <c r="U235" s="2529" t="s">
        <v>373</v>
      </c>
      <c r="V235" s="2529"/>
      <c r="W235" s="2546"/>
      <c r="X235" s="2530"/>
      <c r="Y235" s="2531"/>
      <c r="Z235" s="2532" t="s">
        <v>373</v>
      </c>
      <c r="AA235" s="2531"/>
      <c r="AB235" s="2670"/>
      <c r="AC235" s="2533"/>
      <c r="AD235" s="2534"/>
      <c r="AE235" s="2534"/>
      <c r="AF235" s="2534"/>
      <c r="AG235" s="2492"/>
      <c r="AH235" s="2492"/>
      <c r="AI235" s="2492"/>
      <c r="AJ235" s="2492"/>
      <c r="AK235" s="2492"/>
      <c r="AL235" s="2492"/>
      <c r="AM235" s="2492"/>
      <c r="AN235" s="2492"/>
      <c r="AO235" s="2492"/>
      <c r="AP235" s="2492"/>
      <c r="AQ235" s="2492"/>
      <c r="AR235" s="2492"/>
      <c r="AS235" s="2492"/>
      <c r="AT235" s="2492"/>
      <c r="AU235" s="2492"/>
      <c r="AV235" s="2492"/>
      <c r="AW235" s="2492"/>
      <c r="AX235" s="2492"/>
      <c r="AY235" s="2492"/>
      <c r="AZ235" s="2492"/>
      <c r="BA235" s="2492"/>
      <c r="BB235" s="2492"/>
      <c r="BC235" s="2492"/>
      <c r="BD235" s="2492"/>
      <c r="BE235" s="2492"/>
      <c r="BF235" s="2492"/>
      <c r="BG235" s="2492"/>
      <c r="BH235" s="2492"/>
      <c r="BI235" s="2492"/>
      <c r="BJ235" s="2492"/>
      <c r="BK235" s="2492"/>
      <c r="BL235" s="2492"/>
      <c r="BM235" s="2492"/>
      <c r="BN235" s="2492"/>
      <c r="BO235" s="2492"/>
      <c r="BP235" s="2492"/>
      <c r="BQ235" s="2492"/>
      <c r="BR235" s="2492"/>
      <c r="BS235" s="2492"/>
      <c r="BT235" s="2492"/>
      <c r="BU235" s="2492"/>
      <c r="BV235" s="2492"/>
      <c r="BW235" s="2492"/>
      <c r="BX235" s="2492"/>
      <c r="BY235" s="2492"/>
      <c r="BZ235" s="2492"/>
      <c r="CA235" s="2492"/>
      <c r="CB235" s="2492"/>
      <c r="CC235" s="2492"/>
      <c r="CD235" s="2492"/>
      <c r="CE235" s="2492"/>
      <c r="CF235" s="2492"/>
      <c r="CG235" s="2492"/>
      <c r="CH235" s="2492"/>
      <c r="CI235" s="2492"/>
      <c r="CJ235" s="2492"/>
      <c r="CK235" s="2492"/>
      <c r="CL235" s="2492"/>
      <c r="CM235" s="2492"/>
      <c r="CN235" s="2492"/>
      <c r="CO235" s="2492"/>
      <c r="CP235" s="2492"/>
      <c r="CQ235" s="2492"/>
      <c r="CR235" s="2492"/>
      <c r="CS235" s="2492"/>
      <c r="CT235" s="2492"/>
      <c r="CU235" s="2492"/>
      <c r="CV235" s="2492"/>
      <c r="CW235" s="2492"/>
      <c r="CX235" s="2492"/>
      <c r="CY235" s="2492"/>
      <c r="CZ235" s="2492"/>
      <c r="DA235" s="2492"/>
      <c r="DB235" s="2492"/>
      <c r="DC235" s="2492"/>
      <c r="DD235" s="2492"/>
      <c r="DE235" s="2492"/>
      <c r="DF235" s="2492"/>
      <c r="DG235" s="2492"/>
      <c r="DH235" s="2492"/>
      <c r="DI235" s="2492"/>
      <c r="DJ235" s="2492"/>
      <c r="DK235" s="2492"/>
      <c r="DL235" s="2492"/>
      <c r="DM235" s="2492"/>
      <c r="DN235" s="2492"/>
      <c r="DO235" s="2492"/>
      <c r="DP235" s="2492"/>
      <c r="DQ235" s="2492"/>
      <c r="DR235" s="2492"/>
      <c r="DS235" s="2492"/>
      <c r="DT235" s="2492"/>
      <c r="DU235" s="2492"/>
      <c r="DV235" s="2492"/>
      <c r="DW235" s="2492"/>
      <c r="DX235" s="2492"/>
      <c r="DY235" s="2492"/>
      <c r="DZ235" s="2492"/>
      <c r="EA235" s="2492"/>
      <c r="EB235" s="2492"/>
      <c r="EC235" s="2492"/>
      <c r="ED235" s="2492"/>
      <c r="EE235" s="2492"/>
      <c r="EF235" s="2492"/>
      <c r="EG235" s="2492"/>
      <c r="EH235" s="2492"/>
      <c r="EI235" s="2492"/>
      <c r="EJ235" s="2492"/>
      <c r="EK235" s="2492"/>
      <c r="EL235" s="2492"/>
      <c r="EM235" s="2492"/>
      <c r="EN235" s="2492"/>
      <c r="EO235" s="2492"/>
      <c r="EP235" s="2492"/>
      <c r="EQ235" s="2492"/>
      <c r="ER235" s="2492"/>
      <c r="ES235" s="2492"/>
      <c r="ET235" s="2492"/>
      <c r="EU235" s="2492"/>
      <c r="EV235" s="2492"/>
      <c r="EW235" s="2492"/>
      <c r="EX235" s="2492"/>
      <c r="EY235" s="2492"/>
      <c r="EZ235" s="2492"/>
      <c r="FA235" s="2492"/>
      <c r="FB235" s="2492"/>
      <c r="FC235" s="2492"/>
      <c r="FD235" s="2492"/>
      <c r="FE235" s="2492"/>
      <c r="FF235" s="2492"/>
      <c r="FG235" s="2492"/>
      <c r="FH235" s="2492"/>
      <c r="FI235" s="2492"/>
      <c r="FJ235" s="2492"/>
      <c r="FK235" s="2492"/>
      <c r="FL235" s="2492"/>
      <c r="FM235" s="2492"/>
      <c r="FN235" s="2492"/>
      <c r="FO235" s="2492"/>
      <c r="FP235" s="2492"/>
      <c r="FQ235" s="2492"/>
      <c r="FR235" s="2492"/>
      <c r="FS235" s="2492"/>
      <c r="FT235" s="2492"/>
      <c r="FU235" s="2492"/>
      <c r="FV235" s="2492"/>
      <c r="FW235" s="2492"/>
      <c r="FX235" s="2492"/>
      <c r="FY235" s="2492"/>
      <c r="FZ235" s="2492"/>
      <c r="GA235" s="2492"/>
      <c r="GB235" s="2492"/>
      <c r="GC235" s="2492"/>
      <c r="GD235" s="2492"/>
      <c r="GE235" s="2492"/>
      <c r="GF235" s="2492"/>
      <c r="GG235" s="2492"/>
      <c r="GH235" s="2492"/>
      <c r="GI235" s="2492"/>
      <c r="GJ235" s="2492"/>
      <c r="GK235" s="2492"/>
      <c r="GL235" s="2492"/>
      <c r="GM235" s="2492"/>
      <c r="GN235" s="2492"/>
      <c r="GO235" s="2492"/>
      <c r="GP235" s="2492"/>
      <c r="GQ235" s="2492"/>
      <c r="GR235" s="2492"/>
      <c r="GS235" s="2492"/>
      <c r="GT235" s="2492"/>
      <c r="GU235" s="2492"/>
      <c r="GV235" s="2492"/>
      <c r="GW235" s="2492"/>
      <c r="GX235" s="2492"/>
      <c r="GY235" s="2492"/>
      <c r="GZ235" s="2492"/>
      <c r="HA235" s="2492"/>
      <c r="HB235" s="2492"/>
      <c r="HC235" s="2492"/>
      <c r="HD235" s="2492"/>
      <c r="HE235" s="2492"/>
      <c r="HF235" s="2492"/>
      <c r="HG235" s="2492"/>
      <c r="HH235" s="2492"/>
      <c r="HI235" s="2492"/>
      <c r="HJ235" s="2492"/>
      <c r="HK235" s="2492"/>
      <c r="HL235" s="2492"/>
      <c r="HM235" s="2492"/>
      <c r="HN235" s="2492"/>
      <c r="HO235" s="2492"/>
      <c r="HP235" s="2492"/>
      <c r="HQ235" s="2492"/>
      <c r="HR235" s="2492"/>
      <c r="HS235" s="2492"/>
      <c r="HT235" s="2492"/>
      <c r="HU235" s="2492"/>
      <c r="HV235" s="2492"/>
      <c r="HW235" s="2492"/>
      <c r="HX235" s="2492"/>
      <c r="HY235" s="2492"/>
      <c r="HZ235" s="2492"/>
      <c r="IA235" s="2492"/>
      <c r="IB235" s="2492"/>
      <c r="IC235" s="2492"/>
      <c r="ID235" s="2492"/>
      <c r="IE235" s="2492"/>
    </row>
    <row r="236" spans="1:239" s="1472" customFormat="1" ht="15.75" customHeight="1">
      <c r="A236" s="1483" t="s">
        <v>1371</v>
      </c>
      <c r="B236" s="718" t="s">
        <v>1372</v>
      </c>
      <c r="C236" s="1583" t="s">
        <v>1373</v>
      </c>
      <c r="D236" s="215"/>
      <c r="E236" s="107"/>
      <c r="F236" s="85"/>
      <c r="G236" s="83">
        <v>2</v>
      </c>
      <c r="H236" s="701"/>
      <c r="I236" s="686">
        <v>45.7</v>
      </c>
      <c r="J236" s="1123"/>
      <c r="K236" s="698">
        <v>5</v>
      </c>
      <c r="L236" s="2449"/>
      <c r="M236" s="1121" t="s">
        <v>1374</v>
      </c>
      <c r="N236" s="83">
        <v>5</v>
      </c>
      <c r="O236" s="755"/>
      <c r="P236" s="1929">
        <v>62</v>
      </c>
      <c r="Q236" s="755"/>
      <c r="R236" s="2463"/>
      <c r="S236" s="83">
        <v>25</v>
      </c>
      <c r="T236" s="755"/>
      <c r="U236" s="1929">
        <v>283</v>
      </c>
      <c r="V236" s="755"/>
      <c r="W236" s="1433"/>
      <c r="X236" s="761">
        <v>0.1</v>
      </c>
      <c r="Y236" s="755"/>
      <c r="Z236" s="899">
        <v>7955</v>
      </c>
      <c r="AA236" s="760"/>
      <c r="AB236" s="2481"/>
      <c r="AC236" s="2516">
        <f t="shared" si="12"/>
        <v>0</v>
      </c>
      <c r="AD236" s="1416">
        <f t="shared" si="13"/>
        <v>0</v>
      </c>
      <c r="AE236" s="1416">
        <f t="shared" si="14"/>
        <v>0</v>
      </c>
      <c r="AF236" s="1416">
        <f t="shared" si="15"/>
        <v>0</v>
      </c>
      <c r="AG236" s="2492"/>
      <c r="AH236" s="2492"/>
      <c r="AI236" s="2492"/>
      <c r="AJ236" s="2492"/>
      <c r="AK236" s="2492"/>
      <c r="AL236" s="2492"/>
      <c r="AM236" s="2492"/>
      <c r="AN236" s="2492"/>
      <c r="AO236" s="2492"/>
      <c r="AP236" s="2492"/>
      <c r="AQ236" s="2492"/>
      <c r="AR236" s="2492"/>
      <c r="AS236" s="2492"/>
      <c r="AT236" s="2492"/>
      <c r="AU236" s="2492"/>
      <c r="AV236" s="2492"/>
      <c r="AW236" s="2492"/>
      <c r="AX236" s="2492"/>
      <c r="AY236" s="2492"/>
      <c r="AZ236" s="2492"/>
      <c r="BA236" s="2492"/>
      <c r="BB236" s="2492"/>
      <c r="BC236" s="2492"/>
      <c r="BD236" s="2492"/>
      <c r="BE236" s="2492"/>
      <c r="BF236" s="2492"/>
      <c r="BG236" s="2492"/>
      <c r="BH236" s="2492"/>
      <c r="BI236" s="2492"/>
      <c r="BJ236" s="2492"/>
      <c r="BK236" s="2492"/>
      <c r="BL236" s="2492"/>
      <c r="BM236" s="2492"/>
      <c r="BN236" s="2492"/>
      <c r="BO236" s="2492"/>
      <c r="BP236" s="2492"/>
      <c r="BQ236" s="2492"/>
      <c r="BR236" s="2492"/>
      <c r="BS236" s="2492"/>
      <c r="BT236" s="2492"/>
      <c r="BU236" s="2492"/>
      <c r="BV236" s="2492"/>
      <c r="BW236" s="2492"/>
      <c r="BX236" s="2492"/>
      <c r="BY236" s="2492"/>
      <c r="BZ236" s="2492"/>
      <c r="CA236" s="2492"/>
      <c r="CB236" s="2492"/>
      <c r="CC236" s="2492"/>
      <c r="CD236" s="2492"/>
      <c r="CE236" s="2492"/>
      <c r="CF236" s="2492"/>
      <c r="CG236" s="2492"/>
      <c r="CH236" s="2492"/>
      <c r="CI236" s="2492"/>
      <c r="CJ236" s="2492"/>
      <c r="CK236" s="2492"/>
      <c r="CL236" s="2492"/>
      <c r="CM236" s="2492"/>
      <c r="CN236" s="2492"/>
      <c r="CO236" s="2492"/>
      <c r="CP236" s="2492"/>
      <c r="CQ236" s="2492"/>
      <c r="CR236" s="2492"/>
      <c r="CS236" s="2492"/>
      <c r="CT236" s="2492"/>
      <c r="CU236" s="2492"/>
      <c r="CV236" s="2492"/>
      <c r="CW236" s="2492"/>
      <c r="CX236" s="2492"/>
      <c r="CY236" s="2492"/>
      <c r="CZ236" s="2492"/>
      <c r="DA236" s="2492"/>
      <c r="DB236" s="2492"/>
      <c r="DC236" s="2492"/>
      <c r="DD236" s="2492"/>
      <c r="DE236" s="2492"/>
      <c r="DF236" s="2492"/>
      <c r="DG236" s="2492"/>
      <c r="DH236" s="2492"/>
      <c r="DI236" s="2492"/>
      <c r="DJ236" s="2492"/>
      <c r="DK236" s="2492"/>
      <c r="DL236" s="2492"/>
      <c r="DM236" s="2492"/>
      <c r="DN236" s="2492"/>
      <c r="DO236" s="2492"/>
      <c r="DP236" s="2492"/>
      <c r="DQ236" s="2492"/>
      <c r="DR236" s="2492"/>
      <c r="DS236" s="2492"/>
      <c r="DT236" s="2492"/>
      <c r="DU236" s="2492"/>
      <c r="DV236" s="2492"/>
      <c r="DW236" s="2492"/>
      <c r="DX236" s="2492"/>
      <c r="DY236" s="2492"/>
      <c r="DZ236" s="2492"/>
      <c r="EA236" s="2492"/>
      <c r="EB236" s="2492"/>
      <c r="EC236" s="2492"/>
      <c r="ED236" s="2492"/>
      <c r="EE236" s="2492"/>
      <c r="EF236" s="2492"/>
      <c r="EG236" s="2492"/>
      <c r="EH236" s="2492"/>
      <c r="EI236" s="2492"/>
      <c r="EJ236" s="2492"/>
      <c r="EK236" s="2492"/>
      <c r="EL236" s="2492"/>
      <c r="EM236" s="2492"/>
      <c r="EN236" s="2492"/>
      <c r="EO236" s="2492"/>
      <c r="EP236" s="2492"/>
      <c r="EQ236" s="2492"/>
      <c r="ER236" s="2492"/>
      <c r="ES236" s="2492"/>
      <c r="ET236" s="2492"/>
      <c r="EU236" s="2492"/>
      <c r="EV236" s="2492"/>
      <c r="EW236" s="2492"/>
      <c r="EX236" s="2492"/>
      <c r="EY236" s="2492"/>
      <c r="EZ236" s="2492"/>
      <c r="FA236" s="2492"/>
      <c r="FB236" s="2492"/>
      <c r="FC236" s="2492"/>
      <c r="FD236" s="2492"/>
      <c r="FE236" s="2492"/>
      <c r="FF236" s="2492"/>
      <c r="FG236" s="2492"/>
      <c r="FH236" s="2492"/>
      <c r="FI236" s="2492"/>
      <c r="FJ236" s="2492"/>
      <c r="FK236" s="2492"/>
      <c r="FL236" s="2492"/>
      <c r="FM236" s="2492"/>
      <c r="FN236" s="2492"/>
      <c r="FO236" s="2492"/>
      <c r="FP236" s="2492"/>
      <c r="FQ236" s="2492"/>
      <c r="FR236" s="2492"/>
      <c r="FS236" s="2492"/>
      <c r="FT236" s="2492"/>
      <c r="FU236" s="2492"/>
      <c r="FV236" s="2492"/>
      <c r="FW236" s="2492"/>
      <c r="FX236" s="2492"/>
      <c r="FY236" s="2492"/>
      <c r="FZ236" s="2492"/>
      <c r="GA236" s="2492"/>
      <c r="GB236" s="2492"/>
      <c r="GC236" s="2492"/>
      <c r="GD236" s="2492"/>
      <c r="GE236" s="2492"/>
      <c r="GF236" s="2492"/>
      <c r="GG236" s="2492"/>
      <c r="GH236" s="2492"/>
      <c r="GI236" s="2492"/>
      <c r="GJ236" s="2492"/>
      <c r="GK236" s="2492"/>
      <c r="GL236" s="2492"/>
      <c r="GM236" s="2492"/>
      <c r="GN236" s="2492"/>
      <c r="GO236" s="2492"/>
      <c r="GP236" s="2492"/>
      <c r="GQ236" s="2492"/>
      <c r="GR236" s="2492"/>
      <c r="GS236" s="2492"/>
      <c r="GT236" s="2492"/>
      <c r="GU236" s="2492"/>
      <c r="GV236" s="2492"/>
      <c r="GW236" s="2492"/>
      <c r="GX236" s="2492"/>
      <c r="GY236" s="2492"/>
      <c r="GZ236" s="2492"/>
      <c r="HA236" s="2492"/>
      <c r="HB236" s="2492"/>
      <c r="HC236" s="2492"/>
      <c r="HD236" s="2492"/>
      <c r="HE236" s="2492"/>
      <c r="HF236" s="2492"/>
      <c r="HG236" s="2492"/>
      <c r="HH236" s="2492"/>
      <c r="HI236" s="2492"/>
      <c r="HJ236" s="2492"/>
      <c r="HK236" s="2492"/>
      <c r="HL236" s="2492"/>
      <c r="HM236" s="2492"/>
      <c r="HN236" s="2492"/>
      <c r="HO236" s="2492"/>
      <c r="HP236" s="2492"/>
      <c r="HQ236" s="2492"/>
      <c r="HR236" s="2492"/>
      <c r="HS236" s="2492"/>
      <c r="HT236" s="2492"/>
      <c r="HU236" s="2492"/>
      <c r="HV236" s="2492"/>
      <c r="HW236" s="2492"/>
      <c r="HX236" s="2492"/>
      <c r="HY236" s="2492"/>
      <c r="HZ236" s="2492"/>
      <c r="IA236" s="2492"/>
      <c r="IB236" s="2492"/>
      <c r="IC236" s="2492"/>
      <c r="ID236" s="2492"/>
      <c r="IE236" s="2492"/>
    </row>
    <row r="237" spans="1:239" s="1472" customFormat="1" ht="15.75" customHeight="1">
      <c r="A237" s="1483">
        <v>2305</v>
      </c>
      <c r="B237" s="718" t="s">
        <v>1375</v>
      </c>
      <c r="C237" s="1583" t="s">
        <v>1376</v>
      </c>
      <c r="D237" s="215"/>
      <c r="E237" s="107"/>
      <c r="F237" s="85"/>
      <c r="G237" s="83">
        <v>1.5</v>
      </c>
      <c r="H237" s="701"/>
      <c r="I237" s="686">
        <v>37.299999999999997</v>
      </c>
      <c r="J237" s="1123"/>
      <c r="K237" s="698">
        <v>4</v>
      </c>
      <c r="L237" s="2449"/>
      <c r="M237" s="1121" t="s">
        <v>1377</v>
      </c>
      <c r="N237" s="83">
        <v>5</v>
      </c>
      <c r="O237" s="755"/>
      <c r="P237" s="1929">
        <v>42</v>
      </c>
      <c r="Q237" s="755"/>
      <c r="R237" s="2463"/>
      <c r="S237" s="83">
        <v>25</v>
      </c>
      <c r="T237" s="755"/>
      <c r="U237" s="1929">
        <v>185</v>
      </c>
      <c r="V237" s="755"/>
      <c r="W237" s="1433"/>
      <c r="X237" s="761">
        <v>0.1</v>
      </c>
      <c r="Y237" s="755"/>
      <c r="Z237" s="899">
        <v>5145</v>
      </c>
      <c r="AA237" s="760"/>
      <c r="AB237" s="2481"/>
      <c r="AC237" s="2516">
        <f t="shared" si="12"/>
        <v>0</v>
      </c>
      <c r="AD237" s="1416">
        <f t="shared" si="13"/>
        <v>0</v>
      </c>
      <c r="AE237" s="1416">
        <f t="shared" si="14"/>
        <v>0</v>
      </c>
      <c r="AF237" s="1416">
        <f t="shared" si="15"/>
        <v>0</v>
      </c>
      <c r="AG237" s="2492"/>
      <c r="AH237" s="2492"/>
      <c r="AI237" s="2492"/>
      <c r="AJ237" s="2492"/>
      <c r="AK237" s="2492"/>
      <c r="AL237" s="2492"/>
      <c r="AM237" s="2492"/>
      <c r="AN237" s="2492"/>
      <c r="AO237" s="2492"/>
      <c r="AP237" s="2492"/>
      <c r="AQ237" s="2492"/>
      <c r="AR237" s="2492"/>
      <c r="AS237" s="2492"/>
      <c r="AT237" s="2492"/>
      <c r="AU237" s="2492"/>
      <c r="AV237" s="2492"/>
      <c r="AW237" s="2492"/>
      <c r="AX237" s="2492"/>
      <c r="AY237" s="2492"/>
      <c r="AZ237" s="2492"/>
      <c r="BA237" s="2492"/>
      <c r="BB237" s="2492"/>
      <c r="BC237" s="2492"/>
      <c r="BD237" s="2492"/>
      <c r="BE237" s="2492"/>
      <c r="BF237" s="2492"/>
      <c r="BG237" s="2492"/>
      <c r="BH237" s="2492"/>
      <c r="BI237" s="2492"/>
      <c r="BJ237" s="2492"/>
      <c r="BK237" s="2492"/>
      <c r="BL237" s="2492"/>
      <c r="BM237" s="2492"/>
      <c r="BN237" s="2492"/>
      <c r="BO237" s="2492"/>
      <c r="BP237" s="2492"/>
      <c r="BQ237" s="2492"/>
      <c r="BR237" s="2492"/>
      <c r="BS237" s="2492"/>
      <c r="BT237" s="2492"/>
      <c r="BU237" s="2492"/>
      <c r="BV237" s="2492"/>
      <c r="BW237" s="2492"/>
      <c r="BX237" s="2492"/>
      <c r="BY237" s="2492"/>
      <c r="BZ237" s="2492"/>
      <c r="CA237" s="2492"/>
      <c r="CB237" s="2492"/>
      <c r="CC237" s="2492"/>
      <c r="CD237" s="2492"/>
      <c r="CE237" s="2492"/>
      <c r="CF237" s="2492"/>
      <c r="CG237" s="2492"/>
      <c r="CH237" s="2492"/>
      <c r="CI237" s="2492"/>
      <c r="CJ237" s="2492"/>
      <c r="CK237" s="2492"/>
      <c r="CL237" s="2492"/>
      <c r="CM237" s="2492"/>
      <c r="CN237" s="2492"/>
      <c r="CO237" s="2492"/>
      <c r="CP237" s="2492"/>
      <c r="CQ237" s="2492"/>
      <c r="CR237" s="2492"/>
      <c r="CS237" s="2492"/>
      <c r="CT237" s="2492"/>
      <c r="CU237" s="2492"/>
      <c r="CV237" s="2492"/>
      <c r="CW237" s="2492"/>
      <c r="CX237" s="2492"/>
      <c r="CY237" s="2492"/>
      <c r="CZ237" s="2492"/>
      <c r="DA237" s="2492"/>
      <c r="DB237" s="2492"/>
      <c r="DC237" s="2492"/>
      <c r="DD237" s="2492"/>
      <c r="DE237" s="2492"/>
      <c r="DF237" s="2492"/>
      <c r="DG237" s="2492"/>
      <c r="DH237" s="2492"/>
      <c r="DI237" s="2492"/>
      <c r="DJ237" s="2492"/>
      <c r="DK237" s="2492"/>
      <c r="DL237" s="2492"/>
      <c r="DM237" s="2492"/>
      <c r="DN237" s="2492"/>
      <c r="DO237" s="2492"/>
      <c r="DP237" s="2492"/>
      <c r="DQ237" s="2492"/>
      <c r="DR237" s="2492"/>
      <c r="DS237" s="2492"/>
      <c r="DT237" s="2492"/>
      <c r="DU237" s="2492"/>
      <c r="DV237" s="2492"/>
      <c r="DW237" s="2492"/>
      <c r="DX237" s="2492"/>
      <c r="DY237" s="2492"/>
      <c r="DZ237" s="2492"/>
      <c r="EA237" s="2492"/>
      <c r="EB237" s="2492"/>
      <c r="EC237" s="2492"/>
      <c r="ED237" s="2492"/>
      <c r="EE237" s="2492"/>
      <c r="EF237" s="2492"/>
      <c r="EG237" s="2492"/>
      <c r="EH237" s="2492"/>
      <c r="EI237" s="2492"/>
      <c r="EJ237" s="2492"/>
      <c r="EK237" s="2492"/>
      <c r="EL237" s="2492"/>
      <c r="EM237" s="2492"/>
      <c r="EN237" s="2492"/>
      <c r="EO237" s="2492"/>
      <c r="EP237" s="2492"/>
      <c r="EQ237" s="2492"/>
      <c r="ER237" s="2492"/>
      <c r="ES237" s="2492"/>
      <c r="ET237" s="2492"/>
      <c r="EU237" s="2492"/>
      <c r="EV237" s="2492"/>
      <c r="EW237" s="2492"/>
      <c r="EX237" s="2492"/>
      <c r="EY237" s="2492"/>
      <c r="EZ237" s="2492"/>
      <c r="FA237" s="2492"/>
      <c r="FB237" s="2492"/>
      <c r="FC237" s="2492"/>
      <c r="FD237" s="2492"/>
      <c r="FE237" s="2492"/>
      <c r="FF237" s="2492"/>
      <c r="FG237" s="2492"/>
      <c r="FH237" s="2492"/>
      <c r="FI237" s="2492"/>
      <c r="FJ237" s="2492"/>
      <c r="FK237" s="2492"/>
      <c r="FL237" s="2492"/>
      <c r="FM237" s="2492"/>
      <c r="FN237" s="2492"/>
      <c r="FO237" s="2492"/>
      <c r="FP237" s="2492"/>
      <c r="FQ237" s="2492"/>
      <c r="FR237" s="2492"/>
      <c r="FS237" s="2492"/>
      <c r="FT237" s="2492"/>
      <c r="FU237" s="2492"/>
      <c r="FV237" s="2492"/>
      <c r="FW237" s="2492"/>
      <c r="FX237" s="2492"/>
      <c r="FY237" s="2492"/>
      <c r="FZ237" s="2492"/>
      <c r="GA237" s="2492"/>
      <c r="GB237" s="2492"/>
      <c r="GC237" s="2492"/>
      <c r="GD237" s="2492"/>
      <c r="GE237" s="2492"/>
      <c r="GF237" s="2492"/>
      <c r="GG237" s="2492"/>
      <c r="GH237" s="2492"/>
      <c r="GI237" s="2492"/>
      <c r="GJ237" s="2492"/>
      <c r="GK237" s="2492"/>
      <c r="GL237" s="2492"/>
      <c r="GM237" s="2492"/>
      <c r="GN237" s="2492"/>
      <c r="GO237" s="2492"/>
      <c r="GP237" s="2492"/>
      <c r="GQ237" s="2492"/>
      <c r="GR237" s="2492"/>
      <c r="GS237" s="2492"/>
      <c r="GT237" s="2492"/>
      <c r="GU237" s="2492"/>
      <c r="GV237" s="2492"/>
      <c r="GW237" s="2492"/>
      <c r="GX237" s="2492"/>
      <c r="GY237" s="2492"/>
      <c r="GZ237" s="2492"/>
      <c r="HA237" s="2492"/>
      <c r="HB237" s="2492"/>
      <c r="HC237" s="2492"/>
      <c r="HD237" s="2492"/>
      <c r="HE237" s="2492"/>
      <c r="HF237" s="2492"/>
      <c r="HG237" s="2492"/>
      <c r="HH237" s="2492"/>
      <c r="HI237" s="2492"/>
      <c r="HJ237" s="2492"/>
      <c r="HK237" s="2492"/>
      <c r="HL237" s="2492"/>
      <c r="HM237" s="2492"/>
      <c r="HN237" s="2492"/>
      <c r="HO237" s="2492"/>
      <c r="HP237" s="2492"/>
      <c r="HQ237" s="2492"/>
      <c r="HR237" s="2492"/>
      <c r="HS237" s="2492"/>
      <c r="HT237" s="2492"/>
      <c r="HU237" s="2492"/>
      <c r="HV237" s="2492"/>
      <c r="HW237" s="2492"/>
      <c r="HX237" s="2492"/>
      <c r="HY237" s="2492"/>
      <c r="HZ237" s="2492"/>
      <c r="IA237" s="2492"/>
      <c r="IB237" s="2492"/>
      <c r="IC237" s="2492"/>
      <c r="ID237" s="2492"/>
      <c r="IE237" s="2492"/>
    </row>
    <row r="238" spans="1:239" s="1472" customFormat="1" ht="15.75" customHeight="1">
      <c r="A238" s="1483" t="s">
        <v>1378</v>
      </c>
      <c r="B238" s="718" t="s">
        <v>1379</v>
      </c>
      <c r="C238" s="1583" t="s">
        <v>1376</v>
      </c>
      <c r="D238" s="215"/>
      <c r="E238" s="107"/>
      <c r="F238" s="218"/>
      <c r="G238" s="83">
        <v>2</v>
      </c>
      <c r="H238" s="701"/>
      <c r="I238" s="686">
        <v>45.7</v>
      </c>
      <c r="J238" s="1123"/>
      <c r="K238" s="698">
        <v>5</v>
      </c>
      <c r="L238" s="2449"/>
      <c r="M238" s="1121" t="s">
        <v>1380</v>
      </c>
      <c r="N238" s="83">
        <v>5</v>
      </c>
      <c r="O238" s="755"/>
      <c r="P238" s="1929">
        <v>62</v>
      </c>
      <c r="Q238" s="755"/>
      <c r="R238" s="2463"/>
      <c r="S238" s="83">
        <v>25</v>
      </c>
      <c r="T238" s="755"/>
      <c r="U238" s="1929">
        <v>283</v>
      </c>
      <c r="V238" s="755"/>
      <c r="W238" s="1433"/>
      <c r="X238" s="761">
        <v>0.1</v>
      </c>
      <c r="Y238" s="755"/>
      <c r="Z238" s="899">
        <v>7955</v>
      </c>
      <c r="AA238" s="760"/>
      <c r="AB238" s="2481"/>
      <c r="AC238" s="2516">
        <f t="shared" si="12"/>
        <v>0</v>
      </c>
      <c r="AD238" s="1416">
        <f t="shared" si="13"/>
        <v>0</v>
      </c>
      <c r="AE238" s="1416">
        <f t="shared" si="14"/>
        <v>0</v>
      </c>
      <c r="AF238" s="1416">
        <f t="shared" si="15"/>
        <v>0</v>
      </c>
      <c r="AG238" s="2492"/>
      <c r="AH238" s="2492"/>
      <c r="AI238" s="2492"/>
      <c r="AJ238" s="2492"/>
      <c r="AK238" s="2492"/>
      <c r="AL238" s="2492"/>
      <c r="AM238" s="2492"/>
      <c r="AN238" s="2492"/>
      <c r="AO238" s="2492"/>
      <c r="AP238" s="2492"/>
      <c r="AQ238" s="2492"/>
      <c r="AR238" s="2492"/>
      <c r="AS238" s="2492"/>
      <c r="AT238" s="2492"/>
      <c r="AU238" s="2492"/>
      <c r="AV238" s="2492"/>
      <c r="AW238" s="2492"/>
      <c r="AX238" s="2492"/>
      <c r="AY238" s="2492"/>
      <c r="AZ238" s="2492"/>
      <c r="BA238" s="2492"/>
      <c r="BB238" s="2492"/>
      <c r="BC238" s="2492"/>
      <c r="BD238" s="2492"/>
      <c r="BE238" s="2492"/>
      <c r="BF238" s="2492"/>
      <c r="BG238" s="2492"/>
      <c r="BH238" s="2492"/>
      <c r="BI238" s="2492"/>
      <c r="BJ238" s="2492"/>
      <c r="BK238" s="2492"/>
      <c r="BL238" s="2492"/>
      <c r="BM238" s="2492"/>
      <c r="BN238" s="2492"/>
      <c r="BO238" s="2492"/>
      <c r="BP238" s="2492"/>
      <c r="BQ238" s="2492"/>
      <c r="BR238" s="2492"/>
      <c r="BS238" s="2492"/>
      <c r="BT238" s="2492"/>
      <c r="BU238" s="2492"/>
      <c r="BV238" s="2492"/>
      <c r="BW238" s="2492"/>
      <c r="BX238" s="2492"/>
      <c r="BY238" s="2492"/>
      <c r="BZ238" s="2492"/>
      <c r="CA238" s="2492"/>
      <c r="CB238" s="2492"/>
      <c r="CC238" s="2492"/>
      <c r="CD238" s="2492"/>
      <c r="CE238" s="2492"/>
      <c r="CF238" s="2492"/>
      <c r="CG238" s="2492"/>
      <c r="CH238" s="2492"/>
      <c r="CI238" s="2492"/>
      <c r="CJ238" s="2492"/>
      <c r="CK238" s="2492"/>
      <c r="CL238" s="2492"/>
      <c r="CM238" s="2492"/>
      <c r="CN238" s="2492"/>
      <c r="CO238" s="2492"/>
      <c r="CP238" s="2492"/>
      <c r="CQ238" s="2492"/>
      <c r="CR238" s="2492"/>
      <c r="CS238" s="2492"/>
      <c r="CT238" s="2492"/>
      <c r="CU238" s="2492"/>
      <c r="CV238" s="2492"/>
      <c r="CW238" s="2492"/>
      <c r="CX238" s="2492"/>
      <c r="CY238" s="2492"/>
      <c r="CZ238" s="2492"/>
      <c r="DA238" s="2492"/>
      <c r="DB238" s="2492"/>
      <c r="DC238" s="2492"/>
      <c r="DD238" s="2492"/>
      <c r="DE238" s="2492"/>
      <c r="DF238" s="2492"/>
      <c r="DG238" s="2492"/>
      <c r="DH238" s="2492"/>
      <c r="DI238" s="2492"/>
      <c r="DJ238" s="2492"/>
      <c r="DK238" s="2492"/>
      <c r="DL238" s="2492"/>
      <c r="DM238" s="2492"/>
      <c r="DN238" s="2492"/>
      <c r="DO238" s="2492"/>
      <c r="DP238" s="2492"/>
      <c r="DQ238" s="2492"/>
      <c r="DR238" s="2492"/>
      <c r="DS238" s="2492"/>
      <c r="DT238" s="2492"/>
      <c r="DU238" s="2492"/>
      <c r="DV238" s="2492"/>
      <c r="DW238" s="2492"/>
      <c r="DX238" s="2492"/>
      <c r="DY238" s="2492"/>
      <c r="DZ238" s="2492"/>
      <c r="EA238" s="2492"/>
      <c r="EB238" s="2492"/>
      <c r="EC238" s="2492"/>
      <c r="ED238" s="2492"/>
      <c r="EE238" s="2492"/>
      <c r="EF238" s="2492"/>
      <c r="EG238" s="2492"/>
      <c r="EH238" s="2492"/>
      <c r="EI238" s="2492"/>
      <c r="EJ238" s="2492"/>
      <c r="EK238" s="2492"/>
      <c r="EL238" s="2492"/>
      <c r="EM238" s="2492"/>
      <c r="EN238" s="2492"/>
      <c r="EO238" s="2492"/>
      <c r="EP238" s="2492"/>
      <c r="EQ238" s="2492"/>
      <c r="ER238" s="2492"/>
      <c r="ES238" s="2492"/>
      <c r="ET238" s="2492"/>
      <c r="EU238" s="2492"/>
      <c r="EV238" s="2492"/>
      <c r="EW238" s="2492"/>
      <c r="EX238" s="2492"/>
      <c r="EY238" s="2492"/>
      <c r="EZ238" s="2492"/>
      <c r="FA238" s="2492"/>
      <c r="FB238" s="2492"/>
      <c r="FC238" s="2492"/>
      <c r="FD238" s="2492"/>
      <c r="FE238" s="2492"/>
      <c r="FF238" s="2492"/>
      <c r="FG238" s="2492"/>
      <c r="FH238" s="2492"/>
      <c r="FI238" s="2492"/>
      <c r="FJ238" s="2492"/>
      <c r="FK238" s="2492"/>
      <c r="FL238" s="2492"/>
      <c r="FM238" s="2492"/>
      <c r="FN238" s="2492"/>
      <c r="FO238" s="2492"/>
      <c r="FP238" s="2492"/>
      <c r="FQ238" s="2492"/>
      <c r="FR238" s="2492"/>
      <c r="FS238" s="2492"/>
      <c r="FT238" s="2492"/>
      <c r="FU238" s="2492"/>
      <c r="FV238" s="2492"/>
      <c r="FW238" s="2492"/>
      <c r="FX238" s="2492"/>
      <c r="FY238" s="2492"/>
      <c r="FZ238" s="2492"/>
      <c r="GA238" s="2492"/>
      <c r="GB238" s="2492"/>
      <c r="GC238" s="2492"/>
      <c r="GD238" s="2492"/>
      <c r="GE238" s="2492"/>
      <c r="GF238" s="2492"/>
      <c r="GG238" s="2492"/>
      <c r="GH238" s="2492"/>
      <c r="GI238" s="2492"/>
      <c r="GJ238" s="2492"/>
      <c r="GK238" s="2492"/>
      <c r="GL238" s="2492"/>
      <c r="GM238" s="2492"/>
      <c r="GN238" s="2492"/>
      <c r="GO238" s="2492"/>
      <c r="GP238" s="2492"/>
      <c r="GQ238" s="2492"/>
      <c r="GR238" s="2492"/>
      <c r="GS238" s="2492"/>
      <c r="GT238" s="2492"/>
      <c r="GU238" s="2492"/>
      <c r="GV238" s="2492"/>
      <c r="GW238" s="2492"/>
      <c r="GX238" s="2492"/>
      <c r="GY238" s="2492"/>
      <c r="GZ238" s="2492"/>
      <c r="HA238" s="2492"/>
      <c r="HB238" s="2492"/>
      <c r="HC238" s="2492"/>
      <c r="HD238" s="2492"/>
      <c r="HE238" s="2492"/>
      <c r="HF238" s="2492"/>
      <c r="HG238" s="2492"/>
      <c r="HH238" s="2492"/>
      <c r="HI238" s="2492"/>
      <c r="HJ238" s="2492"/>
      <c r="HK238" s="2492"/>
      <c r="HL238" s="2492"/>
      <c r="HM238" s="2492"/>
      <c r="HN238" s="2492"/>
      <c r="HO238" s="2492"/>
      <c r="HP238" s="2492"/>
      <c r="HQ238" s="2492"/>
      <c r="HR238" s="2492"/>
      <c r="HS238" s="2492"/>
      <c r="HT238" s="2492"/>
      <c r="HU238" s="2492"/>
      <c r="HV238" s="2492"/>
      <c r="HW238" s="2492"/>
      <c r="HX238" s="2492"/>
      <c r="HY238" s="2492"/>
      <c r="HZ238" s="2492"/>
      <c r="IA238" s="2492"/>
      <c r="IB238" s="2492"/>
      <c r="IC238" s="2492"/>
      <c r="ID238" s="2492"/>
      <c r="IE238" s="2492"/>
    </row>
    <row r="239" spans="1:239" s="1472" customFormat="1" ht="15.75" customHeight="1">
      <c r="A239" s="1483" t="s">
        <v>1381</v>
      </c>
      <c r="B239" s="718" t="s">
        <v>1382</v>
      </c>
      <c r="C239" s="1583" t="s">
        <v>1383</v>
      </c>
      <c r="D239" s="215"/>
      <c r="E239" s="107"/>
      <c r="F239" s="85"/>
      <c r="G239" s="83">
        <v>2</v>
      </c>
      <c r="H239" s="701"/>
      <c r="I239" s="686">
        <v>45.7</v>
      </c>
      <c r="J239" s="1123"/>
      <c r="K239" s="698">
        <v>5</v>
      </c>
      <c r="L239" s="2449"/>
      <c r="M239" s="1121" t="s">
        <v>1384</v>
      </c>
      <c r="N239" s="83">
        <v>5</v>
      </c>
      <c r="O239" s="755"/>
      <c r="P239" s="1929">
        <v>62</v>
      </c>
      <c r="Q239" s="755"/>
      <c r="R239" s="2463"/>
      <c r="S239" s="945"/>
      <c r="T239" s="1134"/>
      <c r="U239" s="1588"/>
      <c r="V239" s="1134"/>
      <c r="W239" s="1430"/>
      <c r="X239" s="761">
        <v>0.1</v>
      </c>
      <c r="Y239" s="755"/>
      <c r="Z239" s="899">
        <v>7955</v>
      </c>
      <c r="AA239" s="760"/>
      <c r="AB239" s="2481"/>
      <c r="AC239" s="2516">
        <f t="shared" si="12"/>
        <v>0</v>
      </c>
      <c r="AD239" s="1416">
        <f t="shared" si="13"/>
        <v>0</v>
      </c>
      <c r="AE239" s="1416">
        <f t="shared" si="14"/>
        <v>0</v>
      </c>
      <c r="AF239" s="1416">
        <f t="shared" si="15"/>
        <v>0</v>
      </c>
      <c r="AG239" s="2492"/>
      <c r="AH239" s="2492"/>
      <c r="AI239" s="2492"/>
      <c r="AJ239" s="2492"/>
      <c r="AK239" s="2492"/>
      <c r="AL239" s="2492"/>
      <c r="AM239" s="2492"/>
      <c r="AN239" s="2492"/>
      <c r="AO239" s="2492"/>
      <c r="AP239" s="2492"/>
      <c r="AQ239" s="2492"/>
      <c r="AR239" s="2492"/>
      <c r="AS239" s="2492"/>
      <c r="AT239" s="2492"/>
      <c r="AU239" s="2492"/>
      <c r="AV239" s="2492"/>
      <c r="AW239" s="2492"/>
      <c r="AX239" s="2492"/>
      <c r="AY239" s="2492"/>
      <c r="AZ239" s="2492"/>
      <c r="BA239" s="2492"/>
      <c r="BB239" s="2492"/>
      <c r="BC239" s="2492"/>
      <c r="BD239" s="2492"/>
      <c r="BE239" s="2492"/>
      <c r="BF239" s="2492"/>
      <c r="BG239" s="2492"/>
      <c r="BH239" s="2492"/>
      <c r="BI239" s="2492"/>
      <c r="BJ239" s="2492"/>
      <c r="BK239" s="2492"/>
      <c r="BL239" s="2492"/>
      <c r="BM239" s="2492"/>
      <c r="BN239" s="2492"/>
      <c r="BO239" s="2492"/>
      <c r="BP239" s="2492"/>
      <c r="BQ239" s="2492"/>
      <c r="BR239" s="2492"/>
      <c r="BS239" s="2492"/>
      <c r="BT239" s="2492"/>
      <c r="BU239" s="2492"/>
      <c r="BV239" s="2492"/>
      <c r="BW239" s="2492"/>
      <c r="BX239" s="2492"/>
      <c r="BY239" s="2492"/>
      <c r="BZ239" s="2492"/>
      <c r="CA239" s="2492"/>
      <c r="CB239" s="2492"/>
      <c r="CC239" s="2492"/>
      <c r="CD239" s="2492"/>
      <c r="CE239" s="2492"/>
      <c r="CF239" s="2492"/>
      <c r="CG239" s="2492"/>
      <c r="CH239" s="2492"/>
      <c r="CI239" s="2492"/>
      <c r="CJ239" s="2492"/>
      <c r="CK239" s="2492"/>
      <c r="CL239" s="2492"/>
      <c r="CM239" s="2492"/>
      <c r="CN239" s="2492"/>
      <c r="CO239" s="2492"/>
      <c r="CP239" s="2492"/>
      <c r="CQ239" s="2492"/>
      <c r="CR239" s="2492"/>
      <c r="CS239" s="2492"/>
      <c r="CT239" s="2492"/>
      <c r="CU239" s="2492"/>
      <c r="CV239" s="2492"/>
      <c r="CW239" s="2492"/>
      <c r="CX239" s="2492"/>
      <c r="CY239" s="2492"/>
      <c r="CZ239" s="2492"/>
      <c r="DA239" s="2492"/>
      <c r="DB239" s="2492"/>
      <c r="DC239" s="2492"/>
      <c r="DD239" s="2492"/>
      <c r="DE239" s="2492"/>
      <c r="DF239" s="2492"/>
      <c r="DG239" s="2492"/>
      <c r="DH239" s="2492"/>
      <c r="DI239" s="2492"/>
      <c r="DJ239" s="2492"/>
      <c r="DK239" s="2492"/>
      <c r="DL239" s="2492"/>
      <c r="DM239" s="2492"/>
      <c r="DN239" s="2492"/>
      <c r="DO239" s="2492"/>
      <c r="DP239" s="2492"/>
      <c r="DQ239" s="2492"/>
      <c r="DR239" s="2492"/>
      <c r="DS239" s="2492"/>
      <c r="DT239" s="2492"/>
      <c r="DU239" s="2492"/>
      <c r="DV239" s="2492"/>
      <c r="DW239" s="2492"/>
      <c r="DX239" s="2492"/>
      <c r="DY239" s="2492"/>
      <c r="DZ239" s="2492"/>
      <c r="EA239" s="2492"/>
      <c r="EB239" s="2492"/>
      <c r="EC239" s="2492"/>
      <c r="ED239" s="2492"/>
      <c r="EE239" s="2492"/>
      <c r="EF239" s="2492"/>
      <c r="EG239" s="2492"/>
      <c r="EH239" s="2492"/>
      <c r="EI239" s="2492"/>
      <c r="EJ239" s="2492"/>
      <c r="EK239" s="2492"/>
      <c r="EL239" s="2492"/>
      <c r="EM239" s="2492"/>
      <c r="EN239" s="2492"/>
      <c r="EO239" s="2492"/>
      <c r="EP239" s="2492"/>
      <c r="EQ239" s="2492"/>
      <c r="ER239" s="2492"/>
      <c r="ES239" s="2492"/>
      <c r="ET239" s="2492"/>
      <c r="EU239" s="2492"/>
      <c r="EV239" s="2492"/>
      <c r="EW239" s="2492"/>
      <c r="EX239" s="2492"/>
      <c r="EY239" s="2492"/>
      <c r="EZ239" s="2492"/>
      <c r="FA239" s="2492"/>
      <c r="FB239" s="2492"/>
      <c r="FC239" s="2492"/>
      <c r="FD239" s="2492"/>
      <c r="FE239" s="2492"/>
      <c r="FF239" s="2492"/>
      <c r="FG239" s="2492"/>
      <c r="FH239" s="2492"/>
      <c r="FI239" s="2492"/>
      <c r="FJ239" s="2492"/>
      <c r="FK239" s="2492"/>
      <c r="FL239" s="2492"/>
      <c r="FM239" s="2492"/>
      <c r="FN239" s="2492"/>
      <c r="FO239" s="2492"/>
      <c r="FP239" s="2492"/>
      <c r="FQ239" s="2492"/>
      <c r="FR239" s="2492"/>
      <c r="FS239" s="2492"/>
      <c r="FT239" s="2492"/>
      <c r="FU239" s="2492"/>
      <c r="FV239" s="2492"/>
      <c r="FW239" s="2492"/>
      <c r="FX239" s="2492"/>
      <c r="FY239" s="2492"/>
      <c r="FZ239" s="2492"/>
      <c r="GA239" s="2492"/>
      <c r="GB239" s="2492"/>
      <c r="GC239" s="2492"/>
      <c r="GD239" s="2492"/>
      <c r="GE239" s="2492"/>
      <c r="GF239" s="2492"/>
      <c r="GG239" s="2492"/>
      <c r="GH239" s="2492"/>
      <c r="GI239" s="2492"/>
      <c r="GJ239" s="2492"/>
      <c r="GK239" s="2492"/>
      <c r="GL239" s="2492"/>
      <c r="GM239" s="2492"/>
      <c r="GN239" s="2492"/>
      <c r="GO239" s="2492"/>
      <c r="GP239" s="2492"/>
      <c r="GQ239" s="2492"/>
      <c r="GR239" s="2492"/>
      <c r="GS239" s="2492"/>
      <c r="GT239" s="2492"/>
      <c r="GU239" s="2492"/>
      <c r="GV239" s="2492"/>
      <c r="GW239" s="2492"/>
      <c r="GX239" s="2492"/>
      <c r="GY239" s="2492"/>
      <c r="GZ239" s="2492"/>
      <c r="HA239" s="2492"/>
      <c r="HB239" s="2492"/>
      <c r="HC239" s="2492"/>
      <c r="HD239" s="2492"/>
      <c r="HE239" s="2492"/>
      <c r="HF239" s="2492"/>
      <c r="HG239" s="2492"/>
      <c r="HH239" s="2492"/>
      <c r="HI239" s="2492"/>
      <c r="HJ239" s="2492"/>
      <c r="HK239" s="2492"/>
      <c r="HL239" s="2492"/>
      <c r="HM239" s="2492"/>
      <c r="HN239" s="2492"/>
      <c r="HO239" s="2492"/>
      <c r="HP239" s="2492"/>
      <c r="HQ239" s="2492"/>
      <c r="HR239" s="2492"/>
      <c r="HS239" s="2492"/>
      <c r="HT239" s="2492"/>
      <c r="HU239" s="2492"/>
      <c r="HV239" s="2492"/>
      <c r="HW239" s="2492"/>
      <c r="HX239" s="2492"/>
      <c r="HY239" s="2492"/>
      <c r="HZ239" s="2492"/>
      <c r="IA239" s="2492"/>
      <c r="IB239" s="2492"/>
      <c r="IC239" s="2492"/>
      <c r="ID239" s="2492"/>
      <c r="IE239" s="2492"/>
    </row>
    <row r="240" spans="1:239" s="1472" customFormat="1" ht="15.75" customHeight="1">
      <c r="A240" s="1483" t="s">
        <v>1385</v>
      </c>
      <c r="B240" s="718" t="s">
        <v>1386</v>
      </c>
      <c r="C240" s="1583" t="s">
        <v>1376</v>
      </c>
      <c r="D240" s="215"/>
      <c r="E240" s="107"/>
      <c r="F240" s="85"/>
      <c r="G240" s="83">
        <v>2</v>
      </c>
      <c r="H240" s="701"/>
      <c r="I240" s="686">
        <v>37.299999999999997</v>
      </c>
      <c r="J240" s="1123"/>
      <c r="K240" s="698">
        <v>4</v>
      </c>
      <c r="L240" s="2449"/>
      <c r="M240" s="1121" t="s">
        <v>1387</v>
      </c>
      <c r="N240" s="83">
        <v>5</v>
      </c>
      <c r="O240" s="755"/>
      <c r="P240" s="1929">
        <v>38</v>
      </c>
      <c r="Q240" s="755"/>
      <c r="R240" s="2463"/>
      <c r="S240" s="83">
        <v>25</v>
      </c>
      <c r="T240" s="755"/>
      <c r="U240" s="1929">
        <v>164</v>
      </c>
      <c r="V240" s="755"/>
      <c r="W240" s="1433"/>
      <c r="X240" s="761">
        <v>0.1</v>
      </c>
      <c r="Y240" s="755"/>
      <c r="Z240" s="899">
        <v>4523</v>
      </c>
      <c r="AA240" s="760"/>
      <c r="AB240" s="2481"/>
      <c r="AC240" s="2516">
        <f t="shared" si="12"/>
        <v>0</v>
      </c>
      <c r="AD240" s="1416">
        <f t="shared" si="13"/>
        <v>0</v>
      </c>
      <c r="AE240" s="1416">
        <f t="shared" si="14"/>
        <v>0</v>
      </c>
      <c r="AF240" s="1416">
        <f t="shared" si="15"/>
        <v>0</v>
      </c>
      <c r="AG240" s="2492"/>
      <c r="AH240" s="2492"/>
      <c r="AI240" s="2492"/>
      <c r="AJ240" s="2492"/>
      <c r="AK240" s="2492"/>
      <c r="AL240" s="2492"/>
      <c r="AM240" s="2492"/>
      <c r="AN240" s="2492"/>
      <c r="AO240" s="2492"/>
      <c r="AP240" s="2492"/>
      <c r="AQ240" s="2492"/>
      <c r="AR240" s="2492"/>
      <c r="AS240" s="2492"/>
      <c r="AT240" s="2492"/>
      <c r="AU240" s="2492"/>
      <c r="AV240" s="2492"/>
      <c r="AW240" s="2492"/>
      <c r="AX240" s="2492"/>
      <c r="AY240" s="2492"/>
      <c r="AZ240" s="2492"/>
      <c r="BA240" s="2492"/>
      <c r="BB240" s="2492"/>
      <c r="BC240" s="2492"/>
      <c r="BD240" s="2492"/>
      <c r="BE240" s="2492"/>
      <c r="BF240" s="2492"/>
      <c r="BG240" s="2492"/>
      <c r="BH240" s="2492"/>
      <c r="BI240" s="2492"/>
      <c r="BJ240" s="2492"/>
      <c r="BK240" s="2492"/>
      <c r="BL240" s="2492"/>
      <c r="BM240" s="2492"/>
      <c r="BN240" s="2492"/>
      <c r="BO240" s="2492"/>
      <c r="BP240" s="2492"/>
      <c r="BQ240" s="2492"/>
      <c r="BR240" s="2492"/>
      <c r="BS240" s="2492"/>
      <c r="BT240" s="2492"/>
      <c r="BU240" s="2492"/>
      <c r="BV240" s="2492"/>
      <c r="BW240" s="2492"/>
      <c r="BX240" s="2492"/>
      <c r="BY240" s="2492"/>
      <c r="BZ240" s="2492"/>
      <c r="CA240" s="2492"/>
      <c r="CB240" s="2492"/>
      <c r="CC240" s="2492"/>
      <c r="CD240" s="2492"/>
      <c r="CE240" s="2492"/>
      <c r="CF240" s="2492"/>
      <c r="CG240" s="2492"/>
      <c r="CH240" s="2492"/>
      <c r="CI240" s="2492"/>
      <c r="CJ240" s="2492"/>
      <c r="CK240" s="2492"/>
      <c r="CL240" s="2492"/>
      <c r="CM240" s="2492"/>
      <c r="CN240" s="2492"/>
      <c r="CO240" s="2492"/>
      <c r="CP240" s="2492"/>
      <c r="CQ240" s="2492"/>
      <c r="CR240" s="2492"/>
      <c r="CS240" s="2492"/>
      <c r="CT240" s="2492"/>
      <c r="CU240" s="2492"/>
      <c r="CV240" s="2492"/>
      <c r="CW240" s="2492"/>
      <c r="CX240" s="2492"/>
      <c r="CY240" s="2492"/>
      <c r="CZ240" s="2492"/>
      <c r="DA240" s="2492"/>
      <c r="DB240" s="2492"/>
      <c r="DC240" s="2492"/>
      <c r="DD240" s="2492"/>
      <c r="DE240" s="2492"/>
      <c r="DF240" s="2492"/>
      <c r="DG240" s="2492"/>
      <c r="DH240" s="2492"/>
      <c r="DI240" s="2492"/>
      <c r="DJ240" s="2492"/>
      <c r="DK240" s="2492"/>
      <c r="DL240" s="2492"/>
      <c r="DM240" s="2492"/>
      <c r="DN240" s="2492"/>
      <c r="DO240" s="2492"/>
      <c r="DP240" s="2492"/>
      <c r="DQ240" s="2492"/>
      <c r="DR240" s="2492"/>
      <c r="DS240" s="2492"/>
      <c r="DT240" s="2492"/>
      <c r="DU240" s="2492"/>
      <c r="DV240" s="2492"/>
      <c r="DW240" s="2492"/>
      <c r="DX240" s="2492"/>
      <c r="DY240" s="2492"/>
      <c r="DZ240" s="2492"/>
      <c r="EA240" s="2492"/>
      <c r="EB240" s="2492"/>
      <c r="EC240" s="2492"/>
      <c r="ED240" s="2492"/>
      <c r="EE240" s="2492"/>
      <c r="EF240" s="2492"/>
      <c r="EG240" s="2492"/>
      <c r="EH240" s="2492"/>
      <c r="EI240" s="2492"/>
      <c r="EJ240" s="2492"/>
      <c r="EK240" s="2492"/>
      <c r="EL240" s="2492"/>
      <c r="EM240" s="2492"/>
      <c r="EN240" s="2492"/>
      <c r="EO240" s="2492"/>
      <c r="EP240" s="2492"/>
      <c r="EQ240" s="2492"/>
      <c r="ER240" s="2492"/>
      <c r="ES240" s="2492"/>
      <c r="ET240" s="2492"/>
      <c r="EU240" s="2492"/>
      <c r="EV240" s="2492"/>
      <c r="EW240" s="2492"/>
      <c r="EX240" s="2492"/>
      <c r="EY240" s="2492"/>
      <c r="EZ240" s="2492"/>
      <c r="FA240" s="2492"/>
      <c r="FB240" s="2492"/>
      <c r="FC240" s="2492"/>
      <c r="FD240" s="2492"/>
      <c r="FE240" s="2492"/>
      <c r="FF240" s="2492"/>
      <c r="FG240" s="2492"/>
      <c r="FH240" s="2492"/>
      <c r="FI240" s="2492"/>
      <c r="FJ240" s="2492"/>
      <c r="FK240" s="2492"/>
      <c r="FL240" s="2492"/>
      <c r="FM240" s="2492"/>
      <c r="FN240" s="2492"/>
      <c r="FO240" s="2492"/>
      <c r="FP240" s="2492"/>
      <c r="FQ240" s="2492"/>
      <c r="FR240" s="2492"/>
      <c r="FS240" s="2492"/>
      <c r="FT240" s="2492"/>
      <c r="FU240" s="2492"/>
      <c r="FV240" s="2492"/>
      <c r="FW240" s="2492"/>
      <c r="FX240" s="2492"/>
      <c r="FY240" s="2492"/>
      <c r="FZ240" s="2492"/>
      <c r="GA240" s="2492"/>
      <c r="GB240" s="2492"/>
      <c r="GC240" s="2492"/>
      <c r="GD240" s="2492"/>
      <c r="GE240" s="2492"/>
      <c r="GF240" s="2492"/>
      <c r="GG240" s="2492"/>
      <c r="GH240" s="2492"/>
      <c r="GI240" s="2492"/>
      <c r="GJ240" s="2492"/>
      <c r="GK240" s="2492"/>
      <c r="GL240" s="2492"/>
      <c r="GM240" s="2492"/>
      <c r="GN240" s="2492"/>
      <c r="GO240" s="2492"/>
      <c r="GP240" s="2492"/>
      <c r="GQ240" s="2492"/>
      <c r="GR240" s="2492"/>
      <c r="GS240" s="2492"/>
      <c r="GT240" s="2492"/>
      <c r="GU240" s="2492"/>
      <c r="GV240" s="2492"/>
      <c r="GW240" s="2492"/>
      <c r="GX240" s="2492"/>
      <c r="GY240" s="2492"/>
      <c r="GZ240" s="2492"/>
      <c r="HA240" s="2492"/>
      <c r="HB240" s="2492"/>
      <c r="HC240" s="2492"/>
      <c r="HD240" s="2492"/>
      <c r="HE240" s="2492"/>
      <c r="HF240" s="2492"/>
      <c r="HG240" s="2492"/>
      <c r="HH240" s="2492"/>
      <c r="HI240" s="2492"/>
      <c r="HJ240" s="2492"/>
      <c r="HK240" s="2492"/>
      <c r="HL240" s="2492"/>
      <c r="HM240" s="2492"/>
      <c r="HN240" s="2492"/>
      <c r="HO240" s="2492"/>
      <c r="HP240" s="2492"/>
      <c r="HQ240" s="2492"/>
      <c r="HR240" s="2492"/>
      <c r="HS240" s="2492"/>
      <c r="HT240" s="2492"/>
      <c r="HU240" s="2492"/>
      <c r="HV240" s="2492"/>
      <c r="HW240" s="2492"/>
      <c r="HX240" s="2492"/>
      <c r="HY240" s="2492"/>
      <c r="HZ240" s="2492"/>
      <c r="IA240" s="2492"/>
      <c r="IB240" s="2492"/>
      <c r="IC240" s="2492"/>
      <c r="ID240" s="2492"/>
      <c r="IE240" s="2492"/>
    </row>
    <row r="241" spans="1:239" s="1472" customFormat="1" ht="15.75" customHeight="1">
      <c r="A241" s="1483">
        <v>2302</v>
      </c>
      <c r="B241" s="718" t="s">
        <v>1388</v>
      </c>
      <c r="C241" s="1583" t="s">
        <v>1376</v>
      </c>
      <c r="D241" s="215"/>
      <c r="E241" s="107"/>
      <c r="F241" s="85"/>
      <c r="G241" s="83">
        <v>2</v>
      </c>
      <c r="H241" s="701"/>
      <c r="I241" s="686">
        <v>37.299999999999997</v>
      </c>
      <c r="J241" s="1123"/>
      <c r="K241" s="698">
        <v>4</v>
      </c>
      <c r="L241" s="2449"/>
      <c r="M241" s="1121" t="s">
        <v>1387</v>
      </c>
      <c r="N241" s="83">
        <v>5</v>
      </c>
      <c r="O241" s="755"/>
      <c r="P241" s="1929">
        <v>38</v>
      </c>
      <c r="Q241" s="755"/>
      <c r="R241" s="2463"/>
      <c r="S241" s="83">
        <v>25</v>
      </c>
      <c r="T241" s="755"/>
      <c r="U241" s="1929">
        <v>164</v>
      </c>
      <c r="V241" s="755"/>
      <c r="W241" s="1433"/>
      <c r="X241" s="761">
        <v>0.1</v>
      </c>
      <c r="Y241" s="755"/>
      <c r="Z241" s="899">
        <v>4523</v>
      </c>
      <c r="AA241" s="760"/>
      <c r="AB241" s="2481"/>
      <c r="AC241" s="2516">
        <f t="shared" si="12"/>
        <v>0</v>
      </c>
      <c r="AD241" s="1416">
        <f t="shared" si="13"/>
        <v>0</v>
      </c>
      <c r="AE241" s="1416">
        <f t="shared" si="14"/>
        <v>0</v>
      </c>
      <c r="AF241" s="1416">
        <f t="shared" si="15"/>
        <v>0</v>
      </c>
      <c r="AG241" s="2492"/>
      <c r="AH241" s="2492"/>
      <c r="AI241" s="2492"/>
      <c r="AJ241" s="2492"/>
      <c r="AK241" s="2492"/>
      <c r="AL241" s="2492"/>
      <c r="AM241" s="2492"/>
      <c r="AN241" s="2492"/>
      <c r="AO241" s="2492"/>
      <c r="AP241" s="2492"/>
      <c r="AQ241" s="2492"/>
      <c r="AR241" s="2492"/>
      <c r="AS241" s="2492"/>
      <c r="AT241" s="2492"/>
      <c r="AU241" s="2492"/>
      <c r="AV241" s="2492"/>
      <c r="AW241" s="2492"/>
      <c r="AX241" s="2492"/>
      <c r="AY241" s="2492"/>
      <c r="AZ241" s="2492"/>
      <c r="BA241" s="2492"/>
      <c r="BB241" s="2492"/>
      <c r="BC241" s="2492"/>
      <c r="BD241" s="2492"/>
      <c r="BE241" s="2492"/>
      <c r="BF241" s="2492"/>
      <c r="BG241" s="2492"/>
      <c r="BH241" s="2492"/>
      <c r="BI241" s="2492"/>
      <c r="BJ241" s="2492"/>
      <c r="BK241" s="2492"/>
      <c r="BL241" s="2492"/>
      <c r="BM241" s="2492"/>
      <c r="BN241" s="2492"/>
      <c r="BO241" s="2492"/>
      <c r="BP241" s="2492"/>
      <c r="BQ241" s="2492"/>
      <c r="BR241" s="2492"/>
      <c r="BS241" s="2492"/>
      <c r="BT241" s="2492"/>
      <c r="BU241" s="2492"/>
      <c r="BV241" s="2492"/>
      <c r="BW241" s="2492"/>
      <c r="BX241" s="2492"/>
      <c r="BY241" s="2492"/>
      <c r="BZ241" s="2492"/>
      <c r="CA241" s="2492"/>
      <c r="CB241" s="2492"/>
      <c r="CC241" s="2492"/>
      <c r="CD241" s="2492"/>
      <c r="CE241" s="2492"/>
      <c r="CF241" s="2492"/>
      <c r="CG241" s="2492"/>
      <c r="CH241" s="2492"/>
      <c r="CI241" s="2492"/>
      <c r="CJ241" s="2492"/>
      <c r="CK241" s="2492"/>
      <c r="CL241" s="2492"/>
      <c r="CM241" s="2492"/>
      <c r="CN241" s="2492"/>
      <c r="CO241" s="2492"/>
      <c r="CP241" s="2492"/>
      <c r="CQ241" s="2492"/>
      <c r="CR241" s="2492"/>
      <c r="CS241" s="2492"/>
      <c r="CT241" s="2492"/>
      <c r="CU241" s="2492"/>
      <c r="CV241" s="2492"/>
      <c r="CW241" s="2492"/>
      <c r="CX241" s="2492"/>
      <c r="CY241" s="2492"/>
      <c r="CZ241" s="2492"/>
      <c r="DA241" s="2492"/>
      <c r="DB241" s="2492"/>
      <c r="DC241" s="2492"/>
      <c r="DD241" s="2492"/>
      <c r="DE241" s="2492"/>
      <c r="DF241" s="2492"/>
      <c r="DG241" s="2492"/>
      <c r="DH241" s="2492"/>
      <c r="DI241" s="2492"/>
      <c r="DJ241" s="2492"/>
      <c r="DK241" s="2492"/>
      <c r="DL241" s="2492"/>
      <c r="DM241" s="2492"/>
      <c r="DN241" s="2492"/>
      <c r="DO241" s="2492"/>
      <c r="DP241" s="2492"/>
      <c r="DQ241" s="2492"/>
      <c r="DR241" s="2492"/>
      <c r="DS241" s="2492"/>
      <c r="DT241" s="2492"/>
      <c r="DU241" s="2492"/>
      <c r="DV241" s="2492"/>
      <c r="DW241" s="2492"/>
      <c r="DX241" s="2492"/>
      <c r="DY241" s="2492"/>
      <c r="DZ241" s="2492"/>
      <c r="EA241" s="2492"/>
      <c r="EB241" s="2492"/>
      <c r="EC241" s="2492"/>
      <c r="ED241" s="2492"/>
      <c r="EE241" s="2492"/>
      <c r="EF241" s="2492"/>
      <c r="EG241" s="2492"/>
      <c r="EH241" s="2492"/>
      <c r="EI241" s="2492"/>
      <c r="EJ241" s="2492"/>
      <c r="EK241" s="2492"/>
      <c r="EL241" s="2492"/>
      <c r="EM241" s="2492"/>
      <c r="EN241" s="2492"/>
      <c r="EO241" s="2492"/>
      <c r="EP241" s="2492"/>
      <c r="EQ241" s="2492"/>
      <c r="ER241" s="2492"/>
      <c r="ES241" s="2492"/>
      <c r="ET241" s="2492"/>
      <c r="EU241" s="2492"/>
      <c r="EV241" s="2492"/>
      <c r="EW241" s="2492"/>
      <c r="EX241" s="2492"/>
      <c r="EY241" s="2492"/>
      <c r="EZ241" s="2492"/>
      <c r="FA241" s="2492"/>
      <c r="FB241" s="2492"/>
      <c r="FC241" s="2492"/>
      <c r="FD241" s="2492"/>
      <c r="FE241" s="2492"/>
      <c r="FF241" s="2492"/>
      <c r="FG241" s="2492"/>
      <c r="FH241" s="2492"/>
      <c r="FI241" s="2492"/>
      <c r="FJ241" s="2492"/>
      <c r="FK241" s="2492"/>
      <c r="FL241" s="2492"/>
      <c r="FM241" s="2492"/>
      <c r="FN241" s="2492"/>
      <c r="FO241" s="2492"/>
      <c r="FP241" s="2492"/>
      <c r="FQ241" s="2492"/>
      <c r="FR241" s="2492"/>
      <c r="FS241" s="2492"/>
      <c r="FT241" s="2492"/>
      <c r="FU241" s="2492"/>
      <c r="FV241" s="2492"/>
      <c r="FW241" s="2492"/>
      <c r="FX241" s="2492"/>
      <c r="FY241" s="2492"/>
      <c r="FZ241" s="2492"/>
      <c r="GA241" s="2492"/>
      <c r="GB241" s="2492"/>
      <c r="GC241" s="2492"/>
      <c r="GD241" s="2492"/>
      <c r="GE241" s="2492"/>
      <c r="GF241" s="2492"/>
      <c r="GG241" s="2492"/>
      <c r="GH241" s="2492"/>
      <c r="GI241" s="2492"/>
      <c r="GJ241" s="2492"/>
      <c r="GK241" s="2492"/>
      <c r="GL241" s="2492"/>
      <c r="GM241" s="2492"/>
      <c r="GN241" s="2492"/>
      <c r="GO241" s="2492"/>
      <c r="GP241" s="2492"/>
      <c r="GQ241" s="2492"/>
      <c r="GR241" s="2492"/>
      <c r="GS241" s="2492"/>
      <c r="GT241" s="2492"/>
      <c r="GU241" s="2492"/>
      <c r="GV241" s="2492"/>
      <c r="GW241" s="2492"/>
      <c r="GX241" s="2492"/>
      <c r="GY241" s="2492"/>
      <c r="GZ241" s="2492"/>
      <c r="HA241" s="2492"/>
      <c r="HB241" s="2492"/>
      <c r="HC241" s="2492"/>
      <c r="HD241" s="2492"/>
      <c r="HE241" s="2492"/>
      <c r="HF241" s="2492"/>
      <c r="HG241" s="2492"/>
      <c r="HH241" s="2492"/>
      <c r="HI241" s="2492"/>
      <c r="HJ241" s="2492"/>
      <c r="HK241" s="2492"/>
      <c r="HL241" s="2492"/>
      <c r="HM241" s="2492"/>
      <c r="HN241" s="2492"/>
      <c r="HO241" s="2492"/>
      <c r="HP241" s="2492"/>
      <c r="HQ241" s="2492"/>
      <c r="HR241" s="2492"/>
      <c r="HS241" s="2492"/>
      <c r="HT241" s="2492"/>
      <c r="HU241" s="2492"/>
      <c r="HV241" s="2492"/>
      <c r="HW241" s="2492"/>
      <c r="HX241" s="2492"/>
      <c r="HY241" s="2492"/>
      <c r="HZ241" s="2492"/>
      <c r="IA241" s="2492"/>
      <c r="IB241" s="2492"/>
      <c r="IC241" s="2492"/>
      <c r="ID241" s="2492"/>
      <c r="IE241" s="2492"/>
    </row>
    <row r="242" spans="1:239" s="1472" customFormat="1" ht="15.75" customHeight="1">
      <c r="A242" s="1483" t="s">
        <v>1389</v>
      </c>
      <c r="B242" s="718" t="s">
        <v>1390</v>
      </c>
      <c r="C242" s="1583" t="s">
        <v>1391</v>
      </c>
      <c r="D242" s="215"/>
      <c r="E242" s="107"/>
      <c r="F242" s="67"/>
      <c r="G242" s="83">
        <v>2</v>
      </c>
      <c r="H242" s="701"/>
      <c r="I242" s="686">
        <v>37.299999999999997</v>
      </c>
      <c r="J242" s="1123"/>
      <c r="K242" s="698">
        <v>4</v>
      </c>
      <c r="L242" s="2449"/>
      <c r="M242" s="1121" t="s">
        <v>1392</v>
      </c>
      <c r="N242" s="945"/>
      <c r="O242" s="1134"/>
      <c r="P242" s="1588"/>
      <c r="Q242" s="1134"/>
      <c r="R242" s="2471"/>
      <c r="S242" s="945"/>
      <c r="T242" s="1134"/>
      <c r="U242" s="1588"/>
      <c r="V242" s="1134"/>
      <c r="W242" s="1430"/>
      <c r="X242" s="761">
        <v>0.1</v>
      </c>
      <c r="Y242" s="755"/>
      <c r="Z242" s="899">
        <v>7955</v>
      </c>
      <c r="AA242" s="760"/>
      <c r="AB242" s="2481"/>
      <c r="AC242" s="2516">
        <f t="shared" si="12"/>
        <v>0</v>
      </c>
      <c r="AD242" s="1416">
        <f t="shared" si="13"/>
        <v>0</v>
      </c>
      <c r="AE242" s="1416">
        <f t="shared" si="14"/>
        <v>0</v>
      </c>
      <c r="AF242" s="1416">
        <f t="shared" si="15"/>
        <v>0</v>
      </c>
      <c r="AG242" s="2492"/>
      <c r="AH242" s="2492"/>
      <c r="AI242" s="2492"/>
      <c r="AJ242" s="2492"/>
      <c r="AK242" s="2492"/>
      <c r="AL242" s="2492"/>
      <c r="AM242" s="2492"/>
      <c r="AN242" s="2492"/>
      <c r="AO242" s="2492"/>
      <c r="AP242" s="2492"/>
      <c r="AQ242" s="2492"/>
      <c r="AR242" s="2492"/>
      <c r="AS242" s="2492"/>
      <c r="AT242" s="2492"/>
      <c r="AU242" s="2492"/>
      <c r="AV242" s="2492"/>
      <c r="AW242" s="2492"/>
      <c r="AX242" s="2492"/>
      <c r="AY242" s="2492"/>
      <c r="AZ242" s="2492"/>
      <c r="BA242" s="2492"/>
      <c r="BB242" s="2492"/>
      <c r="BC242" s="2492"/>
      <c r="BD242" s="2492"/>
      <c r="BE242" s="2492"/>
      <c r="BF242" s="2492"/>
      <c r="BG242" s="2492"/>
      <c r="BH242" s="2492"/>
      <c r="BI242" s="2492"/>
      <c r="BJ242" s="2492"/>
      <c r="BK242" s="2492"/>
      <c r="BL242" s="2492"/>
      <c r="BM242" s="2492"/>
      <c r="BN242" s="2492"/>
      <c r="BO242" s="2492"/>
      <c r="BP242" s="2492"/>
      <c r="BQ242" s="2492"/>
      <c r="BR242" s="2492"/>
      <c r="BS242" s="2492"/>
      <c r="BT242" s="2492"/>
      <c r="BU242" s="2492"/>
      <c r="BV242" s="2492"/>
      <c r="BW242" s="2492"/>
      <c r="BX242" s="2492"/>
      <c r="BY242" s="2492"/>
      <c r="BZ242" s="2492"/>
      <c r="CA242" s="2492"/>
      <c r="CB242" s="2492"/>
      <c r="CC242" s="2492"/>
      <c r="CD242" s="2492"/>
      <c r="CE242" s="2492"/>
      <c r="CF242" s="2492"/>
      <c r="CG242" s="2492"/>
      <c r="CH242" s="2492"/>
      <c r="CI242" s="2492"/>
      <c r="CJ242" s="2492"/>
      <c r="CK242" s="2492"/>
      <c r="CL242" s="2492"/>
      <c r="CM242" s="2492"/>
      <c r="CN242" s="2492"/>
      <c r="CO242" s="2492"/>
      <c r="CP242" s="2492"/>
      <c r="CQ242" s="2492"/>
      <c r="CR242" s="2492"/>
      <c r="CS242" s="2492"/>
      <c r="CT242" s="2492"/>
      <c r="CU242" s="2492"/>
      <c r="CV242" s="2492"/>
      <c r="CW242" s="2492"/>
      <c r="CX242" s="2492"/>
      <c r="CY242" s="2492"/>
      <c r="CZ242" s="2492"/>
      <c r="DA242" s="2492"/>
      <c r="DB242" s="2492"/>
      <c r="DC242" s="2492"/>
      <c r="DD242" s="2492"/>
      <c r="DE242" s="2492"/>
      <c r="DF242" s="2492"/>
      <c r="DG242" s="2492"/>
      <c r="DH242" s="2492"/>
      <c r="DI242" s="2492"/>
      <c r="DJ242" s="2492"/>
      <c r="DK242" s="2492"/>
      <c r="DL242" s="2492"/>
      <c r="DM242" s="2492"/>
      <c r="DN242" s="2492"/>
      <c r="DO242" s="2492"/>
      <c r="DP242" s="2492"/>
      <c r="DQ242" s="2492"/>
      <c r="DR242" s="2492"/>
      <c r="DS242" s="2492"/>
      <c r="DT242" s="2492"/>
      <c r="DU242" s="2492"/>
      <c r="DV242" s="2492"/>
      <c r="DW242" s="2492"/>
      <c r="DX242" s="2492"/>
      <c r="DY242" s="2492"/>
      <c r="DZ242" s="2492"/>
      <c r="EA242" s="2492"/>
      <c r="EB242" s="2492"/>
      <c r="EC242" s="2492"/>
      <c r="ED242" s="2492"/>
      <c r="EE242" s="2492"/>
      <c r="EF242" s="2492"/>
      <c r="EG242" s="2492"/>
      <c r="EH242" s="2492"/>
      <c r="EI242" s="2492"/>
      <c r="EJ242" s="2492"/>
      <c r="EK242" s="2492"/>
      <c r="EL242" s="2492"/>
      <c r="EM242" s="2492"/>
      <c r="EN242" s="2492"/>
      <c r="EO242" s="2492"/>
      <c r="EP242" s="2492"/>
      <c r="EQ242" s="2492"/>
      <c r="ER242" s="2492"/>
      <c r="ES242" s="2492"/>
      <c r="ET242" s="2492"/>
      <c r="EU242" s="2492"/>
      <c r="EV242" s="2492"/>
      <c r="EW242" s="2492"/>
      <c r="EX242" s="2492"/>
      <c r="EY242" s="2492"/>
      <c r="EZ242" s="2492"/>
      <c r="FA242" s="2492"/>
      <c r="FB242" s="2492"/>
      <c r="FC242" s="2492"/>
      <c r="FD242" s="2492"/>
      <c r="FE242" s="2492"/>
      <c r="FF242" s="2492"/>
      <c r="FG242" s="2492"/>
      <c r="FH242" s="2492"/>
      <c r="FI242" s="2492"/>
      <c r="FJ242" s="2492"/>
      <c r="FK242" s="2492"/>
      <c r="FL242" s="2492"/>
      <c r="FM242" s="2492"/>
      <c r="FN242" s="2492"/>
      <c r="FO242" s="2492"/>
      <c r="FP242" s="2492"/>
      <c r="FQ242" s="2492"/>
      <c r="FR242" s="2492"/>
      <c r="FS242" s="2492"/>
      <c r="FT242" s="2492"/>
      <c r="FU242" s="2492"/>
      <c r="FV242" s="2492"/>
      <c r="FW242" s="2492"/>
      <c r="FX242" s="2492"/>
      <c r="FY242" s="2492"/>
      <c r="FZ242" s="2492"/>
      <c r="GA242" s="2492"/>
      <c r="GB242" s="2492"/>
      <c r="GC242" s="2492"/>
      <c r="GD242" s="2492"/>
      <c r="GE242" s="2492"/>
      <c r="GF242" s="2492"/>
      <c r="GG242" s="2492"/>
      <c r="GH242" s="2492"/>
      <c r="GI242" s="2492"/>
      <c r="GJ242" s="2492"/>
      <c r="GK242" s="2492"/>
      <c r="GL242" s="2492"/>
      <c r="GM242" s="2492"/>
      <c r="GN242" s="2492"/>
      <c r="GO242" s="2492"/>
      <c r="GP242" s="2492"/>
      <c r="GQ242" s="2492"/>
      <c r="GR242" s="2492"/>
      <c r="GS242" s="2492"/>
      <c r="GT242" s="2492"/>
      <c r="GU242" s="2492"/>
      <c r="GV242" s="2492"/>
      <c r="GW242" s="2492"/>
      <c r="GX242" s="2492"/>
      <c r="GY242" s="2492"/>
      <c r="GZ242" s="2492"/>
      <c r="HA242" s="2492"/>
      <c r="HB242" s="2492"/>
      <c r="HC242" s="2492"/>
      <c r="HD242" s="2492"/>
      <c r="HE242" s="2492"/>
      <c r="HF242" s="2492"/>
      <c r="HG242" s="2492"/>
      <c r="HH242" s="2492"/>
      <c r="HI242" s="2492"/>
      <c r="HJ242" s="2492"/>
      <c r="HK242" s="2492"/>
      <c r="HL242" s="2492"/>
      <c r="HM242" s="2492"/>
      <c r="HN242" s="2492"/>
      <c r="HO242" s="2492"/>
      <c r="HP242" s="2492"/>
      <c r="HQ242" s="2492"/>
      <c r="HR242" s="2492"/>
      <c r="HS242" s="2492"/>
      <c r="HT242" s="2492"/>
      <c r="HU242" s="2492"/>
      <c r="HV242" s="2492"/>
      <c r="HW242" s="2492"/>
      <c r="HX242" s="2492"/>
      <c r="HY242" s="2492"/>
      <c r="HZ242" s="2492"/>
      <c r="IA242" s="2492"/>
      <c r="IB242" s="2492"/>
      <c r="IC242" s="2492"/>
      <c r="ID242" s="2492"/>
      <c r="IE242" s="2492"/>
    </row>
    <row r="243" spans="1:239" s="1472" customFormat="1" ht="15.75" customHeight="1">
      <c r="A243" s="1483">
        <v>2321</v>
      </c>
      <c r="B243" s="718" t="s">
        <v>1393</v>
      </c>
      <c r="C243" s="1583" t="s">
        <v>1394</v>
      </c>
      <c r="D243" s="215"/>
      <c r="E243" s="107"/>
      <c r="F243" s="85"/>
      <c r="G243" s="83">
        <v>2</v>
      </c>
      <c r="H243" s="701"/>
      <c r="I243" s="686">
        <v>45.7</v>
      </c>
      <c r="J243" s="1123"/>
      <c r="K243" s="698">
        <v>5</v>
      </c>
      <c r="L243" s="2449"/>
      <c r="M243" s="1121" t="s">
        <v>1395</v>
      </c>
      <c r="N243" s="83">
        <v>5</v>
      </c>
      <c r="O243" s="755"/>
      <c r="P243" s="1929">
        <v>45</v>
      </c>
      <c r="Q243" s="755"/>
      <c r="R243" s="2463"/>
      <c r="S243" s="83">
        <v>25</v>
      </c>
      <c r="T243" s="755"/>
      <c r="U243" s="1929">
        <v>202</v>
      </c>
      <c r="V243" s="755"/>
      <c r="W243" s="1433"/>
      <c r="X243" s="761">
        <v>0.1</v>
      </c>
      <c r="Y243" s="755"/>
      <c r="Z243" s="899">
        <v>5613</v>
      </c>
      <c r="AA243" s="2086"/>
      <c r="AB243" s="2481"/>
      <c r="AC243" s="2516">
        <f t="shared" si="12"/>
        <v>0</v>
      </c>
      <c r="AD243" s="1416">
        <f t="shared" si="13"/>
        <v>0</v>
      </c>
      <c r="AE243" s="1416">
        <f t="shared" si="14"/>
        <v>0</v>
      </c>
      <c r="AF243" s="1416">
        <f t="shared" si="15"/>
        <v>0</v>
      </c>
      <c r="AG243" s="2492"/>
      <c r="AH243" s="2492"/>
      <c r="AI243" s="2492"/>
      <c r="AJ243" s="2492"/>
      <c r="AK243" s="2492"/>
      <c r="AL243" s="2492"/>
      <c r="AM243" s="2492"/>
      <c r="AN243" s="2492"/>
      <c r="AO243" s="2492"/>
      <c r="AP243" s="2492"/>
      <c r="AQ243" s="2492"/>
      <c r="AR243" s="2492"/>
      <c r="AS243" s="2492"/>
      <c r="AT243" s="2492"/>
      <c r="AU243" s="2492"/>
      <c r="AV243" s="2492"/>
      <c r="AW243" s="2492"/>
      <c r="AX243" s="2492"/>
      <c r="AY243" s="2492"/>
      <c r="AZ243" s="2492"/>
      <c r="BA243" s="2492"/>
      <c r="BB243" s="2492"/>
      <c r="BC243" s="2492"/>
      <c r="BD243" s="2492"/>
      <c r="BE243" s="2492"/>
      <c r="BF243" s="2492"/>
      <c r="BG243" s="2492"/>
      <c r="BH243" s="2492"/>
      <c r="BI243" s="2492"/>
      <c r="BJ243" s="2492"/>
      <c r="BK243" s="2492"/>
      <c r="BL243" s="2492"/>
      <c r="BM243" s="2492"/>
      <c r="BN243" s="2492"/>
      <c r="BO243" s="2492"/>
      <c r="BP243" s="2492"/>
      <c r="BQ243" s="2492"/>
      <c r="BR243" s="2492"/>
      <c r="BS243" s="2492"/>
      <c r="BT243" s="2492"/>
      <c r="BU243" s="2492"/>
      <c r="BV243" s="2492"/>
      <c r="BW243" s="2492"/>
      <c r="BX243" s="2492"/>
      <c r="BY243" s="2492"/>
      <c r="BZ243" s="2492"/>
      <c r="CA243" s="2492"/>
      <c r="CB243" s="2492"/>
      <c r="CC243" s="2492"/>
      <c r="CD243" s="2492"/>
      <c r="CE243" s="2492"/>
      <c r="CF243" s="2492"/>
      <c r="CG243" s="2492"/>
      <c r="CH243" s="2492"/>
      <c r="CI243" s="2492"/>
      <c r="CJ243" s="2492"/>
      <c r="CK243" s="2492"/>
      <c r="CL243" s="2492"/>
      <c r="CM243" s="2492"/>
      <c r="CN243" s="2492"/>
      <c r="CO243" s="2492"/>
      <c r="CP243" s="2492"/>
      <c r="CQ243" s="2492"/>
      <c r="CR243" s="2492"/>
      <c r="CS243" s="2492"/>
      <c r="CT243" s="2492"/>
      <c r="CU243" s="2492"/>
      <c r="CV243" s="2492"/>
      <c r="CW243" s="2492"/>
      <c r="CX243" s="2492"/>
      <c r="CY243" s="2492"/>
      <c r="CZ243" s="2492"/>
      <c r="DA243" s="2492"/>
      <c r="DB243" s="2492"/>
      <c r="DC243" s="2492"/>
      <c r="DD243" s="2492"/>
      <c r="DE243" s="2492"/>
      <c r="DF243" s="2492"/>
      <c r="DG243" s="2492"/>
      <c r="DH243" s="2492"/>
      <c r="DI243" s="2492"/>
      <c r="DJ243" s="2492"/>
      <c r="DK243" s="2492"/>
      <c r="DL243" s="2492"/>
      <c r="DM243" s="2492"/>
      <c r="DN243" s="2492"/>
      <c r="DO243" s="2492"/>
      <c r="DP243" s="2492"/>
      <c r="DQ243" s="2492"/>
      <c r="DR243" s="2492"/>
      <c r="DS243" s="2492"/>
      <c r="DT243" s="2492"/>
      <c r="DU243" s="2492"/>
      <c r="DV243" s="2492"/>
      <c r="DW243" s="2492"/>
      <c r="DX243" s="2492"/>
      <c r="DY243" s="2492"/>
      <c r="DZ243" s="2492"/>
      <c r="EA243" s="2492"/>
      <c r="EB243" s="2492"/>
      <c r="EC243" s="2492"/>
      <c r="ED243" s="2492"/>
      <c r="EE243" s="2492"/>
      <c r="EF243" s="2492"/>
      <c r="EG243" s="2492"/>
      <c r="EH243" s="2492"/>
      <c r="EI243" s="2492"/>
      <c r="EJ243" s="2492"/>
      <c r="EK243" s="2492"/>
      <c r="EL243" s="2492"/>
      <c r="EM243" s="2492"/>
      <c r="EN243" s="2492"/>
      <c r="EO243" s="2492"/>
      <c r="EP243" s="2492"/>
      <c r="EQ243" s="2492"/>
      <c r="ER243" s="2492"/>
      <c r="ES243" s="2492"/>
      <c r="ET243" s="2492"/>
      <c r="EU243" s="2492"/>
      <c r="EV243" s="2492"/>
      <c r="EW243" s="2492"/>
      <c r="EX243" s="2492"/>
      <c r="EY243" s="2492"/>
      <c r="EZ243" s="2492"/>
      <c r="FA243" s="2492"/>
      <c r="FB243" s="2492"/>
      <c r="FC243" s="2492"/>
      <c r="FD243" s="2492"/>
      <c r="FE243" s="2492"/>
      <c r="FF243" s="2492"/>
      <c r="FG243" s="2492"/>
      <c r="FH243" s="2492"/>
      <c r="FI243" s="2492"/>
      <c r="FJ243" s="2492"/>
      <c r="FK243" s="2492"/>
      <c r="FL243" s="2492"/>
      <c r="FM243" s="2492"/>
      <c r="FN243" s="2492"/>
      <c r="FO243" s="2492"/>
      <c r="FP243" s="2492"/>
      <c r="FQ243" s="2492"/>
      <c r="FR243" s="2492"/>
      <c r="FS243" s="2492"/>
      <c r="FT243" s="2492"/>
      <c r="FU243" s="2492"/>
      <c r="FV243" s="2492"/>
      <c r="FW243" s="2492"/>
      <c r="FX243" s="2492"/>
      <c r="FY243" s="2492"/>
      <c r="FZ243" s="2492"/>
      <c r="GA243" s="2492"/>
      <c r="GB243" s="2492"/>
      <c r="GC243" s="2492"/>
      <c r="GD243" s="2492"/>
      <c r="GE243" s="2492"/>
      <c r="GF243" s="2492"/>
      <c r="GG243" s="2492"/>
      <c r="GH243" s="2492"/>
      <c r="GI243" s="2492"/>
      <c r="GJ243" s="2492"/>
      <c r="GK243" s="2492"/>
      <c r="GL243" s="2492"/>
      <c r="GM243" s="2492"/>
      <c r="GN243" s="2492"/>
      <c r="GO243" s="2492"/>
      <c r="GP243" s="2492"/>
      <c r="GQ243" s="2492"/>
      <c r="GR243" s="2492"/>
      <c r="GS243" s="2492"/>
      <c r="GT243" s="2492"/>
      <c r="GU243" s="2492"/>
      <c r="GV243" s="2492"/>
      <c r="GW243" s="2492"/>
      <c r="GX243" s="2492"/>
      <c r="GY243" s="2492"/>
      <c r="GZ243" s="2492"/>
      <c r="HA243" s="2492"/>
      <c r="HB243" s="2492"/>
      <c r="HC243" s="2492"/>
      <c r="HD243" s="2492"/>
      <c r="HE243" s="2492"/>
      <c r="HF243" s="2492"/>
      <c r="HG243" s="2492"/>
      <c r="HH243" s="2492"/>
      <c r="HI243" s="2492"/>
      <c r="HJ243" s="2492"/>
      <c r="HK243" s="2492"/>
      <c r="HL243" s="2492"/>
      <c r="HM243" s="2492"/>
      <c r="HN243" s="2492"/>
      <c r="HO243" s="2492"/>
      <c r="HP243" s="2492"/>
      <c r="HQ243" s="2492"/>
      <c r="HR243" s="2492"/>
      <c r="HS243" s="2492"/>
      <c r="HT243" s="2492"/>
      <c r="HU243" s="2492"/>
      <c r="HV243" s="2492"/>
      <c r="HW243" s="2492"/>
      <c r="HX243" s="2492"/>
      <c r="HY243" s="2492"/>
      <c r="HZ243" s="2492"/>
      <c r="IA243" s="2492"/>
      <c r="IB243" s="2492"/>
      <c r="IC243" s="2492"/>
      <c r="ID243" s="2492"/>
      <c r="IE243" s="2492"/>
    </row>
    <row r="244" spans="1:239" s="1472" customFormat="1" ht="15.75" customHeight="1">
      <c r="A244" s="1483">
        <v>2323</v>
      </c>
      <c r="B244" s="718" t="s">
        <v>1396</v>
      </c>
      <c r="C244" s="2061" t="s">
        <v>1397</v>
      </c>
      <c r="D244" s="215"/>
      <c r="E244" s="107"/>
      <c r="F244" s="85"/>
      <c r="G244" s="83">
        <v>1.5</v>
      </c>
      <c r="H244" s="701"/>
      <c r="I244" s="686">
        <v>45.7</v>
      </c>
      <c r="J244" s="1123"/>
      <c r="K244" s="698">
        <v>5</v>
      </c>
      <c r="L244" s="2449"/>
      <c r="M244" s="1121" t="s">
        <v>240</v>
      </c>
      <c r="N244" s="83">
        <v>5</v>
      </c>
      <c r="O244" s="755"/>
      <c r="P244" s="1929">
        <v>69</v>
      </c>
      <c r="Q244" s="755"/>
      <c r="R244" s="2463"/>
      <c r="S244" s="83">
        <v>25</v>
      </c>
      <c r="T244" s="755"/>
      <c r="U244" s="1929">
        <v>321</v>
      </c>
      <c r="V244" s="755"/>
      <c r="W244" s="1433"/>
      <c r="X244" s="761">
        <v>0.1</v>
      </c>
      <c r="Y244" s="755"/>
      <c r="Z244" s="899">
        <v>9046</v>
      </c>
      <c r="AA244" s="760"/>
      <c r="AB244" s="2481"/>
      <c r="AC244" s="2516">
        <f t="shared" si="12"/>
        <v>0</v>
      </c>
      <c r="AD244" s="1416">
        <f t="shared" si="13"/>
        <v>0</v>
      </c>
      <c r="AE244" s="1416">
        <f t="shared" si="14"/>
        <v>0</v>
      </c>
      <c r="AF244" s="1416">
        <f t="shared" si="15"/>
        <v>0</v>
      </c>
      <c r="AG244" s="2492"/>
      <c r="AH244" s="2492"/>
      <c r="AI244" s="2492"/>
      <c r="AJ244" s="2492"/>
      <c r="AK244" s="2492"/>
      <c r="AL244" s="2492"/>
      <c r="AM244" s="2492"/>
      <c r="AN244" s="2492"/>
      <c r="AO244" s="2492"/>
      <c r="AP244" s="2492"/>
      <c r="AQ244" s="2492"/>
      <c r="AR244" s="2492"/>
      <c r="AS244" s="2492"/>
      <c r="AT244" s="2492"/>
      <c r="AU244" s="2492"/>
      <c r="AV244" s="2492"/>
      <c r="AW244" s="2492"/>
      <c r="AX244" s="2492"/>
      <c r="AY244" s="2492"/>
      <c r="AZ244" s="2492"/>
      <c r="BA244" s="2492"/>
      <c r="BB244" s="2492"/>
      <c r="BC244" s="2492"/>
      <c r="BD244" s="2492"/>
      <c r="BE244" s="2492"/>
      <c r="BF244" s="2492"/>
      <c r="BG244" s="2492"/>
      <c r="BH244" s="2492"/>
      <c r="BI244" s="2492"/>
      <c r="BJ244" s="2492"/>
      <c r="BK244" s="2492"/>
      <c r="BL244" s="2492"/>
      <c r="BM244" s="2492"/>
      <c r="BN244" s="2492"/>
      <c r="BO244" s="2492"/>
      <c r="BP244" s="2492"/>
      <c r="BQ244" s="2492"/>
      <c r="BR244" s="2492"/>
      <c r="BS244" s="2492"/>
      <c r="BT244" s="2492"/>
      <c r="BU244" s="2492"/>
      <c r="BV244" s="2492"/>
      <c r="BW244" s="2492"/>
      <c r="BX244" s="2492"/>
      <c r="BY244" s="2492"/>
      <c r="BZ244" s="2492"/>
      <c r="CA244" s="2492"/>
      <c r="CB244" s="2492"/>
      <c r="CC244" s="2492"/>
      <c r="CD244" s="2492"/>
      <c r="CE244" s="2492"/>
      <c r="CF244" s="2492"/>
      <c r="CG244" s="2492"/>
      <c r="CH244" s="2492"/>
      <c r="CI244" s="2492"/>
      <c r="CJ244" s="2492"/>
      <c r="CK244" s="2492"/>
      <c r="CL244" s="2492"/>
      <c r="CM244" s="2492"/>
      <c r="CN244" s="2492"/>
      <c r="CO244" s="2492"/>
      <c r="CP244" s="2492"/>
      <c r="CQ244" s="2492"/>
      <c r="CR244" s="2492"/>
      <c r="CS244" s="2492"/>
      <c r="CT244" s="2492"/>
      <c r="CU244" s="2492"/>
      <c r="CV244" s="2492"/>
      <c r="CW244" s="2492"/>
      <c r="CX244" s="2492"/>
      <c r="CY244" s="2492"/>
      <c r="CZ244" s="2492"/>
      <c r="DA244" s="2492"/>
      <c r="DB244" s="2492"/>
      <c r="DC244" s="2492"/>
      <c r="DD244" s="2492"/>
      <c r="DE244" s="2492"/>
      <c r="DF244" s="2492"/>
      <c r="DG244" s="2492"/>
      <c r="DH244" s="2492"/>
      <c r="DI244" s="2492"/>
      <c r="DJ244" s="2492"/>
      <c r="DK244" s="2492"/>
      <c r="DL244" s="2492"/>
      <c r="DM244" s="2492"/>
      <c r="DN244" s="2492"/>
      <c r="DO244" s="2492"/>
      <c r="DP244" s="2492"/>
      <c r="DQ244" s="2492"/>
      <c r="DR244" s="2492"/>
      <c r="DS244" s="2492"/>
      <c r="DT244" s="2492"/>
      <c r="DU244" s="2492"/>
      <c r="DV244" s="2492"/>
      <c r="DW244" s="2492"/>
      <c r="DX244" s="2492"/>
      <c r="DY244" s="2492"/>
      <c r="DZ244" s="2492"/>
      <c r="EA244" s="2492"/>
      <c r="EB244" s="2492"/>
      <c r="EC244" s="2492"/>
      <c r="ED244" s="2492"/>
      <c r="EE244" s="2492"/>
      <c r="EF244" s="2492"/>
      <c r="EG244" s="2492"/>
      <c r="EH244" s="2492"/>
      <c r="EI244" s="2492"/>
      <c r="EJ244" s="2492"/>
      <c r="EK244" s="2492"/>
      <c r="EL244" s="2492"/>
      <c r="EM244" s="2492"/>
      <c r="EN244" s="2492"/>
      <c r="EO244" s="2492"/>
      <c r="EP244" s="2492"/>
      <c r="EQ244" s="2492"/>
      <c r="ER244" s="2492"/>
      <c r="ES244" s="2492"/>
      <c r="ET244" s="2492"/>
      <c r="EU244" s="2492"/>
      <c r="EV244" s="2492"/>
      <c r="EW244" s="2492"/>
      <c r="EX244" s="2492"/>
      <c r="EY244" s="2492"/>
      <c r="EZ244" s="2492"/>
      <c r="FA244" s="2492"/>
      <c r="FB244" s="2492"/>
      <c r="FC244" s="2492"/>
      <c r="FD244" s="2492"/>
      <c r="FE244" s="2492"/>
      <c r="FF244" s="2492"/>
      <c r="FG244" s="2492"/>
      <c r="FH244" s="2492"/>
      <c r="FI244" s="2492"/>
      <c r="FJ244" s="2492"/>
      <c r="FK244" s="2492"/>
      <c r="FL244" s="2492"/>
      <c r="FM244" s="2492"/>
      <c r="FN244" s="2492"/>
      <c r="FO244" s="2492"/>
      <c r="FP244" s="2492"/>
      <c r="FQ244" s="2492"/>
      <c r="FR244" s="2492"/>
      <c r="FS244" s="2492"/>
      <c r="FT244" s="2492"/>
      <c r="FU244" s="2492"/>
      <c r="FV244" s="2492"/>
      <c r="FW244" s="2492"/>
      <c r="FX244" s="2492"/>
      <c r="FY244" s="2492"/>
      <c r="FZ244" s="2492"/>
      <c r="GA244" s="2492"/>
      <c r="GB244" s="2492"/>
      <c r="GC244" s="2492"/>
      <c r="GD244" s="2492"/>
      <c r="GE244" s="2492"/>
      <c r="GF244" s="2492"/>
      <c r="GG244" s="2492"/>
      <c r="GH244" s="2492"/>
      <c r="GI244" s="2492"/>
      <c r="GJ244" s="2492"/>
      <c r="GK244" s="2492"/>
      <c r="GL244" s="2492"/>
      <c r="GM244" s="2492"/>
      <c r="GN244" s="2492"/>
      <c r="GO244" s="2492"/>
      <c r="GP244" s="2492"/>
      <c r="GQ244" s="2492"/>
      <c r="GR244" s="2492"/>
      <c r="GS244" s="2492"/>
      <c r="GT244" s="2492"/>
      <c r="GU244" s="2492"/>
      <c r="GV244" s="2492"/>
      <c r="GW244" s="2492"/>
      <c r="GX244" s="2492"/>
      <c r="GY244" s="2492"/>
      <c r="GZ244" s="2492"/>
      <c r="HA244" s="2492"/>
      <c r="HB244" s="2492"/>
      <c r="HC244" s="2492"/>
      <c r="HD244" s="2492"/>
      <c r="HE244" s="2492"/>
      <c r="HF244" s="2492"/>
      <c r="HG244" s="2492"/>
      <c r="HH244" s="2492"/>
      <c r="HI244" s="2492"/>
      <c r="HJ244" s="2492"/>
      <c r="HK244" s="2492"/>
      <c r="HL244" s="2492"/>
      <c r="HM244" s="2492"/>
      <c r="HN244" s="2492"/>
      <c r="HO244" s="2492"/>
      <c r="HP244" s="2492"/>
      <c r="HQ244" s="2492"/>
      <c r="HR244" s="2492"/>
      <c r="HS244" s="2492"/>
      <c r="HT244" s="2492"/>
      <c r="HU244" s="2492"/>
      <c r="HV244" s="2492"/>
      <c r="HW244" s="2492"/>
      <c r="HX244" s="2492"/>
      <c r="HY244" s="2492"/>
      <c r="HZ244" s="2492"/>
      <c r="IA244" s="2492"/>
      <c r="IB244" s="2492"/>
      <c r="IC244" s="2492"/>
      <c r="ID244" s="2492"/>
      <c r="IE244" s="2492"/>
    </row>
    <row r="245" spans="1:239" s="1472" customFormat="1" ht="15.75" customHeight="1">
      <c r="A245" s="1483">
        <v>2324</v>
      </c>
      <c r="B245" s="718" t="s">
        <v>1398</v>
      </c>
      <c r="C245" s="1583" t="s">
        <v>1394</v>
      </c>
      <c r="D245" s="215"/>
      <c r="E245" s="107"/>
      <c r="F245" s="85"/>
      <c r="G245" s="83">
        <v>1.5</v>
      </c>
      <c r="H245" s="701"/>
      <c r="I245" s="686">
        <v>45.7</v>
      </c>
      <c r="J245" s="1123"/>
      <c r="K245" s="698">
        <v>5</v>
      </c>
      <c r="L245" s="2449"/>
      <c r="M245" s="1121" t="s">
        <v>1399</v>
      </c>
      <c r="N245" s="83">
        <v>5</v>
      </c>
      <c r="O245" s="755"/>
      <c r="P245" s="1929">
        <v>60</v>
      </c>
      <c r="Q245" s="755"/>
      <c r="R245" s="2463"/>
      <c r="S245" s="83">
        <v>25</v>
      </c>
      <c r="T245" s="755"/>
      <c r="U245" s="1929">
        <v>272</v>
      </c>
      <c r="V245" s="755"/>
      <c r="W245" s="1433"/>
      <c r="X245" s="761">
        <v>0.1</v>
      </c>
      <c r="Y245" s="755"/>
      <c r="Z245" s="899">
        <v>7641</v>
      </c>
      <c r="AA245" s="760"/>
      <c r="AB245" s="2481"/>
      <c r="AC245" s="2516">
        <f t="shared" si="12"/>
        <v>0</v>
      </c>
      <c r="AD245" s="1416">
        <f t="shared" si="13"/>
        <v>0</v>
      </c>
      <c r="AE245" s="1416">
        <f t="shared" si="14"/>
        <v>0</v>
      </c>
      <c r="AF245" s="1416">
        <f t="shared" si="15"/>
        <v>0</v>
      </c>
      <c r="AG245" s="2492"/>
      <c r="AH245" s="2492"/>
      <c r="AI245" s="2492"/>
      <c r="AJ245" s="2492"/>
      <c r="AK245" s="2492"/>
      <c r="AL245" s="2492"/>
      <c r="AM245" s="2492"/>
      <c r="AN245" s="2492"/>
      <c r="AO245" s="2492"/>
      <c r="AP245" s="2492"/>
      <c r="AQ245" s="2492"/>
      <c r="AR245" s="2492"/>
      <c r="AS245" s="2492"/>
      <c r="AT245" s="2492"/>
      <c r="AU245" s="2492"/>
      <c r="AV245" s="2492"/>
      <c r="AW245" s="2492"/>
      <c r="AX245" s="2492"/>
      <c r="AY245" s="2492"/>
      <c r="AZ245" s="2492"/>
      <c r="BA245" s="2492"/>
      <c r="BB245" s="2492"/>
      <c r="BC245" s="2492"/>
      <c r="BD245" s="2492"/>
      <c r="BE245" s="2492"/>
      <c r="BF245" s="2492"/>
      <c r="BG245" s="2492"/>
      <c r="BH245" s="2492"/>
      <c r="BI245" s="2492"/>
      <c r="BJ245" s="2492"/>
      <c r="BK245" s="2492"/>
      <c r="BL245" s="2492"/>
      <c r="BM245" s="2492"/>
      <c r="BN245" s="2492"/>
      <c r="BO245" s="2492"/>
      <c r="BP245" s="2492"/>
      <c r="BQ245" s="2492"/>
      <c r="BR245" s="2492"/>
      <c r="BS245" s="2492"/>
      <c r="BT245" s="2492"/>
      <c r="BU245" s="2492"/>
      <c r="BV245" s="2492"/>
      <c r="BW245" s="2492"/>
      <c r="BX245" s="2492"/>
      <c r="BY245" s="2492"/>
      <c r="BZ245" s="2492"/>
      <c r="CA245" s="2492"/>
      <c r="CB245" s="2492"/>
      <c r="CC245" s="2492"/>
      <c r="CD245" s="2492"/>
      <c r="CE245" s="2492"/>
      <c r="CF245" s="2492"/>
      <c r="CG245" s="2492"/>
      <c r="CH245" s="2492"/>
      <c r="CI245" s="2492"/>
      <c r="CJ245" s="2492"/>
      <c r="CK245" s="2492"/>
      <c r="CL245" s="2492"/>
      <c r="CM245" s="2492"/>
      <c r="CN245" s="2492"/>
      <c r="CO245" s="2492"/>
      <c r="CP245" s="2492"/>
      <c r="CQ245" s="2492"/>
      <c r="CR245" s="2492"/>
      <c r="CS245" s="2492"/>
      <c r="CT245" s="2492"/>
      <c r="CU245" s="2492"/>
      <c r="CV245" s="2492"/>
      <c r="CW245" s="2492"/>
      <c r="CX245" s="2492"/>
      <c r="CY245" s="2492"/>
      <c r="CZ245" s="2492"/>
      <c r="DA245" s="2492"/>
      <c r="DB245" s="2492"/>
      <c r="DC245" s="2492"/>
      <c r="DD245" s="2492"/>
      <c r="DE245" s="2492"/>
      <c r="DF245" s="2492"/>
      <c r="DG245" s="2492"/>
      <c r="DH245" s="2492"/>
      <c r="DI245" s="2492"/>
      <c r="DJ245" s="2492"/>
      <c r="DK245" s="2492"/>
      <c r="DL245" s="2492"/>
      <c r="DM245" s="2492"/>
      <c r="DN245" s="2492"/>
      <c r="DO245" s="2492"/>
      <c r="DP245" s="2492"/>
      <c r="DQ245" s="2492"/>
      <c r="DR245" s="2492"/>
      <c r="DS245" s="2492"/>
      <c r="DT245" s="2492"/>
      <c r="DU245" s="2492"/>
      <c r="DV245" s="2492"/>
      <c r="DW245" s="2492"/>
      <c r="DX245" s="2492"/>
      <c r="DY245" s="2492"/>
      <c r="DZ245" s="2492"/>
      <c r="EA245" s="2492"/>
      <c r="EB245" s="2492"/>
      <c r="EC245" s="2492"/>
      <c r="ED245" s="2492"/>
      <c r="EE245" s="2492"/>
      <c r="EF245" s="2492"/>
      <c r="EG245" s="2492"/>
      <c r="EH245" s="2492"/>
      <c r="EI245" s="2492"/>
      <c r="EJ245" s="2492"/>
      <c r="EK245" s="2492"/>
      <c r="EL245" s="2492"/>
      <c r="EM245" s="2492"/>
      <c r="EN245" s="2492"/>
      <c r="EO245" s="2492"/>
      <c r="EP245" s="2492"/>
      <c r="EQ245" s="2492"/>
      <c r="ER245" s="2492"/>
      <c r="ES245" s="2492"/>
      <c r="ET245" s="2492"/>
      <c r="EU245" s="2492"/>
      <c r="EV245" s="2492"/>
      <c r="EW245" s="2492"/>
      <c r="EX245" s="2492"/>
      <c r="EY245" s="2492"/>
      <c r="EZ245" s="2492"/>
      <c r="FA245" s="2492"/>
      <c r="FB245" s="2492"/>
      <c r="FC245" s="2492"/>
      <c r="FD245" s="2492"/>
      <c r="FE245" s="2492"/>
      <c r="FF245" s="2492"/>
      <c r="FG245" s="2492"/>
      <c r="FH245" s="2492"/>
      <c r="FI245" s="2492"/>
      <c r="FJ245" s="2492"/>
      <c r="FK245" s="2492"/>
      <c r="FL245" s="2492"/>
      <c r="FM245" s="2492"/>
      <c r="FN245" s="2492"/>
      <c r="FO245" s="2492"/>
      <c r="FP245" s="2492"/>
      <c r="FQ245" s="2492"/>
      <c r="FR245" s="2492"/>
      <c r="FS245" s="2492"/>
      <c r="FT245" s="2492"/>
      <c r="FU245" s="2492"/>
      <c r="FV245" s="2492"/>
      <c r="FW245" s="2492"/>
      <c r="FX245" s="2492"/>
      <c r="FY245" s="2492"/>
      <c r="FZ245" s="2492"/>
      <c r="GA245" s="2492"/>
      <c r="GB245" s="2492"/>
      <c r="GC245" s="2492"/>
      <c r="GD245" s="2492"/>
      <c r="GE245" s="2492"/>
      <c r="GF245" s="2492"/>
      <c r="GG245" s="2492"/>
      <c r="GH245" s="2492"/>
      <c r="GI245" s="2492"/>
      <c r="GJ245" s="2492"/>
      <c r="GK245" s="2492"/>
      <c r="GL245" s="2492"/>
      <c r="GM245" s="2492"/>
      <c r="GN245" s="2492"/>
      <c r="GO245" s="2492"/>
      <c r="GP245" s="2492"/>
      <c r="GQ245" s="2492"/>
      <c r="GR245" s="2492"/>
      <c r="GS245" s="2492"/>
      <c r="GT245" s="2492"/>
      <c r="GU245" s="2492"/>
      <c r="GV245" s="2492"/>
      <c r="GW245" s="2492"/>
      <c r="GX245" s="2492"/>
      <c r="GY245" s="2492"/>
      <c r="GZ245" s="2492"/>
      <c r="HA245" s="2492"/>
      <c r="HB245" s="2492"/>
      <c r="HC245" s="2492"/>
      <c r="HD245" s="2492"/>
      <c r="HE245" s="2492"/>
      <c r="HF245" s="2492"/>
      <c r="HG245" s="2492"/>
      <c r="HH245" s="2492"/>
      <c r="HI245" s="2492"/>
      <c r="HJ245" s="2492"/>
      <c r="HK245" s="2492"/>
      <c r="HL245" s="2492"/>
      <c r="HM245" s="2492"/>
      <c r="HN245" s="2492"/>
      <c r="HO245" s="2492"/>
      <c r="HP245" s="2492"/>
      <c r="HQ245" s="2492"/>
      <c r="HR245" s="2492"/>
      <c r="HS245" s="2492"/>
      <c r="HT245" s="2492"/>
      <c r="HU245" s="2492"/>
      <c r="HV245" s="2492"/>
      <c r="HW245" s="2492"/>
      <c r="HX245" s="2492"/>
      <c r="HY245" s="2492"/>
      <c r="HZ245" s="2492"/>
      <c r="IA245" s="2492"/>
      <c r="IB245" s="2492"/>
      <c r="IC245" s="2492"/>
      <c r="ID245" s="2492"/>
      <c r="IE245" s="2492"/>
    </row>
    <row r="246" spans="1:239" s="1758" customFormat="1" ht="15.75" customHeight="1">
      <c r="A246" s="1684" t="s">
        <v>1400</v>
      </c>
      <c r="B246" s="1770" t="s">
        <v>1401</v>
      </c>
      <c r="C246" s="1777" t="s">
        <v>1402</v>
      </c>
      <c r="D246" s="1700"/>
      <c r="E246" s="2087"/>
      <c r="F246" s="1635"/>
      <c r="G246" s="1621">
        <v>1.5</v>
      </c>
      <c r="H246" s="1622"/>
      <c r="I246" s="1617">
        <v>45.7</v>
      </c>
      <c r="J246" s="1771"/>
      <c r="K246" s="1624">
        <v>5</v>
      </c>
      <c r="L246" s="2442"/>
      <c r="M246" s="1638"/>
      <c r="N246" s="1621">
        <v>5</v>
      </c>
      <c r="O246" s="2064"/>
      <c r="P246" s="2088">
        <v>94</v>
      </c>
      <c r="Q246" s="2064"/>
      <c r="R246" s="2622"/>
      <c r="S246" s="1621">
        <v>25</v>
      </c>
      <c r="T246" s="2064"/>
      <c r="U246" s="2088">
        <v>446</v>
      </c>
      <c r="V246" s="2064"/>
      <c r="W246" s="2655"/>
      <c r="X246" s="1689">
        <v>0.05</v>
      </c>
      <c r="Y246" s="2064"/>
      <c r="Z246" s="2065">
        <v>12633</v>
      </c>
      <c r="AA246" s="1780"/>
      <c r="AB246" s="2683"/>
      <c r="AC246" s="2516">
        <f t="shared" si="12"/>
        <v>0</v>
      </c>
      <c r="AD246" s="1416">
        <f t="shared" si="13"/>
        <v>0</v>
      </c>
      <c r="AE246" s="1416">
        <f t="shared" si="14"/>
        <v>0</v>
      </c>
      <c r="AF246" s="1416">
        <f t="shared" si="15"/>
        <v>0</v>
      </c>
      <c r="AG246" s="2496"/>
      <c r="AH246" s="2496"/>
      <c r="AI246" s="2496"/>
      <c r="AJ246" s="2496"/>
      <c r="AK246" s="2496"/>
      <c r="AL246" s="2496"/>
      <c r="AM246" s="2496"/>
      <c r="AN246" s="2496"/>
      <c r="AO246" s="2496"/>
      <c r="AP246" s="2496"/>
      <c r="AQ246" s="2496"/>
      <c r="AR246" s="2496"/>
      <c r="AS246" s="2496"/>
      <c r="AT246" s="2496"/>
      <c r="AU246" s="2496"/>
      <c r="AV246" s="2496"/>
      <c r="AW246" s="2496"/>
      <c r="AX246" s="2496"/>
      <c r="AY246" s="2496"/>
      <c r="AZ246" s="2496"/>
      <c r="BA246" s="2496"/>
      <c r="BB246" s="2496"/>
      <c r="BC246" s="2496"/>
      <c r="BD246" s="2496"/>
      <c r="BE246" s="2496"/>
      <c r="BF246" s="2496"/>
      <c r="BG246" s="2496"/>
      <c r="BH246" s="2496"/>
      <c r="BI246" s="2496"/>
      <c r="BJ246" s="2496"/>
      <c r="BK246" s="2496"/>
      <c r="BL246" s="2496"/>
      <c r="BM246" s="2496"/>
      <c r="BN246" s="2496"/>
      <c r="BO246" s="2496"/>
      <c r="BP246" s="2496"/>
      <c r="BQ246" s="2496"/>
      <c r="BR246" s="2496"/>
      <c r="BS246" s="2496"/>
      <c r="BT246" s="2496"/>
      <c r="BU246" s="2496"/>
      <c r="BV246" s="2496"/>
      <c r="BW246" s="2496"/>
      <c r="BX246" s="2496"/>
      <c r="BY246" s="2496"/>
      <c r="BZ246" s="2496"/>
      <c r="CA246" s="2496"/>
      <c r="CB246" s="2496"/>
      <c r="CC246" s="2496"/>
      <c r="CD246" s="2496"/>
      <c r="CE246" s="2496"/>
      <c r="CF246" s="2496"/>
      <c r="CG246" s="2496"/>
      <c r="CH246" s="2496"/>
      <c r="CI246" s="2496"/>
      <c r="CJ246" s="2496"/>
      <c r="CK246" s="2496"/>
      <c r="CL246" s="2496"/>
      <c r="CM246" s="2496"/>
      <c r="CN246" s="2496"/>
      <c r="CO246" s="2496"/>
      <c r="CP246" s="2496"/>
      <c r="CQ246" s="2496"/>
      <c r="CR246" s="2496"/>
      <c r="CS246" s="2496"/>
      <c r="CT246" s="2496"/>
      <c r="CU246" s="2496"/>
      <c r="CV246" s="2496"/>
      <c r="CW246" s="2496"/>
      <c r="CX246" s="2496"/>
      <c r="CY246" s="2496"/>
      <c r="CZ246" s="2496"/>
      <c r="DA246" s="2496"/>
      <c r="DB246" s="2496"/>
      <c r="DC246" s="2496"/>
      <c r="DD246" s="2496"/>
      <c r="DE246" s="2496"/>
      <c r="DF246" s="2496"/>
      <c r="DG246" s="2496"/>
      <c r="DH246" s="2496"/>
      <c r="DI246" s="2496"/>
      <c r="DJ246" s="2496"/>
      <c r="DK246" s="2496"/>
      <c r="DL246" s="2496"/>
      <c r="DM246" s="2496"/>
      <c r="DN246" s="2496"/>
      <c r="DO246" s="2496"/>
      <c r="DP246" s="2496"/>
      <c r="DQ246" s="2496"/>
      <c r="DR246" s="2496"/>
      <c r="DS246" s="2496"/>
      <c r="DT246" s="2496"/>
      <c r="DU246" s="2496"/>
      <c r="DV246" s="2496"/>
      <c r="DW246" s="2496"/>
      <c r="DX246" s="2496"/>
      <c r="DY246" s="2496"/>
      <c r="DZ246" s="2496"/>
      <c r="EA246" s="2496"/>
      <c r="EB246" s="2496"/>
      <c r="EC246" s="2496"/>
      <c r="ED246" s="2496"/>
      <c r="EE246" s="2496"/>
      <c r="EF246" s="2496"/>
      <c r="EG246" s="2496"/>
      <c r="EH246" s="2496"/>
      <c r="EI246" s="2496"/>
      <c r="EJ246" s="2496"/>
      <c r="EK246" s="2496"/>
      <c r="EL246" s="2496"/>
      <c r="EM246" s="2496"/>
      <c r="EN246" s="2496"/>
      <c r="EO246" s="2496"/>
      <c r="EP246" s="2496"/>
      <c r="EQ246" s="2496"/>
      <c r="ER246" s="2496"/>
      <c r="ES246" s="2496"/>
      <c r="ET246" s="2496"/>
      <c r="EU246" s="2496"/>
      <c r="EV246" s="2496"/>
      <c r="EW246" s="2496"/>
      <c r="EX246" s="2496"/>
      <c r="EY246" s="2496"/>
      <c r="EZ246" s="2496"/>
      <c r="FA246" s="2496"/>
      <c r="FB246" s="2496"/>
      <c r="FC246" s="2496"/>
      <c r="FD246" s="2496"/>
      <c r="FE246" s="2496"/>
      <c r="FF246" s="2496"/>
      <c r="FG246" s="2496"/>
      <c r="FH246" s="2496"/>
      <c r="FI246" s="2496"/>
      <c r="FJ246" s="2496"/>
      <c r="FK246" s="2496"/>
      <c r="FL246" s="2496"/>
      <c r="FM246" s="2496"/>
      <c r="FN246" s="2496"/>
      <c r="FO246" s="2496"/>
      <c r="FP246" s="2496"/>
      <c r="FQ246" s="2496"/>
      <c r="FR246" s="2496"/>
      <c r="FS246" s="2496"/>
      <c r="FT246" s="2496"/>
      <c r="FU246" s="2496"/>
      <c r="FV246" s="2496"/>
      <c r="FW246" s="2496"/>
      <c r="FX246" s="2496"/>
      <c r="FY246" s="2496"/>
      <c r="FZ246" s="2496"/>
      <c r="GA246" s="2496"/>
      <c r="GB246" s="2496"/>
      <c r="GC246" s="2496"/>
      <c r="GD246" s="2496"/>
      <c r="GE246" s="2496"/>
      <c r="GF246" s="2496"/>
      <c r="GG246" s="2496"/>
      <c r="GH246" s="2496"/>
      <c r="GI246" s="2496"/>
      <c r="GJ246" s="2496"/>
      <c r="GK246" s="2496"/>
      <c r="GL246" s="2496"/>
      <c r="GM246" s="2496"/>
      <c r="GN246" s="2496"/>
      <c r="GO246" s="2496"/>
      <c r="GP246" s="2496"/>
      <c r="GQ246" s="2496"/>
      <c r="GR246" s="2496"/>
      <c r="GS246" s="2496"/>
      <c r="GT246" s="2496"/>
      <c r="GU246" s="2496"/>
      <c r="GV246" s="2496"/>
      <c r="GW246" s="2496"/>
      <c r="GX246" s="2496"/>
      <c r="GY246" s="2496"/>
      <c r="GZ246" s="2496"/>
      <c r="HA246" s="2496"/>
      <c r="HB246" s="2496"/>
      <c r="HC246" s="2496"/>
      <c r="HD246" s="2496"/>
      <c r="HE246" s="2496"/>
      <c r="HF246" s="2496"/>
      <c r="HG246" s="2496"/>
      <c r="HH246" s="2496"/>
      <c r="HI246" s="2496"/>
      <c r="HJ246" s="2496"/>
      <c r="HK246" s="2496"/>
      <c r="HL246" s="2496"/>
      <c r="HM246" s="2496"/>
      <c r="HN246" s="2496"/>
      <c r="HO246" s="2496"/>
      <c r="HP246" s="2496"/>
      <c r="HQ246" s="2496"/>
      <c r="HR246" s="2496"/>
      <c r="HS246" s="2496"/>
      <c r="HT246" s="2496"/>
      <c r="HU246" s="2496"/>
      <c r="HV246" s="2496"/>
      <c r="HW246" s="2496"/>
      <c r="HX246" s="2496"/>
      <c r="HY246" s="2496"/>
      <c r="HZ246" s="2496"/>
      <c r="IA246" s="2496"/>
      <c r="IB246" s="2496"/>
      <c r="IC246" s="2496"/>
      <c r="ID246" s="2496"/>
      <c r="IE246" s="2496"/>
    </row>
    <row r="247" spans="1:239" s="1758" customFormat="1" ht="15.75" customHeight="1">
      <c r="A247" s="1495" t="s">
        <v>1403</v>
      </c>
      <c r="B247" s="1496" t="s">
        <v>1404</v>
      </c>
      <c r="C247" s="1777" t="s">
        <v>1402</v>
      </c>
      <c r="D247" s="1544"/>
      <c r="E247" s="1641"/>
      <c r="F247" s="1635"/>
      <c r="G247" s="1497">
        <v>1.5</v>
      </c>
      <c r="H247" s="1592"/>
      <c r="I247" s="1617">
        <v>45.7</v>
      </c>
      <c r="J247" s="1757"/>
      <c r="K247" s="1618">
        <v>5</v>
      </c>
      <c r="L247" s="2446"/>
      <c r="M247" s="1638" t="s">
        <v>1399</v>
      </c>
      <c r="N247" s="1497">
        <v>5</v>
      </c>
      <c r="O247" s="1549"/>
      <c r="P247" s="1499">
        <v>94</v>
      </c>
      <c r="Q247" s="1549"/>
      <c r="R247" s="2468"/>
      <c r="S247" s="1497">
        <v>25</v>
      </c>
      <c r="T247" s="1549"/>
      <c r="U247" s="1499">
        <v>446</v>
      </c>
      <c r="V247" s="1549"/>
      <c r="W247" s="2476"/>
      <c r="X247" s="1502">
        <v>0.05</v>
      </c>
      <c r="Y247" s="1549"/>
      <c r="Z247" s="1981">
        <v>12633</v>
      </c>
      <c r="AA247" s="1616"/>
      <c r="AB247" s="2480"/>
      <c r="AC247" s="2516">
        <f t="shared" si="12"/>
        <v>0</v>
      </c>
      <c r="AD247" s="1416">
        <f t="shared" si="13"/>
        <v>0</v>
      </c>
      <c r="AE247" s="1416">
        <f t="shared" si="14"/>
        <v>0</v>
      </c>
      <c r="AF247" s="1416">
        <f t="shared" si="15"/>
        <v>0</v>
      </c>
      <c r="AG247" s="2496"/>
      <c r="AH247" s="2496"/>
      <c r="AI247" s="2496"/>
      <c r="AJ247" s="2496"/>
      <c r="AK247" s="2496"/>
      <c r="AL247" s="2496"/>
      <c r="AM247" s="2496"/>
      <c r="AN247" s="2496"/>
      <c r="AO247" s="2496"/>
      <c r="AP247" s="2496"/>
      <c r="AQ247" s="2496"/>
      <c r="AR247" s="2496"/>
      <c r="AS247" s="2496"/>
      <c r="AT247" s="2496"/>
      <c r="AU247" s="2496"/>
      <c r="AV247" s="2496"/>
      <c r="AW247" s="2496"/>
      <c r="AX247" s="2496"/>
      <c r="AY247" s="2496"/>
      <c r="AZ247" s="2496"/>
      <c r="BA247" s="2496"/>
      <c r="BB247" s="2496"/>
      <c r="BC247" s="2496"/>
      <c r="BD247" s="2496"/>
      <c r="BE247" s="2496"/>
      <c r="BF247" s="2496"/>
      <c r="BG247" s="2496"/>
      <c r="BH247" s="2496"/>
      <c r="BI247" s="2496"/>
      <c r="BJ247" s="2496"/>
      <c r="BK247" s="2496"/>
      <c r="BL247" s="2496"/>
      <c r="BM247" s="2496"/>
      <c r="BN247" s="2496"/>
      <c r="BO247" s="2496"/>
      <c r="BP247" s="2496"/>
      <c r="BQ247" s="2496"/>
      <c r="BR247" s="2496"/>
      <c r="BS247" s="2496"/>
      <c r="BT247" s="2496"/>
      <c r="BU247" s="2496"/>
      <c r="BV247" s="2496"/>
      <c r="BW247" s="2496"/>
      <c r="BX247" s="2496"/>
      <c r="BY247" s="2496"/>
      <c r="BZ247" s="2496"/>
      <c r="CA247" s="2496"/>
      <c r="CB247" s="2496"/>
      <c r="CC247" s="2496"/>
      <c r="CD247" s="2496"/>
      <c r="CE247" s="2496"/>
      <c r="CF247" s="2496"/>
      <c r="CG247" s="2496"/>
      <c r="CH247" s="2496"/>
      <c r="CI247" s="2496"/>
      <c r="CJ247" s="2496"/>
      <c r="CK247" s="2496"/>
      <c r="CL247" s="2496"/>
      <c r="CM247" s="2496"/>
      <c r="CN247" s="2496"/>
      <c r="CO247" s="2496"/>
      <c r="CP247" s="2496"/>
      <c r="CQ247" s="2496"/>
      <c r="CR247" s="2496"/>
      <c r="CS247" s="2496"/>
      <c r="CT247" s="2496"/>
      <c r="CU247" s="2496"/>
      <c r="CV247" s="2496"/>
      <c r="CW247" s="2496"/>
      <c r="CX247" s="2496"/>
      <c r="CY247" s="2496"/>
      <c r="CZ247" s="2496"/>
      <c r="DA247" s="2496"/>
      <c r="DB247" s="2496"/>
      <c r="DC247" s="2496"/>
      <c r="DD247" s="2496"/>
      <c r="DE247" s="2496"/>
      <c r="DF247" s="2496"/>
      <c r="DG247" s="2496"/>
      <c r="DH247" s="2496"/>
      <c r="DI247" s="2496"/>
      <c r="DJ247" s="2496"/>
      <c r="DK247" s="2496"/>
      <c r="DL247" s="2496"/>
      <c r="DM247" s="2496"/>
      <c r="DN247" s="2496"/>
      <c r="DO247" s="2496"/>
      <c r="DP247" s="2496"/>
      <c r="DQ247" s="2496"/>
      <c r="DR247" s="2496"/>
      <c r="DS247" s="2496"/>
      <c r="DT247" s="2496"/>
      <c r="DU247" s="2496"/>
      <c r="DV247" s="2496"/>
      <c r="DW247" s="2496"/>
      <c r="DX247" s="2496"/>
      <c r="DY247" s="2496"/>
      <c r="DZ247" s="2496"/>
      <c r="EA247" s="2496"/>
      <c r="EB247" s="2496"/>
      <c r="EC247" s="2496"/>
      <c r="ED247" s="2496"/>
      <c r="EE247" s="2496"/>
      <c r="EF247" s="2496"/>
      <c r="EG247" s="2496"/>
      <c r="EH247" s="2496"/>
      <c r="EI247" s="2496"/>
      <c r="EJ247" s="2496"/>
      <c r="EK247" s="2496"/>
      <c r="EL247" s="2496"/>
      <c r="EM247" s="2496"/>
      <c r="EN247" s="2496"/>
      <c r="EO247" s="2496"/>
      <c r="EP247" s="2496"/>
      <c r="EQ247" s="2496"/>
      <c r="ER247" s="2496"/>
      <c r="ES247" s="2496"/>
      <c r="ET247" s="2496"/>
      <c r="EU247" s="2496"/>
      <c r="EV247" s="2496"/>
      <c r="EW247" s="2496"/>
      <c r="EX247" s="2496"/>
      <c r="EY247" s="2496"/>
      <c r="EZ247" s="2496"/>
      <c r="FA247" s="2496"/>
      <c r="FB247" s="2496"/>
      <c r="FC247" s="2496"/>
      <c r="FD247" s="2496"/>
      <c r="FE247" s="2496"/>
      <c r="FF247" s="2496"/>
      <c r="FG247" s="2496"/>
      <c r="FH247" s="2496"/>
      <c r="FI247" s="2496"/>
      <c r="FJ247" s="2496"/>
      <c r="FK247" s="2496"/>
      <c r="FL247" s="2496"/>
      <c r="FM247" s="2496"/>
      <c r="FN247" s="2496"/>
      <c r="FO247" s="2496"/>
      <c r="FP247" s="2496"/>
      <c r="FQ247" s="2496"/>
      <c r="FR247" s="2496"/>
      <c r="FS247" s="2496"/>
      <c r="FT247" s="2496"/>
      <c r="FU247" s="2496"/>
      <c r="FV247" s="2496"/>
      <c r="FW247" s="2496"/>
      <c r="FX247" s="2496"/>
      <c r="FY247" s="2496"/>
      <c r="FZ247" s="2496"/>
      <c r="GA247" s="2496"/>
      <c r="GB247" s="2496"/>
      <c r="GC247" s="2496"/>
      <c r="GD247" s="2496"/>
      <c r="GE247" s="2496"/>
      <c r="GF247" s="2496"/>
      <c r="GG247" s="2496"/>
      <c r="GH247" s="2496"/>
      <c r="GI247" s="2496"/>
      <c r="GJ247" s="2496"/>
      <c r="GK247" s="2496"/>
      <c r="GL247" s="2496"/>
      <c r="GM247" s="2496"/>
      <c r="GN247" s="2496"/>
      <c r="GO247" s="2496"/>
      <c r="GP247" s="2496"/>
      <c r="GQ247" s="2496"/>
      <c r="GR247" s="2496"/>
      <c r="GS247" s="2496"/>
      <c r="GT247" s="2496"/>
      <c r="GU247" s="2496"/>
      <c r="GV247" s="2496"/>
      <c r="GW247" s="2496"/>
      <c r="GX247" s="2496"/>
      <c r="GY247" s="2496"/>
      <c r="GZ247" s="2496"/>
      <c r="HA247" s="2496"/>
      <c r="HB247" s="2496"/>
      <c r="HC247" s="2496"/>
      <c r="HD247" s="2496"/>
      <c r="HE247" s="2496"/>
      <c r="HF247" s="2496"/>
      <c r="HG247" s="2496"/>
      <c r="HH247" s="2496"/>
      <c r="HI247" s="2496"/>
      <c r="HJ247" s="2496"/>
      <c r="HK247" s="2496"/>
      <c r="HL247" s="2496"/>
      <c r="HM247" s="2496"/>
      <c r="HN247" s="2496"/>
      <c r="HO247" s="2496"/>
      <c r="HP247" s="2496"/>
      <c r="HQ247" s="2496"/>
      <c r="HR247" s="2496"/>
      <c r="HS247" s="2496"/>
      <c r="HT247" s="2496"/>
      <c r="HU247" s="2496"/>
      <c r="HV247" s="2496"/>
      <c r="HW247" s="2496"/>
      <c r="HX247" s="2496"/>
      <c r="HY247" s="2496"/>
      <c r="HZ247" s="2496"/>
      <c r="IA247" s="2496"/>
      <c r="IB247" s="2496"/>
      <c r="IC247" s="2496"/>
      <c r="ID247" s="2496"/>
      <c r="IE247" s="2496"/>
    </row>
    <row r="248" spans="1:239" s="1758" customFormat="1" ht="15.75" customHeight="1">
      <c r="A248" s="1684" t="s">
        <v>1405</v>
      </c>
      <c r="B248" s="1770" t="s">
        <v>1406</v>
      </c>
      <c r="C248" s="1777" t="s">
        <v>1402</v>
      </c>
      <c r="D248" s="1700"/>
      <c r="E248" s="2087"/>
      <c r="F248" s="1635"/>
      <c r="G248" s="1497">
        <v>1.5</v>
      </c>
      <c r="H248" s="1592"/>
      <c r="I248" s="1617">
        <v>45.7</v>
      </c>
      <c r="J248" s="1757"/>
      <c r="K248" s="1618">
        <v>5</v>
      </c>
      <c r="L248" s="2446"/>
      <c r="M248" s="1638"/>
      <c r="N248" s="1621">
        <v>5</v>
      </c>
      <c r="O248" s="2064"/>
      <c r="P248" s="2088">
        <v>103</v>
      </c>
      <c r="Q248" s="2064"/>
      <c r="R248" s="2622"/>
      <c r="S248" s="1621">
        <v>25</v>
      </c>
      <c r="T248" s="2064"/>
      <c r="U248" s="2088">
        <v>488</v>
      </c>
      <c r="V248" s="2064"/>
      <c r="W248" s="2655"/>
      <c r="X248" s="1689">
        <v>0.05</v>
      </c>
      <c r="Y248" s="2064"/>
      <c r="Z248" s="1981">
        <v>13848</v>
      </c>
      <c r="AA248" s="1780"/>
      <c r="AB248" s="2683"/>
      <c r="AC248" s="2516">
        <f t="shared" si="12"/>
        <v>0</v>
      </c>
      <c r="AD248" s="1416">
        <f t="shared" si="13"/>
        <v>0</v>
      </c>
      <c r="AE248" s="1416">
        <f t="shared" si="14"/>
        <v>0</v>
      </c>
      <c r="AF248" s="1416">
        <f t="shared" si="15"/>
        <v>0</v>
      </c>
      <c r="AG248" s="2496"/>
      <c r="AH248" s="2496"/>
      <c r="AI248" s="2496"/>
      <c r="AJ248" s="2496"/>
      <c r="AK248" s="2496"/>
      <c r="AL248" s="2496"/>
      <c r="AM248" s="2496"/>
      <c r="AN248" s="2496"/>
      <c r="AO248" s="2496"/>
      <c r="AP248" s="2496"/>
      <c r="AQ248" s="2496"/>
      <c r="AR248" s="2496"/>
      <c r="AS248" s="2496"/>
      <c r="AT248" s="2496"/>
      <c r="AU248" s="2496"/>
      <c r="AV248" s="2496"/>
      <c r="AW248" s="2496"/>
      <c r="AX248" s="2496"/>
      <c r="AY248" s="2496"/>
      <c r="AZ248" s="2496"/>
      <c r="BA248" s="2496"/>
      <c r="BB248" s="2496"/>
      <c r="BC248" s="2496"/>
      <c r="BD248" s="2496"/>
      <c r="BE248" s="2496"/>
      <c r="BF248" s="2496"/>
      <c r="BG248" s="2496"/>
      <c r="BH248" s="2496"/>
      <c r="BI248" s="2496"/>
      <c r="BJ248" s="2496"/>
      <c r="BK248" s="2496"/>
      <c r="BL248" s="2496"/>
      <c r="BM248" s="2496"/>
      <c r="BN248" s="2496"/>
      <c r="BO248" s="2496"/>
      <c r="BP248" s="2496"/>
      <c r="BQ248" s="2496"/>
      <c r="BR248" s="2496"/>
      <c r="BS248" s="2496"/>
      <c r="BT248" s="2496"/>
      <c r="BU248" s="2496"/>
      <c r="BV248" s="2496"/>
      <c r="BW248" s="2496"/>
      <c r="BX248" s="2496"/>
      <c r="BY248" s="2496"/>
      <c r="BZ248" s="2496"/>
      <c r="CA248" s="2496"/>
      <c r="CB248" s="2496"/>
      <c r="CC248" s="2496"/>
      <c r="CD248" s="2496"/>
      <c r="CE248" s="2496"/>
      <c r="CF248" s="2496"/>
      <c r="CG248" s="2496"/>
      <c r="CH248" s="2496"/>
      <c r="CI248" s="2496"/>
      <c r="CJ248" s="2496"/>
      <c r="CK248" s="2496"/>
      <c r="CL248" s="2496"/>
      <c r="CM248" s="2496"/>
      <c r="CN248" s="2496"/>
      <c r="CO248" s="2496"/>
      <c r="CP248" s="2496"/>
      <c r="CQ248" s="2496"/>
      <c r="CR248" s="2496"/>
      <c r="CS248" s="2496"/>
      <c r="CT248" s="2496"/>
      <c r="CU248" s="2496"/>
      <c r="CV248" s="2496"/>
      <c r="CW248" s="2496"/>
      <c r="CX248" s="2496"/>
      <c r="CY248" s="2496"/>
      <c r="CZ248" s="2496"/>
      <c r="DA248" s="2496"/>
      <c r="DB248" s="2496"/>
      <c r="DC248" s="2496"/>
      <c r="DD248" s="2496"/>
      <c r="DE248" s="2496"/>
      <c r="DF248" s="2496"/>
      <c r="DG248" s="2496"/>
      <c r="DH248" s="2496"/>
      <c r="DI248" s="2496"/>
      <c r="DJ248" s="2496"/>
      <c r="DK248" s="2496"/>
      <c r="DL248" s="2496"/>
      <c r="DM248" s="2496"/>
      <c r="DN248" s="2496"/>
      <c r="DO248" s="2496"/>
      <c r="DP248" s="2496"/>
      <c r="DQ248" s="2496"/>
      <c r="DR248" s="2496"/>
      <c r="DS248" s="2496"/>
      <c r="DT248" s="2496"/>
      <c r="DU248" s="2496"/>
      <c r="DV248" s="2496"/>
      <c r="DW248" s="2496"/>
      <c r="DX248" s="2496"/>
      <c r="DY248" s="2496"/>
      <c r="DZ248" s="2496"/>
      <c r="EA248" s="2496"/>
      <c r="EB248" s="2496"/>
      <c r="EC248" s="2496"/>
      <c r="ED248" s="2496"/>
      <c r="EE248" s="2496"/>
      <c r="EF248" s="2496"/>
      <c r="EG248" s="2496"/>
      <c r="EH248" s="2496"/>
      <c r="EI248" s="2496"/>
      <c r="EJ248" s="2496"/>
      <c r="EK248" s="2496"/>
      <c r="EL248" s="2496"/>
      <c r="EM248" s="2496"/>
      <c r="EN248" s="2496"/>
      <c r="EO248" s="2496"/>
      <c r="EP248" s="2496"/>
      <c r="EQ248" s="2496"/>
      <c r="ER248" s="2496"/>
      <c r="ES248" s="2496"/>
      <c r="ET248" s="2496"/>
      <c r="EU248" s="2496"/>
      <c r="EV248" s="2496"/>
      <c r="EW248" s="2496"/>
      <c r="EX248" s="2496"/>
      <c r="EY248" s="2496"/>
      <c r="EZ248" s="2496"/>
      <c r="FA248" s="2496"/>
      <c r="FB248" s="2496"/>
      <c r="FC248" s="2496"/>
      <c r="FD248" s="2496"/>
      <c r="FE248" s="2496"/>
      <c r="FF248" s="2496"/>
      <c r="FG248" s="2496"/>
      <c r="FH248" s="2496"/>
      <c r="FI248" s="2496"/>
      <c r="FJ248" s="2496"/>
      <c r="FK248" s="2496"/>
      <c r="FL248" s="2496"/>
      <c r="FM248" s="2496"/>
      <c r="FN248" s="2496"/>
      <c r="FO248" s="2496"/>
      <c r="FP248" s="2496"/>
      <c r="FQ248" s="2496"/>
      <c r="FR248" s="2496"/>
      <c r="FS248" s="2496"/>
      <c r="FT248" s="2496"/>
      <c r="FU248" s="2496"/>
      <c r="FV248" s="2496"/>
      <c r="FW248" s="2496"/>
      <c r="FX248" s="2496"/>
      <c r="FY248" s="2496"/>
      <c r="FZ248" s="2496"/>
      <c r="GA248" s="2496"/>
      <c r="GB248" s="2496"/>
      <c r="GC248" s="2496"/>
      <c r="GD248" s="2496"/>
      <c r="GE248" s="2496"/>
      <c r="GF248" s="2496"/>
      <c r="GG248" s="2496"/>
      <c r="GH248" s="2496"/>
      <c r="GI248" s="2496"/>
      <c r="GJ248" s="2496"/>
      <c r="GK248" s="2496"/>
      <c r="GL248" s="2496"/>
      <c r="GM248" s="2496"/>
      <c r="GN248" s="2496"/>
      <c r="GO248" s="2496"/>
      <c r="GP248" s="2496"/>
      <c r="GQ248" s="2496"/>
      <c r="GR248" s="2496"/>
      <c r="GS248" s="2496"/>
      <c r="GT248" s="2496"/>
      <c r="GU248" s="2496"/>
      <c r="GV248" s="2496"/>
      <c r="GW248" s="2496"/>
      <c r="GX248" s="2496"/>
      <c r="GY248" s="2496"/>
      <c r="GZ248" s="2496"/>
      <c r="HA248" s="2496"/>
      <c r="HB248" s="2496"/>
      <c r="HC248" s="2496"/>
      <c r="HD248" s="2496"/>
      <c r="HE248" s="2496"/>
      <c r="HF248" s="2496"/>
      <c r="HG248" s="2496"/>
      <c r="HH248" s="2496"/>
      <c r="HI248" s="2496"/>
      <c r="HJ248" s="2496"/>
      <c r="HK248" s="2496"/>
      <c r="HL248" s="2496"/>
      <c r="HM248" s="2496"/>
      <c r="HN248" s="2496"/>
      <c r="HO248" s="2496"/>
      <c r="HP248" s="2496"/>
      <c r="HQ248" s="2496"/>
      <c r="HR248" s="2496"/>
      <c r="HS248" s="2496"/>
      <c r="HT248" s="2496"/>
      <c r="HU248" s="2496"/>
      <c r="HV248" s="2496"/>
      <c r="HW248" s="2496"/>
      <c r="HX248" s="2496"/>
      <c r="HY248" s="2496"/>
      <c r="HZ248" s="2496"/>
      <c r="IA248" s="2496"/>
      <c r="IB248" s="2496"/>
      <c r="IC248" s="2496"/>
      <c r="ID248" s="2496"/>
      <c r="IE248" s="2496"/>
    </row>
    <row r="249" spans="1:239" s="1758" customFormat="1" ht="27" customHeight="1">
      <c r="A249" s="1684" t="s">
        <v>764</v>
      </c>
      <c r="B249" s="1770" t="s">
        <v>1407</v>
      </c>
      <c r="C249" s="4315" t="s">
        <v>1408</v>
      </c>
      <c r="D249" s="4379"/>
      <c r="E249" s="4379"/>
      <c r="F249" s="4409"/>
      <c r="G249" s="1497">
        <v>1.5</v>
      </c>
      <c r="H249" s="1592"/>
      <c r="I249" s="1617">
        <v>45.7</v>
      </c>
      <c r="J249" s="1757"/>
      <c r="K249" s="1618">
        <v>5</v>
      </c>
      <c r="L249" s="2446"/>
      <c r="M249" s="1638"/>
      <c r="N249" s="1621">
        <v>5</v>
      </c>
      <c r="O249" s="2064"/>
      <c r="P249" s="2088">
        <v>103</v>
      </c>
      <c r="Q249" s="2064"/>
      <c r="R249" s="2622"/>
      <c r="S249" s="1621">
        <v>25</v>
      </c>
      <c r="T249" s="2064"/>
      <c r="U249" s="2088">
        <v>488</v>
      </c>
      <c r="V249" s="2064"/>
      <c r="W249" s="2655"/>
      <c r="X249" s="1689">
        <v>0.05</v>
      </c>
      <c r="Y249" s="2064"/>
      <c r="Z249" s="1981">
        <v>13848</v>
      </c>
      <c r="AA249" s="1780"/>
      <c r="AB249" s="2683"/>
      <c r="AC249" s="2516">
        <f t="shared" si="12"/>
        <v>0</v>
      </c>
      <c r="AD249" s="1416">
        <f t="shared" si="13"/>
        <v>0</v>
      </c>
      <c r="AE249" s="1416">
        <f t="shared" si="14"/>
        <v>0</v>
      </c>
      <c r="AF249" s="1416">
        <f t="shared" si="15"/>
        <v>0</v>
      </c>
      <c r="AG249" s="2496"/>
      <c r="AH249" s="2496"/>
      <c r="AI249" s="2496"/>
      <c r="AJ249" s="2496"/>
      <c r="AK249" s="2496"/>
      <c r="AL249" s="2496"/>
      <c r="AM249" s="2496"/>
      <c r="AN249" s="2496"/>
      <c r="AO249" s="2496"/>
      <c r="AP249" s="2496"/>
      <c r="AQ249" s="2496"/>
      <c r="AR249" s="2496"/>
      <c r="AS249" s="2496"/>
      <c r="AT249" s="2496"/>
      <c r="AU249" s="2496"/>
      <c r="AV249" s="2496"/>
      <c r="AW249" s="2496"/>
      <c r="AX249" s="2496"/>
      <c r="AY249" s="2496"/>
      <c r="AZ249" s="2496"/>
      <c r="BA249" s="2496"/>
      <c r="BB249" s="2496"/>
      <c r="BC249" s="2496"/>
      <c r="BD249" s="2496"/>
      <c r="BE249" s="2496"/>
      <c r="BF249" s="2496"/>
      <c r="BG249" s="2496"/>
      <c r="BH249" s="2496"/>
      <c r="BI249" s="2496"/>
      <c r="BJ249" s="2496"/>
      <c r="BK249" s="2496"/>
      <c r="BL249" s="2496"/>
      <c r="BM249" s="2496"/>
      <c r="BN249" s="2496"/>
      <c r="BO249" s="2496"/>
      <c r="BP249" s="2496"/>
      <c r="BQ249" s="2496"/>
      <c r="BR249" s="2496"/>
      <c r="BS249" s="2496"/>
      <c r="BT249" s="2496"/>
      <c r="BU249" s="2496"/>
      <c r="BV249" s="2496"/>
      <c r="BW249" s="2496"/>
      <c r="BX249" s="2496"/>
      <c r="BY249" s="2496"/>
      <c r="BZ249" s="2496"/>
      <c r="CA249" s="2496"/>
      <c r="CB249" s="2496"/>
      <c r="CC249" s="2496"/>
      <c r="CD249" s="2496"/>
      <c r="CE249" s="2496"/>
      <c r="CF249" s="2496"/>
      <c r="CG249" s="2496"/>
      <c r="CH249" s="2496"/>
      <c r="CI249" s="2496"/>
      <c r="CJ249" s="2496"/>
      <c r="CK249" s="2496"/>
      <c r="CL249" s="2496"/>
      <c r="CM249" s="2496"/>
      <c r="CN249" s="2496"/>
      <c r="CO249" s="2496"/>
      <c r="CP249" s="2496"/>
      <c r="CQ249" s="2496"/>
      <c r="CR249" s="2496"/>
      <c r="CS249" s="2496"/>
      <c r="CT249" s="2496"/>
      <c r="CU249" s="2496"/>
      <c r="CV249" s="2496"/>
      <c r="CW249" s="2496"/>
      <c r="CX249" s="2496"/>
      <c r="CY249" s="2496"/>
      <c r="CZ249" s="2496"/>
      <c r="DA249" s="2496"/>
      <c r="DB249" s="2496"/>
      <c r="DC249" s="2496"/>
      <c r="DD249" s="2496"/>
      <c r="DE249" s="2496"/>
      <c r="DF249" s="2496"/>
      <c r="DG249" s="2496"/>
      <c r="DH249" s="2496"/>
      <c r="DI249" s="2496"/>
      <c r="DJ249" s="2496"/>
      <c r="DK249" s="2496"/>
      <c r="DL249" s="2496"/>
      <c r="DM249" s="2496"/>
      <c r="DN249" s="2496"/>
      <c r="DO249" s="2496"/>
      <c r="DP249" s="2496"/>
      <c r="DQ249" s="2496"/>
      <c r="DR249" s="2496"/>
      <c r="DS249" s="2496"/>
      <c r="DT249" s="2496"/>
      <c r="DU249" s="2496"/>
      <c r="DV249" s="2496"/>
      <c r="DW249" s="2496"/>
      <c r="DX249" s="2496"/>
      <c r="DY249" s="2496"/>
      <c r="DZ249" s="2496"/>
      <c r="EA249" s="2496"/>
      <c r="EB249" s="2496"/>
      <c r="EC249" s="2496"/>
      <c r="ED249" s="2496"/>
      <c r="EE249" s="2496"/>
      <c r="EF249" s="2496"/>
      <c r="EG249" s="2496"/>
      <c r="EH249" s="2496"/>
      <c r="EI249" s="2496"/>
      <c r="EJ249" s="2496"/>
      <c r="EK249" s="2496"/>
      <c r="EL249" s="2496"/>
      <c r="EM249" s="2496"/>
      <c r="EN249" s="2496"/>
      <c r="EO249" s="2496"/>
      <c r="EP249" s="2496"/>
      <c r="EQ249" s="2496"/>
      <c r="ER249" s="2496"/>
      <c r="ES249" s="2496"/>
      <c r="ET249" s="2496"/>
      <c r="EU249" s="2496"/>
      <c r="EV249" s="2496"/>
      <c r="EW249" s="2496"/>
      <c r="EX249" s="2496"/>
      <c r="EY249" s="2496"/>
      <c r="EZ249" s="2496"/>
      <c r="FA249" s="2496"/>
      <c r="FB249" s="2496"/>
      <c r="FC249" s="2496"/>
      <c r="FD249" s="2496"/>
      <c r="FE249" s="2496"/>
      <c r="FF249" s="2496"/>
      <c r="FG249" s="2496"/>
      <c r="FH249" s="2496"/>
      <c r="FI249" s="2496"/>
      <c r="FJ249" s="2496"/>
      <c r="FK249" s="2496"/>
      <c r="FL249" s="2496"/>
      <c r="FM249" s="2496"/>
      <c r="FN249" s="2496"/>
      <c r="FO249" s="2496"/>
      <c r="FP249" s="2496"/>
      <c r="FQ249" s="2496"/>
      <c r="FR249" s="2496"/>
      <c r="FS249" s="2496"/>
      <c r="FT249" s="2496"/>
      <c r="FU249" s="2496"/>
      <c r="FV249" s="2496"/>
      <c r="FW249" s="2496"/>
      <c r="FX249" s="2496"/>
      <c r="FY249" s="2496"/>
      <c r="FZ249" s="2496"/>
      <c r="GA249" s="2496"/>
      <c r="GB249" s="2496"/>
      <c r="GC249" s="2496"/>
      <c r="GD249" s="2496"/>
      <c r="GE249" s="2496"/>
      <c r="GF249" s="2496"/>
      <c r="GG249" s="2496"/>
      <c r="GH249" s="2496"/>
      <c r="GI249" s="2496"/>
      <c r="GJ249" s="2496"/>
      <c r="GK249" s="2496"/>
      <c r="GL249" s="2496"/>
      <c r="GM249" s="2496"/>
      <c r="GN249" s="2496"/>
      <c r="GO249" s="2496"/>
      <c r="GP249" s="2496"/>
      <c r="GQ249" s="2496"/>
      <c r="GR249" s="2496"/>
      <c r="GS249" s="2496"/>
      <c r="GT249" s="2496"/>
      <c r="GU249" s="2496"/>
      <c r="GV249" s="2496"/>
      <c r="GW249" s="2496"/>
      <c r="GX249" s="2496"/>
      <c r="GY249" s="2496"/>
      <c r="GZ249" s="2496"/>
      <c r="HA249" s="2496"/>
      <c r="HB249" s="2496"/>
      <c r="HC249" s="2496"/>
      <c r="HD249" s="2496"/>
      <c r="HE249" s="2496"/>
      <c r="HF249" s="2496"/>
      <c r="HG249" s="2496"/>
      <c r="HH249" s="2496"/>
      <c r="HI249" s="2496"/>
      <c r="HJ249" s="2496"/>
      <c r="HK249" s="2496"/>
      <c r="HL249" s="2496"/>
      <c r="HM249" s="2496"/>
      <c r="HN249" s="2496"/>
      <c r="HO249" s="2496"/>
      <c r="HP249" s="2496"/>
      <c r="HQ249" s="2496"/>
      <c r="HR249" s="2496"/>
      <c r="HS249" s="2496"/>
      <c r="HT249" s="2496"/>
      <c r="HU249" s="2496"/>
      <c r="HV249" s="2496"/>
      <c r="HW249" s="2496"/>
      <c r="HX249" s="2496"/>
      <c r="HY249" s="2496"/>
      <c r="HZ249" s="2496"/>
      <c r="IA249" s="2496"/>
      <c r="IB249" s="2496"/>
      <c r="IC249" s="2496"/>
      <c r="ID249" s="2496"/>
      <c r="IE249" s="2496"/>
    </row>
    <row r="250" spans="1:239" s="1472" customFormat="1" ht="15.75" customHeight="1">
      <c r="A250" s="1827" t="s">
        <v>1409</v>
      </c>
      <c r="B250" s="1831" t="s">
        <v>1410</v>
      </c>
      <c r="C250" s="1832" t="s">
        <v>1411</v>
      </c>
      <c r="D250" s="1833"/>
      <c r="E250" s="2089"/>
      <c r="F250" s="1834"/>
      <c r="G250" s="828">
        <v>1.5</v>
      </c>
      <c r="H250" s="125"/>
      <c r="I250" s="686">
        <v>45.7</v>
      </c>
      <c r="J250" s="126"/>
      <c r="K250" s="127">
        <v>5</v>
      </c>
      <c r="L250" s="2570"/>
      <c r="M250" s="1121" t="s">
        <v>1412</v>
      </c>
      <c r="N250" s="1621">
        <v>5</v>
      </c>
      <c r="O250" s="2064"/>
      <c r="P250" s="2088">
        <v>81</v>
      </c>
      <c r="Q250" s="2064"/>
      <c r="R250" s="2622"/>
      <c r="S250" s="1621">
        <v>25</v>
      </c>
      <c r="T250" s="2064"/>
      <c r="U250" s="2088">
        <v>381</v>
      </c>
      <c r="V250" s="2064"/>
      <c r="W250" s="2655"/>
      <c r="X250" s="124">
        <v>0.05</v>
      </c>
      <c r="Y250" s="132"/>
      <c r="Z250" s="1984">
        <v>10763</v>
      </c>
      <c r="AA250" s="1985"/>
      <c r="AB250" s="1442"/>
      <c r="AC250" s="2516">
        <f t="shared" si="12"/>
        <v>0</v>
      </c>
      <c r="AD250" s="1416">
        <f t="shared" si="13"/>
        <v>0</v>
      </c>
      <c r="AE250" s="1416">
        <f t="shared" si="14"/>
        <v>0</v>
      </c>
      <c r="AF250" s="1416">
        <f t="shared" si="15"/>
        <v>0</v>
      </c>
      <c r="AG250" s="2492"/>
      <c r="AH250" s="2492"/>
      <c r="AI250" s="2492"/>
      <c r="AJ250" s="2492"/>
      <c r="AK250" s="2492"/>
      <c r="AL250" s="2492"/>
      <c r="AM250" s="2492"/>
      <c r="AN250" s="2492"/>
      <c r="AO250" s="2492"/>
      <c r="AP250" s="2492"/>
      <c r="AQ250" s="2492"/>
      <c r="AR250" s="2492"/>
      <c r="AS250" s="2492"/>
      <c r="AT250" s="2492"/>
      <c r="AU250" s="2492"/>
      <c r="AV250" s="2492"/>
      <c r="AW250" s="2492"/>
      <c r="AX250" s="2492"/>
      <c r="AY250" s="2492"/>
      <c r="AZ250" s="2492"/>
      <c r="BA250" s="2492"/>
      <c r="BB250" s="2492"/>
      <c r="BC250" s="2492"/>
      <c r="BD250" s="2492"/>
      <c r="BE250" s="2492"/>
      <c r="BF250" s="2492"/>
      <c r="BG250" s="2492"/>
      <c r="BH250" s="2492"/>
      <c r="BI250" s="2492"/>
      <c r="BJ250" s="2492"/>
      <c r="BK250" s="2492"/>
      <c r="BL250" s="2492"/>
      <c r="BM250" s="2492"/>
      <c r="BN250" s="2492"/>
      <c r="BO250" s="2492"/>
      <c r="BP250" s="2492"/>
      <c r="BQ250" s="2492"/>
      <c r="BR250" s="2492"/>
      <c r="BS250" s="2492"/>
      <c r="BT250" s="2492"/>
      <c r="BU250" s="2492"/>
      <c r="BV250" s="2492"/>
      <c r="BW250" s="2492"/>
      <c r="BX250" s="2492"/>
      <c r="BY250" s="2492"/>
      <c r="BZ250" s="2492"/>
      <c r="CA250" s="2492"/>
      <c r="CB250" s="2492"/>
      <c r="CC250" s="2492"/>
      <c r="CD250" s="2492"/>
      <c r="CE250" s="2492"/>
      <c r="CF250" s="2492"/>
      <c r="CG250" s="2492"/>
      <c r="CH250" s="2492"/>
      <c r="CI250" s="2492"/>
      <c r="CJ250" s="2492"/>
      <c r="CK250" s="2492"/>
      <c r="CL250" s="2492"/>
      <c r="CM250" s="2492"/>
      <c r="CN250" s="2492"/>
      <c r="CO250" s="2492"/>
      <c r="CP250" s="2492"/>
      <c r="CQ250" s="2492"/>
      <c r="CR250" s="2492"/>
      <c r="CS250" s="2492"/>
      <c r="CT250" s="2492"/>
      <c r="CU250" s="2492"/>
      <c r="CV250" s="2492"/>
      <c r="CW250" s="2492"/>
      <c r="CX250" s="2492"/>
      <c r="CY250" s="2492"/>
      <c r="CZ250" s="2492"/>
      <c r="DA250" s="2492"/>
      <c r="DB250" s="2492"/>
      <c r="DC250" s="2492"/>
      <c r="DD250" s="2492"/>
      <c r="DE250" s="2492"/>
      <c r="DF250" s="2492"/>
      <c r="DG250" s="2492"/>
      <c r="DH250" s="2492"/>
      <c r="DI250" s="2492"/>
      <c r="DJ250" s="2492"/>
      <c r="DK250" s="2492"/>
      <c r="DL250" s="2492"/>
      <c r="DM250" s="2492"/>
      <c r="DN250" s="2492"/>
      <c r="DO250" s="2492"/>
      <c r="DP250" s="2492"/>
      <c r="DQ250" s="2492"/>
      <c r="DR250" s="2492"/>
      <c r="DS250" s="2492"/>
      <c r="DT250" s="2492"/>
      <c r="DU250" s="2492"/>
      <c r="DV250" s="2492"/>
      <c r="DW250" s="2492"/>
      <c r="DX250" s="2492"/>
      <c r="DY250" s="2492"/>
      <c r="DZ250" s="2492"/>
      <c r="EA250" s="2492"/>
      <c r="EB250" s="2492"/>
      <c r="EC250" s="2492"/>
      <c r="ED250" s="2492"/>
      <c r="EE250" s="2492"/>
      <c r="EF250" s="2492"/>
      <c r="EG250" s="2492"/>
      <c r="EH250" s="2492"/>
      <c r="EI250" s="2492"/>
      <c r="EJ250" s="2492"/>
      <c r="EK250" s="2492"/>
      <c r="EL250" s="2492"/>
      <c r="EM250" s="2492"/>
      <c r="EN250" s="2492"/>
      <c r="EO250" s="2492"/>
      <c r="EP250" s="2492"/>
      <c r="EQ250" s="2492"/>
      <c r="ER250" s="2492"/>
      <c r="ES250" s="2492"/>
      <c r="ET250" s="2492"/>
      <c r="EU250" s="2492"/>
      <c r="EV250" s="2492"/>
      <c r="EW250" s="2492"/>
      <c r="EX250" s="2492"/>
      <c r="EY250" s="2492"/>
      <c r="EZ250" s="2492"/>
      <c r="FA250" s="2492"/>
      <c r="FB250" s="2492"/>
      <c r="FC250" s="2492"/>
      <c r="FD250" s="2492"/>
      <c r="FE250" s="2492"/>
      <c r="FF250" s="2492"/>
      <c r="FG250" s="2492"/>
      <c r="FH250" s="2492"/>
      <c r="FI250" s="2492"/>
      <c r="FJ250" s="2492"/>
      <c r="FK250" s="2492"/>
      <c r="FL250" s="2492"/>
      <c r="FM250" s="2492"/>
      <c r="FN250" s="2492"/>
      <c r="FO250" s="2492"/>
      <c r="FP250" s="2492"/>
      <c r="FQ250" s="2492"/>
      <c r="FR250" s="2492"/>
      <c r="FS250" s="2492"/>
      <c r="FT250" s="2492"/>
      <c r="FU250" s="2492"/>
      <c r="FV250" s="2492"/>
      <c r="FW250" s="2492"/>
      <c r="FX250" s="2492"/>
      <c r="FY250" s="2492"/>
      <c r="FZ250" s="2492"/>
      <c r="GA250" s="2492"/>
      <c r="GB250" s="2492"/>
      <c r="GC250" s="2492"/>
      <c r="GD250" s="2492"/>
      <c r="GE250" s="2492"/>
      <c r="GF250" s="2492"/>
      <c r="GG250" s="2492"/>
      <c r="GH250" s="2492"/>
      <c r="GI250" s="2492"/>
      <c r="GJ250" s="2492"/>
      <c r="GK250" s="2492"/>
      <c r="GL250" s="2492"/>
      <c r="GM250" s="2492"/>
      <c r="GN250" s="2492"/>
      <c r="GO250" s="2492"/>
      <c r="GP250" s="2492"/>
      <c r="GQ250" s="2492"/>
      <c r="GR250" s="2492"/>
      <c r="GS250" s="2492"/>
      <c r="GT250" s="2492"/>
      <c r="GU250" s="2492"/>
      <c r="GV250" s="2492"/>
      <c r="GW250" s="2492"/>
      <c r="GX250" s="2492"/>
      <c r="GY250" s="2492"/>
      <c r="GZ250" s="2492"/>
      <c r="HA250" s="2492"/>
      <c r="HB250" s="2492"/>
      <c r="HC250" s="2492"/>
      <c r="HD250" s="2492"/>
      <c r="HE250" s="2492"/>
      <c r="HF250" s="2492"/>
      <c r="HG250" s="2492"/>
      <c r="HH250" s="2492"/>
      <c r="HI250" s="2492"/>
      <c r="HJ250" s="2492"/>
      <c r="HK250" s="2492"/>
      <c r="HL250" s="2492"/>
      <c r="HM250" s="2492"/>
      <c r="HN250" s="2492"/>
      <c r="HO250" s="2492"/>
      <c r="HP250" s="2492"/>
      <c r="HQ250" s="2492"/>
      <c r="HR250" s="2492"/>
      <c r="HS250" s="2492"/>
      <c r="HT250" s="2492"/>
      <c r="HU250" s="2492"/>
      <c r="HV250" s="2492"/>
      <c r="HW250" s="2492"/>
      <c r="HX250" s="2492"/>
      <c r="HY250" s="2492"/>
      <c r="HZ250" s="2492"/>
      <c r="IA250" s="2492"/>
      <c r="IB250" s="2492"/>
      <c r="IC250" s="2492"/>
      <c r="ID250" s="2492"/>
      <c r="IE250" s="2492"/>
    </row>
    <row r="251" spans="1:239" s="1472" customFormat="1" ht="15.75" customHeight="1">
      <c r="A251" s="1827" t="s">
        <v>1413</v>
      </c>
      <c r="B251" s="1831" t="s">
        <v>1414</v>
      </c>
      <c r="C251" s="1832" t="s">
        <v>1411</v>
      </c>
      <c r="D251" s="1833"/>
      <c r="E251" s="2089"/>
      <c r="F251" s="67"/>
      <c r="G251" s="828">
        <v>1.5</v>
      </c>
      <c r="H251" s="125"/>
      <c r="I251" s="179">
        <v>45.7</v>
      </c>
      <c r="J251" s="126"/>
      <c r="K251" s="127">
        <v>5</v>
      </c>
      <c r="L251" s="2570"/>
      <c r="M251" s="128" t="s">
        <v>1415</v>
      </c>
      <c r="N251" s="828">
        <v>5</v>
      </c>
      <c r="O251" s="132"/>
      <c r="P251" s="2062">
        <v>94</v>
      </c>
      <c r="Q251" s="132"/>
      <c r="R251" s="2633"/>
      <c r="S251" s="828">
        <v>25</v>
      </c>
      <c r="T251" s="132"/>
      <c r="U251" s="2062">
        <v>446</v>
      </c>
      <c r="V251" s="132"/>
      <c r="W251" s="1437"/>
      <c r="X251" s="124">
        <v>0.05</v>
      </c>
      <c r="Y251" s="132"/>
      <c r="Z251" s="1984">
        <v>12633</v>
      </c>
      <c r="AA251" s="1985"/>
      <c r="AB251" s="1442"/>
      <c r="AC251" s="2516">
        <f t="shared" si="12"/>
        <v>0</v>
      </c>
      <c r="AD251" s="1416">
        <f t="shared" si="13"/>
        <v>0</v>
      </c>
      <c r="AE251" s="1416">
        <f t="shared" si="14"/>
        <v>0</v>
      </c>
      <c r="AF251" s="1416">
        <f t="shared" si="15"/>
        <v>0</v>
      </c>
      <c r="AG251" s="2492"/>
      <c r="AH251" s="2492"/>
      <c r="AI251" s="2492"/>
      <c r="AJ251" s="2492"/>
      <c r="AK251" s="2492"/>
      <c r="AL251" s="2492"/>
      <c r="AM251" s="2492"/>
      <c r="AN251" s="2492"/>
      <c r="AO251" s="2492"/>
      <c r="AP251" s="2492"/>
      <c r="AQ251" s="2492"/>
      <c r="AR251" s="2492"/>
      <c r="AS251" s="2492"/>
      <c r="AT251" s="2492"/>
      <c r="AU251" s="2492"/>
      <c r="AV251" s="2492"/>
      <c r="AW251" s="2492"/>
      <c r="AX251" s="2492"/>
      <c r="AY251" s="2492"/>
      <c r="AZ251" s="2492"/>
      <c r="BA251" s="2492"/>
      <c r="BB251" s="2492"/>
      <c r="BC251" s="2492"/>
      <c r="BD251" s="2492"/>
      <c r="BE251" s="2492"/>
      <c r="BF251" s="2492"/>
      <c r="BG251" s="2492"/>
      <c r="BH251" s="2492"/>
      <c r="BI251" s="2492"/>
      <c r="BJ251" s="2492"/>
      <c r="BK251" s="2492"/>
      <c r="BL251" s="2492"/>
      <c r="BM251" s="2492"/>
      <c r="BN251" s="2492"/>
      <c r="BO251" s="2492"/>
      <c r="BP251" s="2492"/>
      <c r="BQ251" s="2492"/>
      <c r="BR251" s="2492"/>
      <c r="BS251" s="2492"/>
      <c r="BT251" s="2492"/>
      <c r="BU251" s="2492"/>
      <c r="BV251" s="2492"/>
      <c r="BW251" s="2492"/>
      <c r="BX251" s="2492"/>
      <c r="BY251" s="2492"/>
      <c r="BZ251" s="2492"/>
      <c r="CA251" s="2492"/>
      <c r="CB251" s="2492"/>
      <c r="CC251" s="2492"/>
      <c r="CD251" s="2492"/>
      <c r="CE251" s="2492"/>
      <c r="CF251" s="2492"/>
      <c r="CG251" s="2492"/>
      <c r="CH251" s="2492"/>
      <c r="CI251" s="2492"/>
      <c r="CJ251" s="2492"/>
      <c r="CK251" s="2492"/>
      <c r="CL251" s="2492"/>
      <c r="CM251" s="2492"/>
      <c r="CN251" s="2492"/>
      <c r="CO251" s="2492"/>
      <c r="CP251" s="2492"/>
      <c r="CQ251" s="2492"/>
      <c r="CR251" s="2492"/>
      <c r="CS251" s="2492"/>
      <c r="CT251" s="2492"/>
      <c r="CU251" s="2492"/>
      <c r="CV251" s="2492"/>
      <c r="CW251" s="2492"/>
      <c r="CX251" s="2492"/>
      <c r="CY251" s="2492"/>
      <c r="CZ251" s="2492"/>
      <c r="DA251" s="2492"/>
      <c r="DB251" s="2492"/>
      <c r="DC251" s="2492"/>
      <c r="DD251" s="2492"/>
      <c r="DE251" s="2492"/>
      <c r="DF251" s="2492"/>
      <c r="DG251" s="2492"/>
      <c r="DH251" s="2492"/>
      <c r="DI251" s="2492"/>
      <c r="DJ251" s="2492"/>
      <c r="DK251" s="2492"/>
      <c r="DL251" s="2492"/>
      <c r="DM251" s="2492"/>
      <c r="DN251" s="2492"/>
      <c r="DO251" s="2492"/>
      <c r="DP251" s="2492"/>
      <c r="DQ251" s="2492"/>
      <c r="DR251" s="2492"/>
      <c r="DS251" s="2492"/>
      <c r="DT251" s="2492"/>
      <c r="DU251" s="2492"/>
      <c r="DV251" s="2492"/>
      <c r="DW251" s="2492"/>
      <c r="DX251" s="2492"/>
      <c r="DY251" s="2492"/>
      <c r="DZ251" s="2492"/>
      <c r="EA251" s="2492"/>
      <c r="EB251" s="2492"/>
      <c r="EC251" s="2492"/>
      <c r="ED251" s="2492"/>
      <c r="EE251" s="2492"/>
      <c r="EF251" s="2492"/>
      <c r="EG251" s="2492"/>
      <c r="EH251" s="2492"/>
      <c r="EI251" s="2492"/>
      <c r="EJ251" s="2492"/>
      <c r="EK251" s="2492"/>
      <c r="EL251" s="2492"/>
      <c r="EM251" s="2492"/>
      <c r="EN251" s="2492"/>
      <c r="EO251" s="2492"/>
      <c r="EP251" s="2492"/>
      <c r="EQ251" s="2492"/>
      <c r="ER251" s="2492"/>
      <c r="ES251" s="2492"/>
      <c r="ET251" s="2492"/>
      <c r="EU251" s="2492"/>
      <c r="EV251" s="2492"/>
      <c r="EW251" s="2492"/>
      <c r="EX251" s="2492"/>
      <c r="EY251" s="2492"/>
      <c r="EZ251" s="2492"/>
      <c r="FA251" s="2492"/>
      <c r="FB251" s="2492"/>
      <c r="FC251" s="2492"/>
      <c r="FD251" s="2492"/>
      <c r="FE251" s="2492"/>
      <c r="FF251" s="2492"/>
      <c r="FG251" s="2492"/>
      <c r="FH251" s="2492"/>
      <c r="FI251" s="2492"/>
      <c r="FJ251" s="2492"/>
      <c r="FK251" s="2492"/>
      <c r="FL251" s="2492"/>
      <c r="FM251" s="2492"/>
      <c r="FN251" s="2492"/>
      <c r="FO251" s="2492"/>
      <c r="FP251" s="2492"/>
      <c r="FQ251" s="2492"/>
      <c r="FR251" s="2492"/>
      <c r="FS251" s="2492"/>
      <c r="FT251" s="2492"/>
      <c r="FU251" s="2492"/>
      <c r="FV251" s="2492"/>
      <c r="FW251" s="2492"/>
      <c r="FX251" s="2492"/>
      <c r="FY251" s="2492"/>
      <c r="FZ251" s="2492"/>
      <c r="GA251" s="2492"/>
      <c r="GB251" s="2492"/>
      <c r="GC251" s="2492"/>
      <c r="GD251" s="2492"/>
      <c r="GE251" s="2492"/>
      <c r="GF251" s="2492"/>
      <c r="GG251" s="2492"/>
      <c r="GH251" s="2492"/>
      <c r="GI251" s="2492"/>
      <c r="GJ251" s="2492"/>
      <c r="GK251" s="2492"/>
      <c r="GL251" s="2492"/>
      <c r="GM251" s="2492"/>
      <c r="GN251" s="2492"/>
      <c r="GO251" s="2492"/>
      <c r="GP251" s="2492"/>
      <c r="GQ251" s="2492"/>
      <c r="GR251" s="2492"/>
      <c r="GS251" s="2492"/>
      <c r="GT251" s="2492"/>
      <c r="GU251" s="2492"/>
      <c r="GV251" s="2492"/>
      <c r="GW251" s="2492"/>
      <c r="GX251" s="2492"/>
      <c r="GY251" s="2492"/>
      <c r="GZ251" s="2492"/>
      <c r="HA251" s="2492"/>
      <c r="HB251" s="2492"/>
      <c r="HC251" s="2492"/>
      <c r="HD251" s="2492"/>
      <c r="HE251" s="2492"/>
      <c r="HF251" s="2492"/>
      <c r="HG251" s="2492"/>
      <c r="HH251" s="2492"/>
      <c r="HI251" s="2492"/>
      <c r="HJ251" s="2492"/>
      <c r="HK251" s="2492"/>
      <c r="HL251" s="2492"/>
      <c r="HM251" s="2492"/>
      <c r="HN251" s="2492"/>
      <c r="HO251" s="2492"/>
      <c r="HP251" s="2492"/>
      <c r="HQ251" s="2492"/>
      <c r="HR251" s="2492"/>
      <c r="HS251" s="2492"/>
      <c r="HT251" s="2492"/>
      <c r="HU251" s="2492"/>
      <c r="HV251" s="2492"/>
      <c r="HW251" s="2492"/>
      <c r="HX251" s="2492"/>
      <c r="HY251" s="2492"/>
      <c r="HZ251" s="2492"/>
      <c r="IA251" s="2492"/>
      <c r="IB251" s="2492"/>
      <c r="IC251" s="2492"/>
      <c r="ID251" s="2492"/>
      <c r="IE251" s="2492"/>
    </row>
    <row r="252" spans="1:239" s="1472" customFormat="1" ht="15.75" customHeight="1" thickBot="1">
      <c r="A252" s="1827" t="s">
        <v>1416</v>
      </c>
      <c r="B252" s="1831" t="s">
        <v>1417</v>
      </c>
      <c r="C252" s="1832" t="s">
        <v>1411</v>
      </c>
      <c r="D252" s="1833"/>
      <c r="E252" s="2089"/>
      <c r="F252" s="133"/>
      <c r="G252" s="828">
        <v>1.5</v>
      </c>
      <c r="H252" s="125"/>
      <c r="I252" s="686">
        <v>45.7</v>
      </c>
      <c r="J252" s="126"/>
      <c r="K252" s="127">
        <v>5</v>
      </c>
      <c r="L252" s="2570"/>
      <c r="M252" s="1121" t="s">
        <v>1418</v>
      </c>
      <c r="N252" s="828">
        <v>5</v>
      </c>
      <c r="O252" s="132"/>
      <c r="P252" s="2062">
        <v>94</v>
      </c>
      <c r="Q252" s="132"/>
      <c r="R252" s="2633"/>
      <c r="S252" s="828">
        <v>25</v>
      </c>
      <c r="T252" s="132"/>
      <c r="U252" s="2062">
        <v>446</v>
      </c>
      <c r="V252" s="132"/>
      <c r="W252" s="1437"/>
      <c r="X252" s="124">
        <v>0.05</v>
      </c>
      <c r="Y252" s="132"/>
      <c r="Z252" s="1984">
        <v>12633</v>
      </c>
      <c r="AA252" s="1985"/>
      <c r="AB252" s="1442"/>
      <c r="AC252" s="2516">
        <f t="shared" si="12"/>
        <v>0</v>
      </c>
      <c r="AD252" s="1416">
        <f t="shared" si="13"/>
        <v>0</v>
      </c>
      <c r="AE252" s="1416">
        <f t="shared" si="14"/>
        <v>0</v>
      </c>
      <c r="AF252" s="1416">
        <f t="shared" si="15"/>
        <v>0</v>
      </c>
      <c r="AG252" s="2492"/>
      <c r="AH252" s="2492"/>
      <c r="AI252" s="2492"/>
      <c r="AJ252" s="2492"/>
      <c r="AK252" s="2492"/>
      <c r="AL252" s="2492"/>
      <c r="AM252" s="2492"/>
      <c r="AN252" s="2492"/>
      <c r="AO252" s="2492"/>
      <c r="AP252" s="2492"/>
      <c r="AQ252" s="2492"/>
      <c r="AR252" s="2492"/>
      <c r="AS252" s="2492"/>
      <c r="AT252" s="2492"/>
      <c r="AU252" s="2492"/>
      <c r="AV252" s="2492"/>
      <c r="AW252" s="2492"/>
      <c r="AX252" s="2492"/>
      <c r="AY252" s="2492"/>
      <c r="AZ252" s="2492"/>
      <c r="BA252" s="2492"/>
      <c r="BB252" s="2492"/>
      <c r="BC252" s="2492"/>
      <c r="BD252" s="2492"/>
      <c r="BE252" s="2492"/>
      <c r="BF252" s="2492"/>
      <c r="BG252" s="2492"/>
      <c r="BH252" s="2492"/>
      <c r="BI252" s="2492"/>
      <c r="BJ252" s="2492"/>
      <c r="BK252" s="2492"/>
      <c r="BL252" s="2492"/>
      <c r="BM252" s="2492"/>
      <c r="BN252" s="2492"/>
      <c r="BO252" s="2492"/>
      <c r="BP252" s="2492"/>
      <c r="BQ252" s="2492"/>
      <c r="BR252" s="2492"/>
      <c r="BS252" s="2492"/>
      <c r="BT252" s="2492"/>
      <c r="BU252" s="2492"/>
      <c r="BV252" s="2492"/>
      <c r="BW252" s="2492"/>
      <c r="BX252" s="2492"/>
      <c r="BY252" s="2492"/>
      <c r="BZ252" s="2492"/>
      <c r="CA252" s="2492"/>
      <c r="CB252" s="2492"/>
      <c r="CC252" s="2492"/>
      <c r="CD252" s="2492"/>
      <c r="CE252" s="2492"/>
      <c r="CF252" s="2492"/>
      <c r="CG252" s="2492"/>
      <c r="CH252" s="2492"/>
      <c r="CI252" s="2492"/>
      <c r="CJ252" s="2492"/>
      <c r="CK252" s="2492"/>
      <c r="CL252" s="2492"/>
      <c r="CM252" s="2492"/>
      <c r="CN252" s="2492"/>
      <c r="CO252" s="2492"/>
      <c r="CP252" s="2492"/>
      <c r="CQ252" s="2492"/>
      <c r="CR252" s="2492"/>
      <c r="CS252" s="2492"/>
      <c r="CT252" s="2492"/>
      <c r="CU252" s="2492"/>
      <c r="CV252" s="2492"/>
      <c r="CW252" s="2492"/>
      <c r="CX252" s="2492"/>
      <c r="CY252" s="2492"/>
      <c r="CZ252" s="2492"/>
      <c r="DA252" s="2492"/>
      <c r="DB252" s="2492"/>
      <c r="DC252" s="2492"/>
      <c r="DD252" s="2492"/>
      <c r="DE252" s="2492"/>
      <c r="DF252" s="2492"/>
      <c r="DG252" s="2492"/>
      <c r="DH252" s="2492"/>
      <c r="DI252" s="2492"/>
      <c r="DJ252" s="2492"/>
      <c r="DK252" s="2492"/>
      <c r="DL252" s="2492"/>
      <c r="DM252" s="2492"/>
      <c r="DN252" s="2492"/>
      <c r="DO252" s="2492"/>
      <c r="DP252" s="2492"/>
      <c r="DQ252" s="2492"/>
      <c r="DR252" s="2492"/>
      <c r="DS252" s="2492"/>
      <c r="DT252" s="2492"/>
      <c r="DU252" s="2492"/>
      <c r="DV252" s="2492"/>
      <c r="DW252" s="2492"/>
      <c r="DX252" s="2492"/>
      <c r="DY252" s="2492"/>
      <c r="DZ252" s="2492"/>
      <c r="EA252" s="2492"/>
      <c r="EB252" s="2492"/>
      <c r="EC252" s="2492"/>
      <c r="ED252" s="2492"/>
      <c r="EE252" s="2492"/>
      <c r="EF252" s="2492"/>
      <c r="EG252" s="2492"/>
      <c r="EH252" s="2492"/>
      <c r="EI252" s="2492"/>
      <c r="EJ252" s="2492"/>
      <c r="EK252" s="2492"/>
      <c r="EL252" s="2492"/>
      <c r="EM252" s="2492"/>
      <c r="EN252" s="2492"/>
      <c r="EO252" s="2492"/>
      <c r="EP252" s="2492"/>
      <c r="EQ252" s="2492"/>
      <c r="ER252" s="2492"/>
      <c r="ES252" s="2492"/>
      <c r="ET252" s="2492"/>
      <c r="EU252" s="2492"/>
      <c r="EV252" s="2492"/>
      <c r="EW252" s="2492"/>
      <c r="EX252" s="2492"/>
      <c r="EY252" s="2492"/>
      <c r="EZ252" s="2492"/>
      <c r="FA252" s="2492"/>
      <c r="FB252" s="2492"/>
      <c r="FC252" s="2492"/>
      <c r="FD252" s="2492"/>
      <c r="FE252" s="2492"/>
      <c r="FF252" s="2492"/>
      <c r="FG252" s="2492"/>
      <c r="FH252" s="2492"/>
      <c r="FI252" s="2492"/>
      <c r="FJ252" s="2492"/>
      <c r="FK252" s="2492"/>
      <c r="FL252" s="2492"/>
      <c r="FM252" s="2492"/>
      <c r="FN252" s="2492"/>
      <c r="FO252" s="2492"/>
      <c r="FP252" s="2492"/>
      <c r="FQ252" s="2492"/>
      <c r="FR252" s="2492"/>
      <c r="FS252" s="2492"/>
      <c r="FT252" s="2492"/>
      <c r="FU252" s="2492"/>
      <c r="FV252" s="2492"/>
      <c r="FW252" s="2492"/>
      <c r="FX252" s="2492"/>
      <c r="FY252" s="2492"/>
      <c r="FZ252" s="2492"/>
      <c r="GA252" s="2492"/>
      <c r="GB252" s="2492"/>
      <c r="GC252" s="2492"/>
      <c r="GD252" s="2492"/>
      <c r="GE252" s="2492"/>
      <c r="GF252" s="2492"/>
      <c r="GG252" s="2492"/>
      <c r="GH252" s="2492"/>
      <c r="GI252" s="2492"/>
      <c r="GJ252" s="2492"/>
      <c r="GK252" s="2492"/>
      <c r="GL252" s="2492"/>
      <c r="GM252" s="2492"/>
      <c r="GN252" s="2492"/>
      <c r="GO252" s="2492"/>
      <c r="GP252" s="2492"/>
      <c r="GQ252" s="2492"/>
      <c r="GR252" s="2492"/>
      <c r="GS252" s="2492"/>
      <c r="GT252" s="2492"/>
      <c r="GU252" s="2492"/>
      <c r="GV252" s="2492"/>
      <c r="GW252" s="2492"/>
      <c r="GX252" s="2492"/>
      <c r="GY252" s="2492"/>
      <c r="GZ252" s="2492"/>
      <c r="HA252" s="2492"/>
      <c r="HB252" s="2492"/>
      <c r="HC252" s="2492"/>
      <c r="HD252" s="2492"/>
      <c r="HE252" s="2492"/>
      <c r="HF252" s="2492"/>
      <c r="HG252" s="2492"/>
      <c r="HH252" s="2492"/>
      <c r="HI252" s="2492"/>
      <c r="HJ252" s="2492"/>
      <c r="HK252" s="2492"/>
      <c r="HL252" s="2492"/>
      <c r="HM252" s="2492"/>
      <c r="HN252" s="2492"/>
      <c r="HO252" s="2492"/>
      <c r="HP252" s="2492"/>
      <c r="HQ252" s="2492"/>
      <c r="HR252" s="2492"/>
      <c r="HS252" s="2492"/>
      <c r="HT252" s="2492"/>
      <c r="HU252" s="2492"/>
      <c r="HV252" s="2492"/>
      <c r="HW252" s="2492"/>
      <c r="HX252" s="2492"/>
      <c r="HY252" s="2492"/>
      <c r="HZ252" s="2492"/>
      <c r="IA252" s="2492"/>
      <c r="IB252" s="2492"/>
      <c r="IC252" s="2492"/>
      <c r="ID252" s="2492"/>
      <c r="IE252" s="2492"/>
    </row>
    <row r="253" spans="1:239" s="1472" customFormat="1" ht="30" customHeight="1" thickBot="1">
      <c r="A253" s="2518"/>
      <c r="B253" s="1197" t="s">
        <v>1419</v>
      </c>
      <c r="C253" s="2519"/>
      <c r="D253" s="2520"/>
      <c r="E253" s="2521"/>
      <c r="F253" s="2522"/>
      <c r="G253" s="2523"/>
      <c r="H253" s="2524"/>
      <c r="I253" s="2525" t="s">
        <v>373</v>
      </c>
      <c r="J253" s="2526"/>
      <c r="K253" s="2527"/>
      <c r="L253" s="2546"/>
      <c r="M253" s="2528"/>
      <c r="N253" s="1196"/>
      <c r="O253" s="2529"/>
      <c r="P253" s="2529" t="s">
        <v>373</v>
      </c>
      <c r="Q253" s="2529"/>
      <c r="R253" s="2592"/>
      <c r="S253" s="2529"/>
      <c r="T253" s="2529"/>
      <c r="U253" s="2529" t="s">
        <v>373</v>
      </c>
      <c r="V253" s="2529"/>
      <c r="W253" s="2546"/>
      <c r="X253" s="2530"/>
      <c r="Y253" s="2531"/>
      <c r="Z253" s="2532" t="s">
        <v>373</v>
      </c>
      <c r="AA253" s="2531"/>
      <c r="AB253" s="2670"/>
      <c r="AC253" s="2533"/>
      <c r="AD253" s="2534"/>
      <c r="AE253" s="2534"/>
      <c r="AF253" s="2534"/>
      <c r="AG253" s="2492"/>
      <c r="AH253" s="2492"/>
      <c r="AI253" s="2492"/>
      <c r="AJ253" s="2492"/>
      <c r="AK253" s="2492"/>
      <c r="AL253" s="2492"/>
      <c r="AM253" s="2492"/>
      <c r="AN253" s="2492"/>
      <c r="AO253" s="2492"/>
      <c r="AP253" s="2492"/>
      <c r="AQ253" s="2492"/>
      <c r="AR253" s="2492"/>
      <c r="AS253" s="2492"/>
      <c r="AT253" s="2492"/>
      <c r="AU253" s="2492"/>
      <c r="AV253" s="2492"/>
      <c r="AW253" s="2492"/>
      <c r="AX253" s="2492"/>
      <c r="AY253" s="2492"/>
      <c r="AZ253" s="2492"/>
      <c r="BA253" s="2492"/>
      <c r="BB253" s="2492"/>
      <c r="BC253" s="2492"/>
      <c r="BD253" s="2492"/>
      <c r="BE253" s="2492"/>
      <c r="BF253" s="2492"/>
      <c r="BG253" s="2492"/>
      <c r="BH253" s="2492"/>
      <c r="BI253" s="2492"/>
      <c r="BJ253" s="2492"/>
      <c r="BK253" s="2492"/>
      <c r="BL253" s="2492"/>
      <c r="BM253" s="2492"/>
      <c r="BN253" s="2492"/>
      <c r="BO253" s="2492"/>
      <c r="BP253" s="2492"/>
      <c r="BQ253" s="2492"/>
      <c r="BR253" s="2492"/>
      <c r="BS253" s="2492"/>
      <c r="BT253" s="2492"/>
      <c r="BU253" s="2492"/>
      <c r="BV253" s="2492"/>
      <c r="BW253" s="2492"/>
      <c r="BX253" s="2492"/>
      <c r="BY253" s="2492"/>
      <c r="BZ253" s="2492"/>
      <c r="CA253" s="2492"/>
      <c r="CB253" s="2492"/>
      <c r="CC253" s="2492"/>
      <c r="CD253" s="2492"/>
      <c r="CE253" s="2492"/>
      <c r="CF253" s="2492"/>
      <c r="CG253" s="2492"/>
      <c r="CH253" s="2492"/>
      <c r="CI253" s="2492"/>
      <c r="CJ253" s="2492"/>
      <c r="CK253" s="2492"/>
      <c r="CL253" s="2492"/>
      <c r="CM253" s="2492"/>
      <c r="CN253" s="2492"/>
      <c r="CO253" s="2492"/>
      <c r="CP253" s="2492"/>
      <c r="CQ253" s="2492"/>
      <c r="CR253" s="2492"/>
      <c r="CS253" s="2492"/>
      <c r="CT253" s="2492"/>
      <c r="CU253" s="2492"/>
      <c r="CV253" s="2492"/>
      <c r="CW253" s="2492"/>
      <c r="CX253" s="2492"/>
      <c r="CY253" s="2492"/>
      <c r="CZ253" s="2492"/>
      <c r="DA253" s="2492"/>
      <c r="DB253" s="2492"/>
      <c r="DC253" s="2492"/>
      <c r="DD253" s="2492"/>
      <c r="DE253" s="2492"/>
      <c r="DF253" s="2492"/>
      <c r="DG253" s="2492"/>
      <c r="DH253" s="2492"/>
      <c r="DI253" s="2492"/>
      <c r="DJ253" s="2492"/>
      <c r="DK253" s="2492"/>
      <c r="DL253" s="2492"/>
      <c r="DM253" s="2492"/>
      <c r="DN253" s="2492"/>
      <c r="DO253" s="2492"/>
      <c r="DP253" s="2492"/>
      <c r="DQ253" s="2492"/>
      <c r="DR253" s="2492"/>
      <c r="DS253" s="2492"/>
      <c r="DT253" s="2492"/>
      <c r="DU253" s="2492"/>
      <c r="DV253" s="2492"/>
      <c r="DW253" s="2492"/>
      <c r="DX253" s="2492"/>
      <c r="DY253" s="2492"/>
      <c r="DZ253" s="2492"/>
      <c r="EA253" s="2492"/>
      <c r="EB253" s="2492"/>
      <c r="EC253" s="2492"/>
      <c r="ED253" s="2492"/>
      <c r="EE253" s="2492"/>
      <c r="EF253" s="2492"/>
      <c r="EG253" s="2492"/>
      <c r="EH253" s="2492"/>
      <c r="EI253" s="2492"/>
      <c r="EJ253" s="2492"/>
      <c r="EK253" s="2492"/>
      <c r="EL253" s="2492"/>
      <c r="EM253" s="2492"/>
      <c r="EN253" s="2492"/>
      <c r="EO253" s="2492"/>
      <c r="EP253" s="2492"/>
      <c r="EQ253" s="2492"/>
      <c r="ER253" s="2492"/>
      <c r="ES253" s="2492"/>
      <c r="ET253" s="2492"/>
      <c r="EU253" s="2492"/>
      <c r="EV253" s="2492"/>
      <c r="EW253" s="2492"/>
      <c r="EX253" s="2492"/>
      <c r="EY253" s="2492"/>
      <c r="EZ253" s="2492"/>
      <c r="FA253" s="2492"/>
      <c r="FB253" s="2492"/>
      <c r="FC253" s="2492"/>
      <c r="FD253" s="2492"/>
      <c r="FE253" s="2492"/>
      <c r="FF253" s="2492"/>
      <c r="FG253" s="2492"/>
      <c r="FH253" s="2492"/>
      <c r="FI253" s="2492"/>
      <c r="FJ253" s="2492"/>
      <c r="FK253" s="2492"/>
      <c r="FL253" s="2492"/>
      <c r="FM253" s="2492"/>
      <c r="FN253" s="2492"/>
      <c r="FO253" s="2492"/>
      <c r="FP253" s="2492"/>
      <c r="FQ253" s="2492"/>
      <c r="FR253" s="2492"/>
      <c r="FS253" s="2492"/>
      <c r="FT253" s="2492"/>
      <c r="FU253" s="2492"/>
      <c r="FV253" s="2492"/>
      <c r="FW253" s="2492"/>
      <c r="FX253" s="2492"/>
      <c r="FY253" s="2492"/>
      <c r="FZ253" s="2492"/>
      <c r="GA253" s="2492"/>
      <c r="GB253" s="2492"/>
      <c r="GC253" s="2492"/>
      <c r="GD253" s="2492"/>
      <c r="GE253" s="2492"/>
      <c r="GF253" s="2492"/>
      <c r="GG253" s="2492"/>
      <c r="GH253" s="2492"/>
      <c r="GI253" s="2492"/>
      <c r="GJ253" s="2492"/>
      <c r="GK253" s="2492"/>
      <c r="GL253" s="2492"/>
      <c r="GM253" s="2492"/>
      <c r="GN253" s="2492"/>
      <c r="GO253" s="2492"/>
      <c r="GP253" s="2492"/>
      <c r="GQ253" s="2492"/>
      <c r="GR253" s="2492"/>
      <c r="GS253" s="2492"/>
      <c r="GT253" s="2492"/>
      <c r="GU253" s="2492"/>
      <c r="GV253" s="2492"/>
      <c r="GW253" s="2492"/>
      <c r="GX253" s="2492"/>
      <c r="GY253" s="2492"/>
      <c r="GZ253" s="2492"/>
      <c r="HA253" s="2492"/>
      <c r="HB253" s="2492"/>
      <c r="HC253" s="2492"/>
      <c r="HD253" s="2492"/>
      <c r="HE253" s="2492"/>
      <c r="HF253" s="2492"/>
      <c r="HG253" s="2492"/>
      <c r="HH253" s="2492"/>
      <c r="HI253" s="2492"/>
      <c r="HJ253" s="2492"/>
      <c r="HK253" s="2492"/>
      <c r="HL253" s="2492"/>
      <c r="HM253" s="2492"/>
      <c r="HN253" s="2492"/>
      <c r="HO253" s="2492"/>
      <c r="HP253" s="2492"/>
      <c r="HQ253" s="2492"/>
      <c r="HR253" s="2492"/>
      <c r="HS253" s="2492"/>
      <c r="HT253" s="2492"/>
      <c r="HU253" s="2492"/>
      <c r="HV253" s="2492"/>
      <c r="HW253" s="2492"/>
      <c r="HX253" s="2492"/>
      <c r="HY253" s="2492"/>
      <c r="HZ253" s="2492"/>
      <c r="IA253" s="2492"/>
      <c r="IB253" s="2492"/>
      <c r="IC253" s="2492"/>
      <c r="ID253" s="2492"/>
      <c r="IE253" s="2492"/>
    </row>
    <row r="254" spans="1:239" s="1472" customFormat="1" ht="15.75" customHeight="1">
      <c r="A254" s="1483" t="s">
        <v>1420</v>
      </c>
      <c r="B254" s="718" t="s">
        <v>1421</v>
      </c>
      <c r="C254" s="1583" t="s">
        <v>1422</v>
      </c>
      <c r="D254" s="215"/>
      <c r="E254" s="107"/>
      <c r="F254" s="85"/>
      <c r="G254" s="83">
        <v>1.5</v>
      </c>
      <c r="H254" s="701"/>
      <c r="I254" s="686">
        <v>45.7</v>
      </c>
      <c r="J254" s="1123"/>
      <c r="K254" s="698">
        <v>5</v>
      </c>
      <c r="L254" s="2449"/>
      <c r="M254" s="1121" t="s">
        <v>1423</v>
      </c>
      <c r="N254" s="83">
        <v>5</v>
      </c>
      <c r="O254" s="755"/>
      <c r="P254" s="1929">
        <v>73</v>
      </c>
      <c r="Q254" s="755"/>
      <c r="R254" s="2463"/>
      <c r="S254" s="83">
        <v>20</v>
      </c>
      <c r="T254" s="755"/>
      <c r="U254" s="1929">
        <v>271</v>
      </c>
      <c r="V254" s="755"/>
      <c r="W254" s="1433"/>
      <c r="X254" s="761">
        <v>0.1</v>
      </c>
      <c r="Y254" s="755"/>
      <c r="Z254" s="901">
        <v>9513</v>
      </c>
      <c r="AA254" s="760"/>
      <c r="AB254" s="2481"/>
      <c r="AC254" s="2516">
        <f t="shared" ref="AC254:AC316" si="16">I254*L254</f>
        <v>0</v>
      </c>
      <c r="AD254" s="1416">
        <f t="shared" ref="AD254:AD316" si="17">P254*R254</f>
        <v>0</v>
      </c>
      <c r="AE254" s="1416">
        <f t="shared" ref="AE254:AE316" si="18">U254*W254</f>
        <v>0</v>
      </c>
      <c r="AF254" s="1416">
        <f t="shared" ref="AF254:AF316" si="19">Z254*AB254</f>
        <v>0</v>
      </c>
      <c r="AG254" s="2492"/>
      <c r="AH254" s="2492"/>
      <c r="AI254" s="2492"/>
      <c r="AJ254" s="2492"/>
      <c r="AK254" s="2492"/>
      <c r="AL254" s="2492"/>
      <c r="AM254" s="2492"/>
      <c r="AN254" s="2492"/>
      <c r="AO254" s="2492"/>
      <c r="AP254" s="2492"/>
      <c r="AQ254" s="2492"/>
      <c r="AR254" s="2492"/>
      <c r="AS254" s="2492"/>
      <c r="AT254" s="2492"/>
      <c r="AU254" s="2492"/>
      <c r="AV254" s="2492"/>
      <c r="AW254" s="2492"/>
      <c r="AX254" s="2492"/>
      <c r="AY254" s="2492"/>
      <c r="AZ254" s="2492"/>
      <c r="BA254" s="2492"/>
      <c r="BB254" s="2492"/>
      <c r="BC254" s="2492"/>
      <c r="BD254" s="2492"/>
      <c r="BE254" s="2492"/>
      <c r="BF254" s="2492"/>
      <c r="BG254" s="2492"/>
      <c r="BH254" s="2492"/>
      <c r="BI254" s="2492"/>
      <c r="BJ254" s="2492"/>
      <c r="BK254" s="2492"/>
      <c r="BL254" s="2492"/>
      <c r="BM254" s="2492"/>
      <c r="BN254" s="2492"/>
      <c r="BO254" s="2492"/>
      <c r="BP254" s="2492"/>
      <c r="BQ254" s="2492"/>
      <c r="BR254" s="2492"/>
      <c r="BS254" s="2492"/>
      <c r="BT254" s="2492"/>
      <c r="BU254" s="2492"/>
      <c r="BV254" s="2492"/>
      <c r="BW254" s="2492"/>
      <c r="BX254" s="2492"/>
      <c r="BY254" s="2492"/>
      <c r="BZ254" s="2492"/>
      <c r="CA254" s="2492"/>
      <c r="CB254" s="2492"/>
      <c r="CC254" s="2492"/>
      <c r="CD254" s="2492"/>
      <c r="CE254" s="2492"/>
      <c r="CF254" s="2492"/>
      <c r="CG254" s="2492"/>
      <c r="CH254" s="2492"/>
      <c r="CI254" s="2492"/>
      <c r="CJ254" s="2492"/>
      <c r="CK254" s="2492"/>
      <c r="CL254" s="2492"/>
      <c r="CM254" s="2492"/>
      <c r="CN254" s="2492"/>
      <c r="CO254" s="2492"/>
      <c r="CP254" s="2492"/>
      <c r="CQ254" s="2492"/>
      <c r="CR254" s="2492"/>
      <c r="CS254" s="2492"/>
      <c r="CT254" s="2492"/>
      <c r="CU254" s="2492"/>
      <c r="CV254" s="2492"/>
      <c r="CW254" s="2492"/>
      <c r="CX254" s="2492"/>
      <c r="CY254" s="2492"/>
      <c r="CZ254" s="2492"/>
      <c r="DA254" s="2492"/>
      <c r="DB254" s="2492"/>
      <c r="DC254" s="2492"/>
      <c r="DD254" s="2492"/>
      <c r="DE254" s="2492"/>
      <c r="DF254" s="2492"/>
      <c r="DG254" s="2492"/>
      <c r="DH254" s="2492"/>
      <c r="DI254" s="2492"/>
      <c r="DJ254" s="2492"/>
      <c r="DK254" s="2492"/>
      <c r="DL254" s="2492"/>
      <c r="DM254" s="2492"/>
      <c r="DN254" s="2492"/>
      <c r="DO254" s="2492"/>
      <c r="DP254" s="2492"/>
      <c r="DQ254" s="2492"/>
      <c r="DR254" s="2492"/>
      <c r="DS254" s="2492"/>
      <c r="DT254" s="2492"/>
      <c r="DU254" s="2492"/>
      <c r="DV254" s="2492"/>
      <c r="DW254" s="2492"/>
      <c r="DX254" s="2492"/>
      <c r="DY254" s="2492"/>
      <c r="DZ254" s="2492"/>
      <c r="EA254" s="2492"/>
      <c r="EB254" s="2492"/>
      <c r="EC254" s="2492"/>
      <c r="ED254" s="2492"/>
      <c r="EE254" s="2492"/>
      <c r="EF254" s="2492"/>
      <c r="EG254" s="2492"/>
      <c r="EH254" s="2492"/>
      <c r="EI254" s="2492"/>
      <c r="EJ254" s="2492"/>
      <c r="EK254" s="2492"/>
      <c r="EL254" s="2492"/>
      <c r="EM254" s="2492"/>
      <c r="EN254" s="2492"/>
      <c r="EO254" s="2492"/>
      <c r="EP254" s="2492"/>
      <c r="EQ254" s="2492"/>
      <c r="ER254" s="2492"/>
      <c r="ES254" s="2492"/>
      <c r="ET254" s="2492"/>
      <c r="EU254" s="2492"/>
      <c r="EV254" s="2492"/>
      <c r="EW254" s="2492"/>
      <c r="EX254" s="2492"/>
      <c r="EY254" s="2492"/>
      <c r="EZ254" s="2492"/>
      <c r="FA254" s="2492"/>
      <c r="FB254" s="2492"/>
      <c r="FC254" s="2492"/>
      <c r="FD254" s="2492"/>
      <c r="FE254" s="2492"/>
      <c r="FF254" s="2492"/>
      <c r="FG254" s="2492"/>
      <c r="FH254" s="2492"/>
      <c r="FI254" s="2492"/>
      <c r="FJ254" s="2492"/>
      <c r="FK254" s="2492"/>
      <c r="FL254" s="2492"/>
      <c r="FM254" s="2492"/>
      <c r="FN254" s="2492"/>
      <c r="FO254" s="2492"/>
      <c r="FP254" s="2492"/>
      <c r="FQ254" s="2492"/>
      <c r="FR254" s="2492"/>
      <c r="FS254" s="2492"/>
      <c r="FT254" s="2492"/>
      <c r="FU254" s="2492"/>
      <c r="FV254" s="2492"/>
      <c r="FW254" s="2492"/>
      <c r="FX254" s="2492"/>
      <c r="FY254" s="2492"/>
      <c r="FZ254" s="2492"/>
      <c r="GA254" s="2492"/>
      <c r="GB254" s="2492"/>
      <c r="GC254" s="2492"/>
      <c r="GD254" s="2492"/>
      <c r="GE254" s="2492"/>
      <c r="GF254" s="2492"/>
      <c r="GG254" s="2492"/>
      <c r="GH254" s="2492"/>
      <c r="GI254" s="2492"/>
      <c r="GJ254" s="2492"/>
      <c r="GK254" s="2492"/>
      <c r="GL254" s="2492"/>
      <c r="GM254" s="2492"/>
      <c r="GN254" s="2492"/>
      <c r="GO254" s="2492"/>
      <c r="GP254" s="2492"/>
      <c r="GQ254" s="2492"/>
      <c r="GR254" s="2492"/>
      <c r="GS254" s="2492"/>
      <c r="GT254" s="2492"/>
      <c r="GU254" s="2492"/>
      <c r="GV254" s="2492"/>
      <c r="GW254" s="2492"/>
      <c r="GX254" s="2492"/>
      <c r="GY254" s="2492"/>
      <c r="GZ254" s="2492"/>
      <c r="HA254" s="2492"/>
      <c r="HB254" s="2492"/>
      <c r="HC254" s="2492"/>
      <c r="HD254" s="2492"/>
      <c r="HE254" s="2492"/>
      <c r="HF254" s="2492"/>
      <c r="HG254" s="2492"/>
      <c r="HH254" s="2492"/>
      <c r="HI254" s="2492"/>
      <c r="HJ254" s="2492"/>
      <c r="HK254" s="2492"/>
      <c r="HL254" s="2492"/>
      <c r="HM254" s="2492"/>
      <c r="HN254" s="2492"/>
      <c r="HO254" s="2492"/>
      <c r="HP254" s="2492"/>
      <c r="HQ254" s="2492"/>
      <c r="HR254" s="2492"/>
      <c r="HS254" s="2492"/>
      <c r="HT254" s="2492"/>
      <c r="HU254" s="2492"/>
      <c r="HV254" s="2492"/>
      <c r="HW254" s="2492"/>
      <c r="HX254" s="2492"/>
      <c r="HY254" s="2492"/>
      <c r="HZ254" s="2492"/>
      <c r="IA254" s="2492"/>
      <c r="IB254" s="2492"/>
      <c r="IC254" s="2492"/>
      <c r="ID254" s="2492"/>
      <c r="IE254" s="2492"/>
    </row>
    <row r="255" spans="1:239" s="1758" customFormat="1" ht="15.75" customHeight="1">
      <c r="A255" s="1495" t="s">
        <v>1424</v>
      </c>
      <c r="B255" s="1496" t="s">
        <v>1425</v>
      </c>
      <c r="C255" s="1543" t="s">
        <v>1422</v>
      </c>
      <c r="D255" s="1544"/>
      <c r="E255" s="1641"/>
      <c r="F255" s="1546"/>
      <c r="G255" s="1497">
        <v>1.5</v>
      </c>
      <c r="H255" s="1592"/>
      <c r="I255" s="1499">
        <v>45.7</v>
      </c>
      <c r="J255" s="1757"/>
      <c r="K255" s="2090">
        <v>5</v>
      </c>
      <c r="L255" s="2446"/>
      <c r="M255" s="1638" t="s">
        <v>1426</v>
      </c>
      <c r="N255" s="1497">
        <v>5</v>
      </c>
      <c r="O255" s="1549"/>
      <c r="P255" s="1499">
        <v>73</v>
      </c>
      <c r="Q255" s="1549"/>
      <c r="R255" s="2468"/>
      <c r="S255" s="1497">
        <v>20</v>
      </c>
      <c r="T255" s="1549"/>
      <c r="U255" s="1499">
        <v>271</v>
      </c>
      <c r="V255" s="1549"/>
      <c r="W255" s="2476"/>
      <c r="X255" s="1502">
        <v>0.1</v>
      </c>
      <c r="Y255" s="1549"/>
      <c r="Z255" s="1504">
        <v>9513</v>
      </c>
      <c r="AA255" s="1616"/>
      <c r="AB255" s="2480"/>
      <c r="AC255" s="2516">
        <f t="shared" si="16"/>
        <v>0</v>
      </c>
      <c r="AD255" s="1416">
        <f t="shared" si="17"/>
        <v>0</v>
      </c>
      <c r="AE255" s="1416">
        <f t="shared" si="18"/>
        <v>0</v>
      </c>
      <c r="AF255" s="1416">
        <f t="shared" si="19"/>
        <v>0</v>
      </c>
      <c r="AG255" s="2496"/>
      <c r="AH255" s="2496"/>
      <c r="AI255" s="2496"/>
      <c r="AJ255" s="2496"/>
      <c r="AK255" s="2496"/>
      <c r="AL255" s="2496"/>
      <c r="AM255" s="2496"/>
      <c r="AN255" s="2496"/>
      <c r="AO255" s="2496"/>
      <c r="AP255" s="2496"/>
      <c r="AQ255" s="2496"/>
      <c r="AR255" s="2496"/>
      <c r="AS255" s="2496"/>
      <c r="AT255" s="2496"/>
      <c r="AU255" s="2496"/>
      <c r="AV255" s="2496"/>
      <c r="AW255" s="2496"/>
      <c r="AX255" s="2496"/>
      <c r="AY255" s="2496"/>
      <c r="AZ255" s="2496"/>
      <c r="BA255" s="2496"/>
      <c r="BB255" s="2496"/>
      <c r="BC255" s="2496"/>
      <c r="BD255" s="2496"/>
      <c r="BE255" s="2496"/>
      <c r="BF255" s="2496"/>
      <c r="BG255" s="2496"/>
      <c r="BH255" s="2496"/>
      <c r="BI255" s="2496"/>
      <c r="BJ255" s="2496"/>
      <c r="BK255" s="2496"/>
      <c r="BL255" s="2496"/>
      <c r="BM255" s="2496"/>
      <c r="BN255" s="2496"/>
      <c r="BO255" s="2496"/>
      <c r="BP255" s="2496"/>
      <c r="BQ255" s="2496"/>
      <c r="BR255" s="2496"/>
      <c r="BS255" s="2496"/>
      <c r="BT255" s="2496"/>
      <c r="BU255" s="2496"/>
      <c r="BV255" s="2496"/>
      <c r="BW255" s="2496"/>
      <c r="BX255" s="2496"/>
      <c r="BY255" s="2496"/>
      <c r="BZ255" s="2496"/>
      <c r="CA255" s="2496"/>
      <c r="CB255" s="2496"/>
      <c r="CC255" s="2496"/>
      <c r="CD255" s="2496"/>
      <c r="CE255" s="2496"/>
      <c r="CF255" s="2496"/>
      <c r="CG255" s="2496"/>
      <c r="CH255" s="2496"/>
      <c r="CI255" s="2496"/>
      <c r="CJ255" s="2496"/>
      <c r="CK255" s="2496"/>
      <c r="CL255" s="2496"/>
      <c r="CM255" s="2496"/>
      <c r="CN255" s="2496"/>
      <c r="CO255" s="2496"/>
      <c r="CP255" s="2496"/>
      <c r="CQ255" s="2496"/>
      <c r="CR255" s="2496"/>
      <c r="CS255" s="2496"/>
      <c r="CT255" s="2496"/>
      <c r="CU255" s="2496"/>
      <c r="CV255" s="2496"/>
      <c r="CW255" s="2496"/>
      <c r="CX255" s="2496"/>
      <c r="CY255" s="2496"/>
      <c r="CZ255" s="2496"/>
      <c r="DA255" s="2496"/>
      <c r="DB255" s="2496"/>
      <c r="DC255" s="2496"/>
      <c r="DD255" s="2496"/>
      <c r="DE255" s="2496"/>
      <c r="DF255" s="2496"/>
      <c r="DG255" s="2496"/>
      <c r="DH255" s="2496"/>
      <c r="DI255" s="2496"/>
      <c r="DJ255" s="2496"/>
      <c r="DK255" s="2496"/>
      <c r="DL255" s="2496"/>
      <c r="DM255" s="2496"/>
      <c r="DN255" s="2496"/>
      <c r="DO255" s="2496"/>
      <c r="DP255" s="2496"/>
      <c r="DQ255" s="2496"/>
      <c r="DR255" s="2496"/>
      <c r="DS255" s="2496"/>
      <c r="DT255" s="2496"/>
      <c r="DU255" s="2496"/>
      <c r="DV255" s="2496"/>
      <c r="DW255" s="2496"/>
      <c r="DX255" s="2496"/>
      <c r="DY255" s="2496"/>
      <c r="DZ255" s="2496"/>
      <c r="EA255" s="2496"/>
      <c r="EB255" s="2496"/>
      <c r="EC255" s="2496"/>
      <c r="ED255" s="2496"/>
      <c r="EE255" s="2496"/>
      <c r="EF255" s="2496"/>
      <c r="EG255" s="2496"/>
      <c r="EH255" s="2496"/>
      <c r="EI255" s="2496"/>
      <c r="EJ255" s="2496"/>
      <c r="EK255" s="2496"/>
      <c r="EL255" s="2496"/>
      <c r="EM255" s="2496"/>
      <c r="EN255" s="2496"/>
      <c r="EO255" s="2496"/>
      <c r="EP255" s="2496"/>
      <c r="EQ255" s="2496"/>
      <c r="ER255" s="2496"/>
      <c r="ES255" s="2496"/>
      <c r="ET255" s="2496"/>
      <c r="EU255" s="2496"/>
      <c r="EV255" s="2496"/>
      <c r="EW255" s="2496"/>
      <c r="EX255" s="2496"/>
      <c r="EY255" s="2496"/>
      <c r="EZ255" s="2496"/>
      <c r="FA255" s="2496"/>
      <c r="FB255" s="2496"/>
      <c r="FC255" s="2496"/>
      <c r="FD255" s="2496"/>
      <c r="FE255" s="2496"/>
      <c r="FF255" s="2496"/>
      <c r="FG255" s="2496"/>
      <c r="FH255" s="2496"/>
      <c r="FI255" s="2496"/>
      <c r="FJ255" s="2496"/>
      <c r="FK255" s="2496"/>
      <c r="FL255" s="2496"/>
      <c r="FM255" s="2496"/>
      <c r="FN255" s="2496"/>
      <c r="FO255" s="2496"/>
      <c r="FP255" s="2496"/>
      <c r="FQ255" s="2496"/>
      <c r="FR255" s="2496"/>
      <c r="FS255" s="2496"/>
      <c r="FT255" s="2496"/>
      <c r="FU255" s="2496"/>
      <c r="FV255" s="2496"/>
      <c r="FW255" s="2496"/>
      <c r="FX255" s="2496"/>
      <c r="FY255" s="2496"/>
      <c r="FZ255" s="2496"/>
      <c r="GA255" s="2496"/>
      <c r="GB255" s="2496"/>
      <c r="GC255" s="2496"/>
      <c r="GD255" s="2496"/>
      <c r="GE255" s="2496"/>
      <c r="GF255" s="2496"/>
      <c r="GG255" s="2496"/>
      <c r="GH255" s="2496"/>
      <c r="GI255" s="2496"/>
      <c r="GJ255" s="2496"/>
      <c r="GK255" s="2496"/>
      <c r="GL255" s="2496"/>
      <c r="GM255" s="2496"/>
      <c r="GN255" s="2496"/>
      <c r="GO255" s="2496"/>
      <c r="GP255" s="2496"/>
      <c r="GQ255" s="2496"/>
      <c r="GR255" s="2496"/>
      <c r="GS255" s="2496"/>
      <c r="GT255" s="2496"/>
      <c r="GU255" s="2496"/>
      <c r="GV255" s="2496"/>
      <c r="GW255" s="2496"/>
      <c r="GX255" s="2496"/>
      <c r="GY255" s="2496"/>
      <c r="GZ255" s="2496"/>
      <c r="HA255" s="2496"/>
      <c r="HB255" s="2496"/>
      <c r="HC255" s="2496"/>
      <c r="HD255" s="2496"/>
      <c r="HE255" s="2496"/>
      <c r="HF255" s="2496"/>
      <c r="HG255" s="2496"/>
      <c r="HH255" s="2496"/>
      <c r="HI255" s="2496"/>
      <c r="HJ255" s="2496"/>
      <c r="HK255" s="2496"/>
      <c r="HL255" s="2496"/>
      <c r="HM255" s="2496"/>
      <c r="HN255" s="2496"/>
      <c r="HO255" s="2496"/>
      <c r="HP255" s="2496"/>
      <c r="HQ255" s="2496"/>
      <c r="HR255" s="2496"/>
      <c r="HS255" s="2496"/>
      <c r="HT255" s="2496"/>
      <c r="HU255" s="2496"/>
      <c r="HV255" s="2496"/>
      <c r="HW255" s="2496"/>
      <c r="HX255" s="2496"/>
      <c r="HY255" s="2496"/>
      <c r="HZ255" s="2496"/>
      <c r="IA255" s="2496"/>
      <c r="IB255" s="2496"/>
      <c r="IC255" s="2496"/>
      <c r="ID255" s="2496"/>
      <c r="IE255" s="2496"/>
    </row>
    <row r="256" spans="1:239" s="1472" customFormat="1" ht="15.75" customHeight="1">
      <c r="A256" s="1483">
        <v>2402</v>
      </c>
      <c r="B256" s="718" t="s">
        <v>1427</v>
      </c>
      <c r="C256" s="1832" t="s">
        <v>1428</v>
      </c>
      <c r="D256" s="1833"/>
      <c r="E256" s="2089"/>
      <c r="F256" s="1834"/>
      <c r="G256" s="83">
        <v>1.3</v>
      </c>
      <c r="H256" s="701"/>
      <c r="I256" s="686">
        <v>37.299999999999997</v>
      </c>
      <c r="J256" s="1123"/>
      <c r="K256" s="698">
        <v>4</v>
      </c>
      <c r="L256" s="2449"/>
      <c r="M256" s="1121" t="s">
        <v>1429</v>
      </c>
      <c r="N256" s="83">
        <v>5</v>
      </c>
      <c r="O256" s="755"/>
      <c r="P256" s="1929">
        <v>58</v>
      </c>
      <c r="Q256" s="755"/>
      <c r="R256" s="2463"/>
      <c r="S256" s="83">
        <v>20</v>
      </c>
      <c r="T256" s="755"/>
      <c r="U256" s="1929">
        <v>215</v>
      </c>
      <c r="V256" s="755"/>
      <c r="W256" s="1433"/>
      <c r="X256" s="761">
        <v>0.1</v>
      </c>
      <c r="Y256" s="755"/>
      <c r="Z256" s="901">
        <v>7489</v>
      </c>
      <c r="AA256" s="760"/>
      <c r="AB256" s="2481"/>
      <c r="AC256" s="2516">
        <f t="shared" si="16"/>
        <v>0</v>
      </c>
      <c r="AD256" s="1416">
        <f t="shared" si="17"/>
        <v>0</v>
      </c>
      <c r="AE256" s="1416">
        <f t="shared" si="18"/>
        <v>0</v>
      </c>
      <c r="AF256" s="1416">
        <f t="shared" si="19"/>
        <v>0</v>
      </c>
      <c r="AG256" s="2492"/>
      <c r="AH256" s="2492"/>
      <c r="AI256" s="2492"/>
      <c r="AJ256" s="2492"/>
      <c r="AK256" s="2492"/>
      <c r="AL256" s="2492"/>
      <c r="AM256" s="2492"/>
      <c r="AN256" s="2492"/>
      <c r="AO256" s="2492"/>
      <c r="AP256" s="2492"/>
      <c r="AQ256" s="2492"/>
      <c r="AR256" s="2492"/>
      <c r="AS256" s="2492"/>
      <c r="AT256" s="2492"/>
      <c r="AU256" s="2492"/>
      <c r="AV256" s="2492"/>
      <c r="AW256" s="2492"/>
      <c r="AX256" s="2492"/>
      <c r="AY256" s="2492"/>
      <c r="AZ256" s="2492"/>
      <c r="BA256" s="2492"/>
      <c r="BB256" s="2492"/>
      <c r="BC256" s="2492"/>
      <c r="BD256" s="2492"/>
      <c r="BE256" s="2492"/>
      <c r="BF256" s="2492"/>
      <c r="BG256" s="2492"/>
      <c r="BH256" s="2492"/>
      <c r="BI256" s="2492"/>
      <c r="BJ256" s="2492"/>
      <c r="BK256" s="2492"/>
      <c r="BL256" s="2492"/>
      <c r="BM256" s="2492"/>
      <c r="BN256" s="2492"/>
      <c r="BO256" s="2492"/>
      <c r="BP256" s="2492"/>
      <c r="BQ256" s="2492"/>
      <c r="BR256" s="2492"/>
      <c r="BS256" s="2492"/>
      <c r="BT256" s="2492"/>
      <c r="BU256" s="2492"/>
      <c r="BV256" s="2492"/>
      <c r="BW256" s="2492"/>
      <c r="BX256" s="2492"/>
      <c r="BY256" s="2492"/>
      <c r="BZ256" s="2492"/>
      <c r="CA256" s="2492"/>
      <c r="CB256" s="2492"/>
      <c r="CC256" s="2492"/>
      <c r="CD256" s="2492"/>
      <c r="CE256" s="2492"/>
      <c r="CF256" s="2492"/>
      <c r="CG256" s="2492"/>
      <c r="CH256" s="2492"/>
      <c r="CI256" s="2492"/>
      <c r="CJ256" s="2492"/>
      <c r="CK256" s="2492"/>
      <c r="CL256" s="2492"/>
      <c r="CM256" s="2492"/>
      <c r="CN256" s="2492"/>
      <c r="CO256" s="2492"/>
      <c r="CP256" s="2492"/>
      <c r="CQ256" s="2492"/>
      <c r="CR256" s="2492"/>
      <c r="CS256" s="2492"/>
      <c r="CT256" s="2492"/>
      <c r="CU256" s="2492"/>
      <c r="CV256" s="2492"/>
      <c r="CW256" s="2492"/>
      <c r="CX256" s="2492"/>
      <c r="CY256" s="2492"/>
      <c r="CZ256" s="2492"/>
      <c r="DA256" s="2492"/>
      <c r="DB256" s="2492"/>
      <c r="DC256" s="2492"/>
      <c r="DD256" s="2492"/>
      <c r="DE256" s="2492"/>
      <c r="DF256" s="2492"/>
      <c r="DG256" s="2492"/>
      <c r="DH256" s="2492"/>
      <c r="DI256" s="2492"/>
      <c r="DJ256" s="2492"/>
      <c r="DK256" s="2492"/>
      <c r="DL256" s="2492"/>
      <c r="DM256" s="2492"/>
      <c r="DN256" s="2492"/>
      <c r="DO256" s="2492"/>
      <c r="DP256" s="2492"/>
      <c r="DQ256" s="2492"/>
      <c r="DR256" s="2492"/>
      <c r="DS256" s="2492"/>
      <c r="DT256" s="2492"/>
      <c r="DU256" s="2492"/>
      <c r="DV256" s="2492"/>
      <c r="DW256" s="2492"/>
      <c r="DX256" s="2492"/>
      <c r="DY256" s="2492"/>
      <c r="DZ256" s="2492"/>
      <c r="EA256" s="2492"/>
      <c r="EB256" s="2492"/>
      <c r="EC256" s="2492"/>
      <c r="ED256" s="2492"/>
      <c r="EE256" s="2492"/>
      <c r="EF256" s="2492"/>
      <c r="EG256" s="2492"/>
      <c r="EH256" s="2492"/>
      <c r="EI256" s="2492"/>
      <c r="EJ256" s="2492"/>
      <c r="EK256" s="2492"/>
      <c r="EL256" s="2492"/>
      <c r="EM256" s="2492"/>
      <c r="EN256" s="2492"/>
      <c r="EO256" s="2492"/>
      <c r="EP256" s="2492"/>
      <c r="EQ256" s="2492"/>
      <c r="ER256" s="2492"/>
      <c r="ES256" s="2492"/>
      <c r="ET256" s="2492"/>
      <c r="EU256" s="2492"/>
      <c r="EV256" s="2492"/>
      <c r="EW256" s="2492"/>
      <c r="EX256" s="2492"/>
      <c r="EY256" s="2492"/>
      <c r="EZ256" s="2492"/>
      <c r="FA256" s="2492"/>
      <c r="FB256" s="2492"/>
      <c r="FC256" s="2492"/>
      <c r="FD256" s="2492"/>
      <c r="FE256" s="2492"/>
      <c r="FF256" s="2492"/>
      <c r="FG256" s="2492"/>
      <c r="FH256" s="2492"/>
      <c r="FI256" s="2492"/>
      <c r="FJ256" s="2492"/>
      <c r="FK256" s="2492"/>
      <c r="FL256" s="2492"/>
      <c r="FM256" s="2492"/>
      <c r="FN256" s="2492"/>
      <c r="FO256" s="2492"/>
      <c r="FP256" s="2492"/>
      <c r="FQ256" s="2492"/>
      <c r="FR256" s="2492"/>
      <c r="FS256" s="2492"/>
      <c r="FT256" s="2492"/>
      <c r="FU256" s="2492"/>
      <c r="FV256" s="2492"/>
      <c r="FW256" s="2492"/>
      <c r="FX256" s="2492"/>
      <c r="FY256" s="2492"/>
      <c r="FZ256" s="2492"/>
      <c r="GA256" s="2492"/>
      <c r="GB256" s="2492"/>
      <c r="GC256" s="2492"/>
      <c r="GD256" s="2492"/>
      <c r="GE256" s="2492"/>
      <c r="GF256" s="2492"/>
      <c r="GG256" s="2492"/>
      <c r="GH256" s="2492"/>
      <c r="GI256" s="2492"/>
      <c r="GJ256" s="2492"/>
      <c r="GK256" s="2492"/>
      <c r="GL256" s="2492"/>
      <c r="GM256" s="2492"/>
      <c r="GN256" s="2492"/>
      <c r="GO256" s="2492"/>
      <c r="GP256" s="2492"/>
      <c r="GQ256" s="2492"/>
      <c r="GR256" s="2492"/>
      <c r="GS256" s="2492"/>
      <c r="GT256" s="2492"/>
      <c r="GU256" s="2492"/>
      <c r="GV256" s="2492"/>
      <c r="GW256" s="2492"/>
      <c r="GX256" s="2492"/>
      <c r="GY256" s="2492"/>
      <c r="GZ256" s="2492"/>
      <c r="HA256" s="2492"/>
      <c r="HB256" s="2492"/>
      <c r="HC256" s="2492"/>
      <c r="HD256" s="2492"/>
      <c r="HE256" s="2492"/>
      <c r="HF256" s="2492"/>
      <c r="HG256" s="2492"/>
      <c r="HH256" s="2492"/>
      <c r="HI256" s="2492"/>
      <c r="HJ256" s="2492"/>
      <c r="HK256" s="2492"/>
      <c r="HL256" s="2492"/>
      <c r="HM256" s="2492"/>
      <c r="HN256" s="2492"/>
      <c r="HO256" s="2492"/>
      <c r="HP256" s="2492"/>
      <c r="HQ256" s="2492"/>
      <c r="HR256" s="2492"/>
      <c r="HS256" s="2492"/>
      <c r="HT256" s="2492"/>
      <c r="HU256" s="2492"/>
      <c r="HV256" s="2492"/>
      <c r="HW256" s="2492"/>
      <c r="HX256" s="2492"/>
      <c r="HY256" s="2492"/>
      <c r="HZ256" s="2492"/>
      <c r="IA256" s="2492"/>
      <c r="IB256" s="2492"/>
      <c r="IC256" s="2492"/>
      <c r="ID256" s="2492"/>
      <c r="IE256" s="2492"/>
    </row>
    <row r="257" spans="1:239" s="1472" customFormat="1" ht="15.75" customHeight="1">
      <c r="A257" s="1483" t="s">
        <v>1430</v>
      </c>
      <c r="B257" s="718" t="s">
        <v>1431</v>
      </c>
      <c r="C257" s="1832" t="s">
        <v>1422</v>
      </c>
      <c r="D257" s="1833"/>
      <c r="E257" s="2089"/>
      <c r="F257" s="1834"/>
      <c r="G257" s="83">
        <v>1.5</v>
      </c>
      <c r="H257" s="701"/>
      <c r="I257" s="686">
        <v>45.7</v>
      </c>
      <c r="J257" s="1123"/>
      <c r="K257" s="698">
        <v>5</v>
      </c>
      <c r="L257" s="2449"/>
      <c r="M257" s="1121" t="s">
        <v>1432</v>
      </c>
      <c r="N257" s="83">
        <v>5</v>
      </c>
      <c r="O257" s="755"/>
      <c r="P257" s="1929">
        <v>73</v>
      </c>
      <c r="Q257" s="755"/>
      <c r="R257" s="2463"/>
      <c r="S257" s="83">
        <v>20</v>
      </c>
      <c r="T257" s="755"/>
      <c r="U257" s="1929">
        <v>271</v>
      </c>
      <c r="V257" s="755"/>
      <c r="W257" s="1433"/>
      <c r="X257" s="761">
        <v>0.1</v>
      </c>
      <c r="Y257" s="755"/>
      <c r="Z257" s="901">
        <v>9513</v>
      </c>
      <c r="AA257" s="760"/>
      <c r="AB257" s="2481"/>
      <c r="AC257" s="2516">
        <f t="shared" si="16"/>
        <v>0</v>
      </c>
      <c r="AD257" s="1416">
        <f t="shared" si="17"/>
        <v>0</v>
      </c>
      <c r="AE257" s="1416">
        <f t="shared" si="18"/>
        <v>0</v>
      </c>
      <c r="AF257" s="1416">
        <f t="shared" si="19"/>
        <v>0</v>
      </c>
      <c r="AG257" s="2492"/>
      <c r="AH257" s="2492"/>
      <c r="AI257" s="2492"/>
      <c r="AJ257" s="2492"/>
      <c r="AK257" s="2492"/>
      <c r="AL257" s="2492"/>
      <c r="AM257" s="2492"/>
      <c r="AN257" s="2492"/>
      <c r="AO257" s="2492"/>
      <c r="AP257" s="2492"/>
      <c r="AQ257" s="2492"/>
      <c r="AR257" s="2492"/>
      <c r="AS257" s="2492"/>
      <c r="AT257" s="2492"/>
      <c r="AU257" s="2492"/>
      <c r="AV257" s="2492"/>
      <c r="AW257" s="2492"/>
      <c r="AX257" s="2492"/>
      <c r="AY257" s="2492"/>
      <c r="AZ257" s="2492"/>
      <c r="BA257" s="2492"/>
      <c r="BB257" s="2492"/>
      <c r="BC257" s="2492"/>
      <c r="BD257" s="2492"/>
      <c r="BE257" s="2492"/>
      <c r="BF257" s="2492"/>
      <c r="BG257" s="2492"/>
      <c r="BH257" s="2492"/>
      <c r="BI257" s="2492"/>
      <c r="BJ257" s="2492"/>
      <c r="BK257" s="2492"/>
      <c r="BL257" s="2492"/>
      <c r="BM257" s="2492"/>
      <c r="BN257" s="2492"/>
      <c r="BO257" s="2492"/>
      <c r="BP257" s="2492"/>
      <c r="BQ257" s="2492"/>
      <c r="BR257" s="2492"/>
      <c r="BS257" s="2492"/>
      <c r="BT257" s="2492"/>
      <c r="BU257" s="2492"/>
      <c r="BV257" s="2492"/>
      <c r="BW257" s="2492"/>
      <c r="BX257" s="2492"/>
      <c r="BY257" s="2492"/>
      <c r="BZ257" s="2492"/>
      <c r="CA257" s="2492"/>
      <c r="CB257" s="2492"/>
      <c r="CC257" s="2492"/>
      <c r="CD257" s="2492"/>
      <c r="CE257" s="2492"/>
      <c r="CF257" s="2492"/>
      <c r="CG257" s="2492"/>
      <c r="CH257" s="2492"/>
      <c r="CI257" s="2492"/>
      <c r="CJ257" s="2492"/>
      <c r="CK257" s="2492"/>
      <c r="CL257" s="2492"/>
      <c r="CM257" s="2492"/>
      <c r="CN257" s="2492"/>
      <c r="CO257" s="2492"/>
      <c r="CP257" s="2492"/>
      <c r="CQ257" s="2492"/>
      <c r="CR257" s="2492"/>
      <c r="CS257" s="2492"/>
      <c r="CT257" s="2492"/>
      <c r="CU257" s="2492"/>
      <c r="CV257" s="2492"/>
      <c r="CW257" s="2492"/>
      <c r="CX257" s="2492"/>
      <c r="CY257" s="2492"/>
      <c r="CZ257" s="2492"/>
      <c r="DA257" s="2492"/>
      <c r="DB257" s="2492"/>
      <c r="DC257" s="2492"/>
      <c r="DD257" s="2492"/>
      <c r="DE257" s="2492"/>
      <c r="DF257" s="2492"/>
      <c r="DG257" s="2492"/>
      <c r="DH257" s="2492"/>
      <c r="DI257" s="2492"/>
      <c r="DJ257" s="2492"/>
      <c r="DK257" s="2492"/>
      <c r="DL257" s="2492"/>
      <c r="DM257" s="2492"/>
      <c r="DN257" s="2492"/>
      <c r="DO257" s="2492"/>
      <c r="DP257" s="2492"/>
      <c r="DQ257" s="2492"/>
      <c r="DR257" s="2492"/>
      <c r="DS257" s="2492"/>
      <c r="DT257" s="2492"/>
      <c r="DU257" s="2492"/>
      <c r="DV257" s="2492"/>
      <c r="DW257" s="2492"/>
      <c r="DX257" s="2492"/>
      <c r="DY257" s="2492"/>
      <c r="DZ257" s="2492"/>
      <c r="EA257" s="2492"/>
      <c r="EB257" s="2492"/>
      <c r="EC257" s="2492"/>
      <c r="ED257" s="2492"/>
      <c r="EE257" s="2492"/>
      <c r="EF257" s="2492"/>
      <c r="EG257" s="2492"/>
      <c r="EH257" s="2492"/>
      <c r="EI257" s="2492"/>
      <c r="EJ257" s="2492"/>
      <c r="EK257" s="2492"/>
      <c r="EL257" s="2492"/>
      <c r="EM257" s="2492"/>
      <c r="EN257" s="2492"/>
      <c r="EO257" s="2492"/>
      <c r="EP257" s="2492"/>
      <c r="EQ257" s="2492"/>
      <c r="ER257" s="2492"/>
      <c r="ES257" s="2492"/>
      <c r="ET257" s="2492"/>
      <c r="EU257" s="2492"/>
      <c r="EV257" s="2492"/>
      <c r="EW257" s="2492"/>
      <c r="EX257" s="2492"/>
      <c r="EY257" s="2492"/>
      <c r="EZ257" s="2492"/>
      <c r="FA257" s="2492"/>
      <c r="FB257" s="2492"/>
      <c r="FC257" s="2492"/>
      <c r="FD257" s="2492"/>
      <c r="FE257" s="2492"/>
      <c r="FF257" s="2492"/>
      <c r="FG257" s="2492"/>
      <c r="FH257" s="2492"/>
      <c r="FI257" s="2492"/>
      <c r="FJ257" s="2492"/>
      <c r="FK257" s="2492"/>
      <c r="FL257" s="2492"/>
      <c r="FM257" s="2492"/>
      <c r="FN257" s="2492"/>
      <c r="FO257" s="2492"/>
      <c r="FP257" s="2492"/>
      <c r="FQ257" s="2492"/>
      <c r="FR257" s="2492"/>
      <c r="FS257" s="2492"/>
      <c r="FT257" s="2492"/>
      <c r="FU257" s="2492"/>
      <c r="FV257" s="2492"/>
      <c r="FW257" s="2492"/>
      <c r="FX257" s="2492"/>
      <c r="FY257" s="2492"/>
      <c r="FZ257" s="2492"/>
      <c r="GA257" s="2492"/>
      <c r="GB257" s="2492"/>
      <c r="GC257" s="2492"/>
      <c r="GD257" s="2492"/>
      <c r="GE257" s="2492"/>
      <c r="GF257" s="2492"/>
      <c r="GG257" s="2492"/>
      <c r="GH257" s="2492"/>
      <c r="GI257" s="2492"/>
      <c r="GJ257" s="2492"/>
      <c r="GK257" s="2492"/>
      <c r="GL257" s="2492"/>
      <c r="GM257" s="2492"/>
      <c r="GN257" s="2492"/>
      <c r="GO257" s="2492"/>
      <c r="GP257" s="2492"/>
      <c r="GQ257" s="2492"/>
      <c r="GR257" s="2492"/>
      <c r="GS257" s="2492"/>
      <c r="GT257" s="2492"/>
      <c r="GU257" s="2492"/>
      <c r="GV257" s="2492"/>
      <c r="GW257" s="2492"/>
      <c r="GX257" s="2492"/>
      <c r="GY257" s="2492"/>
      <c r="GZ257" s="2492"/>
      <c r="HA257" s="2492"/>
      <c r="HB257" s="2492"/>
      <c r="HC257" s="2492"/>
      <c r="HD257" s="2492"/>
      <c r="HE257" s="2492"/>
      <c r="HF257" s="2492"/>
      <c r="HG257" s="2492"/>
      <c r="HH257" s="2492"/>
      <c r="HI257" s="2492"/>
      <c r="HJ257" s="2492"/>
      <c r="HK257" s="2492"/>
      <c r="HL257" s="2492"/>
      <c r="HM257" s="2492"/>
      <c r="HN257" s="2492"/>
      <c r="HO257" s="2492"/>
      <c r="HP257" s="2492"/>
      <c r="HQ257" s="2492"/>
      <c r="HR257" s="2492"/>
      <c r="HS257" s="2492"/>
      <c r="HT257" s="2492"/>
      <c r="HU257" s="2492"/>
      <c r="HV257" s="2492"/>
      <c r="HW257" s="2492"/>
      <c r="HX257" s="2492"/>
      <c r="HY257" s="2492"/>
      <c r="HZ257" s="2492"/>
      <c r="IA257" s="2492"/>
      <c r="IB257" s="2492"/>
      <c r="IC257" s="2492"/>
      <c r="ID257" s="2492"/>
      <c r="IE257" s="2492"/>
    </row>
    <row r="258" spans="1:239" s="1472" customFormat="1" ht="15.75" customHeight="1">
      <c r="A258" s="1684" t="s">
        <v>1433</v>
      </c>
      <c r="B258" s="1770" t="s">
        <v>1434</v>
      </c>
      <c r="C258" s="1777" t="s">
        <v>1422</v>
      </c>
      <c r="D258" s="1700"/>
      <c r="E258" s="2087"/>
      <c r="F258" s="1779"/>
      <c r="G258" s="1497">
        <v>1.3</v>
      </c>
      <c r="H258" s="1592"/>
      <c r="I258" s="1617">
        <v>45.7</v>
      </c>
      <c r="J258" s="1757"/>
      <c r="K258" s="1618">
        <v>5</v>
      </c>
      <c r="L258" s="2446"/>
      <c r="M258" s="128"/>
      <c r="N258" s="1621">
        <v>5</v>
      </c>
      <c r="O258" s="2064"/>
      <c r="P258" s="2088">
        <v>209</v>
      </c>
      <c r="Q258" s="2064"/>
      <c r="R258" s="2622"/>
      <c r="S258" s="945"/>
      <c r="T258" s="1134"/>
      <c r="U258" s="1588"/>
      <c r="V258" s="1134"/>
      <c r="W258" s="1430"/>
      <c r="X258" s="1689">
        <v>0.03</v>
      </c>
      <c r="Y258" s="2064"/>
      <c r="Z258" s="1690">
        <v>29164</v>
      </c>
      <c r="AA258" s="1780"/>
      <c r="AB258" s="2683"/>
      <c r="AC258" s="2516">
        <f t="shared" si="16"/>
        <v>0</v>
      </c>
      <c r="AD258" s="1416">
        <f t="shared" si="17"/>
        <v>0</v>
      </c>
      <c r="AE258" s="1416">
        <f t="shared" si="18"/>
        <v>0</v>
      </c>
      <c r="AF258" s="1416">
        <f t="shared" si="19"/>
        <v>0</v>
      </c>
      <c r="AG258" s="2492"/>
      <c r="AH258" s="2492"/>
      <c r="AI258" s="2492"/>
      <c r="AJ258" s="2492"/>
      <c r="AK258" s="2492"/>
      <c r="AL258" s="2492"/>
      <c r="AM258" s="2492"/>
      <c r="AN258" s="2492"/>
      <c r="AO258" s="2492"/>
      <c r="AP258" s="2492"/>
      <c r="AQ258" s="2492"/>
      <c r="AR258" s="2492"/>
      <c r="AS258" s="2492"/>
      <c r="AT258" s="2492"/>
      <c r="AU258" s="2492"/>
      <c r="AV258" s="2492"/>
      <c r="AW258" s="2492"/>
      <c r="AX258" s="2492"/>
      <c r="AY258" s="2492"/>
      <c r="AZ258" s="2492"/>
      <c r="BA258" s="2492"/>
      <c r="BB258" s="2492"/>
      <c r="BC258" s="2492"/>
      <c r="BD258" s="2492"/>
      <c r="BE258" s="2492"/>
      <c r="BF258" s="2492"/>
      <c r="BG258" s="2492"/>
      <c r="BH258" s="2492"/>
      <c r="BI258" s="2492"/>
      <c r="BJ258" s="2492"/>
      <c r="BK258" s="2492"/>
      <c r="BL258" s="2492"/>
      <c r="BM258" s="2492"/>
      <c r="BN258" s="2492"/>
      <c r="BO258" s="2492"/>
      <c r="BP258" s="2492"/>
      <c r="BQ258" s="2492"/>
      <c r="BR258" s="2492"/>
      <c r="BS258" s="2492"/>
      <c r="BT258" s="2492"/>
      <c r="BU258" s="2492"/>
      <c r="BV258" s="2492"/>
      <c r="BW258" s="2492"/>
      <c r="BX258" s="2492"/>
      <c r="BY258" s="2492"/>
      <c r="BZ258" s="2492"/>
      <c r="CA258" s="2492"/>
      <c r="CB258" s="2492"/>
      <c r="CC258" s="2492"/>
      <c r="CD258" s="2492"/>
      <c r="CE258" s="2492"/>
      <c r="CF258" s="2492"/>
      <c r="CG258" s="2492"/>
      <c r="CH258" s="2492"/>
      <c r="CI258" s="2492"/>
      <c r="CJ258" s="2492"/>
      <c r="CK258" s="2492"/>
      <c r="CL258" s="2492"/>
      <c r="CM258" s="2492"/>
      <c r="CN258" s="2492"/>
      <c r="CO258" s="2492"/>
      <c r="CP258" s="2492"/>
      <c r="CQ258" s="2492"/>
      <c r="CR258" s="2492"/>
      <c r="CS258" s="2492"/>
      <c r="CT258" s="2492"/>
      <c r="CU258" s="2492"/>
      <c r="CV258" s="2492"/>
      <c r="CW258" s="2492"/>
      <c r="CX258" s="2492"/>
      <c r="CY258" s="2492"/>
      <c r="CZ258" s="2492"/>
      <c r="DA258" s="2492"/>
      <c r="DB258" s="2492"/>
      <c r="DC258" s="2492"/>
      <c r="DD258" s="2492"/>
      <c r="DE258" s="2492"/>
      <c r="DF258" s="2492"/>
      <c r="DG258" s="2492"/>
      <c r="DH258" s="2492"/>
      <c r="DI258" s="2492"/>
      <c r="DJ258" s="2492"/>
      <c r="DK258" s="2492"/>
      <c r="DL258" s="2492"/>
      <c r="DM258" s="2492"/>
      <c r="DN258" s="2492"/>
      <c r="DO258" s="2492"/>
      <c r="DP258" s="2492"/>
      <c r="DQ258" s="2492"/>
      <c r="DR258" s="2492"/>
      <c r="DS258" s="2492"/>
      <c r="DT258" s="2492"/>
      <c r="DU258" s="2492"/>
      <c r="DV258" s="2492"/>
      <c r="DW258" s="2492"/>
      <c r="DX258" s="2492"/>
      <c r="DY258" s="2492"/>
      <c r="DZ258" s="2492"/>
      <c r="EA258" s="2492"/>
      <c r="EB258" s="2492"/>
      <c r="EC258" s="2492"/>
      <c r="ED258" s="2492"/>
      <c r="EE258" s="2492"/>
      <c r="EF258" s="2492"/>
      <c r="EG258" s="2492"/>
      <c r="EH258" s="2492"/>
      <c r="EI258" s="2492"/>
      <c r="EJ258" s="2492"/>
      <c r="EK258" s="2492"/>
      <c r="EL258" s="2492"/>
      <c r="EM258" s="2492"/>
      <c r="EN258" s="2492"/>
      <c r="EO258" s="2492"/>
      <c r="EP258" s="2492"/>
      <c r="EQ258" s="2492"/>
      <c r="ER258" s="2492"/>
      <c r="ES258" s="2492"/>
      <c r="ET258" s="2492"/>
      <c r="EU258" s="2492"/>
      <c r="EV258" s="2492"/>
      <c r="EW258" s="2492"/>
      <c r="EX258" s="2492"/>
      <c r="EY258" s="2492"/>
      <c r="EZ258" s="2492"/>
      <c r="FA258" s="2492"/>
      <c r="FB258" s="2492"/>
      <c r="FC258" s="2492"/>
      <c r="FD258" s="2492"/>
      <c r="FE258" s="2492"/>
      <c r="FF258" s="2492"/>
      <c r="FG258" s="2492"/>
      <c r="FH258" s="2492"/>
      <c r="FI258" s="2492"/>
      <c r="FJ258" s="2492"/>
      <c r="FK258" s="2492"/>
      <c r="FL258" s="2492"/>
      <c r="FM258" s="2492"/>
      <c r="FN258" s="2492"/>
      <c r="FO258" s="2492"/>
      <c r="FP258" s="2492"/>
      <c r="FQ258" s="2492"/>
      <c r="FR258" s="2492"/>
      <c r="FS258" s="2492"/>
      <c r="FT258" s="2492"/>
      <c r="FU258" s="2492"/>
      <c r="FV258" s="2492"/>
      <c r="FW258" s="2492"/>
      <c r="FX258" s="2492"/>
      <c r="FY258" s="2492"/>
      <c r="FZ258" s="2492"/>
      <c r="GA258" s="2492"/>
      <c r="GB258" s="2492"/>
      <c r="GC258" s="2492"/>
      <c r="GD258" s="2492"/>
      <c r="GE258" s="2492"/>
      <c r="GF258" s="2492"/>
      <c r="GG258" s="2492"/>
      <c r="GH258" s="2492"/>
      <c r="GI258" s="2492"/>
      <c r="GJ258" s="2492"/>
      <c r="GK258" s="2492"/>
      <c r="GL258" s="2492"/>
      <c r="GM258" s="2492"/>
      <c r="GN258" s="2492"/>
      <c r="GO258" s="2492"/>
      <c r="GP258" s="2492"/>
      <c r="GQ258" s="2492"/>
      <c r="GR258" s="2492"/>
      <c r="GS258" s="2492"/>
      <c r="GT258" s="2492"/>
      <c r="GU258" s="2492"/>
      <c r="GV258" s="2492"/>
      <c r="GW258" s="2492"/>
      <c r="GX258" s="2492"/>
      <c r="GY258" s="2492"/>
      <c r="GZ258" s="2492"/>
      <c r="HA258" s="2492"/>
      <c r="HB258" s="2492"/>
      <c r="HC258" s="2492"/>
      <c r="HD258" s="2492"/>
      <c r="HE258" s="2492"/>
      <c r="HF258" s="2492"/>
      <c r="HG258" s="2492"/>
      <c r="HH258" s="2492"/>
      <c r="HI258" s="2492"/>
      <c r="HJ258" s="2492"/>
      <c r="HK258" s="2492"/>
      <c r="HL258" s="2492"/>
      <c r="HM258" s="2492"/>
      <c r="HN258" s="2492"/>
      <c r="HO258" s="2492"/>
      <c r="HP258" s="2492"/>
      <c r="HQ258" s="2492"/>
      <c r="HR258" s="2492"/>
      <c r="HS258" s="2492"/>
      <c r="HT258" s="2492"/>
      <c r="HU258" s="2492"/>
      <c r="HV258" s="2492"/>
      <c r="HW258" s="2492"/>
      <c r="HX258" s="2492"/>
      <c r="HY258" s="2492"/>
      <c r="HZ258" s="2492"/>
      <c r="IA258" s="2492"/>
      <c r="IB258" s="2492"/>
      <c r="IC258" s="2492"/>
      <c r="ID258" s="2492"/>
      <c r="IE258" s="2492"/>
    </row>
    <row r="259" spans="1:239" s="1472" customFormat="1" ht="15.75" customHeight="1">
      <c r="A259" s="1827">
        <v>2403</v>
      </c>
      <c r="B259" s="1770" t="s">
        <v>1435</v>
      </c>
      <c r="C259" s="1777" t="s">
        <v>1422</v>
      </c>
      <c r="D259" s="1701"/>
      <c r="E259" s="2091"/>
      <c r="F259" s="1702" t="s">
        <v>1138</v>
      </c>
      <c r="G259" s="1621">
        <v>1.3</v>
      </c>
      <c r="H259" s="1622"/>
      <c r="I259" s="1778">
        <v>24.9</v>
      </c>
      <c r="J259" s="1771"/>
      <c r="K259" s="1624">
        <v>3</v>
      </c>
      <c r="L259" s="2442"/>
      <c r="M259" s="128" t="s">
        <v>1436</v>
      </c>
      <c r="N259" s="828">
        <v>5</v>
      </c>
      <c r="O259" s="132"/>
      <c r="P259" s="2062">
        <v>52</v>
      </c>
      <c r="Q259" s="132"/>
      <c r="R259" s="2633"/>
      <c r="S259" s="828">
        <v>20</v>
      </c>
      <c r="T259" s="132"/>
      <c r="U259" s="2062">
        <v>189</v>
      </c>
      <c r="V259" s="132"/>
      <c r="W259" s="1437"/>
      <c r="X259" s="124">
        <v>0.1</v>
      </c>
      <c r="Y259" s="132"/>
      <c r="Z259" s="1829">
        <v>6550</v>
      </c>
      <c r="AA259" s="1985"/>
      <c r="AB259" s="1442"/>
      <c r="AC259" s="2516">
        <f t="shared" si="16"/>
        <v>0</v>
      </c>
      <c r="AD259" s="1416">
        <f t="shared" si="17"/>
        <v>0</v>
      </c>
      <c r="AE259" s="1416">
        <f t="shared" si="18"/>
        <v>0</v>
      </c>
      <c r="AF259" s="1416">
        <f t="shared" si="19"/>
        <v>0</v>
      </c>
      <c r="AG259" s="2492"/>
      <c r="AH259" s="2492"/>
      <c r="AI259" s="2492"/>
      <c r="AJ259" s="2492"/>
      <c r="AK259" s="2492"/>
      <c r="AL259" s="2492"/>
      <c r="AM259" s="2492"/>
      <c r="AN259" s="2492"/>
      <c r="AO259" s="2492"/>
      <c r="AP259" s="2492"/>
      <c r="AQ259" s="2492"/>
      <c r="AR259" s="2492"/>
      <c r="AS259" s="2492"/>
      <c r="AT259" s="2492"/>
      <c r="AU259" s="2492"/>
      <c r="AV259" s="2492"/>
      <c r="AW259" s="2492"/>
      <c r="AX259" s="2492"/>
      <c r="AY259" s="2492"/>
      <c r="AZ259" s="2492"/>
      <c r="BA259" s="2492"/>
      <c r="BB259" s="2492"/>
      <c r="BC259" s="2492"/>
      <c r="BD259" s="2492"/>
      <c r="BE259" s="2492"/>
      <c r="BF259" s="2492"/>
      <c r="BG259" s="2492"/>
      <c r="BH259" s="2492"/>
      <c r="BI259" s="2492"/>
      <c r="BJ259" s="2492"/>
      <c r="BK259" s="2492"/>
      <c r="BL259" s="2492"/>
      <c r="BM259" s="2492"/>
      <c r="BN259" s="2492"/>
      <c r="BO259" s="2492"/>
      <c r="BP259" s="2492"/>
      <c r="BQ259" s="2492"/>
      <c r="BR259" s="2492"/>
      <c r="BS259" s="2492"/>
      <c r="BT259" s="2492"/>
      <c r="BU259" s="2492"/>
      <c r="BV259" s="2492"/>
      <c r="BW259" s="2492"/>
      <c r="BX259" s="2492"/>
      <c r="BY259" s="2492"/>
      <c r="BZ259" s="2492"/>
      <c r="CA259" s="2492"/>
      <c r="CB259" s="2492"/>
      <c r="CC259" s="2492"/>
      <c r="CD259" s="2492"/>
      <c r="CE259" s="2492"/>
      <c r="CF259" s="2492"/>
      <c r="CG259" s="2492"/>
      <c r="CH259" s="2492"/>
      <c r="CI259" s="2492"/>
      <c r="CJ259" s="2492"/>
      <c r="CK259" s="2492"/>
      <c r="CL259" s="2492"/>
      <c r="CM259" s="2492"/>
      <c r="CN259" s="2492"/>
      <c r="CO259" s="2492"/>
      <c r="CP259" s="2492"/>
      <c r="CQ259" s="2492"/>
      <c r="CR259" s="2492"/>
      <c r="CS259" s="2492"/>
      <c r="CT259" s="2492"/>
      <c r="CU259" s="2492"/>
      <c r="CV259" s="2492"/>
      <c r="CW259" s="2492"/>
      <c r="CX259" s="2492"/>
      <c r="CY259" s="2492"/>
      <c r="CZ259" s="2492"/>
      <c r="DA259" s="2492"/>
      <c r="DB259" s="2492"/>
      <c r="DC259" s="2492"/>
      <c r="DD259" s="2492"/>
      <c r="DE259" s="2492"/>
      <c r="DF259" s="2492"/>
      <c r="DG259" s="2492"/>
      <c r="DH259" s="2492"/>
      <c r="DI259" s="2492"/>
      <c r="DJ259" s="2492"/>
      <c r="DK259" s="2492"/>
      <c r="DL259" s="2492"/>
      <c r="DM259" s="2492"/>
      <c r="DN259" s="2492"/>
      <c r="DO259" s="2492"/>
      <c r="DP259" s="2492"/>
      <c r="DQ259" s="2492"/>
      <c r="DR259" s="2492"/>
      <c r="DS259" s="2492"/>
      <c r="DT259" s="2492"/>
      <c r="DU259" s="2492"/>
      <c r="DV259" s="2492"/>
      <c r="DW259" s="2492"/>
      <c r="DX259" s="2492"/>
      <c r="DY259" s="2492"/>
      <c r="DZ259" s="2492"/>
      <c r="EA259" s="2492"/>
      <c r="EB259" s="2492"/>
      <c r="EC259" s="2492"/>
      <c r="ED259" s="2492"/>
      <c r="EE259" s="2492"/>
      <c r="EF259" s="2492"/>
      <c r="EG259" s="2492"/>
      <c r="EH259" s="2492"/>
      <c r="EI259" s="2492"/>
      <c r="EJ259" s="2492"/>
      <c r="EK259" s="2492"/>
      <c r="EL259" s="2492"/>
      <c r="EM259" s="2492"/>
      <c r="EN259" s="2492"/>
      <c r="EO259" s="2492"/>
      <c r="EP259" s="2492"/>
      <c r="EQ259" s="2492"/>
      <c r="ER259" s="2492"/>
      <c r="ES259" s="2492"/>
      <c r="ET259" s="2492"/>
      <c r="EU259" s="2492"/>
      <c r="EV259" s="2492"/>
      <c r="EW259" s="2492"/>
      <c r="EX259" s="2492"/>
      <c r="EY259" s="2492"/>
      <c r="EZ259" s="2492"/>
      <c r="FA259" s="2492"/>
      <c r="FB259" s="2492"/>
      <c r="FC259" s="2492"/>
      <c r="FD259" s="2492"/>
      <c r="FE259" s="2492"/>
      <c r="FF259" s="2492"/>
      <c r="FG259" s="2492"/>
      <c r="FH259" s="2492"/>
      <c r="FI259" s="2492"/>
      <c r="FJ259" s="2492"/>
      <c r="FK259" s="2492"/>
      <c r="FL259" s="2492"/>
      <c r="FM259" s="2492"/>
      <c r="FN259" s="2492"/>
      <c r="FO259" s="2492"/>
      <c r="FP259" s="2492"/>
      <c r="FQ259" s="2492"/>
      <c r="FR259" s="2492"/>
      <c r="FS259" s="2492"/>
      <c r="FT259" s="2492"/>
      <c r="FU259" s="2492"/>
      <c r="FV259" s="2492"/>
      <c r="FW259" s="2492"/>
      <c r="FX259" s="2492"/>
      <c r="FY259" s="2492"/>
      <c r="FZ259" s="2492"/>
      <c r="GA259" s="2492"/>
      <c r="GB259" s="2492"/>
      <c r="GC259" s="2492"/>
      <c r="GD259" s="2492"/>
      <c r="GE259" s="2492"/>
      <c r="GF259" s="2492"/>
      <c r="GG259" s="2492"/>
      <c r="GH259" s="2492"/>
      <c r="GI259" s="2492"/>
      <c r="GJ259" s="2492"/>
      <c r="GK259" s="2492"/>
      <c r="GL259" s="2492"/>
      <c r="GM259" s="2492"/>
      <c r="GN259" s="2492"/>
      <c r="GO259" s="2492"/>
      <c r="GP259" s="2492"/>
      <c r="GQ259" s="2492"/>
      <c r="GR259" s="2492"/>
      <c r="GS259" s="2492"/>
      <c r="GT259" s="2492"/>
      <c r="GU259" s="2492"/>
      <c r="GV259" s="2492"/>
      <c r="GW259" s="2492"/>
      <c r="GX259" s="2492"/>
      <c r="GY259" s="2492"/>
      <c r="GZ259" s="2492"/>
      <c r="HA259" s="2492"/>
      <c r="HB259" s="2492"/>
      <c r="HC259" s="2492"/>
      <c r="HD259" s="2492"/>
      <c r="HE259" s="2492"/>
      <c r="HF259" s="2492"/>
      <c r="HG259" s="2492"/>
      <c r="HH259" s="2492"/>
      <c r="HI259" s="2492"/>
      <c r="HJ259" s="2492"/>
      <c r="HK259" s="2492"/>
      <c r="HL259" s="2492"/>
      <c r="HM259" s="2492"/>
      <c r="HN259" s="2492"/>
      <c r="HO259" s="2492"/>
      <c r="HP259" s="2492"/>
      <c r="HQ259" s="2492"/>
      <c r="HR259" s="2492"/>
      <c r="HS259" s="2492"/>
      <c r="HT259" s="2492"/>
      <c r="HU259" s="2492"/>
      <c r="HV259" s="2492"/>
      <c r="HW259" s="2492"/>
      <c r="HX259" s="2492"/>
      <c r="HY259" s="2492"/>
      <c r="HZ259" s="2492"/>
      <c r="IA259" s="2492"/>
      <c r="IB259" s="2492"/>
      <c r="IC259" s="2492"/>
      <c r="ID259" s="2492"/>
      <c r="IE259" s="2492"/>
    </row>
    <row r="260" spans="1:239" s="1472" customFormat="1" ht="15.75" customHeight="1">
      <c r="A260" s="1483" t="s">
        <v>1437</v>
      </c>
      <c r="B260" s="1496" t="s">
        <v>1438</v>
      </c>
      <c r="C260" s="1543" t="s">
        <v>1439</v>
      </c>
      <c r="D260" s="1544"/>
      <c r="E260" s="1641"/>
      <c r="F260" s="1635"/>
      <c r="G260" s="1497">
        <v>1.3</v>
      </c>
      <c r="H260" s="1592"/>
      <c r="I260" s="1617">
        <v>45.7</v>
      </c>
      <c r="J260" s="1757"/>
      <c r="K260" s="1618">
        <v>5</v>
      </c>
      <c r="L260" s="2446"/>
      <c r="M260" s="1121" t="s">
        <v>1440</v>
      </c>
      <c r="N260" s="83">
        <v>5</v>
      </c>
      <c r="O260" s="755"/>
      <c r="P260" s="1929">
        <v>209</v>
      </c>
      <c r="Q260" s="755"/>
      <c r="R260" s="2463"/>
      <c r="S260" s="945"/>
      <c r="T260" s="1134"/>
      <c r="U260" s="1588"/>
      <c r="V260" s="1134"/>
      <c r="W260" s="1430"/>
      <c r="X260" s="761">
        <v>0.03</v>
      </c>
      <c r="Y260" s="755"/>
      <c r="Z260" s="901">
        <v>29164</v>
      </c>
      <c r="AA260" s="760"/>
      <c r="AB260" s="2481"/>
      <c r="AC260" s="2516">
        <f t="shared" si="16"/>
        <v>0</v>
      </c>
      <c r="AD260" s="1416">
        <f t="shared" si="17"/>
        <v>0</v>
      </c>
      <c r="AE260" s="1416">
        <f t="shared" si="18"/>
        <v>0</v>
      </c>
      <c r="AF260" s="1416">
        <f t="shared" si="19"/>
        <v>0</v>
      </c>
      <c r="AG260" s="2492"/>
      <c r="AH260" s="2492"/>
      <c r="AI260" s="2492"/>
      <c r="AJ260" s="2492"/>
      <c r="AK260" s="2492"/>
      <c r="AL260" s="2492"/>
      <c r="AM260" s="2492"/>
      <c r="AN260" s="2492"/>
      <c r="AO260" s="2492"/>
      <c r="AP260" s="2492"/>
      <c r="AQ260" s="2492"/>
      <c r="AR260" s="2492"/>
      <c r="AS260" s="2492"/>
      <c r="AT260" s="2492"/>
      <c r="AU260" s="2492"/>
      <c r="AV260" s="2492"/>
      <c r="AW260" s="2492"/>
      <c r="AX260" s="2492"/>
      <c r="AY260" s="2492"/>
      <c r="AZ260" s="2492"/>
      <c r="BA260" s="2492"/>
      <c r="BB260" s="2492"/>
      <c r="BC260" s="2492"/>
      <c r="BD260" s="2492"/>
      <c r="BE260" s="2492"/>
      <c r="BF260" s="2492"/>
      <c r="BG260" s="2492"/>
      <c r="BH260" s="2492"/>
      <c r="BI260" s="2492"/>
      <c r="BJ260" s="2492"/>
      <c r="BK260" s="2492"/>
      <c r="BL260" s="2492"/>
      <c r="BM260" s="2492"/>
      <c r="BN260" s="2492"/>
      <c r="BO260" s="2492"/>
      <c r="BP260" s="2492"/>
      <c r="BQ260" s="2492"/>
      <c r="BR260" s="2492"/>
      <c r="BS260" s="2492"/>
      <c r="BT260" s="2492"/>
      <c r="BU260" s="2492"/>
      <c r="BV260" s="2492"/>
      <c r="BW260" s="2492"/>
      <c r="BX260" s="2492"/>
      <c r="BY260" s="2492"/>
      <c r="BZ260" s="2492"/>
      <c r="CA260" s="2492"/>
      <c r="CB260" s="2492"/>
      <c r="CC260" s="2492"/>
      <c r="CD260" s="2492"/>
      <c r="CE260" s="2492"/>
      <c r="CF260" s="2492"/>
      <c r="CG260" s="2492"/>
      <c r="CH260" s="2492"/>
      <c r="CI260" s="2492"/>
      <c r="CJ260" s="2492"/>
      <c r="CK260" s="2492"/>
      <c r="CL260" s="2492"/>
      <c r="CM260" s="2492"/>
      <c r="CN260" s="2492"/>
      <c r="CO260" s="2492"/>
      <c r="CP260" s="2492"/>
      <c r="CQ260" s="2492"/>
      <c r="CR260" s="2492"/>
      <c r="CS260" s="2492"/>
      <c r="CT260" s="2492"/>
      <c r="CU260" s="2492"/>
      <c r="CV260" s="2492"/>
      <c r="CW260" s="2492"/>
      <c r="CX260" s="2492"/>
      <c r="CY260" s="2492"/>
      <c r="CZ260" s="2492"/>
      <c r="DA260" s="2492"/>
      <c r="DB260" s="2492"/>
      <c r="DC260" s="2492"/>
      <c r="DD260" s="2492"/>
      <c r="DE260" s="2492"/>
      <c r="DF260" s="2492"/>
      <c r="DG260" s="2492"/>
      <c r="DH260" s="2492"/>
      <c r="DI260" s="2492"/>
      <c r="DJ260" s="2492"/>
      <c r="DK260" s="2492"/>
      <c r="DL260" s="2492"/>
      <c r="DM260" s="2492"/>
      <c r="DN260" s="2492"/>
      <c r="DO260" s="2492"/>
      <c r="DP260" s="2492"/>
      <c r="DQ260" s="2492"/>
      <c r="DR260" s="2492"/>
      <c r="DS260" s="2492"/>
      <c r="DT260" s="2492"/>
      <c r="DU260" s="2492"/>
      <c r="DV260" s="2492"/>
      <c r="DW260" s="2492"/>
      <c r="DX260" s="2492"/>
      <c r="DY260" s="2492"/>
      <c r="DZ260" s="2492"/>
      <c r="EA260" s="2492"/>
      <c r="EB260" s="2492"/>
      <c r="EC260" s="2492"/>
      <c r="ED260" s="2492"/>
      <c r="EE260" s="2492"/>
      <c r="EF260" s="2492"/>
      <c r="EG260" s="2492"/>
      <c r="EH260" s="2492"/>
      <c r="EI260" s="2492"/>
      <c r="EJ260" s="2492"/>
      <c r="EK260" s="2492"/>
      <c r="EL260" s="2492"/>
      <c r="EM260" s="2492"/>
      <c r="EN260" s="2492"/>
      <c r="EO260" s="2492"/>
      <c r="EP260" s="2492"/>
      <c r="EQ260" s="2492"/>
      <c r="ER260" s="2492"/>
      <c r="ES260" s="2492"/>
      <c r="ET260" s="2492"/>
      <c r="EU260" s="2492"/>
      <c r="EV260" s="2492"/>
      <c r="EW260" s="2492"/>
      <c r="EX260" s="2492"/>
      <c r="EY260" s="2492"/>
      <c r="EZ260" s="2492"/>
      <c r="FA260" s="2492"/>
      <c r="FB260" s="2492"/>
      <c r="FC260" s="2492"/>
      <c r="FD260" s="2492"/>
      <c r="FE260" s="2492"/>
      <c r="FF260" s="2492"/>
      <c r="FG260" s="2492"/>
      <c r="FH260" s="2492"/>
      <c r="FI260" s="2492"/>
      <c r="FJ260" s="2492"/>
      <c r="FK260" s="2492"/>
      <c r="FL260" s="2492"/>
      <c r="FM260" s="2492"/>
      <c r="FN260" s="2492"/>
      <c r="FO260" s="2492"/>
      <c r="FP260" s="2492"/>
      <c r="FQ260" s="2492"/>
      <c r="FR260" s="2492"/>
      <c r="FS260" s="2492"/>
      <c r="FT260" s="2492"/>
      <c r="FU260" s="2492"/>
      <c r="FV260" s="2492"/>
      <c r="FW260" s="2492"/>
      <c r="FX260" s="2492"/>
      <c r="FY260" s="2492"/>
      <c r="FZ260" s="2492"/>
      <c r="GA260" s="2492"/>
      <c r="GB260" s="2492"/>
      <c r="GC260" s="2492"/>
      <c r="GD260" s="2492"/>
      <c r="GE260" s="2492"/>
      <c r="GF260" s="2492"/>
      <c r="GG260" s="2492"/>
      <c r="GH260" s="2492"/>
      <c r="GI260" s="2492"/>
      <c r="GJ260" s="2492"/>
      <c r="GK260" s="2492"/>
      <c r="GL260" s="2492"/>
      <c r="GM260" s="2492"/>
      <c r="GN260" s="2492"/>
      <c r="GO260" s="2492"/>
      <c r="GP260" s="2492"/>
      <c r="GQ260" s="2492"/>
      <c r="GR260" s="2492"/>
      <c r="GS260" s="2492"/>
      <c r="GT260" s="2492"/>
      <c r="GU260" s="2492"/>
      <c r="GV260" s="2492"/>
      <c r="GW260" s="2492"/>
      <c r="GX260" s="2492"/>
      <c r="GY260" s="2492"/>
      <c r="GZ260" s="2492"/>
      <c r="HA260" s="2492"/>
      <c r="HB260" s="2492"/>
      <c r="HC260" s="2492"/>
      <c r="HD260" s="2492"/>
      <c r="HE260" s="2492"/>
      <c r="HF260" s="2492"/>
      <c r="HG260" s="2492"/>
      <c r="HH260" s="2492"/>
      <c r="HI260" s="2492"/>
      <c r="HJ260" s="2492"/>
      <c r="HK260" s="2492"/>
      <c r="HL260" s="2492"/>
      <c r="HM260" s="2492"/>
      <c r="HN260" s="2492"/>
      <c r="HO260" s="2492"/>
      <c r="HP260" s="2492"/>
      <c r="HQ260" s="2492"/>
      <c r="HR260" s="2492"/>
      <c r="HS260" s="2492"/>
      <c r="HT260" s="2492"/>
      <c r="HU260" s="2492"/>
      <c r="HV260" s="2492"/>
      <c r="HW260" s="2492"/>
      <c r="HX260" s="2492"/>
      <c r="HY260" s="2492"/>
      <c r="HZ260" s="2492"/>
      <c r="IA260" s="2492"/>
      <c r="IB260" s="2492"/>
      <c r="IC260" s="2492"/>
      <c r="ID260" s="2492"/>
      <c r="IE260" s="2492"/>
    </row>
    <row r="261" spans="1:239" s="1472" customFormat="1" ht="15.75" customHeight="1" thickBot="1">
      <c r="A261" s="1740">
        <v>2411</v>
      </c>
      <c r="B261" s="1663" t="s">
        <v>1441</v>
      </c>
      <c r="C261" s="1664" t="s">
        <v>1442</v>
      </c>
      <c r="D261" s="1665"/>
      <c r="E261" s="1964"/>
      <c r="F261" s="1917"/>
      <c r="G261" s="1507" t="s">
        <v>218</v>
      </c>
      <c r="H261" s="2092"/>
      <c r="I261" s="1744">
        <v>37.299999999999997</v>
      </c>
      <c r="J261" s="2093"/>
      <c r="K261" s="2094">
        <v>4</v>
      </c>
      <c r="L261" s="2444"/>
      <c r="M261" s="754" t="s">
        <v>1443</v>
      </c>
      <c r="N261" s="1918">
        <v>1</v>
      </c>
      <c r="O261" s="685"/>
      <c r="P261" s="1919">
        <v>47</v>
      </c>
      <c r="Q261" s="685"/>
      <c r="R261" s="2617"/>
      <c r="S261" s="469"/>
      <c r="T261" s="422"/>
      <c r="U261" s="1907"/>
      <c r="V261" s="422"/>
      <c r="W261" s="1435"/>
      <c r="X261" s="1746">
        <v>0.03</v>
      </c>
      <c r="Y261" s="685"/>
      <c r="Z261" s="902">
        <v>29164</v>
      </c>
      <c r="AA261" s="1921"/>
      <c r="AB261" s="2672"/>
      <c r="AC261" s="2516">
        <f t="shared" si="16"/>
        <v>0</v>
      </c>
      <c r="AD261" s="1416">
        <f t="shared" si="17"/>
        <v>0</v>
      </c>
      <c r="AE261" s="1416">
        <f t="shared" si="18"/>
        <v>0</v>
      </c>
      <c r="AF261" s="1416">
        <f t="shared" si="19"/>
        <v>0</v>
      </c>
      <c r="AG261" s="2492"/>
      <c r="AH261" s="2492"/>
      <c r="AI261" s="2492"/>
      <c r="AJ261" s="2492"/>
      <c r="AK261" s="2492"/>
      <c r="AL261" s="2492"/>
      <c r="AM261" s="2492"/>
      <c r="AN261" s="2492"/>
      <c r="AO261" s="2492"/>
      <c r="AP261" s="2492"/>
      <c r="AQ261" s="2492"/>
      <c r="AR261" s="2492"/>
      <c r="AS261" s="2492"/>
      <c r="AT261" s="2492"/>
      <c r="AU261" s="2492"/>
      <c r="AV261" s="2492"/>
      <c r="AW261" s="2492"/>
      <c r="AX261" s="2492"/>
      <c r="AY261" s="2492"/>
      <c r="AZ261" s="2492"/>
      <c r="BA261" s="2492"/>
      <c r="BB261" s="2492"/>
      <c r="BC261" s="2492"/>
      <c r="BD261" s="2492"/>
      <c r="BE261" s="2492"/>
      <c r="BF261" s="2492"/>
      <c r="BG261" s="2492"/>
      <c r="BH261" s="2492"/>
      <c r="BI261" s="2492"/>
      <c r="BJ261" s="2492"/>
      <c r="BK261" s="2492"/>
      <c r="BL261" s="2492"/>
      <c r="BM261" s="2492"/>
      <c r="BN261" s="2492"/>
      <c r="BO261" s="2492"/>
      <c r="BP261" s="2492"/>
      <c r="BQ261" s="2492"/>
      <c r="BR261" s="2492"/>
      <c r="BS261" s="2492"/>
      <c r="BT261" s="2492"/>
      <c r="BU261" s="2492"/>
      <c r="BV261" s="2492"/>
      <c r="BW261" s="2492"/>
      <c r="BX261" s="2492"/>
      <c r="BY261" s="2492"/>
      <c r="BZ261" s="2492"/>
      <c r="CA261" s="2492"/>
      <c r="CB261" s="2492"/>
      <c r="CC261" s="2492"/>
      <c r="CD261" s="2492"/>
      <c r="CE261" s="2492"/>
      <c r="CF261" s="2492"/>
      <c r="CG261" s="2492"/>
      <c r="CH261" s="2492"/>
      <c r="CI261" s="2492"/>
      <c r="CJ261" s="2492"/>
      <c r="CK261" s="2492"/>
      <c r="CL261" s="2492"/>
      <c r="CM261" s="2492"/>
      <c r="CN261" s="2492"/>
      <c r="CO261" s="2492"/>
      <c r="CP261" s="2492"/>
      <c r="CQ261" s="2492"/>
      <c r="CR261" s="2492"/>
      <c r="CS261" s="2492"/>
      <c r="CT261" s="2492"/>
      <c r="CU261" s="2492"/>
      <c r="CV261" s="2492"/>
      <c r="CW261" s="2492"/>
      <c r="CX261" s="2492"/>
      <c r="CY261" s="2492"/>
      <c r="CZ261" s="2492"/>
      <c r="DA261" s="2492"/>
      <c r="DB261" s="2492"/>
      <c r="DC261" s="2492"/>
      <c r="DD261" s="2492"/>
      <c r="DE261" s="2492"/>
      <c r="DF261" s="2492"/>
      <c r="DG261" s="2492"/>
      <c r="DH261" s="2492"/>
      <c r="DI261" s="2492"/>
      <c r="DJ261" s="2492"/>
      <c r="DK261" s="2492"/>
      <c r="DL261" s="2492"/>
      <c r="DM261" s="2492"/>
      <c r="DN261" s="2492"/>
      <c r="DO261" s="2492"/>
      <c r="DP261" s="2492"/>
      <c r="DQ261" s="2492"/>
      <c r="DR261" s="2492"/>
      <c r="DS261" s="2492"/>
      <c r="DT261" s="2492"/>
      <c r="DU261" s="2492"/>
      <c r="DV261" s="2492"/>
      <c r="DW261" s="2492"/>
      <c r="DX261" s="2492"/>
      <c r="DY261" s="2492"/>
      <c r="DZ261" s="2492"/>
      <c r="EA261" s="2492"/>
      <c r="EB261" s="2492"/>
      <c r="EC261" s="2492"/>
      <c r="ED261" s="2492"/>
      <c r="EE261" s="2492"/>
      <c r="EF261" s="2492"/>
      <c r="EG261" s="2492"/>
      <c r="EH261" s="2492"/>
      <c r="EI261" s="2492"/>
      <c r="EJ261" s="2492"/>
      <c r="EK261" s="2492"/>
      <c r="EL261" s="2492"/>
      <c r="EM261" s="2492"/>
      <c r="EN261" s="2492"/>
      <c r="EO261" s="2492"/>
      <c r="EP261" s="2492"/>
      <c r="EQ261" s="2492"/>
      <c r="ER261" s="2492"/>
      <c r="ES261" s="2492"/>
      <c r="ET261" s="2492"/>
      <c r="EU261" s="2492"/>
      <c r="EV261" s="2492"/>
      <c r="EW261" s="2492"/>
      <c r="EX261" s="2492"/>
      <c r="EY261" s="2492"/>
      <c r="EZ261" s="2492"/>
      <c r="FA261" s="2492"/>
      <c r="FB261" s="2492"/>
      <c r="FC261" s="2492"/>
      <c r="FD261" s="2492"/>
      <c r="FE261" s="2492"/>
      <c r="FF261" s="2492"/>
      <c r="FG261" s="2492"/>
      <c r="FH261" s="2492"/>
      <c r="FI261" s="2492"/>
      <c r="FJ261" s="2492"/>
      <c r="FK261" s="2492"/>
      <c r="FL261" s="2492"/>
      <c r="FM261" s="2492"/>
      <c r="FN261" s="2492"/>
      <c r="FO261" s="2492"/>
      <c r="FP261" s="2492"/>
      <c r="FQ261" s="2492"/>
      <c r="FR261" s="2492"/>
      <c r="FS261" s="2492"/>
      <c r="FT261" s="2492"/>
      <c r="FU261" s="2492"/>
      <c r="FV261" s="2492"/>
      <c r="FW261" s="2492"/>
      <c r="FX261" s="2492"/>
      <c r="FY261" s="2492"/>
      <c r="FZ261" s="2492"/>
      <c r="GA261" s="2492"/>
      <c r="GB261" s="2492"/>
      <c r="GC261" s="2492"/>
      <c r="GD261" s="2492"/>
      <c r="GE261" s="2492"/>
      <c r="GF261" s="2492"/>
      <c r="GG261" s="2492"/>
      <c r="GH261" s="2492"/>
      <c r="GI261" s="2492"/>
      <c r="GJ261" s="2492"/>
      <c r="GK261" s="2492"/>
      <c r="GL261" s="2492"/>
      <c r="GM261" s="2492"/>
      <c r="GN261" s="2492"/>
      <c r="GO261" s="2492"/>
      <c r="GP261" s="2492"/>
      <c r="GQ261" s="2492"/>
      <c r="GR261" s="2492"/>
      <c r="GS261" s="2492"/>
      <c r="GT261" s="2492"/>
      <c r="GU261" s="2492"/>
      <c r="GV261" s="2492"/>
      <c r="GW261" s="2492"/>
      <c r="GX261" s="2492"/>
      <c r="GY261" s="2492"/>
      <c r="GZ261" s="2492"/>
      <c r="HA261" s="2492"/>
      <c r="HB261" s="2492"/>
      <c r="HC261" s="2492"/>
      <c r="HD261" s="2492"/>
      <c r="HE261" s="2492"/>
      <c r="HF261" s="2492"/>
      <c r="HG261" s="2492"/>
      <c r="HH261" s="2492"/>
      <c r="HI261" s="2492"/>
      <c r="HJ261" s="2492"/>
      <c r="HK261" s="2492"/>
      <c r="HL261" s="2492"/>
      <c r="HM261" s="2492"/>
      <c r="HN261" s="2492"/>
      <c r="HO261" s="2492"/>
      <c r="HP261" s="2492"/>
      <c r="HQ261" s="2492"/>
      <c r="HR261" s="2492"/>
      <c r="HS261" s="2492"/>
      <c r="HT261" s="2492"/>
      <c r="HU261" s="2492"/>
      <c r="HV261" s="2492"/>
      <c r="HW261" s="2492"/>
      <c r="HX261" s="2492"/>
      <c r="HY261" s="2492"/>
      <c r="HZ261" s="2492"/>
      <c r="IA261" s="2492"/>
      <c r="IB261" s="2492"/>
      <c r="IC261" s="2492"/>
      <c r="ID261" s="2492"/>
      <c r="IE261" s="2492"/>
    </row>
    <row r="262" spans="1:239" s="1472" customFormat="1" ht="30" customHeight="1" thickBot="1">
      <c r="A262" s="2518"/>
      <c r="B262" s="1197" t="s">
        <v>1444</v>
      </c>
      <c r="C262" s="2519"/>
      <c r="D262" s="2520"/>
      <c r="E262" s="2521"/>
      <c r="F262" s="2522"/>
      <c r="G262" s="2523"/>
      <c r="H262" s="2524"/>
      <c r="I262" s="2525" t="s">
        <v>373</v>
      </c>
      <c r="J262" s="2526"/>
      <c r="K262" s="2527"/>
      <c r="L262" s="2546"/>
      <c r="M262" s="2528"/>
      <c r="N262" s="1196"/>
      <c r="O262" s="2529"/>
      <c r="P262" s="2529" t="s">
        <v>373</v>
      </c>
      <c r="Q262" s="2529"/>
      <c r="R262" s="2592"/>
      <c r="S262" s="2529"/>
      <c r="T262" s="2529"/>
      <c r="U262" s="2529" t="s">
        <v>373</v>
      </c>
      <c r="V262" s="2529"/>
      <c r="W262" s="2546"/>
      <c r="X262" s="2530"/>
      <c r="Y262" s="2531"/>
      <c r="Z262" s="2532" t="s">
        <v>373</v>
      </c>
      <c r="AA262" s="2531"/>
      <c r="AB262" s="2670"/>
      <c r="AC262" s="2533"/>
      <c r="AD262" s="2534"/>
      <c r="AE262" s="2534"/>
      <c r="AF262" s="2534"/>
      <c r="AG262" s="2492"/>
      <c r="AH262" s="2492"/>
      <c r="AI262" s="2492"/>
      <c r="AJ262" s="2492"/>
      <c r="AK262" s="2492"/>
      <c r="AL262" s="2492"/>
      <c r="AM262" s="2492"/>
      <c r="AN262" s="2492"/>
      <c r="AO262" s="2492"/>
      <c r="AP262" s="2492"/>
      <c r="AQ262" s="2492"/>
      <c r="AR262" s="2492"/>
      <c r="AS262" s="2492"/>
      <c r="AT262" s="2492"/>
      <c r="AU262" s="2492"/>
      <c r="AV262" s="2492"/>
      <c r="AW262" s="2492"/>
      <c r="AX262" s="2492"/>
      <c r="AY262" s="2492"/>
      <c r="AZ262" s="2492"/>
      <c r="BA262" s="2492"/>
      <c r="BB262" s="2492"/>
      <c r="BC262" s="2492"/>
      <c r="BD262" s="2492"/>
      <c r="BE262" s="2492"/>
      <c r="BF262" s="2492"/>
      <c r="BG262" s="2492"/>
      <c r="BH262" s="2492"/>
      <c r="BI262" s="2492"/>
      <c r="BJ262" s="2492"/>
      <c r="BK262" s="2492"/>
      <c r="BL262" s="2492"/>
      <c r="BM262" s="2492"/>
      <c r="BN262" s="2492"/>
      <c r="BO262" s="2492"/>
      <c r="BP262" s="2492"/>
      <c r="BQ262" s="2492"/>
      <c r="BR262" s="2492"/>
      <c r="BS262" s="2492"/>
      <c r="BT262" s="2492"/>
      <c r="BU262" s="2492"/>
      <c r="BV262" s="2492"/>
      <c r="BW262" s="2492"/>
      <c r="BX262" s="2492"/>
      <c r="BY262" s="2492"/>
      <c r="BZ262" s="2492"/>
      <c r="CA262" s="2492"/>
      <c r="CB262" s="2492"/>
      <c r="CC262" s="2492"/>
      <c r="CD262" s="2492"/>
      <c r="CE262" s="2492"/>
      <c r="CF262" s="2492"/>
      <c r="CG262" s="2492"/>
      <c r="CH262" s="2492"/>
      <c r="CI262" s="2492"/>
      <c r="CJ262" s="2492"/>
      <c r="CK262" s="2492"/>
      <c r="CL262" s="2492"/>
      <c r="CM262" s="2492"/>
      <c r="CN262" s="2492"/>
      <c r="CO262" s="2492"/>
      <c r="CP262" s="2492"/>
      <c r="CQ262" s="2492"/>
      <c r="CR262" s="2492"/>
      <c r="CS262" s="2492"/>
      <c r="CT262" s="2492"/>
      <c r="CU262" s="2492"/>
      <c r="CV262" s="2492"/>
      <c r="CW262" s="2492"/>
      <c r="CX262" s="2492"/>
      <c r="CY262" s="2492"/>
      <c r="CZ262" s="2492"/>
      <c r="DA262" s="2492"/>
      <c r="DB262" s="2492"/>
      <c r="DC262" s="2492"/>
      <c r="DD262" s="2492"/>
      <c r="DE262" s="2492"/>
      <c r="DF262" s="2492"/>
      <c r="DG262" s="2492"/>
      <c r="DH262" s="2492"/>
      <c r="DI262" s="2492"/>
      <c r="DJ262" s="2492"/>
      <c r="DK262" s="2492"/>
      <c r="DL262" s="2492"/>
      <c r="DM262" s="2492"/>
      <c r="DN262" s="2492"/>
      <c r="DO262" s="2492"/>
      <c r="DP262" s="2492"/>
      <c r="DQ262" s="2492"/>
      <c r="DR262" s="2492"/>
      <c r="DS262" s="2492"/>
      <c r="DT262" s="2492"/>
      <c r="DU262" s="2492"/>
      <c r="DV262" s="2492"/>
      <c r="DW262" s="2492"/>
      <c r="DX262" s="2492"/>
      <c r="DY262" s="2492"/>
      <c r="DZ262" s="2492"/>
      <c r="EA262" s="2492"/>
      <c r="EB262" s="2492"/>
      <c r="EC262" s="2492"/>
      <c r="ED262" s="2492"/>
      <c r="EE262" s="2492"/>
      <c r="EF262" s="2492"/>
      <c r="EG262" s="2492"/>
      <c r="EH262" s="2492"/>
      <c r="EI262" s="2492"/>
      <c r="EJ262" s="2492"/>
      <c r="EK262" s="2492"/>
      <c r="EL262" s="2492"/>
      <c r="EM262" s="2492"/>
      <c r="EN262" s="2492"/>
      <c r="EO262" s="2492"/>
      <c r="EP262" s="2492"/>
      <c r="EQ262" s="2492"/>
      <c r="ER262" s="2492"/>
      <c r="ES262" s="2492"/>
      <c r="ET262" s="2492"/>
      <c r="EU262" s="2492"/>
      <c r="EV262" s="2492"/>
      <c r="EW262" s="2492"/>
      <c r="EX262" s="2492"/>
      <c r="EY262" s="2492"/>
      <c r="EZ262" s="2492"/>
      <c r="FA262" s="2492"/>
      <c r="FB262" s="2492"/>
      <c r="FC262" s="2492"/>
      <c r="FD262" s="2492"/>
      <c r="FE262" s="2492"/>
      <c r="FF262" s="2492"/>
      <c r="FG262" s="2492"/>
      <c r="FH262" s="2492"/>
      <c r="FI262" s="2492"/>
      <c r="FJ262" s="2492"/>
      <c r="FK262" s="2492"/>
      <c r="FL262" s="2492"/>
      <c r="FM262" s="2492"/>
      <c r="FN262" s="2492"/>
      <c r="FO262" s="2492"/>
      <c r="FP262" s="2492"/>
      <c r="FQ262" s="2492"/>
      <c r="FR262" s="2492"/>
      <c r="FS262" s="2492"/>
      <c r="FT262" s="2492"/>
      <c r="FU262" s="2492"/>
      <c r="FV262" s="2492"/>
      <c r="FW262" s="2492"/>
      <c r="FX262" s="2492"/>
      <c r="FY262" s="2492"/>
      <c r="FZ262" s="2492"/>
      <c r="GA262" s="2492"/>
      <c r="GB262" s="2492"/>
      <c r="GC262" s="2492"/>
      <c r="GD262" s="2492"/>
      <c r="GE262" s="2492"/>
      <c r="GF262" s="2492"/>
      <c r="GG262" s="2492"/>
      <c r="GH262" s="2492"/>
      <c r="GI262" s="2492"/>
      <c r="GJ262" s="2492"/>
      <c r="GK262" s="2492"/>
      <c r="GL262" s="2492"/>
      <c r="GM262" s="2492"/>
      <c r="GN262" s="2492"/>
      <c r="GO262" s="2492"/>
      <c r="GP262" s="2492"/>
      <c r="GQ262" s="2492"/>
      <c r="GR262" s="2492"/>
      <c r="GS262" s="2492"/>
      <c r="GT262" s="2492"/>
      <c r="GU262" s="2492"/>
      <c r="GV262" s="2492"/>
      <c r="GW262" s="2492"/>
      <c r="GX262" s="2492"/>
      <c r="GY262" s="2492"/>
      <c r="GZ262" s="2492"/>
      <c r="HA262" s="2492"/>
      <c r="HB262" s="2492"/>
      <c r="HC262" s="2492"/>
      <c r="HD262" s="2492"/>
      <c r="HE262" s="2492"/>
      <c r="HF262" s="2492"/>
      <c r="HG262" s="2492"/>
      <c r="HH262" s="2492"/>
      <c r="HI262" s="2492"/>
      <c r="HJ262" s="2492"/>
      <c r="HK262" s="2492"/>
      <c r="HL262" s="2492"/>
      <c r="HM262" s="2492"/>
      <c r="HN262" s="2492"/>
      <c r="HO262" s="2492"/>
      <c r="HP262" s="2492"/>
      <c r="HQ262" s="2492"/>
      <c r="HR262" s="2492"/>
      <c r="HS262" s="2492"/>
      <c r="HT262" s="2492"/>
      <c r="HU262" s="2492"/>
      <c r="HV262" s="2492"/>
      <c r="HW262" s="2492"/>
      <c r="HX262" s="2492"/>
      <c r="HY262" s="2492"/>
      <c r="HZ262" s="2492"/>
      <c r="IA262" s="2492"/>
      <c r="IB262" s="2492"/>
      <c r="IC262" s="2492"/>
      <c r="ID262" s="2492"/>
      <c r="IE262" s="2492"/>
    </row>
    <row r="263" spans="1:239" s="2095" customFormat="1" ht="27" customHeight="1">
      <c r="A263" s="1579" t="s">
        <v>89</v>
      </c>
      <c r="B263" s="1580" t="s">
        <v>1445</v>
      </c>
      <c r="C263" s="4396" t="s">
        <v>1446</v>
      </c>
      <c r="D263" s="4310"/>
      <c r="E263" s="4310"/>
      <c r="F263" s="4311"/>
      <c r="G263" s="1157" t="s">
        <v>218</v>
      </c>
      <c r="H263" s="682"/>
      <c r="I263" s="1118">
        <v>67.5</v>
      </c>
      <c r="J263" s="675"/>
      <c r="K263" s="703">
        <v>6</v>
      </c>
      <c r="L263" s="2558"/>
      <c r="M263" s="1119" t="s">
        <v>301</v>
      </c>
      <c r="N263" s="1157" t="s">
        <v>202</v>
      </c>
      <c r="O263" s="163"/>
      <c r="P263" s="1902">
        <v>106</v>
      </c>
      <c r="Q263" s="163"/>
      <c r="R263" s="2615"/>
      <c r="S263" s="1157" t="s">
        <v>86</v>
      </c>
      <c r="T263" s="163"/>
      <c r="U263" s="1902">
        <v>338</v>
      </c>
      <c r="V263" s="163"/>
      <c r="W263" s="2585"/>
      <c r="X263" s="1116">
        <v>0.01</v>
      </c>
      <c r="Y263" s="163"/>
      <c r="Z263" s="900">
        <v>92019</v>
      </c>
      <c r="AA263" s="137"/>
      <c r="AB263" s="2687"/>
      <c r="AC263" s="2516">
        <f t="shared" si="16"/>
        <v>0</v>
      </c>
      <c r="AD263" s="1416">
        <f t="shared" si="17"/>
        <v>0</v>
      </c>
      <c r="AE263" s="1416">
        <f t="shared" si="18"/>
        <v>0</v>
      </c>
      <c r="AF263" s="1416">
        <f t="shared" si="19"/>
        <v>0</v>
      </c>
      <c r="AG263" s="2504"/>
      <c r="AH263" s="2504"/>
      <c r="AI263" s="2504"/>
      <c r="AJ263" s="2504"/>
      <c r="AK263" s="2504"/>
      <c r="AL263" s="2504"/>
      <c r="AM263" s="2504"/>
      <c r="AN263" s="2504"/>
      <c r="AO263" s="2504"/>
      <c r="AP263" s="2504"/>
      <c r="AQ263" s="2504"/>
      <c r="AR263" s="2504"/>
      <c r="AS263" s="2504"/>
      <c r="AT263" s="2504"/>
      <c r="AU263" s="2504"/>
      <c r="AV263" s="2504"/>
      <c r="AW263" s="2504"/>
      <c r="AX263" s="2504"/>
      <c r="AY263" s="2504"/>
      <c r="AZ263" s="2504"/>
      <c r="BA263" s="2504"/>
      <c r="BB263" s="2504"/>
      <c r="BC263" s="2504"/>
      <c r="BD263" s="2504"/>
      <c r="BE263" s="2504"/>
      <c r="BF263" s="2504"/>
      <c r="BG263" s="2504"/>
      <c r="BH263" s="2504"/>
      <c r="BI263" s="2504"/>
      <c r="BJ263" s="2504"/>
      <c r="BK263" s="2504"/>
      <c r="BL263" s="2504"/>
      <c r="BM263" s="2504"/>
      <c r="BN263" s="2504"/>
      <c r="BO263" s="2504"/>
      <c r="BP263" s="2504"/>
      <c r="BQ263" s="2504"/>
      <c r="BR263" s="2504"/>
      <c r="BS263" s="2504"/>
      <c r="BT263" s="2504"/>
      <c r="BU263" s="2504"/>
      <c r="BV263" s="2504"/>
      <c r="BW263" s="2504"/>
      <c r="BX263" s="2504"/>
      <c r="BY263" s="2504"/>
      <c r="BZ263" s="2504"/>
      <c r="CA263" s="2504"/>
      <c r="CB263" s="2504"/>
      <c r="CC263" s="2504"/>
      <c r="CD263" s="2504"/>
      <c r="CE263" s="2504"/>
      <c r="CF263" s="2504"/>
      <c r="CG263" s="2504"/>
      <c r="CH263" s="2504"/>
      <c r="CI263" s="2504"/>
      <c r="CJ263" s="2504"/>
      <c r="CK263" s="2504"/>
      <c r="CL263" s="2504"/>
      <c r="CM263" s="2504"/>
      <c r="CN263" s="2504"/>
      <c r="CO263" s="2504"/>
      <c r="CP263" s="2504"/>
      <c r="CQ263" s="2504"/>
      <c r="CR263" s="2504"/>
      <c r="CS263" s="2504"/>
      <c r="CT263" s="2504"/>
      <c r="CU263" s="2504"/>
      <c r="CV263" s="2504"/>
      <c r="CW263" s="2504"/>
      <c r="CX263" s="2504"/>
      <c r="CY263" s="2504"/>
      <c r="CZ263" s="2504"/>
      <c r="DA263" s="2504"/>
      <c r="DB263" s="2504"/>
      <c r="DC263" s="2504"/>
      <c r="DD263" s="2504"/>
      <c r="DE263" s="2504"/>
      <c r="DF263" s="2504"/>
      <c r="DG263" s="2504"/>
      <c r="DH263" s="2504"/>
      <c r="DI263" s="2504"/>
      <c r="DJ263" s="2504"/>
      <c r="DK263" s="2504"/>
      <c r="DL263" s="2504"/>
      <c r="DM263" s="2504"/>
      <c r="DN263" s="2504"/>
      <c r="DO263" s="2504"/>
      <c r="DP263" s="2504"/>
      <c r="DQ263" s="2504"/>
      <c r="DR263" s="2504"/>
      <c r="DS263" s="2504"/>
      <c r="DT263" s="2504"/>
      <c r="DU263" s="2504"/>
      <c r="DV263" s="2504"/>
      <c r="DW263" s="2504"/>
      <c r="DX263" s="2504"/>
      <c r="DY263" s="2504"/>
      <c r="DZ263" s="2504"/>
      <c r="EA263" s="2504"/>
      <c r="EB263" s="2504"/>
      <c r="EC263" s="2504"/>
      <c r="ED263" s="2504"/>
      <c r="EE263" s="2504"/>
      <c r="EF263" s="2504"/>
      <c r="EG263" s="2504"/>
      <c r="EH263" s="2504"/>
      <c r="EI263" s="2504"/>
      <c r="EJ263" s="2504"/>
      <c r="EK263" s="2504"/>
      <c r="EL263" s="2504"/>
      <c r="EM263" s="2504"/>
      <c r="EN263" s="2504"/>
      <c r="EO263" s="2504"/>
      <c r="EP263" s="2504"/>
      <c r="EQ263" s="2504"/>
      <c r="ER263" s="2504"/>
      <c r="ES263" s="2504"/>
      <c r="ET263" s="2504"/>
      <c r="EU263" s="2504"/>
      <c r="EV263" s="2504"/>
      <c r="EW263" s="2504"/>
      <c r="EX263" s="2504"/>
      <c r="EY263" s="2504"/>
      <c r="EZ263" s="2504"/>
      <c r="FA263" s="2504"/>
      <c r="FB263" s="2504"/>
      <c r="FC263" s="2504"/>
      <c r="FD263" s="2504"/>
      <c r="FE263" s="2504"/>
      <c r="FF263" s="2504"/>
      <c r="FG263" s="2504"/>
      <c r="FH263" s="2504"/>
      <c r="FI263" s="2504"/>
      <c r="FJ263" s="2504"/>
      <c r="FK263" s="2504"/>
      <c r="FL263" s="2504"/>
      <c r="FM263" s="2504"/>
      <c r="FN263" s="2504"/>
      <c r="FO263" s="2504"/>
      <c r="FP263" s="2504"/>
      <c r="FQ263" s="2504"/>
      <c r="FR263" s="2504"/>
      <c r="FS263" s="2504"/>
      <c r="FT263" s="2504"/>
      <c r="FU263" s="2504"/>
      <c r="FV263" s="2504"/>
      <c r="FW263" s="2504"/>
      <c r="FX263" s="2504"/>
      <c r="FY263" s="2504"/>
      <c r="FZ263" s="2504"/>
      <c r="GA263" s="2504"/>
      <c r="GB263" s="2504"/>
      <c r="GC263" s="2504"/>
      <c r="GD263" s="2504"/>
      <c r="GE263" s="2504"/>
      <c r="GF263" s="2504"/>
      <c r="GG263" s="2504"/>
      <c r="GH263" s="2504"/>
      <c r="GI263" s="2504"/>
      <c r="GJ263" s="2504"/>
      <c r="GK263" s="2504"/>
      <c r="GL263" s="2504"/>
      <c r="GM263" s="2504"/>
      <c r="GN263" s="2504"/>
      <c r="GO263" s="2504"/>
      <c r="GP263" s="2504"/>
      <c r="GQ263" s="2504"/>
      <c r="GR263" s="2504"/>
      <c r="GS263" s="2504"/>
      <c r="GT263" s="2504"/>
      <c r="GU263" s="2504"/>
      <c r="GV263" s="2504"/>
      <c r="GW263" s="2504"/>
      <c r="GX263" s="2504"/>
      <c r="GY263" s="2504"/>
      <c r="GZ263" s="2504"/>
      <c r="HA263" s="2504"/>
      <c r="HB263" s="2504"/>
      <c r="HC263" s="2504"/>
      <c r="HD263" s="2504"/>
      <c r="HE263" s="2504"/>
      <c r="HF263" s="2504"/>
      <c r="HG263" s="2504"/>
      <c r="HH263" s="2504"/>
      <c r="HI263" s="2504"/>
      <c r="HJ263" s="2504"/>
      <c r="HK263" s="2504"/>
      <c r="HL263" s="2504"/>
      <c r="HM263" s="2504"/>
      <c r="HN263" s="2504"/>
      <c r="HO263" s="2504"/>
      <c r="HP263" s="2504"/>
      <c r="HQ263" s="2504"/>
      <c r="HR263" s="2504"/>
      <c r="HS263" s="2504"/>
      <c r="HT263" s="2504"/>
      <c r="HU263" s="2504"/>
      <c r="HV263" s="2504"/>
      <c r="HW263" s="2504"/>
      <c r="HX263" s="2504"/>
      <c r="HY263" s="2504"/>
      <c r="HZ263" s="2504"/>
      <c r="IA263" s="2504"/>
      <c r="IB263" s="2504"/>
      <c r="IC263" s="2504"/>
      <c r="ID263" s="2504"/>
      <c r="IE263" s="2504"/>
    </row>
    <row r="264" spans="1:239" s="1472" customFormat="1" ht="15.75" customHeight="1">
      <c r="A264" s="1483" t="s">
        <v>1447</v>
      </c>
      <c r="B264" s="718" t="s">
        <v>1448</v>
      </c>
      <c r="C264" s="2096" t="s">
        <v>1449</v>
      </c>
      <c r="D264" s="1833"/>
      <c r="E264" s="101"/>
      <c r="F264" s="1834"/>
      <c r="G264" s="83" t="s">
        <v>218</v>
      </c>
      <c r="H264" s="701"/>
      <c r="I264" s="686">
        <v>67.5</v>
      </c>
      <c r="J264" s="1123"/>
      <c r="K264" s="698">
        <v>6</v>
      </c>
      <c r="L264" s="2449"/>
      <c r="M264" s="1121" t="s">
        <v>241</v>
      </c>
      <c r="N264" s="83" t="s">
        <v>202</v>
      </c>
      <c r="O264" s="755"/>
      <c r="P264" s="1929">
        <v>134</v>
      </c>
      <c r="Q264" s="755"/>
      <c r="R264" s="2463"/>
      <c r="S264" s="83" t="s">
        <v>86</v>
      </c>
      <c r="T264" s="755"/>
      <c r="U264" s="1929">
        <v>434</v>
      </c>
      <c r="V264" s="755"/>
      <c r="W264" s="1433"/>
      <c r="X264" s="761">
        <v>0.01</v>
      </c>
      <c r="Y264" s="755"/>
      <c r="Z264" s="901">
        <v>92019</v>
      </c>
      <c r="AA264" s="760"/>
      <c r="AB264" s="2481"/>
      <c r="AC264" s="2516">
        <f t="shared" si="16"/>
        <v>0</v>
      </c>
      <c r="AD264" s="1416">
        <f t="shared" si="17"/>
        <v>0</v>
      </c>
      <c r="AE264" s="1416">
        <f t="shared" si="18"/>
        <v>0</v>
      </c>
      <c r="AF264" s="1416">
        <f t="shared" si="19"/>
        <v>0</v>
      </c>
      <c r="AG264" s="2492"/>
      <c r="AH264" s="2492"/>
      <c r="AI264" s="2492"/>
      <c r="AJ264" s="2492"/>
      <c r="AK264" s="2492"/>
      <c r="AL264" s="2492"/>
      <c r="AM264" s="2492"/>
      <c r="AN264" s="2492"/>
      <c r="AO264" s="2492"/>
      <c r="AP264" s="2492"/>
      <c r="AQ264" s="2492"/>
      <c r="AR264" s="2492"/>
      <c r="AS264" s="2492"/>
      <c r="AT264" s="2492"/>
      <c r="AU264" s="2492"/>
      <c r="AV264" s="2492"/>
      <c r="AW264" s="2492"/>
      <c r="AX264" s="2492"/>
      <c r="AY264" s="2492"/>
      <c r="AZ264" s="2492"/>
      <c r="BA264" s="2492"/>
      <c r="BB264" s="2492"/>
      <c r="BC264" s="2492"/>
      <c r="BD264" s="2492"/>
      <c r="BE264" s="2492"/>
      <c r="BF264" s="2492"/>
      <c r="BG264" s="2492"/>
      <c r="BH264" s="2492"/>
      <c r="BI264" s="2492"/>
      <c r="BJ264" s="2492"/>
      <c r="BK264" s="2492"/>
      <c r="BL264" s="2492"/>
      <c r="BM264" s="2492"/>
      <c r="BN264" s="2492"/>
      <c r="BO264" s="2492"/>
      <c r="BP264" s="2492"/>
      <c r="BQ264" s="2492"/>
      <c r="BR264" s="2492"/>
      <c r="BS264" s="2492"/>
      <c r="BT264" s="2492"/>
      <c r="BU264" s="2492"/>
      <c r="BV264" s="2492"/>
      <c r="BW264" s="2492"/>
      <c r="BX264" s="2492"/>
      <c r="BY264" s="2492"/>
      <c r="BZ264" s="2492"/>
      <c r="CA264" s="2492"/>
      <c r="CB264" s="2492"/>
      <c r="CC264" s="2492"/>
      <c r="CD264" s="2492"/>
      <c r="CE264" s="2492"/>
      <c r="CF264" s="2492"/>
      <c r="CG264" s="2492"/>
      <c r="CH264" s="2492"/>
      <c r="CI264" s="2492"/>
      <c r="CJ264" s="2492"/>
      <c r="CK264" s="2492"/>
      <c r="CL264" s="2492"/>
      <c r="CM264" s="2492"/>
      <c r="CN264" s="2492"/>
      <c r="CO264" s="2492"/>
      <c r="CP264" s="2492"/>
      <c r="CQ264" s="2492"/>
      <c r="CR264" s="2492"/>
      <c r="CS264" s="2492"/>
      <c r="CT264" s="2492"/>
      <c r="CU264" s="2492"/>
      <c r="CV264" s="2492"/>
      <c r="CW264" s="2492"/>
      <c r="CX264" s="2492"/>
      <c r="CY264" s="2492"/>
      <c r="CZ264" s="2492"/>
      <c r="DA264" s="2492"/>
      <c r="DB264" s="2492"/>
      <c r="DC264" s="2492"/>
      <c r="DD264" s="2492"/>
      <c r="DE264" s="2492"/>
      <c r="DF264" s="2492"/>
      <c r="DG264" s="2492"/>
      <c r="DH264" s="2492"/>
      <c r="DI264" s="2492"/>
      <c r="DJ264" s="2492"/>
      <c r="DK264" s="2492"/>
      <c r="DL264" s="2492"/>
      <c r="DM264" s="2492"/>
      <c r="DN264" s="2492"/>
      <c r="DO264" s="2492"/>
      <c r="DP264" s="2492"/>
      <c r="DQ264" s="2492"/>
      <c r="DR264" s="2492"/>
      <c r="DS264" s="2492"/>
      <c r="DT264" s="2492"/>
      <c r="DU264" s="2492"/>
      <c r="DV264" s="2492"/>
      <c r="DW264" s="2492"/>
      <c r="DX264" s="2492"/>
      <c r="DY264" s="2492"/>
      <c r="DZ264" s="2492"/>
      <c r="EA264" s="2492"/>
      <c r="EB264" s="2492"/>
      <c r="EC264" s="2492"/>
      <c r="ED264" s="2492"/>
      <c r="EE264" s="2492"/>
      <c r="EF264" s="2492"/>
      <c r="EG264" s="2492"/>
      <c r="EH264" s="2492"/>
      <c r="EI264" s="2492"/>
      <c r="EJ264" s="2492"/>
      <c r="EK264" s="2492"/>
      <c r="EL264" s="2492"/>
      <c r="EM264" s="2492"/>
      <c r="EN264" s="2492"/>
      <c r="EO264" s="2492"/>
      <c r="EP264" s="2492"/>
      <c r="EQ264" s="2492"/>
      <c r="ER264" s="2492"/>
      <c r="ES264" s="2492"/>
      <c r="ET264" s="2492"/>
      <c r="EU264" s="2492"/>
      <c r="EV264" s="2492"/>
      <c r="EW264" s="2492"/>
      <c r="EX264" s="2492"/>
      <c r="EY264" s="2492"/>
      <c r="EZ264" s="2492"/>
      <c r="FA264" s="2492"/>
      <c r="FB264" s="2492"/>
      <c r="FC264" s="2492"/>
      <c r="FD264" s="2492"/>
      <c r="FE264" s="2492"/>
      <c r="FF264" s="2492"/>
      <c r="FG264" s="2492"/>
      <c r="FH264" s="2492"/>
      <c r="FI264" s="2492"/>
      <c r="FJ264" s="2492"/>
      <c r="FK264" s="2492"/>
      <c r="FL264" s="2492"/>
      <c r="FM264" s="2492"/>
      <c r="FN264" s="2492"/>
      <c r="FO264" s="2492"/>
      <c r="FP264" s="2492"/>
      <c r="FQ264" s="2492"/>
      <c r="FR264" s="2492"/>
      <c r="FS264" s="2492"/>
      <c r="FT264" s="2492"/>
      <c r="FU264" s="2492"/>
      <c r="FV264" s="2492"/>
      <c r="FW264" s="2492"/>
      <c r="FX264" s="2492"/>
      <c r="FY264" s="2492"/>
      <c r="FZ264" s="2492"/>
      <c r="GA264" s="2492"/>
      <c r="GB264" s="2492"/>
      <c r="GC264" s="2492"/>
      <c r="GD264" s="2492"/>
      <c r="GE264" s="2492"/>
      <c r="GF264" s="2492"/>
      <c r="GG264" s="2492"/>
      <c r="GH264" s="2492"/>
      <c r="GI264" s="2492"/>
      <c r="GJ264" s="2492"/>
      <c r="GK264" s="2492"/>
      <c r="GL264" s="2492"/>
      <c r="GM264" s="2492"/>
      <c r="GN264" s="2492"/>
      <c r="GO264" s="2492"/>
      <c r="GP264" s="2492"/>
      <c r="GQ264" s="2492"/>
      <c r="GR264" s="2492"/>
      <c r="GS264" s="2492"/>
      <c r="GT264" s="2492"/>
      <c r="GU264" s="2492"/>
      <c r="GV264" s="2492"/>
      <c r="GW264" s="2492"/>
      <c r="GX264" s="2492"/>
      <c r="GY264" s="2492"/>
      <c r="GZ264" s="2492"/>
      <c r="HA264" s="2492"/>
      <c r="HB264" s="2492"/>
      <c r="HC264" s="2492"/>
      <c r="HD264" s="2492"/>
      <c r="HE264" s="2492"/>
      <c r="HF264" s="2492"/>
      <c r="HG264" s="2492"/>
      <c r="HH264" s="2492"/>
      <c r="HI264" s="2492"/>
      <c r="HJ264" s="2492"/>
      <c r="HK264" s="2492"/>
      <c r="HL264" s="2492"/>
      <c r="HM264" s="2492"/>
      <c r="HN264" s="2492"/>
      <c r="HO264" s="2492"/>
      <c r="HP264" s="2492"/>
      <c r="HQ264" s="2492"/>
      <c r="HR264" s="2492"/>
      <c r="HS264" s="2492"/>
      <c r="HT264" s="2492"/>
      <c r="HU264" s="2492"/>
      <c r="HV264" s="2492"/>
      <c r="HW264" s="2492"/>
      <c r="HX264" s="2492"/>
      <c r="HY264" s="2492"/>
      <c r="HZ264" s="2492"/>
      <c r="IA264" s="2492"/>
      <c r="IB264" s="2492"/>
      <c r="IC264" s="2492"/>
      <c r="ID264" s="2492"/>
      <c r="IE264" s="2492"/>
    </row>
    <row r="265" spans="1:239" s="1758" customFormat="1" ht="27" customHeight="1">
      <c r="A265" s="1552" t="s">
        <v>672</v>
      </c>
      <c r="B265" s="1553" t="s">
        <v>1450</v>
      </c>
      <c r="C265" s="4315" t="s">
        <v>1451</v>
      </c>
      <c r="D265" s="4379"/>
      <c r="E265" s="4379"/>
      <c r="F265" s="4409"/>
      <c r="G265" s="1497" t="s">
        <v>218</v>
      </c>
      <c r="H265" s="1592"/>
      <c r="I265" s="1617">
        <v>67.5</v>
      </c>
      <c r="J265" s="1757"/>
      <c r="K265" s="1618">
        <v>6</v>
      </c>
      <c r="L265" s="2442"/>
      <c r="M265" s="2030"/>
      <c r="N265" s="1554" t="s">
        <v>202</v>
      </c>
      <c r="O265" s="1558"/>
      <c r="P265" s="1499">
        <v>84</v>
      </c>
      <c r="Q265" s="1558"/>
      <c r="R265" s="2631"/>
      <c r="S265" s="1554" t="s">
        <v>86</v>
      </c>
      <c r="T265" s="1558"/>
      <c r="U265" s="1499">
        <v>267</v>
      </c>
      <c r="V265" s="1558"/>
      <c r="W265" s="2657"/>
      <c r="X265" s="1502">
        <v>0.01</v>
      </c>
      <c r="Y265" s="1549"/>
      <c r="Z265" s="1504">
        <v>101221</v>
      </c>
      <c r="AA265" s="1616"/>
      <c r="AB265" s="2480"/>
      <c r="AC265" s="2516">
        <f t="shared" si="16"/>
        <v>0</v>
      </c>
      <c r="AD265" s="1416">
        <f t="shared" si="17"/>
        <v>0</v>
      </c>
      <c r="AE265" s="1416">
        <f t="shared" si="18"/>
        <v>0</v>
      </c>
      <c r="AF265" s="1416">
        <f t="shared" si="19"/>
        <v>0</v>
      </c>
      <c r="AG265" s="2496"/>
      <c r="AH265" s="2496"/>
      <c r="AI265" s="2496"/>
      <c r="AJ265" s="2496"/>
      <c r="AK265" s="2496"/>
      <c r="AL265" s="2496"/>
      <c r="AM265" s="2496"/>
      <c r="AN265" s="2496"/>
      <c r="AO265" s="2496"/>
      <c r="AP265" s="2496"/>
      <c r="AQ265" s="2496"/>
      <c r="AR265" s="2496"/>
      <c r="AS265" s="2496"/>
      <c r="AT265" s="2496"/>
      <c r="AU265" s="2496"/>
      <c r="AV265" s="2496"/>
      <c r="AW265" s="2496"/>
      <c r="AX265" s="2496"/>
      <c r="AY265" s="2496"/>
      <c r="AZ265" s="2496"/>
      <c r="BA265" s="2496"/>
      <c r="BB265" s="2496"/>
      <c r="BC265" s="2496"/>
      <c r="BD265" s="2496"/>
      <c r="BE265" s="2496"/>
      <c r="BF265" s="2496"/>
      <c r="BG265" s="2496"/>
      <c r="BH265" s="2496"/>
      <c r="BI265" s="2496"/>
      <c r="BJ265" s="2496"/>
      <c r="BK265" s="2496"/>
      <c r="BL265" s="2496"/>
      <c r="BM265" s="2496"/>
      <c r="BN265" s="2496"/>
      <c r="BO265" s="2496"/>
      <c r="BP265" s="2496"/>
      <c r="BQ265" s="2496"/>
      <c r="BR265" s="2496"/>
      <c r="BS265" s="2496"/>
      <c r="BT265" s="2496"/>
      <c r="BU265" s="2496"/>
      <c r="BV265" s="2496"/>
      <c r="BW265" s="2496"/>
      <c r="BX265" s="2496"/>
      <c r="BY265" s="2496"/>
      <c r="BZ265" s="2496"/>
      <c r="CA265" s="2496"/>
      <c r="CB265" s="2496"/>
      <c r="CC265" s="2496"/>
      <c r="CD265" s="2496"/>
      <c r="CE265" s="2496"/>
      <c r="CF265" s="2496"/>
      <c r="CG265" s="2496"/>
      <c r="CH265" s="2496"/>
      <c r="CI265" s="2496"/>
      <c r="CJ265" s="2496"/>
      <c r="CK265" s="2496"/>
      <c r="CL265" s="2496"/>
      <c r="CM265" s="2496"/>
      <c r="CN265" s="2496"/>
      <c r="CO265" s="2496"/>
      <c r="CP265" s="2496"/>
      <c r="CQ265" s="2496"/>
      <c r="CR265" s="2496"/>
      <c r="CS265" s="2496"/>
      <c r="CT265" s="2496"/>
      <c r="CU265" s="2496"/>
      <c r="CV265" s="2496"/>
      <c r="CW265" s="2496"/>
      <c r="CX265" s="2496"/>
      <c r="CY265" s="2496"/>
      <c r="CZ265" s="2496"/>
      <c r="DA265" s="2496"/>
      <c r="DB265" s="2496"/>
      <c r="DC265" s="2496"/>
      <c r="DD265" s="2496"/>
      <c r="DE265" s="2496"/>
      <c r="DF265" s="2496"/>
      <c r="DG265" s="2496"/>
      <c r="DH265" s="2496"/>
      <c r="DI265" s="2496"/>
      <c r="DJ265" s="2496"/>
      <c r="DK265" s="2496"/>
      <c r="DL265" s="2496"/>
      <c r="DM265" s="2496"/>
      <c r="DN265" s="2496"/>
      <c r="DO265" s="2496"/>
      <c r="DP265" s="2496"/>
      <c r="DQ265" s="2496"/>
      <c r="DR265" s="2496"/>
      <c r="DS265" s="2496"/>
      <c r="DT265" s="2496"/>
      <c r="DU265" s="2496"/>
      <c r="DV265" s="2496"/>
      <c r="DW265" s="2496"/>
      <c r="DX265" s="2496"/>
      <c r="DY265" s="2496"/>
      <c r="DZ265" s="2496"/>
      <c r="EA265" s="2496"/>
      <c r="EB265" s="2496"/>
      <c r="EC265" s="2496"/>
      <c r="ED265" s="2496"/>
      <c r="EE265" s="2496"/>
      <c r="EF265" s="2496"/>
      <c r="EG265" s="2496"/>
      <c r="EH265" s="2496"/>
      <c r="EI265" s="2496"/>
      <c r="EJ265" s="2496"/>
      <c r="EK265" s="2496"/>
      <c r="EL265" s="2496"/>
      <c r="EM265" s="2496"/>
      <c r="EN265" s="2496"/>
      <c r="EO265" s="2496"/>
      <c r="EP265" s="2496"/>
      <c r="EQ265" s="2496"/>
      <c r="ER265" s="2496"/>
      <c r="ES265" s="2496"/>
      <c r="ET265" s="2496"/>
      <c r="EU265" s="2496"/>
      <c r="EV265" s="2496"/>
      <c r="EW265" s="2496"/>
      <c r="EX265" s="2496"/>
      <c r="EY265" s="2496"/>
      <c r="EZ265" s="2496"/>
      <c r="FA265" s="2496"/>
      <c r="FB265" s="2496"/>
      <c r="FC265" s="2496"/>
      <c r="FD265" s="2496"/>
      <c r="FE265" s="2496"/>
      <c r="FF265" s="2496"/>
      <c r="FG265" s="2496"/>
      <c r="FH265" s="2496"/>
      <c r="FI265" s="2496"/>
      <c r="FJ265" s="2496"/>
      <c r="FK265" s="2496"/>
      <c r="FL265" s="2496"/>
      <c r="FM265" s="2496"/>
      <c r="FN265" s="2496"/>
      <c r="FO265" s="2496"/>
      <c r="FP265" s="2496"/>
      <c r="FQ265" s="2496"/>
      <c r="FR265" s="2496"/>
      <c r="FS265" s="2496"/>
      <c r="FT265" s="2496"/>
      <c r="FU265" s="2496"/>
      <c r="FV265" s="2496"/>
      <c r="FW265" s="2496"/>
      <c r="FX265" s="2496"/>
      <c r="FY265" s="2496"/>
      <c r="FZ265" s="2496"/>
      <c r="GA265" s="2496"/>
      <c r="GB265" s="2496"/>
      <c r="GC265" s="2496"/>
      <c r="GD265" s="2496"/>
      <c r="GE265" s="2496"/>
      <c r="GF265" s="2496"/>
      <c r="GG265" s="2496"/>
      <c r="GH265" s="2496"/>
      <c r="GI265" s="2496"/>
      <c r="GJ265" s="2496"/>
      <c r="GK265" s="2496"/>
      <c r="GL265" s="2496"/>
      <c r="GM265" s="2496"/>
      <c r="GN265" s="2496"/>
      <c r="GO265" s="2496"/>
      <c r="GP265" s="2496"/>
      <c r="GQ265" s="2496"/>
      <c r="GR265" s="2496"/>
      <c r="GS265" s="2496"/>
      <c r="GT265" s="2496"/>
      <c r="GU265" s="2496"/>
      <c r="GV265" s="2496"/>
      <c r="GW265" s="2496"/>
      <c r="GX265" s="2496"/>
      <c r="GY265" s="2496"/>
      <c r="GZ265" s="2496"/>
      <c r="HA265" s="2496"/>
      <c r="HB265" s="2496"/>
      <c r="HC265" s="2496"/>
      <c r="HD265" s="2496"/>
      <c r="HE265" s="2496"/>
      <c r="HF265" s="2496"/>
      <c r="HG265" s="2496"/>
      <c r="HH265" s="2496"/>
      <c r="HI265" s="2496"/>
      <c r="HJ265" s="2496"/>
      <c r="HK265" s="2496"/>
      <c r="HL265" s="2496"/>
      <c r="HM265" s="2496"/>
      <c r="HN265" s="2496"/>
      <c r="HO265" s="2496"/>
      <c r="HP265" s="2496"/>
      <c r="HQ265" s="2496"/>
      <c r="HR265" s="2496"/>
      <c r="HS265" s="2496"/>
      <c r="HT265" s="2496"/>
      <c r="HU265" s="2496"/>
      <c r="HV265" s="2496"/>
      <c r="HW265" s="2496"/>
      <c r="HX265" s="2496"/>
      <c r="HY265" s="2496"/>
      <c r="HZ265" s="2496"/>
      <c r="IA265" s="2496"/>
      <c r="IB265" s="2496"/>
      <c r="IC265" s="2496"/>
      <c r="ID265" s="2496"/>
      <c r="IE265" s="2496"/>
    </row>
    <row r="266" spans="1:239" s="2387" customFormat="1" ht="15.75" customHeight="1">
      <c r="A266" s="1224">
        <v>2413</v>
      </c>
      <c r="B266" s="1079" t="s">
        <v>1452</v>
      </c>
      <c r="C266" s="2391" t="s">
        <v>1453</v>
      </c>
      <c r="D266" s="893"/>
      <c r="E266" s="2392"/>
      <c r="F266" s="2393"/>
      <c r="G266" s="1088" t="s">
        <v>218</v>
      </c>
      <c r="H266" s="1081"/>
      <c r="I266" s="1082">
        <v>67.5</v>
      </c>
      <c r="J266" s="1083"/>
      <c r="K266" s="1084">
        <v>6</v>
      </c>
      <c r="L266" s="2450"/>
      <c r="M266" s="1085" t="s">
        <v>1454</v>
      </c>
      <c r="N266" s="1088" t="s">
        <v>202</v>
      </c>
      <c r="O266" s="1086"/>
      <c r="P266" s="2394">
        <v>104</v>
      </c>
      <c r="Q266" s="1086"/>
      <c r="R266" s="2467"/>
      <c r="S266" s="1088" t="s">
        <v>86</v>
      </c>
      <c r="T266" s="1086"/>
      <c r="U266" s="2394">
        <v>333</v>
      </c>
      <c r="V266" s="1086"/>
      <c r="W266" s="1434"/>
      <c r="X266" s="1089">
        <v>0.01</v>
      </c>
      <c r="Y266" s="1086"/>
      <c r="Z266" s="1090">
        <v>92019</v>
      </c>
      <c r="AA266" s="1225"/>
      <c r="AB266" s="2484"/>
      <c r="AC266" s="2516">
        <f t="shared" si="16"/>
        <v>0</v>
      </c>
      <c r="AD266" s="1416">
        <f t="shared" si="17"/>
        <v>0</v>
      </c>
      <c r="AE266" s="1416">
        <f t="shared" si="18"/>
        <v>0</v>
      </c>
      <c r="AF266" s="1416">
        <f t="shared" si="19"/>
        <v>0</v>
      </c>
      <c r="AG266" s="2498"/>
      <c r="AH266" s="2498"/>
      <c r="AI266" s="2498"/>
      <c r="AJ266" s="2498"/>
      <c r="AK266" s="2498"/>
      <c r="AL266" s="2498"/>
      <c r="AM266" s="2498"/>
      <c r="AN266" s="2498"/>
      <c r="AO266" s="2498"/>
      <c r="AP266" s="2498"/>
      <c r="AQ266" s="2498"/>
      <c r="AR266" s="2498"/>
      <c r="AS266" s="2498"/>
      <c r="AT266" s="2498"/>
      <c r="AU266" s="2498"/>
      <c r="AV266" s="2498"/>
      <c r="AW266" s="2498"/>
      <c r="AX266" s="2498"/>
      <c r="AY266" s="2498"/>
      <c r="AZ266" s="2498"/>
      <c r="BA266" s="2498"/>
      <c r="BB266" s="2498"/>
      <c r="BC266" s="2498"/>
      <c r="BD266" s="2498"/>
      <c r="BE266" s="2498"/>
      <c r="BF266" s="2498"/>
      <c r="BG266" s="2498"/>
      <c r="BH266" s="2498"/>
      <c r="BI266" s="2498"/>
      <c r="BJ266" s="2498"/>
      <c r="BK266" s="2498"/>
      <c r="BL266" s="2498"/>
      <c r="BM266" s="2498"/>
      <c r="BN266" s="2498"/>
      <c r="BO266" s="2498"/>
      <c r="BP266" s="2498"/>
      <c r="BQ266" s="2498"/>
      <c r="BR266" s="2498"/>
      <c r="BS266" s="2498"/>
      <c r="BT266" s="2498"/>
      <c r="BU266" s="2498"/>
      <c r="BV266" s="2498"/>
      <c r="BW266" s="2498"/>
      <c r="BX266" s="2498"/>
      <c r="BY266" s="2498"/>
      <c r="BZ266" s="2498"/>
      <c r="CA266" s="2498"/>
      <c r="CB266" s="2498"/>
      <c r="CC266" s="2498"/>
      <c r="CD266" s="2498"/>
      <c r="CE266" s="2498"/>
      <c r="CF266" s="2498"/>
      <c r="CG266" s="2498"/>
      <c r="CH266" s="2498"/>
      <c r="CI266" s="2498"/>
      <c r="CJ266" s="2498"/>
      <c r="CK266" s="2498"/>
      <c r="CL266" s="2498"/>
      <c r="CM266" s="2498"/>
      <c r="CN266" s="2498"/>
      <c r="CO266" s="2498"/>
      <c r="CP266" s="2498"/>
      <c r="CQ266" s="2498"/>
      <c r="CR266" s="2498"/>
      <c r="CS266" s="2498"/>
      <c r="CT266" s="2498"/>
      <c r="CU266" s="2498"/>
      <c r="CV266" s="2498"/>
      <c r="CW266" s="2498"/>
      <c r="CX266" s="2498"/>
      <c r="CY266" s="2498"/>
      <c r="CZ266" s="2498"/>
      <c r="DA266" s="2498"/>
      <c r="DB266" s="2498"/>
      <c r="DC266" s="2498"/>
      <c r="DD266" s="2498"/>
      <c r="DE266" s="2498"/>
      <c r="DF266" s="2498"/>
      <c r="DG266" s="2498"/>
      <c r="DH266" s="2498"/>
      <c r="DI266" s="2498"/>
      <c r="DJ266" s="2498"/>
      <c r="DK266" s="2498"/>
      <c r="DL266" s="2498"/>
      <c r="DM266" s="2498"/>
      <c r="DN266" s="2498"/>
      <c r="DO266" s="2498"/>
      <c r="DP266" s="2498"/>
      <c r="DQ266" s="2498"/>
      <c r="DR266" s="2498"/>
      <c r="DS266" s="2498"/>
      <c r="DT266" s="2498"/>
      <c r="DU266" s="2498"/>
      <c r="DV266" s="2498"/>
      <c r="DW266" s="2498"/>
      <c r="DX266" s="2498"/>
      <c r="DY266" s="2498"/>
      <c r="DZ266" s="2498"/>
      <c r="EA266" s="2498"/>
      <c r="EB266" s="2498"/>
      <c r="EC266" s="2498"/>
      <c r="ED266" s="2498"/>
      <c r="EE266" s="2498"/>
      <c r="EF266" s="2498"/>
      <c r="EG266" s="2498"/>
      <c r="EH266" s="2498"/>
      <c r="EI266" s="2498"/>
      <c r="EJ266" s="2498"/>
      <c r="EK266" s="2498"/>
      <c r="EL266" s="2498"/>
      <c r="EM266" s="2498"/>
      <c r="EN266" s="2498"/>
      <c r="EO266" s="2498"/>
      <c r="EP266" s="2498"/>
      <c r="EQ266" s="2498"/>
      <c r="ER266" s="2498"/>
      <c r="ES266" s="2498"/>
      <c r="ET266" s="2498"/>
      <c r="EU266" s="2498"/>
      <c r="EV266" s="2498"/>
      <c r="EW266" s="2498"/>
      <c r="EX266" s="2498"/>
      <c r="EY266" s="2498"/>
      <c r="EZ266" s="2498"/>
      <c r="FA266" s="2498"/>
      <c r="FB266" s="2498"/>
      <c r="FC266" s="2498"/>
      <c r="FD266" s="2498"/>
      <c r="FE266" s="2498"/>
      <c r="FF266" s="2498"/>
      <c r="FG266" s="2498"/>
      <c r="FH266" s="2498"/>
      <c r="FI266" s="2498"/>
      <c r="FJ266" s="2498"/>
      <c r="FK266" s="2498"/>
      <c r="FL266" s="2498"/>
      <c r="FM266" s="2498"/>
      <c r="FN266" s="2498"/>
      <c r="FO266" s="2498"/>
      <c r="FP266" s="2498"/>
      <c r="FQ266" s="2498"/>
      <c r="FR266" s="2498"/>
      <c r="FS266" s="2498"/>
      <c r="FT266" s="2498"/>
      <c r="FU266" s="2498"/>
      <c r="FV266" s="2498"/>
      <c r="FW266" s="2498"/>
      <c r="FX266" s="2498"/>
      <c r="FY266" s="2498"/>
      <c r="FZ266" s="2498"/>
      <c r="GA266" s="2498"/>
      <c r="GB266" s="2498"/>
      <c r="GC266" s="2498"/>
      <c r="GD266" s="2498"/>
      <c r="GE266" s="2498"/>
      <c r="GF266" s="2498"/>
      <c r="GG266" s="2498"/>
      <c r="GH266" s="2498"/>
      <c r="GI266" s="2498"/>
      <c r="GJ266" s="2498"/>
      <c r="GK266" s="2498"/>
      <c r="GL266" s="2498"/>
      <c r="GM266" s="2498"/>
      <c r="GN266" s="2498"/>
      <c r="GO266" s="2498"/>
      <c r="GP266" s="2498"/>
      <c r="GQ266" s="2498"/>
      <c r="GR266" s="2498"/>
      <c r="GS266" s="2498"/>
      <c r="GT266" s="2498"/>
      <c r="GU266" s="2498"/>
      <c r="GV266" s="2498"/>
      <c r="GW266" s="2498"/>
      <c r="GX266" s="2498"/>
      <c r="GY266" s="2498"/>
      <c r="GZ266" s="2498"/>
      <c r="HA266" s="2498"/>
      <c r="HB266" s="2498"/>
      <c r="HC266" s="2498"/>
      <c r="HD266" s="2498"/>
      <c r="HE266" s="2498"/>
      <c r="HF266" s="2498"/>
      <c r="HG266" s="2498"/>
      <c r="HH266" s="2498"/>
      <c r="HI266" s="2498"/>
      <c r="HJ266" s="2498"/>
      <c r="HK266" s="2498"/>
      <c r="HL266" s="2498"/>
      <c r="HM266" s="2498"/>
      <c r="HN266" s="2498"/>
      <c r="HO266" s="2498"/>
      <c r="HP266" s="2498"/>
      <c r="HQ266" s="2498"/>
      <c r="HR266" s="2498"/>
      <c r="HS266" s="2498"/>
      <c r="HT266" s="2498"/>
      <c r="HU266" s="2498"/>
      <c r="HV266" s="2498"/>
      <c r="HW266" s="2498"/>
      <c r="HX266" s="2498"/>
      <c r="HY266" s="2498"/>
      <c r="HZ266" s="2498"/>
      <c r="IA266" s="2498"/>
      <c r="IB266" s="2498"/>
      <c r="IC266" s="2498"/>
      <c r="ID266" s="2498"/>
      <c r="IE266" s="2498"/>
    </row>
    <row r="267" spans="1:239" s="1472" customFormat="1" ht="15.75" customHeight="1">
      <c r="A267" s="1483" t="s">
        <v>1455</v>
      </c>
      <c r="B267" s="718" t="s">
        <v>1456</v>
      </c>
      <c r="C267" s="4373" t="s">
        <v>1457</v>
      </c>
      <c r="D267" s="4374"/>
      <c r="E267" s="4410"/>
      <c r="F267" s="4411"/>
      <c r="G267" s="83" t="s">
        <v>218</v>
      </c>
      <c r="H267" s="701"/>
      <c r="I267" s="686">
        <v>67.5</v>
      </c>
      <c r="J267" s="1123"/>
      <c r="K267" s="698">
        <v>6</v>
      </c>
      <c r="L267" s="2449"/>
      <c r="M267" s="1121" t="s">
        <v>1458</v>
      </c>
      <c r="N267" s="83" t="s">
        <v>202</v>
      </c>
      <c r="O267" s="755"/>
      <c r="P267" s="1929">
        <v>124</v>
      </c>
      <c r="Q267" s="755"/>
      <c r="R267" s="2463"/>
      <c r="S267" s="83" t="s">
        <v>86</v>
      </c>
      <c r="T267" s="755"/>
      <c r="U267" s="1929">
        <v>399</v>
      </c>
      <c r="V267" s="755"/>
      <c r="W267" s="1433"/>
      <c r="X267" s="761">
        <v>0.01</v>
      </c>
      <c r="Y267" s="755"/>
      <c r="Z267" s="901">
        <v>92019</v>
      </c>
      <c r="AA267" s="760"/>
      <c r="AB267" s="2481"/>
      <c r="AC267" s="2516">
        <f t="shared" si="16"/>
        <v>0</v>
      </c>
      <c r="AD267" s="1416">
        <f t="shared" si="17"/>
        <v>0</v>
      </c>
      <c r="AE267" s="1416">
        <f t="shared" si="18"/>
        <v>0</v>
      </c>
      <c r="AF267" s="1416">
        <f t="shared" si="19"/>
        <v>0</v>
      </c>
      <c r="AG267" s="2492"/>
      <c r="AH267" s="2492"/>
      <c r="AI267" s="2492"/>
      <c r="AJ267" s="2492"/>
      <c r="AK267" s="2492"/>
      <c r="AL267" s="2492"/>
      <c r="AM267" s="2492"/>
      <c r="AN267" s="2492"/>
      <c r="AO267" s="2492"/>
      <c r="AP267" s="2492"/>
      <c r="AQ267" s="2492"/>
      <c r="AR267" s="2492"/>
      <c r="AS267" s="2492"/>
      <c r="AT267" s="2492"/>
      <c r="AU267" s="2492"/>
      <c r="AV267" s="2492"/>
      <c r="AW267" s="2492"/>
      <c r="AX267" s="2492"/>
      <c r="AY267" s="2492"/>
      <c r="AZ267" s="2492"/>
      <c r="BA267" s="2492"/>
      <c r="BB267" s="2492"/>
      <c r="BC267" s="2492"/>
      <c r="BD267" s="2492"/>
      <c r="BE267" s="2492"/>
      <c r="BF267" s="2492"/>
      <c r="BG267" s="2492"/>
      <c r="BH267" s="2492"/>
      <c r="BI267" s="2492"/>
      <c r="BJ267" s="2492"/>
      <c r="BK267" s="2492"/>
      <c r="BL267" s="2492"/>
      <c r="BM267" s="2492"/>
      <c r="BN267" s="2492"/>
      <c r="BO267" s="2492"/>
      <c r="BP267" s="2492"/>
      <c r="BQ267" s="2492"/>
      <c r="BR267" s="2492"/>
      <c r="BS267" s="2492"/>
      <c r="BT267" s="2492"/>
      <c r="BU267" s="2492"/>
      <c r="BV267" s="2492"/>
      <c r="BW267" s="2492"/>
      <c r="BX267" s="2492"/>
      <c r="BY267" s="2492"/>
      <c r="BZ267" s="2492"/>
      <c r="CA267" s="2492"/>
      <c r="CB267" s="2492"/>
      <c r="CC267" s="2492"/>
      <c r="CD267" s="2492"/>
      <c r="CE267" s="2492"/>
      <c r="CF267" s="2492"/>
      <c r="CG267" s="2492"/>
      <c r="CH267" s="2492"/>
      <c r="CI267" s="2492"/>
      <c r="CJ267" s="2492"/>
      <c r="CK267" s="2492"/>
      <c r="CL267" s="2492"/>
      <c r="CM267" s="2492"/>
      <c r="CN267" s="2492"/>
      <c r="CO267" s="2492"/>
      <c r="CP267" s="2492"/>
      <c r="CQ267" s="2492"/>
      <c r="CR267" s="2492"/>
      <c r="CS267" s="2492"/>
      <c r="CT267" s="2492"/>
      <c r="CU267" s="2492"/>
      <c r="CV267" s="2492"/>
      <c r="CW267" s="2492"/>
      <c r="CX267" s="2492"/>
      <c r="CY267" s="2492"/>
      <c r="CZ267" s="2492"/>
      <c r="DA267" s="2492"/>
      <c r="DB267" s="2492"/>
      <c r="DC267" s="2492"/>
      <c r="DD267" s="2492"/>
      <c r="DE267" s="2492"/>
      <c r="DF267" s="2492"/>
      <c r="DG267" s="2492"/>
      <c r="DH267" s="2492"/>
      <c r="DI267" s="2492"/>
      <c r="DJ267" s="2492"/>
      <c r="DK267" s="2492"/>
      <c r="DL267" s="2492"/>
      <c r="DM267" s="2492"/>
      <c r="DN267" s="2492"/>
      <c r="DO267" s="2492"/>
      <c r="DP267" s="2492"/>
      <c r="DQ267" s="2492"/>
      <c r="DR267" s="2492"/>
      <c r="DS267" s="2492"/>
      <c r="DT267" s="2492"/>
      <c r="DU267" s="2492"/>
      <c r="DV267" s="2492"/>
      <c r="DW267" s="2492"/>
      <c r="DX267" s="2492"/>
      <c r="DY267" s="2492"/>
      <c r="DZ267" s="2492"/>
      <c r="EA267" s="2492"/>
      <c r="EB267" s="2492"/>
      <c r="EC267" s="2492"/>
      <c r="ED267" s="2492"/>
      <c r="EE267" s="2492"/>
      <c r="EF267" s="2492"/>
      <c r="EG267" s="2492"/>
      <c r="EH267" s="2492"/>
      <c r="EI267" s="2492"/>
      <c r="EJ267" s="2492"/>
      <c r="EK267" s="2492"/>
      <c r="EL267" s="2492"/>
      <c r="EM267" s="2492"/>
      <c r="EN267" s="2492"/>
      <c r="EO267" s="2492"/>
      <c r="EP267" s="2492"/>
      <c r="EQ267" s="2492"/>
      <c r="ER267" s="2492"/>
      <c r="ES267" s="2492"/>
      <c r="ET267" s="2492"/>
      <c r="EU267" s="2492"/>
      <c r="EV267" s="2492"/>
      <c r="EW267" s="2492"/>
      <c r="EX267" s="2492"/>
      <c r="EY267" s="2492"/>
      <c r="EZ267" s="2492"/>
      <c r="FA267" s="2492"/>
      <c r="FB267" s="2492"/>
      <c r="FC267" s="2492"/>
      <c r="FD267" s="2492"/>
      <c r="FE267" s="2492"/>
      <c r="FF267" s="2492"/>
      <c r="FG267" s="2492"/>
      <c r="FH267" s="2492"/>
      <c r="FI267" s="2492"/>
      <c r="FJ267" s="2492"/>
      <c r="FK267" s="2492"/>
      <c r="FL267" s="2492"/>
      <c r="FM267" s="2492"/>
      <c r="FN267" s="2492"/>
      <c r="FO267" s="2492"/>
      <c r="FP267" s="2492"/>
      <c r="FQ267" s="2492"/>
      <c r="FR267" s="2492"/>
      <c r="FS267" s="2492"/>
      <c r="FT267" s="2492"/>
      <c r="FU267" s="2492"/>
      <c r="FV267" s="2492"/>
      <c r="FW267" s="2492"/>
      <c r="FX267" s="2492"/>
      <c r="FY267" s="2492"/>
      <c r="FZ267" s="2492"/>
      <c r="GA267" s="2492"/>
      <c r="GB267" s="2492"/>
      <c r="GC267" s="2492"/>
      <c r="GD267" s="2492"/>
      <c r="GE267" s="2492"/>
      <c r="GF267" s="2492"/>
      <c r="GG267" s="2492"/>
      <c r="GH267" s="2492"/>
      <c r="GI267" s="2492"/>
      <c r="GJ267" s="2492"/>
      <c r="GK267" s="2492"/>
      <c r="GL267" s="2492"/>
      <c r="GM267" s="2492"/>
      <c r="GN267" s="2492"/>
      <c r="GO267" s="2492"/>
      <c r="GP267" s="2492"/>
      <c r="GQ267" s="2492"/>
      <c r="GR267" s="2492"/>
      <c r="GS267" s="2492"/>
      <c r="GT267" s="2492"/>
      <c r="GU267" s="2492"/>
      <c r="GV267" s="2492"/>
      <c r="GW267" s="2492"/>
      <c r="GX267" s="2492"/>
      <c r="GY267" s="2492"/>
      <c r="GZ267" s="2492"/>
      <c r="HA267" s="2492"/>
      <c r="HB267" s="2492"/>
      <c r="HC267" s="2492"/>
      <c r="HD267" s="2492"/>
      <c r="HE267" s="2492"/>
      <c r="HF267" s="2492"/>
      <c r="HG267" s="2492"/>
      <c r="HH267" s="2492"/>
      <c r="HI267" s="2492"/>
      <c r="HJ267" s="2492"/>
      <c r="HK267" s="2492"/>
      <c r="HL267" s="2492"/>
      <c r="HM267" s="2492"/>
      <c r="HN267" s="2492"/>
      <c r="HO267" s="2492"/>
      <c r="HP267" s="2492"/>
      <c r="HQ267" s="2492"/>
      <c r="HR267" s="2492"/>
      <c r="HS267" s="2492"/>
      <c r="HT267" s="2492"/>
      <c r="HU267" s="2492"/>
      <c r="HV267" s="2492"/>
      <c r="HW267" s="2492"/>
      <c r="HX267" s="2492"/>
      <c r="HY267" s="2492"/>
      <c r="HZ267" s="2492"/>
      <c r="IA267" s="2492"/>
      <c r="IB267" s="2492"/>
      <c r="IC267" s="2492"/>
      <c r="ID267" s="2492"/>
      <c r="IE267" s="2492"/>
    </row>
    <row r="268" spans="1:239" s="1472" customFormat="1" ht="15.75" customHeight="1">
      <c r="A268" s="1483" t="s">
        <v>1459</v>
      </c>
      <c r="B268" s="718" t="s">
        <v>1460</v>
      </c>
      <c r="C268" s="4373" t="s">
        <v>1461</v>
      </c>
      <c r="D268" s="4410"/>
      <c r="E268" s="4410"/>
      <c r="F268" s="4412"/>
      <c r="G268" s="83" t="s">
        <v>218</v>
      </c>
      <c r="H268" s="701"/>
      <c r="I268" s="686">
        <v>67.5</v>
      </c>
      <c r="J268" s="1123"/>
      <c r="K268" s="698">
        <v>6</v>
      </c>
      <c r="L268" s="2449"/>
      <c r="M268" s="1121" t="s">
        <v>1462</v>
      </c>
      <c r="N268" s="83" t="s">
        <v>202</v>
      </c>
      <c r="O268" s="755"/>
      <c r="P268" s="1929">
        <v>88</v>
      </c>
      <c r="Q268" s="755"/>
      <c r="R268" s="2463"/>
      <c r="S268" s="83" t="s">
        <v>86</v>
      </c>
      <c r="T268" s="755"/>
      <c r="U268" s="1929">
        <v>277</v>
      </c>
      <c r="V268" s="755"/>
      <c r="W268" s="1433"/>
      <c r="X268" s="761">
        <v>0.01</v>
      </c>
      <c r="Y268" s="755"/>
      <c r="Z268" s="901">
        <v>92019</v>
      </c>
      <c r="AA268" s="760"/>
      <c r="AB268" s="2481"/>
      <c r="AC268" s="2516">
        <f t="shared" si="16"/>
        <v>0</v>
      </c>
      <c r="AD268" s="1416">
        <f t="shared" si="17"/>
        <v>0</v>
      </c>
      <c r="AE268" s="1416">
        <f t="shared" si="18"/>
        <v>0</v>
      </c>
      <c r="AF268" s="1416">
        <f t="shared" si="19"/>
        <v>0</v>
      </c>
      <c r="AG268" s="2492"/>
      <c r="AH268" s="2492"/>
      <c r="AI268" s="2492"/>
      <c r="AJ268" s="2492"/>
      <c r="AK268" s="2492"/>
      <c r="AL268" s="2492"/>
      <c r="AM268" s="2492"/>
      <c r="AN268" s="2492"/>
      <c r="AO268" s="2492"/>
      <c r="AP268" s="2492"/>
      <c r="AQ268" s="2492"/>
      <c r="AR268" s="2492"/>
      <c r="AS268" s="2492"/>
      <c r="AT268" s="2492"/>
      <c r="AU268" s="2492"/>
      <c r="AV268" s="2492"/>
      <c r="AW268" s="2492"/>
      <c r="AX268" s="2492"/>
      <c r="AY268" s="2492"/>
      <c r="AZ268" s="2492"/>
      <c r="BA268" s="2492"/>
      <c r="BB268" s="2492"/>
      <c r="BC268" s="2492"/>
      <c r="BD268" s="2492"/>
      <c r="BE268" s="2492"/>
      <c r="BF268" s="2492"/>
      <c r="BG268" s="2492"/>
      <c r="BH268" s="2492"/>
      <c r="BI268" s="2492"/>
      <c r="BJ268" s="2492"/>
      <c r="BK268" s="2492"/>
      <c r="BL268" s="2492"/>
      <c r="BM268" s="2492"/>
      <c r="BN268" s="2492"/>
      <c r="BO268" s="2492"/>
      <c r="BP268" s="2492"/>
      <c r="BQ268" s="2492"/>
      <c r="BR268" s="2492"/>
      <c r="BS268" s="2492"/>
      <c r="BT268" s="2492"/>
      <c r="BU268" s="2492"/>
      <c r="BV268" s="2492"/>
      <c r="BW268" s="2492"/>
      <c r="BX268" s="2492"/>
      <c r="BY268" s="2492"/>
      <c r="BZ268" s="2492"/>
      <c r="CA268" s="2492"/>
      <c r="CB268" s="2492"/>
      <c r="CC268" s="2492"/>
      <c r="CD268" s="2492"/>
      <c r="CE268" s="2492"/>
      <c r="CF268" s="2492"/>
      <c r="CG268" s="2492"/>
      <c r="CH268" s="2492"/>
      <c r="CI268" s="2492"/>
      <c r="CJ268" s="2492"/>
      <c r="CK268" s="2492"/>
      <c r="CL268" s="2492"/>
      <c r="CM268" s="2492"/>
      <c r="CN268" s="2492"/>
      <c r="CO268" s="2492"/>
      <c r="CP268" s="2492"/>
      <c r="CQ268" s="2492"/>
      <c r="CR268" s="2492"/>
      <c r="CS268" s="2492"/>
      <c r="CT268" s="2492"/>
      <c r="CU268" s="2492"/>
      <c r="CV268" s="2492"/>
      <c r="CW268" s="2492"/>
      <c r="CX268" s="2492"/>
      <c r="CY268" s="2492"/>
      <c r="CZ268" s="2492"/>
      <c r="DA268" s="2492"/>
      <c r="DB268" s="2492"/>
      <c r="DC268" s="2492"/>
      <c r="DD268" s="2492"/>
      <c r="DE268" s="2492"/>
      <c r="DF268" s="2492"/>
      <c r="DG268" s="2492"/>
      <c r="DH268" s="2492"/>
      <c r="DI268" s="2492"/>
      <c r="DJ268" s="2492"/>
      <c r="DK268" s="2492"/>
      <c r="DL268" s="2492"/>
      <c r="DM268" s="2492"/>
      <c r="DN268" s="2492"/>
      <c r="DO268" s="2492"/>
      <c r="DP268" s="2492"/>
      <c r="DQ268" s="2492"/>
      <c r="DR268" s="2492"/>
      <c r="DS268" s="2492"/>
      <c r="DT268" s="2492"/>
      <c r="DU268" s="2492"/>
      <c r="DV268" s="2492"/>
      <c r="DW268" s="2492"/>
      <c r="DX268" s="2492"/>
      <c r="DY268" s="2492"/>
      <c r="DZ268" s="2492"/>
      <c r="EA268" s="2492"/>
      <c r="EB268" s="2492"/>
      <c r="EC268" s="2492"/>
      <c r="ED268" s="2492"/>
      <c r="EE268" s="2492"/>
      <c r="EF268" s="2492"/>
      <c r="EG268" s="2492"/>
      <c r="EH268" s="2492"/>
      <c r="EI268" s="2492"/>
      <c r="EJ268" s="2492"/>
      <c r="EK268" s="2492"/>
      <c r="EL268" s="2492"/>
      <c r="EM268" s="2492"/>
      <c r="EN268" s="2492"/>
      <c r="EO268" s="2492"/>
      <c r="EP268" s="2492"/>
      <c r="EQ268" s="2492"/>
      <c r="ER268" s="2492"/>
      <c r="ES268" s="2492"/>
      <c r="ET268" s="2492"/>
      <c r="EU268" s="2492"/>
      <c r="EV268" s="2492"/>
      <c r="EW268" s="2492"/>
      <c r="EX268" s="2492"/>
      <c r="EY268" s="2492"/>
      <c r="EZ268" s="2492"/>
      <c r="FA268" s="2492"/>
      <c r="FB268" s="2492"/>
      <c r="FC268" s="2492"/>
      <c r="FD268" s="2492"/>
      <c r="FE268" s="2492"/>
      <c r="FF268" s="2492"/>
      <c r="FG268" s="2492"/>
      <c r="FH268" s="2492"/>
      <c r="FI268" s="2492"/>
      <c r="FJ268" s="2492"/>
      <c r="FK268" s="2492"/>
      <c r="FL268" s="2492"/>
      <c r="FM268" s="2492"/>
      <c r="FN268" s="2492"/>
      <c r="FO268" s="2492"/>
      <c r="FP268" s="2492"/>
      <c r="FQ268" s="2492"/>
      <c r="FR268" s="2492"/>
      <c r="FS268" s="2492"/>
      <c r="FT268" s="2492"/>
      <c r="FU268" s="2492"/>
      <c r="FV268" s="2492"/>
      <c r="FW268" s="2492"/>
      <c r="FX268" s="2492"/>
      <c r="FY268" s="2492"/>
      <c r="FZ268" s="2492"/>
      <c r="GA268" s="2492"/>
      <c r="GB268" s="2492"/>
      <c r="GC268" s="2492"/>
      <c r="GD268" s="2492"/>
      <c r="GE268" s="2492"/>
      <c r="GF268" s="2492"/>
      <c r="GG268" s="2492"/>
      <c r="GH268" s="2492"/>
      <c r="GI268" s="2492"/>
      <c r="GJ268" s="2492"/>
      <c r="GK268" s="2492"/>
      <c r="GL268" s="2492"/>
      <c r="GM268" s="2492"/>
      <c r="GN268" s="2492"/>
      <c r="GO268" s="2492"/>
      <c r="GP268" s="2492"/>
      <c r="GQ268" s="2492"/>
      <c r="GR268" s="2492"/>
      <c r="GS268" s="2492"/>
      <c r="GT268" s="2492"/>
      <c r="GU268" s="2492"/>
      <c r="GV268" s="2492"/>
      <c r="GW268" s="2492"/>
      <c r="GX268" s="2492"/>
      <c r="GY268" s="2492"/>
      <c r="GZ268" s="2492"/>
      <c r="HA268" s="2492"/>
      <c r="HB268" s="2492"/>
      <c r="HC268" s="2492"/>
      <c r="HD268" s="2492"/>
      <c r="HE268" s="2492"/>
      <c r="HF268" s="2492"/>
      <c r="HG268" s="2492"/>
      <c r="HH268" s="2492"/>
      <c r="HI268" s="2492"/>
      <c r="HJ268" s="2492"/>
      <c r="HK268" s="2492"/>
      <c r="HL268" s="2492"/>
      <c r="HM268" s="2492"/>
      <c r="HN268" s="2492"/>
      <c r="HO268" s="2492"/>
      <c r="HP268" s="2492"/>
      <c r="HQ268" s="2492"/>
      <c r="HR268" s="2492"/>
      <c r="HS268" s="2492"/>
      <c r="HT268" s="2492"/>
      <c r="HU268" s="2492"/>
      <c r="HV268" s="2492"/>
      <c r="HW268" s="2492"/>
      <c r="HX268" s="2492"/>
      <c r="HY268" s="2492"/>
      <c r="HZ268" s="2492"/>
      <c r="IA268" s="2492"/>
      <c r="IB268" s="2492"/>
      <c r="IC268" s="2492"/>
      <c r="ID268" s="2492"/>
      <c r="IE268" s="2492"/>
    </row>
    <row r="269" spans="1:239" s="1472" customFormat="1" ht="15.75" customHeight="1">
      <c r="A269" s="1483" t="s">
        <v>1463</v>
      </c>
      <c r="B269" s="718" t="s">
        <v>1464</v>
      </c>
      <c r="C269" s="1583" t="s">
        <v>1465</v>
      </c>
      <c r="D269" s="215"/>
      <c r="E269" s="1584"/>
      <c r="F269" s="85"/>
      <c r="G269" s="83" t="s">
        <v>218</v>
      </c>
      <c r="H269" s="701"/>
      <c r="I269" s="686">
        <v>67.5</v>
      </c>
      <c r="J269" s="1123"/>
      <c r="K269" s="698">
        <v>6</v>
      </c>
      <c r="L269" s="2449"/>
      <c r="M269" s="1121" t="s">
        <v>1466</v>
      </c>
      <c r="N269" s="83" t="s">
        <v>202</v>
      </c>
      <c r="O269" s="755"/>
      <c r="P269" s="1929">
        <v>105</v>
      </c>
      <c r="Q269" s="755"/>
      <c r="R269" s="2463"/>
      <c r="S269" s="83" t="s">
        <v>86</v>
      </c>
      <c r="T269" s="755"/>
      <c r="U269" s="1929">
        <v>334</v>
      </c>
      <c r="V269" s="755"/>
      <c r="W269" s="1433"/>
      <c r="X269" s="761">
        <v>0.01</v>
      </c>
      <c r="Y269" s="755"/>
      <c r="Z269" s="901">
        <v>76424</v>
      </c>
      <c r="AA269" s="760"/>
      <c r="AB269" s="2481"/>
      <c r="AC269" s="2516">
        <f t="shared" si="16"/>
        <v>0</v>
      </c>
      <c r="AD269" s="1416">
        <f t="shared" si="17"/>
        <v>0</v>
      </c>
      <c r="AE269" s="1416">
        <f t="shared" si="18"/>
        <v>0</v>
      </c>
      <c r="AF269" s="1416">
        <f t="shared" si="19"/>
        <v>0</v>
      </c>
      <c r="AG269" s="2492"/>
      <c r="AH269" s="2492"/>
      <c r="AI269" s="2492"/>
      <c r="AJ269" s="2492"/>
      <c r="AK269" s="2492"/>
      <c r="AL269" s="2492"/>
      <c r="AM269" s="2492"/>
      <c r="AN269" s="2492"/>
      <c r="AO269" s="2492"/>
      <c r="AP269" s="2492"/>
      <c r="AQ269" s="2492"/>
      <c r="AR269" s="2492"/>
      <c r="AS269" s="2492"/>
      <c r="AT269" s="2492"/>
      <c r="AU269" s="2492"/>
      <c r="AV269" s="2492"/>
      <c r="AW269" s="2492"/>
      <c r="AX269" s="2492"/>
      <c r="AY269" s="2492"/>
      <c r="AZ269" s="2492"/>
      <c r="BA269" s="2492"/>
      <c r="BB269" s="2492"/>
      <c r="BC269" s="2492"/>
      <c r="BD269" s="2492"/>
      <c r="BE269" s="2492"/>
      <c r="BF269" s="2492"/>
      <c r="BG269" s="2492"/>
      <c r="BH269" s="2492"/>
      <c r="BI269" s="2492"/>
      <c r="BJ269" s="2492"/>
      <c r="BK269" s="2492"/>
      <c r="BL269" s="2492"/>
      <c r="BM269" s="2492"/>
      <c r="BN269" s="2492"/>
      <c r="BO269" s="2492"/>
      <c r="BP269" s="2492"/>
      <c r="BQ269" s="2492"/>
      <c r="BR269" s="2492"/>
      <c r="BS269" s="2492"/>
      <c r="BT269" s="2492"/>
      <c r="BU269" s="2492"/>
      <c r="BV269" s="2492"/>
      <c r="BW269" s="2492"/>
      <c r="BX269" s="2492"/>
      <c r="BY269" s="2492"/>
      <c r="BZ269" s="2492"/>
      <c r="CA269" s="2492"/>
      <c r="CB269" s="2492"/>
      <c r="CC269" s="2492"/>
      <c r="CD269" s="2492"/>
      <c r="CE269" s="2492"/>
      <c r="CF269" s="2492"/>
      <c r="CG269" s="2492"/>
      <c r="CH269" s="2492"/>
      <c r="CI269" s="2492"/>
      <c r="CJ269" s="2492"/>
      <c r="CK269" s="2492"/>
      <c r="CL269" s="2492"/>
      <c r="CM269" s="2492"/>
      <c r="CN269" s="2492"/>
      <c r="CO269" s="2492"/>
      <c r="CP269" s="2492"/>
      <c r="CQ269" s="2492"/>
      <c r="CR269" s="2492"/>
      <c r="CS269" s="2492"/>
      <c r="CT269" s="2492"/>
      <c r="CU269" s="2492"/>
      <c r="CV269" s="2492"/>
      <c r="CW269" s="2492"/>
      <c r="CX269" s="2492"/>
      <c r="CY269" s="2492"/>
      <c r="CZ269" s="2492"/>
      <c r="DA269" s="2492"/>
      <c r="DB269" s="2492"/>
      <c r="DC269" s="2492"/>
      <c r="DD269" s="2492"/>
      <c r="DE269" s="2492"/>
      <c r="DF269" s="2492"/>
      <c r="DG269" s="2492"/>
      <c r="DH269" s="2492"/>
      <c r="DI269" s="2492"/>
      <c r="DJ269" s="2492"/>
      <c r="DK269" s="2492"/>
      <c r="DL269" s="2492"/>
      <c r="DM269" s="2492"/>
      <c r="DN269" s="2492"/>
      <c r="DO269" s="2492"/>
      <c r="DP269" s="2492"/>
      <c r="DQ269" s="2492"/>
      <c r="DR269" s="2492"/>
      <c r="DS269" s="2492"/>
      <c r="DT269" s="2492"/>
      <c r="DU269" s="2492"/>
      <c r="DV269" s="2492"/>
      <c r="DW269" s="2492"/>
      <c r="DX269" s="2492"/>
      <c r="DY269" s="2492"/>
      <c r="DZ269" s="2492"/>
      <c r="EA269" s="2492"/>
      <c r="EB269" s="2492"/>
      <c r="EC269" s="2492"/>
      <c r="ED269" s="2492"/>
      <c r="EE269" s="2492"/>
      <c r="EF269" s="2492"/>
      <c r="EG269" s="2492"/>
      <c r="EH269" s="2492"/>
      <c r="EI269" s="2492"/>
      <c r="EJ269" s="2492"/>
      <c r="EK269" s="2492"/>
      <c r="EL269" s="2492"/>
      <c r="EM269" s="2492"/>
      <c r="EN269" s="2492"/>
      <c r="EO269" s="2492"/>
      <c r="EP269" s="2492"/>
      <c r="EQ269" s="2492"/>
      <c r="ER269" s="2492"/>
      <c r="ES269" s="2492"/>
      <c r="ET269" s="2492"/>
      <c r="EU269" s="2492"/>
      <c r="EV269" s="2492"/>
      <c r="EW269" s="2492"/>
      <c r="EX269" s="2492"/>
      <c r="EY269" s="2492"/>
      <c r="EZ269" s="2492"/>
      <c r="FA269" s="2492"/>
      <c r="FB269" s="2492"/>
      <c r="FC269" s="2492"/>
      <c r="FD269" s="2492"/>
      <c r="FE269" s="2492"/>
      <c r="FF269" s="2492"/>
      <c r="FG269" s="2492"/>
      <c r="FH269" s="2492"/>
      <c r="FI269" s="2492"/>
      <c r="FJ269" s="2492"/>
      <c r="FK269" s="2492"/>
      <c r="FL269" s="2492"/>
      <c r="FM269" s="2492"/>
      <c r="FN269" s="2492"/>
      <c r="FO269" s="2492"/>
      <c r="FP269" s="2492"/>
      <c r="FQ269" s="2492"/>
      <c r="FR269" s="2492"/>
      <c r="FS269" s="2492"/>
      <c r="FT269" s="2492"/>
      <c r="FU269" s="2492"/>
      <c r="FV269" s="2492"/>
      <c r="FW269" s="2492"/>
      <c r="FX269" s="2492"/>
      <c r="FY269" s="2492"/>
      <c r="FZ269" s="2492"/>
      <c r="GA269" s="2492"/>
      <c r="GB269" s="2492"/>
      <c r="GC269" s="2492"/>
      <c r="GD269" s="2492"/>
      <c r="GE269" s="2492"/>
      <c r="GF269" s="2492"/>
      <c r="GG269" s="2492"/>
      <c r="GH269" s="2492"/>
      <c r="GI269" s="2492"/>
      <c r="GJ269" s="2492"/>
      <c r="GK269" s="2492"/>
      <c r="GL269" s="2492"/>
      <c r="GM269" s="2492"/>
      <c r="GN269" s="2492"/>
      <c r="GO269" s="2492"/>
      <c r="GP269" s="2492"/>
      <c r="GQ269" s="2492"/>
      <c r="GR269" s="2492"/>
      <c r="GS269" s="2492"/>
      <c r="GT269" s="2492"/>
      <c r="GU269" s="2492"/>
      <c r="GV269" s="2492"/>
      <c r="GW269" s="2492"/>
      <c r="GX269" s="2492"/>
      <c r="GY269" s="2492"/>
      <c r="GZ269" s="2492"/>
      <c r="HA269" s="2492"/>
      <c r="HB269" s="2492"/>
      <c r="HC269" s="2492"/>
      <c r="HD269" s="2492"/>
      <c r="HE269" s="2492"/>
      <c r="HF269" s="2492"/>
      <c r="HG269" s="2492"/>
      <c r="HH269" s="2492"/>
      <c r="HI269" s="2492"/>
      <c r="HJ269" s="2492"/>
      <c r="HK269" s="2492"/>
      <c r="HL269" s="2492"/>
      <c r="HM269" s="2492"/>
      <c r="HN269" s="2492"/>
      <c r="HO269" s="2492"/>
      <c r="HP269" s="2492"/>
      <c r="HQ269" s="2492"/>
      <c r="HR269" s="2492"/>
      <c r="HS269" s="2492"/>
      <c r="HT269" s="2492"/>
      <c r="HU269" s="2492"/>
      <c r="HV269" s="2492"/>
      <c r="HW269" s="2492"/>
      <c r="HX269" s="2492"/>
      <c r="HY269" s="2492"/>
      <c r="HZ269" s="2492"/>
      <c r="IA269" s="2492"/>
      <c r="IB269" s="2492"/>
      <c r="IC269" s="2492"/>
      <c r="ID269" s="2492"/>
      <c r="IE269" s="2492"/>
    </row>
    <row r="270" spans="1:239" s="1472" customFormat="1" ht="15.75" customHeight="1">
      <c r="A270" s="1615">
        <v>2415</v>
      </c>
      <c r="B270" s="2013" t="s">
        <v>1467</v>
      </c>
      <c r="C270" s="2097" t="s">
        <v>1468</v>
      </c>
      <c r="D270" s="1883"/>
      <c r="E270" s="2015"/>
      <c r="F270" s="2016"/>
      <c r="G270" s="821" t="s">
        <v>218</v>
      </c>
      <c r="H270" s="688"/>
      <c r="I270" s="684">
        <v>67.5</v>
      </c>
      <c r="J270" s="677"/>
      <c r="K270" s="695">
        <v>6</v>
      </c>
      <c r="L270" s="2562"/>
      <c r="M270" s="692" t="s">
        <v>242</v>
      </c>
      <c r="N270" s="821" t="s">
        <v>202</v>
      </c>
      <c r="O270" s="689"/>
      <c r="P270" s="2017">
        <v>115</v>
      </c>
      <c r="Q270" s="689"/>
      <c r="R270" s="2628"/>
      <c r="S270" s="821" t="s">
        <v>86</v>
      </c>
      <c r="T270" s="689"/>
      <c r="U270" s="2017">
        <v>368</v>
      </c>
      <c r="V270" s="689"/>
      <c r="W270" s="2586"/>
      <c r="X270" s="720">
        <v>0.01</v>
      </c>
      <c r="Y270" s="689"/>
      <c r="Z270" s="1765">
        <v>92019</v>
      </c>
      <c r="AA270" s="129"/>
      <c r="AB270" s="2671"/>
      <c r="AC270" s="2516">
        <f t="shared" si="16"/>
        <v>0</v>
      </c>
      <c r="AD270" s="1416">
        <f t="shared" si="17"/>
        <v>0</v>
      </c>
      <c r="AE270" s="1416">
        <f t="shared" si="18"/>
        <v>0</v>
      </c>
      <c r="AF270" s="1416">
        <f t="shared" si="19"/>
        <v>0</v>
      </c>
      <c r="AG270" s="2492"/>
      <c r="AH270" s="2492"/>
      <c r="AI270" s="2492"/>
      <c r="AJ270" s="2492"/>
      <c r="AK270" s="2492"/>
      <c r="AL270" s="2492"/>
      <c r="AM270" s="2492"/>
      <c r="AN270" s="2492"/>
      <c r="AO270" s="2492"/>
      <c r="AP270" s="2492"/>
      <c r="AQ270" s="2492"/>
      <c r="AR270" s="2492"/>
      <c r="AS270" s="2492"/>
      <c r="AT270" s="2492"/>
      <c r="AU270" s="2492"/>
      <c r="AV270" s="2492"/>
      <c r="AW270" s="2492"/>
      <c r="AX270" s="2492"/>
      <c r="AY270" s="2492"/>
      <c r="AZ270" s="2492"/>
      <c r="BA270" s="2492"/>
      <c r="BB270" s="2492"/>
      <c r="BC270" s="2492"/>
      <c r="BD270" s="2492"/>
      <c r="BE270" s="2492"/>
      <c r="BF270" s="2492"/>
      <c r="BG270" s="2492"/>
      <c r="BH270" s="2492"/>
      <c r="BI270" s="2492"/>
      <c r="BJ270" s="2492"/>
      <c r="BK270" s="2492"/>
      <c r="BL270" s="2492"/>
      <c r="BM270" s="2492"/>
      <c r="BN270" s="2492"/>
      <c r="BO270" s="2492"/>
      <c r="BP270" s="2492"/>
      <c r="BQ270" s="2492"/>
      <c r="BR270" s="2492"/>
      <c r="BS270" s="2492"/>
      <c r="BT270" s="2492"/>
      <c r="BU270" s="2492"/>
      <c r="BV270" s="2492"/>
      <c r="BW270" s="2492"/>
      <c r="BX270" s="2492"/>
      <c r="BY270" s="2492"/>
      <c r="BZ270" s="2492"/>
      <c r="CA270" s="2492"/>
      <c r="CB270" s="2492"/>
      <c r="CC270" s="2492"/>
      <c r="CD270" s="2492"/>
      <c r="CE270" s="2492"/>
      <c r="CF270" s="2492"/>
      <c r="CG270" s="2492"/>
      <c r="CH270" s="2492"/>
      <c r="CI270" s="2492"/>
      <c r="CJ270" s="2492"/>
      <c r="CK270" s="2492"/>
      <c r="CL270" s="2492"/>
      <c r="CM270" s="2492"/>
      <c r="CN270" s="2492"/>
      <c r="CO270" s="2492"/>
      <c r="CP270" s="2492"/>
      <c r="CQ270" s="2492"/>
      <c r="CR270" s="2492"/>
      <c r="CS270" s="2492"/>
      <c r="CT270" s="2492"/>
      <c r="CU270" s="2492"/>
      <c r="CV270" s="2492"/>
      <c r="CW270" s="2492"/>
      <c r="CX270" s="2492"/>
      <c r="CY270" s="2492"/>
      <c r="CZ270" s="2492"/>
      <c r="DA270" s="2492"/>
      <c r="DB270" s="2492"/>
      <c r="DC270" s="2492"/>
      <c r="DD270" s="2492"/>
      <c r="DE270" s="2492"/>
      <c r="DF270" s="2492"/>
      <c r="DG270" s="2492"/>
      <c r="DH270" s="2492"/>
      <c r="DI270" s="2492"/>
      <c r="DJ270" s="2492"/>
      <c r="DK270" s="2492"/>
      <c r="DL270" s="2492"/>
      <c r="DM270" s="2492"/>
      <c r="DN270" s="2492"/>
      <c r="DO270" s="2492"/>
      <c r="DP270" s="2492"/>
      <c r="DQ270" s="2492"/>
      <c r="DR270" s="2492"/>
      <c r="DS270" s="2492"/>
      <c r="DT270" s="2492"/>
      <c r="DU270" s="2492"/>
      <c r="DV270" s="2492"/>
      <c r="DW270" s="2492"/>
      <c r="DX270" s="2492"/>
      <c r="DY270" s="2492"/>
      <c r="DZ270" s="2492"/>
      <c r="EA270" s="2492"/>
      <c r="EB270" s="2492"/>
      <c r="EC270" s="2492"/>
      <c r="ED270" s="2492"/>
      <c r="EE270" s="2492"/>
      <c r="EF270" s="2492"/>
      <c r="EG270" s="2492"/>
      <c r="EH270" s="2492"/>
      <c r="EI270" s="2492"/>
      <c r="EJ270" s="2492"/>
      <c r="EK270" s="2492"/>
      <c r="EL270" s="2492"/>
      <c r="EM270" s="2492"/>
      <c r="EN270" s="2492"/>
      <c r="EO270" s="2492"/>
      <c r="EP270" s="2492"/>
      <c r="EQ270" s="2492"/>
      <c r="ER270" s="2492"/>
      <c r="ES270" s="2492"/>
      <c r="ET270" s="2492"/>
      <c r="EU270" s="2492"/>
      <c r="EV270" s="2492"/>
      <c r="EW270" s="2492"/>
      <c r="EX270" s="2492"/>
      <c r="EY270" s="2492"/>
      <c r="EZ270" s="2492"/>
      <c r="FA270" s="2492"/>
      <c r="FB270" s="2492"/>
      <c r="FC270" s="2492"/>
      <c r="FD270" s="2492"/>
      <c r="FE270" s="2492"/>
      <c r="FF270" s="2492"/>
      <c r="FG270" s="2492"/>
      <c r="FH270" s="2492"/>
      <c r="FI270" s="2492"/>
      <c r="FJ270" s="2492"/>
      <c r="FK270" s="2492"/>
      <c r="FL270" s="2492"/>
      <c r="FM270" s="2492"/>
      <c r="FN270" s="2492"/>
      <c r="FO270" s="2492"/>
      <c r="FP270" s="2492"/>
      <c r="FQ270" s="2492"/>
      <c r="FR270" s="2492"/>
      <c r="FS270" s="2492"/>
      <c r="FT270" s="2492"/>
      <c r="FU270" s="2492"/>
      <c r="FV270" s="2492"/>
      <c r="FW270" s="2492"/>
      <c r="FX270" s="2492"/>
      <c r="FY270" s="2492"/>
      <c r="FZ270" s="2492"/>
      <c r="GA270" s="2492"/>
      <c r="GB270" s="2492"/>
      <c r="GC270" s="2492"/>
      <c r="GD270" s="2492"/>
      <c r="GE270" s="2492"/>
      <c r="GF270" s="2492"/>
      <c r="GG270" s="2492"/>
      <c r="GH270" s="2492"/>
      <c r="GI270" s="2492"/>
      <c r="GJ270" s="2492"/>
      <c r="GK270" s="2492"/>
      <c r="GL270" s="2492"/>
      <c r="GM270" s="2492"/>
      <c r="GN270" s="2492"/>
      <c r="GO270" s="2492"/>
      <c r="GP270" s="2492"/>
      <c r="GQ270" s="2492"/>
      <c r="GR270" s="2492"/>
      <c r="GS270" s="2492"/>
      <c r="GT270" s="2492"/>
      <c r="GU270" s="2492"/>
      <c r="GV270" s="2492"/>
      <c r="GW270" s="2492"/>
      <c r="GX270" s="2492"/>
      <c r="GY270" s="2492"/>
      <c r="GZ270" s="2492"/>
      <c r="HA270" s="2492"/>
      <c r="HB270" s="2492"/>
      <c r="HC270" s="2492"/>
      <c r="HD270" s="2492"/>
      <c r="HE270" s="2492"/>
      <c r="HF270" s="2492"/>
      <c r="HG270" s="2492"/>
      <c r="HH270" s="2492"/>
      <c r="HI270" s="2492"/>
      <c r="HJ270" s="2492"/>
      <c r="HK270" s="2492"/>
      <c r="HL270" s="2492"/>
      <c r="HM270" s="2492"/>
      <c r="HN270" s="2492"/>
      <c r="HO270" s="2492"/>
      <c r="HP270" s="2492"/>
      <c r="HQ270" s="2492"/>
      <c r="HR270" s="2492"/>
      <c r="HS270" s="2492"/>
      <c r="HT270" s="2492"/>
      <c r="HU270" s="2492"/>
      <c r="HV270" s="2492"/>
      <c r="HW270" s="2492"/>
      <c r="HX270" s="2492"/>
      <c r="HY270" s="2492"/>
      <c r="HZ270" s="2492"/>
      <c r="IA270" s="2492"/>
      <c r="IB270" s="2492"/>
      <c r="IC270" s="2492"/>
      <c r="ID270" s="2492"/>
      <c r="IE270" s="2492"/>
    </row>
    <row r="271" spans="1:239" s="1472" customFormat="1" ht="15.75" customHeight="1">
      <c r="A271" s="1615" t="s">
        <v>1469</v>
      </c>
      <c r="B271" s="2013" t="s">
        <v>1470</v>
      </c>
      <c r="C271" s="2014" t="s">
        <v>1471</v>
      </c>
      <c r="D271" s="1883"/>
      <c r="E271" s="2015"/>
      <c r="F271" s="2023"/>
      <c r="G271" s="821" t="s">
        <v>218</v>
      </c>
      <c r="H271" s="688"/>
      <c r="I271" s="686">
        <v>67.5</v>
      </c>
      <c r="J271" s="677"/>
      <c r="K271" s="695">
        <v>6</v>
      </c>
      <c r="L271" s="2562"/>
      <c r="M271" s="692" t="s">
        <v>1472</v>
      </c>
      <c r="N271" s="821" t="s">
        <v>202</v>
      </c>
      <c r="O271" s="689"/>
      <c r="P271" s="2017">
        <v>130</v>
      </c>
      <c r="Q271" s="689"/>
      <c r="R271" s="2628"/>
      <c r="S271" s="821" t="s">
        <v>86</v>
      </c>
      <c r="T271" s="689"/>
      <c r="U271" s="2017">
        <v>419</v>
      </c>
      <c r="V271" s="689"/>
      <c r="W271" s="2586"/>
      <c r="X271" s="720">
        <v>0.01</v>
      </c>
      <c r="Y271" s="689"/>
      <c r="Z271" s="1765">
        <v>92019</v>
      </c>
      <c r="AA271" s="129"/>
      <c r="AB271" s="2671"/>
      <c r="AC271" s="2516">
        <f t="shared" si="16"/>
        <v>0</v>
      </c>
      <c r="AD271" s="1416">
        <f t="shared" si="17"/>
        <v>0</v>
      </c>
      <c r="AE271" s="1416">
        <f t="shared" si="18"/>
        <v>0</v>
      </c>
      <c r="AF271" s="1416">
        <f t="shared" si="19"/>
        <v>0</v>
      </c>
      <c r="AG271" s="2492"/>
      <c r="AH271" s="2492"/>
      <c r="AI271" s="2492"/>
      <c r="AJ271" s="2492"/>
      <c r="AK271" s="2492"/>
      <c r="AL271" s="2492"/>
      <c r="AM271" s="2492"/>
      <c r="AN271" s="2492"/>
      <c r="AO271" s="2492"/>
      <c r="AP271" s="2492"/>
      <c r="AQ271" s="2492"/>
      <c r="AR271" s="2492"/>
      <c r="AS271" s="2492"/>
      <c r="AT271" s="2492"/>
      <c r="AU271" s="2492"/>
      <c r="AV271" s="2492"/>
      <c r="AW271" s="2492"/>
      <c r="AX271" s="2492"/>
      <c r="AY271" s="2492"/>
      <c r="AZ271" s="2492"/>
      <c r="BA271" s="2492"/>
      <c r="BB271" s="2492"/>
      <c r="BC271" s="2492"/>
      <c r="BD271" s="2492"/>
      <c r="BE271" s="2492"/>
      <c r="BF271" s="2492"/>
      <c r="BG271" s="2492"/>
      <c r="BH271" s="2492"/>
      <c r="BI271" s="2492"/>
      <c r="BJ271" s="2492"/>
      <c r="BK271" s="2492"/>
      <c r="BL271" s="2492"/>
      <c r="BM271" s="2492"/>
      <c r="BN271" s="2492"/>
      <c r="BO271" s="2492"/>
      <c r="BP271" s="2492"/>
      <c r="BQ271" s="2492"/>
      <c r="BR271" s="2492"/>
      <c r="BS271" s="2492"/>
      <c r="BT271" s="2492"/>
      <c r="BU271" s="2492"/>
      <c r="BV271" s="2492"/>
      <c r="BW271" s="2492"/>
      <c r="BX271" s="2492"/>
      <c r="BY271" s="2492"/>
      <c r="BZ271" s="2492"/>
      <c r="CA271" s="2492"/>
      <c r="CB271" s="2492"/>
      <c r="CC271" s="2492"/>
      <c r="CD271" s="2492"/>
      <c r="CE271" s="2492"/>
      <c r="CF271" s="2492"/>
      <c r="CG271" s="2492"/>
      <c r="CH271" s="2492"/>
      <c r="CI271" s="2492"/>
      <c r="CJ271" s="2492"/>
      <c r="CK271" s="2492"/>
      <c r="CL271" s="2492"/>
      <c r="CM271" s="2492"/>
      <c r="CN271" s="2492"/>
      <c r="CO271" s="2492"/>
      <c r="CP271" s="2492"/>
      <c r="CQ271" s="2492"/>
      <c r="CR271" s="2492"/>
      <c r="CS271" s="2492"/>
      <c r="CT271" s="2492"/>
      <c r="CU271" s="2492"/>
      <c r="CV271" s="2492"/>
      <c r="CW271" s="2492"/>
      <c r="CX271" s="2492"/>
      <c r="CY271" s="2492"/>
      <c r="CZ271" s="2492"/>
      <c r="DA271" s="2492"/>
      <c r="DB271" s="2492"/>
      <c r="DC271" s="2492"/>
      <c r="DD271" s="2492"/>
      <c r="DE271" s="2492"/>
      <c r="DF271" s="2492"/>
      <c r="DG271" s="2492"/>
      <c r="DH271" s="2492"/>
      <c r="DI271" s="2492"/>
      <c r="DJ271" s="2492"/>
      <c r="DK271" s="2492"/>
      <c r="DL271" s="2492"/>
      <c r="DM271" s="2492"/>
      <c r="DN271" s="2492"/>
      <c r="DO271" s="2492"/>
      <c r="DP271" s="2492"/>
      <c r="DQ271" s="2492"/>
      <c r="DR271" s="2492"/>
      <c r="DS271" s="2492"/>
      <c r="DT271" s="2492"/>
      <c r="DU271" s="2492"/>
      <c r="DV271" s="2492"/>
      <c r="DW271" s="2492"/>
      <c r="DX271" s="2492"/>
      <c r="DY271" s="2492"/>
      <c r="DZ271" s="2492"/>
      <c r="EA271" s="2492"/>
      <c r="EB271" s="2492"/>
      <c r="EC271" s="2492"/>
      <c r="ED271" s="2492"/>
      <c r="EE271" s="2492"/>
      <c r="EF271" s="2492"/>
      <c r="EG271" s="2492"/>
      <c r="EH271" s="2492"/>
      <c r="EI271" s="2492"/>
      <c r="EJ271" s="2492"/>
      <c r="EK271" s="2492"/>
      <c r="EL271" s="2492"/>
      <c r="EM271" s="2492"/>
      <c r="EN271" s="2492"/>
      <c r="EO271" s="2492"/>
      <c r="EP271" s="2492"/>
      <c r="EQ271" s="2492"/>
      <c r="ER271" s="2492"/>
      <c r="ES271" s="2492"/>
      <c r="ET271" s="2492"/>
      <c r="EU271" s="2492"/>
      <c r="EV271" s="2492"/>
      <c r="EW271" s="2492"/>
      <c r="EX271" s="2492"/>
      <c r="EY271" s="2492"/>
      <c r="EZ271" s="2492"/>
      <c r="FA271" s="2492"/>
      <c r="FB271" s="2492"/>
      <c r="FC271" s="2492"/>
      <c r="FD271" s="2492"/>
      <c r="FE271" s="2492"/>
      <c r="FF271" s="2492"/>
      <c r="FG271" s="2492"/>
      <c r="FH271" s="2492"/>
      <c r="FI271" s="2492"/>
      <c r="FJ271" s="2492"/>
      <c r="FK271" s="2492"/>
      <c r="FL271" s="2492"/>
      <c r="FM271" s="2492"/>
      <c r="FN271" s="2492"/>
      <c r="FO271" s="2492"/>
      <c r="FP271" s="2492"/>
      <c r="FQ271" s="2492"/>
      <c r="FR271" s="2492"/>
      <c r="FS271" s="2492"/>
      <c r="FT271" s="2492"/>
      <c r="FU271" s="2492"/>
      <c r="FV271" s="2492"/>
      <c r="FW271" s="2492"/>
      <c r="FX271" s="2492"/>
      <c r="FY271" s="2492"/>
      <c r="FZ271" s="2492"/>
      <c r="GA271" s="2492"/>
      <c r="GB271" s="2492"/>
      <c r="GC271" s="2492"/>
      <c r="GD271" s="2492"/>
      <c r="GE271" s="2492"/>
      <c r="GF271" s="2492"/>
      <c r="GG271" s="2492"/>
      <c r="GH271" s="2492"/>
      <c r="GI271" s="2492"/>
      <c r="GJ271" s="2492"/>
      <c r="GK271" s="2492"/>
      <c r="GL271" s="2492"/>
      <c r="GM271" s="2492"/>
      <c r="GN271" s="2492"/>
      <c r="GO271" s="2492"/>
      <c r="GP271" s="2492"/>
      <c r="GQ271" s="2492"/>
      <c r="GR271" s="2492"/>
      <c r="GS271" s="2492"/>
      <c r="GT271" s="2492"/>
      <c r="GU271" s="2492"/>
      <c r="GV271" s="2492"/>
      <c r="GW271" s="2492"/>
      <c r="GX271" s="2492"/>
      <c r="GY271" s="2492"/>
      <c r="GZ271" s="2492"/>
      <c r="HA271" s="2492"/>
      <c r="HB271" s="2492"/>
      <c r="HC271" s="2492"/>
      <c r="HD271" s="2492"/>
      <c r="HE271" s="2492"/>
      <c r="HF271" s="2492"/>
      <c r="HG271" s="2492"/>
      <c r="HH271" s="2492"/>
      <c r="HI271" s="2492"/>
      <c r="HJ271" s="2492"/>
      <c r="HK271" s="2492"/>
      <c r="HL271" s="2492"/>
      <c r="HM271" s="2492"/>
      <c r="HN271" s="2492"/>
      <c r="HO271" s="2492"/>
      <c r="HP271" s="2492"/>
      <c r="HQ271" s="2492"/>
      <c r="HR271" s="2492"/>
      <c r="HS271" s="2492"/>
      <c r="HT271" s="2492"/>
      <c r="HU271" s="2492"/>
      <c r="HV271" s="2492"/>
      <c r="HW271" s="2492"/>
      <c r="HX271" s="2492"/>
      <c r="HY271" s="2492"/>
      <c r="HZ271" s="2492"/>
      <c r="IA271" s="2492"/>
      <c r="IB271" s="2492"/>
      <c r="IC271" s="2492"/>
      <c r="ID271" s="2492"/>
      <c r="IE271" s="2492"/>
    </row>
    <row r="272" spans="1:239" s="1472" customFormat="1" ht="15.75" customHeight="1">
      <c r="A272" s="1483">
        <v>2416</v>
      </c>
      <c r="B272" s="718" t="s">
        <v>1473</v>
      </c>
      <c r="C272" s="2061" t="s">
        <v>1474</v>
      </c>
      <c r="D272" s="215"/>
      <c r="E272" s="1584"/>
      <c r="F272" s="85"/>
      <c r="G272" s="83" t="s">
        <v>218</v>
      </c>
      <c r="H272" s="701"/>
      <c r="I272" s="686">
        <v>67.5</v>
      </c>
      <c r="J272" s="1123"/>
      <c r="K272" s="698">
        <v>6</v>
      </c>
      <c r="L272" s="2449"/>
      <c r="M272" s="1121" t="s">
        <v>243</v>
      </c>
      <c r="N272" s="83" t="s">
        <v>202</v>
      </c>
      <c r="O272" s="755"/>
      <c r="P272" s="1929">
        <v>108</v>
      </c>
      <c r="Q272" s="755"/>
      <c r="R272" s="2463"/>
      <c r="S272" s="83" t="s">
        <v>86</v>
      </c>
      <c r="T272" s="755"/>
      <c r="U272" s="1929">
        <v>346</v>
      </c>
      <c r="V272" s="755"/>
      <c r="W272" s="1433"/>
      <c r="X272" s="1089">
        <v>0.01</v>
      </c>
      <c r="Y272" s="1086"/>
      <c r="Z272" s="1090">
        <v>92019</v>
      </c>
      <c r="AA272" s="1102"/>
      <c r="AB272" s="2484"/>
      <c r="AC272" s="2516">
        <f t="shared" si="16"/>
        <v>0</v>
      </c>
      <c r="AD272" s="1416">
        <f t="shared" si="17"/>
        <v>0</v>
      </c>
      <c r="AE272" s="1416">
        <f t="shared" si="18"/>
        <v>0</v>
      </c>
      <c r="AF272" s="1416">
        <f t="shared" si="19"/>
        <v>0</v>
      </c>
      <c r="AG272" s="2492"/>
      <c r="AH272" s="2492"/>
      <c r="AI272" s="2492"/>
      <c r="AJ272" s="2492"/>
      <c r="AK272" s="2492"/>
      <c r="AL272" s="2492"/>
      <c r="AM272" s="2492"/>
      <c r="AN272" s="2492"/>
      <c r="AO272" s="2492"/>
      <c r="AP272" s="2492"/>
      <c r="AQ272" s="2492"/>
      <c r="AR272" s="2492"/>
      <c r="AS272" s="2492"/>
      <c r="AT272" s="2492"/>
      <c r="AU272" s="2492"/>
      <c r="AV272" s="2492"/>
      <c r="AW272" s="2492"/>
      <c r="AX272" s="2492"/>
      <c r="AY272" s="2492"/>
      <c r="AZ272" s="2492"/>
      <c r="BA272" s="2492"/>
      <c r="BB272" s="2492"/>
      <c r="BC272" s="2492"/>
      <c r="BD272" s="2492"/>
      <c r="BE272" s="2492"/>
      <c r="BF272" s="2492"/>
      <c r="BG272" s="2492"/>
      <c r="BH272" s="2492"/>
      <c r="BI272" s="2492"/>
      <c r="BJ272" s="2492"/>
      <c r="BK272" s="2492"/>
      <c r="BL272" s="2492"/>
      <c r="BM272" s="2492"/>
      <c r="BN272" s="2492"/>
      <c r="BO272" s="2492"/>
      <c r="BP272" s="2492"/>
      <c r="BQ272" s="2492"/>
      <c r="BR272" s="2492"/>
      <c r="BS272" s="2492"/>
      <c r="BT272" s="2492"/>
      <c r="BU272" s="2492"/>
      <c r="BV272" s="2492"/>
      <c r="BW272" s="2492"/>
      <c r="BX272" s="2492"/>
      <c r="BY272" s="2492"/>
      <c r="BZ272" s="2492"/>
      <c r="CA272" s="2492"/>
      <c r="CB272" s="2492"/>
      <c r="CC272" s="2492"/>
      <c r="CD272" s="2492"/>
      <c r="CE272" s="2492"/>
      <c r="CF272" s="2492"/>
      <c r="CG272" s="2492"/>
      <c r="CH272" s="2492"/>
      <c r="CI272" s="2492"/>
      <c r="CJ272" s="2492"/>
      <c r="CK272" s="2492"/>
      <c r="CL272" s="2492"/>
      <c r="CM272" s="2492"/>
      <c r="CN272" s="2492"/>
      <c r="CO272" s="2492"/>
      <c r="CP272" s="2492"/>
      <c r="CQ272" s="2492"/>
      <c r="CR272" s="2492"/>
      <c r="CS272" s="2492"/>
      <c r="CT272" s="2492"/>
      <c r="CU272" s="2492"/>
      <c r="CV272" s="2492"/>
      <c r="CW272" s="2492"/>
      <c r="CX272" s="2492"/>
      <c r="CY272" s="2492"/>
      <c r="CZ272" s="2492"/>
      <c r="DA272" s="2492"/>
      <c r="DB272" s="2492"/>
      <c r="DC272" s="2492"/>
      <c r="DD272" s="2492"/>
      <c r="DE272" s="2492"/>
      <c r="DF272" s="2492"/>
      <c r="DG272" s="2492"/>
      <c r="DH272" s="2492"/>
      <c r="DI272" s="2492"/>
      <c r="DJ272" s="2492"/>
      <c r="DK272" s="2492"/>
      <c r="DL272" s="2492"/>
      <c r="DM272" s="2492"/>
      <c r="DN272" s="2492"/>
      <c r="DO272" s="2492"/>
      <c r="DP272" s="2492"/>
      <c r="DQ272" s="2492"/>
      <c r="DR272" s="2492"/>
      <c r="DS272" s="2492"/>
      <c r="DT272" s="2492"/>
      <c r="DU272" s="2492"/>
      <c r="DV272" s="2492"/>
      <c r="DW272" s="2492"/>
      <c r="DX272" s="2492"/>
      <c r="DY272" s="2492"/>
      <c r="DZ272" s="2492"/>
      <c r="EA272" s="2492"/>
      <c r="EB272" s="2492"/>
      <c r="EC272" s="2492"/>
      <c r="ED272" s="2492"/>
      <c r="EE272" s="2492"/>
      <c r="EF272" s="2492"/>
      <c r="EG272" s="2492"/>
      <c r="EH272" s="2492"/>
      <c r="EI272" s="2492"/>
      <c r="EJ272" s="2492"/>
      <c r="EK272" s="2492"/>
      <c r="EL272" s="2492"/>
      <c r="EM272" s="2492"/>
      <c r="EN272" s="2492"/>
      <c r="EO272" s="2492"/>
      <c r="EP272" s="2492"/>
      <c r="EQ272" s="2492"/>
      <c r="ER272" s="2492"/>
      <c r="ES272" s="2492"/>
      <c r="ET272" s="2492"/>
      <c r="EU272" s="2492"/>
      <c r="EV272" s="2492"/>
      <c r="EW272" s="2492"/>
      <c r="EX272" s="2492"/>
      <c r="EY272" s="2492"/>
      <c r="EZ272" s="2492"/>
      <c r="FA272" s="2492"/>
      <c r="FB272" s="2492"/>
      <c r="FC272" s="2492"/>
      <c r="FD272" s="2492"/>
      <c r="FE272" s="2492"/>
      <c r="FF272" s="2492"/>
      <c r="FG272" s="2492"/>
      <c r="FH272" s="2492"/>
      <c r="FI272" s="2492"/>
      <c r="FJ272" s="2492"/>
      <c r="FK272" s="2492"/>
      <c r="FL272" s="2492"/>
      <c r="FM272" s="2492"/>
      <c r="FN272" s="2492"/>
      <c r="FO272" s="2492"/>
      <c r="FP272" s="2492"/>
      <c r="FQ272" s="2492"/>
      <c r="FR272" s="2492"/>
      <c r="FS272" s="2492"/>
      <c r="FT272" s="2492"/>
      <c r="FU272" s="2492"/>
      <c r="FV272" s="2492"/>
      <c r="FW272" s="2492"/>
      <c r="FX272" s="2492"/>
      <c r="FY272" s="2492"/>
      <c r="FZ272" s="2492"/>
      <c r="GA272" s="2492"/>
      <c r="GB272" s="2492"/>
      <c r="GC272" s="2492"/>
      <c r="GD272" s="2492"/>
      <c r="GE272" s="2492"/>
      <c r="GF272" s="2492"/>
      <c r="GG272" s="2492"/>
      <c r="GH272" s="2492"/>
      <c r="GI272" s="2492"/>
      <c r="GJ272" s="2492"/>
      <c r="GK272" s="2492"/>
      <c r="GL272" s="2492"/>
      <c r="GM272" s="2492"/>
      <c r="GN272" s="2492"/>
      <c r="GO272" s="2492"/>
      <c r="GP272" s="2492"/>
      <c r="GQ272" s="2492"/>
      <c r="GR272" s="2492"/>
      <c r="GS272" s="2492"/>
      <c r="GT272" s="2492"/>
      <c r="GU272" s="2492"/>
      <c r="GV272" s="2492"/>
      <c r="GW272" s="2492"/>
      <c r="GX272" s="2492"/>
      <c r="GY272" s="2492"/>
      <c r="GZ272" s="2492"/>
      <c r="HA272" s="2492"/>
      <c r="HB272" s="2492"/>
      <c r="HC272" s="2492"/>
      <c r="HD272" s="2492"/>
      <c r="HE272" s="2492"/>
      <c r="HF272" s="2492"/>
      <c r="HG272" s="2492"/>
      <c r="HH272" s="2492"/>
      <c r="HI272" s="2492"/>
      <c r="HJ272" s="2492"/>
      <c r="HK272" s="2492"/>
      <c r="HL272" s="2492"/>
      <c r="HM272" s="2492"/>
      <c r="HN272" s="2492"/>
      <c r="HO272" s="2492"/>
      <c r="HP272" s="2492"/>
      <c r="HQ272" s="2492"/>
      <c r="HR272" s="2492"/>
      <c r="HS272" s="2492"/>
      <c r="HT272" s="2492"/>
      <c r="HU272" s="2492"/>
      <c r="HV272" s="2492"/>
      <c r="HW272" s="2492"/>
      <c r="HX272" s="2492"/>
      <c r="HY272" s="2492"/>
      <c r="HZ272" s="2492"/>
      <c r="IA272" s="2492"/>
      <c r="IB272" s="2492"/>
      <c r="IC272" s="2492"/>
      <c r="ID272" s="2492"/>
      <c r="IE272" s="2492"/>
    </row>
    <row r="273" spans="1:239" s="1758" customFormat="1" ht="15.75" customHeight="1">
      <c r="A273" s="1552" t="s">
        <v>227</v>
      </c>
      <c r="B273" s="1553" t="s">
        <v>1475</v>
      </c>
      <c r="C273" s="2098" t="s">
        <v>1476</v>
      </c>
      <c r="D273" s="1607"/>
      <c r="E273" s="1608"/>
      <c r="F273" s="1763"/>
      <c r="G273" s="1497" t="s">
        <v>218</v>
      </c>
      <c r="H273" s="1592"/>
      <c r="I273" s="1617">
        <v>67.5</v>
      </c>
      <c r="J273" s="1757"/>
      <c r="K273" s="1618">
        <v>6</v>
      </c>
      <c r="L273" s="2446"/>
      <c r="M273" s="1638" t="s">
        <v>259</v>
      </c>
      <c r="N273" s="1554" t="s">
        <v>202</v>
      </c>
      <c r="O273" s="1558"/>
      <c r="P273" s="2031">
        <v>151</v>
      </c>
      <c r="Q273" s="1558"/>
      <c r="R273" s="2631"/>
      <c r="S273" s="1554" t="s">
        <v>86</v>
      </c>
      <c r="T273" s="1558"/>
      <c r="U273" s="2031">
        <v>490</v>
      </c>
      <c r="V273" s="1558"/>
      <c r="W273" s="2657"/>
      <c r="X273" s="1562">
        <v>0.01</v>
      </c>
      <c r="Y273" s="1558"/>
      <c r="Z273" s="1563">
        <v>131012</v>
      </c>
      <c r="AA273" s="2032"/>
      <c r="AB273" s="2679"/>
      <c r="AC273" s="2516">
        <f t="shared" si="16"/>
        <v>0</v>
      </c>
      <c r="AD273" s="1416">
        <f t="shared" si="17"/>
        <v>0</v>
      </c>
      <c r="AE273" s="1416">
        <f t="shared" si="18"/>
        <v>0</v>
      </c>
      <c r="AF273" s="1416">
        <f t="shared" si="19"/>
        <v>0</v>
      </c>
      <c r="AG273" s="2496"/>
      <c r="AH273" s="2496"/>
      <c r="AI273" s="2496"/>
      <c r="AJ273" s="2496"/>
      <c r="AK273" s="2496"/>
      <c r="AL273" s="2496"/>
      <c r="AM273" s="2496"/>
      <c r="AN273" s="2496"/>
      <c r="AO273" s="2496"/>
      <c r="AP273" s="2496"/>
      <c r="AQ273" s="2496"/>
      <c r="AR273" s="2496"/>
      <c r="AS273" s="2496"/>
      <c r="AT273" s="2496"/>
      <c r="AU273" s="2496"/>
      <c r="AV273" s="2496"/>
      <c r="AW273" s="2496"/>
      <c r="AX273" s="2496"/>
      <c r="AY273" s="2496"/>
      <c r="AZ273" s="2496"/>
      <c r="BA273" s="2496"/>
      <c r="BB273" s="2496"/>
      <c r="BC273" s="2496"/>
      <c r="BD273" s="2496"/>
      <c r="BE273" s="2496"/>
      <c r="BF273" s="2496"/>
      <c r="BG273" s="2496"/>
      <c r="BH273" s="2496"/>
      <c r="BI273" s="2496"/>
      <c r="BJ273" s="2496"/>
      <c r="BK273" s="2496"/>
      <c r="BL273" s="2496"/>
      <c r="BM273" s="2496"/>
      <c r="BN273" s="2496"/>
      <c r="BO273" s="2496"/>
      <c r="BP273" s="2496"/>
      <c r="BQ273" s="2496"/>
      <c r="BR273" s="2496"/>
      <c r="BS273" s="2496"/>
      <c r="BT273" s="2496"/>
      <c r="BU273" s="2496"/>
      <c r="BV273" s="2496"/>
      <c r="BW273" s="2496"/>
      <c r="BX273" s="2496"/>
      <c r="BY273" s="2496"/>
      <c r="BZ273" s="2496"/>
      <c r="CA273" s="2496"/>
      <c r="CB273" s="2496"/>
      <c r="CC273" s="2496"/>
      <c r="CD273" s="2496"/>
      <c r="CE273" s="2496"/>
      <c r="CF273" s="2496"/>
      <c r="CG273" s="2496"/>
      <c r="CH273" s="2496"/>
      <c r="CI273" s="2496"/>
      <c r="CJ273" s="2496"/>
      <c r="CK273" s="2496"/>
      <c r="CL273" s="2496"/>
      <c r="CM273" s="2496"/>
      <c r="CN273" s="2496"/>
      <c r="CO273" s="2496"/>
      <c r="CP273" s="2496"/>
      <c r="CQ273" s="2496"/>
      <c r="CR273" s="2496"/>
      <c r="CS273" s="2496"/>
      <c r="CT273" s="2496"/>
      <c r="CU273" s="2496"/>
      <c r="CV273" s="2496"/>
      <c r="CW273" s="2496"/>
      <c r="CX273" s="2496"/>
      <c r="CY273" s="2496"/>
      <c r="CZ273" s="2496"/>
      <c r="DA273" s="2496"/>
      <c r="DB273" s="2496"/>
      <c r="DC273" s="2496"/>
      <c r="DD273" s="2496"/>
      <c r="DE273" s="2496"/>
      <c r="DF273" s="2496"/>
      <c r="DG273" s="2496"/>
      <c r="DH273" s="2496"/>
      <c r="DI273" s="2496"/>
      <c r="DJ273" s="2496"/>
      <c r="DK273" s="2496"/>
      <c r="DL273" s="2496"/>
      <c r="DM273" s="2496"/>
      <c r="DN273" s="2496"/>
      <c r="DO273" s="2496"/>
      <c r="DP273" s="2496"/>
      <c r="DQ273" s="2496"/>
      <c r="DR273" s="2496"/>
      <c r="DS273" s="2496"/>
      <c r="DT273" s="2496"/>
      <c r="DU273" s="2496"/>
      <c r="DV273" s="2496"/>
      <c r="DW273" s="2496"/>
      <c r="DX273" s="2496"/>
      <c r="DY273" s="2496"/>
      <c r="DZ273" s="2496"/>
      <c r="EA273" s="2496"/>
      <c r="EB273" s="2496"/>
      <c r="EC273" s="2496"/>
      <c r="ED273" s="2496"/>
      <c r="EE273" s="2496"/>
      <c r="EF273" s="2496"/>
      <c r="EG273" s="2496"/>
      <c r="EH273" s="2496"/>
      <c r="EI273" s="2496"/>
      <c r="EJ273" s="2496"/>
      <c r="EK273" s="2496"/>
      <c r="EL273" s="2496"/>
      <c r="EM273" s="2496"/>
      <c r="EN273" s="2496"/>
      <c r="EO273" s="2496"/>
      <c r="EP273" s="2496"/>
      <c r="EQ273" s="2496"/>
      <c r="ER273" s="2496"/>
      <c r="ES273" s="2496"/>
      <c r="ET273" s="2496"/>
      <c r="EU273" s="2496"/>
      <c r="EV273" s="2496"/>
      <c r="EW273" s="2496"/>
      <c r="EX273" s="2496"/>
      <c r="EY273" s="2496"/>
      <c r="EZ273" s="2496"/>
      <c r="FA273" s="2496"/>
      <c r="FB273" s="2496"/>
      <c r="FC273" s="2496"/>
      <c r="FD273" s="2496"/>
      <c r="FE273" s="2496"/>
      <c r="FF273" s="2496"/>
      <c r="FG273" s="2496"/>
      <c r="FH273" s="2496"/>
      <c r="FI273" s="2496"/>
      <c r="FJ273" s="2496"/>
      <c r="FK273" s="2496"/>
      <c r="FL273" s="2496"/>
      <c r="FM273" s="2496"/>
      <c r="FN273" s="2496"/>
      <c r="FO273" s="2496"/>
      <c r="FP273" s="2496"/>
      <c r="FQ273" s="2496"/>
      <c r="FR273" s="2496"/>
      <c r="FS273" s="2496"/>
      <c r="FT273" s="2496"/>
      <c r="FU273" s="2496"/>
      <c r="FV273" s="2496"/>
      <c r="FW273" s="2496"/>
      <c r="FX273" s="2496"/>
      <c r="FY273" s="2496"/>
      <c r="FZ273" s="2496"/>
      <c r="GA273" s="2496"/>
      <c r="GB273" s="2496"/>
      <c r="GC273" s="2496"/>
      <c r="GD273" s="2496"/>
      <c r="GE273" s="2496"/>
      <c r="GF273" s="2496"/>
      <c r="GG273" s="2496"/>
      <c r="GH273" s="2496"/>
      <c r="GI273" s="2496"/>
      <c r="GJ273" s="2496"/>
      <c r="GK273" s="2496"/>
      <c r="GL273" s="2496"/>
      <c r="GM273" s="2496"/>
      <c r="GN273" s="2496"/>
      <c r="GO273" s="2496"/>
      <c r="GP273" s="2496"/>
      <c r="GQ273" s="2496"/>
      <c r="GR273" s="2496"/>
      <c r="GS273" s="2496"/>
      <c r="GT273" s="2496"/>
      <c r="GU273" s="2496"/>
      <c r="GV273" s="2496"/>
      <c r="GW273" s="2496"/>
      <c r="GX273" s="2496"/>
      <c r="GY273" s="2496"/>
      <c r="GZ273" s="2496"/>
      <c r="HA273" s="2496"/>
      <c r="HB273" s="2496"/>
      <c r="HC273" s="2496"/>
      <c r="HD273" s="2496"/>
      <c r="HE273" s="2496"/>
      <c r="HF273" s="2496"/>
      <c r="HG273" s="2496"/>
      <c r="HH273" s="2496"/>
      <c r="HI273" s="2496"/>
      <c r="HJ273" s="2496"/>
      <c r="HK273" s="2496"/>
      <c r="HL273" s="2496"/>
      <c r="HM273" s="2496"/>
      <c r="HN273" s="2496"/>
      <c r="HO273" s="2496"/>
      <c r="HP273" s="2496"/>
      <c r="HQ273" s="2496"/>
      <c r="HR273" s="2496"/>
      <c r="HS273" s="2496"/>
      <c r="HT273" s="2496"/>
      <c r="HU273" s="2496"/>
      <c r="HV273" s="2496"/>
      <c r="HW273" s="2496"/>
      <c r="HX273" s="2496"/>
      <c r="HY273" s="2496"/>
      <c r="HZ273" s="2496"/>
      <c r="IA273" s="2496"/>
      <c r="IB273" s="2496"/>
      <c r="IC273" s="2496"/>
      <c r="ID273" s="2496"/>
      <c r="IE273" s="2496"/>
    </row>
    <row r="274" spans="1:239" s="1758" customFormat="1" ht="27" customHeight="1">
      <c r="A274" s="872" t="s">
        <v>771</v>
      </c>
      <c r="B274" s="908" t="s">
        <v>1477</v>
      </c>
      <c r="C274" s="4243" t="s">
        <v>1478</v>
      </c>
      <c r="D274" s="4244"/>
      <c r="E274" s="4244"/>
      <c r="F274" s="2393" t="s">
        <v>85</v>
      </c>
      <c r="G274" s="1068" t="s">
        <v>218</v>
      </c>
      <c r="H274" s="905"/>
      <c r="I274" s="906">
        <v>67.5</v>
      </c>
      <c r="J274" s="936"/>
      <c r="K274" s="907">
        <v>6</v>
      </c>
      <c r="L274" s="1285"/>
      <c r="M274" s="1638"/>
      <c r="N274" s="945"/>
      <c r="O274" s="1134"/>
      <c r="P274" s="1588"/>
      <c r="Q274" s="1134"/>
      <c r="R274" s="2471"/>
      <c r="S274" s="1137"/>
      <c r="T274" s="1147"/>
      <c r="U274" s="1944"/>
      <c r="V274" s="1147"/>
      <c r="W274" s="1429"/>
      <c r="X274" s="941">
        <v>0.01</v>
      </c>
      <c r="Y274" s="731"/>
      <c r="Z274" s="942">
        <v>70560</v>
      </c>
      <c r="AA274" s="909"/>
      <c r="AB274" s="2698"/>
      <c r="AC274" s="2516">
        <f t="shared" si="16"/>
        <v>0</v>
      </c>
      <c r="AD274" s="1416">
        <f t="shared" si="17"/>
        <v>0</v>
      </c>
      <c r="AE274" s="1416">
        <f t="shared" si="18"/>
        <v>0</v>
      </c>
      <c r="AF274" s="1416">
        <f t="shared" si="19"/>
        <v>0</v>
      </c>
      <c r="AG274" s="2496"/>
      <c r="AH274" s="2496"/>
      <c r="AI274" s="2496"/>
      <c r="AJ274" s="2496"/>
      <c r="AK274" s="2496"/>
      <c r="AL274" s="2496"/>
      <c r="AM274" s="2496"/>
      <c r="AN274" s="2496"/>
      <c r="AO274" s="2496"/>
      <c r="AP274" s="2496"/>
      <c r="AQ274" s="2496"/>
      <c r="AR274" s="2496"/>
      <c r="AS274" s="2496"/>
      <c r="AT274" s="2496"/>
      <c r="AU274" s="2496"/>
      <c r="AV274" s="2496"/>
      <c r="AW274" s="2496"/>
      <c r="AX274" s="2496"/>
      <c r="AY274" s="2496"/>
      <c r="AZ274" s="2496"/>
      <c r="BA274" s="2496"/>
      <c r="BB274" s="2496"/>
      <c r="BC274" s="2496"/>
      <c r="BD274" s="2496"/>
      <c r="BE274" s="2496"/>
      <c r="BF274" s="2496"/>
      <c r="BG274" s="2496"/>
      <c r="BH274" s="2496"/>
      <c r="BI274" s="2496"/>
      <c r="BJ274" s="2496"/>
      <c r="BK274" s="2496"/>
      <c r="BL274" s="2496"/>
      <c r="BM274" s="2496"/>
      <c r="BN274" s="2496"/>
      <c r="BO274" s="2496"/>
      <c r="BP274" s="2496"/>
      <c r="BQ274" s="2496"/>
      <c r="BR274" s="2496"/>
      <c r="BS274" s="2496"/>
      <c r="BT274" s="2496"/>
      <c r="BU274" s="2496"/>
      <c r="BV274" s="2496"/>
      <c r="BW274" s="2496"/>
      <c r="BX274" s="2496"/>
      <c r="BY274" s="2496"/>
      <c r="BZ274" s="2496"/>
      <c r="CA274" s="2496"/>
      <c r="CB274" s="2496"/>
      <c r="CC274" s="2496"/>
      <c r="CD274" s="2496"/>
      <c r="CE274" s="2496"/>
      <c r="CF274" s="2496"/>
      <c r="CG274" s="2496"/>
      <c r="CH274" s="2496"/>
      <c r="CI274" s="2496"/>
      <c r="CJ274" s="2496"/>
      <c r="CK274" s="2496"/>
      <c r="CL274" s="2496"/>
      <c r="CM274" s="2496"/>
      <c r="CN274" s="2496"/>
      <c r="CO274" s="2496"/>
      <c r="CP274" s="2496"/>
      <c r="CQ274" s="2496"/>
      <c r="CR274" s="2496"/>
      <c r="CS274" s="2496"/>
      <c r="CT274" s="2496"/>
      <c r="CU274" s="2496"/>
      <c r="CV274" s="2496"/>
      <c r="CW274" s="2496"/>
      <c r="CX274" s="2496"/>
      <c r="CY274" s="2496"/>
      <c r="CZ274" s="2496"/>
      <c r="DA274" s="2496"/>
      <c r="DB274" s="2496"/>
      <c r="DC274" s="2496"/>
      <c r="DD274" s="2496"/>
      <c r="DE274" s="2496"/>
      <c r="DF274" s="2496"/>
      <c r="DG274" s="2496"/>
      <c r="DH274" s="2496"/>
      <c r="DI274" s="2496"/>
      <c r="DJ274" s="2496"/>
      <c r="DK274" s="2496"/>
      <c r="DL274" s="2496"/>
      <c r="DM274" s="2496"/>
      <c r="DN274" s="2496"/>
      <c r="DO274" s="2496"/>
      <c r="DP274" s="2496"/>
      <c r="DQ274" s="2496"/>
      <c r="DR274" s="2496"/>
      <c r="DS274" s="2496"/>
      <c r="DT274" s="2496"/>
      <c r="DU274" s="2496"/>
      <c r="DV274" s="2496"/>
      <c r="DW274" s="2496"/>
      <c r="DX274" s="2496"/>
      <c r="DY274" s="2496"/>
      <c r="DZ274" s="2496"/>
      <c r="EA274" s="2496"/>
      <c r="EB274" s="2496"/>
      <c r="EC274" s="2496"/>
      <c r="ED274" s="2496"/>
      <c r="EE274" s="2496"/>
      <c r="EF274" s="2496"/>
      <c r="EG274" s="2496"/>
      <c r="EH274" s="2496"/>
      <c r="EI274" s="2496"/>
      <c r="EJ274" s="2496"/>
      <c r="EK274" s="2496"/>
      <c r="EL274" s="2496"/>
      <c r="EM274" s="2496"/>
      <c r="EN274" s="2496"/>
      <c r="EO274" s="2496"/>
      <c r="EP274" s="2496"/>
      <c r="EQ274" s="2496"/>
      <c r="ER274" s="2496"/>
      <c r="ES274" s="2496"/>
      <c r="ET274" s="2496"/>
      <c r="EU274" s="2496"/>
      <c r="EV274" s="2496"/>
      <c r="EW274" s="2496"/>
      <c r="EX274" s="2496"/>
      <c r="EY274" s="2496"/>
      <c r="EZ274" s="2496"/>
      <c r="FA274" s="2496"/>
      <c r="FB274" s="2496"/>
      <c r="FC274" s="2496"/>
      <c r="FD274" s="2496"/>
      <c r="FE274" s="2496"/>
      <c r="FF274" s="2496"/>
      <c r="FG274" s="2496"/>
      <c r="FH274" s="2496"/>
      <c r="FI274" s="2496"/>
      <c r="FJ274" s="2496"/>
      <c r="FK274" s="2496"/>
      <c r="FL274" s="2496"/>
      <c r="FM274" s="2496"/>
      <c r="FN274" s="2496"/>
      <c r="FO274" s="2496"/>
      <c r="FP274" s="2496"/>
      <c r="FQ274" s="2496"/>
      <c r="FR274" s="2496"/>
      <c r="FS274" s="2496"/>
      <c r="FT274" s="2496"/>
      <c r="FU274" s="2496"/>
      <c r="FV274" s="2496"/>
      <c r="FW274" s="2496"/>
      <c r="FX274" s="2496"/>
      <c r="FY274" s="2496"/>
      <c r="FZ274" s="2496"/>
      <c r="GA274" s="2496"/>
      <c r="GB274" s="2496"/>
      <c r="GC274" s="2496"/>
      <c r="GD274" s="2496"/>
      <c r="GE274" s="2496"/>
      <c r="GF274" s="2496"/>
      <c r="GG274" s="2496"/>
      <c r="GH274" s="2496"/>
      <c r="GI274" s="2496"/>
      <c r="GJ274" s="2496"/>
      <c r="GK274" s="2496"/>
      <c r="GL274" s="2496"/>
      <c r="GM274" s="2496"/>
      <c r="GN274" s="2496"/>
      <c r="GO274" s="2496"/>
      <c r="GP274" s="2496"/>
      <c r="GQ274" s="2496"/>
      <c r="GR274" s="2496"/>
      <c r="GS274" s="2496"/>
      <c r="GT274" s="2496"/>
      <c r="GU274" s="2496"/>
      <c r="GV274" s="2496"/>
      <c r="GW274" s="2496"/>
      <c r="GX274" s="2496"/>
      <c r="GY274" s="2496"/>
      <c r="GZ274" s="2496"/>
      <c r="HA274" s="2496"/>
      <c r="HB274" s="2496"/>
      <c r="HC274" s="2496"/>
      <c r="HD274" s="2496"/>
      <c r="HE274" s="2496"/>
      <c r="HF274" s="2496"/>
      <c r="HG274" s="2496"/>
      <c r="HH274" s="2496"/>
      <c r="HI274" s="2496"/>
      <c r="HJ274" s="2496"/>
      <c r="HK274" s="2496"/>
      <c r="HL274" s="2496"/>
      <c r="HM274" s="2496"/>
      <c r="HN274" s="2496"/>
      <c r="HO274" s="2496"/>
      <c r="HP274" s="2496"/>
      <c r="HQ274" s="2496"/>
      <c r="HR274" s="2496"/>
      <c r="HS274" s="2496"/>
      <c r="HT274" s="2496"/>
      <c r="HU274" s="2496"/>
      <c r="HV274" s="2496"/>
      <c r="HW274" s="2496"/>
      <c r="HX274" s="2496"/>
      <c r="HY274" s="2496"/>
      <c r="HZ274" s="2496"/>
      <c r="IA274" s="2496"/>
      <c r="IB274" s="2496"/>
      <c r="IC274" s="2496"/>
      <c r="ID274" s="2496"/>
      <c r="IE274" s="2496"/>
    </row>
    <row r="275" spans="1:239" s="2111" customFormat="1" ht="27" customHeight="1" thickBot="1">
      <c r="A275" s="2099" t="s">
        <v>234</v>
      </c>
      <c r="B275" s="2100" t="s">
        <v>1479</v>
      </c>
      <c r="C275" s="4399" t="s">
        <v>1480</v>
      </c>
      <c r="D275" s="4400"/>
      <c r="E275" s="4400"/>
      <c r="F275" s="4401"/>
      <c r="G275" s="2101" t="s">
        <v>218</v>
      </c>
      <c r="H275" s="2102"/>
      <c r="I275" s="2103">
        <v>67.5</v>
      </c>
      <c r="J275" s="2104"/>
      <c r="K275" s="2105">
        <v>6</v>
      </c>
      <c r="L275" s="2451"/>
      <c r="M275" s="2106" t="s">
        <v>251</v>
      </c>
      <c r="N275" s="945"/>
      <c r="O275" s="1134"/>
      <c r="P275" s="1588"/>
      <c r="Q275" s="1134"/>
      <c r="R275" s="2471"/>
      <c r="S275" s="1137"/>
      <c r="T275" s="1147"/>
      <c r="U275" s="1944"/>
      <c r="V275" s="1147"/>
      <c r="W275" s="1429"/>
      <c r="X275" s="2107">
        <v>0.01</v>
      </c>
      <c r="Y275" s="2108"/>
      <c r="Z275" s="2109">
        <v>54588</v>
      </c>
      <c r="AA275" s="2110"/>
      <c r="AB275" s="2485"/>
      <c r="AC275" s="2516">
        <f t="shared" si="16"/>
        <v>0</v>
      </c>
      <c r="AD275" s="1416">
        <f t="shared" si="17"/>
        <v>0</v>
      </c>
      <c r="AE275" s="1416">
        <f t="shared" si="18"/>
        <v>0</v>
      </c>
      <c r="AF275" s="1416">
        <f t="shared" si="19"/>
        <v>0</v>
      </c>
      <c r="AG275" s="2505"/>
      <c r="AH275" s="2505"/>
      <c r="AI275" s="2505"/>
      <c r="AJ275" s="2505"/>
      <c r="AK275" s="2505"/>
      <c r="AL275" s="2505"/>
      <c r="AM275" s="2505"/>
      <c r="AN275" s="2505"/>
      <c r="AO275" s="2505"/>
      <c r="AP275" s="2505"/>
      <c r="AQ275" s="2505"/>
      <c r="AR275" s="2505"/>
      <c r="AS275" s="2505"/>
      <c r="AT275" s="2505"/>
      <c r="AU275" s="2505"/>
      <c r="AV275" s="2505"/>
      <c r="AW275" s="2505"/>
      <c r="AX275" s="2505"/>
      <c r="AY275" s="2505"/>
      <c r="AZ275" s="2505"/>
      <c r="BA275" s="2505"/>
      <c r="BB275" s="2505"/>
      <c r="BC275" s="2505"/>
      <c r="BD275" s="2505"/>
      <c r="BE275" s="2505"/>
      <c r="BF275" s="2505"/>
      <c r="BG275" s="2505"/>
      <c r="BH275" s="2505"/>
      <c r="BI275" s="2505"/>
      <c r="BJ275" s="2505"/>
      <c r="BK275" s="2505"/>
      <c r="BL275" s="2505"/>
      <c r="BM275" s="2505"/>
      <c r="BN275" s="2505"/>
      <c r="BO275" s="2505"/>
      <c r="BP275" s="2505"/>
      <c r="BQ275" s="2505"/>
      <c r="BR275" s="2505"/>
      <c r="BS275" s="2505"/>
      <c r="BT275" s="2505"/>
      <c r="BU275" s="2505"/>
      <c r="BV275" s="2505"/>
      <c r="BW275" s="2505"/>
      <c r="BX275" s="2505"/>
      <c r="BY275" s="2505"/>
      <c r="BZ275" s="2505"/>
      <c r="CA275" s="2505"/>
      <c r="CB275" s="2505"/>
      <c r="CC275" s="2505"/>
      <c r="CD275" s="2505"/>
      <c r="CE275" s="2505"/>
      <c r="CF275" s="2505"/>
      <c r="CG275" s="2505"/>
      <c r="CH275" s="2505"/>
      <c r="CI275" s="2505"/>
      <c r="CJ275" s="2505"/>
      <c r="CK275" s="2505"/>
      <c r="CL275" s="2505"/>
      <c r="CM275" s="2505"/>
      <c r="CN275" s="2505"/>
      <c r="CO275" s="2505"/>
      <c r="CP275" s="2505"/>
      <c r="CQ275" s="2505"/>
      <c r="CR275" s="2505"/>
      <c r="CS275" s="2505"/>
      <c r="CT275" s="2505"/>
      <c r="CU275" s="2505"/>
      <c r="CV275" s="2505"/>
      <c r="CW275" s="2505"/>
      <c r="CX275" s="2505"/>
      <c r="CY275" s="2505"/>
      <c r="CZ275" s="2505"/>
      <c r="DA275" s="2505"/>
      <c r="DB275" s="2505"/>
      <c r="DC275" s="2505"/>
      <c r="DD275" s="2505"/>
      <c r="DE275" s="2505"/>
      <c r="DF275" s="2505"/>
      <c r="DG275" s="2505"/>
      <c r="DH275" s="2505"/>
      <c r="DI275" s="2505"/>
      <c r="DJ275" s="2505"/>
      <c r="DK275" s="2505"/>
      <c r="DL275" s="2505"/>
      <c r="DM275" s="2505"/>
      <c r="DN275" s="2505"/>
      <c r="DO275" s="2505"/>
      <c r="DP275" s="2505"/>
      <c r="DQ275" s="2505"/>
      <c r="DR275" s="2505"/>
      <c r="DS275" s="2505"/>
      <c r="DT275" s="2505"/>
      <c r="DU275" s="2505"/>
      <c r="DV275" s="2505"/>
      <c r="DW275" s="2505"/>
      <c r="DX275" s="2505"/>
      <c r="DY275" s="2505"/>
      <c r="DZ275" s="2505"/>
      <c r="EA275" s="2505"/>
      <c r="EB275" s="2505"/>
      <c r="EC275" s="2505"/>
      <c r="ED275" s="2505"/>
      <c r="EE275" s="2505"/>
      <c r="EF275" s="2505"/>
      <c r="EG275" s="2505"/>
      <c r="EH275" s="2505"/>
      <c r="EI275" s="2505"/>
      <c r="EJ275" s="2505"/>
      <c r="EK275" s="2505"/>
      <c r="EL275" s="2505"/>
      <c r="EM275" s="2505"/>
      <c r="EN275" s="2505"/>
      <c r="EO275" s="2505"/>
      <c r="EP275" s="2505"/>
      <c r="EQ275" s="2505"/>
      <c r="ER275" s="2505"/>
      <c r="ES275" s="2505"/>
      <c r="ET275" s="2505"/>
      <c r="EU275" s="2505"/>
      <c r="EV275" s="2505"/>
      <c r="EW275" s="2505"/>
      <c r="EX275" s="2505"/>
      <c r="EY275" s="2505"/>
      <c r="EZ275" s="2505"/>
      <c r="FA275" s="2505"/>
      <c r="FB275" s="2505"/>
      <c r="FC275" s="2505"/>
      <c r="FD275" s="2505"/>
      <c r="FE275" s="2505"/>
      <c r="FF275" s="2505"/>
      <c r="FG275" s="2505"/>
      <c r="FH275" s="2505"/>
      <c r="FI275" s="2505"/>
      <c r="FJ275" s="2505"/>
      <c r="FK275" s="2505"/>
      <c r="FL275" s="2505"/>
      <c r="FM275" s="2505"/>
      <c r="FN275" s="2505"/>
      <c r="FO275" s="2505"/>
      <c r="FP275" s="2505"/>
      <c r="FQ275" s="2505"/>
      <c r="FR275" s="2505"/>
      <c r="FS275" s="2505"/>
      <c r="FT275" s="2505"/>
      <c r="FU275" s="2505"/>
      <c r="FV275" s="2505"/>
      <c r="FW275" s="2505"/>
      <c r="FX275" s="2505"/>
      <c r="FY275" s="2505"/>
      <c r="FZ275" s="2505"/>
      <c r="GA275" s="2505"/>
      <c r="GB275" s="2505"/>
      <c r="GC275" s="2505"/>
      <c r="GD275" s="2505"/>
      <c r="GE275" s="2505"/>
      <c r="GF275" s="2505"/>
      <c r="GG275" s="2505"/>
      <c r="GH275" s="2505"/>
      <c r="GI275" s="2505"/>
      <c r="GJ275" s="2505"/>
      <c r="GK275" s="2505"/>
      <c r="GL275" s="2505"/>
      <c r="GM275" s="2505"/>
      <c r="GN275" s="2505"/>
      <c r="GO275" s="2505"/>
      <c r="GP275" s="2505"/>
      <c r="GQ275" s="2505"/>
      <c r="GR275" s="2505"/>
      <c r="GS275" s="2505"/>
      <c r="GT275" s="2505"/>
      <c r="GU275" s="2505"/>
      <c r="GV275" s="2505"/>
      <c r="GW275" s="2505"/>
      <c r="GX275" s="2505"/>
      <c r="GY275" s="2505"/>
      <c r="GZ275" s="2505"/>
      <c r="HA275" s="2505"/>
      <c r="HB275" s="2505"/>
      <c r="HC275" s="2505"/>
      <c r="HD275" s="2505"/>
      <c r="HE275" s="2505"/>
      <c r="HF275" s="2505"/>
      <c r="HG275" s="2505"/>
      <c r="HH275" s="2505"/>
      <c r="HI275" s="2505"/>
      <c r="HJ275" s="2505"/>
      <c r="HK275" s="2505"/>
      <c r="HL275" s="2505"/>
      <c r="HM275" s="2505"/>
      <c r="HN275" s="2505"/>
      <c r="HO275" s="2505"/>
      <c r="HP275" s="2505"/>
      <c r="HQ275" s="2505"/>
      <c r="HR275" s="2505"/>
      <c r="HS275" s="2505"/>
      <c r="HT275" s="2505"/>
      <c r="HU275" s="2505"/>
      <c r="HV275" s="2505"/>
      <c r="HW275" s="2505"/>
      <c r="HX275" s="2505"/>
      <c r="HY275" s="2505"/>
      <c r="HZ275" s="2505"/>
      <c r="IA275" s="2505"/>
      <c r="IB275" s="2505"/>
      <c r="IC275" s="2505"/>
      <c r="ID275" s="2505"/>
      <c r="IE275" s="2505"/>
    </row>
    <row r="276" spans="1:239" s="1472" customFormat="1" ht="30" customHeight="1" thickBot="1">
      <c r="A276" s="2518"/>
      <c r="B276" s="1197" t="s">
        <v>1481</v>
      </c>
      <c r="C276" s="2519"/>
      <c r="D276" s="2520"/>
      <c r="E276" s="2521"/>
      <c r="F276" s="2522"/>
      <c r="G276" s="2523"/>
      <c r="H276" s="2524"/>
      <c r="I276" s="2525" t="s">
        <v>373</v>
      </c>
      <c r="J276" s="2526"/>
      <c r="K276" s="2527"/>
      <c r="L276" s="2546"/>
      <c r="M276" s="2528"/>
      <c r="N276" s="1196"/>
      <c r="O276" s="2529"/>
      <c r="P276" s="2529"/>
      <c r="Q276" s="2529"/>
      <c r="R276" s="2592"/>
      <c r="S276" s="2529"/>
      <c r="T276" s="2529"/>
      <c r="U276" s="2529"/>
      <c r="V276" s="2529"/>
      <c r="W276" s="2546"/>
      <c r="X276" s="2530"/>
      <c r="Y276" s="2531"/>
      <c r="Z276" s="2532"/>
      <c r="AA276" s="2531"/>
      <c r="AB276" s="2670"/>
      <c r="AC276" s="2533"/>
      <c r="AD276" s="2534"/>
      <c r="AE276" s="2534"/>
      <c r="AF276" s="2534"/>
      <c r="AG276" s="2492"/>
      <c r="AH276" s="2492"/>
      <c r="AI276" s="2492"/>
      <c r="AJ276" s="2492"/>
      <c r="AK276" s="2492"/>
      <c r="AL276" s="2492"/>
      <c r="AM276" s="2492"/>
      <c r="AN276" s="2492"/>
      <c r="AO276" s="2492"/>
      <c r="AP276" s="2492"/>
      <c r="AQ276" s="2492"/>
      <c r="AR276" s="2492"/>
      <c r="AS276" s="2492"/>
      <c r="AT276" s="2492"/>
      <c r="AU276" s="2492"/>
      <c r="AV276" s="2492"/>
      <c r="AW276" s="2492"/>
      <c r="AX276" s="2492"/>
      <c r="AY276" s="2492"/>
      <c r="AZ276" s="2492"/>
      <c r="BA276" s="2492"/>
      <c r="BB276" s="2492"/>
      <c r="BC276" s="2492"/>
      <c r="BD276" s="2492"/>
      <c r="BE276" s="2492"/>
      <c r="BF276" s="2492"/>
      <c r="BG276" s="2492"/>
      <c r="BH276" s="2492"/>
      <c r="BI276" s="2492"/>
      <c r="BJ276" s="2492"/>
      <c r="BK276" s="2492"/>
      <c r="BL276" s="2492"/>
      <c r="BM276" s="2492"/>
      <c r="BN276" s="2492"/>
      <c r="BO276" s="2492"/>
      <c r="BP276" s="2492"/>
      <c r="BQ276" s="2492"/>
      <c r="BR276" s="2492"/>
      <c r="BS276" s="2492"/>
      <c r="BT276" s="2492"/>
      <c r="BU276" s="2492"/>
      <c r="BV276" s="2492"/>
      <c r="BW276" s="2492"/>
      <c r="BX276" s="2492"/>
      <c r="BY276" s="2492"/>
      <c r="BZ276" s="2492"/>
      <c r="CA276" s="2492"/>
      <c r="CB276" s="2492"/>
      <c r="CC276" s="2492"/>
      <c r="CD276" s="2492"/>
      <c r="CE276" s="2492"/>
      <c r="CF276" s="2492"/>
      <c r="CG276" s="2492"/>
      <c r="CH276" s="2492"/>
      <c r="CI276" s="2492"/>
      <c r="CJ276" s="2492"/>
      <c r="CK276" s="2492"/>
      <c r="CL276" s="2492"/>
      <c r="CM276" s="2492"/>
      <c r="CN276" s="2492"/>
      <c r="CO276" s="2492"/>
      <c r="CP276" s="2492"/>
      <c r="CQ276" s="2492"/>
      <c r="CR276" s="2492"/>
      <c r="CS276" s="2492"/>
      <c r="CT276" s="2492"/>
      <c r="CU276" s="2492"/>
      <c r="CV276" s="2492"/>
      <c r="CW276" s="2492"/>
      <c r="CX276" s="2492"/>
      <c r="CY276" s="2492"/>
      <c r="CZ276" s="2492"/>
      <c r="DA276" s="2492"/>
      <c r="DB276" s="2492"/>
      <c r="DC276" s="2492"/>
      <c r="DD276" s="2492"/>
      <c r="DE276" s="2492"/>
      <c r="DF276" s="2492"/>
      <c r="DG276" s="2492"/>
      <c r="DH276" s="2492"/>
      <c r="DI276" s="2492"/>
      <c r="DJ276" s="2492"/>
      <c r="DK276" s="2492"/>
      <c r="DL276" s="2492"/>
      <c r="DM276" s="2492"/>
      <c r="DN276" s="2492"/>
      <c r="DO276" s="2492"/>
      <c r="DP276" s="2492"/>
      <c r="DQ276" s="2492"/>
      <c r="DR276" s="2492"/>
      <c r="DS276" s="2492"/>
      <c r="DT276" s="2492"/>
      <c r="DU276" s="2492"/>
      <c r="DV276" s="2492"/>
      <c r="DW276" s="2492"/>
      <c r="DX276" s="2492"/>
      <c r="DY276" s="2492"/>
      <c r="DZ276" s="2492"/>
      <c r="EA276" s="2492"/>
      <c r="EB276" s="2492"/>
      <c r="EC276" s="2492"/>
      <c r="ED276" s="2492"/>
      <c r="EE276" s="2492"/>
      <c r="EF276" s="2492"/>
      <c r="EG276" s="2492"/>
      <c r="EH276" s="2492"/>
      <c r="EI276" s="2492"/>
      <c r="EJ276" s="2492"/>
      <c r="EK276" s="2492"/>
      <c r="EL276" s="2492"/>
      <c r="EM276" s="2492"/>
      <c r="EN276" s="2492"/>
      <c r="EO276" s="2492"/>
      <c r="EP276" s="2492"/>
      <c r="EQ276" s="2492"/>
      <c r="ER276" s="2492"/>
      <c r="ES276" s="2492"/>
      <c r="ET276" s="2492"/>
      <c r="EU276" s="2492"/>
      <c r="EV276" s="2492"/>
      <c r="EW276" s="2492"/>
      <c r="EX276" s="2492"/>
      <c r="EY276" s="2492"/>
      <c r="EZ276" s="2492"/>
      <c r="FA276" s="2492"/>
      <c r="FB276" s="2492"/>
      <c r="FC276" s="2492"/>
      <c r="FD276" s="2492"/>
      <c r="FE276" s="2492"/>
      <c r="FF276" s="2492"/>
      <c r="FG276" s="2492"/>
      <c r="FH276" s="2492"/>
      <c r="FI276" s="2492"/>
      <c r="FJ276" s="2492"/>
      <c r="FK276" s="2492"/>
      <c r="FL276" s="2492"/>
      <c r="FM276" s="2492"/>
      <c r="FN276" s="2492"/>
      <c r="FO276" s="2492"/>
      <c r="FP276" s="2492"/>
      <c r="FQ276" s="2492"/>
      <c r="FR276" s="2492"/>
      <c r="FS276" s="2492"/>
      <c r="FT276" s="2492"/>
      <c r="FU276" s="2492"/>
      <c r="FV276" s="2492"/>
      <c r="FW276" s="2492"/>
      <c r="FX276" s="2492"/>
      <c r="FY276" s="2492"/>
      <c r="FZ276" s="2492"/>
      <c r="GA276" s="2492"/>
      <c r="GB276" s="2492"/>
      <c r="GC276" s="2492"/>
      <c r="GD276" s="2492"/>
      <c r="GE276" s="2492"/>
      <c r="GF276" s="2492"/>
      <c r="GG276" s="2492"/>
      <c r="GH276" s="2492"/>
      <c r="GI276" s="2492"/>
      <c r="GJ276" s="2492"/>
      <c r="GK276" s="2492"/>
      <c r="GL276" s="2492"/>
      <c r="GM276" s="2492"/>
      <c r="GN276" s="2492"/>
      <c r="GO276" s="2492"/>
      <c r="GP276" s="2492"/>
      <c r="GQ276" s="2492"/>
      <c r="GR276" s="2492"/>
      <c r="GS276" s="2492"/>
      <c r="GT276" s="2492"/>
      <c r="GU276" s="2492"/>
      <c r="GV276" s="2492"/>
      <c r="GW276" s="2492"/>
      <c r="GX276" s="2492"/>
      <c r="GY276" s="2492"/>
      <c r="GZ276" s="2492"/>
      <c r="HA276" s="2492"/>
      <c r="HB276" s="2492"/>
      <c r="HC276" s="2492"/>
      <c r="HD276" s="2492"/>
      <c r="HE276" s="2492"/>
      <c r="HF276" s="2492"/>
      <c r="HG276" s="2492"/>
      <c r="HH276" s="2492"/>
      <c r="HI276" s="2492"/>
      <c r="HJ276" s="2492"/>
      <c r="HK276" s="2492"/>
      <c r="HL276" s="2492"/>
      <c r="HM276" s="2492"/>
      <c r="HN276" s="2492"/>
      <c r="HO276" s="2492"/>
      <c r="HP276" s="2492"/>
      <c r="HQ276" s="2492"/>
      <c r="HR276" s="2492"/>
      <c r="HS276" s="2492"/>
      <c r="HT276" s="2492"/>
      <c r="HU276" s="2492"/>
      <c r="HV276" s="2492"/>
      <c r="HW276" s="2492"/>
      <c r="HX276" s="2492"/>
      <c r="HY276" s="2492"/>
      <c r="HZ276" s="2492"/>
      <c r="IA276" s="2492"/>
      <c r="IB276" s="2492"/>
      <c r="IC276" s="2492"/>
      <c r="ID276" s="2492"/>
      <c r="IE276" s="2492"/>
    </row>
    <row r="277" spans="1:239" s="1472" customFormat="1" ht="15.75" customHeight="1">
      <c r="A277" s="1495" t="s">
        <v>623</v>
      </c>
      <c r="B277" s="2112" t="s">
        <v>1482</v>
      </c>
      <c r="C277" s="2113" t="s">
        <v>1483</v>
      </c>
      <c r="D277" s="1544"/>
      <c r="E277" s="1641"/>
      <c r="F277" s="1635"/>
      <c r="G277" s="1789" t="s">
        <v>218</v>
      </c>
      <c r="H277" s="1592"/>
      <c r="I277" s="1617">
        <v>67.5</v>
      </c>
      <c r="J277" s="1757"/>
      <c r="K277" s="1618">
        <v>6</v>
      </c>
      <c r="L277" s="2572"/>
      <c r="M277" s="1638" t="s">
        <v>1484</v>
      </c>
      <c r="N277" s="4390" t="s">
        <v>1485</v>
      </c>
      <c r="O277" s="4391"/>
      <c r="P277" s="4391"/>
      <c r="Q277" s="4391"/>
      <c r="R277" s="4391"/>
      <c r="S277" s="4391"/>
      <c r="T277" s="4391"/>
      <c r="U277" s="4391"/>
      <c r="V277" s="4391"/>
      <c r="W277" s="4391"/>
      <c r="X277" s="4391"/>
      <c r="Y277" s="4391"/>
      <c r="Z277" s="4391"/>
      <c r="AA277" s="4391"/>
      <c r="AB277" s="4392"/>
      <c r="AC277" s="2516">
        <f t="shared" si="16"/>
        <v>0</v>
      </c>
      <c r="AD277" s="1416">
        <f t="shared" si="17"/>
        <v>0</v>
      </c>
      <c r="AE277" s="1416">
        <f t="shared" si="18"/>
        <v>0</v>
      </c>
      <c r="AF277" s="1416">
        <f t="shared" si="19"/>
        <v>0</v>
      </c>
      <c r="AG277" s="2492"/>
      <c r="AH277" s="2492"/>
      <c r="AI277" s="2492"/>
      <c r="AJ277" s="2492"/>
      <c r="AK277" s="2492"/>
      <c r="AL277" s="2492"/>
      <c r="AM277" s="2492"/>
      <c r="AN277" s="2492"/>
      <c r="AO277" s="2492"/>
      <c r="AP277" s="2492"/>
      <c r="AQ277" s="2492"/>
      <c r="AR277" s="2492"/>
      <c r="AS277" s="2492"/>
      <c r="AT277" s="2492"/>
      <c r="AU277" s="2492"/>
      <c r="AV277" s="2492"/>
      <c r="AW277" s="2492"/>
      <c r="AX277" s="2492"/>
      <c r="AY277" s="2492"/>
      <c r="AZ277" s="2492"/>
      <c r="BA277" s="2492"/>
      <c r="BB277" s="2492"/>
      <c r="BC277" s="2492"/>
      <c r="BD277" s="2492"/>
      <c r="BE277" s="2492"/>
      <c r="BF277" s="2492"/>
      <c r="BG277" s="2492"/>
      <c r="BH277" s="2492"/>
      <c r="BI277" s="2492"/>
      <c r="BJ277" s="2492"/>
      <c r="BK277" s="2492"/>
      <c r="BL277" s="2492"/>
      <c r="BM277" s="2492"/>
      <c r="BN277" s="2492"/>
      <c r="BO277" s="2492"/>
      <c r="BP277" s="2492"/>
      <c r="BQ277" s="2492"/>
      <c r="BR277" s="2492"/>
      <c r="BS277" s="2492"/>
      <c r="BT277" s="2492"/>
      <c r="BU277" s="2492"/>
      <c r="BV277" s="2492"/>
      <c r="BW277" s="2492"/>
      <c r="BX277" s="2492"/>
      <c r="BY277" s="2492"/>
      <c r="BZ277" s="2492"/>
      <c r="CA277" s="2492"/>
      <c r="CB277" s="2492"/>
      <c r="CC277" s="2492"/>
      <c r="CD277" s="2492"/>
      <c r="CE277" s="2492"/>
      <c r="CF277" s="2492"/>
      <c r="CG277" s="2492"/>
      <c r="CH277" s="2492"/>
      <c r="CI277" s="2492"/>
      <c r="CJ277" s="2492"/>
      <c r="CK277" s="2492"/>
      <c r="CL277" s="2492"/>
      <c r="CM277" s="2492"/>
      <c r="CN277" s="2492"/>
      <c r="CO277" s="2492"/>
      <c r="CP277" s="2492"/>
      <c r="CQ277" s="2492"/>
      <c r="CR277" s="2492"/>
      <c r="CS277" s="2492"/>
      <c r="CT277" s="2492"/>
      <c r="CU277" s="2492"/>
      <c r="CV277" s="2492"/>
      <c r="CW277" s="2492"/>
      <c r="CX277" s="2492"/>
      <c r="CY277" s="2492"/>
      <c r="CZ277" s="2492"/>
      <c r="DA277" s="2492"/>
      <c r="DB277" s="2492"/>
      <c r="DC277" s="2492"/>
      <c r="DD277" s="2492"/>
      <c r="DE277" s="2492"/>
      <c r="DF277" s="2492"/>
      <c r="DG277" s="2492"/>
      <c r="DH277" s="2492"/>
      <c r="DI277" s="2492"/>
      <c r="DJ277" s="2492"/>
      <c r="DK277" s="2492"/>
      <c r="DL277" s="2492"/>
      <c r="DM277" s="2492"/>
      <c r="DN277" s="2492"/>
      <c r="DO277" s="2492"/>
      <c r="DP277" s="2492"/>
      <c r="DQ277" s="2492"/>
      <c r="DR277" s="2492"/>
      <c r="DS277" s="2492"/>
      <c r="DT277" s="2492"/>
      <c r="DU277" s="2492"/>
      <c r="DV277" s="2492"/>
      <c r="DW277" s="2492"/>
      <c r="DX277" s="2492"/>
      <c r="DY277" s="2492"/>
      <c r="DZ277" s="2492"/>
      <c r="EA277" s="2492"/>
      <c r="EB277" s="2492"/>
      <c r="EC277" s="2492"/>
      <c r="ED277" s="2492"/>
      <c r="EE277" s="2492"/>
      <c r="EF277" s="2492"/>
      <c r="EG277" s="2492"/>
      <c r="EH277" s="2492"/>
      <c r="EI277" s="2492"/>
      <c r="EJ277" s="2492"/>
      <c r="EK277" s="2492"/>
      <c r="EL277" s="2492"/>
      <c r="EM277" s="2492"/>
      <c r="EN277" s="2492"/>
      <c r="EO277" s="2492"/>
      <c r="EP277" s="2492"/>
      <c r="EQ277" s="2492"/>
      <c r="ER277" s="2492"/>
      <c r="ES277" s="2492"/>
      <c r="ET277" s="2492"/>
      <c r="EU277" s="2492"/>
      <c r="EV277" s="2492"/>
      <c r="EW277" s="2492"/>
      <c r="EX277" s="2492"/>
      <c r="EY277" s="2492"/>
      <c r="EZ277" s="2492"/>
      <c r="FA277" s="2492"/>
      <c r="FB277" s="2492"/>
      <c r="FC277" s="2492"/>
      <c r="FD277" s="2492"/>
      <c r="FE277" s="2492"/>
      <c r="FF277" s="2492"/>
      <c r="FG277" s="2492"/>
      <c r="FH277" s="2492"/>
      <c r="FI277" s="2492"/>
      <c r="FJ277" s="2492"/>
      <c r="FK277" s="2492"/>
      <c r="FL277" s="2492"/>
      <c r="FM277" s="2492"/>
      <c r="FN277" s="2492"/>
      <c r="FO277" s="2492"/>
      <c r="FP277" s="2492"/>
      <c r="FQ277" s="2492"/>
      <c r="FR277" s="2492"/>
      <c r="FS277" s="2492"/>
      <c r="FT277" s="2492"/>
      <c r="FU277" s="2492"/>
      <c r="FV277" s="2492"/>
      <c r="FW277" s="2492"/>
      <c r="FX277" s="2492"/>
      <c r="FY277" s="2492"/>
      <c r="FZ277" s="2492"/>
      <c r="GA277" s="2492"/>
      <c r="GB277" s="2492"/>
      <c r="GC277" s="2492"/>
      <c r="GD277" s="2492"/>
      <c r="GE277" s="2492"/>
      <c r="GF277" s="2492"/>
      <c r="GG277" s="2492"/>
      <c r="GH277" s="2492"/>
      <c r="GI277" s="2492"/>
      <c r="GJ277" s="2492"/>
      <c r="GK277" s="2492"/>
      <c r="GL277" s="2492"/>
      <c r="GM277" s="2492"/>
      <c r="GN277" s="2492"/>
      <c r="GO277" s="2492"/>
      <c r="GP277" s="2492"/>
      <c r="GQ277" s="2492"/>
      <c r="GR277" s="2492"/>
      <c r="GS277" s="2492"/>
      <c r="GT277" s="2492"/>
      <c r="GU277" s="2492"/>
      <c r="GV277" s="2492"/>
      <c r="GW277" s="2492"/>
      <c r="GX277" s="2492"/>
      <c r="GY277" s="2492"/>
      <c r="GZ277" s="2492"/>
      <c r="HA277" s="2492"/>
      <c r="HB277" s="2492"/>
      <c r="HC277" s="2492"/>
      <c r="HD277" s="2492"/>
      <c r="HE277" s="2492"/>
      <c r="HF277" s="2492"/>
      <c r="HG277" s="2492"/>
      <c r="HH277" s="2492"/>
      <c r="HI277" s="2492"/>
      <c r="HJ277" s="2492"/>
      <c r="HK277" s="2492"/>
      <c r="HL277" s="2492"/>
      <c r="HM277" s="2492"/>
      <c r="HN277" s="2492"/>
      <c r="HO277" s="2492"/>
      <c r="HP277" s="2492"/>
      <c r="HQ277" s="2492"/>
      <c r="HR277" s="2492"/>
      <c r="HS277" s="2492"/>
      <c r="HT277" s="2492"/>
      <c r="HU277" s="2492"/>
      <c r="HV277" s="2492"/>
      <c r="HW277" s="2492"/>
      <c r="HX277" s="2492"/>
      <c r="HY277" s="2492"/>
      <c r="HZ277" s="2492"/>
      <c r="IA277" s="2492"/>
      <c r="IB277" s="2492"/>
      <c r="IC277" s="2492"/>
      <c r="ID277" s="2492"/>
      <c r="IE277" s="2492"/>
    </row>
    <row r="278" spans="1:239" s="1472" customFormat="1" ht="27" customHeight="1" thickBot="1">
      <c r="A278" s="1564" t="s">
        <v>625</v>
      </c>
      <c r="B278" s="2085" t="s">
        <v>626</v>
      </c>
      <c r="C278" s="4393" t="s">
        <v>1486</v>
      </c>
      <c r="D278" s="4394"/>
      <c r="E278" s="4394"/>
      <c r="F278" s="2011" t="s">
        <v>659</v>
      </c>
      <c r="G278" s="1566" t="s">
        <v>627</v>
      </c>
      <c r="H278" s="1998"/>
      <c r="I278" s="1617">
        <v>45.7</v>
      </c>
      <c r="J278" s="1999"/>
      <c r="K278" s="1933">
        <v>5</v>
      </c>
      <c r="L278" s="2573"/>
      <c r="M278" s="1934"/>
      <c r="N278" s="4385"/>
      <c r="O278" s="4386"/>
      <c r="P278" s="4386"/>
      <c r="Q278" s="4386"/>
      <c r="R278" s="4386"/>
      <c r="S278" s="4386"/>
      <c r="T278" s="4386"/>
      <c r="U278" s="4386"/>
      <c r="V278" s="4386"/>
      <c r="W278" s="4386"/>
      <c r="X278" s="4386"/>
      <c r="Y278" s="4386"/>
      <c r="Z278" s="4386"/>
      <c r="AA278" s="4386"/>
      <c r="AB278" s="4387"/>
      <c r="AC278" s="2516">
        <f t="shared" si="16"/>
        <v>0</v>
      </c>
      <c r="AD278" s="1416">
        <f t="shared" si="17"/>
        <v>0</v>
      </c>
      <c r="AE278" s="1416">
        <f t="shared" si="18"/>
        <v>0</v>
      </c>
      <c r="AF278" s="1416">
        <f t="shared" si="19"/>
        <v>0</v>
      </c>
      <c r="AG278" s="2492"/>
      <c r="AH278" s="2492"/>
      <c r="AI278" s="2492"/>
      <c r="AJ278" s="2492"/>
      <c r="AK278" s="2492"/>
      <c r="AL278" s="2492"/>
      <c r="AM278" s="2492"/>
      <c r="AN278" s="2492"/>
      <c r="AO278" s="2492"/>
      <c r="AP278" s="2492"/>
      <c r="AQ278" s="2492"/>
      <c r="AR278" s="2492"/>
      <c r="AS278" s="2492"/>
      <c r="AT278" s="2492"/>
      <c r="AU278" s="2492"/>
      <c r="AV278" s="2492"/>
      <c r="AW278" s="2492"/>
      <c r="AX278" s="2492"/>
      <c r="AY278" s="2492"/>
      <c r="AZ278" s="2492"/>
      <c r="BA278" s="2492"/>
      <c r="BB278" s="2492"/>
      <c r="BC278" s="2492"/>
      <c r="BD278" s="2492"/>
      <c r="BE278" s="2492"/>
      <c r="BF278" s="2492"/>
      <c r="BG278" s="2492"/>
      <c r="BH278" s="2492"/>
      <c r="BI278" s="2492"/>
      <c r="BJ278" s="2492"/>
      <c r="BK278" s="2492"/>
      <c r="BL278" s="2492"/>
      <c r="BM278" s="2492"/>
      <c r="BN278" s="2492"/>
      <c r="BO278" s="2492"/>
      <c r="BP278" s="2492"/>
      <c r="BQ278" s="2492"/>
      <c r="BR278" s="2492"/>
      <c r="BS278" s="2492"/>
      <c r="BT278" s="2492"/>
      <c r="BU278" s="2492"/>
      <c r="BV278" s="2492"/>
      <c r="BW278" s="2492"/>
      <c r="BX278" s="2492"/>
      <c r="BY278" s="2492"/>
      <c r="BZ278" s="2492"/>
      <c r="CA278" s="2492"/>
      <c r="CB278" s="2492"/>
      <c r="CC278" s="2492"/>
      <c r="CD278" s="2492"/>
      <c r="CE278" s="2492"/>
      <c r="CF278" s="2492"/>
      <c r="CG278" s="2492"/>
      <c r="CH278" s="2492"/>
      <c r="CI278" s="2492"/>
      <c r="CJ278" s="2492"/>
      <c r="CK278" s="2492"/>
      <c r="CL278" s="2492"/>
      <c r="CM278" s="2492"/>
      <c r="CN278" s="2492"/>
      <c r="CO278" s="2492"/>
      <c r="CP278" s="2492"/>
      <c r="CQ278" s="2492"/>
      <c r="CR278" s="2492"/>
      <c r="CS278" s="2492"/>
      <c r="CT278" s="2492"/>
      <c r="CU278" s="2492"/>
      <c r="CV278" s="2492"/>
      <c r="CW278" s="2492"/>
      <c r="CX278" s="2492"/>
      <c r="CY278" s="2492"/>
      <c r="CZ278" s="2492"/>
      <c r="DA278" s="2492"/>
      <c r="DB278" s="2492"/>
      <c r="DC278" s="2492"/>
      <c r="DD278" s="2492"/>
      <c r="DE278" s="2492"/>
      <c r="DF278" s="2492"/>
      <c r="DG278" s="2492"/>
      <c r="DH278" s="2492"/>
      <c r="DI278" s="2492"/>
      <c r="DJ278" s="2492"/>
      <c r="DK278" s="2492"/>
      <c r="DL278" s="2492"/>
      <c r="DM278" s="2492"/>
      <c r="DN278" s="2492"/>
      <c r="DO278" s="2492"/>
      <c r="DP278" s="2492"/>
      <c r="DQ278" s="2492"/>
      <c r="DR278" s="2492"/>
      <c r="DS278" s="2492"/>
      <c r="DT278" s="2492"/>
      <c r="DU278" s="2492"/>
      <c r="DV278" s="2492"/>
      <c r="DW278" s="2492"/>
      <c r="DX278" s="2492"/>
      <c r="DY278" s="2492"/>
      <c r="DZ278" s="2492"/>
      <c r="EA278" s="2492"/>
      <c r="EB278" s="2492"/>
      <c r="EC278" s="2492"/>
      <c r="ED278" s="2492"/>
      <c r="EE278" s="2492"/>
      <c r="EF278" s="2492"/>
      <c r="EG278" s="2492"/>
      <c r="EH278" s="2492"/>
      <c r="EI278" s="2492"/>
      <c r="EJ278" s="2492"/>
      <c r="EK278" s="2492"/>
      <c r="EL278" s="2492"/>
      <c r="EM278" s="2492"/>
      <c r="EN278" s="2492"/>
      <c r="EO278" s="2492"/>
      <c r="EP278" s="2492"/>
      <c r="EQ278" s="2492"/>
      <c r="ER278" s="2492"/>
      <c r="ES278" s="2492"/>
      <c r="ET278" s="2492"/>
      <c r="EU278" s="2492"/>
      <c r="EV278" s="2492"/>
      <c r="EW278" s="2492"/>
      <c r="EX278" s="2492"/>
      <c r="EY278" s="2492"/>
      <c r="EZ278" s="2492"/>
      <c r="FA278" s="2492"/>
      <c r="FB278" s="2492"/>
      <c r="FC278" s="2492"/>
      <c r="FD278" s="2492"/>
      <c r="FE278" s="2492"/>
      <c r="FF278" s="2492"/>
      <c r="FG278" s="2492"/>
      <c r="FH278" s="2492"/>
      <c r="FI278" s="2492"/>
      <c r="FJ278" s="2492"/>
      <c r="FK278" s="2492"/>
      <c r="FL278" s="2492"/>
      <c r="FM278" s="2492"/>
      <c r="FN278" s="2492"/>
      <c r="FO278" s="2492"/>
      <c r="FP278" s="2492"/>
      <c r="FQ278" s="2492"/>
      <c r="FR278" s="2492"/>
      <c r="FS278" s="2492"/>
      <c r="FT278" s="2492"/>
      <c r="FU278" s="2492"/>
      <c r="FV278" s="2492"/>
      <c r="FW278" s="2492"/>
      <c r="FX278" s="2492"/>
      <c r="FY278" s="2492"/>
      <c r="FZ278" s="2492"/>
      <c r="GA278" s="2492"/>
      <c r="GB278" s="2492"/>
      <c r="GC278" s="2492"/>
      <c r="GD278" s="2492"/>
      <c r="GE278" s="2492"/>
      <c r="GF278" s="2492"/>
      <c r="GG278" s="2492"/>
      <c r="GH278" s="2492"/>
      <c r="GI278" s="2492"/>
      <c r="GJ278" s="2492"/>
      <c r="GK278" s="2492"/>
      <c r="GL278" s="2492"/>
      <c r="GM278" s="2492"/>
      <c r="GN278" s="2492"/>
      <c r="GO278" s="2492"/>
      <c r="GP278" s="2492"/>
      <c r="GQ278" s="2492"/>
      <c r="GR278" s="2492"/>
      <c r="GS278" s="2492"/>
      <c r="GT278" s="2492"/>
      <c r="GU278" s="2492"/>
      <c r="GV278" s="2492"/>
      <c r="GW278" s="2492"/>
      <c r="GX278" s="2492"/>
      <c r="GY278" s="2492"/>
      <c r="GZ278" s="2492"/>
      <c r="HA278" s="2492"/>
      <c r="HB278" s="2492"/>
      <c r="HC278" s="2492"/>
      <c r="HD278" s="2492"/>
      <c r="HE278" s="2492"/>
      <c r="HF278" s="2492"/>
      <c r="HG278" s="2492"/>
      <c r="HH278" s="2492"/>
      <c r="HI278" s="2492"/>
      <c r="HJ278" s="2492"/>
      <c r="HK278" s="2492"/>
      <c r="HL278" s="2492"/>
      <c r="HM278" s="2492"/>
      <c r="HN278" s="2492"/>
      <c r="HO278" s="2492"/>
      <c r="HP278" s="2492"/>
      <c r="HQ278" s="2492"/>
      <c r="HR278" s="2492"/>
      <c r="HS278" s="2492"/>
      <c r="HT278" s="2492"/>
      <c r="HU278" s="2492"/>
      <c r="HV278" s="2492"/>
      <c r="HW278" s="2492"/>
      <c r="HX278" s="2492"/>
      <c r="HY278" s="2492"/>
      <c r="HZ278" s="2492"/>
      <c r="IA278" s="2492"/>
      <c r="IB278" s="2492"/>
      <c r="IC278" s="2492"/>
      <c r="ID278" s="2492"/>
      <c r="IE278" s="2492"/>
    </row>
    <row r="279" spans="1:239" s="1472" customFormat="1" ht="30" customHeight="1" thickBot="1">
      <c r="A279" s="2518"/>
      <c r="B279" s="1197" t="s">
        <v>1487</v>
      </c>
      <c r="C279" s="2519"/>
      <c r="D279" s="2520"/>
      <c r="E279" s="2521"/>
      <c r="F279" s="2522"/>
      <c r="G279" s="2523"/>
      <c r="H279" s="2524"/>
      <c r="I279" s="2525" t="s">
        <v>373</v>
      </c>
      <c r="J279" s="2526"/>
      <c r="K279" s="2527"/>
      <c r="L279" s="2546"/>
      <c r="M279" s="2528"/>
      <c r="N279" s="1196"/>
      <c r="O279" s="2529"/>
      <c r="P279" s="2529"/>
      <c r="Q279" s="2529"/>
      <c r="R279" s="2592"/>
      <c r="S279" s="2529"/>
      <c r="T279" s="2529"/>
      <c r="U279" s="2529"/>
      <c r="V279" s="2529"/>
      <c r="W279" s="2546"/>
      <c r="X279" s="2530"/>
      <c r="Y279" s="2531"/>
      <c r="Z279" s="2532"/>
      <c r="AA279" s="2531"/>
      <c r="AB279" s="2670"/>
      <c r="AC279" s="2533"/>
      <c r="AD279" s="2534"/>
      <c r="AE279" s="2534"/>
      <c r="AF279" s="2534"/>
      <c r="AG279" s="2492"/>
      <c r="AH279" s="2492"/>
      <c r="AI279" s="2492"/>
      <c r="AJ279" s="2492"/>
      <c r="AK279" s="2492"/>
      <c r="AL279" s="2492"/>
      <c r="AM279" s="2492"/>
      <c r="AN279" s="2492"/>
      <c r="AO279" s="2492"/>
      <c r="AP279" s="2492"/>
      <c r="AQ279" s="2492"/>
      <c r="AR279" s="2492"/>
      <c r="AS279" s="2492"/>
      <c r="AT279" s="2492"/>
      <c r="AU279" s="2492"/>
      <c r="AV279" s="2492"/>
      <c r="AW279" s="2492"/>
      <c r="AX279" s="2492"/>
      <c r="AY279" s="2492"/>
      <c r="AZ279" s="2492"/>
      <c r="BA279" s="2492"/>
      <c r="BB279" s="2492"/>
      <c r="BC279" s="2492"/>
      <c r="BD279" s="2492"/>
      <c r="BE279" s="2492"/>
      <c r="BF279" s="2492"/>
      <c r="BG279" s="2492"/>
      <c r="BH279" s="2492"/>
      <c r="BI279" s="2492"/>
      <c r="BJ279" s="2492"/>
      <c r="BK279" s="2492"/>
      <c r="BL279" s="2492"/>
      <c r="BM279" s="2492"/>
      <c r="BN279" s="2492"/>
      <c r="BO279" s="2492"/>
      <c r="BP279" s="2492"/>
      <c r="BQ279" s="2492"/>
      <c r="BR279" s="2492"/>
      <c r="BS279" s="2492"/>
      <c r="BT279" s="2492"/>
      <c r="BU279" s="2492"/>
      <c r="BV279" s="2492"/>
      <c r="BW279" s="2492"/>
      <c r="BX279" s="2492"/>
      <c r="BY279" s="2492"/>
      <c r="BZ279" s="2492"/>
      <c r="CA279" s="2492"/>
      <c r="CB279" s="2492"/>
      <c r="CC279" s="2492"/>
      <c r="CD279" s="2492"/>
      <c r="CE279" s="2492"/>
      <c r="CF279" s="2492"/>
      <c r="CG279" s="2492"/>
      <c r="CH279" s="2492"/>
      <c r="CI279" s="2492"/>
      <c r="CJ279" s="2492"/>
      <c r="CK279" s="2492"/>
      <c r="CL279" s="2492"/>
      <c r="CM279" s="2492"/>
      <c r="CN279" s="2492"/>
      <c r="CO279" s="2492"/>
      <c r="CP279" s="2492"/>
      <c r="CQ279" s="2492"/>
      <c r="CR279" s="2492"/>
      <c r="CS279" s="2492"/>
      <c r="CT279" s="2492"/>
      <c r="CU279" s="2492"/>
      <c r="CV279" s="2492"/>
      <c r="CW279" s="2492"/>
      <c r="CX279" s="2492"/>
      <c r="CY279" s="2492"/>
      <c r="CZ279" s="2492"/>
      <c r="DA279" s="2492"/>
      <c r="DB279" s="2492"/>
      <c r="DC279" s="2492"/>
      <c r="DD279" s="2492"/>
      <c r="DE279" s="2492"/>
      <c r="DF279" s="2492"/>
      <c r="DG279" s="2492"/>
      <c r="DH279" s="2492"/>
      <c r="DI279" s="2492"/>
      <c r="DJ279" s="2492"/>
      <c r="DK279" s="2492"/>
      <c r="DL279" s="2492"/>
      <c r="DM279" s="2492"/>
      <c r="DN279" s="2492"/>
      <c r="DO279" s="2492"/>
      <c r="DP279" s="2492"/>
      <c r="DQ279" s="2492"/>
      <c r="DR279" s="2492"/>
      <c r="DS279" s="2492"/>
      <c r="DT279" s="2492"/>
      <c r="DU279" s="2492"/>
      <c r="DV279" s="2492"/>
      <c r="DW279" s="2492"/>
      <c r="DX279" s="2492"/>
      <c r="DY279" s="2492"/>
      <c r="DZ279" s="2492"/>
      <c r="EA279" s="2492"/>
      <c r="EB279" s="2492"/>
      <c r="EC279" s="2492"/>
      <c r="ED279" s="2492"/>
      <c r="EE279" s="2492"/>
      <c r="EF279" s="2492"/>
      <c r="EG279" s="2492"/>
      <c r="EH279" s="2492"/>
      <c r="EI279" s="2492"/>
      <c r="EJ279" s="2492"/>
      <c r="EK279" s="2492"/>
      <c r="EL279" s="2492"/>
      <c r="EM279" s="2492"/>
      <c r="EN279" s="2492"/>
      <c r="EO279" s="2492"/>
      <c r="EP279" s="2492"/>
      <c r="EQ279" s="2492"/>
      <c r="ER279" s="2492"/>
      <c r="ES279" s="2492"/>
      <c r="ET279" s="2492"/>
      <c r="EU279" s="2492"/>
      <c r="EV279" s="2492"/>
      <c r="EW279" s="2492"/>
      <c r="EX279" s="2492"/>
      <c r="EY279" s="2492"/>
      <c r="EZ279" s="2492"/>
      <c r="FA279" s="2492"/>
      <c r="FB279" s="2492"/>
      <c r="FC279" s="2492"/>
      <c r="FD279" s="2492"/>
      <c r="FE279" s="2492"/>
      <c r="FF279" s="2492"/>
      <c r="FG279" s="2492"/>
      <c r="FH279" s="2492"/>
      <c r="FI279" s="2492"/>
      <c r="FJ279" s="2492"/>
      <c r="FK279" s="2492"/>
      <c r="FL279" s="2492"/>
      <c r="FM279" s="2492"/>
      <c r="FN279" s="2492"/>
      <c r="FO279" s="2492"/>
      <c r="FP279" s="2492"/>
      <c r="FQ279" s="2492"/>
      <c r="FR279" s="2492"/>
      <c r="FS279" s="2492"/>
      <c r="FT279" s="2492"/>
      <c r="FU279" s="2492"/>
      <c r="FV279" s="2492"/>
      <c r="FW279" s="2492"/>
      <c r="FX279" s="2492"/>
      <c r="FY279" s="2492"/>
      <c r="FZ279" s="2492"/>
      <c r="GA279" s="2492"/>
      <c r="GB279" s="2492"/>
      <c r="GC279" s="2492"/>
      <c r="GD279" s="2492"/>
      <c r="GE279" s="2492"/>
      <c r="GF279" s="2492"/>
      <c r="GG279" s="2492"/>
      <c r="GH279" s="2492"/>
      <c r="GI279" s="2492"/>
      <c r="GJ279" s="2492"/>
      <c r="GK279" s="2492"/>
      <c r="GL279" s="2492"/>
      <c r="GM279" s="2492"/>
      <c r="GN279" s="2492"/>
      <c r="GO279" s="2492"/>
      <c r="GP279" s="2492"/>
      <c r="GQ279" s="2492"/>
      <c r="GR279" s="2492"/>
      <c r="GS279" s="2492"/>
      <c r="GT279" s="2492"/>
      <c r="GU279" s="2492"/>
      <c r="GV279" s="2492"/>
      <c r="GW279" s="2492"/>
      <c r="GX279" s="2492"/>
      <c r="GY279" s="2492"/>
      <c r="GZ279" s="2492"/>
      <c r="HA279" s="2492"/>
      <c r="HB279" s="2492"/>
      <c r="HC279" s="2492"/>
      <c r="HD279" s="2492"/>
      <c r="HE279" s="2492"/>
      <c r="HF279" s="2492"/>
      <c r="HG279" s="2492"/>
      <c r="HH279" s="2492"/>
      <c r="HI279" s="2492"/>
      <c r="HJ279" s="2492"/>
      <c r="HK279" s="2492"/>
      <c r="HL279" s="2492"/>
      <c r="HM279" s="2492"/>
      <c r="HN279" s="2492"/>
      <c r="HO279" s="2492"/>
      <c r="HP279" s="2492"/>
      <c r="HQ279" s="2492"/>
      <c r="HR279" s="2492"/>
      <c r="HS279" s="2492"/>
      <c r="HT279" s="2492"/>
      <c r="HU279" s="2492"/>
      <c r="HV279" s="2492"/>
      <c r="HW279" s="2492"/>
      <c r="HX279" s="2492"/>
      <c r="HY279" s="2492"/>
      <c r="HZ279" s="2492"/>
      <c r="IA279" s="2492"/>
      <c r="IB279" s="2492"/>
      <c r="IC279" s="2492"/>
      <c r="ID279" s="2492"/>
      <c r="IE279" s="2492"/>
    </row>
    <row r="280" spans="1:239" s="1472" customFormat="1" ht="15.75" customHeight="1">
      <c r="A280" s="1495" t="s">
        <v>1488</v>
      </c>
      <c r="B280" s="1968" t="s">
        <v>1489</v>
      </c>
      <c r="C280" s="1485" t="s">
        <v>1490</v>
      </c>
      <c r="D280" s="1537"/>
      <c r="E280" s="1537"/>
      <c r="F280" s="1546"/>
      <c r="G280" s="945"/>
      <c r="H280" s="445"/>
      <c r="I280" s="1048"/>
      <c r="J280" s="956"/>
      <c r="K280" s="446"/>
      <c r="L280" s="2574"/>
      <c r="M280" s="1951"/>
      <c r="N280" s="945"/>
      <c r="O280" s="1134"/>
      <c r="P280" s="1588"/>
      <c r="Q280" s="1134"/>
      <c r="R280" s="2471"/>
      <c r="S280" s="1137"/>
      <c r="T280" s="1147"/>
      <c r="U280" s="1944"/>
      <c r="V280" s="1147"/>
      <c r="W280" s="1429"/>
      <c r="X280" s="2114">
        <v>5.0000000000000001E-3</v>
      </c>
      <c r="Y280" s="2115"/>
      <c r="Z280" s="1981">
        <v>103133</v>
      </c>
      <c r="AA280" s="1616"/>
      <c r="AB280" s="2480"/>
      <c r="AC280" s="2516">
        <f t="shared" si="16"/>
        <v>0</v>
      </c>
      <c r="AD280" s="1416">
        <f t="shared" si="17"/>
        <v>0</v>
      </c>
      <c r="AE280" s="1416">
        <f t="shared" si="18"/>
        <v>0</v>
      </c>
      <c r="AF280" s="1416">
        <f t="shared" si="19"/>
        <v>0</v>
      </c>
      <c r="AG280" s="2492"/>
      <c r="AH280" s="2492"/>
      <c r="AI280" s="2492"/>
      <c r="AJ280" s="2492"/>
      <c r="AK280" s="2492"/>
      <c r="AL280" s="2492"/>
      <c r="AM280" s="2492"/>
      <c r="AN280" s="2492"/>
      <c r="AO280" s="2492"/>
      <c r="AP280" s="2492"/>
      <c r="AQ280" s="2492"/>
      <c r="AR280" s="2492"/>
      <c r="AS280" s="2492"/>
      <c r="AT280" s="2492"/>
      <c r="AU280" s="2492"/>
      <c r="AV280" s="2492"/>
      <c r="AW280" s="2492"/>
      <c r="AX280" s="2492"/>
      <c r="AY280" s="2492"/>
      <c r="AZ280" s="2492"/>
      <c r="BA280" s="2492"/>
      <c r="BB280" s="2492"/>
      <c r="BC280" s="2492"/>
      <c r="BD280" s="2492"/>
      <c r="BE280" s="2492"/>
      <c r="BF280" s="2492"/>
      <c r="BG280" s="2492"/>
      <c r="BH280" s="2492"/>
      <c r="BI280" s="2492"/>
      <c r="BJ280" s="2492"/>
      <c r="BK280" s="2492"/>
      <c r="BL280" s="2492"/>
      <c r="BM280" s="2492"/>
      <c r="BN280" s="2492"/>
      <c r="BO280" s="2492"/>
      <c r="BP280" s="2492"/>
      <c r="BQ280" s="2492"/>
      <c r="BR280" s="2492"/>
      <c r="BS280" s="2492"/>
      <c r="BT280" s="2492"/>
      <c r="BU280" s="2492"/>
      <c r="BV280" s="2492"/>
      <c r="BW280" s="2492"/>
      <c r="BX280" s="2492"/>
      <c r="BY280" s="2492"/>
      <c r="BZ280" s="2492"/>
      <c r="CA280" s="2492"/>
      <c r="CB280" s="2492"/>
      <c r="CC280" s="2492"/>
      <c r="CD280" s="2492"/>
      <c r="CE280" s="2492"/>
      <c r="CF280" s="2492"/>
      <c r="CG280" s="2492"/>
      <c r="CH280" s="2492"/>
      <c r="CI280" s="2492"/>
      <c r="CJ280" s="2492"/>
      <c r="CK280" s="2492"/>
      <c r="CL280" s="2492"/>
      <c r="CM280" s="2492"/>
      <c r="CN280" s="2492"/>
      <c r="CO280" s="2492"/>
      <c r="CP280" s="2492"/>
      <c r="CQ280" s="2492"/>
      <c r="CR280" s="2492"/>
      <c r="CS280" s="2492"/>
      <c r="CT280" s="2492"/>
      <c r="CU280" s="2492"/>
      <c r="CV280" s="2492"/>
      <c r="CW280" s="2492"/>
      <c r="CX280" s="2492"/>
      <c r="CY280" s="2492"/>
      <c r="CZ280" s="2492"/>
      <c r="DA280" s="2492"/>
      <c r="DB280" s="2492"/>
      <c r="DC280" s="2492"/>
      <c r="DD280" s="2492"/>
      <c r="DE280" s="2492"/>
      <c r="DF280" s="2492"/>
      <c r="DG280" s="2492"/>
      <c r="DH280" s="2492"/>
      <c r="DI280" s="2492"/>
      <c r="DJ280" s="2492"/>
      <c r="DK280" s="2492"/>
      <c r="DL280" s="2492"/>
      <c r="DM280" s="2492"/>
      <c r="DN280" s="2492"/>
      <c r="DO280" s="2492"/>
      <c r="DP280" s="2492"/>
      <c r="DQ280" s="2492"/>
      <c r="DR280" s="2492"/>
      <c r="DS280" s="2492"/>
      <c r="DT280" s="2492"/>
      <c r="DU280" s="2492"/>
      <c r="DV280" s="2492"/>
      <c r="DW280" s="2492"/>
      <c r="DX280" s="2492"/>
      <c r="DY280" s="2492"/>
      <c r="DZ280" s="2492"/>
      <c r="EA280" s="2492"/>
      <c r="EB280" s="2492"/>
      <c r="EC280" s="2492"/>
      <c r="ED280" s="2492"/>
      <c r="EE280" s="2492"/>
      <c r="EF280" s="2492"/>
      <c r="EG280" s="2492"/>
      <c r="EH280" s="2492"/>
      <c r="EI280" s="2492"/>
      <c r="EJ280" s="2492"/>
      <c r="EK280" s="2492"/>
      <c r="EL280" s="2492"/>
      <c r="EM280" s="2492"/>
      <c r="EN280" s="2492"/>
      <c r="EO280" s="2492"/>
      <c r="EP280" s="2492"/>
      <c r="EQ280" s="2492"/>
      <c r="ER280" s="2492"/>
      <c r="ES280" s="2492"/>
      <c r="ET280" s="2492"/>
      <c r="EU280" s="2492"/>
      <c r="EV280" s="2492"/>
      <c r="EW280" s="2492"/>
      <c r="EX280" s="2492"/>
      <c r="EY280" s="2492"/>
      <c r="EZ280" s="2492"/>
      <c r="FA280" s="2492"/>
      <c r="FB280" s="2492"/>
      <c r="FC280" s="2492"/>
      <c r="FD280" s="2492"/>
      <c r="FE280" s="2492"/>
      <c r="FF280" s="2492"/>
      <c r="FG280" s="2492"/>
      <c r="FH280" s="2492"/>
      <c r="FI280" s="2492"/>
      <c r="FJ280" s="2492"/>
      <c r="FK280" s="2492"/>
      <c r="FL280" s="2492"/>
      <c r="FM280" s="2492"/>
      <c r="FN280" s="2492"/>
      <c r="FO280" s="2492"/>
      <c r="FP280" s="2492"/>
      <c r="FQ280" s="2492"/>
      <c r="FR280" s="2492"/>
      <c r="FS280" s="2492"/>
      <c r="FT280" s="2492"/>
      <c r="FU280" s="2492"/>
      <c r="FV280" s="2492"/>
      <c r="FW280" s="2492"/>
      <c r="FX280" s="2492"/>
      <c r="FY280" s="2492"/>
      <c r="FZ280" s="2492"/>
      <c r="GA280" s="2492"/>
      <c r="GB280" s="2492"/>
      <c r="GC280" s="2492"/>
      <c r="GD280" s="2492"/>
      <c r="GE280" s="2492"/>
      <c r="GF280" s="2492"/>
      <c r="GG280" s="2492"/>
      <c r="GH280" s="2492"/>
      <c r="GI280" s="2492"/>
      <c r="GJ280" s="2492"/>
      <c r="GK280" s="2492"/>
      <c r="GL280" s="2492"/>
      <c r="GM280" s="2492"/>
      <c r="GN280" s="2492"/>
      <c r="GO280" s="2492"/>
      <c r="GP280" s="2492"/>
      <c r="GQ280" s="2492"/>
      <c r="GR280" s="2492"/>
      <c r="GS280" s="2492"/>
      <c r="GT280" s="2492"/>
      <c r="GU280" s="2492"/>
      <c r="GV280" s="2492"/>
      <c r="GW280" s="2492"/>
      <c r="GX280" s="2492"/>
      <c r="GY280" s="2492"/>
      <c r="GZ280" s="2492"/>
      <c r="HA280" s="2492"/>
      <c r="HB280" s="2492"/>
      <c r="HC280" s="2492"/>
      <c r="HD280" s="2492"/>
      <c r="HE280" s="2492"/>
      <c r="HF280" s="2492"/>
      <c r="HG280" s="2492"/>
      <c r="HH280" s="2492"/>
      <c r="HI280" s="2492"/>
      <c r="HJ280" s="2492"/>
      <c r="HK280" s="2492"/>
      <c r="HL280" s="2492"/>
      <c r="HM280" s="2492"/>
      <c r="HN280" s="2492"/>
      <c r="HO280" s="2492"/>
      <c r="HP280" s="2492"/>
      <c r="HQ280" s="2492"/>
      <c r="HR280" s="2492"/>
      <c r="HS280" s="2492"/>
      <c r="HT280" s="2492"/>
      <c r="HU280" s="2492"/>
      <c r="HV280" s="2492"/>
      <c r="HW280" s="2492"/>
      <c r="HX280" s="2492"/>
      <c r="HY280" s="2492"/>
      <c r="HZ280" s="2492"/>
      <c r="IA280" s="2492"/>
      <c r="IB280" s="2492"/>
      <c r="IC280" s="2492"/>
      <c r="ID280" s="2492"/>
      <c r="IE280" s="2492"/>
    </row>
    <row r="281" spans="1:239" s="1472" customFormat="1" ht="15.75" customHeight="1">
      <c r="A281" s="1483" t="s">
        <v>1491</v>
      </c>
      <c r="B281" s="679" t="s">
        <v>1492</v>
      </c>
      <c r="C281" s="1583" t="s">
        <v>1493</v>
      </c>
      <c r="D281" s="215"/>
      <c r="E281" s="107"/>
      <c r="F281" s="85"/>
      <c r="G281" s="83" t="s">
        <v>219</v>
      </c>
      <c r="H281" s="701"/>
      <c r="I281" s="686">
        <v>67.5</v>
      </c>
      <c r="J281" s="1123"/>
      <c r="K281" s="164">
        <v>6</v>
      </c>
      <c r="L281" s="2575"/>
      <c r="M281" s="1121" t="s">
        <v>1494</v>
      </c>
      <c r="N281" s="83">
        <v>1</v>
      </c>
      <c r="O281" s="755"/>
      <c r="P281" s="1929">
        <v>171</v>
      </c>
      <c r="Q281" s="755"/>
      <c r="R281" s="2463"/>
      <c r="S281" s="1137"/>
      <c r="T281" s="1147"/>
      <c r="U281" s="1944"/>
      <c r="V281" s="1147"/>
      <c r="W281" s="1429"/>
      <c r="X281" s="2114">
        <v>5.0000000000000001E-3</v>
      </c>
      <c r="Y281" s="2115"/>
      <c r="Z281" s="1981">
        <v>118174</v>
      </c>
      <c r="AA281" s="1616"/>
      <c r="AB281" s="2480"/>
      <c r="AC281" s="2516">
        <f t="shared" si="16"/>
        <v>0</v>
      </c>
      <c r="AD281" s="1416">
        <f t="shared" si="17"/>
        <v>0</v>
      </c>
      <c r="AE281" s="1416">
        <f t="shared" si="18"/>
        <v>0</v>
      </c>
      <c r="AF281" s="1416">
        <f t="shared" si="19"/>
        <v>0</v>
      </c>
      <c r="AG281" s="2492"/>
      <c r="AH281" s="2492"/>
      <c r="AI281" s="2492"/>
      <c r="AJ281" s="2492"/>
      <c r="AK281" s="2492"/>
      <c r="AL281" s="2492"/>
      <c r="AM281" s="2492"/>
      <c r="AN281" s="2492"/>
      <c r="AO281" s="2492"/>
      <c r="AP281" s="2492"/>
      <c r="AQ281" s="2492"/>
      <c r="AR281" s="2492"/>
      <c r="AS281" s="2492"/>
      <c r="AT281" s="2492"/>
      <c r="AU281" s="2492"/>
      <c r="AV281" s="2492"/>
      <c r="AW281" s="2492"/>
      <c r="AX281" s="2492"/>
      <c r="AY281" s="2492"/>
      <c r="AZ281" s="2492"/>
      <c r="BA281" s="2492"/>
      <c r="BB281" s="2492"/>
      <c r="BC281" s="2492"/>
      <c r="BD281" s="2492"/>
      <c r="BE281" s="2492"/>
      <c r="BF281" s="2492"/>
      <c r="BG281" s="2492"/>
      <c r="BH281" s="2492"/>
      <c r="BI281" s="2492"/>
      <c r="BJ281" s="2492"/>
      <c r="BK281" s="2492"/>
      <c r="BL281" s="2492"/>
      <c r="BM281" s="2492"/>
      <c r="BN281" s="2492"/>
      <c r="BO281" s="2492"/>
      <c r="BP281" s="2492"/>
      <c r="BQ281" s="2492"/>
      <c r="BR281" s="2492"/>
      <c r="BS281" s="2492"/>
      <c r="BT281" s="2492"/>
      <c r="BU281" s="2492"/>
      <c r="BV281" s="2492"/>
      <c r="BW281" s="2492"/>
      <c r="BX281" s="2492"/>
      <c r="BY281" s="2492"/>
      <c r="BZ281" s="2492"/>
      <c r="CA281" s="2492"/>
      <c r="CB281" s="2492"/>
      <c r="CC281" s="2492"/>
      <c r="CD281" s="2492"/>
      <c r="CE281" s="2492"/>
      <c r="CF281" s="2492"/>
      <c r="CG281" s="2492"/>
      <c r="CH281" s="2492"/>
      <c r="CI281" s="2492"/>
      <c r="CJ281" s="2492"/>
      <c r="CK281" s="2492"/>
      <c r="CL281" s="2492"/>
      <c r="CM281" s="2492"/>
      <c r="CN281" s="2492"/>
      <c r="CO281" s="2492"/>
      <c r="CP281" s="2492"/>
      <c r="CQ281" s="2492"/>
      <c r="CR281" s="2492"/>
      <c r="CS281" s="2492"/>
      <c r="CT281" s="2492"/>
      <c r="CU281" s="2492"/>
      <c r="CV281" s="2492"/>
      <c r="CW281" s="2492"/>
      <c r="CX281" s="2492"/>
      <c r="CY281" s="2492"/>
      <c r="CZ281" s="2492"/>
      <c r="DA281" s="2492"/>
      <c r="DB281" s="2492"/>
      <c r="DC281" s="2492"/>
      <c r="DD281" s="2492"/>
      <c r="DE281" s="2492"/>
      <c r="DF281" s="2492"/>
      <c r="DG281" s="2492"/>
      <c r="DH281" s="2492"/>
      <c r="DI281" s="2492"/>
      <c r="DJ281" s="2492"/>
      <c r="DK281" s="2492"/>
      <c r="DL281" s="2492"/>
      <c r="DM281" s="2492"/>
      <c r="DN281" s="2492"/>
      <c r="DO281" s="2492"/>
      <c r="DP281" s="2492"/>
      <c r="DQ281" s="2492"/>
      <c r="DR281" s="2492"/>
      <c r="DS281" s="2492"/>
      <c r="DT281" s="2492"/>
      <c r="DU281" s="2492"/>
      <c r="DV281" s="2492"/>
      <c r="DW281" s="2492"/>
      <c r="DX281" s="2492"/>
      <c r="DY281" s="2492"/>
      <c r="DZ281" s="2492"/>
      <c r="EA281" s="2492"/>
      <c r="EB281" s="2492"/>
      <c r="EC281" s="2492"/>
      <c r="ED281" s="2492"/>
      <c r="EE281" s="2492"/>
      <c r="EF281" s="2492"/>
      <c r="EG281" s="2492"/>
      <c r="EH281" s="2492"/>
      <c r="EI281" s="2492"/>
      <c r="EJ281" s="2492"/>
      <c r="EK281" s="2492"/>
      <c r="EL281" s="2492"/>
      <c r="EM281" s="2492"/>
      <c r="EN281" s="2492"/>
      <c r="EO281" s="2492"/>
      <c r="EP281" s="2492"/>
      <c r="EQ281" s="2492"/>
      <c r="ER281" s="2492"/>
      <c r="ES281" s="2492"/>
      <c r="ET281" s="2492"/>
      <c r="EU281" s="2492"/>
      <c r="EV281" s="2492"/>
      <c r="EW281" s="2492"/>
      <c r="EX281" s="2492"/>
      <c r="EY281" s="2492"/>
      <c r="EZ281" s="2492"/>
      <c r="FA281" s="2492"/>
      <c r="FB281" s="2492"/>
      <c r="FC281" s="2492"/>
      <c r="FD281" s="2492"/>
      <c r="FE281" s="2492"/>
      <c r="FF281" s="2492"/>
      <c r="FG281" s="2492"/>
      <c r="FH281" s="2492"/>
      <c r="FI281" s="2492"/>
      <c r="FJ281" s="2492"/>
      <c r="FK281" s="2492"/>
      <c r="FL281" s="2492"/>
      <c r="FM281" s="2492"/>
      <c r="FN281" s="2492"/>
      <c r="FO281" s="2492"/>
      <c r="FP281" s="2492"/>
      <c r="FQ281" s="2492"/>
      <c r="FR281" s="2492"/>
      <c r="FS281" s="2492"/>
      <c r="FT281" s="2492"/>
      <c r="FU281" s="2492"/>
      <c r="FV281" s="2492"/>
      <c r="FW281" s="2492"/>
      <c r="FX281" s="2492"/>
      <c r="FY281" s="2492"/>
      <c r="FZ281" s="2492"/>
      <c r="GA281" s="2492"/>
      <c r="GB281" s="2492"/>
      <c r="GC281" s="2492"/>
      <c r="GD281" s="2492"/>
      <c r="GE281" s="2492"/>
      <c r="GF281" s="2492"/>
      <c r="GG281" s="2492"/>
      <c r="GH281" s="2492"/>
      <c r="GI281" s="2492"/>
      <c r="GJ281" s="2492"/>
      <c r="GK281" s="2492"/>
      <c r="GL281" s="2492"/>
      <c r="GM281" s="2492"/>
      <c r="GN281" s="2492"/>
      <c r="GO281" s="2492"/>
      <c r="GP281" s="2492"/>
      <c r="GQ281" s="2492"/>
      <c r="GR281" s="2492"/>
      <c r="GS281" s="2492"/>
      <c r="GT281" s="2492"/>
      <c r="GU281" s="2492"/>
      <c r="GV281" s="2492"/>
      <c r="GW281" s="2492"/>
      <c r="GX281" s="2492"/>
      <c r="GY281" s="2492"/>
      <c r="GZ281" s="2492"/>
      <c r="HA281" s="2492"/>
      <c r="HB281" s="2492"/>
      <c r="HC281" s="2492"/>
      <c r="HD281" s="2492"/>
      <c r="HE281" s="2492"/>
      <c r="HF281" s="2492"/>
      <c r="HG281" s="2492"/>
      <c r="HH281" s="2492"/>
      <c r="HI281" s="2492"/>
      <c r="HJ281" s="2492"/>
      <c r="HK281" s="2492"/>
      <c r="HL281" s="2492"/>
      <c r="HM281" s="2492"/>
      <c r="HN281" s="2492"/>
      <c r="HO281" s="2492"/>
      <c r="HP281" s="2492"/>
      <c r="HQ281" s="2492"/>
      <c r="HR281" s="2492"/>
      <c r="HS281" s="2492"/>
      <c r="HT281" s="2492"/>
      <c r="HU281" s="2492"/>
      <c r="HV281" s="2492"/>
      <c r="HW281" s="2492"/>
      <c r="HX281" s="2492"/>
      <c r="HY281" s="2492"/>
      <c r="HZ281" s="2492"/>
      <c r="IA281" s="2492"/>
      <c r="IB281" s="2492"/>
      <c r="IC281" s="2492"/>
      <c r="ID281" s="2492"/>
      <c r="IE281" s="2492"/>
    </row>
    <row r="282" spans="1:239" s="1472" customFormat="1" ht="15.75" customHeight="1">
      <c r="A282" s="1483" t="s">
        <v>1495</v>
      </c>
      <c r="B282" s="679" t="s">
        <v>1496</v>
      </c>
      <c r="C282" s="1583" t="s">
        <v>1497</v>
      </c>
      <c r="D282" s="215"/>
      <c r="E282" s="107"/>
      <c r="F282" s="85"/>
      <c r="G282" s="83" t="s">
        <v>219</v>
      </c>
      <c r="H282" s="701"/>
      <c r="I282" s="686">
        <v>67.5</v>
      </c>
      <c r="J282" s="1123"/>
      <c r="K282" s="164">
        <v>6</v>
      </c>
      <c r="L282" s="2449"/>
      <c r="M282" s="1121" t="s">
        <v>1498</v>
      </c>
      <c r="N282" s="83">
        <v>1</v>
      </c>
      <c r="O282" s="755"/>
      <c r="P282" s="1929">
        <v>171</v>
      </c>
      <c r="Q282" s="755"/>
      <c r="R282" s="2463"/>
      <c r="S282" s="1137"/>
      <c r="T282" s="1147"/>
      <c r="U282" s="1944"/>
      <c r="V282" s="1147"/>
      <c r="W282" s="1429"/>
      <c r="X282" s="2114">
        <v>5.0000000000000001E-3</v>
      </c>
      <c r="Y282" s="2115"/>
      <c r="Z282" s="1981">
        <v>118174</v>
      </c>
      <c r="AA282" s="1616"/>
      <c r="AB282" s="2480"/>
      <c r="AC282" s="2516">
        <f t="shared" si="16"/>
        <v>0</v>
      </c>
      <c r="AD282" s="1416">
        <f t="shared" si="17"/>
        <v>0</v>
      </c>
      <c r="AE282" s="1416">
        <f t="shared" si="18"/>
        <v>0</v>
      </c>
      <c r="AF282" s="1416">
        <f t="shared" si="19"/>
        <v>0</v>
      </c>
      <c r="AG282" s="2492"/>
      <c r="AH282" s="2492"/>
      <c r="AI282" s="2492"/>
      <c r="AJ282" s="2492"/>
      <c r="AK282" s="2492"/>
      <c r="AL282" s="2492"/>
      <c r="AM282" s="2492"/>
      <c r="AN282" s="2492"/>
      <c r="AO282" s="2492"/>
      <c r="AP282" s="2492"/>
      <c r="AQ282" s="2492"/>
      <c r="AR282" s="2492"/>
      <c r="AS282" s="2492"/>
      <c r="AT282" s="2492"/>
      <c r="AU282" s="2492"/>
      <c r="AV282" s="2492"/>
      <c r="AW282" s="2492"/>
      <c r="AX282" s="2492"/>
      <c r="AY282" s="2492"/>
      <c r="AZ282" s="2492"/>
      <c r="BA282" s="2492"/>
      <c r="BB282" s="2492"/>
      <c r="BC282" s="2492"/>
      <c r="BD282" s="2492"/>
      <c r="BE282" s="2492"/>
      <c r="BF282" s="2492"/>
      <c r="BG282" s="2492"/>
      <c r="BH282" s="2492"/>
      <c r="BI282" s="2492"/>
      <c r="BJ282" s="2492"/>
      <c r="BK282" s="2492"/>
      <c r="BL282" s="2492"/>
      <c r="BM282" s="2492"/>
      <c r="BN282" s="2492"/>
      <c r="BO282" s="2492"/>
      <c r="BP282" s="2492"/>
      <c r="BQ282" s="2492"/>
      <c r="BR282" s="2492"/>
      <c r="BS282" s="2492"/>
      <c r="BT282" s="2492"/>
      <c r="BU282" s="2492"/>
      <c r="BV282" s="2492"/>
      <c r="BW282" s="2492"/>
      <c r="BX282" s="2492"/>
      <c r="BY282" s="2492"/>
      <c r="BZ282" s="2492"/>
      <c r="CA282" s="2492"/>
      <c r="CB282" s="2492"/>
      <c r="CC282" s="2492"/>
      <c r="CD282" s="2492"/>
      <c r="CE282" s="2492"/>
      <c r="CF282" s="2492"/>
      <c r="CG282" s="2492"/>
      <c r="CH282" s="2492"/>
      <c r="CI282" s="2492"/>
      <c r="CJ282" s="2492"/>
      <c r="CK282" s="2492"/>
      <c r="CL282" s="2492"/>
      <c r="CM282" s="2492"/>
      <c r="CN282" s="2492"/>
      <c r="CO282" s="2492"/>
      <c r="CP282" s="2492"/>
      <c r="CQ282" s="2492"/>
      <c r="CR282" s="2492"/>
      <c r="CS282" s="2492"/>
      <c r="CT282" s="2492"/>
      <c r="CU282" s="2492"/>
      <c r="CV282" s="2492"/>
      <c r="CW282" s="2492"/>
      <c r="CX282" s="2492"/>
      <c r="CY282" s="2492"/>
      <c r="CZ282" s="2492"/>
      <c r="DA282" s="2492"/>
      <c r="DB282" s="2492"/>
      <c r="DC282" s="2492"/>
      <c r="DD282" s="2492"/>
      <c r="DE282" s="2492"/>
      <c r="DF282" s="2492"/>
      <c r="DG282" s="2492"/>
      <c r="DH282" s="2492"/>
      <c r="DI282" s="2492"/>
      <c r="DJ282" s="2492"/>
      <c r="DK282" s="2492"/>
      <c r="DL282" s="2492"/>
      <c r="DM282" s="2492"/>
      <c r="DN282" s="2492"/>
      <c r="DO282" s="2492"/>
      <c r="DP282" s="2492"/>
      <c r="DQ282" s="2492"/>
      <c r="DR282" s="2492"/>
      <c r="DS282" s="2492"/>
      <c r="DT282" s="2492"/>
      <c r="DU282" s="2492"/>
      <c r="DV282" s="2492"/>
      <c r="DW282" s="2492"/>
      <c r="DX282" s="2492"/>
      <c r="DY282" s="2492"/>
      <c r="DZ282" s="2492"/>
      <c r="EA282" s="2492"/>
      <c r="EB282" s="2492"/>
      <c r="EC282" s="2492"/>
      <c r="ED282" s="2492"/>
      <c r="EE282" s="2492"/>
      <c r="EF282" s="2492"/>
      <c r="EG282" s="2492"/>
      <c r="EH282" s="2492"/>
      <c r="EI282" s="2492"/>
      <c r="EJ282" s="2492"/>
      <c r="EK282" s="2492"/>
      <c r="EL282" s="2492"/>
      <c r="EM282" s="2492"/>
      <c r="EN282" s="2492"/>
      <c r="EO282" s="2492"/>
      <c r="EP282" s="2492"/>
      <c r="EQ282" s="2492"/>
      <c r="ER282" s="2492"/>
      <c r="ES282" s="2492"/>
      <c r="ET282" s="2492"/>
      <c r="EU282" s="2492"/>
      <c r="EV282" s="2492"/>
      <c r="EW282" s="2492"/>
      <c r="EX282" s="2492"/>
      <c r="EY282" s="2492"/>
      <c r="EZ282" s="2492"/>
      <c r="FA282" s="2492"/>
      <c r="FB282" s="2492"/>
      <c r="FC282" s="2492"/>
      <c r="FD282" s="2492"/>
      <c r="FE282" s="2492"/>
      <c r="FF282" s="2492"/>
      <c r="FG282" s="2492"/>
      <c r="FH282" s="2492"/>
      <c r="FI282" s="2492"/>
      <c r="FJ282" s="2492"/>
      <c r="FK282" s="2492"/>
      <c r="FL282" s="2492"/>
      <c r="FM282" s="2492"/>
      <c r="FN282" s="2492"/>
      <c r="FO282" s="2492"/>
      <c r="FP282" s="2492"/>
      <c r="FQ282" s="2492"/>
      <c r="FR282" s="2492"/>
      <c r="FS282" s="2492"/>
      <c r="FT282" s="2492"/>
      <c r="FU282" s="2492"/>
      <c r="FV282" s="2492"/>
      <c r="FW282" s="2492"/>
      <c r="FX282" s="2492"/>
      <c r="FY282" s="2492"/>
      <c r="FZ282" s="2492"/>
      <c r="GA282" s="2492"/>
      <c r="GB282" s="2492"/>
      <c r="GC282" s="2492"/>
      <c r="GD282" s="2492"/>
      <c r="GE282" s="2492"/>
      <c r="GF282" s="2492"/>
      <c r="GG282" s="2492"/>
      <c r="GH282" s="2492"/>
      <c r="GI282" s="2492"/>
      <c r="GJ282" s="2492"/>
      <c r="GK282" s="2492"/>
      <c r="GL282" s="2492"/>
      <c r="GM282" s="2492"/>
      <c r="GN282" s="2492"/>
      <c r="GO282" s="2492"/>
      <c r="GP282" s="2492"/>
      <c r="GQ282" s="2492"/>
      <c r="GR282" s="2492"/>
      <c r="GS282" s="2492"/>
      <c r="GT282" s="2492"/>
      <c r="GU282" s="2492"/>
      <c r="GV282" s="2492"/>
      <c r="GW282" s="2492"/>
      <c r="GX282" s="2492"/>
      <c r="GY282" s="2492"/>
      <c r="GZ282" s="2492"/>
      <c r="HA282" s="2492"/>
      <c r="HB282" s="2492"/>
      <c r="HC282" s="2492"/>
      <c r="HD282" s="2492"/>
      <c r="HE282" s="2492"/>
      <c r="HF282" s="2492"/>
      <c r="HG282" s="2492"/>
      <c r="HH282" s="2492"/>
      <c r="HI282" s="2492"/>
      <c r="HJ282" s="2492"/>
      <c r="HK282" s="2492"/>
      <c r="HL282" s="2492"/>
      <c r="HM282" s="2492"/>
      <c r="HN282" s="2492"/>
      <c r="HO282" s="2492"/>
      <c r="HP282" s="2492"/>
      <c r="HQ282" s="2492"/>
      <c r="HR282" s="2492"/>
      <c r="HS282" s="2492"/>
      <c r="HT282" s="2492"/>
      <c r="HU282" s="2492"/>
      <c r="HV282" s="2492"/>
      <c r="HW282" s="2492"/>
      <c r="HX282" s="2492"/>
      <c r="HY282" s="2492"/>
      <c r="HZ282" s="2492"/>
      <c r="IA282" s="2492"/>
      <c r="IB282" s="2492"/>
      <c r="IC282" s="2492"/>
      <c r="ID282" s="2492"/>
      <c r="IE282" s="2492"/>
    </row>
    <row r="283" spans="1:239" s="1472" customFormat="1" ht="15.75" customHeight="1">
      <c r="A283" s="250" t="s">
        <v>1499</v>
      </c>
      <c r="B283" s="516" t="s">
        <v>1500</v>
      </c>
      <c r="C283" s="559" t="s">
        <v>1501</v>
      </c>
      <c r="D283" s="1168"/>
      <c r="E283" s="521"/>
      <c r="F283" s="766" t="s">
        <v>85</v>
      </c>
      <c r="G283" s="1068" t="s">
        <v>219</v>
      </c>
      <c r="H283" s="905"/>
      <c r="I283" s="906">
        <v>67.5</v>
      </c>
      <c r="J283" s="936"/>
      <c r="K283" s="618">
        <v>6</v>
      </c>
      <c r="L283" s="1285"/>
      <c r="M283" s="1126" t="s">
        <v>1498</v>
      </c>
      <c r="N283" s="945"/>
      <c r="O283" s="1134"/>
      <c r="P283" s="1588"/>
      <c r="Q283" s="1134"/>
      <c r="R283" s="2471"/>
      <c r="S283" s="1137"/>
      <c r="T283" s="1147"/>
      <c r="U283" s="1944"/>
      <c r="V283" s="1147"/>
      <c r="W283" s="1429"/>
      <c r="X283" s="2395">
        <v>5.0000000000000001E-3</v>
      </c>
      <c r="Y283" s="2396"/>
      <c r="Z283" s="924">
        <v>118174</v>
      </c>
      <c r="AA283" s="881"/>
      <c r="AB283" s="2484"/>
      <c r="AC283" s="2516">
        <f t="shared" si="16"/>
        <v>0</v>
      </c>
      <c r="AD283" s="1416">
        <f t="shared" si="17"/>
        <v>0</v>
      </c>
      <c r="AE283" s="1416">
        <f t="shared" si="18"/>
        <v>0</v>
      </c>
      <c r="AF283" s="1416">
        <f t="shared" si="19"/>
        <v>0</v>
      </c>
      <c r="AG283" s="2492"/>
      <c r="AH283" s="2492"/>
      <c r="AI283" s="2492"/>
      <c r="AJ283" s="2492"/>
      <c r="AK283" s="2492"/>
      <c r="AL283" s="2492"/>
      <c r="AM283" s="2492"/>
      <c r="AN283" s="2492"/>
      <c r="AO283" s="2492"/>
      <c r="AP283" s="2492"/>
      <c r="AQ283" s="2492"/>
      <c r="AR283" s="2492"/>
      <c r="AS283" s="2492"/>
      <c r="AT283" s="2492"/>
      <c r="AU283" s="2492"/>
      <c r="AV283" s="2492"/>
      <c r="AW283" s="2492"/>
      <c r="AX283" s="2492"/>
      <c r="AY283" s="2492"/>
      <c r="AZ283" s="2492"/>
      <c r="BA283" s="2492"/>
      <c r="BB283" s="2492"/>
      <c r="BC283" s="2492"/>
      <c r="BD283" s="2492"/>
      <c r="BE283" s="2492"/>
      <c r="BF283" s="2492"/>
      <c r="BG283" s="2492"/>
      <c r="BH283" s="2492"/>
      <c r="BI283" s="2492"/>
      <c r="BJ283" s="2492"/>
      <c r="BK283" s="2492"/>
      <c r="BL283" s="2492"/>
      <c r="BM283" s="2492"/>
      <c r="BN283" s="2492"/>
      <c r="BO283" s="2492"/>
      <c r="BP283" s="2492"/>
      <c r="BQ283" s="2492"/>
      <c r="BR283" s="2492"/>
      <c r="BS283" s="2492"/>
      <c r="BT283" s="2492"/>
      <c r="BU283" s="2492"/>
      <c r="BV283" s="2492"/>
      <c r="BW283" s="2492"/>
      <c r="BX283" s="2492"/>
      <c r="BY283" s="2492"/>
      <c r="BZ283" s="2492"/>
      <c r="CA283" s="2492"/>
      <c r="CB283" s="2492"/>
      <c r="CC283" s="2492"/>
      <c r="CD283" s="2492"/>
      <c r="CE283" s="2492"/>
      <c r="CF283" s="2492"/>
      <c r="CG283" s="2492"/>
      <c r="CH283" s="2492"/>
      <c r="CI283" s="2492"/>
      <c r="CJ283" s="2492"/>
      <c r="CK283" s="2492"/>
      <c r="CL283" s="2492"/>
      <c r="CM283" s="2492"/>
      <c r="CN283" s="2492"/>
      <c r="CO283" s="2492"/>
      <c r="CP283" s="2492"/>
      <c r="CQ283" s="2492"/>
      <c r="CR283" s="2492"/>
      <c r="CS283" s="2492"/>
      <c r="CT283" s="2492"/>
      <c r="CU283" s="2492"/>
      <c r="CV283" s="2492"/>
      <c r="CW283" s="2492"/>
      <c r="CX283" s="2492"/>
      <c r="CY283" s="2492"/>
      <c r="CZ283" s="2492"/>
      <c r="DA283" s="2492"/>
      <c r="DB283" s="2492"/>
      <c r="DC283" s="2492"/>
      <c r="DD283" s="2492"/>
      <c r="DE283" s="2492"/>
      <c r="DF283" s="2492"/>
      <c r="DG283" s="2492"/>
      <c r="DH283" s="2492"/>
      <c r="DI283" s="2492"/>
      <c r="DJ283" s="2492"/>
      <c r="DK283" s="2492"/>
      <c r="DL283" s="2492"/>
      <c r="DM283" s="2492"/>
      <c r="DN283" s="2492"/>
      <c r="DO283" s="2492"/>
      <c r="DP283" s="2492"/>
      <c r="DQ283" s="2492"/>
      <c r="DR283" s="2492"/>
      <c r="DS283" s="2492"/>
      <c r="DT283" s="2492"/>
      <c r="DU283" s="2492"/>
      <c r="DV283" s="2492"/>
      <c r="DW283" s="2492"/>
      <c r="DX283" s="2492"/>
      <c r="DY283" s="2492"/>
      <c r="DZ283" s="2492"/>
      <c r="EA283" s="2492"/>
      <c r="EB283" s="2492"/>
      <c r="EC283" s="2492"/>
      <c r="ED283" s="2492"/>
      <c r="EE283" s="2492"/>
      <c r="EF283" s="2492"/>
      <c r="EG283" s="2492"/>
      <c r="EH283" s="2492"/>
      <c r="EI283" s="2492"/>
      <c r="EJ283" s="2492"/>
      <c r="EK283" s="2492"/>
      <c r="EL283" s="2492"/>
      <c r="EM283" s="2492"/>
      <c r="EN283" s="2492"/>
      <c r="EO283" s="2492"/>
      <c r="EP283" s="2492"/>
      <c r="EQ283" s="2492"/>
      <c r="ER283" s="2492"/>
      <c r="ES283" s="2492"/>
      <c r="ET283" s="2492"/>
      <c r="EU283" s="2492"/>
      <c r="EV283" s="2492"/>
      <c r="EW283" s="2492"/>
      <c r="EX283" s="2492"/>
      <c r="EY283" s="2492"/>
      <c r="EZ283" s="2492"/>
      <c r="FA283" s="2492"/>
      <c r="FB283" s="2492"/>
      <c r="FC283" s="2492"/>
      <c r="FD283" s="2492"/>
      <c r="FE283" s="2492"/>
      <c r="FF283" s="2492"/>
      <c r="FG283" s="2492"/>
      <c r="FH283" s="2492"/>
      <c r="FI283" s="2492"/>
      <c r="FJ283" s="2492"/>
      <c r="FK283" s="2492"/>
      <c r="FL283" s="2492"/>
      <c r="FM283" s="2492"/>
      <c r="FN283" s="2492"/>
      <c r="FO283" s="2492"/>
      <c r="FP283" s="2492"/>
      <c r="FQ283" s="2492"/>
      <c r="FR283" s="2492"/>
      <c r="FS283" s="2492"/>
      <c r="FT283" s="2492"/>
      <c r="FU283" s="2492"/>
      <c r="FV283" s="2492"/>
      <c r="FW283" s="2492"/>
      <c r="FX283" s="2492"/>
      <c r="FY283" s="2492"/>
      <c r="FZ283" s="2492"/>
      <c r="GA283" s="2492"/>
      <c r="GB283" s="2492"/>
      <c r="GC283" s="2492"/>
      <c r="GD283" s="2492"/>
      <c r="GE283" s="2492"/>
      <c r="GF283" s="2492"/>
      <c r="GG283" s="2492"/>
      <c r="GH283" s="2492"/>
      <c r="GI283" s="2492"/>
      <c r="GJ283" s="2492"/>
      <c r="GK283" s="2492"/>
      <c r="GL283" s="2492"/>
      <c r="GM283" s="2492"/>
      <c r="GN283" s="2492"/>
      <c r="GO283" s="2492"/>
      <c r="GP283" s="2492"/>
      <c r="GQ283" s="2492"/>
      <c r="GR283" s="2492"/>
      <c r="GS283" s="2492"/>
      <c r="GT283" s="2492"/>
      <c r="GU283" s="2492"/>
      <c r="GV283" s="2492"/>
      <c r="GW283" s="2492"/>
      <c r="GX283" s="2492"/>
      <c r="GY283" s="2492"/>
      <c r="GZ283" s="2492"/>
      <c r="HA283" s="2492"/>
      <c r="HB283" s="2492"/>
      <c r="HC283" s="2492"/>
      <c r="HD283" s="2492"/>
      <c r="HE283" s="2492"/>
      <c r="HF283" s="2492"/>
      <c r="HG283" s="2492"/>
      <c r="HH283" s="2492"/>
      <c r="HI283" s="2492"/>
      <c r="HJ283" s="2492"/>
      <c r="HK283" s="2492"/>
      <c r="HL283" s="2492"/>
      <c r="HM283" s="2492"/>
      <c r="HN283" s="2492"/>
      <c r="HO283" s="2492"/>
      <c r="HP283" s="2492"/>
      <c r="HQ283" s="2492"/>
      <c r="HR283" s="2492"/>
      <c r="HS283" s="2492"/>
      <c r="HT283" s="2492"/>
      <c r="HU283" s="2492"/>
      <c r="HV283" s="2492"/>
      <c r="HW283" s="2492"/>
      <c r="HX283" s="2492"/>
      <c r="HY283" s="2492"/>
      <c r="HZ283" s="2492"/>
      <c r="IA283" s="2492"/>
      <c r="IB283" s="2492"/>
      <c r="IC283" s="2492"/>
      <c r="ID283" s="2492"/>
      <c r="IE283" s="2492"/>
    </row>
    <row r="284" spans="1:239" s="1472" customFormat="1" ht="27" customHeight="1">
      <c r="A284" s="1827" t="s">
        <v>144</v>
      </c>
      <c r="B284" s="1770" t="s">
        <v>1502</v>
      </c>
      <c r="C284" s="4292" t="s">
        <v>1503</v>
      </c>
      <c r="D284" s="4294"/>
      <c r="E284" s="4294"/>
      <c r="F284" s="4295"/>
      <c r="G284" s="828" t="s">
        <v>219</v>
      </c>
      <c r="H284" s="125"/>
      <c r="I284" s="686">
        <v>67.5</v>
      </c>
      <c r="J284" s="126"/>
      <c r="K284" s="127">
        <v>6</v>
      </c>
      <c r="L284" s="2570"/>
      <c r="M284" s="128" t="s">
        <v>260</v>
      </c>
      <c r="N284" s="2116">
        <v>1</v>
      </c>
      <c r="O284" s="131"/>
      <c r="P284" s="2117">
        <v>182</v>
      </c>
      <c r="Q284" s="132"/>
      <c r="R284" s="2634"/>
      <c r="S284" s="466"/>
      <c r="T284" s="350"/>
      <c r="U284" s="1890"/>
      <c r="V284" s="350"/>
      <c r="W284" s="1432"/>
      <c r="X284" s="2114">
        <v>5.0000000000000001E-3</v>
      </c>
      <c r="Y284" s="2115"/>
      <c r="Z284" s="2065">
        <v>126251</v>
      </c>
      <c r="AA284" s="1780"/>
      <c r="AB284" s="2683"/>
      <c r="AC284" s="2516">
        <f t="shared" si="16"/>
        <v>0</v>
      </c>
      <c r="AD284" s="1416">
        <f t="shared" si="17"/>
        <v>0</v>
      </c>
      <c r="AE284" s="1416">
        <f t="shared" si="18"/>
        <v>0</v>
      </c>
      <c r="AF284" s="1416">
        <f t="shared" si="19"/>
        <v>0</v>
      </c>
      <c r="AG284" s="2492"/>
      <c r="AH284" s="2492"/>
      <c r="AI284" s="2492"/>
      <c r="AJ284" s="2492"/>
      <c r="AK284" s="2492"/>
      <c r="AL284" s="2492"/>
      <c r="AM284" s="2492"/>
      <c r="AN284" s="2492"/>
      <c r="AO284" s="2492"/>
      <c r="AP284" s="2492"/>
      <c r="AQ284" s="2492"/>
      <c r="AR284" s="2492"/>
      <c r="AS284" s="2492"/>
      <c r="AT284" s="2492"/>
      <c r="AU284" s="2492"/>
      <c r="AV284" s="2492"/>
      <c r="AW284" s="2492"/>
      <c r="AX284" s="2492"/>
      <c r="AY284" s="2492"/>
      <c r="AZ284" s="2492"/>
      <c r="BA284" s="2492"/>
      <c r="BB284" s="2492"/>
      <c r="BC284" s="2492"/>
      <c r="BD284" s="2492"/>
      <c r="BE284" s="2492"/>
      <c r="BF284" s="2492"/>
      <c r="BG284" s="2492"/>
      <c r="BH284" s="2492"/>
      <c r="BI284" s="2492"/>
      <c r="BJ284" s="2492"/>
      <c r="BK284" s="2492"/>
      <c r="BL284" s="2492"/>
      <c r="BM284" s="2492"/>
      <c r="BN284" s="2492"/>
      <c r="BO284" s="2492"/>
      <c r="BP284" s="2492"/>
      <c r="BQ284" s="2492"/>
      <c r="BR284" s="2492"/>
      <c r="BS284" s="2492"/>
      <c r="BT284" s="2492"/>
      <c r="BU284" s="2492"/>
      <c r="BV284" s="2492"/>
      <c r="BW284" s="2492"/>
      <c r="BX284" s="2492"/>
      <c r="BY284" s="2492"/>
      <c r="BZ284" s="2492"/>
      <c r="CA284" s="2492"/>
      <c r="CB284" s="2492"/>
      <c r="CC284" s="2492"/>
      <c r="CD284" s="2492"/>
      <c r="CE284" s="2492"/>
      <c r="CF284" s="2492"/>
      <c r="CG284" s="2492"/>
      <c r="CH284" s="2492"/>
      <c r="CI284" s="2492"/>
      <c r="CJ284" s="2492"/>
      <c r="CK284" s="2492"/>
      <c r="CL284" s="2492"/>
      <c r="CM284" s="2492"/>
      <c r="CN284" s="2492"/>
      <c r="CO284" s="2492"/>
      <c r="CP284" s="2492"/>
      <c r="CQ284" s="2492"/>
      <c r="CR284" s="2492"/>
      <c r="CS284" s="2492"/>
      <c r="CT284" s="2492"/>
      <c r="CU284" s="2492"/>
      <c r="CV284" s="2492"/>
      <c r="CW284" s="2492"/>
      <c r="CX284" s="2492"/>
      <c r="CY284" s="2492"/>
      <c r="CZ284" s="2492"/>
      <c r="DA284" s="2492"/>
      <c r="DB284" s="2492"/>
      <c r="DC284" s="2492"/>
      <c r="DD284" s="2492"/>
      <c r="DE284" s="2492"/>
      <c r="DF284" s="2492"/>
      <c r="DG284" s="2492"/>
      <c r="DH284" s="2492"/>
      <c r="DI284" s="2492"/>
      <c r="DJ284" s="2492"/>
      <c r="DK284" s="2492"/>
      <c r="DL284" s="2492"/>
      <c r="DM284" s="2492"/>
      <c r="DN284" s="2492"/>
      <c r="DO284" s="2492"/>
      <c r="DP284" s="2492"/>
      <c r="DQ284" s="2492"/>
      <c r="DR284" s="2492"/>
      <c r="DS284" s="2492"/>
      <c r="DT284" s="2492"/>
      <c r="DU284" s="2492"/>
      <c r="DV284" s="2492"/>
      <c r="DW284" s="2492"/>
      <c r="DX284" s="2492"/>
      <c r="DY284" s="2492"/>
      <c r="DZ284" s="2492"/>
      <c r="EA284" s="2492"/>
      <c r="EB284" s="2492"/>
      <c r="EC284" s="2492"/>
      <c r="ED284" s="2492"/>
      <c r="EE284" s="2492"/>
      <c r="EF284" s="2492"/>
      <c r="EG284" s="2492"/>
      <c r="EH284" s="2492"/>
      <c r="EI284" s="2492"/>
      <c r="EJ284" s="2492"/>
      <c r="EK284" s="2492"/>
      <c r="EL284" s="2492"/>
      <c r="EM284" s="2492"/>
      <c r="EN284" s="2492"/>
      <c r="EO284" s="2492"/>
      <c r="EP284" s="2492"/>
      <c r="EQ284" s="2492"/>
      <c r="ER284" s="2492"/>
      <c r="ES284" s="2492"/>
      <c r="ET284" s="2492"/>
      <c r="EU284" s="2492"/>
      <c r="EV284" s="2492"/>
      <c r="EW284" s="2492"/>
      <c r="EX284" s="2492"/>
      <c r="EY284" s="2492"/>
      <c r="EZ284" s="2492"/>
      <c r="FA284" s="2492"/>
      <c r="FB284" s="2492"/>
      <c r="FC284" s="2492"/>
      <c r="FD284" s="2492"/>
      <c r="FE284" s="2492"/>
      <c r="FF284" s="2492"/>
      <c r="FG284" s="2492"/>
      <c r="FH284" s="2492"/>
      <c r="FI284" s="2492"/>
      <c r="FJ284" s="2492"/>
      <c r="FK284" s="2492"/>
      <c r="FL284" s="2492"/>
      <c r="FM284" s="2492"/>
      <c r="FN284" s="2492"/>
      <c r="FO284" s="2492"/>
      <c r="FP284" s="2492"/>
      <c r="FQ284" s="2492"/>
      <c r="FR284" s="2492"/>
      <c r="FS284" s="2492"/>
      <c r="FT284" s="2492"/>
      <c r="FU284" s="2492"/>
      <c r="FV284" s="2492"/>
      <c r="FW284" s="2492"/>
      <c r="FX284" s="2492"/>
      <c r="FY284" s="2492"/>
      <c r="FZ284" s="2492"/>
      <c r="GA284" s="2492"/>
      <c r="GB284" s="2492"/>
      <c r="GC284" s="2492"/>
      <c r="GD284" s="2492"/>
      <c r="GE284" s="2492"/>
      <c r="GF284" s="2492"/>
      <c r="GG284" s="2492"/>
      <c r="GH284" s="2492"/>
      <c r="GI284" s="2492"/>
      <c r="GJ284" s="2492"/>
      <c r="GK284" s="2492"/>
      <c r="GL284" s="2492"/>
      <c r="GM284" s="2492"/>
      <c r="GN284" s="2492"/>
      <c r="GO284" s="2492"/>
      <c r="GP284" s="2492"/>
      <c r="GQ284" s="2492"/>
      <c r="GR284" s="2492"/>
      <c r="GS284" s="2492"/>
      <c r="GT284" s="2492"/>
      <c r="GU284" s="2492"/>
      <c r="GV284" s="2492"/>
      <c r="GW284" s="2492"/>
      <c r="GX284" s="2492"/>
      <c r="GY284" s="2492"/>
      <c r="GZ284" s="2492"/>
      <c r="HA284" s="2492"/>
      <c r="HB284" s="2492"/>
      <c r="HC284" s="2492"/>
      <c r="HD284" s="2492"/>
      <c r="HE284" s="2492"/>
      <c r="HF284" s="2492"/>
      <c r="HG284" s="2492"/>
      <c r="HH284" s="2492"/>
      <c r="HI284" s="2492"/>
      <c r="HJ284" s="2492"/>
      <c r="HK284" s="2492"/>
      <c r="HL284" s="2492"/>
      <c r="HM284" s="2492"/>
      <c r="HN284" s="2492"/>
      <c r="HO284" s="2492"/>
      <c r="HP284" s="2492"/>
      <c r="HQ284" s="2492"/>
      <c r="HR284" s="2492"/>
      <c r="HS284" s="2492"/>
      <c r="HT284" s="2492"/>
      <c r="HU284" s="2492"/>
      <c r="HV284" s="2492"/>
      <c r="HW284" s="2492"/>
      <c r="HX284" s="2492"/>
      <c r="HY284" s="2492"/>
      <c r="HZ284" s="2492"/>
      <c r="IA284" s="2492"/>
      <c r="IB284" s="2492"/>
      <c r="IC284" s="2492"/>
      <c r="ID284" s="2492"/>
      <c r="IE284" s="2492"/>
    </row>
    <row r="285" spans="1:239" s="1472" customFormat="1" ht="15.75" customHeight="1">
      <c r="A285" s="1827" t="s">
        <v>101</v>
      </c>
      <c r="B285" s="1770" t="s">
        <v>1504</v>
      </c>
      <c r="C285" s="1645" t="s">
        <v>1505</v>
      </c>
      <c r="D285" s="1544"/>
      <c r="E285" s="2118"/>
      <c r="F285" s="1546"/>
      <c r="G285" s="83" t="s">
        <v>219</v>
      </c>
      <c r="H285" s="125"/>
      <c r="I285" s="686">
        <v>67.5</v>
      </c>
      <c r="J285" s="126"/>
      <c r="K285" s="127">
        <v>6</v>
      </c>
      <c r="L285" s="2570"/>
      <c r="M285" s="128" t="s">
        <v>261</v>
      </c>
      <c r="N285" s="2116">
        <v>1</v>
      </c>
      <c r="O285" s="131"/>
      <c r="P285" s="2117">
        <v>181</v>
      </c>
      <c r="Q285" s="132"/>
      <c r="R285" s="2634"/>
      <c r="S285" s="466"/>
      <c r="T285" s="350"/>
      <c r="U285" s="1890"/>
      <c r="V285" s="350"/>
      <c r="W285" s="1432"/>
      <c r="X285" s="2114">
        <v>5.0000000000000001E-3</v>
      </c>
      <c r="Y285" s="2115"/>
      <c r="Z285" s="2065">
        <v>125750</v>
      </c>
      <c r="AA285" s="1780"/>
      <c r="AB285" s="2683"/>
      <c r="AC285" s="2516">
        <f t="shared" si="16"/>
        <v>0</v>
      </c>
      <c r="AD285" s="1416">
        <f t="shared" si="17"/>
        <v>0</v>
      </c>
      <c r="AE285" s="1416">
        <f t="shared" si="18"/>
        <v>0</v>
      </c>
      <c r="AF285" s="1416">
        <f t="shared" si="19"/>
        <v>0</v>
      </c>
      <c r="AG285" s="2492"/>
      <c r="AH285" s="2492"/>
      <c r="AI285" s="2492"/>
      <c r="AJ285" s="2492"/>
      <c r="AK285" s="2492"/>
      <c r="AL285" s="2492"/>
      <c r="AM285" s="2492"/>
      <c r="AN285" s="2492"/>
      <c r="AO285" s="2492"/>
      <c r="AP285" s="2492"/>
      <c r="AQ285" s="2492"/>
      <c r="AR285" s="2492"/>
      <c r="AS285" s="2492"/>
      <c r="AT285" s="2492"/>
      <c r="AU285" s="2492"/>
      <c r="AV285" s="2492"/>
      <c r="AW285" s="2492"/>
      <c r="AX285" s="2492"/>
      <c r="AY285" s="2492"/>
      <c r="AZ285" s="2492"/>
      <c r="BA285" s="2492"/>
      <c r="BB285" s="2492"/>
      <c r="BC285" s="2492"/>
      <c r="BD285" s="2492"/>
      <c r="BE285" s="2492"/>
      <c r="BF285" s="2492"/>
      <c r="BG285" s="2492"/>
      <c r="BH285" s="2492"/>
      <c r="BI285" s="2492"/>
      <c r="BJ285" s="2492"/>
      <c r="BK285" s="2492"/>
      <c r="BL285" s="2492"/>
      <c r="BM285" s="2492"/>
      <c r="BN285" s="2492"/>
      <c r="BO285" s="2492"/>
      <c r="BP285" s="2492"/>
      <c r="BQ285" s="2492"/>
      <c r="BR285" s="2492"/>
      <c r="BS285" s="2492"/>
      <c r="BT285" s="2492"/>
      <c r="BU285" s="2492"/>
      <c r="BV285" s="2492"/>
      <c r="BW285" s="2492"/>
      <c r="BX285" s="2492"/>
      <c r="BY285" s="2492"/>
      <c r="BZ285" s="2492"/>
      <c r="CA285" s="2492"/>
      <c r="CB285" s="2492"/>
      <c r="CC285" s="2492"/>
      <c r="CD285" s="2492"/>
      <c r="CE285" s="2492"/>
      <c r="CF285" s="2492"/>
      <c r="CG285" s="2492"/>
      <c r="CH285" s="2492"/>
      <c r="CI285" s="2492"/>
      <c r="CJ285" s="2492"/>
      <c r="CK285" s="2492"/>
      <c r="CL285" s="2492"/>
      <c r="CM285" s="2492"/>
      <c r="CN285" s="2492"/>
      <c r="CO285" s="2492"/>
      <c r="CP285" s="2492"/>
      <c r="CQ285" s="2492"/>
      <c r="CR285" s="2492"/>
      <c r="CS285" s="2492"/>
      <c r="CT285" s="2492"/>
      <c r="CU285" s="2492"/>
      <c r="CV285" s="2492"/>
      <c r="CW285" s="2492"/>
      <c r="CX285" s="2492"/>
      <c r="CY285" s="2492"/>
      <c r="CZ285" s="2492"/>
      <c r="DA285" s="2492"/>
      <c r="DB285" s="2492"/>
      <c r="DC285" s="2492"/>
      <c r="DD285" s="2492"/>
      <c r="DE285" s="2492"/>
      <c r="DF285" s="2492"/>
      <c r="DG285" s="2492"/>
      <c r="DH285" s="2492"/>
      <c r="DI285" s="2492"/>
      <c r="DJ285" s="2492"/>
      <c r="DK285" s="2492"/>
      <c r="DL285" s="2492"/>
      <c r="DM285" s="2492"/>
      <c r="DN285" s="2492"/>
      <c r="DO285" s="2492"/>
      <c r="DP285" s="2492"/>
      <c r="DQ285" s="2492"/>
      <c r="DR285" s="2492"/>
      <c r="DS285" s="2492"/>
      <c r="DT285" s="2492"/>
      <c r="DU285" s="2492"/>
      <c r="DV285" s="2492"/>
      <c r="DW285" s="2492"/>
      <c r="DX285" s="2492"/>
      <c r="DY285" s="2492"/>
      <c r="DZ285" s="2492"/>
      <c r="EA285" s="2492"/>
      <c r="EB285" s="2492"/>
      <c r="EC285" s="2492"/>
      <c r="ED285" s="2492"/>
      <c r="EE285" s="2492"/>
      <c r="EF285" s="2492"/>
      <c r="EG285" s="2492"/>
      <c r="EH285" s="2492"/>
      <c r="EI285" s="2492"/>
      <c r="EJ285" s="2492"/>
      <c r="EK285" s="2492"/>
      <c r="EL285" s="2492"/>
      <c r="EM285" s="2492"/>
      <c r="EN285" s="2492"/>
      <c r="EO285" s="2492"/>
      <c r="EP285" s="2492"/>
      <c r="EQ285" s="2492"/>
      <c r="ER285" s="2492"/>
      <c r="ES285" s="2492"/>
      <c r="ET285" s="2492"/>
      <c r="EU285" s="2492"/>
      <c r="EV285" s="2492"/>
      <c r="EW285" s="2492"/>
      <c r="EX285" s="2492"/>
      <c r="EY285" s="2492"/>
      <c r="EZ285" s="2492"/>
      <c r="FA285" s="2492"/>
      <c r="FB285" s="2492"/>
      <c r="FC285" s="2492"/>
      <c r="FD285" s="2492"/>
      <c r="FE285" s="2492"/>
      <c r="FF285" s="2492"/>
      <c r="FG285" s="2492"/>
      <c r="FH285" s="2492"/>
      <c r="FI285" s="2492"/>
      <c r="FJ285" s="2492"/>
      <c r="FK285" s="2492"/>
      <c r="FL285" s="2492"/>
      <c r="FM285" s="2492"/>
      <c r="FN285" s="2492"/>
      <c r="FO285" s="2492"/>
      <c r="FP285" s="2492"/>
      <c r="FQ285" s="2492"/>
      <c r="FR285" s="2492"/>
      <c r="FS285" s="2492"/>
      <c r="FT285" s="2492"/>
      <c r="FU285" s="2492"/>
      <c r="FV285" s="2492"/>
      <c r="FW285" s="2492"/>
      <c r="FX285" s="2492"/>
      <c r="FY285" s="2492"/>
      <c r="FZ285" s="2492"/>
      <c r="GA285" s="2492"/>
      <c r="GB285" s="2492"/>
      <c r="GC285" s="2492"/>
      <c r="GD285" s="2492"/>
      <c r="GE285" s="2492"/>
      <c r="GF285" s="2492"/>
      <c r="GG285" s="2492"/>
      <c r="GH285" s="2492"/>
      <c r="GI285" s="2492"/>
      <c r="GJ285" s="2492"/>
      <c r="GK285" s="2492"/>
      <c r="GL285" s="2492"/>
      <c r="GM285" s="2492"/>
      <c r="GN285" s="2492"/>
      <c r="GO285" s="2492"/>
      <c r="GP285" s="2492"/>
      <c r="GQ285" s="2492"/>
      <c r="GR285" s="2492"/>
      <c r="GS285" s="2492"/>
      <c r="GT285" s="2492"/>
      <c r="GU285" s="2492"/>
      <c r="GV285" s="2492"/>
      <c r="GW285" s="2492"/>
      <c r="GX285" s="2492"/>
      <c r="GY285" s="2492"/>
      <c r="GZ285" s="2492"/>
      <c r="HA285" s="2492"/>
      <c r="HB285" s="2492"/>
      <c r="HC285" s="2492"/>
      <c r="HD285" s="2492"/>
      <c r="HE285" s="2492"/>
      <c r="HF285" s="2492"/>
      <c r="HG285" s="2492"/>
      <c r="HH285" s="2492"/>
      <c r="HI285" s="2492"/>
      <c r="HJ285" s="2492"/>
      <c r="HK285" s="2492"/>
      <c r="HL285" s="2492"/>
      <c r="HM285" s="2492"/>
      <c r="HN285" s="2492"/>
      <c r="HO285" s="2492"/>
      <c r="HP285" s="2492"/>
      <c r="HQ285" s="2492"/>
      <c r="HR285" s="2492"/>
      <c r="HS285" s="2492"/>
      <c r="HT285" s="2492"/>
      <c r="HU285" s="2492"/>
      <c r="HV285" s="2492"/>
      <c r="HW285" s="2492"/>
      <c r="HX285" s="2492"/>
      <c r="HY285" s="2492"/>
      <c r="HZ285" s="2492"/>
      <c r="IA285" s="2492"/>
      <c r="IB285" s="2492"/>
      <c r="IC285" s="2492"/>
      <c r="ID285" s="2492"/>
      <c r="IE285" s="2492"/>
    </row>
    <row r="286" spans="1:239" s="1472" customFormat="1" ht="27" customHeight="1">
      <c r="A286" s="1483">
        <v>2510</v>
      </c>
      <c r="B286" s="1496" t="s">
        <v>1506</v>
      </c>
      <c r="C286" s="4402" t="s">
        <v>1507</v>
      </c>
      <c r="D286" s="4351"/>
      <c r="E286" s="4351"/>
      <c r="F286" s="4352"/>
      <c r="G286" s="83">
        <v>0.8</v>
      </c>
      <c r="H286" s="701"/>
      <c r="I286" s="686">
        <v>37.299999999999997</v>
      </c>
      <c r="J286" s="1123"/>
      <c r="K286" s="698">
        <v>4</v>
      </c>
      <c r="L286" s="2449"/>
      <c r="M286" s="1121" t="s">
        <v>244</v>
      </c>
      <c r="N286" s="83">
        <v>5</v>
      </c>
      <c r="O286" s="755"/>
      <c r="P286" s="1929">
        <v>75</v>
      </c>
      <c r="Q286" s="755"/>
      <c r="R286" s="2463"/>
      <c r="S286" s="83">
        <v>20</v>
      </c>
      <c r="T286" s="755"/>
      <c r="U286" s="1929">
        <v>281</v>
      </c>
      <c r="V286" s="755"/>
      <c r="W286" s="1433"/>
      <c r="X286" s="1502">
        <v>0.06</v>
      </c>
      <c r="Y286" s="1549"/>
      <c r="Z286" s="1981">
        <v>9847</v>
      </c>
      <c r="AA286" s="1616"/>
      <c r="AB286" s="2480"/>
      <c r="AC286" s="2516">
        <f t="shared" si="16"/>
        <v>0</v>
      </c>
      <c r="AD286" s="1416">
        <f t="shared" si="17"/>
        <v>0</v>
      </c>
      <c r="AE286" s="1416">
        <f t="shared" si="18"/>
        <v>0</v>
      </c>
      <c r="AF286" s="1416">
        <f t="shared" si="19"/>
        <v>0</v>
      </c>
      <c r="AG286" s="2492"/>
      <c r="AH286" s="2492"/>
      <c r="AI286" s="2492"/>
      <c r="AJ286" s="2492"/>
      <c r="AK286" s="2492"/>
      <c r="AL286" s="2492"/>
      <c r="AM286" s="2492"/>
      <c r="AN286" s="2492"/>
      <c r="AO286" s="2492"/>
      <c r="AP286" s="2492"/>
      <c r="AQ286" s="2492"/>
      <c r="AR286" s="2492"/>
      <c r="AS286" s="2492"/>
      <c r="AT286" s="2492"/>
      <c r="AU286" s="2492"/>
      <c r="AV286" s="2492"/>
      <c r="AW286" s="2492"/>
      <c r="AX286" s="2492"/>
      <c r="AY286" s="2492"/>
      <c r="AZ286" s="2492"/>
      <c r="BA286" s="2492"/>
      <c r="BB286" s="2492"/>
      <c r="BC286" s="2492"/>
      <c r="BD286" s="2492"/>
      <c r="BE286" s="2492"/>
      <c r="BF286" s="2492"/>
      <c r="BG286" s="2492"/>
      <c r="BH286" s="2492"/>
      <c r="BI286" s="2492"/>
      <c r="BJ286" s="2492"/>
      <c r="BK286" s="2492"/>
      <c r="BL286" s="2492"/>
      <c r="BM286" s="2492"/>
      <c r="BN286" s="2492"/>
      <c r="BO286" s="2492"/>
      <c r="BP286" s="2492"/>
      <c r="BQ286" s="2492"/>
      <c r="BR286" s="2492"/>
      <c r="BS286" s="2492"/>
      <c r="BT286" s="2492"/>
      <c r="BU286" s="2492"/>
      <c r="BV286" s="2492"/>
      <c r="BW286" s="2492"/>
      <c r="BX286" s="2492"/>
      <c r="BY286" s="2492"/>
      <c r="BZ286" s="2492"/>
      <c r="CA286" s="2492"/>
      <c r="CB286" s="2492"/>
      <c r="CC286" s="2492"/>
      <c r="CD286" s="2492"/>
      <c r="CE286" s="2492"/>
      <c r="CF286" s="2492"/>
      <c r="CG286" s="2492"/>
      <c r="CH286" s="2492"/>
      <c r="CI286" s="2492"/>
      <c r="CJ286" s="2492"/>
      <c r="CK286" s="2492"/>
      <c r="CL286" s="2492"/>
      <c r="CM286" s="2492"/>
      <c r="CN286" s="2492"/>
      <c r="CO286" s="2492"/>
      <c r="CP286" s="2492"/>
      <c r="CQ286" s="2492"/>
      <c r="CR286" s="2492"/>
      <c r="CS286" s="2492"/>
      <c r="CT286" s="2492"/>
      <c r="CU286" s="2492"/>
      <c r="CV286" s="2492"/>
      <c r="CW286" s="2492"/>
      <c r="CX286" s="2492"/>
      <c r="CY286" s="2492"/>
      <c r="CZ286" s="2492"/>
      <c r="DA286" s="2492"/>
      <c r="DB286" s="2492"/>
      <c r="DC286" s="2492"/>
      <c r="DD286" s="2492"/>
      <c r="DE286" s="2492"/>
      <c r="DF286" s="2492"/>
      <c r="DG286" s="2492"/>
      <c r="DH286" s="2492"/>
      <c r="DI286" s="2492"/>
      <c r="DJ286" s="2492"/>
      <c r="DK286" s="2492"/>
      <c r="DL286" s="2492"/>
      <c r="DM286" s="2492"/>
      <c r="DN286" s="2492"/>
      <c r="DO286" s="2492"/>
      <c r="DP286" s="2492"/>
      <c r="DQ286" s="2492"/>
      <c r="DR286" s="2492"/>
      <c r="DS286" s="2492"/>
      <c r="DT286" s="2492"/>
      <c r="DU286" s="2492"/>
      <c r="DV286" s="2492"/>
      <c r="DW286" s="2492"/>
      <c r="DX286" s="2492"/>
      <c r="DY286" s="2492"/>
      <c r="DZ286" s="2492"/>
      <c r="EA286" s="2492"/>
      <c r="EB286" s="2492"/>
      <c r="EC286" s="2492"/>
      <c r="ED286" s="2492"/>
      <c r="EE286" s="2492"/>
      <c r="EF286" s="2492"/>
      <c r="EG286" s="2492"/>
      <c r="EH286" s="2492"/>
      <c r="EI286" s="2492"/>
      <c r="EJ286" s="2492"/>
      <c r="EK286" s="2492"/>
      <c r="EL286" s="2492"/>
      <c r="EM286" s="2492"/>
      <c r="EN286" s="2492"/>
      <c r="EO286" s="2492"/>
      <c r="EP286" s="2492"/>
      <c r="EQ286" s="2492"/>
      <c r="ER286" s="2492"/>
      <c r="ES286" s="2492"/>
      <c r="ET286" s="2492"/>
      <c r="EU286" s="2492"/>
      <c r="EV286" s="2492"/>
      <c r="EW286" s="2492"/>
      <c r="EX286" s="2492"/>
      <c r="EY286" s="2492"/>
      <c r="EZ286" s="2492"/>
      <c r="FA286" s="2492"/>
      <c r="FB286" s="2492"/>
      <c r="FC286" s="2492"/>
      <c r="FD286" s="2492"/>
      <c r="FE286" s="2492"/>
      <c r="FF286" s="2492"/>
      <c r="FG286" s="2492"/>
      <c r="FH286" s="2492"/>
      <c r="FI286" s="2492"/>
      <c r="FJ286" s="2492"/>
      <c r="FK286" s="2492"/>
      <c r="FL286" s="2492"/>
      <c r="FM286" s="2492"/>
      <c r="FN286" s="2492"/>
      <c r="FO286" s="2492"/>
      <c r="FP286" s="2492"/>
      <c r="FQ286" s="2492"/>
      <c r="FR286" s="2492"/>
      <c r="FS286" s="2492"/>
      <c r="FT286" s="2492"/>
      <c r="FU286" s="2492"/>
      <c r="FV286" s="2492"/>
      <c r="FW286" s="2492"/>
      <c r="FX286" s="2492"/>
      <c r="FY286" s="2492"/>
      <c r="FZ286" s="2492"/>
      <c r="GA286" s="2492"/>
      <c r="GB286" s="2492"/>
      <c r="GC286" s="2492"/>
      <c r="GD286" s="2492"/>
      <c r="GE286" s="2492"/>
      <c r="GF286" s="2492"/>
      <c r="GG286" s="2492"/>
      <c r="GH286" s="2492"/>
      <c r="GI286" s="2492"/>
      <c r="GJ286" s="2492"/>
      <c r="GK286" s="2492"/>
      <c r="GL286" s="2492"/>
      <c r="GM286" s="2492"/>
      <c r="GN286" s="2492"/>
      <c r="GO286" s="2492"/>
      <c r="GP286" s="2492"/>
      <c r="GQ286" s="2492"/>
      <c r="GR286" s="2492"/>
      <c r="GS286" s="2492"/>
      <c r="GT286" s="2492"/>
      <c r="GU286" s="2492"/>
      <c r="GV286" s="2492"/>
      <c r="GW286" s="2492"/>
      <c r="GX286" s="2492"/>
      <c r="GY286" s="2492"/>
      <c r="GZ286" s="2492"/>
      <c r="HA286" s="2492"/>
      <c r="HB286" s="2492"/>
      <c r="HC286" s="2492"/>
      <c r="HD286" s="2492"/>
      <c r="HE286" s="2492"/>
      <c r="HF286" s="2492"/>
      <c r="HG286" s="2492"/>
      <c r="HH286" s="2492"/>
      <c r="HI286" s="2492"/>
      <c r="HJ286" s="2492"/>
      <c r="HK286" s="2492"/>
      <c r="HL286" s="2492"/>
      <c r="HM286" s="2492"/>
      <c r="HN286" s="2492"/>
      <c r="HO286" s="2492"/>
      <c r="HP286" s="2492"/>
      <c r="HQ286" s="2492"/>
      <c r="HR286" s="2492"/>
      <c r="HS286" s="2492"/>
      <c r="HT286" s="2492"/>
      <c r="HU286" s="2492"/>
      <c r="HV286" s="2492"/>
      <c r="HW286" s="2492"/>
      <c r="HX286" s="2492"/>
      <c r="HY286" s="2492"/>
      <c r="HZ286" s="2492"/>
      <c r="IA286" s="2492"/>
      <c r="IB286" s="2492"/>
      <c r="IC286" s="2492"/>
      <c r="ID286" s="2492"/>
      <c r="IE286" s="2492"/>
    </row>
    <row r="287" spans="1:239" s="1472" customFormat="1" ht="15.75" customHeight="1">
      <c r="A287" s="1483" t="s">
        <v>1508</v>
      </c>
      <c r="B287" s="1496" t="s">
        <v>1509</v>
      </c>
      <c r="C287" s="4298" t="s">
        <v>1510</v>
      </c>
      <c r="D287" s="4293"/>
      <c r="E287" s="4284"/>
      <c r="F287" s="4285"/>
      <c r="G287" s="83" t="s">
        <v>219</v>
      </c>
      <c r="H287" s="701"/>
      <c r="I287" s="686">
        <v>67.5</v>
      </c>
      <c r="J287" s="1123"/>
      <c r="K287" s="698">
        <v>6</v>
      </c>
      <c r="L287" s="2449"/>
      <c r="M287" s="1121" t="s">
        <v>1511</v>
      </c>
      <c r="N287" s="83">
        <v>1</v>
      </c>
      <c r="O287" s="755"/>
      <c r="P287" s="1929">
        <v>160</v>
      </c>
      <c r="Q287" s="755"/>
      <c r="R287" s="2463"/>
      <c r="S287" s="945"/>
      <c r="T287" s="1134"/>
      <c r="U287" s="1588"/>
      <c r="V287" s="1134"/>
      <c r="W287" s="1430"/>
      <c r="X287" s="2114">
        <v>5.0000000000000001E-3</v>
      </c>
      <c r="Y287" s="2115"/>
      <c r="Z287" s="1981">
        <v>110601</v>
      </c>
      <c r="AA287" s="1616"/>
      <c r="AB287" s="2480"/>
      <c r="AC287" s="2516">
        <f t="shared" si="16"/>
        <v>0</v>
      </c>
      <c r="AD287" s="1416">
        <f t="shared" si="17"/>
        <v>0</v>
      </c>
      <c r="AE287" s="1416">
        <f t="shared" si="18"/>
        <v>0</v>
      </c>
      <c r="AF287" s="1416">
        <f t="shared" si="19"/>
        <v>0</v>
      </c>
      <c r="AG287" s="2492"/>
      <c r="AH287" s="2492"/>
      <c r="AI287" s="2492"/>
      <c r="AJ287" s="2492"/>
      <c r="AK287" s="2492"/>
      <c r="AL287" s="2492"/>
      <c r="AM287" s="2492"/>
      <c r="AN287" s="2492"/>
      <c r="AO287" s="2492"/>
      <c r="AP287" s="2492"/>
      <c r="AQ287" s="2492"/>
      <c r="AR287" s="2492"/>
      <c r="AS287" s="2492"/>
      <c r="AT287" s="2492"/>
      <c r="AU287" s="2492"/>
      <c r="AV287" s="2492"/>
      <c r="AW287" s="2492"/>
      <c r="AX287" s="2492"/>
      <c r="AY287" s="2492"/>
      <c r="AZ287" s="2492"/>
      <c r="BA287" s="2492"/>
      <c r="BB287" s="2492"/>
      <c r="BC287" s="2492"/>
      <c r="BD287" s="2492"/>
      <c r="BE287" s="2492"/>
      <c r="BF287" s="2492"/>
      <c r="BG287" s="2492"/>
      <c r="BH287" s="2492"/>
      <c r="BI287" s="2492"/>
      <c r="BJ287" s="2492"/>
      <c r="BK287" s="2492"/>
      <c r="BL287" s="2492"/>
      <c r="BM287" s="2492"/>
      <c r="BN287" s="2492"/>
      <c r="BO287" s="2492"/>
      <c r="BP287" s="2492"/>
      <c r="BQ287" s="2492"/>
      <c r="BR287" s="2492"/>
      <c r="BS287" s="2492"/>
      <c r="BT287" s="2492"/>
      <c r="BU287" s="2492"/>
      <c r="BV287" s="2492"/>
      <c r="BW287" s="2492"/>
      <c r="BX287" s="2492"/>
      <c r="BY287" s="2492"/>
      <c r="BZ287" s="2492"/>
      <c r="CA287" s="2492"/>
      <c r="CB287" s="2492"/>
      <c r="CC287" s="2492"/>
      <c r="CD287" s="2492"/>
      <c r="CE287" s="2492"/>
      <c r="CF287" s="2492"/>
      <c r="CG287" s="2492"/>
      <c r="CH287" s="2492"/>
      <c r="CI287" s="2492"/>
      <c r="CJ287" s="2492"/>
      <c r="CK287" s="2492"/>
      <c r="CL287" s="2492"/>
      <c r="CM287" s="2492"/>
      <c r="CN287" s="2492"/>
      <c r="CO287" s="2492"/>
      <c r="CP287" s="2492"/>
      <c r="CQ287" s="2492"/>
      <c r="CR287" s="2492"/>
      <c r="CS287" s="2492"/>
      <c r="CT287" s="2492"/>
      <c r="CU287" s="2492"/>
      <c r="CV287" s="2492"/>
      <c r="CW287" s="2492"/>
      <c r="CX287" s="2492"/>
      <c r="CY287" s="2492"/>
      <c r="CZ287" s="2492"/>
      <c r="DA287" s="2492"/>
      <c r="DB287" s="2492"/>
      <c r="DC287" s="2492"/>
      <c r="DD287" s="2492"/>
      <c r="DE287" s="2492"/>
      <c r="DF287" s="2492"/>
      <c r="DG287" s="2492"/>
      <c r="DH287" s="2492"/>
      <c r="DI287" s="2492"/>
      <c r="DJ287" s="2492"/>
      <c r="DK287" s="2492"/>
      <c r="DL287" s="2492"/>
      <c r="DM287" s="2492"/>
      <c r="DN287" s="2492"/>
      <c r="DO287" s="2492"/>
      <c r="DP287" s="2492"/>
      <c r="DQ287" s="2492"/>
      <c r="DR287" s="2492"/>
      <c r="DS287" s="2492"/>
      <c r="DT287" s="2492"/>
      <c r="DU287" s="2492"/>
      <c r="DV287" s="2492"/>
      <c r="DW287" s="2492"/>
      <c r="DX287" s="2492"/>
      <c r="DY287" s="2492"/>
      <c r="DZ287" s="2492"/>
      <c r="EA287" s="2492"/>
      <c r="EB287" s="2492"/>
      <c r="EC287" s="2492"/>
      <c r="ED287" s="2492"/>
      <c r="EE287" s="2492"/>
      <c r="EF287" s="2492"/>
      <c r="EG287" s="2492"/>
      <c r="EH287" s="2492"/>
      <c r="EI287" s="2492"/>
      <c r="EJ287" s="2492"/>
      <c r="EK287" s="2492"/>
      <c r="EL287" s="2492"/>
      <c r="EM287" s="2492"/>
      <c r="EN287" s="2492"/>
      <c r="EO287" s="2492"/>
      <c r="EP287" s="2492"/>
      <c r="EQ287" s="2492"/>
      <c r="ER287" s="2492"/>
      <c r="ES287" s="2492"/>
      <c r="ET287" s="2492"/>
      <c r="EU287" s="2492"/>
      <c r="EV287" s="2492"/>
      <c r="EW287" s="2492"/>
      <c r="EX287" s="2492"/>
      <c r="EY287" s="2492"/>
      <c r="EZ287" s="2492"/>
      <c r="FA287" s="2492"/>
      <c r="FB287" s="2492"/>
      <c r="FC287" s="2492"/>
      <c r="FD287" s="2492"/>
      <c r="FE287" s="2492"/>
      <c r="FF287" s="2492"/>
      <c r="FG287" s="2492"/>
      <c r="FH287" s="2492"/>
      <c r="FI287" s="2492"/>
      <c r="FJ287" s="2492"/>
      <c r="FK287" s="2492"/>
      <c r="FL287" s="2492"/>
      <c r="FM287" s="2492"/>
      <c r="FN287" s="2492"/>
      <c r="FO287" s="2492"/>
      <c r="FP287" s="2492"/>
      <c r="FQ287" s="2492"/>
      <c r="FR287" s="2492"/>
      <c r="FS287" s="2492"/>
      <c r="FT287" s="2492"/>
      <c r="FU287" s="2492"/>
      <c r="FV287" s="2492"/>
      <c r="FW287" s="2492"/>
      <c r="FX287" s="2492"/>
      <c r="FY287" s="2492"/>
      <c r="FZ287" s="2492"/>
      <c r="GA287" s="2492"/>
      <c r="GB287" s="2492"/>
      <c r="GC287" s="2492"/>
      <c r="GD287" s="2492"/>
      <c r="GE287" s="2492"/>
      <c r="GF287" s="2492"/>
      <c r="GG287" s="2492"/>
      <c r="GH287" s="2492"/>
      <c r="GI287" s="2492"/>
      <c r="GJ287" s="2492"/>
      <c r="GK287" s="2492"/>
      <c r="GL287" s="2492"/>
      <c r="GM287" s="2492"/>
      <c r="GN287" s="2492"/>
      <c r="GO287" s="2492"/>
      <c r="GP287" s="2492"/>
      <c r="GQ287" s="2492"/>
      <c r="GR287" s="2492"/>
      <c r="GS287" s="2492"/>
      <c r="GT287" s="2492"/>
      <c r="GU287" s="2492"/>
      <c r="GV287" s="2492"/>
      <c r="GW287" s="2492"/>
      <c r="GX287" s="2492"/>
      <c r="GY287" s="2492"/>
      <c r="GZ287" s="2492"/>
      <c r="HA287" s="2492"/>
      <c r="HB287" s="2492"/>
      <c r="HC287" s="2492"/>
      <c r="HD287" s="2492"/>
      <c r="HE287" s="2492"/>
      <c r="HF287" s="2492"/>
      <c r="HG287" s="2492"/>
      <c r="HH287" s="2492"/>
      <c r="HI287" s="2492"/>
      <c r="HJ287" s="2492"/>
      <c r="HK287" s="2492"/>
      <c r="HL287" s="2492"/>
      <c r="HM287" s="2492"/>
      <c r="HN287" s="2492"/>
      <c r="HO287" s="2492"/>
      <c r="HP287" s="2492"/>
      <c r="HQ287" s="2492"/>
      <c r="HR287" s="2492"/>
      <c r="HS287" s="2492"/>
      <c r="HT287" s="2492"/>
      <c r="HU287" s="2492"/>
      <c r="HV287" s="2492"/>
      <c r="HW287" s="2492"/>
      <c r="HX287" s="2492"/>
      <c r="HY287" s="2492"/>
      <c r="HZ287" s="2492"/>
      <c r="IA287" s="2492"/>
      <c r="IB287" s="2492"/>
      <c r="IC287" s="2492"/>
      <c r="ID287" s="2492"/>
      <c r="IE287" s="2492"/>
    </row>
    <row r="288" spans="1:239" s="1472" customFormat="1" ht="15.75" customHeight="1">
      <c r="A288" s="3995" t="s">
        <v>1512</v>
      </c>
      <c r="B288" s="1496" t="s">
        <v>1513</v>
      </c>
      <c r="C288" s="4298" t="s">
        <v>1510</v>
      </c>
      <c r="D288" s="4293"/>
      <c r="E288" s="4284"/>
      <c r="F288" s="4285"/>
      <c r="G288" s="83" t="s">
        <v>219</v>
      </c>
      <c r="H288" s="701"/>
      <c r="I288" s="686">
        <v>67.5</v>
      </c>
      <c r="J288" s="1123"/>
      <c r="K288" s="698">
        <v>6</v>
      </c>
      <c r="L288" s="2449"/>
      <c r="M288" s="1121"/>
      <c r="N288" s="83">
        <v>1</v>
      </c>
      <c r="O288" s="755"/>
      <c r="P288" s="1929">
        <v>171</v>
      </c>
      <c r="Q288" s="755"/>
      <c r="R288" s="2463"/>
      <c r="S288" s="945"/>
      <c r="T288" s="1134"/>
      <c r="U288" s="1588"/>
      <c r="V288" s="1134"/>
      <c r="W288" s="1430"/>
      <c r="X288" s="2114">
        <v>5.0000000000000001E-3</v>
      </c>
      <c r="Y288" s="2115"/>
      <c r="Z288" s="1981">
        <v>118174</v>
      </c>
      <c r="AA288" s="3985"/>
      <c r="AB288" s="2480"/>
      <c r="AC288" s="3982">
        <f t="shared" si="16"/>
        <v>0</v>
      </c>
      <c r="AD288" s="1416">
        <f t="shared" si="17"/>
        <v>0</v>
      </c>
      <c r="AE288" s="1416">
        <f t="shared" si="18"/>
        <v>0</v>
      </c>
      <c r="AF288" s="1416">
        <f t="shared" si="19"/>
        <v>0</v>
      </c>
      <c r="AG288" s="2492"/>
      <c r="AH288" s="2492"/>
      <c r="AI288" s="2492"/>
      <c r="AJ288" s="2492"/>
      <c r="AK288" s="2492"/>
      <c r="AL288" s="2492"/>
      <c r="AM288" s="2492"/>
      <c r="AN288" s="2492"/>
      <c r="AO288" s="2492"/>
      <c r="AP288" s="2492"/>
      <c r="AQ288" s="2492"/>
      <c r="AR288" s="2492"/>
      <c r="AS288" s="2492"/>
      <c r="AT288" s="2492"/>
      <c r="AU288" s="2492"/>
      <c r="AV288" s="2492"/>
      <c r="AW288" s="2492"/>
      <c r="AX288" s="2492"/>
      <c r="AY288" s="2492"/>
      <c r="AZ288" s="2492"/>
      <c r="BA288" s="2492"/>
      <c r="BB288" s="2492"/>
      <c r="BC288" s="2492"/>
      <c r="BD288" s="2492"/>
      <c r="BE288" s="2492"/>
      <c r="BF288" s="2492"/>
      <c r="BG288" s="2492"/>
      <c r="BH288" s="2492"/>
      <c r="BI288" s="2492"/>
      <c r="BJ288" s="2492"/>
      <c r="BK288" s="2492"/>
      <c r="BL288" s="2492"/>
      <c r="BM288" s="2492"/>
      <c r="BN288" s="2492"/>
      <c r="BO288" s="2492"/>
      <c r="BP288" s="2492"/>
      <c r="BQ288" s="2492"/>
      <c r="BR288" s="2492"/>
      <c r="BS288" s="2492"/>
      <c r="BT288" s="2492"/>
      <c r="BU288" s="2492"/>
      <c r="BV288" s="2492"/>
      <c r="BW288" s="2492"/>
      <c r="BX288" s="2492"/>
      <c r="BY288" s="2492"/>
      <c r="BZ288" s="2492"/>
      <c r="CA288" s="2492"/>
      <c r="CB288" s="2492"/>
      <c r="CC288" s="2492"/>
      <c r="CD288" s="2492"/>
      <c r="CE288" s="2492"/>
      <c r="CF288" s="2492"/>
      <c r="CG288" s="2492"/>
      <c r="CH288" s="2492"/>
      <c r="CI288" s="2492"/>
      <c r="CJ288" s="2492"/>
      <c r="CK288" s="2492"/>
      <c r="CL288" s="2492"/>
      <c r="CM288" s="2492"/>
      <c r="CN288" s="2492"/>
      <c r="CO288" s="2492"/>
      <c r="CP288" s="2492"/>
      <c r="CQ288" s="2492"/>
      <c r="CR288" s="2492"/>
      <c r="CS288" s="2492"/>
      <c r="CT288" s="2492"/>
      <c r="CU288" s="2492"/>
      <c r="CV288" s="2492"/>
      <c r="CW288" s="2492"/>
      <c r="CX288" s="2492"/>
      <c r="CY288" s="2492"/>
      <c r="CZ288" s="2492"/>
      <c r="DA288" s="2492"/>
      <c r="DB288" s="2492"/>
      <c r="DC288" s="2492"/>
      <c r="DD288" s="2492"/>
      <c r="DE288" s="2492"/>
      <c r="DF288" s="2492"/>
      <c r="DG288" s="2492"/>
      <c r="DH288" s="2492"/>
      <c r="DI288" s="2492"/>
      <c r="DJ288" s="2492"/>
      <c r="DK288" s="2492"/>
      <c r="DL288" s="2492"/>
      <c r="DM288" s="2492"/>
      <c r="DN288" s="2492"/>
      <c r="DO288" s="2492"/>
      <c r="DP288" s="2492"/>
      <c r="DQ288" s="2492"/>
      <c r="DR288" s="2492"/>
      <c r="DS288" s="2492"/>
      <c r="DT288" s="2492"/>
      <c r="DU288" s="2492"/>
      <c r="DV288" s="2492"/>
      <c r="DW288" s="2492"/>
      <c r="DX288" s="2492"/>
      <c r="DY288" s="2492"/>
      <c r="DZ288" s="2492"/>
      <c r="EA288" s="2492"/>
      <c r="EB288" s="2492"/>
      <c r="EC288" s="2492"/>
      <c r="ED288" s="2492"/>
      <c r="EE288" s="2492"/>
      <c r="EF288" s="2492"/>
      <c r="EG288" s="2492"/>
      <c r="EH288" s="2492"/>
      <c r="EI288" s="2492"/>
      <c r="EJ288" s="2492"/>
      <c r="EK288" s="2492"/>
      <c r="EL288" s="2492"/>
      <c r="EM288" s="2492"/>
      <c r="EN288" s="2492"/>
      <c r="EO288" s="2492"/>
      <c r="EP288" s="2492"/>
      <c r="EQ288" s="2492"/>
      <c r="ER288" s="2492"/>
      <c r="ES288" s="2492"/>
      <c r="ET288" s="2492"/>
      <c r="EU288" s="2492"/>
      <c r="EV288" s="2492"/>
      <c r="EW288" s="2492"/>
      <c r="EX288" s="2492"/>
      <c r="EY288" s="2492"/>
      <c r="EZ288" s="2492"/>
      <c r="FA288" s="2492"/>
      <c r="FB288" s="2492"/>
      <c r="FC288" s="2492"/>
      <c r="FD288" s="2492"/>
      <c r="FE288" s="2492"/>
      <c r="FF288" s="2492"/>
      <c r="FG288" s="2492"/>
      <c r="FH288" s="2492"/>
      <c r="FI288" s="2492"/>
      <c r="FJ288" s="2492"/>
      <c r="FK288" s="2492"/>
      <c r="FL288" s="2492"/>
      <c r="FM288" s="2492"/>
      <c r="FN288" s="2492"/>
      <c r="FO288" s="2492"/>
      <c r="FP288" s="2492"/>
      <c r="FQ288" s="2492"/>
      <c r="FR288" s="2492"/>
      <c r="FS288" s="2492"/>
      <c r="FT288" s="2492"/>
      <c r="FU288" s="2492"/>
      <c r="FV288" s="2492"/>
      <c r="FW288" s="2492"/>
      <c r="FX288" s="2492"/>
      <c r="FY288" s="2492"/>
      <c r="FZ288" s="2492"/>
      <c r="GA288" s="2492"/>
      <c r="GB288" s="2492"/>
      <c r="GC288" s="2492"/>
      <c r="GD288" s="2492"/>
      <c r="GE288" s="2492"/>
      <c r="GF288" s="2492"/>
      <c r="GG288" s="2492"/>
      <c r="GH288" s="2492"/>
      <c r="GI288" s="2492"/>
      <c r="GJ288" s="2492"/>
      <c r="GK288" s="2492"/>
      <c r="GL288" s="2492"/>
      <c r="GM288" s="2492"/>
      <c r="GN288" s="2492"/>
      <c r="GO288" s="2492"/>
      <c r="GP288" s="2492"/>
      <c r="GQ288" s="2492"/>
      <c r="GR288" s="2492"/>
      <c r="GS288" s="2492"/>
      <c r="GT288" s="2492"/>
      <c r="GU288" s="2492"/>
      <c r="GV288" s="2492"/>
      <c r="GW288" s="2492"/>
      <c r="GX288" s="2492"/>
      <c r="GY288" s="2492"/>
      <c r="GZ288" s="2492"/>
      <c r="HA288" s="2492"/>
      <c r="HB288" s="2492"/>
      <c r="HC288" s="2492"/>
      <c r="HD288" s="2492"/>
      <c r="HE288" s="2492"/>
      <c r="HF288" s="2492"/>
      <c r="HG288" s="2492"/>
      <c r="HH288" s="2492"/>
      <c r="HI288" s="2492"/>
      <c r="HJ288" s="2492"/>
      <c r="HK288" s="2492"/>
      <c r="HL288" s="2492"/>
      <c r="HM288" s="2492"/>
      <c r="HN288" s="2492"/>
      <c r="HO288" s="2492"/>
      <c r="HP288" s="2492"/>
      <c r="HQ288" s="2492"/>
      <c r="HR288" s="2492"/>
      <c r="HS288" s="2492"/>
      <c r="HT288" s="2492"/>
      <c r="HU288" s="2492"/>
      <c r="HV288" s="2492"/>
      <c r="HW288" s="2492"/>
      <c r="HX288" s="2492"/>
      <c r="HY288" s="2492"/>
      <c r="HZ288" s="2492"/>
      <c r="IA288" s="2492"/>
      <c r="IB288" s="2492"/>
      <c r="IC288" s="2492"/>
      <c r="ID288" s="2492"/>
      <c r="IE288" s="2492"/>
    </row>
    <row r="289" spans="1:239" s="1472" customFormat="1" ht="27" customHeight="1">
      <c r="A289" s="1483" t="s">
        <v>158</v>
      </c>
      <c r="B289" s="1496" t="s">
        <v>1514</v>
      </c>
      <c r="C289" s="4403" t="s">
        <v>3485</v>
      </c>
      <c r="D289" s="4404"/>
      <c r="E289" s="4404"/>
      <c r="F289" s="4405"/>
      <c r="G289" s="83" t="s">
        <v>202</v>
      </c>
      <c r="H289" s="701"/>
      <c r="I289" s="686">
        <v>37.299999999999997</v>
      </c>
      <c r="J289" s="1123"/>
      <c r="K289" s="698">
        <v>4</v>
      </c>
      <c r="L289" s="2449"/>
      <c r="M289" s="1121" t="s">
        <v>302</v>
      </c>
      <c r="N289" s="83">
        <v>2</v>
      </c>
      <c r="O289" s="755"/>
      <c r="P289" s="1929">
        <v>123</v>
      </c>
      <c r="Q289" s="755"/>
      <c r="R289" s="2463"/>
      <c r="S289" s="1137"/>
      <c r="T289" s="1147"/>
      <c r="U289" s="1944"/>
      <c r="V289" s="1147"/>
      <c r="W289" s="1429"/>
      <c r="X289" s="1502">
        <v>0.02</v>
      </c>
      <c r="Y289" s="1549">
        <v>0.02</v>
      </c>
      <c r="Z289" s="1981">
        <v>41955</v>
      </c>
      <c r="AA289" s="1616"/>
      <c r="AB289" s="2480"/>
      <c r="AC289" s="2516">
        <f t="shared" si="16"/>
        <v>0</v>
      </c>
      <c r="AD289" s="1416">
        <f t="shared" si="17"/>
        <v>0</v>
      </c>
      <c r="AE289" s="1416">
        <f t="shared" si="18"/>
        <v>0</v>
      </c>
      <c r="AF289" s="1416">
        <f t="shared" si="19"/>
        <v>0</v>
      </c>
      <c r="AG289" s="2492"/>
      <c r="AH289" s="2492"/>
      <c r="AI289" s="2492"/>
      <c r="AJ289" s="2492"/>
      <c r="AK289" s="2492"/>
      <c r="AL289" s="2492"/>
      <c r="AM289" s="2492"/>
      <c r="AN289" s="2492"/>
      <c r="AO289" s="2492"/>
      <c r="AP289" s="2492"/>
      <c r="AQ289" s="2492"/>
      <c r="AR289" s="2492"/>
      <c r="AS289" s="2492"/>
      <c r="AT289" s="2492"/>
      <c r="AU289" s="2492"/>
      <c r="AV289" s="2492"/>
      <c r="AW289" s="2492"/>
      <c r="AX289" s="2492"/>
      <c r="AY289" s="2492"/>
      <c r="AZ289" s="2492"/>
      <c r="BA289" s="2492"/>
      <c r="BB289" s="2492"/>
      <c r="BC289" s="2492"/>
      <c r="BD289" s="2492"/>
      <c r="BE289" s="2492"/>
      <c r="BF289" s="2492"/>
      <c r="BG289" s="2492"/>
      <c r="BH289" s="2492"/>
      <c r="BI289" s="2492"/>
      <c r="BJ289" s="2492"/>
      <c r="BK289" s="2492"/>
      <c r="BL289" s="2492"/>
      <c r="BM289" s="2492"/>
      <c r="BN289" s="2492"/>
      <c r="BO289" s="2492"/>
      <c r="BP289" s="2492"/>
      <c r="BQ289" s="2492"/>
      <c r="BR289" s="2492"/>
      <c r="BS289" s="2492"/>
      <c r="BT289" s="2492"/>
      <c r="BU289" s="2492"/>
      <c r="BV289" s="2492"/>
      <c r="BW289" s="2492"/>
      <c r="BX289" s="2492"/>
      <c r="BY289" s="2492"/>
      <c r="BZ289" s="2492"/>
      <c r="CA289" s="2492"/>
      <c r="CB289" s="2492"/>
      <c r="CC289" s="2492"/>
      <c r="CD289" s="2492"/>
      <c r="CE289" s="2492"/>
      <c r="CF289" s="2492"/>
      <c r="CG289" s="2492"/>
      <c r="CH289" s="2492"/>
      <c r="CI289" s="2492"/>
      <c r="CJ289" s="2492"/>
      <c r="CK289" s="2492"/>
      <c r="CL289" s="2492"/>
      <c r="CM289" s="2492"/>
      <c r="CN289" s="2492"/>
      <c r="CO289" s="2492"/>
      <c r="CP289" s="2492"/>
      <c r="CQ289" s="2492"/>
      <c r="CR289" s="2492"/>
      <c r="CS289" s="2492"/>
      <c r="CT289" s="2492"/>
      <c r="CU289" s="2492"/>
      <c r="CV289" s="2492"/>
      <c r="CW289" s="2492"/>
      <c r="CX289" s="2492"/>
      <c r="CY289" s="2492"/>
      <c r="CZ289" s="2492"/>
      <c r="DA289" s="2492"/>
      <c r="DB289" s="2492"/>
      <c r="DC289" s="2492"/>
      <c r="DD289" s="2492"/>
      <c r="DE289" s="2492"/>
      <c r="DF289" s="2492"/>
      <c r="DG289" s="2492"/>
      <c r="DH289" s="2492"/>
      <c r="DI289" s="2492"/>
      <c r="DJ289" s="2492"/>
      <c r="DK289" s="2492"/>
      <c r="DL289" s="2492"/>
      <c r="DM289" s="2492"/>
      <c r="DN289" s="2492"/>
      <c r="DO289" s="2492"/>
      <c r="DP289" s="2492"/>
      <c r="DQ289" s="2492"/>
      <c r="DR289" s="2492"/>
      <c r="DS289" s="2492"/>
      <c r="DT289" s="2492"/>
      <c r="DU289" s="2492"/>
      <c r="DV289" s="2492"/>
      <c r="DW289" s="2492"/>
      <c r="DX289" s="2492"/>
      <c r="DY289" s="2492"/>
      <c r="DZ289" s="2492"/>
      <c r="EA289" s="2492"/>
      <c r="EB289" s="2492"/>
      <c r="EC289" s="2492"/>
      <c r="ED289" s="2492"/>
      <c r="EE289" s="2492"/>
      <c r="EF289" s="2492"/>
      <c r="EG289" s="2492"/>
      <c r="EH289" s="2492"/>
      <c r="EI289" s="2492"/>
      <c r="EJ289" s="2492"/>
      <c r="EK289" s="2492"/>
      <c r="EL289" s="2492"/>
      <c r="EM289" s="2492"/>
      <c r="EN289" s="2492"/>
      <c r="EO289" s="2492"/>
      <c r="EP289" s="2492"/>
      <c r="EQ289" s="2492"/>
      <c r="ER289" s="2492"/>
      <c r="ES289" s="2492"/>
      <c r="ET289" s="2492"/>
      <c r="EU289" s="2492"/>
      <c r="EV289" s="2492"/>
      <c r="EW289" s="2492"/>
      <c r="EX289" s="2492"/>
      <c r="EY289" s="2492"/>
      <c r="EZ289" s="2492"/>
      <c r="FA289" s="2492"/>
      <c r="FB289" s="2492"/>
      <c r="FC289" s="2492"/>
      <c r="FD289" s="2492"/>
      <c r="FE289" s="2492"/>
      <c r="FF289" s="2492"/>
      <c r="FG289" s="2492"/>
      <c r="FH289" s="2492"/>
      <c r="FI289" s="2492"/>
      <c r="FJ289" s="2492"/>
      <c r="FK289" s="2492"/>
      <c r="FL289" s="2492"/>
      <c r="FM289" s="2492"/>
      <c r="FN289" s="2492"/>
      <c r="FO289" s="2492"/>
      <c r="FP289" s="2492"/>
      <c r="FQ289" s="2492"/>
      <c r="FR289" s="2492"/>
      <c r="FS289" s="2492"/>
      <c r="FT289" s="2492"/>
      <c r="FU289" s="2492"/>
      <c r="FV289" s="2492"/>
      <c r="FW289" s="2492"/>
      <c r="FX289" s="2492"/>
      <c r="FY289" s="2492"/>
      <c r="FZ289" s="2492"/>
      <c r="GA289" s="2492"/>
      <c r="GB289" s="2492"/>
      <c r="GC289" s="2492"/>
      <c r="GD289" s="2492"/>
      <c r="GE289" s="2492"/>
      <c r="GF289" s="2492"/>
      <c r="GG289" s="2492"/>
      <c r="GH289" s="2492"/>
      <c r="GI289" s="2492"/>
      <c r="GJ289" s="2492"/>
      <c r="GK289" s="2492"/>
      <c r="GL289" s="2492"/>
      <c r="GM289" s="2492"/>
      <c r="GN289" s="2492"/>
      <c r="GO289" s="2492"/>
      <c r="GP289" s="2492"/>
      <c r="GQ289" s="2492"/>
      <c r="GR289" s="2492"/>
      <c r="GS289" s="2492"/>
      <c r="GT289" s="2492"/>
      <c r="GU289" s="2492"/>
      <c r="GV289" s="2492"/>
      <c r="GW289" s="2492"/>
      <c r="GX289" s="2492"/>
      <c r="GY289" s="2492"/>
      <c r="GZ289" s="2492"/>
      <c r="HA289" s="2492"/>
      <c r="HB289" s="2492"/>
      <c r="HC289" s="2492"/>
      <c r="HD289" s="2492"/>
      <c r="HE289" s="2492"/>
      <c r="HF289" s="2492"/>
      <c r="HG289" s="2492"/>
      <c r="HH289" s="2492"/>
      <c r="HI289" s="2492"/>
      <c r="HJ289" s="2492"/>
      <c r="HK289" s="2492"/>
      <c r="HL289" s="2492"/>
      <c r="HM289" s="2492"/>
      <c r="HN289" s="2492"/>
      <c r="HO289" s="2492"/>
      <c r="HP289" s="2492"/>
      <c r="HQ289" s="2492"/>
      <c r="HR289" s="2492"/>
      <c r="HS289" s="2492"/>
      <c r="HT289" s="2492"/>
      <c r="HU289" s="2492"/>
      <c r="HV289" s="2492"/>
      <c r="HW289" s="2492"/>
      <c r="HX289" s="2492"/>
      <c r="HY289" s="2492"/>
      <c r="HZ289" s="2492"/>
      <c r="IA289" s="2492"/>
      <c r="IB289" s="2492"/>
      <c r="IC289" s="2492"/>
      <c r="ID289" s="2492"/>
      <c r="IE289" s="2492"/>
    </row>
    <row r="290" spans="1:239" s="1472" customFormat="1" ht="27" customHeight="1">
      <c r="A290" s="1483" t="s">
        <v>181</v>
      </c>
      <c r="B290" s="1496" t="s">
        <v>1514</v>
      </c>
      <c r="C290" s="4406" t="s">
        <v>1515</v>
      </c>
      <c r="D290" s="4407"/>
      <c r="E290" s="4407"/>
      <c r="F290" s="4408"/>
      <c r="G290" s="83" t="s">
        <v>202</v>
      </c>
      <c r="H290" s="701"/>
      <c r="I290" s="686">
        <v>37.299999999999997</v>
      </c>
      <c r="J290" s="1123"/>
      <c r="K290" s="698">
        <v>4</v>
      </c>
      <c r="L290" s="2449"/>
      <c r="M290" s="1121" t="s">
        <v>271</v>
      </c>
      <c r="N290" s="945"/>
      <c r="O290" s="1134"/>
      <c r="P290" s="1588"/>
      <c r="Q290" s="1134"/>
      <c r="R290" s="2471"/>
      <c r="S290" s="1137"/>
      <c r="T290" s="1147"/>
      <c r="U290" s="1944"/>
      <c r="V290" s="1147"/>
      <c r="W290" s="1429"/>
      <c r="X290" s="1133"/>
      <c r="Y290" s="1134"/>
      <c r="Z290" s="1149"/>
      <c r="AA290" s="1057"/>
      <c r="AB290" s="2680"/>
      <c r="AC290" s="2516">
        <f t="shared" si="16"/>
        <v>0</v>
      </c>
      <c r="AD290" s="1416">
        <f t="shared" si="17"/>
        <v>0</v>
      </c>
      <c r="AE290" s="1416">
        <f t="shared" si="18"/>
        <v>0</v>
      </c>
      <c r="AF290" s="1416">
        <f t="shared" si="19"/>
        <v>0</v>
      </c>
      <c r="AG290" s="2492"/>
      <c r="AH290" s="2492"/>
      <c r="AI290" s="2492"/>
      <c r="AJ290" s="2492"/>
      <c r="AK290" s="2492"/>
      <c r="AL290" s="2492"/>
      <c r="AM290" s="2492"/>
      <c r="AN290" s="2492"/>
      <c r="AO290" s="2492"/>
      <c r="AP290" s="2492"/>
      <c r="AQ290" s="2492"/>
      <c r="AR290" s="2492"/>
      <c r="AS290" s="2492"/>
      <c r="AT290" s="2492"/>
      <c r="AU290" s="2492"/>
      <c r="AV290" s="2492"/>
      <c r="AW290" s="2492"/>
      <c r="AX290" s="2492"/>
      <c r="AY290" s="2492"/>
      <c r="AZ290" s="2492"/>
      <c r="BA290" s="2492"/>
      <c r="BB290" s="2492"/>
      <c r="BC290" s="2492"/>
      <c r="BD290" s="2492"/>
      <c r="BE290" s="2492"/>
      <c r="BF290" s="2492"/>
      <c r="BG290" s="2492"/>
      <c r="BH290" s="2492"/>
      <c r="BI290" s="2492"/>
      <c r="BJ290" s="2492"/>
      <c r="BK290" s="2492"/>
      <c r="BL290" s="2492"/>
      <c r="BM290" s="2492"/>
      <c r="BN290" s="2492"/>
      <c r="BO290" s="2492"/>
      <c r="BP290" s="2492"/>
      <c r="BQ290" s="2492"/>
      <c r="BR290" s="2492"/>
      <c r="BS290" s="2492"/>
      <c r="BT290" s="2492"/>
      <c r="BU290" s="2492"/>
      <c r="BV290" s="2492"/>
      <c r="BW290" s="2492"/>
      <c r="BX290" s="2492"/>
      <c r="BY290" s="2492"/>
      <c r="BZ290" s="2492"/>
      <c r="CA290" s="2492"/>
      <c r="CB290" s="2492"/>
      <c r="CC290" s="2492"/>
      <c r="CD290" s="2492"/>
      <c r="CE290" s="2492"/>
      <c r="CF290" s="2492"/>
      <c r="CG290" s="2492"/>
      <c r="CH290" s="2492"/>
      <c r="CI290" s="2492"/>
      <c r="CJ290" s="2492"/>
      <c r="CK290" s="2492"/>
      <c r="CL290" s="2492"/>
      <c r="CM290" s="2492"/>
      <c r="CN290" s="2492"/>
      <c r="CO290" s="2492"/>
      <c r="CP290" s="2492"/>
      <c r="CQ290" s="2492"/>
      <c r="CR290" s="2492"/>
      <c r="CS290" s="2492"/>
      <c r="CT290" s="2492"/>
      <c r="CU290" s="2492"/>
      <c r="CV290" s="2492"/>
      <c r="CW290" s="2492"/>
      <c r="CX290" s="2492"/>
      <c r="CY290" s="2492"/>
      <c r="CZ290" s="2492"/>
      <c r="DA290" s="2492"/>
      <c r="DB290" s="2492"/>
      <c r="DC290" s="2492"/>
      <c r="DD290" s="2492"/>
      <c r="DE290" s="2492"/>
      <c r="DF290" s="2492"/>
      <c r="DG290" s="2492"/>
      <c r="DH290" s="2492"/>
      <c r="DI290" s="2492"/>
      <c r="DJ290" s="2492"/>
      <c r="DK290" s="2492"/>
      <c r="DL290" s="2492"/>
      <c r="DM290" s="2492"/>
      <c r="DN290" s="2492"/>
      <c r="DO290" s="2492"/>
      <c r="DP290" s="2492"/>
      <c r="DQ290" s="2492"/>
      <c r="DR290" s="2492"/>
      <c r="DS290" s="2492"/>
      <c r="DT290" s="2492"/>
      <c r="DU290" s="2492"/>
      <c r="DV290" s="2492"/>
      <c r="DW290" s="2492"/>
      <c r="DX290" s="2492"/>
      <c r="DY290" s="2492"/>
      <c r="DZ290" s="2492"/>
      <c r="EA290" s="2492"/>
      <c r="EB290" s="2492"/>
      <c r="EC290" s="2492"/>
      <c r="ED290" s="2492"/>
      <c r="EE290" s="2492"/>
      <c r="EF290" s="2492"/>
      <c r="EG290" s="2492"/>
      <c r="EH290" s="2492"/>
      <c r="EI290" s="2492"/>
      <c r="EJ290" s="2492"/>
      <c r="EK290" s="2492"/>
      <c r="EL290" s="2492"/>
      <c r="EM290" s="2492"/>
      <c r="EN290" s="2492"/>
      <c r="EO290" s="2492"/>
      <c r="EP290" s="2492"/>
      <c r="EQ290" s="2492"/>
      <c r="ER290" s="2492"/>
      <c r="ES290" s="2492"/>
      <c r="ET290" s="2492"/>
      <c r="EU290" s="2492"/>
      <c r="EV290" s="2492"/>
      <c r="EW290" s="2492"/>
      <c r="EX290" s="2492"/>
      <c r="EY290" s="2492"/>
      <c r="EZ290" s="2492"/>
      <c r="FA290" s="2492"/>
      <c r="FB290" s="2492"/>
      <c r="FC290" s="2492"/>
      <c r="FD290" s="2492"/>
      <c r="FE290" s="2492"/>
      <c r="FF290" s="2492"/>
      <c r="FG290" s="2492"/>
      <c r="FH290" s="2492"/>
      <c r="FI290" s="2492"/>
      <c r="FJ290" s="2492"/>
      <c r="FK290" s="2492"/>
      <c r="FL290" s="2492"/>
      <c r="FM290" s="2492"/>
      <c r="FN290" s="2492"/>
      <c r="FO290" s="2492"/>
      <c r="FP290" s="2492"/>
      <c r="FQ290" s="2492"/>
      <c r="FR290" s="2492"/>
      <c r="FS290" s="2492"/>
      <c r="FT290" s="2492"/>
      <c r="FU290" s="2492"/>
      <c r="FV290" s="2492"/>
      <c r="FW290" s="2492"/>
      <c r="FX290" s="2492"/>
      <c r="FY290" s="2492"/>
      <c r="FZ290" s="2492"/>
      <c r="GA290" s="2492"/>
      <c r="GB290" s="2492"/>
      <c r="GC290" s="2492"/>
      <c r="GD290" s="2492"/>
      <c r="GE290" s="2492"/>
      <c r="GF290" s="2492"/>
      <c r="GG290" s="2492"/>
      <c r="GH290" s="2492"/>
      <c r="GI290" s="2492"/>
      <c r="GJ290" s="2492"/>
      <c r="GK290" s="2492"/>
      <c r="GL290" s="2492"/>
      <c r="GM290" s="2492"/>
      <c r="GN290" s="2492"/>
      <c r="GO290" s="2492"/>
      <c r="GP290" s="2492"/>
      <c r="GQ290" s="2492"/>
      <c r="GR290" s="2492"/>
      <c r="GS290" s="2492"/>
      <c r="GT290" s="2492"/>
      <c r="GU290" s="2492"/>
      <c r="GV290" s="2492"/>
      <c r="GW290" s="2492"/>
      <c r="GX290" s="2492"/>
      <c r="GY290" s="2492"/>
      <c r="GZ290" s="2492"/>
      <c r="HA290" s="2492"/>
      <c r="HB290" s="2492"/>
      <c r="HC290" s="2492"/>
      <c r="HD290" s="2492"/>
      <c r="HE290" s="2492"/>
      <c r="HF290" s="2492"/>
      <c r="HG290" s="2492"/>
      <c r="HH290" s="2492"/>
      <c r="HI290" s="2492"/>
      <c r="HJ290" s="2492"/>
      <c r="HK290" s="2492"/>
      <c r="HL290" s="2492"/>
      <c r="HM290" s="2492"/>
      <c r="HN290" s="2492"/>
      <c r="HO290" s="2492"/>
      <c r="HP290" s="2492"/>
      <c r="HQ290" s="2492"/>
      <c r="HR290" s="2492"/>
      <c r="HS290" s="2492"/>
      <c r="HT290" s="2492"/>
      <c r="HU290" s="2492"/>
      <c r="HV290" s="2492"/>
      <c r="HW290" s="2492"/>
      <c r="HX290" s="2492"/>
      <c r="HY290" s="2492"/>
      <c r="HZ290" s="2492"/>
      <c r="IA290" s="2492"/>
      <c r="IB290" s="2492"/>
      <c r="IC290" s="2492"/>
      <c r="ID290" s="2492"/>
      <c r="IE290" s="2492"/>
    </row>
    <row r="291" spans="1:239" s="1472" customFormat="1" ht="15.75" customHeight="1">
      <c r="A291" s="1483" t="s">
        <v>1516</v>
      </c>
      <c r="B291" s="1968" t="s">
        <v>1517</v>
      </c>
      <c r="C291" s="2119" t="s">
        <v>1518</v>
      </c>
      <c r="D291" s="1544"/>
      <c r="E291" s="1641"/>
      <c r="F291" s="1546"/>
      <c r="G291" s="83" t="s">
        <v>219</v>
      </c>
      <c r="H291" s="701"/>
      <c r="I291" s="686">
        <v>67.5</v>
      </c>
      <c r="J291" s="1123"/>
      <c r="K291" s="164">
        <v>6</v>
      </c>
      <c r="L291" s="2449"/>
      <c r="M291" s="1121" t="s">
        <v>1519</v>
      </c>
      <c r="N291" s="83">
        <v>1</v>
      </c>
      <c r="O291" s="755"/>
      <c r="P291" s="1929">
        <v>160</v>
      </c>
      <c r="Q291" s="755"/>
      <c r="R291" s="2463"/>
      <c r="S291" s="1137"/>
      <c r="T291" s="1147"/>
      <c r="U291" s="1944"/>
      <c r="V291" s="1147"/>
      <c r="W291" s="1429"/>
      <c r="X291" s="2114">
        <v>5.0000000000000001E-3</v>
      </c>
      <c r="Y291" s="2115"/>
      <c r="Z291" s="1981">
        <v>110601</v>
      </c>
      <c r="AA291" s="1616"/>
      <c r="AB291" s="2480"/>
      <c r="AC291" s="2516">
        <f t="shared" si="16"/>
        <v>0</v>
      </c>
      <c r="AD291" s="1416">
        <f t="shared" si="17"/>
        <v>0</v>
      </c>
      <c r="AE291" s="1416">
        <f t="shared" si="18"/>
        <v>0</v>
      </c>
      <c r="AF291" s="1416">
        <f t="shared" si="19"/>
        <v>0</v>
      </c>
      <c r="AG291" s="2492"/>
      <c r="AH291" s="2492"/>
      <c r="AI291" s="2492"/>
      <c r="AJ291" s="2492"/>
      <c r="AK291" s="2492"/>
      <c r="AL291" s="2492"/>
      <c r="AM291" s="2492"/>
      <c r="AN291" s="2492"/>
      <c r="AO291" s="2492"/>
      <c r="AP291" s="2492"/>
      <c r="AQ291" s="2492"/>
      <c r="AR291" s="2492"/>
      <c r="AS291" s="2492"/>
      <c r="AT291" s="2492"/>
      <c r="AU291" s="2492"/>
      <c r="AV291" s="2492"/>
      <c r="AW291" s="2492"/>
      <c r="AX291" s="2492"/>
      <c r="AY291" s="2492"/>
      <c r="AZ291" s="2492"/>
      <c r="BA291" s="2492"/>
      <c r="BB291" s="2492"/>
      <c r="BC291" s="2492"/>
      <c r="BD291" s="2492"/>
      <c r="BE291" s="2492"/>
      <c r="BF291" s="2492"/>
      <c r="BG291" s="2492"/>
      <c r="BH291" s="2492"/>
      <c r="BI291" s="2492"/>
      <c r="BJ291" s="2492"/>
      <c r="BK291" s="2492"/>
      <c r="BL291" s="2492"/>
      <c r="BM291" s="2492"/>
      <c r="BN291" s="2492"/>
      <c r="BO291" s="2492"/>
      <c r="BP291" s="2492"/>
      <c r="BQ291" s="2492"/>
      <c r="BR291" s="2492"/>
      <c r="BS291" s="2492"/>
      <c r="BT291" s="2492"/>
      <c r="BU291" s="2492"/>
      <c r="BV291" s="2492"/>
      <c r="BW291" s="2492"/>
      <c r="BX291" s="2492"/>
      <c r="BY291" s="2492"/>
      <c r="BZ291" s="2492"/>
      <c r="CA291" s="2492"/>
      <c r="CB291" s="2492"/>
      <c r="CC291" s="2492"/>
      <c r="CD291" s="2492"/>
      <c r="CE291" s="2492"/>
      <c r="CF291" s="2492"/>
      <c r="CG291" s="2492"/>
      <c r="CH291" s="2492"/>
      <c r="CI291" s="2492"/>
      <c r="CJ291" s="2492"/>
      <c r="CK291" s="2492"/>
      <c r="CL291" s="2492"/>
      <c r="CM291" s="2492"/>
      <c r="CN291" s="2492"/>
      <c r="CO291" s="2492"/>
      <c r="CP291" s="2492"/>
      <c r="CQ291" s="2492"/>
      <c r="CR291" s="2492"/>
      <c r="CS291" s="2492"/>
      <c r="CT291" s="2492"/>
      <c r="CU291" s="2492"/>
      <c r="CV291" s="2492"/>
      <c r="CW291" s="2492"/>
      <c r="CX291" s="2492"/>
      <c r="CY291" s="2492"/>
      <c r="CZ291" s="2492"/>
      <c r="DA291" s="2492"/>
      <c r="DB291" s="2492"/>
      <c r="DC291" s="2492"/>
      <c r="DD291" s="2492"/>
      <c r="DE291" s="2492"/>
      <c r="DF291" s="2492"/>
      <c r="DG291" s="2492"/>
      <c r="DH291" s="2492"/>
      <c r="DI291" s="2492"/>
      <c r="DJ291" s="2492"/>
      <c r="DK291" s="2492"/>
      <c r="DL291" s="2492"/>
      <c r="DM291" s="2492"/>
      <c r="DN291" s="2492"/>
      <c r="DO291" s="2492"/>
      <c r="DP291" s="2492"/>
      <c r="DQ291" s="2492"/>
      <c r="DR291" s="2492"/>
      <c r="DS291" s="2492"/>
      <c r="DT291" s="2492"/>
      <c r="DU291" s="2492"/>
      <c r="DV291" s="2492"/>
      <c r="DW291" s="2492"/>
      <c r="DX291" s="2492"/>
      <c r="DY291" s="2492"/>
      <c r="DZ291" s="2492"/>
      <c r="EA291" s="2492"/>
      <c r="EB291" s="2492"/>
      <c r="EC291" s="2492"/>
      <c r="ED291" s="2492"/>
      <c r="EE291" s="2492"/>
      <c r="EF291" s="2492"/>
      <c r="EG291" s="2492"/>
      <c r="EH291" s="2492"/>
      <c r="EI291" s="2492"/>
      <c r="EJ291" s="2492"/>
      <c r="EK291" s="2492"/>
      <c r="EL291" s="2492"/>
      <c r="EM291" s="2492"/>
      <c r="EN291" s="2492"/>
      <c r="EO291" s="2492"/>
      <c r="EP291" s="2492"/>
      <c r="EQ291" s="2492"/>
      <c r="ER291" s="2492"/>
      <c r="ES291" s="2492"/>
      <c r="ET291" s="2492"/>
      <c r="EU291" s="2492"/>
      <c r="EV291" s="2492"/>
      <c r="EW291" s="2492"/>
      <c r="EX291" s="2492"/>
      <c r="EY291" s="2492"/>
      <c r="EZ291" s="2492"/>
      <c r="FA291" s="2492"/>
      <c r="FB291" s="2492"/>
      <c r="FC291" s="2492"/>
      <c r="FD291" s="2492"/>
      <c r="FE291" s="2492"/>
      <c r="FF291" s="2492"/>
      <c r="FG291" s="2492"/>
      <c r="FH291" s="2492"/>
      <c r="FI291" s="2492"/>
      <c r="FJ291" s="2492"/>
      <c r="FK291" s="2492"/>
      <c r="FL291" s="2492"/>
      <c r="FM291" s="2492"/>
      <c r="FN291" s="2492"/>
      <c r="FO291" s="2492"/>
      <c r="FP291" s="2492"/>
      <c r="FQ291" s="2492"/>
      <c r="FR291" s="2492"/>
      <c r="FS291" s="2492"/>
      <c r="FT291" s="2492"/>
      <c r="FU291" s="2492"/>
      <c r="FV291" s="2492"/>
      <c r="FW291" s="2492"/>
      <c r="FX291" s="2492"/>
      <c r="FY291" s="2492"/>
      <c r="FZ291" s="2492"/>
      <c r="GA291" s="2492"/>
      <c r="GB291" s="2492"/>
      <c r="GC291" s="2492"/>
      <c r="GD291" s="2492"/>
      <c r="GE291" s="2492"/>
      <c r="GF291" s="2492"/>
      <c r="GG291" s="2492"/>
      <c r="GH291" s="2492"/>
      <c r="GI291" s="2492"/>
      <c r="GJ291" s="2492"/>
      <c r="GK291" s="2492"/>
      <c r="GL291" s="2492"/>
      <c r="GM291" s="2492"/>
      <c r="GN291" s="2492"/>
      <c r="GO291" s="2492"/>
      <c r="GP291" s="2492"/>
      <c r="GQ291" s="2492"/>
      <c r="GR291" s="2492"/>
      <c r="GS291" s="2492"/>
      <c r="GT291" s="2492"/>
      <c r="GU291" s="2492"/>
      <c r="GV291" s="2492"/>
      <c r="GW291" s="2492"/>
      <c r="GX291" s="2492"/>
      <c r="GY291" s="2492"/>
      <c r="GZ291" s="2492"/>
      <c r="HA291" s="2492"/>
      <c r="HB291" s="2492"/>
      <c r="HC291" s="2492"/>
      <c r="HD291" s="2492"/>
      <c r="HE291" s="2492"/>
      <c r="HF291" s="2492"/>
      <c r="HG291" s="2492"/>
      <c r="HH291" s="2492"/>
      <c r="HI291" s="2492"/>
      <c r="HJ291" s="2492"/>
      <c r="HK291" s="2492"/>
      <c r="HL291" s="2492"/>
      <c r="HM291" s="2492"/>
      <c r="HN291" s="2492"/>
      <c r="HO291" s="2492"/>
      <c r="HP291" s="2492"/>
      <c r="HQ291" s="2492"/>
      <c r="HR291" s="2492"/>
      <c r="HS291" s="2492"/>
      <c r="HT291" s="2492"/>
      <c r="HU291" s="2492"/>
      <c r="HV291" s="2492"/>
      <c r="HW291" s="2492"/>
      <c r="HX291" s="2492"/>
      <c r="HY291" s="2492"/>
      <c r="HZ291" s="2492"/>
      <c r="IA291" s="2492"/>
      <c r="IB291" s="2492"/>
      <c r="IC291" s="2492"/>
      <c r="ID291" s="2492"/>
      <c r="IE291" s="2492"/>
    </row>
    <row r="292" spans="1:239" s="1472" customFormat="1" ht="27" customHeight="1">
      <c r="A292" s="1495" t="s">
        <v>1520</v>
      </c>
      <c r="B292" s="1496" t="s">
        <v>1521</v>
      </c>
      <c r="C292" s="4306" t="s">
        <v>1522</v>
      </c>
      <c r="D292" s="4307"/>
      <c r="E292" s="4307"/>
      <c r="F292" s="4362"/>
      <c r="G292" s="1497" t="s">
        <v>219</v>
      </c>
      <c r="H292" s="1592"/>
      <c r="I292" s="1617">
        <v>67.5</v>
      </c>
      <c r="J292" s="1757"/>
      <c r="K292" s="1618">
        <v>6</v>
      </c>
      <c r="L292" s="2446"/>
      <c r="M292" s="1638"/>
      <c r="N292" s="1497">
        <v>1</v>
      </c>
      <c r="O292" s="1549"/>
      <c r="P292" s="1499">
        <v>171</v>
      </c>
      <c r="Q292" s="1549"/>
      <c r="R292" s="2468"/>
      <c r="S292" s="945"/>
      <c r="T292" s="1134"/>
      <c r="U292" s="1588"/>
      <c r="V292" s="1134"/>
      <c r="W292" s="1430"/>
      <c r="X292" s="2114">
        <v>5.0000000000000001E-3</v>
      </c>
      <c r="Y292" s="2115"/>
      <c r="Z292" s="1981">
        <v>118174</v>
      </c>
      <c r="AA292" s="1616"/>
      <c r="AB292" s="2480"/>
      <c r="AC292" s="2516">
        <f t="shared" si="16"/>
        <v>0</v>
      </c>
      <c r="AD292" s="1416">
        <f t="shared" si="17"/>
        <v>0</v>
      </c>
      <c r="AE292" s="1416">
        <f t="shared" si="18"/>
        <v>0</v>
      </c>
      <c r="AF292" s="1416">
        <f t="shared" si="19"/>
        <v>0</v>
      </c>
      <c r="AG292" s="2492"/>
      <c r="AH292" s="2492"/>
      <c r="AI292" s="2492"/>
      <c r="AJ292" s="2492"/>
      <c r="AK292" s="2492"/>
      <c r="AL292" s="2492"/>
      <c r="AM292" s="2492"/>
      <c r="AN292" s="2492"/>
      <c r="AO292" s="2492"/>
      <c r="AP292" s="2492"/>
      <c r="AQ292" s="2492"/>
      <c r="AR292" s="2492"/>
      <c r="AS292" s="2492"/>
      <c r="AT292" s="2492"/>
      <c r="AU292" s="2492"/>
      <c r="AV292" s="2492"/>
      <c r="AW292" s="2492"/>
      <c r="AX292" s="2492"/>
      <c r="AY292" s="2492"/>
      <c r="AZ292" s="2492"/>
      <c r="BA292" s="2492"/>
      <c r="BB292" s="2492"/>
      <c r="BC292" s="2492"/>
      <c r="BD292" s="2492"/>
      <c r="BE292" s="2492"/>
      <c r="BF292" s="2492"/>
      <c r="BG292" s="2492"/>
      <c r="BH292" s="2492"/>
      <c r="BI292" s="2492"/>
      <c r="BJ292" s="2492"/>
      <c r="BK292" s="2492"/>
      <c r="BL292" s="2492"/>
      <c r="BM292" s="2492"/>
      <c r="BN292" s="2492"/>
      <c r="BO292" s="2492"/>
      <c r="BP292" s="2492"/>
      <c r="BQ292" s="2492"/>
      <c r="BR292" s="2492"/>
      <c r="BS292" s="2492"/>
      <c r="BT292" s="2492"/>
      <c r="BU292" s="2492"/>
      <c r="BV292" s="2492"/>
      <c r="BW292" s="2492"/>
      <c r="BX292" s="2492"/>
      <c r="BY292" s="2492"/>
      <c r="BZ292" s="2492"/>
      <c r="CA292" s="2492"/>
      <c r="CB292" s="2492"/>
      <c r="CC292" s="2492"/>
      <c r="CD292" s="2492"/>
      <c r="CE292" s="2492"/>
      <c r="CF292" s="2492"/>
      <c r="CG292" s="2492"/>
      <c r="CH292" s="2492"/>
      <c r="CI292" s="2492"/>
      <c r="CJ292" s="2492"/>
      <c r="CK292" s="2492"/>
      <c r="CL292" s="2492"/>
      <c r="CM292" s="2492"/>
      <c r="CN292" s="2492"/>
      <c r="CO292" s="2492"/>
      <c r="CP292" s="2492"/>
      <c r="CQ292" s="2492"/>
      <c r="CR292" s="2492"/>
      <c r="CS292" s="2492"/>
      <c r="CT292" s="2492"/>
      <c r="CU292" s="2492"/>
      <c r="CV292" s="2492"/>
      <c r="CW292" s="2492"/>
      <c r="CX292" s="2492"/>
      <c r="CY292" s="2492"/>
      <c r="CZ292" s="2492"/>
      <c r="DA292" s="2492"/>
      <c r="DB292" s="2492"/>
      <c r="DC292" s="2492"/>
      <c r="DD292" s="2492"/>
      <c r="DE292" s="2492"/>
      <c r="DF292" s="2492"/>
      <c r="DG292" s="2492"/>
      <c r="DH292" s="2492"/>
      <c r="DI292" s="2492"/>
      <c r="DJ292" s="2492"/>
      <c r="DK292" s="2492"/>
      <c r="DL292" s="2492"/>
      <c r="DM292" s="2492"/>
      <c r="DN292" s="2492"/>
      <c r="DO292" s="2492"/>
      <c r="DP292" s="2492"/>
      <c r="DQ292" s="2492"/>
      <c r="DR292" s="2492"/>
      <c r="DS292" s="2492"/>
      <c r="DT292" s="2492"/>
      <c r="DU292" s="2492"/>
      <c r="DV292" s="2492"/>
      <c r="DW292" s="2492"/>
      <c r="DX292" s="2492"/>
      <c r="DY292" s="2492"/>
      <c r="DZ292" s="2492"/>
      <c r="EA292" s="2492"/>
      <c r="EB292" s="2492"/>
      <c r="EC292" s="2492"/>
      <c r="ED292" s="2492"/>
      <c r="EE292" s="2492"/>
      <c r="EF292" s="2492"/>
      <c r="EG292" s="2492"/>
      <c r="EH292" s="2492"/>
      <c r="EI292" s="2492"/>
      <c r="EJ292" s="2492"/>
      <c r="EK292" s="2492"/>
      <c r="EL292" s="2492"/>
      <c r="EM292" s="2492"/>
      <c r="EN292" s="2492"/>
      <c r="EO292" s="2492"/>
      <c r="EP292" s="2492"/>
      <c r="EQ292" s="2492"/>
      <c r="ER292" s="2492"/>
      <c r="ES292" s="2492"/>
      <c r="ET292" s="2492"/>
      <c r="EU292" s="2492"/>
      <c r="EV292" s="2492"/>
      <c r="EW292" s="2492"/>
      <c r="EX292" s="2492"/>
      <c r="EY292" s="2492"/>
      <c r="EZ292" s="2492"/>
      <c r="FA292" s="2492"/>
      <c r="FB292" s="2492"/>
      <c r="FC292" s="2492"/>
      <c r="FD292" s="2492"/>
      <c r="FE292" s="2492"/>
      <c r="FF292" s="2492"/>
      <c r="FG292" s="2492"/>
      <c r="FH292" s="2492"/>
      <c r="FI292" s="2492"/>
      <c r="FJ292" s="2492"/>
      <c r="FK292" s="2492"/>
      <c r="FL292" s="2492"/>
      <c r="FM292" s="2492"/>
      <c r="FN292" s="2492"/>
      <c r="FO292" s="2492"/>
      <c r="FP292" s="2492"/>
      <c r="FQ292" s="2492"/>
      <c r="FR292" s="2492"/>
      <c r="FS292" s="2492"/>
      <c r="FT292" s="2492"/>
      <c r="FU292" s="2492"/>
      <c r="FV292" s="2492"/>
      <c r="FW292" s="2492"/>
      <c r="FX292" s="2492"/>
      <c r="FY292" s="2492"/>
      <c r="FZ292" s="2492"/>
      <c r="GA292" s="2492"/>
      <c r="GB292" s="2492"/>
      <c r="GC292" s="2492"/>
      <c r="GD292" s="2492"/>
      <c r="GE292" s="2492"/>
      <c r="GF292" s="2492"/>
      <c r="GG292" s="2492"/>
      <c r="GH292" s="2492"/>
      <c r="GI292" s="2492"/>
      <c r="GJ292" s="2492"/>
      <c r="GK292" s="2492"/>
      <c r="GL292" s="2492"/>
      <c r="GM292" s="2492"/>
      <c r="GN292" s="2492"/>
      <c r="GO292" s="2492"/>
      <c r="GP292" s="2492"/>
      <c r="GQ292" s="2492"/>
      <c r="GR292" s="2492"/>
      <c r="GS292" s="2492"/>
      <c r="GT292" s="2492"/>
      <c r="GU292" s="2492"/>
      <c r="GV292" s="2492"/>
      <c r="GW292" s="2492"/>
      <c r="GX292" s="2492"/>
      <c r="GY292" s="2492"/>
      <c r="GZ292" s="2492"/>
      <c r="HA292" s="2492"/>
      <c r="HB292" s="2492"/>
      <c r="HC292" s="2492"/>
      <c r="HD292" s="2492"/>
      <c r="HE292" s="2492"/>
      <c r="HF292" s="2492"/>
      <c r="HG292" s="2492"/>
      <c r="HH292" s="2492"/>
      <c r="HI292" s="2492"/>
      <c r="HJ292" s="2492"/>
      <c r="HK292" s="2492"/>
      <c r="HL292" s="2492"/>
      <c r="HM292" s="2492"/>
      <c r="HN292" s="2492"/>
      <c r="HO292" s="2492"/>
      <c r="HP292" s="2492"/>
      <c r="HQ292" s="2492"/>
      <c r="HR292" s="2492"/>
      <c r="HS292" s="2492"/>
      <c r="HT292" s="2492"/>
      <c r="HU292" s="2492"/>
      <c r="HV292" s="2492"/>
      <c r="HW292" s="2492"/>
      <c r="HX292" s="2492"/>
      <c r="HY292" s="2492"/>
      <c r="HZ292" s="2492"/>
      <c r="IA292" s="2492"/>
      <c r="IB292" s="2492"/>
      <c r="IC292" s="2492"/>
      <c r="ID292" s="2492"/>
      <c r="IE292" s="2492"/>
    </row>
    <row r="293" spans="1:239" s="1472" customFormat="1" ht="27" customHeight="1">
      <c r="A293" s="1495" t="s">
        <v>1523</v>
      </c>
      <c r="B293" s="1496" t="s">
        <v>1524</v>
      </c>
      <c r="C293" s="4306" t="s">
        <v>1525</v>
      </c>
      <c r="D293" s="4307"/>
      <c r="E293" s="4307"/>
      <c r="F293" s="4362"/>
      <c r="G293" s="1497" t="s">
        <v>219</v>
      </c>
      <c r="H293" s="1592"/>
      <c r="I293" s="1617">
        <v>67.5</v>
      </c>
      <c r="J293" s="1757"/>
      <c r="K293" s="1618">
        <v>6</v>
      </c>
      <c r="L293" s="2446"/>
      <c r="M293" s="1638"/>
      <c r="N293" s="1497">
        <v>1</v>
      </c>
      <c r="O293" s="1549"/>
      <c r="P293" s="1499">
        <v>171</v>
      </c>
      <c r="Q293" s="1549"/>
      <c r="R293" s="2468"/>
      <c r="S293" s="945"/>
      <c r="T293" s="1134"/>
      <c r="U293" s="1588"/>
      <c r="V293" s="1134"/>
      <c r="W293" s="1430"/>
      <c r="X293" s="2114">
        <v>5.0000000000000001E-3</v>
      </c>
      <c r="Y293" s="2115"/>
      <c r="Z293" s="1981">
        <v>118174</v>
      </c>
      <c r="AA293" s="1616"/>
      <c r="AB293" s="2480"/>
      <c r="AC293" s="2516">
        <f t="shared" si="16"/>
        <v>0</v>
      </c>
      <c r="AD293" s="1416">
        <f t="shared" si="17"/>
        <v>0</v>
      </c>
      <c r="AE293" s="1416">
        <f t="shared" si="18"/>
        <v>0</v>
      </c>
      <c r="AF293" s="1416">
        <f t="shared" si="19"/>
        <v>0</v>
      </c>
      <c r="AG293" s="2492"/>
      <c r="AH293" s="2492"/>
      <c r="AI293" s="2492"/>
      <c r="AJ293" s="2492"/>
      <c r="AK293" s="2492"/>
      <c r="AL293" s="2492"/>
      <c r="AM293" s="2492"/>
      <c r="AN293" s="2492"/>
      <c r="AO293" s="2492"/>
      <c r="AP293" s="2492"/>
      <c r="AQ293" s="2492"/>
      <c r="AR293" s="2492"/>
      <c r="AS293" s="2492"/>
      <c r="AT293" s="2492"/>
      <c r="AU293" s="2492"/>
      <c r="AV293" s="2492"/>
      <c r="AW293" s="2492"/>
      <c r="AX293" s="2492"/>
      <c r="AY293" s="2492"/>
      <c r="AZ293" s="2492"/>
      <c r="BA293" s="2492"/>
      <c r="BB293" s="2492"/>
      <c r="BC293" s="2492"/>
      <c r="BD293" s="2492"/>
      <c r="BE293" s="2492"/>
      <c r="BF293" s="2492"/>
      <c r="BG293" s="2492"/>
      <c r="BH293" s="2492"/>
      <c r="BI293" s="2492"/>
      <c r="BJ293" s="2492"/>
      <c r="BK293" s="2492"/>
      <c r="BL293" s="2492"/>
      <c r="BM293" s="2492"/>
      <c r="BN293" s="2492"/>
      <c r="BO293" s="2492"/>
      <c r="BP293" s="2492"/>
      <c r="BQ293" s="2492"/>
      <c r="BR293" s="2492"/>
      <c r="BS293" s="2492"/>
      <c r="BT293" s="2492"/>
      <c r="BU293" s="2492"/>
      <c r="BV293" s="2492"/>
      <c r="BW293" s="2492"/>
      <c r="BX293" s="2492"/>
      <c r="BY293" s="2492"/>
      <c r="BZ293" s="2492"/>
      <c r="CA293" s="2492"/>
      <c r="CB293" s="2492"/>
      <c r="CC293" s="2492"/>
      <c r="CD293" s="2492"/>
      <c r="CE293" s="2492"/>
      <c r="CF293" s="2492"/>
      <c r="CG293" s="2492"/>
      <c r="CH293" s="2492"/>
      <c r="CI293" s="2492"/>
      <c r="CJ293" s="2492"/>
      <c r="CK293" s="2492"/>
      <c r="CL293" s="2492"/>
      <c r="CM293" s="2492"/>
      <c r="CN293" s="2492"/>
      <c r="CO293" s="2492"/>
      <c r="CP293" s="2492"/>
      <c r="CQ293" s="2492"/>
      <c r="CR293" s="2492"/>
      <c r="CS293" s="2492"/>
      <c r="CT293" s="2492"/>
      <c r="CU293" s="2492"/>
      <c r="CV293" s="2492"/>
      <c r="CW293" s="2492"/>
      <c r="CX293" s="2492"/>
      <c r="CY293" s="2492"/>
      <c r="CZ293" s="2492"/>
      <c r="DA293" s="2492"/>
      <c r="DB293" s="2492"/>
      <c r="DC293" s="2492"/>
      <c r="DD293" s="2492"/>
      <c r="DE293" s="2492"/>
      <c r="DF293" s="2492"/>
      <c r="DG293" s="2492"/>
      <c r="DH293" s="2492"/>
      <c r="DI293" s="2492"/>
      <c r="DJ293" s="2492"/>
      <c r="DK293" s="2492"/>
      <c r="DL293" s="2492"/>
      <c r="DM293" s="2492"/>
      <c r="DN293" s="2492"/>
      <c r="DO293" s="2492"/>
      <c r="DP293" s="2492"/>
      <c r="DQ293" s="2492"/>
      <c r="DR293" s="2492"/>
      <c r="DS293" s="2492"/>
      <c r="DT293" s="2492"/>
      <c r="DU293" s="2492"/>
      <c r="DV293" s="2492"/>
      <c r="DW293" s="2492"/>
      <c r="DX293" s="2492"/>
      <c r="DY293" s="2492"/>
      <c r="DZ293" s="2492"/>
      <c r="EA293" s="2492"/>
      <c r="EB293" s="2492"/>
      <c r="EC293" s="2492"/>
      <c r="ED293" s="2492"/>
      <c r="EE293" s="2492"/>
      <c r="EF293" s="2492"/>
      <c r="EG293" s="2492"/>
      <c r="EH293" s="2492"/>
      <c r="EI293" s="2492"/>
      <c r="EJ293" s="2492"/>
      <c r="EK293" s="2492"/>
      <c r="EL293" s="2492"/>
      <c r="EM293" s="2492"/>
      <c r="EN293" s="2492"/>
      <c r="EO293" s="2492"/>
      <c r="EP293" s="2492"/>
      <c r="EQ293" s="2492"/>
      <c r="ER293" s="2492"/>
      <c r="ES293" s="2492"/>
      <c r="ET293" s="2492"/>
      <c r="EU293" s="2492"/>
      <c r="EV293" s="2492"/>
      <c r="EW293" s="2492"/>
      <c r="EX293" s="2492"/>
      <c r="EY293" s="2492"/>
      <c r="EZ293" s="2492"/>
      <c r="FA293" s="2492"/>
      <c r="FB293" s="2492"/>
      <c r="FC293" s="2492"/>
      <c r="FD293" s="2492"/>
      <c r="FE293" s="2492"/>
      <c r="FF293" s="2492"/>
      <c r="FG293" s="2492"/>
      <c r="FH293" s="2492"/>
      <c r="FI293" s="2492"/>
      <c r="FJ293" s="2492"/>
      <c r="FK293" s="2492"/>
      <c r="FL293" s="2492"/>
      <c r="FM293" s="2492"/>
      <c r="FN293" s="2492"/>
      <c r="FO293" s="2492"/>
      <c r="FP293" s="2492"/>
      <c r="FQ293" s="2492"/>
      <c r="FR293" s="2492"/>
      <c r="FS293" s="2492"/>
      <c r="FT293" s="2492"/>
      <c r="FU293" s="2492"/>
      <c r="FV293" s="2492"/>
      <c r="FW293" s="2492"/>
      <c r="FX293" s="2492"/>
      <c r="FY293" s="2492"/>
      <c r="FZ293" s="2492"/>
      <c r="GA293" s="2492"/>
      <c r="GB293" s="2492"/>
      <c r="GC293" s="2492"/>
      <c r="GD293" s="2492"/>
      <c r="GE293" s="2492"/>
      <c r="GF293" s="2492"/>
      <c r="GG293" s="2492"/>
      <c r="GH293" s="2492"/>
      <c r="GI293" s="2492"/>
      <c r="GJ293" s="2492"/>
      <c r="GK293" s="2492"/>
      <c r="GL293" s="2492"/>
      <c r="GM293" s="2492"/>
      <c r="GN293" s="2492"/>
      <c r="GO293" s="2492"/>
      <c r="GP293" s="2492"/>
      <c r="GQ293" s="2492"/>
      <c r="GR293" s="2492"/>
      <c r="GS293" s="2492"/>
      <c r="GT293" s="2492"/>
      <c r="GU293" s="2492"/>
      <c r="GV293" s="2492"/>
      <c r="GW293" s="2492"/>
      <c r="GX293" s="2492"/>
      <c r="GY293" s="2492"/>
      <c r="GZ293" s="2492"/>
      <c r="HA293" s="2492"/>
      <c r="HB293" s="2492"/>
      <c r="HC293" s="2492"/>
      <c r="HD293" s="2492"/>
      <c r="HE293" s="2492"/>
      <c r="HF293" s="2492"/>
      <c r="HG293" s="2492"/>
      <c r="HH293" s="2492"/>
      <c r="HI293" s="2492"/>
      <c r="HJ293" s="2492"/>
      <c r="HK293" s="2492"/>
      <c r="HL293" s="2492"/>
      <c r="HM293" s="2492"/>
      <c r="HN293" s="2492"/>
      <c r="HO293" s="2492"/>
      <c r="HP293" s="2492"/>
      <c r="HQ293" s="2492"/>
      <c r="HR293" s="2492"/>
      <c r="HS293" s="2492"/>
      <c r="HT293" s="2492"/>
      <c r="HU293" s="2492"/>
      <c r="HV293" s="2492"/>
      <c r="HW293" s="2492"/>
      <c r="HX293" s="2492"/>
      <c r="HY293" s="2492"/>
      <c r="HZ293" s="2492"/>
      <c r="IA293" s="2492"/>
      <c r="IB293" s="2492"/>
      <c r="IC293" s="2492"/>
      <c r="ID293" s="2492"/>
      <c r="IE293" s="2492"/>
    </row>
    <row r="294" spans="1:239" s="1472" customFormat="1" ht="15.75" customHeight="1">
      <c r="A294" s="1483" t="s">
        <v>1526</v>
      </c>
      <c r="B294" s="1968" t="s">
        <v>1527</v>
      </c>
      <c r="C294" s="4315" t="s">
        <v>1528</v>
      </c>
      <c r="D294" s="4379"/>
      <c r="E294" s="4379"/>
      <c r="F294" s="4409"/>
      <c r="G294" s="83" t="s">
        <v>219</v>
      </c>
      <c r="H294" s="701"/>
      <c r="I294" s="686">
        <v>67.5</v>
      </c>
      <c r="J294" s="1123"/>
      <c r="K294" s="164">
        <v>6</v>
      </c>
      <c r="L294" s="2449"/>
      <c r="M294" s="1121" t="s">
        <v>1529</v>
      </c>
      <c r="N294" s="83">
        <v>1</v>
      </c>
      <c r="O294" s="755"/>
      <c r="P294" s="1929">
        <v>160</v>
      </c>
      <c r="Q294" s="755"/>
      <c r="R294" s="2463"/>
      <c r="S294" s="1137"/>
      <c r="T294" s="1147"/>
      <c r="U294" s="1944"/>
      <c r="V294" s="1147"/>
      <c r="W294" s="1429"/>
      <c r="X294" s="2114">
        <v>5.0000000000000001E-3</v>
      </c>
      <c r="Y294" s="2115"/>
      <c r="Z294" s="1981">
        <v>110601</v>
      </c>
      <c r="AA294" s="1616"/>
      <c r="AB294" s="2480"/>
      <c r="AC294" s="2516">
        <f t="shared" si="16"/>
        <v>0</v>
      </c>
      <c r="AD294" s="1416">
        <f t="shared" si="17"/>
        <v>0</v>
      </c>
      <c r="AE294" s="1416">
        <f t="shared" si="18"/>
        <v>0</v>
      </c>
      <c r="AF294" s="1416">
        <f t="shared" si="19"/>
        <v>0</v>
      </c>
      <c r="AG294" s="2492"/>
      <c r="AH294" s="2492"/>
      <c r="AI294" s="2492"/>
      <c r="AJ294" s="2492"/>
      <c r="AK294" s="2492"/>
      <c r="AL294" s="2492"/>
      <c r="AM294" s="2492"/>
      <c r="AN294" s="2492"/>
      <c r="AO294" s="2492"/>
      <c r="AP294" s="2492"/>
      <c r="AQ294" s="2492"/>
      <c r="AR294" s="2492"/>
      <c r="AS294" s="2492"/>
      <c r="AT294" s="2492"/>
      <c r="AU294" s="2492"/>
      <c r="AV294" s="2492"/>
      <c r="AW294" s="2492"/>
      <c r="AX294" s="2492"/>
      <c r="AY294" s="2492"/>
      <c r="AZ294" s="2492"/>
      <c r="BA294" s="2492"/>
      <c r="BB294" s="2492"/>
      <c r="BC294" s="2492"/>
      <c r="BD294" s="2492"/>
      <c r="BE294" s="2492"/>
      <c r="BF294" s="2492"/>
      <c r="BG294" s="2492"/>
      <c r="BH294" s="2492"/>
      <c r="BI294" s="2492"/>
      <c r="BJ294" s="2492"/>
      <c r="BK294" s="2492"/>
      <c r="BL294" s="2492"/>
      <c r="BM294" s="2492"/>
      <c r="BN294" s="2492"/>
      <c r="BO294" s="2492"/>
      <c r="BP294" s="2492"/>
      <c r="BQ294" s="2492"/>
      <c r="BR294" s="2492"/>
      <c r="BS294" s="2492"/>
      <c r="BT294" s="2492"/>
      <c r="BU294" s="2492"/>
      <c r="BV294" s="2492"/>
      <c r="BW294" s="2492"/>
      <c r="BX294" s="2492"/>
      <c r="BY294" s="2492"/>
      <c r="BZ294" s="2492"/>
      <c r="CA294" s="2492"/>
      <c r="CB294" s="2492"/>
      <c r="CC294" s="2492"/>
      <c r="CD294" s="2492"/>
      <c r="CE294" s="2492"/>
      <c r="CF294" s="2492"/>
      <c r="CG294" s="2492"/>
      <c r="CH294" s="2492"/>
      <c r="CI294" s="2492"/>
      <c r="CJ294" s="2492"/>
      <c r="CK294" s="2492"/>
      <c r="CL294" s="2492"/>
      <c r="CM294" s="2492"/>
      <c r="CN294" s="2492"/>
      <c r="CO294" s="2492"/>
      <c r="CP294" s="2492"/>
      <c r="CQ294" s="2492"/>
      <c r="CR294" s="2492"/>
      <c r="CS294" s="2492"/>
      <c r="CT294" s="2492"/>
      <c r="CU294" s="2492"/>
      <c r="CV294" s="2492"/>
      <c r="CW294" s="2492"/>
      <c r="CX294" s="2492"/>
      <c r="CY294" s="2492"/>
      <c r="CZ294" s="2492"/>
      <c r="DA294" s="2492"/>
      <c r="DB294" s="2492"/>
      <c r="DC294" s="2492"/>
      <c r="DD294" s="2492"/>
      <c r="DE294" s="2492"/>
      <c r="DF294" s="2492"/>
      <c r="DG294" s="2492"/>
      <c r="DH294" s="2492"/>
      <c r="DI294" s="2492"/>
      <c r="DJ294" s="2492"/>
      <c r="DK294" s="2492"/>
      <c r="DL294" s="2492"/>
      <c r="DM294" s="2492"/>
      <c r="DN294" s="2492"/>
      <c r="DO294" s="2492"/>
      <c r="DP294" s="2492"/>
      <c r="DQ294" s="2492"/>
      <c r="DR294" s="2492"/>
      <c r="DS294" s="2492"/>
      <c r="DT294" s="2492"/>
      <c r="DU294" s="2492"/>
      <c r="DV294" s="2492"/>
      <c r="DW294" s="2492"/>
      <c r="DX294" s="2492"/>
      <c r="DY294" s="2492"/>
      <c r="DZ294" s="2492"/>
      <c r="EA294" s="2492"/>
      <c r="EB294" s="2492"/>
      <c r="EC294" s="2492"/>
      <c r="ED294" s="2492"/>
      <c r="EE294" s="2492"/>
      <c r="EF294" s="2492"/>
      <c r="EG294" s="2492"/>
      <c r="EH294" s="2492"/>
      <c r="EI294" s="2492"/>
      <c r="EJ294" s="2492"/>
      <c r="EK294" s="2492"/>
      <c r="EL294" s="2492"/>
      <c r="EM294" s="2492"/>
      <c r="EN294" s="2492"/>
      <c r="EO294" s="2492"/>
      <c r="EP294" s="2492"/>
      <c r="EQ294" s="2492"/>
      <c r="ER294" s="2492"/>
      <c r="ES294" s="2492"/>
      <c r="ET294" s="2492"/>
      <c r="EU294" s="2492"/>
      <c r="EV294" s="2492"/>
      <c r="EW294" s="2492"/>
      <c r="EX294" s="2492"/>
      <c r="EY294" s="2492"/>
      <c r="EZ294" s="2492"/>
      <c r="FA294" s="2492"/>
      <c r="FB294" s="2492"/>
      <c r="FC294" s="2492"/>
      <c r="FD294" s="2492"/>
      <c r="FE294" s="2492"/>
      <c r="FF294" s="2492"/>
      <c r="FG294" s="2492"/>
      <c r="FH294" s="2492"/>
      <c r="FI294" s="2492"/>
      <c r="FJ294" s="2492"/>
      <c r="FK294" s="2492"/>
      <c r="FL294" s="2492"/>
      <c r="FM294" s="2492"/>
      <c r="FN294" s="2492"/>
      <c r="FO294" s="2492"/>
      <c r="FP294" s="2492"/>
      <c r="FQ294" s="2492"/>
      <c r="FR294" s="2492"/>
      <c r="FS294" s="2492"/>
      <c r="FT294" s="2492"/>
      <c r="FU294" s="2492"/>
      <c r="FV294" s="2492"/>
      <c r="FW294" s="2492"/>
      <c r="FX294" s="2492"/>
      <c r="FY294" s="2492"/>
      <c r="FZ294" s="2492"/>
      <c r="GA294" s="2492"/>
      <c r="GB294" s="2492"/>
      <c r="GC294" s="2492"/>
      <c r="GD294" s="2492"/>
      <c r="GE294" s="2492"/>
      <c r="GF294" s="2492"/>
      <c r="GG294" s="2492"/>
      <c r="GH294" s="2492"/>
      <c r="GI294" s="2492"/>
      <c r="GJ294" s="2492"/>
      <c r="GK294" s="2492"/>
      <c r="GL294" s="2492"/>
      <c r="GM294" s="2492"/>
      <c r="GN294" s="2492"/>
      <c r="GO294" s="2492"/>
      <c r="GP294" s="2492"/>
      <c r="GQ294" s="2492"/>
      <c r="GR294" s="2492"/>
      <c r="GS294" s="2492"/>
      <c r="GT294" s="2492"/>
      <c r="GU294" s="2492"/>
      <c r="GV294" s="2492"/>
      <c r="GW294" s="2492"/>
      <c r="GX294" s="2492"/>
      <c r="GY294" s="2492"/>
      <c r="GZ294" s="2492"/>
      <c r="HA294" s="2492"/>
      <c r="HB294" s="2492"/>
      <c r="HC294" s="2492"/>
      <c r="HD294" s="2492"/>
      <c r="HE294" s="2492"/>
      <c r="HF294" s="2492"/>
      <c r="HG294" s="2492"/>
      <c r="HH294" s="2492"/>
      <c r="HI294" s="2492"/>
      <c r="HJ294" s="2492"/>
      <c r="HK294" s="2492"/>
      <c r="HL294" s="2492"/>
      <c r="HM294" s="2492"/>
      <c r="HN294" s="2492"/>
      <c r="HO294" s="2492"/>
      <c r="HP294" s="2492"/>
      <c r="HQ294" s="2492"/>
      <c r="HR294" s="2492"/>
      <c r="HS294" s="2492"/>
      <c r="HT294" s="2492"/>
      <c r="HU294" s="2492"/>
      <c r="HV294" s="2492"/>
      <c r="HW294" s="2492"/>
      <c r="HX294" s="2492"/>
      <c r="HY294" s="2492"/>
      <c r="HZ294" s="2492"/>
      <c r="IA294" s="2492"/>
      <c r="IB294" s="2492"/>
      <c r="IC294" s="2492"/>
      <c r="ID294" s="2492"/>
      <c r="IE294" s="2492"/>
    </row>
    <row r="295" spans="1:239" s="1472" customFormat="1" ht="27" customHeight="1">
      <c r="A295" s="1495" t="s">
        <v>1530</v>
      </c>
      <c r="B295" s="1496" t="s">
        <v>1531</v>
      </c>
      <c r="C295" s="4315" t="s">
        <v>1532</v>
      </c>
      <c r="D295" s="4379"/>
      <c r="E295" s="4379"/>
      <c r="F295" s="1779"/>
      <c r="G295" s="1497" t="s">
        <v>219</v>
      </c>
      <c r="H295" s="1592"/>
      <c r="I295" s="1617">
        <v>67.5</v>
      </c>
      <c r="J295" s="1757"/>
      <c r="K295" s="1618">
        <v>6</v>
      </c>
      <c r="L295" s="2446"/>
      <c r="M295" s="1638"/>
      <c r="N295" s="1497">
        <v>1</v>
      </c>
      <c r="O295" s="1549"/>
      <c r="P295" s="1499">
        <v>171</v>
      </c>
      <c r="Q295" s="1549"/>
      <c r="R295" s="2468"/>
      <c r="S295" s="945"/>
      <c r="T295" s="1134"/>
      <c r="U295" s="1588"/>
      <c r="V295" s="1134"/>
      <c r="W295" s="1430"/>
      <c r="X295" s="2114">
        <v>5.0000000000000001E-3</v>
      </c>
      <c r="Y295" s="2115"/>
      <c r="Z295" s="1981">
        <v>118174</v>
      </c>
      <c r="AA295" s="1616"/>
      <c r="AB295" s="2480"/>
      <c r="AC295" s="2516">
        <f t="shared" si="16"/>
        <v>0</v>
      </c>
      <c r="AD295" s="1416">
        <f t="shared" si="17"/>
        <v>0</v>
      </c>
      <c r="AE295" s="1416">
        <f t="shared" si="18"/>
        <v>0</v>
      </c>
      <c r="AF295" s="1416">
        <f t="shared" si="19"/>
        <v>0</v>
      </c>
      <c r="AG295" s="2492"/>
      <c r="AH295" s="2492"/>
      <c r="AI295" s="2492"/>
      <c r="AJ295" s="2492"/>
      <c r="AK295" s="2492"/>
      <c r="AL295" s="2492"/>
      <c r="AM295" s="2492"/>
      <c r="AN295" s="2492"/>
      <c r="AO295" s="2492"/>
      <c r="AP295" s="2492"/>
      <c r="AQ295" s="2492"/>
      <c r="AR295" s="2492"/>
      <c r="AS295" s="2492"/>
      <c r="AT295" s="2492"/>
      <c r="AU295" s="2492"/>
      <c r="AV295" s="2492"/>
      <c r="AW295" s="2492"/>
      <c r="AX295" s="2492"/>
      <c r="AY295" s="2492"/>
      <c r="AZ295" s="2492"/>
      <c r="BA295" s="2492"/>
      <c r="BB295" s="2492"/>
      <c r="BC295" s="2492"/>
      <c r="BD295" s="2492"/>
      <c r="BE295" s="2492"/>
      <c r="BF295" s="2492"/>
      <c r="BG295" s="2492"/>
      <c r="BH295" s="2492"/>
      <c r="BI295" s="2492"/>
      <c r="BJ295" s="2492"/>
      <c r="BK295" s="2492"/>
      <c r="BL295" s="2492"/>
      <c r="BM295" s="2492"/>
      <c r="BN295" s="2492"/>
      <c r="BO295" s="2492"/>
      <c r="BP295" s="2492"/>
      <c r="BQ295" s="2492"/>
      <c r="BR295" s="2492"/>
      <c r="BS295" s="2492"/>
      <c r="BT295" s="2492"/>
      <c r="BU295" s="2492"/>
      <c r="BV295" s="2492"/>
      <c r="BW295" s="2492"/>
      <c r="BX295" s="2492"/>
      <c r="BY295" s="2492"/>
      <c r="BZ295" s="2492"/>
      <c r="CA295" s="2492"/>
      <c r="CB295" s="2492"/>
      <c r="CC295" s="2492"/>
      <c r="CD295" s="2492"/>
      <c r="CE295" s="2492"/>
      <c r="CF295" s="2492"/>
      <c r="CG295" s="2492"/>
      <c r="CH295" s="2492"/>
      <c r="CI295" s="2492"/>
      <c r="CJ295" s="2492"/>
      <c r="CK295" s="2492"/>
      <c r="CL295" s="2492"/>
      <c r="CM295" s="2492"/>
      <c r="CN295" s="2492"/>
      <c r="CO295" s="2492"/>
      <c r="CP295" s="2492"/>
      <c r="CQ295" s="2492"/>
      <c r="CR295" s="2492"/>
      <c r="CS295" s="2492"/>
      <c r="CT295" s="2492"/>
      <c r="CU295" s="2492"/>
      <c r="CV295" s="2492"/>
      <c r="CW295" s="2492"/>
      <c r="CX295" s="2492"/>
      <c r="CY295" s="2492"/>
      <c r="CZ295" s="2492"/>
      <c r="DA295" s="2492"/>
      <c r="DB295" s="2492"/>
      <c r="DC295" s="2492"/>
      <c r="DD295" s="2492"/>
      <c r="DE295" s="2492"/>
      <c r="DF295" s="2492"/>
      <c r="DG295" s="2492"/>
      <c r="DH295" s="2492"/>
      <c r="DI295" s="2492"/>
      <c r="DJ295" s="2492"/>
      <c r="DK295" s="2492"/>
      <c r="DL295" s="2492"/>
      <c r="DM295" s="2492"/>
      <c r="DN295" s="2492"/>
      <c r="DO295" s="2492"/>
      <c r="DP295" s="2492"/>
      <c r="DQ295" s="2492"/>
      <c r="DR295" s="2492"/>
      <c r="DS295" s="2492"/>
      <c r="DT295" s="2492"/>
      <c r="DU295" s="2492"/>
      <c r="DV295" s="2492"/>
      <c r="DW295" s="2492"/>
      <c r="DX295" s="2492"/>
      <c r="DY295" s="2492"/>
      <c r="DZ295" s="2492"/>
      <c r="EA295" s="2492"/>
      <c r="EB295" s="2492"/>
      <c r="EC295" s="2492"/>
      <c r="ED295" s="2492"/>
      <c r="EE295" s="2492"/>
      <c r="EF295" s="2492"/>
      <c r="EG295" s="2492"/>
      <c r="EH295" s="2492"/>
      <c r="EI295" s="2492"/>
      <c r="EJ295" s="2492"/>
      <c r="EK295" s="2492"/>
      <c r="EL295" s="2492"/>
      <c r="EM295" s="2492"/>
      <c r="EN295" s="2492"/>
      <c r="EO295" s="2492"/>
      <c r="EP295" s="2492"/>
      <c r="EQ295" s="2492"/>
      <c r="ER295" s="2492"/>
      <c r="ES295" s="2492"/>
      <c r="ET295" s="2492"/>
      <c r="EU295" s="2492"/>
      <c r="EV295" s="2492"/>
      <c r="EW295" s="2492"/>
      <c r="EX295" s="2492"/>
      <c r="EY295" s="2492"/>
      <c r="EZ295" s="2492"/>
      <c r="FA295" s="2492"/>
      <c r="FB295" s="2492"/>
      <c r="FC295" s="2492"/>
      <c r="FD295" s="2492"/>
      <c r="FE295" s="2492"/>
      <c r="FF295" s="2492"/>
      <c r="FG295" s="2492"/>
      <c r="FH295" s="2492"/>
      <c r="FI295" s="2492"/>
      <c r="FJ295" s="2492"/>
      <c r="FK295" s="2492"/>
      <c r="FL295" s="2492"/>
      <c r="FM295" s="2492"/>
      <c r="FN295" s="2492"/>
      <c r="FO295" s="2492"/>
      <c r="FP295" s="2492"/>
      <c r="FQ295" s="2492"/>
      <c r="FR295" s="2492"/>
      <c r="FS295" s="2492"/>
      <c r="FT295" s="2492"/>
      <c r="FU295" s="2492"/>
      <c r="FV295" s="2492"/>
      <c r="FW295" s="2492"/>
      <c r="FX295" s="2492"/>
      <c r="FY295" s="2492"/>
      <c r="FZ295" s="2492"/>
      <c r="GA295" s="2492"/>
      <c r="GB295" s="2492"/>
      <c r="GC295" s="2492"/>
      <c r="GD295" s="2492"/>
      <c r="GE295" s="2492"/>
      <c r="GF295" s="2492"/>
      <c r="GG295" s="2492"/>
      <c r="GH295" s="2492"/>
      <c r="GI295" s="2492"/>
      <c r="GJ295" s="2492"/>
      <c r="GK295" s="2492"/>
      <c r="GL295" s="2492"/>
      <c r="GM295" s="2492"/>
      <c r="GN295" s="2492"/>
      <c r="GO295" s="2492"/>
      <c r="GP295" s="2492"/>
      <c r="GQ295" s="2492"/>
      <c r="GR295" s="2492"/>
      <c r="GS295" s="2492"/>
      <c r="GT295" s="2492"/>
      <c r="GU295" s="2492"/>
      <c r="GV295" s="2492"/>
      <c r="GW295" s="2492"/>
      <c r="GX295" s="2492"/>
      <c r="GY295" s="2492"/>
      <c r="GZ295" s="2492"/>
      <c r="HA295" s="2492"/>
      <c r="HB295" s="2492"/>
      <c r="HC295" s="2492"/>
      <c r="HD295" s="2492"/>
      <c r="HE295" s="2492"/>
      <c r="HF295" s="2492"/>
      <c r="HG295" s="2492"/>
      <c r="HH295" s="2492"/>
      <c r="HI295" s="2492"/>
      <c r="HJ295" s="2492"/>
      <c r="HK295" s="2492"/>
      <c r="HL295" s="2492"/>
      <c r="HM295" s="2492"/>
      <c r="HN295" s="2492"/>
      <c r="HO295" s="2492"/>
      <c r="HP295" s="2492"/>
      <c r="HQ295" s="2492"/>
      <c r="HR295" s="2492"/>
      <c r="HS295" s="2492"/>
      <c r="HT295" s="2492"/>
      <c r="HU295" s="2492"/>
      <c r="HV295" s="2492"/>
      <c r="HW295" s="2492"/>
      <c r="HX295" s="2492"/>
      <c r="HY295" s="2492"/>
      <c r="HZ295" s="2492"/>
      <c r="IA295" s="2492"/>
      <c r="IB295" s="2492"/>
      <c r="IC295" s="2492"/>
      <c r="ID295" s="2492"/>
      <c r="IE295" s="2492"/>
    </row>
    <row r="296" spans="1:239" s="1472" customFormat="1" ht="15.75" customHeight="1">
      <c r="A296" s="1495" t="s">
        <v>1533</v>
      </c>
      <c r="B296" s="1496" t="s">
        <v>1534</v>
      </c>
      <c r="C296" s="2119" t="s">
        <v>1535</v>
      </c>
      <c r="D296" s="2120"/>
      <c r="E296" s="2121"/>
      <c r="F296" s="2122"/>
      <c r="G296" s="1497" t="s">
        <v>219</v>
      </c>
      <c r="H296" s="1592"/>
      <c r="I296" s="1617">
        <v>67.5</v>
      </c>
      <c r="J296" s="1757"/>
      <c r="K296" s="1618">
        <v>6</v>
      </c>
      <c r="L296" s="2446"/>
      <c r="M296" s="1638" t="s">
        <v>1536</v>
      </c>
      <c r="N296" s="1497">
        <v>1</v>
      </c>
      <c r="O296" s="1549"/>
      <c r="P296" s="1499">
        <v>160</v>
      </c>
      <c r="Q296" s="1549"/>
      <c r="R296" s="2468"/>
      <c r="S296" s="1137"/>
      <c r="T296" s="1147"/>
      <c r="U296" s="1944"/>
      <c r="V296" s="1147"/>
      <c r="W296" s="1429"/>
      <c r="X296" s="2114">
        <v>5.0000000000000001E-3</v>
      </c>
      <c r="Y296" s="2115"/>
      <c r="Z296" s="2018">
        <v>110601</v>
      </c>
      <c r="AA296" s="2032"/>
      <c r="AB296" s="2679"/>
      <c r="AC296" s="2516">
        <f t="shared" si="16"/>
        <v>0</v>
      </c>
      <c r="AD296" s="1416">
        <f t="shared" si="17"/>
        <v>0</v>
      </c>
      <c r="AE296" s="1416">
        <f t="shared" si="18"/>
        <v>0</v>
      </c>
      <c r="AF296" s="1416">
        <f t="shared" si="19"/>
        <v>0</v>
      </c>
      <c r="AG296" s="2492"/>
      <c r="AH296" s="2492"/>
      <c r="AI296" s="2492"/>
      <c r="AJ296" s="2492"/>
      <c r="AK296" s="2492"/>
      <c r="AL296" s="2492"/>
      <c r="AM296" s="2492"/>
      <c r="AN296" s="2492"/>
      <c r="AO296" s="2492"/>
      <c r="AP296" s="2492"/>
      <c r="AQ296" s="2492"/>
      <c r="AR296" s="2492"/>
      <c r="AS296" s="2492"/>
      <c r="AT296" s="2492"/>
      <c r="AU296" s="2492"/>
      <c r="AV296" s="2492"/>
      <c r="AW296" s="2492"/>
      <c r="AX296" s="2492"/>
      <c r="AY296" s="2492"/>
      <c r="AZ296" s="2492"/>
      <c r="BA296" s="2492"/>
      <c r="BB296" s="2492"/>
      <c r="BC296" s="2492"/>
      <c r="BD296" s="2492"/>
      <c r="BE296" s="2492"/>
      <c r="BF296" s="2492"/>
      <c r="BG296" s="2492"/>
      <c r="BH296" s="2492"/>
      <c r="BI296" s="2492"/>
      <c r="BJ296" s="2492"/>
      <c r="BK296" s="2492"/>
      <c r="BL296" s="2492"/>
      <c r="BM296" s="2492"/>
      <c r="BN296" s="2492"/>
      <c r="BO296" s="2492"/>
      <c r="BP296" s="2492"/>
      <c r="BQ296" s="2492"/>
      <c r="BR296" s="2492"/>
      <c r="BS296" s="2492"/>
      <c r="BT296" s="2492"/>
      <c r="BU296" s="2492"/>
      <c r="BV296" s="2492"/>
      <c r="BW296" s="2492"/>
      <c r="BX296" s="2492"/>
      <c r="BY296" s="2492"/>
      <c r="BZ296" s="2492"/>
      <c r="CA296" s="2492"/>
      <c r="CB296" s="2492"/>
      <c r="CC296" s="2492"/>
      <c r="CD296" s="2492"/>
      <c r="CE296" s="2492"/>
      <c r="CF296" s="2492"/>
      <c r="CG296" s="2492"/>
      <c r="CH296" s="2492"/>
      <c r="CI296" s="2492"/>
      <c r="CJ296" s="2492"/>
      <c r="CK296" s="2492"/>
      <c r="CL296" s="2492"/>
      <c r="CM296" s="2492"/>
      <c r="CN296" s="2492"/>
      <c r="CO296" s="2492"/>
      <c r="CP296" s="2492"/>
      <c r="CQ296" s="2492"/>
      <c r="CR296" s="2492"/>
      <c r="CS296" s="2492"/>
      <c r="CT296" s="2492"/>
      <c r="CU296" s="2492"/>
      <c r="CV296" s="2492"/>
      <c r="CW296" s="2492"/>
      <c r="CX296" s="2492"/>
      <c r="CY296" s="2492"/>
      <c r="CZ296" s="2492"/>
      <c r="DA296" s="2492"/>
      <c r="DB296" s="2492"/>
      <c r="DC296" s="2492"/>
      <c r="DD296" s="2492"/>
      <c r="DE296" s="2492"/>
      <c r="DF296" s="2492"/>
      <c r="DG296" s="2492"/>
      <c r="DH296" s="2492"/>
      <c r="DI296" s="2492"/>
      <c r="DJ296" s="2492"/>
      <c r="DK296" s="2492"/>
      <c r="DL296" s="2492"/>
      <c r="DM296" s="2492"/>
      <c r="DN296" s="2492"/>
      <c r="DO296" s="2492"/>
      <c r="DP296" s="2492"/>
      <c r="DQ296" s="2492"/>
      <c r="DR296" s="2492"/>
      <c r="DS296" s="2492"/>
      <c r="DT296" s="2492"/>
      <c r="DU296" s="2492"/>
      <c r="DV296" s="2492"/>
      <c r="DW296" s="2492"/>
      <c r="DX296" s="2492"/>
      <c r="DY296" s="2492"/>
      <c r="DZ296" s="2492"/>
      <c r="EA296" s="2492"/>
      <c r="EB296" s="2492"/>
      <c r="EC296" s="2492"/>
      <c r="ED296" s="2492"/>
      <c r="EE296" s="2492"/>
      <c r="EF296" s="2492"/>
      <c r="EG296" s="2492"/>
      <c r="EH296" s="2492"/>
      <c r="EI296" s="2492"/>
      <c r="EJ296" s="2492"/>
      <c r="EK296" s="2492"/>
      <c r="EL296" s="2492"/>
      <c r="EM296" s="2492"/>
      <c r="EN296" s="2492"/>
      <c r="EO296" s="2492"/>
      <c r="EP296" s="2492"/>
      <c r="EQ296" s="2492"/>
      <c r="ER296" s="2492"/>
      <c r="ES296" s="2492"/>
      <c r="ET296" s="2492"/>
      <c r="EU296" s="2492"/>
      <c r="EV296" s="2492"/>
      <c r="EW296" s="2492"/>
      <c r="EX296" s="2492"/>
      <c r="EY296" s="2492"/>
      <c r="EZ296" s="2492"/>
      <c r="FA296" s="2492"/>
      <c r="FB296" s="2492"/>
      <c r="FC296" s="2492"/>
      <c r="FD296" s="2492"/>
      <c r="FE296" s="2492"/>
      <c r="FF296" s="2492"/>
      <c r="FG296" s="2492"/>
      <c r="FH296" s="2492"/>
      <c r="FI296" s="2492"/>
      <c r="FJ296" s="2492"/>
      <c r="FK296" s="2492"/>
      <c r="FL296" s="2492"/>
      <c r="FM296" s="2492"/>
      <c r="FN296" s="2492"/>
      <c r="FO296" s="2492"/>
      <c r="FP296" s="2492"/>
      <c r="FQ296" s="2492"/>
      <c r="FR296" s="2492"/>
      <c r="FS296" s="2492"/>
      <c r="FT296" s="2492"/>
      <c r="FU296" s="2492"/>
      <c r="FV296" s="2492"/>
      <c r="FW296" s="2492"/>
      <c r="FX296" s="2492"/>
      <c r="FY296" s="2492"/>
      <c r="FZ296" s="2492"/>
      <c r="GA296" s="2492"/>
      <c r="GB296" s="2492"/>
      <c r="GC296" s="2492"/>
      <c r="GD296" s="2492"/>
      <c r="GE296" s="2492"/>
      <c r="GF296" s="2492"/>
      <c r="GG296" s="2492"/>
      <c r="GH296" s="2492"/>
      <c r="GI296" s="2492"/>
      <c r="GJ296" s="2492"/>
      <c r="GK296" s="2492"/>
      <c r="GL296" s="2492"/>
      <c r="GM296" s="2492"/>
      <c r="GN296" s="2492"/>
      <c r="GO296" s="2492"/>
      <c r="GP296" s="2492"/>
      <c r="GQ296" s="2492"/>
      <c r="GR296" s="2492"/>
      <c r="GS296" s="2492"/>
      <c r="GT296" s="2492"/>
      <c r="GU296" s="2492"/>
      <c r="GV296" s="2492"/>
      <c r="GW296" s="2492"/>
      <c r="GX296" s="2492"/>
      <c r="GY296" s="2492"/>
      <c r="GZ296" s="2492"/>
      <c r="HA296" s="2492"/>
      <c r="HB296" s="2492"/>
      <c r="HC296" s="2492"/>
      <c r="HD296" s="2492"/>
      <c r="HE296" s="2492"/>
      <c r="HF296" s="2492"/>
      <c r="HG296" s="2492"/>
      <c r="HH296" s="2492"/>
      <c r="HI296" s="2492"/>
      <c r="HJ296" s="2492"/>
      <c r="HK296" s="2492"/>
      <c r="HL296" s="2492"/>
      <c r="HM296" s="2492"/>
      <c r="HN296" s="2492"/>
      <c r="HO296" s="2492"/>
      <c r="HP296" s="2492"/>
      <c r="HQ296" s="2492"/>
      <c r="HR296" s="2492"/>
      <c r="HS296" s="2492"/>
      <c r="HT296" s="2492"/>
      <c r="HU296" s="2492"/>
      <c r="HV296" s="2492"/>
      <c r="HW296" s="2492"/>
      <c r="HX296" s="2492"/>
      <c r="HY296" s="2492"/>
      <c r="HZ296" s="2492"/>
      <c r="IA296" s="2492"/>
      <c r="IB296" s="2492"/>
      <c r="IC296" s="2492"/>
      <c r="ID296" s="2492"/>
      <c r="IE296" s="2492"/>
    </row>
    <row r="297" spans="1:239" s="1472" customFormat="1" ht="15.75" customHeight="1">
      <c r="A297" s="1552" t="s">
        <v>1537</v>
      </c>
      <c r="B297" s="1553" t="s">
        <v>1538</v>
      </c>
      <c r="C297" s="4421" t="s">
        <v>1539</v>
      </c>
      <c r="D297" s="4422"/>
      <c r="E297" s="4281"/>
      <c r="F297" s="4282"/>
      <c r="G297" s="1554" t="s">
        <v>219</v>
      </c>
      <c r="H297" s="1609"/>
      <c r="I297" s="1610">
        <v>67.5</v>
      </c>
      <c r="J297" s="1764"/>
      <c r="K297" s="1611">
        <v>6</v>
      </c>
      <c r="L297" s="2557"/>
      <c r="M297" s="692" t="s">
        <v>1540</v>
      </c>
      <c r="N297" s="821">
        <v>1</v>
      </c>
      <c r="O297" s="689"/>
      <c r="P297" s="2017">
        <v>160</v>
      </c>
      <c r="Q297" s="689"/>
      <c r="R297" s="2628"/>
      <c r="S297" s="460"/>
      <c r="T297" s="393"/>
      <c r="U297" s="1993"/>
      <c r="V297" s="393"/>
      <c r="W297" s="1428"/>
      <c r="X297" s="2114">
        <v>5.0000000000000001E-3</v>
      </c>
      <c r="Y297" s="2115"/>
      <c r="Z297" s="2018">
        <v>110601</v>
      </c>
      <c r="AA297" s="2032"/>
      <c r="AB297" s="2679"/>
      <c r="AC297" s="2516">
        <f t="shared" si="16"/>
        <v>0</v>
      </c>
      <c r="AD297" s="1416">
        <f t="shared" si="17"/>
        <v>0</v>
      </c>
      <c r="AE297" s="1416">
        <f t="shared" si="18"/>
        <v>0</v>
      </c>
      <c r="AF297" s="1416">
        <f t="shared" si="19"/>
        <v>0</v>
      </c>
      <c r="AG297" s="2492"/>
      <c r="AH297" s="2492"/>
      <c r="AI297" s="2492"/>
      <c r="AJ297" s="2492"/>
      <c r="AK297" s="2492"/>
      <c r="AL297" s="2492"/>
      <c r="AM297" s="2492"/>
      <c r="AN297" s="2492"/>
      <c r="AO297" s="2492"/>
      <c r="AP297" s="2492"/>
      <c r="AQ297" s="2492"/>
      <c r="AR297" s="2492"/>
      <c r="AS297" s="2492"/>
      <c r="AT297" s="2492"/>
      <c r="AU297" s="2492"/>
      <c r="AV297" s="2492"/>
      <c r="AW297" s="2492"/>
      <c r="AX297" s="2492"/>
      <c r="AY297" s="2492"/>
      <c r="AZ297" s="2492"/>
      <c r="BA297" s="2492"/>
      <c r="BB297" s="2492"/>
      <c r="BC297" s="2492"/>
      <c r="BD297" s="2492"/>
      <c r="BE297" s="2492"/>
      <c r="BF297" s="2492"/>
      <c r="BG297" s="2492"/>
      <c r="BH297" s="2492"/>
      <c r="BI297" s="2492"/>
      <c r="BJ297" s="2492"/>
      <c r="BK297" s="2492"/>
      <c r="BL297" s="2492"/>
      <c r="BM297" s="2492"/>
      <c r="BN297" s="2492"/>
      <c r="BO297" s="2492"/>
      <c r="BP297" s="2492"/>
      <c r="BQ297" s="2492"/>
      <c r="BR297" s="2492"/>
      <c r="BS297" s="2492"/>
      <c r="BT297" s="2492"/>
      <c r="BU297" s="2492"/>
      <c r="BV297" s="2492"/>
      <c r="BW297" s="2492"/>
      <c r="BX297" s="2492"/>
      <c r="BY297" s="2492"/>
      <c r="BZ297" s="2492"/>
      <c r="CA297" s="2492"/>
      <c r="CB297" s="2492"/>
      <c r="CC297" s="2492"/>
      <c r="CD297" s="2492"/>
      <c r="CE297" s="2492"/>
      <c r="CF297" s="2492"/>
      <c r="CG297" s="2492"/>
      <c r="CH297" s="2492"/>
      <c r="CI297" s="2492"/>
      <c r="CJ297" s="2492"/>
      <c r="CK297" s="2492"/>
      <c r="CL297" s="2492"/>
      <c r="CM297" s="2492"/>
      <c r="CN297" s="2492"/>
      <c r="CO297" s="2492"/>
      <c r="CP297" s="2492"/>
      <c r="CQ297" s="2492"/>
      <c r="CR297" s="2492"/>
      <c r="CS297" s="2492"/>
      <c r="CT297" s="2492"/>
      <c r="CU297" s="2492"/>
      <c r="CV297" s="2492"/>
      <c r="CW297" s="2492"/>
      <c r="CX297" s="2492"/>
      <c r="CY297" s="2492"/>
      <c r="CZ297" s="2492"/>
      <c r="DA297" s="2492"/>
      <c r="DB297" s="2492"/>
      <c r="DC297" s="2492"/>
      <c r="DD297" s="2492"/>
      <c r="DE297" s="2492"/>
      <c r="DF297" s="2492"/>
      <c r="DG297" s="2492"/>
      <c r="DH297" s="2492"/>
      <c r="DI297" s="2492"/>
      <c r="DJ297" s="2492"/>
      <c r="DK297" s="2492"/>
      <c r="DL297" s="2492"/>
      <c r="DM297" s="2492"/>
      <c r="DN297" s="2492"/>
      <c r="DO297" s="2492"/>
      <c r="DP297" s="2492"/>
      <c r="DQ297" s="2492"/>
      <c r="DR297" s="2492"/>
      <c r="DS297" s="2492"/>
      <c r="DT297" s="2492"/>
      <c r="DU297" s="2492"/>
      <c r="DV297" s="2492"/>
      <c r="DW297" s="2492"/>
      <c r="DX297" s="2492"/>
      <c r="DY297" s="2492"/>
      <c r="DZ297" s="2492"/>
      <c r="EA297" s="2492"/>
      <c r="EB297" s="2492"/>
      <c r="EC297" s="2492"/>
      <c r="ED297" s="2492"/>
      <c r="EE297" s="2492"/>
      <c r="EF297" s="2492"/>
      <c r="EG297" s="2492"/>
      <c r="EH297" s="2492"/>
      <c r="EI297" s="2492"/>
      <c r="EJ297" s="2492"/>
      <c r="EK297" s="2492"/>
      <c r="EL297" s="2492"/>
      <c r="EM297" s="2492"/>
      <c r="EN297" s="2492"/>
      <c r="EO297" s="2492"/>
      <c r="EP297" s="2492"/>
      <c r="EQ297" s="2492"/>
      <c r="ER297" s="2492"/>
      <c r="ES297" s="2492"/>
      <c r="ET297" s="2492"/>
      <c r="EU297" s="2492"/>
      <c r="EV297" s="2492"/>
      <c r="EW297" s="2492"/>
      <c r="EX297" s="2492"/>
      <c r="EY297" s="2492"/>
      <c r="EZ297" s="2492"/>
      <c r="FA297" s="2492"/>
      <c r="FB297" s="2492"/>
      <c r="FC297" s="2492"/>
      <c r="FD297" s="2492"/>
      <c r="FE297" s="2492"/>
      <c r="FF297" s="2492"/>
      <c r="FG297" s="2492"/>
      <c r="FH297" s="2492"/>
      <c r="FI297" s="2492"/>
      <c r="FJ297" s="2492"/>
      <c r="FK297" s="2492"/>
      <c r="FL297" s="2492"/>
      <c r="FM297" s="2492"/>
      <c r="FN297" s="2492"/>
      <c r="FO297" s="2492"/>
      <c r="FP297" s="2492"/>
      <c r="FQ297" s="2492"/>
      <c r="FR297" s="2492"/>
      <c r="FS297" s="2492"/>
      <c r="FT297" s="2492"/>
      <c r="FU297" s="2492"/>
      <c r="FV297" s="2492"/>
      <c r="FW297" s="2492"/>
      <c r="FX297" s="2492"/>
      <c r="FY297" s="2492"/>
      <c r="FZ297" s="2492"/>
      <c r="GA297" s="2492"/>
      <c r="GB297" s="2492"/>
      <c r="GC297" s="2492"/>
      <c r="GD297" s="2492"/>
      <c r="GE297" s="2492"/>
      <c r="GF297" s="2492"/>
      <c r="GG297" s="2492"/>
      <c r="GH297" s="2492"/>
      <c r="GI297" s="2492"/>
      <c r="GJ297" s="2492"/>
      <c r="GK297" s="2492"/>
      <c r="GL297" s="2492"/>
      <c r="GM297" s="2492"/>
      <c r="GN297" s="2492"/>
      <c r="GO297" s="2492"/>
      <c r="GP297" s="2492"/>
      <c r="GQ297" s="2492"/>
      <c r="GR297" s="2492"/>
      <c r="GS297" s="2492"/>
      <c r="GT297" s="2492"/>
      <c r="GU297" s="2492"/>
      <c r="GV297" s="2492"/>
      <c r="GW297" s="2492"/>
      <c r="GX297" s="2492"/>
      <c r="GY297" s="2492"/>
      <c r="GZ297" s="2492"/>
      <c r="HA297" s="2492"/>
      <c r="HB297" s="2492"/>
      <c r="HC297" s="2492"/>
      <c r="HD297" s="2492"/>
      <c r="HE297" s="2492"/>
      <c r="HF297" s="2492"/>
      <c r="HG297" s="2492"/>
      <c r="HH297" s="2492"/>
      <c r="HI297" s="2492"/>
      <c r="HJ297" s="2492"/>
      <c r="HK297" s="2492"/>
      <c r="HL297" s="2492"/>
      <c r="HM297" s="2492"/>
      <c r="HN297" s="2492"/>
      <c r="HO297" s="2492"/>
      <c r="HP297" s="2492"/>
      <c r="HQ297" s="2492"/>
      <c r="HR297" s="2492"/>
      <c r="HS297" s="2492"/>
      <c r="HT297" s="2492"/>
      <c r="HU297" s="2492"/>
      <c r="HV297" s="2492"/>
      <c r="HW297" s="2492"/>
      <c r="HX297" s="2492"/>
      <c r="HY297" s="2492"/>
      <c r="HZ297" s="2492"/>
      <c r="IA297" s="2492"/>
      <c r="IB297" s="2492"/>
      <c r="IC297" s="2492"/>
      <c r="ID297" s="2492"/>
      <c r="IE297" s="2492"/>
    </row>
    <row r="298" spans="1:239" s="2124" customFormat="1" ht="27" customHeight="1">
      <c r="A298" s="2410" t="s">
        <v>394</v>
      </c>
      <c r="B298" s="2535" t="s">
        <v>1541</v>
      </c>
      <c r="C298" s="4167" t="s">
        <v>1542</v>
      </c>
      <c r="D298" s="4168"/>
      <c r="E298" s="4423"/>
      <c r="F298" s="4424"/>
      <c r="G298" s="2416" t="s">
        <v>219</v>
      </c>
      <c r="H298" s="2417"/>
      <c r="I298" s="1229">
        <v>67.5</v>
      </c>
      <c r="J298" s="2418"/>
      <c r="K298" s="2419">
        <v>6</v>
      </c>
      <c r="L298" s="2455"/>
      <c r="M298" s="2123" t="s">
        <v>1540</v>
      </c>
      <c r="N298" s="945"/>
      <c r="O298" s="1134"/>
      <c r="P298" s="1588"/>
      <c r="Q298" s="1134"/>
      <c r="R298" s="2471"/>
      <c r="S298" s="1137"/>
      <c r="T298" s="1147"/>
      <c r="U298" s="1944"/>
      <c r="V298" s="1147"/>
      <c r="W298" s="1429"/>
      <c r="X298" s="1133"/>
      <c r="Y298" s="1134"/>
      <c r="Z298" s="1149"/>
      <c r="AA298" s="1057"/>
      <c r="AB298" s="2680"/>
      <c r="AC298" s="2516">
        <f t="shared" si="16"/>
        <v>0</v>
      </c>
      <c r="AD298" s="1416">
        <f t="shared" si="17"/>
        <v>0</v>
      </c>
      <c r="AE298" s="1416">
        <f t="shared" si="18"/>
        <v>0</v>
      </c>
      <c r="AF298" s="1416">
        <f t="shared" si="19"/>
        <v>0</v>
      </c>
      <c r="AG298" s="2506"/>
      <c r="AH298" s="2506"/>
      <c r="AI298" s="2506"/>
      <c r="AJ298" s="2506"/>
      <c r="AK298" s="2506"/>
      <c r="AL298" s="2506"/>
      <c r="AM298" s="2506"/>
      <c r="AN298" s="2506"/>
      <c r="AO298" s="2506"/>
      <c r="AP298" s="2506"/>
      <c r="AQ298" s="2506"/>
      <c r="AR298" s="2506"/>
      <c r="AS298" s="2506"/>
      <c r="AT298" s="2506"/>
      <c r="AU298" s="2506"/>
      <c r="AV298" s="2506"/>
      <c r="AW298" s="2506"/>
      <c r="AX298" s="2506"/>
      <c r="AY298" s="2506"/>
      <c r="AZ298" s="2506"/>
      <c r="BA298" s="2506"/>
      <c r="BB298" s="2506"/>
      <c r="BC298" s="2506"/>
      <c r="BD298" s="2506"/>
      <c r="BE298" s="2506"/>
      <c r="BF298" s="2506"/>
      <c r="BG298" s="2506"/>
      <c r="BH298" s="2506"/>
      <c r="BI298" s="2506"/>
      <c r="BJ298" s="2506"/>
      <c r="BK298" s="2506"/>
      <c r="BL298" s="2506"/>
      <c r="BM298" s="2506"/>
      <c r="BN298" s="2506"/>
      <c r="BO298" s="2506"/>
      <c r="BP298" s="2506"/>
      <c r="BQ298" s="2506"/>
      <c r="BR298" s="2506"/>
      <c r="BS298" s="2506"/>
      <c r="BT298" s="2506"/>
      <c r="BU298" s="2506"/>
      <c r="BV298" s="2506"/>
      <c r="BW298" s="2506"/>
      <c r="BX298" s="2506"/>
      <c r="BY298" s="2506"/>
      <c r="BZ298" s="2506"/>
      <c r="CA298" s="2506"/>
      <c r="CB298" s="2506"/>
      <c r="CC298" s="2506"/>
      <c r="CD298" s="2506"/>
      <c r="CE298" s="2506"/>
      <c r="CF298" s="2506"/>
      <c r="CG298" s="2506"/>
      <c r="CH298" s="2506"/>
      <c r="CI298" s="2506"/>
      <c r="CJ298" s="2506"/>
      <c r="CK298" s="2506"/>
      <c r="CL298" s="2506"/>
      <c r="CM298" s="2506"/>
      <c r="CN298" s="2506"/>
      <c r="CO298" s="2506"/>
      <c r="CP298" s="2506"/>
      <c r="CQ298" s="2506"/>
      <c r="CR298" s="2506"/>
      <c r="CS298" s="2506"/>
      <c r="CT298" s="2506"/>
      <c r="CU298" s="2506"/>
      <c r="CV298" s="2506"/>
      <c r="CW298" s="2506"/>
      <c r="CX298" s="2506"/>
      <c r="CY298" s="2506"/>
      <c r="CZ298" s="2506"/>
      <c r="DA298" s="2506"/>
      <c r="DB298" s="2506"/>
      <c r="DC298" s="2506"/>
      <c r="DD298" s="2506"/>
      <c r="DE298" s="2506"/>
      <c r="DF298" s="2506"/>
      <c r="DG298" s="2506"/>
      <c r="DH298" s="2506"/>
      <c r="DI298" s="2506"/>
      <c r="DJ298" s="2506"/>
      <c r="DK298" s="2506"/>
      <c r="DL298" s="2506"/>
      <c r="DM298" s="2506"/>
      <c r="DN298" s="2506"/>
      <c r="DO298" s="2506"/>
      <c r="DP298" s="2506"/>
      <c r="DQ298" s="2506"/>
      <c r="DR298" s="2506"/>
      <c r="DS298" s="2506"/>
      <c r="DT298" s="2506"/>
      <c r="DU298" s="2506"/>
      <c r="DV298" s="2506"/>
      <c r="DW298" s="2506"/>
      <c r="DX298" s="2506"/>
      <c r="DY298" s="2506"/>
      <c r="DZ298" s="2506"/>
      <c r="EA298" s="2506"/>
      <c r="EB298" s="2506"/>
      <c r="EC298" s="2506"/>
      <c r="ED298" s="2506"/>
      <c r="EE298" s="2506"/>
      <c r="EF298" s="2506"/>
      <c r="EG298" s="2506"/>
      <c r="EH298" s="2506"/>
      <c r="EI298" s="2506"/>
      <c r="EJ298" s="2506"/>
      <c r="EK298" s="2506"/>
      <c r="EL298" s="2506"/>
      <c r="EM298" s="2506"/>
      <c r="EN298" s="2506"/>
      <c r="EO298" s="2506"/>
      <c r="EP298" s="2506"/>
      <c r="EQ298" s="2506"/>
      <c r="ER298" s="2506"/>
      <c r="ES298" s="2506"/>
      <c r="ET298" s="2506"/>
      <c r="EU298" s="2506"/>
      <c r="EV298" s="2506"/>
      <c r="EW298" s="2506"/>
      <c r="EX298" s="2506"/>
      <c r="EY298" s="2506"/>
      <c r="EZ298" s="2506"/>
      <c r="FA298" s="2506"/>
      <c r="FB298" s="2506"/>
      <c r="FC298" s="2506"/>
      <c r="FD298" s="2506"/>
      <c r="FE298" s="2506"/>
      <c r="FF298" s="2506"/>
      <c r="FG298" s="2506"/>
      <c r="FH298" s="2506"/>
      <c r="FI298" s="2506"/>
      <c r="FJ298" s="2506"/>
      <c r="FK298" s="2506"/>
      <c r="FL298" s="2506"/>
      <c r="FM298" s="2506"/>
      <c r="FN298" s="2506"/>
      <c r="FO298" s="2506"/>
      <c r="FP298" s="2506"/>
      <c r="FQ298" s="2506"/>
      <c r="FR298" s="2506"/>
      <c r="FS298" s="2506"/>
      <c r="FT298" s="2506"/>
      <c r="FU298" s="2506"/>
      <c r="FV298" s="2506"/>
      <c r="FW298" s="2506"/>
      <c r="FX298" s="2506"/>
      <c r="FY298" s="2506"/>
      <c r="FZ298" s="2506"/>
      <c r="GA298" s="2506"/>
      <c r="GB298" s="2506"/>
      <c r="GC298" s="2506"/>
      <c r="GD298" s="2506"/>
      <c r="GE298" s="2506"/>
      <c r="GF298" s="2506"/>
      <c r="GG298" s="2506"/>
      <c r="GH298" s="2506"/>
      <c r="GI298" s="2506"/>
      <c r="GJ298" s="2506"/>
      <c r="GK298" s="2506"/>
      <c r="GL298" s="2506"/>
      <c r="GM298" s="2506"/>
      <c r="GN298" s="2506"/>
      <c r="GO298" s="2506"/>
      <c r="GP298" s="2506"/>
      <c r="GQ298" s="2506"/>
      <c r="GR298" s="2506"/>
      <c r="GS298" s="2506"/>
      <c r="GT298" s="2506"/>
      <c r="GU298" s="2506"/>
      <c r="GV298" s="2506"/>
      <c r="GW298" s="2506"/>
      <c r="GX298" s="2506"/>
      <c r="GY298" s="2506"/>
      <c r="GZ298" s="2506"/>
      <c r="HA298" s="2506"/>
      <c r="HB298" s="2506"/>
      <c r="HC298" s="2506"/>
      <c r="HD298" s="2506"/>
      <c r="HE298" s="2506"/>
      <c r="HF298" s="2506"/>
      <c r="HG298" s="2506"/>
      <c r="HH298" s="2506"/>
      <c r="HI298" s="2506"/>
      <c r="HJ298" s="2506"/>
      <c r="HK298" s="2506"/>
      <c r="HL298" s="2506"/>
      <c r="HM298" s="2506"/>
      <c r="HN298" s="2506"/>
      <c r="HO298" s="2506"/>
      <c r="HP298" s="2506"/>
      <c r="HQ298" s="2506"/>
      <c r="HR298" s="2506"/>
      <c r="HS298" s="2506"/>
      <c r="HT298" s="2506"/>
      <c r="HU298" s="2506"/>
      <c r="HV298" s="2506"/>
      <c r="HW298" s="2506"/>
      <c r="HX298" s="2506"/>
      <c r="HY298" s="2506"/>
      <c r="HZ298" s="2506"/>
      <c r="IA298" s="2506"/>
      <c r="IB298" s="2506"/>
      <c r="IC298" s="2506"/>
      <c r="ID298" s="2506"/>
      <c r="IE298" s="2506"/>
    </row>
    <row r="299" spans="1:239" s="1472" customFormat="1" ht="15.75" customHeight="1">
      <c r="A299" s="1063">
        <v>2511</v>
      </c>
      <c r="B299" s="904" t="s">
        <v>1543</v>
      </c>
      <c r="C299" s="559" t="s">
        <v>1544</v>
      </c>
      <c r="D299" s="1168"/>
      <c r="E299" s="521"/>
      <c r="F299" s="766"/>
      <c r="G299" s="1068">
        <v>0.6</v>
      </c>
      <c r="H299" s="905"/>
      <c r="I299" s="906">
        <v>24.9</v>
      </c>
      <c r="J299" s="936"/>
      <c r="K299" s="907">
        <v>3</v>
      </c>
      <c r="L299" s="1285"/>
      <c r="M299" s="1121" t="s">
        <v>1545</v>
      </c>
      <c r="N299" s="83">
        <v>5</v>
      </c>
      <c r="O299" s="755"/>
      <c r="P299" s="1929">
        <v>44</v>
      </c>
      <c r="Q299" s="755"/>
      <c r="R299" s="2463"/>
      <c r="S299" s="1137"/>
      <c r="T299" s="1147"/>
      <c r="U299" s="1944"/>
      <c r="V299" s="1147"/>
      <c r="W299" s="1429"/>
      <c r="X299" s="761">
        <v>0.1</v>
      </c>
      <c r="Y299" s="755"/>
      <c r="Z299" s="899">
        <v>5453</v>
      </c>
      <c r="AA299" s="760"/>
      <c r="AB299" s="2481"/>
      <c r="AC299" s="2516">
        <f t="shared" si="16"/>
        <v>0</v>
      </c>
      <c r="AD299" s="1416">
        <f t="shared" si="17"/>
        <v>0</v>
      </c>
      <c r="AE299" s="1416">
        <f t="shared" si="18"/>
        <v>0</v>
      </c>
      <c r="AF299" s="1416">
        <f t="shared" si="19"/>
        <v>0</v>
      </c>
      <c r="AG299" s="2492"/>
      <c r="AH299" s="2492"/>
      <c r="AI299" s="2492"/>
      <c r="AJ299" s="2492"/>
      <c r="AK299" s="2492"/>
      <c r="AL299" s="2492"/>
      <c r="AM299" s="2492"/>
      <c r="AN299" s="2492"/>
      <c r="AO299" s="2492"/>
      <c r="AP299" s="2492"/>
      <c r="AQ299" s="2492"/>
      <c r="AR299" s="2492"/>
      <c r="AS299" s="2492"/>
      <c r="AT299" s="2492"/>
      <c r="AU299" s="2492"/>
      <c r="AV299" s="2492"/>
      <c r="AW299" s="2492"/>
      <c r="AX299" s="2492"/>
      <c r="AY299" s="2492"/>
      <c r="AZ299" s="2492"/>
      <c r="BA299" s="2492"/>
      <c r="BB299" s="2492"/>
      <c r="BC299" s="2492"/>
      <c r="BD299" s="2492"/>
      <c r="BE299" s="2492"/>
      <c r="BF299" s="2492"/>
      <c r="BG299" s="2492"/>
      <c r="BH299" s="2492"/>
      <c r="BI299" s="2492"/>
      <c r="BJ299" s="2492"/>
      <c r="BK299" s="2492"/>
      <c r="BL299" s="2492"/>
      <c r="BM299" s="2492"/>
      <c r="BN299" s="2492"/>
      <c r="BO299" s="2492"/>
      <c r="BP299" s="2492"/>
      <c r="BQ299" s="2492"/>
      <c r="BR299" s="2492"/>
      <c r="BS299" s="2492"/>
      <c r="BT299" s="2492"/>
      <c r="BU299" s="2492"/>
      <c r="BV299" s="2492"/>
      <c r="BW299" s="2492"/>
      <c r="BX299" s="2492"/>
      <c r="BY299" s="2492"/>
      <c r="BZ299" s="2492"/>
      <c r="CA299" s="2492"/>
      <c r="CB299" s="2492"/>
      <c r="CC299" s="2492"/>
      <c r="CD299" s="2492"/>
      <c r="CE299" s="2492"/>
      <c r="CF299" s="2492"/>
      <c r="CG299" s="2492"/>
      <c r="CH299" s="2492"/>
      <c r="CI299" s="2492"/>
      <c r="CJ299" s="2492"/>
      <c r="CK299" s="2492"/>
      <c r="CL299" s="2492"/>
      <c r="CM299" s="2492"/>
      <c r="CN299" s="2492"/>
      <c r="CO299" s="2492"/>
      <c r="CP299" s="2492"/>
      <c r="CQ299" s="2492"/>
      <c r="CR299" s="2492"/>
      <c r="CS299" s="2492"/>
      <c r="CT299" s="2492"/>
      <c r="CU299" s="2492"/>
      <c r="CV299" s="2492"/>
      <c r="CW299" s="2492"/>
      <c r="CX299" s="2492"/>
      <c r="CY299" s="2492"/>
      <c r="CZ299" s="2492"/>
      <c r="DA299" s="2492"/>
      <c r="DB299" s="2492"/>
      <c r="DC299" s="2492"/>
      <c r="DD299" s="2492"/>
      <c r="DE299" s="2492"/>
      <c r="DF299" s="2492"/>
      <c r="DG299" s="2492"/>
      <c r="DH299" s="2492"/>
      <c r="DI299" s="2492"/>
      <c r="DJ299" s="2492"/>
      <c r="DK299" s="2492"/>
      <c r="DL299" s="2492"/>
      <c r="DM299" s="2492"/>
      <c r="DN299" s="2492"/>
      <c r="DO299" s="2492"/>
      <c r="DP299" s="2492"/>
      <c r="DQ299" s="2492"/>
      <c r="DR299" s="2492"/>
      <c r="DS299" s="2492"/>
      <c r="DT299" s="2492"/>
      <c r="DU299" s="2492"/>
      <c r="DV299" s="2492"/>
      <c r="DW299" s="2492"/>
      <c r="DX299" s="2492"/>
      <c r="DY299" s="2492"/>
      <c r="DZ299" s="2492"/>
      <c r="EA299" s="2492"/>
      <c r="EB299" s="2492"/>
      <c r="EC299" s="2492"/>
      <c r="ED299" s="2492"/>
      <c r="EE299" s="2492"/>
      <c r="EF299" s="2492"/>
      <c r="EG299" s="2492"/>
      <c r="EH299" s="2492"/>
      <c r="EI299" s="2492"/>
      <c r="EJ299" s="2492"/>
      <c r="EK299" s="2492"/>
      <c r="EL299" s="2492"/>
      <c r="EM299" s="2492"/>
      <c r="EN299" s="2492"/>
      <c r="EO299" s="2492"/>
      <c r="EP299" s="2492"/>
      <c r="EQ299" s="2492"/>
      <c r="ER299" s="2492"/>
      <c r="ES299" s="2492"/>
      <c r="ET299" s="2492"/>
      <c r="EU299" s="2492"/>
      <c r="EV299" s="2492"/>
      <c r="EW299" s="2492"/>
      <c r="EX299" s="2492"/>
      <c r="EY299" s="2492"/>
      <c r="EZ299" s="2492"/>
      <c r="FA299" s="2492"/>
      <c r="FB299" s="2492"/>
      <c r="FC299" s="2492"/>
      <c r="FD299" s="2492"/>
      <c r="FE299" s="2492"/>
      <c r="FF299" s="2492"/>
      <c r="FG299" s="2492"/>
      <c r="FH299" s="2492"/>
      <c r="FI299" s="2492"/>
      <c r="FJ299" s="2492"/>
      <c r="FK299" s="2492"/>
      <c r="FL299" s="2492"/>
      <c r="FM299" s="2492"/>
      <c r="FN299" s="2492"/>
      <c r="FO299" s="2492"/>
      <c r="FP299" s="2492"/>
      <c r="FQ299" s="2492"/>
      <c r="FR299" s="2492"/>
      <c r="FS299" s="2492"/>
      <c r="FT299" s="2492"/>
      <c r="FU299" s="2492"/>
      <c r="FV299" s="2492"/>
      <c r="FW299" s="2492"/>
      <c r="FX299" s="2492"/>
      <c r="FY299" s="2492"/>
      <c r="FZ299" s="2492"/>
      <c r="GA299" s="2492"/>
      <c r="GB299" s="2492"/>
      <c r="GC299" s="2492"/>
      <c r="GD299" s="2492"/>
      <c r="GE299" s="2492"/>
      <c r="GF299" s="2492"/>
      <c r="GG299" s="2492"/>
      <c r="GH299" s="2492"/>
      <c r="GI299" s="2492"/>
      <c r="GJ299" s="2492"/>
      <c r="GK299" s="2492"/>
      <c r="GL299" s="2492"/>
      <c r="GM299" s="2492"/>
      <c r="GN299" s="2492"/>
      <c r="GO299" s="2492"/>
      <c r="GP299" s="2492"/>
      <c r="GQ299" s="2492"/>
      <c r="GR299" s="2492"/>
      <c r="GS299" s="2492"/>
      <c r="GT299" s="2492"/>
      <c r="GU299" s="2492"/>
      <c r="GV299" s="2492"/>
      <c r="GW299" s="2492"/>
      <c r="GX299" s="2492"/>
      <c r="GY299" s="2492"/>
      <c r="GZ299" s="2492"/>
      <c r="HA299" s="2492"/>
      <c r="HB299" s="2492"/>
      <c r="HC299" s="2492"/>
      <c r="HD299" s="2492"/>
      <c r="HE299" s="2492"/>
      <c r="HF299" s="2492"/>
      <c r="HG299" s="2492"/>
      <c r="HH299" s="2492"/>
      <c r="HI299" s="2492"/>
      <c r="HJ299" s="2492"/>
      <c r="HK299" s="2492"/>
      <c r="HL299" s="2492"/>
      <c r="HM299" s="2492"/>
      <c r="HN299" s="2492"/>
      <c r="HO299" s="2492"/>
      <c r="HP299" s="2492"/>
      <c r="HQ299" s="2492"/>
      <c r="HR299" s="2492"/>
      <c r="HS299" s="2492"/>
      <c r="HT299" s="2492"/>
      <c r="HU299" s="2492"/>
      <c r="HV299" s="2492"/>
      <c r="HW299" s="2492"/>
      <c r="HX299" s="2492"/>
      <c r="HY299" s="2492"/>
      <c r="HZ299" s="2492"/>
      <c r="IA299" s="2492"/>
      <c r="IB299" s="2492"/>
      <c r="IC299" s="2492"/>
      <c r="ID299" s="2492"/>
      <c r="IE299" s="2492"/>
    </row>
    <row r="300" spans="1:239" s="1472" customFormat="1" ht="15.75" customHeight="1">
      <c r="A300" s="1063" t="s">
        <v>1546</v>
      </c>
      <c r="B300" s="904" t="s">
        <v>1547</v>
      </c>
      <c r="C300" s="559" t="s">
        <v>1548</v>
      </c>
      <c r="D300" s="1168"/>
      <c r="E300" s="521"/>
      <c r="F300" s="766"/>
      <c r="G300" s="1068">
        <v>0.5</v>
      </c>
      <c r="H300" s="905"/>
      <c r="I300" s="906">
        <v>24.9</v>
      </c>
      <c r="J300" s="936"/>
      <c r="K300" s="907">
        <v>3</v>
      </c>
      <c r="L300" s="1285"/>
      <c r="M300" s="1121" t="s">
        <v>1549</v>
      </c>
      <c r="N300" s="1497">
        <v>5</v>
      </c>
      <c r="O300" s="1549"/>
      <c r="P300" s="1499">
        <v>35</v>
      </c>
      <c r="Q300" s="1549"/>
      <c r="R300" s="2468"/>
      <c r="S300" s="945"/>
      <c r="T300" s="1134"/>
      <c r="U300" s="1588"/>
      <c r="V300" s="1134"/>
      <c r="W300" s="1430"/>
      <c r="X300" s="761">
        <v>0.1</v>
      </c>
      <c r="Y300" s="755"/>
      <c r="Z300" s="899">
        <v>4090</v>
      </c>
      <c r="AA300" s="760"/>
      <c r="AB300" s="2481"/>
      <c r="AC300" s="2516">
        <f t="shared" si="16"/>
        <v>0</v>
      </c>
      <c r="AD300" s="1416">
        <f t="shared" si="17"/>
        <v>0</v>
      </c>
      <c r="AE300" s="1416">
        <f t="shared" si="18"/>
        <v>0</v>
      </c>
      <c r="AF300" s="1416">
        <f t="shared" si="19"/>
        <v>0</v>
      </c>
      <c r="AG300" s="2492"/>
      <c r="AH300" s="2492"/>
      <c r="AI300" s="2492"/>
      <c r="AJ300" s="2492"/>
      <c r="AK300" s="2492"/>
      <c r="AL300" s="2492"/>
      <c r="AM300" s="2492"/>
      <c r="AN300" s="2492"/>
      <c r="AO300" s="2492"/>
      <c r="AP300" s="2492"/>
      <c r="AQ300" s="2492"/>
      <c r="AR300" s="2492"/>
      <c r="AS300" s="2492"/>
      <c r="AT300" s="2492"/>
      <c r="AU300" s="2492"/>
      <c r="AV300" s="2492"/>
      <c r="AW300" s="2492"/>
      <c r="AX300" s="2492"/>
      <c r="AY300" s="2492"/>
      <c r="AZ300" s="2492"/>
      <c r="BA300" s="2492"/>
      <c r="BB300" s="2492"/>
      <c r="BC300" s="2492"/>
      <c r="BD300" s="2492"/>
      <c r="BE300" s="2492"/>
      <c r="BF300" s="2492"/>
      <c r="BG300" s="2492"/>
      <c r="BH300" s="2492"/>
      <c r="BI300" s="2492"/>
      <c r="BJ300" s="2492"/>
      <c r="BK300" s="2492"/>
      <c r="BL300" s="2492"/>
      <c r="BM300" s="2492"/>
      <c r="BN300" s="2492"/>
      <c r="BO300" s="2492"/>
      <c r="BP300" s="2492"/>
      <c r="BQ300" s="2492"/>
      <c r="BR300" s="2492"/>
      <c r="BS300" s="2492"/>
      <c r="BT300" s="2492"/>
      <c r="BU300" s="2492"/>
      <c r="BV300" s="2492"/>
      <c r="BW300" s="2492"/>
      <c r="BX300" s="2492"/>
      <c r="BY300" s="2492"/>
      <c r="BZ300" s="2492"/>
      <c r="CA300" s="2492"/>
      <c r="CB300" s="2492"/>
      <c r="CC300" s="2492"/>
      <c r="CD300" s="2492"/>
      <c r="CE300" s="2492"/>
      <c r="CF300" s="2492"/>
      <c r="CG300" s="2492"/>
      <c r="CH300" s="2492"/>
      <c r="CI300" s="2492"/>
      <c r="CJ300" s="2492"/>
      <c r="CK300" s="2492"/>
      <c r="CL300" s="2492"/>
      <c r="CM300" s="2492"/>
      <c r="CN300" s="2492"/>
      <c r="CO300" s="2492"/>
      <c r="CP300" s="2492"/>
      <c r="CQ300" s="2492"/>
      <c r="CR300" s="2492"/>
      <c r="CS300" s="2492"/>
      <c r="CT300" s="2492"/>
      <c r="CU300" s="2492"/>
      <c r="CV300" s="2492"/>
      <c r="CW300" s="2492"/>
      <c r="CX300" s="2492"/>
      <c r="CY300" s="2492"/>
      <c r="CZ300" s="2492"/>
      <c r="DA300" s="2492"/>
      <c r="DB300" s="2492"/>
      <c r="DC300" s="2492"/>
      <c r="DD300" s="2492"/>
      <c r="DE300" s="2492"/>
      <c r="DF300" s="2492"/>
      <c r="DG300" s="2492"/>
      <c r="DH300" s="2492"/>
      <c r="DI300" s="2492"/>
      <c r="DJ300" s="2492"/>
      <c r="DK300" s="2492"/>
      <c r="DL300" s="2492"/>
      <c r="DM300" s="2492"/>
      <c r="DN300" s="2492"/>
      <c r="DO300" s="2492"/>
      <c r="DP300" s="2492"/>
      <c r="DQ300" s="2492"/>
      <c r="DR300" s="2492"/>
      <c r="DS300" s="2492"/>
      <c r="DT300" s="2492"/>
      <c r="DU300" s="2492"/>
      <c r="DV300" s="2492"/>
      <c r="DW300" s="2492"/>
      <c r="DX300" s="2492"/>
      <c r="DY300" s="2492"/>
      <c r="DZ300" s="2492"/>
      <c r="EA300" s="2492"/>
      <c r="EB300" s="2492"/>
      <c r="EC300" s="2492"/>
      <c r="ED300" s="2492"/>
      <c r="EE300" s="2492"/>
      <c r="EF300" s="2492"/>
      <c r="EG300" s="2492"/>
      <c r="EH300" s="2492"/>
      <c r="EI300" s="2492"/>
      <c r="EJ300" s="2492"/>
      <c r="EK300" s="2492"/>
      <c r="EL300" s="2492"/>
      <c r="EM300" s="2492"/>
      <c r="EN300" s="2492"/>
      <c r="EO300" s="2492"/>
      <c r="EP300" s="2492"/>
      <c r="EQ300" s="2492"/>
      <c r="ER300" s="2492"/>
      <c r="ES300" s="2492"/>
      <c r="ET300" s="2492"/>
      <c r="EU300" s="2492"/>
      <c r="EV300" s="2492"/>
      <c r="EW300" s="2492"/>
      <c r="EX300" s="2492"/>
      <c r="EY300" s="2492"/>
      <c r="EZ300" s="2492"/>
      <c r="FA300" s="2492"/>
      <c r="FB300" s="2492"/>
      <c r="FC300" s="2492"/>
      <c r="FD300" s="2492"/>
      <c r="FE300" s="2492"/>
      <c r="FF300" s="2492"/>
      <c r="FG300" s="2492"/>
      <c r="FH300" s="2492"/>
      <c r="FI300" s="2492"/>
      <c r="FJ300" s="2492"/>
      <c r="FK300" s="2492"/>
      <c r="FL300" s="2492"/>
      <c r="FM300" s="2492"/>
      <c r="FN300" s="2492"/>
      <c r="FO300" s="2492"/>
      <c r="FP300" s="2492"/>
      <c r="FQ300" s="2492"/>
      <c r="FR300" s="2492"/>
      <c r="FS300" s="2492"/>
      <c r="FT300" s="2492"/>
      <c r="FU300" s="2492"/>
      <c r="FV300" s="2492"/>
      <c r="FW300" s="2492"/>
      <c r="FX300" s="2492"/>
      <c r="FY300" s="2492"/>
      <c r="FZ300" s="2492"/>
      <c r="GA300" s="2492"/>
      <c r="GB300" s="2492"/>
      <c r="GC300" s="2492"/>
      <c r="GD300" s="2492"/>
      <c r="GE300" s="2492"/>
      <c r="GF300" s="2492"/>
      <c r="GG300" s="2492"/>
      <c r="GH300" s="2492"/>
      <c r="GI300" s="2492"/>
      <c r="GJ300" s="2492"/>
      <c r="GK300" s="2492"/>
      <c r="GL300" s="2492"/>
      <c r="GM300" s="2492"/>
      <c r="GN300" s="2492"/>
      <c r="GO300" s="2492"/>
      <c r="GP300" s="2492"/>
      <c r="GQ300" s="2492"/>
      <c r="GR300" s="2492"/>
      <c r="GS300" s="2492"/>
      <c r="GT300" s="2492"/>
      <c r="GU300" s="2492"/>
      <c r="GV300" s="2492"/>
      <c r="GW300" s="2492"/>
      <c r="GX300" s="2492"/>
      <c r="GY300" s="2492"/>
      <c r="GZ300" s="2492"/>
      <c r="HA300" s="2492"/>
      <c r="HB300" s="2492"/>
      <c r="HC300" s="2492"/>
      <c r="HD300" s="2492"/>
      <c r="HE300" s="2492"/>
      <c r="HF300" s="2492"/>
      <c r="HG300" s="2492"/>
      <c r="HH300" s="2492"/>
      <c r="HI300" s="2492"/>
      <c r="HJ300" s="2492"/>
      <c r="HK300" s="2492"/>
      <c r="HL300" s="2492"/>
      <c r="HM300" s="2492"/>
      <c r="HN300" s="2492"/>
      <c r="HO300" s="2492"/>
      <c r="HP300" s="2492"/>
      <c r="HQ300" s="2492"/>
      <c r="HR300" s="2492"/>
      <c r="HS300" s="2492"/>
      <c r="HT300" s="2492"/>
      <c r="HU300" s="2492"/>
      <c r="HV300" s="2492"/>
      <c r="HW300" s="2492"/>
      <c r="HX300" s="2492"/>
      <c r="HY300" s="2492"/>
      <c r="HZ300" s="2492"/>
      <c r="IA300" s="2492"/>
      <c r="IB300" s="2492"/>
      <c r="IC300" s="2492"/>
      <c r="ID300" s="2492"/>
      <c r="IE300" s="2492"/>
    </row>
    <row r="301" spans="1:239" s="1472" customFormat="1" ht="27" customHeight="1">
      <c r="A301" s="1063" t="s">
        <v>1550</v>
      </c>
      <c r="B301" s="1064" t="s">
        <v>1551</v>
      </c>
      <c r="C301" s="4413" t="s">
        <v>1552</v>
      </c>
      <c r="D301" s="4413"/>
      <c r="E301" s="4413"/>
      <c r="F301" s="4414"/>
      <c r="G301" s="1068" t="s">
        <v>219</v>
      </c>
      <c r="H301" s="905"/>
      <c r="I301" s="906">
        <v>67.5</v>
      </c>
      <c r="J301" s="936"/>
      <c r="K301" s="907">
        <v>6</v>
      </c>
      <c r="L301" s="1285"/>
      <c r="M301" s="1121"/>
      <c r="N301" s="1497">
        <v>1</v>
      </c>
      <c r="O301" s="1549"/>
      <c r="P301" s="1499">
        <v>121</v>
      </c>
      <c r="Q301" s="1549"/>
      <c r="R301" s="2468"/>
      <c r="S301" s="945"/>
      <c r="T301" s="1134"/>
      <c r="U301" s="1588"/>
      <c r="V301" s="1134"/>
      <c r="W301" s="1430"/>
      <c r="X301" s="3997">
        <v>0.01</v>
      </c>
      <c r="Y301" s="755"/>
      <c r="Z301" s="899">
        <v>82400</v>
      </c>
      <c r="AA301" s="760"/>
      <c r="AB301" s="2481"/>
      <c r="AC301" s="2516">
        <f t="shared" si="16"/>
        <v>0</v>
      </c>
      <c r="AD301" s="1416">
        <f t="shared" si="17"/>
        <v>0</v>
      </c>
      <c r="AE301" s="1416">
        <f t="shared" si="18"/>
        <v>0</v>
      </c>
      <c r="AF301" s="1416">
        <f t="shared" si="19"/>
        <v>0</v>
      </c>
      <c r="AG301" s="2492"/>
      <c r="AH301" s="2492"/>
      <c r="AI301" s="2492"/>
      <c r="AJ301" s="2492"/>
      <c r="AK301" s="2492"/>
      <c r="AL301" s="2492"/>
      <c r="AM301" s="2492"/>
      <c r="AN301" s="2492"/>
      <c r="AO301" s="2492"/>
      <c r="AP301" s="2492"/>
      <c r="AQ301" s="2492"/>
      <c r="AR301" s="2492"/>
      <c r="AS301" s="2492"/>
      <c r="AT301" s="2492"/>
      <c r="AU301" s="2492"/>
      <c r="AV301" s="2492"/>
      <c r="AW301" s="2492"/>
      <c r="AX301" s="2492"/>
      <c r="AY301" s="2492"/>
      <c r="AZ301" s="2492"/>
      <c r="BA301" s="2492"/>
      <c r="BB301" s="2492"/>
      <c r="BC301" s="2492"/>
      <c r="BD301" s="2492"/>
      <c r="BE301" s="2492"/>
      <c r="BF301" s="2492"/>
      <c r="BG301" s="2492"/>
      <c r="BH301" s="2492"/>
      <c r="BI301" s="2492"/>
      <c r="BJ301" s="2492"/>
      <c r="BK301" s="2492"/>
      <c r="BL301" s="2492"/>
      <c r="BM301" s="2492"/>
      <c r="BN301" s="2492"/>
      <c r="BO301" s="2492"/>
      <c r="BP301" s="2492"/>
      <c r="BQ301" s="2492"/>
      <c r="BR301" s="2492"/>
      <c r="BS301" s="2492"/>
      <c r="BT301" s="2492"/>
      <c r="BU301" s="2492"/>
      <c r="BV301" s="2492"/>
      <c r="BW301" s="2492"/>
      <c r="BX301" s="2492"/>
      <c r="BY301" s="2492"/>
      <c r="BZ301" s="2492"/>
      <c r="CA301" s="2492"/>
      <c r="CB301" s="2492"/>
      <c r="CC301" s="2492"/>
      <c r="CD301" s="2492"/>
      <c r="CE301" s="2492"/>
      <c r="CF301" s="2492"/>
      <c r="CG301" s="2492"/>
      <c r="CH301" s="2492"/>
      <c r="CI301" s="2492"/>
      <c r="CJ301" s="2492"/>
      <c r="CK301" s="2492"/>
      <c r="CL301" s="2492"/>
      <c r="CM301" s="2492"/>
      <c r="CN301" s="2492"/>
      <c r="CO301" s="2492"/>
      <c r="CP301" s="2492"/>
      <c r="CQ301" s="2492"/>
      <c r="CR301" s="2492"/>
      <c r="CS301" s="2492"/>
      <c r="CT301" s="2492"/>
      <c r="CU301" s="2492"/>
      <c r="CV301" s="2492"/>
      <c r="CW301" s="2492"/>
      <c r="CX301" s="2492"/>
      <c r="CY301" s="2492"/>
      <c r="CZ301" s="2492"/>
      <c r="DA301" s="2492"/>
      <c r="DB301" s="2492"/>
      <c r="DC301" s="2492"/>
      <c r="DD301" s="2492"/>
      <c r="DE301" s="2492"/>
      <c r="DF301" s="2492"/>
      <c r="DG301" s="2492"/>
      <c r="DH301" s="2492"/>
      <c r="DI301" s="2492"/>
      <c r="DJ301" s="2492"/>
      <c r="DK301" s="2492"/>
      <c r="DL301" s="2492"/>
      <c r="DM301" s="2492"/>
      <c r="DN301" s="2492"/>
      <c r="DO301" s="2492"/>
      <c r="DP301" s="2492"/>
      <c r="DQ301" s="2492"/>
      <c r="DR301" s="2492"/>
      <c r="DS301" s="2492"/>
      <c r="DT301" s="2492"/>
      <c r="DU301" s="2492"/>
      <c r="DV301" s="2492"/>
      <c r="DW301" s="2492"/>
      <c r="DX301" s="2492"/>
      <c r="DY301" s="2492"/>
      <c r="DZ301" s="2492"/>
      <c r="EA301" s="2492"/>
      <c r="EB301" s="2492"/>
      <c r="EC301" s="2492"/>
      <c r="ED301" s="2492"/>
      <c r="EE301" s="2492"/>
      <c r="EF301" s="2492"/>
      <c r="EG301" s="2492"/>
      <c r="EH301" s="2492"/>
      <c r="EI301" s="2492"/>
      <c r="EJ301" s="2492"/>
      <c r="EK301" s="2492"/>
      <c r="EL301" s="2492"/>
      <c r="EM301" s="2492"/>
      <c r="EN301" s="2492"/>
      <c r="EO301" s="2492"/>
      <c r="EP301" s="2492"/>
      <c r="EQ301" s="2492"/>
      <c r="ER301" s="2492"/>
      <c r="ES301" s="2492"/>
      <c r="ET301" s="2492"/>
      <c r="EU301" s="2492"/>
      <c r="EV301" s="2492"/>
      <c r="EW301" s="2492"/>
      <c r="EX301" s="2492"/>
      <c r="EY301" s="2492"/>
      <c r="EZ301" s="2492"/>
      <c r="FA301" s="2492"/>
      <c r="FB301" s="2492"/>
      <c r="FC301" s="2492"/>
      <c r="FD301" s="2492"/>
      <c r="FE301" s="2492"/>
      <c r="FF301" s="2492"/>
      <c r="FG301" s="2492"/>
      <c r="FH301" s="2492"/>
      <c r="FI301" s="2492"/>
      <c r="FJ301" s="2492"/>
      <c r="FK301" s="2492"/>
      <c r="FL301" s="2492"/>
      <c r="FM301" s="2492"/>
      <c r="FN301" s="2492"/>
      <c r="FO301" s="2492"/>
      <c r="FP301" s="2492"/>
      <c r="FQ301" s="2492"/>
      <c r="FR301" s="2492"/>
      <c r="FS301" s="2492"/>
      <c r="FT301" s="2492"/>
      <c r="FU301" s="2492"/>
      <c r="FV301" s="2492"/>
      <c r="FW301" s="2492"/>
      <c r="FX301" s="2492"/>
      <c r="FY301" s="2492"/>
      <c r="FZ301" s="2492"/>
      <c r="GA301" s="2492"/>
      <c r="GB301" s="2492"/>
      <c r="GC301" s="2492"/>
      <c r="GD301" s="2492"/>
      <c r="GE301" s="2492"/>
      <c r="GF301" s="2492"/>
      <c r="GG301" s="2492"/>
      <c r="GH301" s="2492"/>
      <c r="GI301" s="2492"/>
      <c r="GJ301" s="2492"/>
      <c r="GK301" s="2492"/>
      <c r="GL301" s="2492"/>
      <c r="GM301" s="2492"/>
      <c r="GN301" s="2492"/>
      <c r="GO301" s="2492"/>
      <c r="GP301" s="2492"/>
      <c r="GQ301" s="2492"/>
      <c r="GR301" s="2492"/>
      <c r="GS301" s="2492"/>
      <c r="GT301" s="2492"/>
      <c r="GU301" s="2492"/>
      <c r="GV301" s="2492"/>
      <c r="GW301" s="2492"/>
      <c r="GX301" s="2492"/>
      <c r="GY301" s="2492"/>
      <c r="GZ301" s="2492"/>
      <c r="HA301" s="2492"/>
      <c r="HB301" s="2492"/>
      <c r="HC301" s="2492"/>
      <c r="HD301" s="2492"/>
      <c r="HE301" s="2492"/>
      <c r="HF301" s="2492"/>
      <c r="HG301" s="2492"/>
      <c r="HH301" s="2492"/>
      <c r="HI301" s="2492"/>
      <c r="HJ301" s="2492"/>
      <c r="HK301" s="2492"/>
      <c r="HL301" s="2492"/>
      <c r="HM301" s="2492"/>
      <c r="HN301" s="2492"/>
      <c r="HO301" s="2492"/>
      <c r="HP301" s="2492"/>
      <c r="HQ301" s="2492"/>
      <c r="HR301" s="2492"/>
      <c r="HS301" s="2492"/>
      <c r="HT301" s="2492"/>
      <c r="HU301" s="2492"/>
      <c r="HV301" s="2492"/>
      <c r="HW301" s="2492"/>
      <c r="HX301" s="2492"/>
      <c r="HY301" s="2492"/>
      <c r="HZ301" s="2492"/>
      <c r="IA301" s="2492"/>
      <c r="IB301" s="2492"/>
      <c r="IC301" s="2492"/>
      <c r="ID301" s="2492"/>
      <c r="IE301" s="2492"/>
    </row>
    <row r="302" spans="1:239" s="1472" customFormat="1" ht="15.75" customHeight="1">
      <c r="A302" s="1063" t="s">
        <v>1553</v>
      </c>
      <c r="B302" s="904" t="s">
        <v>1554</v>
      </c>
      <c r="C302" s="559" t="s">
        <v>1544</v>
      </c>
      <c r="D302" s="881"/>
      <c r="E302" s="881"/>
      <c r="F302" s="617"/>
      <c r="G302" s="1068" t="s">
        <v>219</v>
      </c>
      <c r="H302" s="905"/>
      <c r="I302" s="906">
        <v>67.5</v>
      </c>
      <c r="J302" s="936"/>
      <c r="K302" s="907">
        <v>6</v>
      </c>
      <c r="L302" s="1285"/>
      <c r="M302" s="1121" t="s">
        <v>1555</v>
      </c>
      <c r="N302" s="83">
        <v>1</v>
      </c>
      <c r="O302" s="755"/>
      <c r="P302" s="1929">
        <v>121</v>
      </c>
      <c r="Q302" s="2125"/>
      <c r="R302" s="2463"/>
      <c r="S302" s="945"/>
      <c r="T302" s="1134"/>
      <c r="U302" s="1588"/>
      <c r="V302" s="1134"/>
      <c r="W302" s="1430"/>
      <c r="X302" s="761">
        <v>0.01</v>
      </c>
      <c r="Y302" s="755"/>
      <c r="Z302" s="1981">
        <v>82400</v>
      </c>
      <c r="AA302" s="760"/>
      <c r="AB302" s="2481"/>
      <c r="AC302" s="2516">
        <f t="shared" si="16"/>
        <v>0</v>
      </c>
      <c r="AD302" s="1416">
        <f t="shared" si="17"/>
        <v>0</v>
      </c>
      <c r="AE302" s="1416">
        <f t="shared" si="18"/>
        <v>0</v>
      </c>
      <c r="AF302" s="1416">
        <f t="shared" si="19"/>
        <v>0</v>
      </c>
      <c r="AG302" s="2492"/>
      <c r="AH302" s="2492"/>
      <c r="AI302" s="2492"/>
      <c r="AJ302" s="2492"/>
      <c r="AK302" s="2492"/>
      <c r="AL302" s="2492"/>
      <c r="AM302" s="2492"/>
      <c r="AN302" s="2492"/>
      <c r="AO302" s="2492"/>
      <c r="AP302" s="2492"/>
      <c r="AQ302" s="2492"/>
      <c r="AR302" s="2492"/>
      <c r="AS302" s="2492"/>
      <c r="AT302" s="2492"/>
      <c r="AU302" s="2492"/>
      <c r="AV302" s="2492"/>
      <c r="AW302" s="2492"/>
      <c r="AX302" s="2492"/>
      <c r="AY302" s="2492"/>
      <c r="AZ302" s="2492"/>
      <c r="BA302" s="2492"/>
      <c r="BB302" s="2492"/>
      <c r="BC302" s="2492"/>
      <c r="BD302" s="2492"/>
      <c r="BE302" s="2492"/>
      <c r="BF302" s="2492"/>
      <c r="BG302" s="2492"/>
      <c r="BH302" s="2492"/>
      <c r="BI302" s="2492"/>
      <c r="BJ302" s="2492"/>
      <c r="BK302" s="2492"/>
      <c r="BL302" s="2492"/>
      <c r="BM302" s="2492"/>
      <c r="BN302" s="2492"/>
      <c r="BO302" s="2492"/>
      <c r="BP302" s="2492"/>
      <c r="BQ302" s="2492"/>
      <c r="BR302" s="2492"/>
      <c r="BS302" s="2492"/>
      <c r="BT302" s="2492"/>
      <c r="BU302" s="2492"/>
      <c r="BV302" s="2492"/>
      <c r="BW302" s="2492"/>
      <c r="BX302" s="2492"/>
      <c r="BY302" s="2492"/>
      <c r="BZ302" s="2492"/>
      <c r="CA302" s="2492"/>
      <c r="CB302" s="2492"/>
      <c r="CC302" s="2492"/>
      <c r="CD302" s="2492"/>
      <c r="CE302" s="2492"/>
      <c r="CF302" s="2492"/>
      <c r="CG302" s="2492"/>
      <c r="CH302" s="2492"/>
      <c r="CI302" s="2492"/>
      <c r="CJ302" s="2492"/>
      <c r="CK302" s="2492"/>
      <c r="CL302" s="2492"/>
      <c r="CM302" s="2492"/>
      <c r="CN302" s="2492"/>
      <c r="CO302" s="2492"/>
      <c r="CP302" s="2492"/>
      <c r="CQ302" s="2492"/>
      <c r="CR302" s="2492"/>
      <c r="CS302" s="2492"/>
      <c r="CT302" s="2492"/>
      <c r="CU302" s="2492"/>
      <c r="CV302" s="2492"/>
      <c r="CW302" s="2492"/>
      <c r="CX302" s="2492"/>
      <c r="CY302" s="2492"/>
      <c r="CZ302" s="2492"/>
      <c r="DA302" s="2492"/>
      <c r="DB302" s="2492"/>
      <c r="DC302" s="2492"/>
      <c r="DD302" s="2492"/>
      <c r="DE302" s="2492"/>
      <c r="DF302" s="2492"/>
      <c r="DG302" s="2492"/>
      <c r="DH302" s="2492"/>
      <c r="DI302" s="2492"/>
      <c r="DJ302" s="2492"/>
      <c r="DK302" s="2492"/>
      <c r="DL302" s="2492"/>
      <c r="DM302" s="2492"/>
      <c r="DN302" s="2492"/>
      <c r="DO302" s="2492"/>
      <c r="DP302" s="2492"/>
      <c r="DQ302" s="2492"/>
      <c r="DR302" s="2492"/>
      <c r="DS302" s="2492"/>
      <c r="DT302" s="2492"/>
      <c r="DU302" s="2492"/>
      <c r="DV302" s="2492"/>
      <c r="DW302" s="2492"/>
      <c r="DX302" s="2492"/>
      <c r="DY302" s="2492"/>
      <c r="DZ302" s="2492"/>
      <c r="EA302" s="2492"/>
      <c r="EB302" s="2492"/>
      <c r="EC302" s="2492"/>
      <c r="ED302" s="2492"/>
      <c r="EE302" s="2492"/>
      <c r="EF302" s="2492"/>
      <c r="EG302" s="2492"/>
      <c r="EH302" s="2492"/>
      <c r="EI302" s="2492"/>
      <c r="EJ302" s="2492"/>
      <c r="EK302" s="2492"/>
      <c r="EL302" s="2492"/>
      <c r="EM302" s="2492"/>
      <c r="EN302" s="2492"/>
      <c r="EO302" s="2492"/>
      <c r="EP302" s="2492"/>
      <c r="EQ302" s="2492"/>
      <c r="ER302" s="2492"/>
      <c r="ES302" s="2492"/>
      <c r="ET302" s="2492"/>
      <c r="EU302" s="2492"/>
      <c r="EV302" s="2492"/>
      <c r="EW302" s="2492"/>
      <c r="EX302" s="2492"/>
      <c r="EY302" s="2492"/>
      <c r="EZ302" s="2492"/>
      <c r="FA302" s="2492"/>
      <c r="FB302" s="2492"/>
      <c r="FC302" s="2492"/>
      <c r="FD302" s="2492"/>
      <c r="FE302" s="2492"/>
      <c r="FF302" s="2492"/>
      <c r="FG302" s="2492"/>
      <c r="FH302" s="2492"/>
      <c r="FI302" s="2492"/>
      <c r="FJ302" s="2492"/>
      <c r="FK302" s="2492"/>
      <c r="FL302" s="2492"/>
      <c r="FM302" s="2492"/>
      <c r="FN302" s="2492"/>
      <c r="FO302" s="2492"/>
      <c r="FP302" s="2492"/>
      <c r="FQ302" s="2492"/>
      <c r="FR302" s="2492"/>
      <c r="FS302" s="2492"/>
      <c r="FT302" s="2492"/>
      <c r="FU302" s="2492"/>
      <c r="FV302" s="2492"/>
      <c r="FW302" s="2492"/>
      <c r="FX302" s="2492"/>
      <c r="FY302" s="2492"/>
      <c r="FZ302" s="2492"/>
      <c r="GA302" s="2492"/>
      <c r="GB302" s="2492"/>
      <c r="GC302" s="2492"/>
      <c r="GD302" s="2492"/>
      <c r="GE302" s="2492"/>
      <c r="GF302" s="2492"/>
      <c r="GG302" s="2492"/>
      <c r="GH302" s="2492"/>
      <c r="GI302" s="2492"/>
      <c r="GJ302" s="2492"/>
      <c r="GK302" s="2492"/>
      <c r="GL302" s="2492"/>
      <c r="GM302" s="2492"/>
      <c r="GN302" s="2492"/>
      <c r="GO302" s="2492"/>
      <c r="GP302" s="2492"/>
      <c r="GQ302" s="2492"/>
      <c r="GR302" s="2492"/>
      <c r="GS302" s="2492"/>
      <c r="GT302" s="2492"/>
      <c r="GU302" s="2492"/>
      <c r="GV302" s="2492"/>
      <c r="GW302" s="2492"/>
      <c r="GX302" s="2492"/>
      <c r="GY302" s="2492"/>
      <c r="GZ302" s="2492"/>
      <c r="HA302" s="2492"/>
      <c r="HB302" s="2492"/>
      <c r="HC302" s="2492"/>
      <c r="HD302" s="2492"/>
      <c r="HE302" s="2492"/>
      <c r="HF302" s="2492"/>
      <c r="HG302" s="2492"/>
      <c r="HH302" s="2492"/>
      <c r="HI302" s="2492"/>
      <c r="HJ302" s="2492"/>
      <c r="HK302" s="2492"/>
      <c r="HL302" s="2492"/>
      <c r="HM302" s="2492"/>
      <c r="HN302" s="2492"/>
      <c r="HO302" s="2492"/>
      <c r="HP302" s="2492"/>
      <c r="HQ302" s="2492"/>
      <c r="HR302" s="2492"/>
      <c r="HS302" s="2492"/>
      <c r="HT302" s="2492"/>
      <c r="HU302" s="2492"/>
      <c r="HV302" s="2492"/>
      <c r="HW302" s="2492"/>
      <c r="HX302" s="2492"/>
      <c r="HY302" s="2492"/>
      <c r="HZ302" s="2492"/>
      <c r="IA302" s="2492"/>
      <c r="IB302" s="2492"/>
      <c r="IC302" s="2492"/>
      <c r="ID302" s="2492"/>
      <c r="IE302" s="2492"/>
    </row>
    <row r="303" spans="1:239" s="1758" customFormat="1" ht="27" customHeight="1">
      <c r="A303" s="1063" t="s">
        <v>1556</v>
      </c>
      <c r="B303" s="904" t="s">
        <v>2438</v>
      </c>
      <c r="C303" s="4397" t="s">
        <v>1557</v>
      </c>
      <c r="D303" s="4398"/>
      <c r="E303" s="4398"/>
      <c r="F303" s="4415"/>
      <c r="G303" s="1068" t="s">
        <v>219</v>
      </c>
      <c r="H303" s="905"/>
      <c r="I303" s="906">
        <v>67.5</v>
      </c>
      <c r="J303" s="936"/>
      <c r="K303" s="907">
        <v>6</v>
      </c>
      <c r="L303" s="1285"/>
      <c r="M303" s="1638"/>
      <c r="N303" s="1497">
        <v>1</v>
      </c>
      <c r="O303" s="1549"/>
      <c r="P303" s="1499">
        <v>129</v>
      </c>
      <c r="Q303" s="1549"/>
      <c r="R303" s="2468"/>
      <c r="S303" s="1137"/>
      <c r="T303" s="1147"/>
      <c r="U303" s="1944"/>
      <c r="V303" s="1147"/>
      <c r="W303" s="1429"/>
      <c r="X303" s="2114">
        <v>5.0000000000000001E-3</v>
      </c>
      <c r="Y303" s="2115"/>
      <c r="Z303" s="1981">
        <v>88169</v>
      </c>
      <c r="AA303" s="1616"/>
      <c r="AB303" s="2480"/>
      <c r="AC303" s="2516">
        <f t="shared" si="16"/>
        <v>0</v>
      </c>
      <c r="AD303" s="1416">
        <f t="shared" si="17"/>
        <v>0</v>
      </c>
      <c r="AE303" s="1416">
        <f t="shared" si="18"/>
        <v>0</v>
      </c>
      <c r="AF303" s="1416">
        <f t="shared" si="19"/>
        <v>0</v>
      </c>
      <c r="AG303" s="2496"/>
      <c r="AH303" s="2496"/>
      <c r="AI303" s="2496"/>
      <c r="AJ303" s="2496"/>
      <c r="AK303" s="2496"/>
      <c r="AL303" s="2496"/>
      <c r="AM303" s="2496"/>
      <c r="AN303" s="2496"/>
      <c r="AO303" s="2496"/>
      <c r="AP303" s="2496"/>
      <c r="AQ303" s="2496"/>
      <c r="AR303" s="2496"/>
      <c r="AS303" s="2496"/>
      <c r="AT303" s="2496"/>
      <c r="AU303" s="2496"/>
      <c r="AV303" s="2496"/>
      <c r="AW303" s="2496"/>
      <c r="AX303" s="2496"/>
      <c r="AY303" s="2496"/>
      <c r="AZ303" s="2496"/>
      <c r="BA303" s="2496"/>
      <c r="BB303" s="2496"/>
      <c r="BC303" s="2496"/>
      <c r="BD303" s="2496"/>
      <c r="BE303" s="2496"/>
      <c r="BF303" s="2496"/>
      <c r="BG303" s="2496"/>
      <c r="BH303" s="2496"/>
      <c r="BI303" s="2496"/>
      <c r="BJ303" s="2496"/>
      <c r="BK303" s="2496"/>
      <c r="BL303" s="2496"/>
      <c r="BM303" s="2496"/>
      <c r="BN303" s="2496"/>
      <c r="BO303" s="2496"/>
      <c r="BP303" s="2496"/>
      <c r="BQ303" s="2496"/>
      <c r="BR303" s="2496"/>
      <c r="BS303" s="2496"/>
      <c r="BT303" s="2496"/>
      <c r="BU303" s="2496"/>
      <c r="BV303" s="2496"/>
      <c r="BW303" s="2496"/>
      <c r="BX303" s="2496"/>
      <c r="BY303" s="2496"/>
      <c r="BZ303" s="2496"/>
      <c r="CA303" s="2496"/>
      <c r="CB303" s="2496"/>
      <c r="CC303" s="2496"/>
      <c r="CD303" s="2496"/>
      <c r="CE303" s="2496"/>
      <c r="CF303" s="2496"/>
      <c r="CG303" s="2496"/>
      <c r="CH303" s="2496"/>
      <c r="CI303" s="2496"/>
      <c r="CJ303" s="2496"/>
      <c r="CK303" s="2496"/>
      <c r="CL303" s="2496"/>
      <c r="CM303" s="2496"/>
      <c r="CN303" s="2496"/>
      <c r="CO303" s="2496"/>
      <c r="CP303" s="2496"/>
      <c r="CQ303" s="2496"/>
      <c r="CR303" s="2496"/>
      <c r="CS303" s="2496"/>
      <c r="CT303" s="2496"/>
      <c r="CU303" s="2496"/>
      <c r="CV303" s="2496"/>
      <c r="CW303" s="2496"/>
      <c r="CX303" s="2496"/>
      <c r="CY303" s="2496"/>
      <c r="CZ303" s="2496"/>
      <c r="DA303" s="2496"/>
      <c r="DB303" s="2496"/>
      <c r="DC303" s="2496"/>
      <c r="DD303" s="2496"/>
      <c r="DE303" s="2496"/>
      <c r="DF303" s="2496"/>
      <c r="DG303" s="2496"/>
      <c r="DH303" s="2496"/>
      <c r="DI303" s="2496"/>
      <c r="DJ303" s="2496"/>
      <c r="DK303" s="2496"/>
      <c r="DL303" s="2496"/>
      <c r="DM303" s="2496"/>
      <c r="DN303" s="2496"/>
      <c r="DO303" s="2496"/>
      <c r="DP303" s="2496"/>
      <c r="DQ303" s="2496"/>
      <c r="DR303" s="2496"/>
      <c r="DS303" s="2496"/>
      <c r="DT303" s="2496"/>
      <c r="DU303" s="2496"/>
      <c r="DV303" s="2496"/>
      <c r="DW303" s="2496"/>
      <c r="DX303" s="2496"/>
      <c r="DY303" s="2496"/>
      <c r="DZ303" s="2496"/>
      <c r="EA303" s="2496"/>
      <c r="EB303" s="2496"/>
      <c r="EC303" s="2496"/>
      <c r="ED303" s="2496"/>
      <c r="EE303" s="2496"/>
      <c r="EF303" s="2496"/>
      <c r="EG303" s="2496"/>
      <c r="EH303" s="2496"/>
      <c r="EI303" s="2496"/>
      <c r="EJ303" s="2496"/>
      <c r="EK303" s="2496"/>
      <c r="EL303" s="2496"/>
      <c r="EM303" s="2496"/>
      <c r="EN303" s="2496"/>
      <c r="EO303" s="2496"/>
      <c r="EP303" s="2496"/>
      <c r="EQ303" s="2496"/>
      <c r="ER303" s="2496"/>
      <c r="ES303" s="2496"/>
      <c r="ET303" s="2496"/>
      <c r="EU303" s="2496"/>
      <c r="EV303" s="2496"/>
      <c r="EW303" s="2496"/>
      <c r="EX303" s="2496"/>
      <c r="EY303" s="2496"/>
      <c r="EZ303" s="2496"/>
      <c r="FA303" s="2496"/>
      <c r="FB303" s="2496"/>
      <c r="FC303" s="2496"/>
      <c r="FD303" s="2496"/>
      <c r="FE303" s="2496"/>
      <c r="FF303" s="2496"/>
      <c r="FG303" s="2496"/>
      <c r="FH303" s="2496"/>
      <c r="FI303" s="2496"/>
      <c r="FJ303" s="2496"/>
      <c r="FK303" s="2496"/>
      <c r="FL303" s="2496"/>
      <c r="FM303" s="2496"/>
      <c r="FN303" s="2496"/>
      <c r="FO303" s="2496"/>
      <c r="FP303" s="2496"/>
      <c r="FQ303" s="2496"/>
      <c r="FR303" s="2496"/>
      <c r="FS303" s="2496"/>
      <c r="FT303" s="2496"/>
      <c r="FU303" s="2496"/>
      <c r="FV303" s="2496"/>
      <c r="FW303" s="2496"/>
      <c r="FX303" s="2496"/>
      <c r="FY303" s="2496"/>
      <c r="FZ303" s="2496"/>
      <c r="GA303" s="2496"/>
      <c r="GB303" s="2496"/>
      <c r="GC303" s="2496"/>
      <c r="GD303" s="2496"/>
      <c r="GE303" s="2496"/>
      <c r="GF303" s="2496"/>
      <c r="GG303" s="2496"/>
      <c r="GH303" s="2496"/>
      <c r="GI303" s="2496"/>
      <c r="GJ303" s="2496"/>
      <c r="GK303" s="2496"/>
      <c r="GL303" s="2496"/>
      <c r="GM303" s="2496"/>
      <c r="GN303" s="2496"/>
      <c r="GO303" s="2496"/>
      <c r="GP303" s="2496"/>
      <c r="GQ303" s="2496"/>
      <c r="GR303" s="2496"/>
      <c r="GS303" s="2496"/>
      <c r="GT303" s="2496"/>
      <c r="GU303" s="2496"/>
      <c r="GV303" s="2496"/>
      <c r="GW303" s="2496"/>
      <c r="GX303" s="2496"/>
      <c r="GY303" s="2496"/>
      <c r="GZ303" s="2496"/>
      <c r="HA303" s="2496"/>
      <c r="HB303" s="2496"/>
      <c r="HC303" s="2496"/>
      <c r="HD303" s="2496"/>
      <c r="HE303" s="2496"/>
      <c r="HF303" s="2496"/>
      <c r="HG303" s="2496"/>
      <c r="HH303" s="2496"/>
      <c r="HI303" s="2496"/>
      <c r="HJ303" s="2496"/>
      <c r="HK303" s="2496"/>
      <c r="HL303" s="2496"/>
      <c r="HM303" s="2496"/>
      <c r="HN303" s="2496"/>
      <c r="HO303" s="2496"/>
      <c r="HP303" s="2496"/>
      <c r="HQ303" s="2496"/>
      <c r="HR303" s="2496"/>
      <c r="HS303" s="2496"/>
      <c r="HT303" s="2496"/>
      <c r="HU303" s="2496"/>
      <c r="HV303" s="2496"/>
      <c r="HW303" s="2496"/>
      <c r="HX303" s="2496"/>
      <c r="HY303" s="2496"/>
      <c r="HZ303" s="2496"/>
      <c r="IA303" s="2496"/>
      <c r="IB303" s="2496"/>
      <c r="IC303" s="2496"/>
      <c r="ID303" s="2496"/>
      <c r="IE303" s="2496"/>
    </row>
    <row r="304" spans="1:239" s="1472" customFormat="1" ht="27" customHeight="1">
      <c r="A304" s="1483" t="s">
        <v>1558</v>
      </c>
      <c r="B304" s="1968" t="s">
        <v>1559</v>
      </c>
      <c r="C304" s="4416" t="s">
        <v>1560</v>
      </c>
      <c r="D304" s="4416"/>
      <c r="E304" s="4416"/>
      <c r="F304" s="4417"/>
      <c r="G304" s="945"/>
      <c r="H304" s="445"/>
      <c r="I304" s="1048"/>
      <c r="J304" s="956"/>
      <c r="K304" s="2126"/>
      <c r="L304" s="2576"/>
      <c r="M304" s="1163"/>
      <c r="N304" s="1626">
        <v>5</v>
      </c>
      <c r="O304" s="1629"/>
      <c r="P304" s="1628">
        <v>84</v>
      </c>
      <c r="Q304" s="1629"/>
      <c r="R304" s="2468"/>
      <c r="S304" s="1137"/>
      <c r="T304" s="1147"/>
      <c r="U304" s="1944"/>
      <c r="V304" s="1147"/>
      <c r="W304" s="1429"/>
      <c r="X304" s="1869">
        <v>0.05</v>
      </c>
      <c r="Y304" s="1629"/>
      <c r="Z304" s="2069">
        <v>11212</v>
      </c>
      <c r="AA304" s="2070"/>
      <c r="AB304" s="2480"/>
      <c r="AC304" s="2516">
        <f t="shared" si="16"/>
        <v>0</v>
      </c>
      <c r="AD304" s="1416">
        <f t="shared" si="17"/>
        <v>0</v>
      </c>
      <c r="AE304" s="1416">
        <f t="shared" si="18"/>
        <v>0</v>
      </c>
      <c r="AF304" s="1416">
        <f t="shared" si="19"/>
        <v>0</v>
      </c>
      <c r="AG304" s="2492"/>
      <c r="AH304" s="2492"/>
      <c r="AI304" s="2492"/>
      <c r="AJ304" s="2492"/>
      <c r="AK304" s="2492"/>
      <c r="AL304" s="2492"/>
      <c r="AM304" s="2492"/>
      <c r="AN304" s="2492"/>
      <c r="AO304" s="2492"/>
      <c r="AP304" s="2492"/>
      <c r="AQ304" s="2492"/>
      <c r="AR304" s="2492"/>
      <c r="AS304" s="2492"/>
      <c r="AT304" s="2492"/>
      <c r="AU304" s="2492"/>
      <c r="AV304" s="2492"/>
      <c r="AW304" s="2492"/>
      <c r="AX304" s="2492"/>
      <c r="AY304" s="2492"/>
      <c r="AZ304" s="2492"/>
      <c r="BA304" s="2492"/>
      <c r="BB304" s="2492"/>
      <c r="BC304" s="2492"/>
      <c r="BD304" s="2492"/>
      <c r="BE304" s="2492"/>
      <c r="BF304" s="2492"/>
      <c r="BG304" s="2492"/>
      <c r="BH304" s="2492"/>
      <c r="BI304" s="2492"/>
      <c r="BJ304" s="2492"/>
      <c r="BK304" s="2492"/>
      <c r="BL304" s="2492"/>
      <c r="BM304" s="2492"/>
      <c r="BN304" s="2492"/>
      <c r="BO304" s="2492"/>
      <c r="BP304" s="2492"/>
      <c r="BQ304" s="2492"/>
      <c r="BR304" s="2492"/>
      <c r="BS304" s="2492"/>
      <c r="BT304" s="2492"/>
      <c r="BU304" s="2492"/>
      <c r="BV304" s="2492"/>
      <c r="BW304" s="2492"/>
      <c r="BX304" s="2492"/>
      <c r="BY304" s="2492"/>
      <c r="BZ304" s="2492"/>
      <c r="CA304" s="2492"/>
      <c r="CB304" s="2492"/>
      <c r="CC304" s="2492"/>
      <c r="CD304" s="2492"/>
      <c r="CE304" s="2492"/>
      <c r="CF304" s="2492"/>
      <c r="CG304" s="2492"/>
      <c r="CH304" s="2492"/>
      <c r="CI304" s="2492"/>
      <c r="CJ304" s="2492"/>
      <c r="CK304" s="2492"/>
      <c r="CL304" s="2492"/>
      <c r="CM304" s="2492"/>
      <c r="CN304" s="2492"/>
      <c r="CO304" s="2492"/>
      <c r="CP304" s="2492"/>
      <c r="CQ304" s="2492"/>
      <c r="CR304" s="2492"/>
      <c r="CS304" s="2492"/>
      <c r="CT304" s="2492"/>
      <c r="CU304" s="2492"/>
      <c r="CV304" s="2492"/>
      <c r="CW304" s="2492"/>
      <c r="CX304" s="2492"/>
      <c r="CY304" s="2492"/>
      <c r="CZ304" s="2492"/>
      <c r="DA304" s="2492"/>
      <c r="DB304" s="2492"/>
      <c r="DC304" s="2492"/>
      <c r="DD304" s="2492"/>
      <c r="DE304" s="2492"/>
      <c r="DF304" s="2492"/>
      <c r="DG304" s="2492"/>
      <c r="DH304" s="2492"/>
      <c r="DI304" s="2492"/>
      <c r="DJ304" s="2492"/>
      <c r="DK304" s="2492"/>
      <c r="DL304" s="2492"/>
      <c r="DM304" s="2492"/>
      <c r="DN304" s="2492"/>
      <c r="DO304" s="2492"/>
      <c r="DP304" s="2492"/>
      <c r="DQ304" s="2492"/>
      <c r="DR304" s="2492"/>
      <c r="DS304" s="2492"/>
      <c r="DT304" s="2492"/>
      <c r="DU304" s="2492"/>
      <c r="DV304" s="2492"/>
      <c r="DW304" s="2492"/>
      <c r="DX304" s="2492"/>
      <c r="DY304" s="2492"/>
      <c r="DZ304" s="2492"/>
      <c r="EA304" s="2492"/>
      <c r="EB304" s="2492"/>
      <c r="EC304" s="2492"/>
      <c r="ED304" s="2492"/>
      <c r="EE304" s="2492"/>
      <c r="EF304" s="2492"/>
      <c r="EG304" s="2492"/>
      <c r="EH304" s="2492"/>
      <c r="EI304" s="2492"/>
      <c r="EJ304" s="2492"/>
      <c r="EK304" s="2492"/>
      <c r="EL304" s="2492"/>
      <c r="EM304" s="2492"/>
      <c r="EN304" s="2492"/>
      <c r="EO304" s="2492"/>
      <c r="EP304" s="2492"/>
      <c r="EQ304" s="2492"/>
      <c r="ER304" s="2492"/>
      <c r="ES304" s="2492"/>
      <c r="ET304" s="2492"/>
      <c r="EU304" s="2492"/>
      <c r="EV304" s="2492"/>
      <c r="EW304" s="2492"/>
      <c r="EX304" s="2492"/>
      <c r="EY304" s="2492"/>
      <c r="EZ304" s="2492"/>
      <c r="FA304" s="2492"/>
      <c r="FB304" s="2492"/>
      <c r="FC304" s="2492"/>
      <c r="FD304" s="2492"/>
      <c r="FE304" s="2492"/>
      <c r="FF304" s="2492"/>
      <c r="FG304" s="2492"/>
      <c r="FH304" s="2492"/>
      <c r="FI304" s="2492"/>
      <c r="FJ304" s="2492"/>
      <c r="FK304" s="2492"/>
      <c r="FL304" s="2492"/>
      <c r="FM304" s="2492"/>
      <c r="FN304" s="2492"/>
      <c r="FO304" s="2492"/>
      <c r="FP304" s="2492"/>
      <c r="FQ304" s="2492"/>
      <c r="FR304" s="2492"/>
      <c r="FS304" s="2492"/>
      <c r="FT304" s="2492"/>
      <c r="FU304" s="2492"/>
      <c r="FV304" s="2492"/>
      <c r="FW304" s="2492"/>
      <c r="FX304" s="2492"/>
      <c r="FY304" s="2492"/>
      <c r="FZ304" s="2492"/>
      <c r="GA304" s="2492"/>
      <c r="GB304" s="2492"/>
      <c r="GC304" s="2492"/>
      <c r="GD304" s="2492"/>
      <c r="GE304" s="2492"/>
      <c r="GF304" s="2492"/>
      <c r="GG304" s="2492"/>
      <c r="GH304" s="2492"/>
      <c r="GI304" s="2492"/>
      <c r="GJ304" s="2492"/>
      <c r="GK304" s="2492"/>
      <c r="GL304" s="2492"/>
      <c r="GM304" s="2492"/>
      <c r="GN304" s="2492"/>
      <c r="GO304" s="2492"/>
      <c r="GP304" s="2492"/>
      <c r="GQ304" s="2492"/>
      <c r="GR304" s="2492"/>
      <c r="GS304" s="2492"/>
      <c r="GT304" s="2492"/>
      <c r="GU304" s="2492"/>
      <c r="GV304" s="2492"/>
      <c r="GW304" s="2492"/>
      <c r="GX304" s="2492"/>
      <c r="GY304" s="2492"/>
      <c r="GZ304" s="2492"/>
      <c r="HA304" s="2492"/>
      <c r="HB304" s="2492"/>
      <c r="HC304" s="2492"/>
      <c r="HD304" s="2492"/>
      <c r="HE304" s="2492"/>
      <c r="HF304" s="2492"/>
      <c r="HG304" s="2492"/>
      <c r="HH304" s="2492"/>
      <c r="HI304" s="2492"/>
      <c r="HJ304" s="2492"/>
      <c r="HK304" s="2492"/>
      <c r="HL304" s="2492"/>
      <c r="HM304" s="2492"/>
      <c r="HN304" s="2492"/>
      <c r="HO304" s="2492"/>
      <c r="HP304" s="2492"/>
      <c r="HQ304" s="2492"/>
      <c r="HR304" s="2492"/>
      <c r="HS304" s="2492"/>
      <c r="HT304" s="2492"/>
      <c r="HU304" s="2492"/>
      <c r="HV304" s="2492"/>
      <c r="HW304" s="2492"/>
      <c r="HX304" s="2492"/>
      <c r="HY304" s="2492"/>
      <c r="HZ304" s="2492"/>
      <c r="IA304" s="2492"/>
      <c r="IB304" s="2492"/>
      <c r="IC304" s="2492"/>
      <c r="ID304" s="2492"/>
      <c r="IE304" s="2492"/>
    </row>
    <row r="305" spans="1:239" s="1472" customFormat="1" ht="15.75" customHeight="1">
      <c r="A305" s="1495" t="s">
        <v>1561</v>
      </c>
      <c r="B305" s="1496" t="s">
        <v>1562</v>
      </c>
      <c r="C305" s="1543" t="s">
        <v>1563</v>
      </c>
      <c r="D305" s="1544"/>
      <c r="E305" s="1641"/>
      <c r="F305" s="1546"/>
      <c r="G305" s="945"/>
      <c r="H305" s="445"/>
      <c r="I305" s="1048"/>
      <c r="J305" s="956"/>
      <c r="K305" s="2126"/>
      <c r="L305" s="2576"/>
      <c r="M305" s="1951"/>
      <c r="N305" s="945"/>
      <c r="O305" s="1134"/>
      <c r="P305" s="1588"/>
      <c r="Q305" s="1134"/>
      <c r="R305" s="2471"/>
      <c r="S305" s="1137"/>
      <c r="T305" s="1147"/>
      <c r="U305" s="1944"/>
      <c r="V305" s="1147"/>
      <c r="W305" s="1429"/>
      <c r="X305" s="1502">
        <v>0.1</v>
      </c>
      <c r="Y305" s="1549"/>
      <c r="Z305" s="2018">
        <v>5978</v>
      </c>
      <c r="AA305" s="1616"/>
      <c r="AB305" s="2480"/>
      <c r="AC305" s="2516">
        <f t="shared" si="16"/>
        <v>0</v>
      </c>
      <c r="AD305" s="1416">
        <f t="shared" si="17"/>
        <v>0</v>
      </c>
      <c r="AE305" s="1416">
        <f t="shared" si="18"/>
        <v>0</v>
      </c>
      <c r="AF305" s="1416">
        <f t="shared" si="19"/>
        <v>0</v>
      </c>
      <c r="AG305" s="2492"/>
      <c r="AH305" s="2492"/>
      <c r="AI305" s="2492"/>
      <c r="AJ305" s="2492"/>
      <c r="AK305" s="2492"/>
      <c r="AL305" s="2492"/>
      <c r="AM305" s="2492"/>
      <c r="AN305" s="2492"/>
      <c r="AO305" s="2492"/>
      <c r="AP305" s="2492"/>
      <c r="AQ305" s="2492"/>
      <c r="AR305" s="2492"/>
      <c r="AS305" s="2492"/>
      <c r="AT305" s="2492"/>
      <c r="AU305" s="2492"/>
      <c r="AV305" s="2492"/>
      <c r="AW305" s="2492"/>
      <c r="AX305" s="2492"/>
      <c r="AY305" s="2492"/>
      <c r="AZ305" s="2492"/>
      <c r="BA305" s="2492"/>
      <c r="BB305" s="2492"/>
      <c r="BC305" s="2492"/>
      <c r="BD305" s="2492"/>
      <c r="BE305" s="2492"/>
      <c r="BF305" s="2492"/>
      <c r="BG305" s="2492"/>
      <c r="BH305" s="2492"/>
      <c r="BI305" s="2492"/>
      <c r="BJ305" s="2492"/>
      <c r="BK305" s="2492"/>
      <c r="BL305" s="2492"/>
      <c r="BM305" s="2492"/>
      <c r="BN305" s="2492"/>
      <c r="BO305" s="2492"/>
      <c r="BP305" s="2492"/>
      <c r="BQ305" s="2492"/>
      <c r="BR305" s="2492"/>
      <c r="BS305" s="2492"/>
      <c r="BT305" s="2492"/>
      <c r="BU305" s="2492"/>
      <c r="BV305" s="2492"/>
      <c r="BW305" s="2492"/>
      <c r="BX305" s="2492"/>
      <c r="BY305" s="2492"/>
      <c r="BZ305" s="2492"/>
      <c r="CA305" s="2492"/>
      <c r="CB305" s="2492"/>
      <c r="CC305" s="2492"/>
      <c r="CD305" s="2492"/>
      <c r="CE305" s="2492"/>
      <c r="CF305" s="2492"/>
      <c r="CG305" s="2492"/>
      <c r="CH305" s="2492"/>
      <c r="CI305" s="2492"/>
      <c r="CJ305" s="2492"/>
      <c r="CK305" s="2492"/>
      <c r="CL305" s="2492"/>
      <c r="CM305" s="2492"/>
      <c r="CN305" s="2492"/>
      <c r="CO305" s="2492"/>
      <c r="CP305" s="2492"/>
      <c r="CQ305" s="2492"/>
      <c r="CR305" s="2492"/>
      <c r="CS305" s="2492"/>
      <c r="CT305" s="2492"/>
      <c r="CU305" s="2492"/>
      <c r="CV305" s="2492"/>
      <c r="CW305" s="2492"/>
      <c r="CX305" s="2492"/>
      <c r="CY305" s="2492"/>
      <c r="CZ305" s="2492"/>
      <c r="DA305" s="2492"/>
      <c r="DB305" s="2492"/>
      <c r="DC305" s="2492"/>
      <c r="DD305" s="2492"/>
      <c r="DE305" s="2492"/>
      <c r="DF305" s="2492"/>
      <c r="DG305" s="2492"/>
      <c r="DH305" s="2492"/>
      <c r="DI305" s="2492"/>
      <c r="DJ305" s="2492"/>
      <c r="DK305" s="2492"/>
      <c r="DL305" s="2492"/>
      <c r="DM305" s="2492"/>
      <c r="DN305" s="2492"/>
      <c r="DO305" s="2492"/>
      <c r="DP305" s="2492"/>
      <c r="DQ305" s="2492"/>
      <c r="DR305" s="2492"/>
      <c r="DS305" s="2492"/>
      <c r="DT305" s="2492"/>
      <c r="DU305" s="2492"/>
      <c r="DV305" s="2492"/>
      <c r="DW305" s="2492"/>
      <c r="DX305" s="2492"/>
      <c r="DY305" s="2492"/>
      <c r="DZ305" s="2492"/>
      <c r="EA305" s="2492"/>
      <c r="EB305" s="2492"/>
      <c r="EC305" s="2492"/>
      <c r="ED305" s="2492"/>
      <c r="EE305" s="2492"/>
      <c r="EF305" s="2492"/>
      <c r="EG305" s="2492"/>
      <c r="EH305" s="2492"/>
      <c r="EI305" s="2492"/>
      <c r="EJ305" s="2492"/>
      <c r="EK305" s="2492"/>
      <c r="EL305" s="2492"/>
      <c r="EM305" s="2492"/>
      <c r="EN305" s="2492"/>
      <c r="EO305" s="2492"/>
      <c r="EP305" s="2492"/>
      <c r="EQ305" s="2492"/>
      <c r="ER305" s="2492"/>
      <c r="ES305" s="2492"/>
      <c r="ET305" s="2492"/>
      <c r="EU305" s="2492"/>
      <c r="EV305" s="2492"/>
      <c r="EW305" s="2492"/>
      <c r="EX305" s="2492"/>
      <c r="EY305" s="2492"/>
      <c r="EZ305" s="2492"/>
      <c r="FA305" s="2492"/>
      <c r="FB305" s="2492"/>
      <c r="FC305" s="2492"/>
      <c r="FD305" s="2492"/>
      <c r="FE305" s="2492"/>
      <c r="FF305" s="2492"/>
      <c r="FG305" s="2492"/>
      <c r="FH305" s="2492"/>
      <c r="FI305" s="2492"/>
      <c r="FJ305" s="2492"/>
      <c r="FK305" s="2492"/>
      <c r="FL305" s="2492"/>
      <c r="FM305" s="2492"/>
      <c r="FN305" s="2492"/>
      <c r="FO305" s="2492"/>
      <c r="FP305" s="2492"/>
      <c r="FQ305" s="2492"/>
      <c r="FR305" s="2492"/>
      <c r="FS305" s="2492"/>
      <c r="FT305" s="2492"/>
      <c r="FU305" s="2492"/>
      <c r="FV305" s="2492"/>
      <c r="FW305" s="2492"/>
      <c r="FX305" s="2492"/>
      <c r="FY305" s="2492"/>
      <c r="FZ305" s="2492"/>
      <c r="GA305" s="2492"/>
      <c r="GB305" s="2492"/>
      <c r="GC305" s="2492"/>
      <c r="GD305" s="2492"/>
      <c r="GE305" s="2492"/>
      <c r="GF305" s="2492"/>
      <c r="GG305" s="2492"/>
      <c r="GH305" s="2492"/>
      <c r="GI305" s="2492"/>
      <c r="GJ305" s="2492"/>
      <c r="GK305" s="2492"/>
      <c r="GL305" s="2492"/>
      <c r="GM305" s="2492"/>
      <c r="GN305" s="2492"/>
      <c r="GO305" s="2492"/>
      <c r="GP305" s="2492"/>
      <c r="GQ305" s="2492"/>
      <c r="GR305" s="2492"/>
      <c r="GS305" s="2492"/>
      <c r="GT305" s="2492"/>
      <c r="GU305" s="2492"/>
      <c r="GV305" s="2492"/>
      <c r="GW305" s="2492"/>
      <c r="GX305" s="2492"/>
      <c r="GY305" s="2492"/>
      <c r="GZ305" s="2492"/>
      <c r="HA305" s="2492"/>
      <c r="HB305" s="2492"/>
      <c r="HC305" s="2492"/>
      <c r="HD305" s="2492"/>
      <c r="HE305" s="2492"/>
      <c r="HF305" s="2492"/>
      <c r="HG305" s="2492"/>
      <c r="HH305" s="2492"/>
      <c r="HI305" s="2492"/>
      <c r="HJ305" s="2492"/>
      <c r="HK305" s="2492"/>
      <c r="HL305" s="2492"/>
      <c r="HM305" s="2492"/>
      <c r="HN305" s="2492"/>
      <c r="HO305" s="2492"/>
      <c r="HP305" s="2492"/>
      <c r="HQ305" s="2492"/>
      <c r="HR305" s="2492"/>
      <c r="HS305" s="2492"/>
      <c r="HT305" s="2492"/>
      <c r="HU305" s="2492"/>
      <c r="HV305" s="2492"/>
      <c r="HW305" s="2492"/>
      <c r="HX305" s="2492"/>
      <c r="HY305" s="2492"/>
      <c r="HZ305" s="2492"/>
      <c r="IA305" s="2492"/>
      <c r="IB305" s="2492"/>
      <c r="IC305" s="2492"/>
      <c r="ID305" s="2492"/>
      <c r="IE305" s="2492"/>
    </row>
    <row r="306" spans="1:239" s="1472" customFormat="1" ht="15.75" customHeight="1">
      <c r="A306" s="1495" t="s">
        <v>1564</v>
      </c>
      <c r="B306" s="1496" t="s">
        <v>1565</v>
      </c>
      <c r="C306" s="1543" t="s">
        <v>1566</v>
      </c>
      <c r="D306" s="1544"/>
      <c r="E306" s="1641"/>
      <c r="F306" s="1546"/>
      <c r="G306" s="83">
        <v>0.5</v>
      </c>
      <c r="H306" s="701"/>
      <c r="I306" s="686">
        <v>24.9</v>
      </c>
      <c r="J306" s="1123"/>
      <c r="K306" s="698">
        <v>3</v>
      </c>
      <c r="L306" s="2449"/>
      <c r="M306" s="1121" t="s">
        <v>1567</v>
      </c>
      <c r="N306" s="83">
        <v>5</v>
      </c>
      <c r="O306" s="755"/>
      <c r="P306" s="1929">
        <v>50</v>
      </c>
      <c r="Q306" s="755"/>
      <c r="R306" s="2463"/>
      <c r="S306" s="1137"/>
      <c r="T306" s="1147"/>
      <c r="U306" s="1944"/>
      <c r="V306" s="1147"/>
      <c r="W306" s="1429"/>
      <c r="X306" s="1502">
        <v>0.1</v>
      </c>
      <c r="Y306" s="1549"/>
      <c r="Z306" s="899">
        <v>6212</v>
      </c>
      <c r="AA306" s="1616"/>
      <c r="AB306" s="2480"/>
      <c r="AC306" s="2516">
        <f t="shared" si="16"/>
        <v>0</v>
      </c>
      <c r="AD306" s="1416">
        <f t="shared" si="17"/>
        <v>0</v>
      </c>
      <c r="AE306" s="1416">
        <f t="shared" si="18"/>
        <v>0</v>
      </c>
      <c r="AF306" s="1416">
        <f t="shared" si="19"/>
        <v>0</v>
      </c>
      <c r="AG306" s="2492"/>
      <c r="AH306" s="2492"/>
      <c r="AI306" s="2492"/>
      <c r="AJ306" s="2492"/>
      <c r="AK306" s="2492"/>
      <c r="AL306" s="2492"/>
      <c r="AM306" s="2492"/>
      <c r="AN306" s="2492"/>
      <c r="AO306" s="2492"/>
      <c r="AP306" s="2492"/>
      <c r="AQ306" s="2492"/>
      <c r="AR306" s="2492"/>
      <c r="AS306" s="2492"/>
      <c r="AT306" s="2492"/>
      <c r="AU306" s="2492"/>
      <c r="AV306" s="2492"/>
      <c r="AW306" s="2492"/>
      <c r="AX306" s="2492"/>
      <c r="AY306" s="2492"/>
      <c r="AZ306" s="2492"/>
      <c r="BA306" s="2492"/>
      <c r="BB306" s="2492"/>
      <c r="BC306" s="2492"/>
      <c r="BD306" s="2492"/>
      <c r="BE306" s="2492"/>
      <c r="BF306" s="2492"/>
      <c r="BG306" s="2492"/>
      <c r="BH306" s="2492"/>
      <c r="BI306" s="2492"/>
      <c r="BJ306" s="2492"/>
      <c r="BK306" s="2492"/>
      <c r="BL306" s="2492"/>
      <c r="BM306" s="2492"/>
      <c r="BN306" s="2492"/>
      <c r="BO306" s="2492"/>
      <c r="BP306" s="2492"/>
      <c r="BQ306" s="2492"/>
      <c r="BR306" s="2492"/>
      <c r="BS306" s="2492"/>
      <c r="BT306" s="2492"/>
      <c r="BU306" s="2492"/>
      <c r="BV306" s="2492"/>
      <c r="BW306" s="2492"/>
      <c r="BX306" s="2492"/>
      <c r="BY306" s="2492"/>
      <c r="BZ306" s="2492"/>
      <c r="CA306" s="2492"/>
      <c r="CB306" s="2492"/>
      <c r="CC306" s="2492"/>
      <c r="CD306" s="2492"/>
      <c r="CE306" s="2492"/>
      <c r="CF306" s="2492"/>
      <c r="CG306" s="2492"/>
      <c r="CH306" s="2492"/>
      <c r="CI306" s="2492"/>
      <c r="CJ306" s="2492"/>
      <c r="CK306" s="2492"/>
      <c r="CL306" s="2492"/>
      <c r="CM306" s="2492"/>
      <c r="CN306" s="2492"/>
      <c r="CO306" s="2492"/>
      <c r="CP306" s="2492"/>
      <c r="CQ306" s="2492"/>
      <c r="CR306" s="2492"/>
      <c r="CS306" s="2492"/>
      <c r="CT306" s="2492"/>
      <c r="CU306" s="2492"/>
      <c r="CV306" s="2492"/>
      <c r="CW306" s="2492"/>
      <c r="CX306" s="2492"/>
      <c r="CY306" s="2492"/>
      <c r="CZ306" s="2492"/>
      <c r="DA306" s="2492"/>
      <c r="DB306" s="2492"/>
      <c r="DC306" s="2492"/>
      <c r="DD306" s="2492"/>
      <c r="DE306" s="2492"/>
      <c r="DF306" s="2492"/>
      <c r="DG306" s="2492"/>
      <c r="DH306" s="2492"/>
      <c r="DI306" s="2492"/>
      <c r="DJ306" s="2492"/>
      <c r="DK306" s="2492"/>
      <c r="DL306" s="2492"/>
      <c r="DM306" s="2492"/>
      <c r="DN306" s="2492"/>
      <c r="DO306" s="2492"/>
      <c r="DP306" s="2492"/>
      <c r="DQ306" s="2492"/>
      <c r="DR306" s="2492"/>
      <c r="DS306" s="2492"/>
      <c r="DT306" s="2492"/>
      <c r="DU306" s="2492"/>
      <c r="DV306" s="2492"/>
      <c r="DW306" s="2492"/>
      <c r="DX306" s="2492"/>
      <c r="DY306" s="2492"/>
      <c r="DZ306" s="2492"/>
      <c r="EA306" s="2492"/>
      <c r="EB306" s="2492"/>
      <c r="EC306" s="2492"/>
      <c r="ED306" s="2492"/>
      <c r="EE306" s="2492"/>
      <c r="EF306" s="2492"/>
      <c r="EG306" s="2492"/>
      <c r="EH306" s="2492"/>
      <c r="EI306" s="2492"/>
      <c r="EJ306" s="2492"/>
      <c r="EK306" s="2492"/>
      <c r="EL306" s="2492"/>
      <c r="EM306" s="2492"/>
      <c r="EN306" s="2492"/>
      <c r="EO306" s="2492"/>
      <c r="EP306" s="2492"/>
      <c r="EQ306" s="2492"/>
      <c r="ER306" s="2492"/>
      <c r="ES306" s="2492"/>
      <c r="ET306" s="2492"/>
      <c r="EU306" s="2492"/>
      <c r="EV306" s="2492"/>
      <c r="EW306" s="2492"/>
      <c r="EX306" s="2492"/>
      <c r="EY306" s="2492"/>
      <c r="EZ306" s="2492"/>
      <c r="FA306" s="2492"/>
      <c r="FB306" s="2492"/>
      <c r="FC306" s="2492"/>
      <c r="FD306" s="2492"/>
      <c r="FE306" s="2492"/>
      <c r="FF306" s="2492"/>
      <c r="FG306" s="2492"/>
      <c r="FH306" s="2492"/>
      <c r="FI306" s="2492"/>
      <c r="FJ306" s="2492"/>
      <c r="FK306" s="2492"/>
      <c r="FL306" s="2492"/>
      <c r="FM306" s="2492"/>
      <c r="FN306" s="2492"/>
      <c r="FO306" s="2492"/>
      <c r="FP306" s="2492"/>
      <c r="FQ306" s="2492"/>
      <c r="FR306" s="2492"/>
      <c r="FS306" s="2492"/>
      <c r="FT306" s="2492"/>
      <c r="FU306" s="2492"/>
      <c r="FV306" s="2492"/>
      <c r="FW306" s="2492"/>
      <c r="FX306" s="2492"/>
      <c r="FY306" s="2492"/>
      <c r="FZ306" s="2492"/>
      <c r="GA306" s="2492"/>
      <c r="GB306" s="2492"/>
      <c r="GC306" s="2492"/>
      <c r="GD306" s="2492"/>
      <c r="GE306" s="2492"/>
      <c r="GF306" s="2492"/>
      <c r="GG306" s="2492"/>
      <c r="GH306" s="2492"/>
      <c r="GI306" s="2492"/>
      <c r="GJ306" s="2492"/>
      <c r="GK306" s="2492"/>
      <c r="GL306" s="2492"/>
      <c r="GM306" s="2492"/>
      <c r="GN306" s="2492"/>
      <c r="GO306" s="2492"/>
      <c r="GP306" s="2492"/>
      <c r="GQ306" s="2492"/>
      <c r="GR306" s="2492"/>
      <c r="GS306" s="2492"/>
      <c r="GT306" s="2492"/>
      <c r="GU306" s="2492"/>
      <c r="GV306" s="2492"/>
      <c r="GW306" s="2492"/>
      <c r="GX306" s="2492"/>
      <c r="GY306" s="2492"/>
      <c r="GZ306" s="2492"/>
      <c r="HA306" s="2492"/>
      <c r="HB306" s="2492"/>
      <c r="HC306" s="2492"/>
      <c r="HD306" s="2492"/>
      <c r="HE306" s="2492"/>
      <c r="HF306" s="2492"/>
      <c r="HG306" s="2492"/>
      <c r="HH306" s="2492"/>
      <c r="HI306" s="2492"/>
      <c r="HJ306" s="2492"/>
      <c r="HK306" s="2492"/>
      <c r="HL306" s="2492"/>
      <c r="HM306" s="2492"/>
      <c r="HN306" s="2492"/>
      <c r="HO306" s="2492"/>
      <c r="HP306" s="2492"/>
      <c r="HQ306" s="2492"/>
      <c r="HR306" s="2492"/>
      <c r="HS306" s="2492"/>
      <c r="HT306" s="2492"/>
      <c r="HU306" s="2492"/>
      <c r="HV306" s="2492"/>
      <c r="HW306" s="2492"/>
      <c r="HX306" s="2492"/>
      <c r="HY306" s="2492"/>
      <c r="HZ306" s="2492"/>
      <c r="IA306" s="2492"/>
      <c r="IB306" s="2492"/>
      <c r="IC306" s="2492"/>
      <c r="ID306" s="2492"/>
      <c r="IE306" s="2492"/>
    </row>
    <row r="307" spans="1:239" s="1472" customFormat="1" ht="15.75" customHeight="1">
      <c r="A307" s="1495" t="s">
        <v>1568</v>
      </c>
      <c r="B307" s="1968" t="s">
        <v>1569</v>
      </c>
      <c r="C307" s="1543" t="s">
        <v>1570</v>
      </c>
      <c r="D307" s="1544"/>
      <c r="E307" s="1641"/>
      <c r="F307" s="1546"/>
      <c r="G307" s="83">
        <v>0.5</v>
      </c>
      <c r="H307" s="701"/>
      <c r="I307" s="686">
        <v>24.9</v>
      </c>
      <c r="J307" s="1123"/>
      <c r="K307" s="698">
        <v>3</v>
      </c>
      <c r="L307" s="2449"/>
      <c r="M307" s="1121" t="s">
        <v>1571</v>
      </c>
      <c r="N307" s="83">
        <v>5</v>
      </c>
      <c r="O307" s="755"/>
      <c r="P307" s="1929">
        <v>50</v>
      </c>
      <c r="Q307" s="755"/>
      <c r="R307" s="2463"/>
      <c r="S307" s="1137"/>
      <c r="T307" s="1147"/>
      <c r="U307" s="1944"/>
      <c r="V307" s="1147"/>
      <c r="W307" s="1429"/>
      <c r="X307" s="1502">
        <v>0.1</v>
      </c>
      <c r="Y307" s="1549"/>
      <c r="Z307" s="1981">
        <v>6212</v>
      </c>
      <c r="AA307" s="1616"/>
      <c r="AB307" s="2480"/>
      <c r="AC307" s="2516">
        <f t="shared" si="16"/>
        <v>0</v>
      </c>
      <c r="AD307" s="1416">
        <f t="shared" si="17"/>
        <v>0</v>
      </c>
      <c r="AE307" s="1416">
        <f t="shared" si="18"/>
        <v>0</v>
      </c>
      <c r="AF307" s="1416">
        <f t="shared" si="19"/>
        <v>0</v>
      </c>
      <c r="AG307" s="2492"/>
      <c r="AH307" s="2492"/>
      <c r="AI307" s="2492"/>
      <c r="AJ307" s="2492"/>
      <c r="AK307" s="2492"/>
      <c r="AL307" s="2492"/>
      <c r="AM307" s="2492"/>
      <c r="AN307" s="2492"/>
      <c r="AO307" s="2492"/>
      <c r="AP307" s="2492"/>
      <c r="AQ307" s="2492"/>
      <c r="AR307" s="2492"/>
      <c r="AS307" s="2492"/>
      <c r="AT307" s="2492"/>
      <c r="AU307" s="2492"/>
      <c r="AV307" s="2492"/>
      <c r="AW307" s="2492"/>
      <c r="AX307" s="2492"/>
      <c r="AY307" s="2492"/>
      <c r="AZ307" s="2492"/>
      <c r="BA307" s="2492"/>
      <c r="BB307" s="2492"/>
      <c r="BC307" s="2492"/>
      <c r="BD307" s="2492"/>
      <c r="BE307" s="2492"/>
      <c r="BF307" s="2492"/>
      <c r="BG307" s="2492"/>
      <c r="BH307" s="2492"/>
      <c r="BI307" s="2492"/>
      <c r="BJ307" s="2492"/>
      <c r="BK307" s="2492"/>
      <c r="BL307" s="2492"/>
      <c r="BM307" s="2492"/>
      <c r="BN307" s="2492"/>
      <c r="BO307" s="2492"/>
      <c r="BP307" s="2492"/>
      <c r="BQ307" s="2492"/>
      <c r="BR307" s="2492"/>
      <c r="BS307" s="2492"/>
      <c r="BT307" s="2492"/>
      <c r="BU307" s="2492"/>
      <c r="BV307" s="2492"/>
      <c r="BW307" s="2492"/>
      <c r="BX307" s="2492"/>
      <c r="BY307" s="2492"/>
      <c r="BZ307" s="2492"/>
      <c r="CA307" s="2492"/>
      <c r="CB307" s="2492"/>
      <c r="CC307" s="2492"/>
      <c r="CD307" s="2492"/>
      <c r="CE307" s="2492"/>
      <c r="CF307" s="2492"/>
      <c r="CG307" s="2492"/>
      <c r="CH307" s="2492"/>
      <c r="CI307" s="2492"/>
      <c r="CJ307" s="2492"/>
      <c r="CK307" s="2492"/>
      <c r="CL307" s="2492"/>
      <c r="CM307" s="2492"/>
      <c r="CN307" s="2492"/>
      <c r="CO307" s="2492"/>
      <c r="CP307" s="2492"/>
      <c r="CQ307" s="2492"/>
      <c r="CR307" s="2492"/>
      <c r="CS307" s="2492"/>
      <c r="CT307" s="2492"/>
      <c r="CU307" s="2492"/>
      <c r="CV307" s="2492"/>
      <c r="CW307" s="2492"/>
      <c r="CX307" s="2492"/>
      <c r="CY307" s="2492"/>
      <c r="CZ307" s="2492"/>
      <c r="DA307" s="2492"/>
      <c r="DB307" s="2492"/>
      <c r="DC307" s="2492"/>
      <c r="DD307" s="2492"/>
      <c r="DE307" s="2492"/>
      <c r="DF307" s="2492"/>
      <c r="DG307" s="2492"/>
      <c r="DH307" s="2492"/>
      <c r="DI307" s="2492"/>
      <c r="DJ307" s="2492"/>
      <c r="DK307" s="2492"/>
      <c r="DL307" s="2492"/>
      <c r="DM307" s="2492"/>
      <c r="DN307" s="2492"/>
      <c r="DO307" s="2492"/>
      <c r="DP307" s="2492"/>
      <c r="DQ307" s="2492"/>
      <c r="DR307" s="2492"/>
      <c r="DS307" s="2492"/>
      <c r="DT307" s="2492"/>
      <c r="DU307" s="2492"/>
      <c r="DV307" s="2492"/>
      <c r="DW307" s="2492"/>
      <c r="DX307" s="2492"/>
      <c r="DY307" s="2492"/>
      <c r="DZ307" s="2492"/>
      <c r="EA307" s="2492"/>
      <c r="EB307" s="2492"/>
      <c r="EC307" s="2492"/>
      <c r="ED307" s="2492"/>
      <c r="EE307" s="2492"/>
      <c r="EF307" s="2492"/>
      <c r="EG307" s="2492"/>
      <c r="EH307" s="2492"/>
      <c r="EI307" s="2492"/>
      <c r="EJ307" s="2492"/>
      <c r="EK307" s="2492"/>
      <c r="EL307" s="2492"/>
      <c r="EM307" s="2492"/>
      <c r="EN307" s="2492"/>
      <c r="EO307" s="2492"/>
      <c r="EP307" s="2492"/>
      <c r="EQ307" s="2492"/>
      <c r="ER307" s="2492"/>
      <c r="ES307" s="2492"/>
      <c r="ET307" s="2492"/>
      <c r="EU307" s="2492"/>
      <c r="EV307" s="2492"/>
      <c r="EW307" s="2492"/>
      <c r="EX307" s="2492"/>
      <c r="EY307" s="2492"/>
      <c r="EZ307" s="2492"/>
      <c r="FA307" s="2492"/>
      <c r="FB307" s="2492"/>
      <c r="FC307" s="2492"/>
      <c r="FD307" s="2492"/>
      <c r="FE307" s="2492"/>
      <c r="FF307" s="2492"/>
      <c r="FG307" s="2492"/>
      <c r="FH307" s="2492"/>
      <c r="FI307" s="2492"/>
      <c r="FJ307" s="2492"/>
      <c r="FK307" s="2492"/>
      <c r="FL307" s="2492"/>
      <c r="FM307" s="2492"/>
      <c r="FN307" s="2492"/>
      <c r="FO307" s="2492"/>
      <c r="FP307" s="2492"/>
      <c r="FQ307" s="2492"/>
      <c r="FR307" s="2492"/>
      <c r="FS307" s="2492"/>
      <c r="FT307" s="2492"/>
      <c r="FU307" s="2492"/>
      <c r="FV307" s="2492"/>
      <c r="FW307" s="2492"/>
      <c r="FX307" s="2492"/>
      <c r="FY307" s="2492"/>
      <c r="FZ307" s="2492"/>
      <c r="GA307" s="2492"/>
      <c r="GB307" s="2492"/>
      <c r="GC307" s="2492"/>
      <c r="GD307" s="2492"/>
      <c r="GE307" s="2492"/>
      <c r="GF307" s="2492"/>
      <c r="GG307" s="2492"/>
      <c r="GH307" s="2492"/>
      <c r="GI307" s="2492"/>
      <c r="GJ307" s="2492"/>
      <c r="GK307" s="2492"/>
      <c r="GL307" s="2492"/>
      <c r="GM307" s="2492"/>
      <c r="GN307" s="2492"/>
      <c r="GO307" s="2492"/>
      <c r="GP307" s="2492"/>
      <c r="GQ307" s="2492"/>
      <c r="GR307" s="2492"/>
      <c r="GS307" s="2492"/>
      <c r="GT307" s="2492"/>
      <c r="GU307" s="2492"/>
      <c r="GV307" s="2492"/>
      <c r="GW307" s="2492"/>
      <c r="GX307" s="2492"/>
      <c r="GY307" s="2492"/>
      <c r="GZ307" s="2492"/>
      <c r="HA307" s="2492"/>
      <c r="HB307" s="2492"/>
      <c r="HC307" s="2492"/>
      <c r="HD307" s="2492"/>
      <c r="HE307" s="2492"/>
      <c r="HF307" s="2492"/>
      <c r="HG307" s="2492"/>
      <c r="HH307" s="2492"/>
      <c r="HI307" s="2492"/>
      <c r="HJ307" s="2492"/>
      <c r="HK307" s="2492"/>
      <c r="HL307" s="2492"/>
      <c r="HM307" s="2492"/>
      <c r="HN307" s="2492"/>
      <c r="HO307" s="2492"/>
      <c r="HP307" s="2492"/>
      <c r="HQ307" s="2492"/>
      <c r="HR307" s="2492"/>
      <c r="HS307" s="2492"/>
      <c r="HT307" s="2492"/>
      <c r="HU307" s="2492"/>
      <c r="HV307" s="2492"/>
      <c r="HW307" s="2492"/>
      <c r="HX307" s="2492"/>
      <c r="HY307" s="2492"/>
      <c r="HZ307" s="2492"/>
      <c r="IA307" s="2492"/>
      <c r="IB307" s="2492"/>
      <c r="IC307" s="2492"/>
      <c r="ID307" s="2492"/>
      <c r="IE307" s="2492"/>
    </row>
    <row r="308" spans="1:239" s="1472" customFormat="1" ht="15.75" customHeight="1">
      <c r="A308" s="1495" t="s">
        <v>1572</v>
      </c>
      <c r="B308" s="1496" t="s">
        <v>1573</v>
      </c>
      <c r="C308" s="1543" t="s">
        <v>1566</v>
      </c>
      <c r="D308" s="1544"/>
      <c r="E308" s="1641"/>
      <c r="F308" s="1546"/>
      <c r="G308" s="83">
        <v>0.5</v>
      </c>
      <c r="H308" s="701"/>
      <c r="I308" s="686">
        <v>24.9</v>
      </c>
      <c r="J308" s="1123"/>
      <c r="K308" s="698">
        <v>3</v>
      </c>
      <c r="L308" s="2449"/>
      <c r="M308" s="1121" t="s">
        <v>1574</v>
      </c>
      <c r="N308" s="83">
        <v>5</v>
      </c>
      <c r="O308" s="755"/>
      <c r="P308" s="1929">
        <v>35</v>
      </c>
      <c r="Q308" s="755"/>
      <c r="R308" s="2463"/>
      <c r="S308" s="1137"/>
      <c r="T308" s="1147"/>
      <c r="U308" s="1944"/>
      <c r="V308" s="1147"/>
      <c r="W308" s="1429"/>
      <c r="X308" s="1502">
        <v>0.1</v>
      </c>
      <c r="Y308" s="1549"/>
      <c r="Z308" s="1981">
        <v>4090</v>
      </c>
      <c r="AA308" s="1616"/>
      <c r="AB308" s="2480"/>
      <c r="AC308" s="2516">
        <f t="shared" si="16"/>
        <v>0</v>
      </c>
      <c r="AD308" s="1416">
        <f t="shared" si="17"/>
        <v>0</v>
      </c>
      <c r="AE308" s="1416">
        <f t="shared" si="18"/>
        <v>0</v>
      </c>
      <c r="AF308" s="1416">
        <f t="shared" si="19"/>
        <v>0</v>
      </c>
      <c r="AG308" s="2492"/>
      <c r="AH308" s="2492"/>
      <c r="AI308" s="2492"/>
      <c r="AJ308" s="2492"/>
      <c r="AK308" s="2492"/>
      <c r="AL308" s="2492"/>
      <c r="AM308" s="2492"/>
      <c r="AN308" s="2492"/>
      <c r="AO308" s="2492"/>
      <c r="AP308" s="2492"/>
      <c r="AQ308" s="2492"/>
      <c r="AR308" s="2492"/>
      <c r="AS308" s="2492"/>
      <c r="AT308" s="2492"/>
      <c r="AU308" s="2492"/>
      <c r="AV308" s="2492"/>
      <c r="AW308" s="2492"/>
      <c r="AX308" s="2492"/>
      <c r="AY308" s="2492"/>
      <c r="AZ308" s="2492"/>
      <c r="BA308" s="2492"/>
      <c r="BB308" s="2492"/>
      <c r="BC308" s="2492"/>
      <c r="BD308" s="2492"/>
      <c r="BE308" s="2492"/>
      <c r="BF308" s="2492"/>
      <c r="BG308" s="2492"/>
      <c r="BH308" s="2492"/>
      <c r="BI308" s="2492"/>
      <c r="BJ308" s="2492"/>
      <c r="BK308" s="2492"/>
      <c r="BL308" s="2492"/>
      <c r="BM308" s="2492"/>
      <c r="BN308" s="2492"/>
      <c r="BO308" s="2492"/>
      <c r="BP308" s="2492"/>
      <c r="BQ308" s="2492"/>
      <c r="BR308" s="2492"/>
      <c r="BS308" s="2492"/>
      <c r="BT308" s="2492"/>
      <c r="BU308" s="2492"/>
      <c r="BV308" s="2492"/>
      <c r="BW308" s="2492"/>
      <c r="BX308" s="2492"/>
      <c r="BY308" s="2492"/>
      <c r="BZ308" s="2492"/>
      <c r="CA308" s="2492"/>
      <c r="CB308" s="2492"/>
      <c r="CC308" s="2492"/>
      <c r="CD308" s="2492"/>
      <c r="CE308" s="2492"/>
      <c r="CF308" s="2492"/>
      <c r="CG308" s="2492"/>
      <c r="CH308" s="2492"/>
      <c r="CI308" s="2492"/>
      <c r="CJ308" s="2492"/>
      <c r="CK308" s="2492"/>
      <c r="CL308" s="2492"/>
      <c r="CM308" s="2492"/>
      <c r="CN308" s="2492"/>
      <c r="CO308" s="2492"/>
      <c r="CP308" s="2492"/>
      <c r="CQ308" s="2492"/>
      <c r="CR308" s="2492"/>
      <c r="CS308" s="2492"/>
      <c r="CT308" s="2492"/>
      <c r="CU308" s="2492"/>
      <c r="CV308" s="2492"/>
      <c r="CW308" s="2492"/>
      <c r="CX308" s="2492"/>
      <c r="CY308" s="2492"/>
      <c r="CZ308" s="2492"/>
      <c r="DA308" s="2492"/>
      <c r="DB308" s="2492"/>
      <c r="DC308" s="2492"/>
      <c r="DD308" s="2492"/>
      <c r="DE308" s="2492"/>
      <c r="DF308" s="2492"/>
      <c r="DG308" s="2492"/>
      <c r="DH308" s="2492"/>
      <c r="DI308" s="2492"/>
      <c r="DJ308" s="2492"/>
      <c r="DK308" s="2492"/>
      <c r="DL308" s="2492"/>
      <c r="DM308" s="2492"/>
      <c r="DN308" s="2492"/>
      <c r="DO308" s="2492"/>
      <c r="DP308" s="2492"/>
      <c r="DQ308" s="2492"/>
      <c r="DR308" s="2492"/>
      <c r="DS308" s="2492"/>
      <c r="DT308" s="2492"/>
      <c r="DU308" s="2492"/>
      <c r="DV308" s="2492"/>
      <c r="DW308" s="2492"/>
      <c r="DX308" s="2492"/>
      <c r="DY308" s="2492"/>
      <c r="DZ308" s="2492"/>
      <c r="EA308" s="2492"/>
      <c r="EB308" s="2492"/>
      <c r="EC308" s="2492"/>
      <c r="ED308" s="2492"/>
      <c r="EE308" s="2492"/>
      <c r="EF308" s="2492"/>
      <c r="EG308" s="2492"/>
      <c r="EH308" s="2492"/>
      <c r="EI308" s="2492"/>
      <c r="EJ308" s="2492"/>
      <c r="EK308" s="2492"/>
      <c r="EL308" s="2492"/>
      <c r="EM308" s="2492"/>
      <c r="EN308" s="2492"/>
      <c r="EO308" s="2492"/>
      <c r="EP308" s="2492"/>
      <c r="EQ308" s="2492"/>
      <c r="ER308" s="2492"/>
      <c r="ES308" s="2492"/>
      <c r="ET308" s="2492"/>
      <c r="EU308" s="2492"/>
      <c r="EV308" s="2492"/>
      <c r="EW308" s="2492"/>
      <c r="EX308" s="2492"/>
      <c r="EY308" s="2492"/>
      <c r="EZ308" s="2492"/>
      <c r="FA308" s="2492"/>
      <c r="FB308" s="2492"/>
      <c r="FC308" s="2492"/>
      <c r="FD308" s="2492"/>
      <c r="FE308" s="2492"/>
      <c r="FF308" s="2492"/>
      <c r="FG308" s="2492"/>
      <c r="FH308" s="2492"/>
      <c r="FI308" s="2492"/>
      <c r="FJ308" s="2492"/>
      <c r="FK308" s="2492"/>
      <c r="FL308" s="2492"/>
      <c r="FM308" s="2492"/>
      <c r="FN308" s="2492"/>
      <c r="FO308" s="2492"/>
      <c r="FP308" s="2492"/>
      <c r="FQ308" s="2492"/>
      <c r="FR308" s="2492"/>
      <c r="FS308" s="2492"/>
      <c r="FT308" s="2492"/>
      <c r="FU308" s="2492"/>
      <c r="FV308" s="2492"/>
      <c r="FW308" s="2492"/>
      <c r="FX308" s="2492"/>
      <c r="FY308" s="2492"/>
      <c r="FZ308" s="2492"/>
      <c r="GA308" s="2492"/>
      <c r="GB308" s="2492"/>
      <c r="GC308" s="2492"/>
      <c r="GD308" s="2492"/>
      <c r="GE308" s="2492"/>
      <c r="GF308" s="2492"/>
      <c r="GG308" s="2492"/>
      <c r="GH308" s="2492"/>
      <c r="GI308" s="2492"/>
      <c r="GJ308" s="2492"/>
      <c r="GK308" s="2492"/>
      <c r="GL308" s="2492"/>
      <c r="GM308" s="2492"/>
      <c r="GN308" s="2492"/>
      <c r="GO308" s="2492"/>
      <c r="GP308" s="2492"/>
      <c r="GQ308" s="2492"/>
      <c r="GR308" s="2492"/>
      <c r="GS308" s="2492"/>
      <c r="GT308" s="2492"/>
      <c r="GU308" s="2492"/>
      <c r="GV308" s="2492"/>
      <c r="GW308" s="2492"/>
      <c r="GX308" s="2492"/>
      <c r="GY308" s="2492"/>
      <c r="GZ308" s="2492"/>
      <c r="HA308" s="2492"/>
      <c r="HB308" s="2492"/>
      <c r="HC308" s="2492"/>
      <c r="HD308" s="2492"/>
      <c r="HE308" s="2492"/>
      <c r="HF308" s="2492"/>
      <c r="HG308" s="2492"/>
      <c r="HH308" s="2492"/>
      <c r="HI308" s="2492"/>
      <c r="HJ308" s="2492"/>
      <c r="HK308" s="2492"/>
      <c r="HL308" s="2492"/>
      <c r="HM308" s="2492"/>
      <c r="HN308" s="2492"/>
      <c r="HO308" s="2492"/>
      <c r="HP308" s="2492"/>
      <c r="HQ308" s="2492"/>
      <c r="HR308" s="2492"/>
      <c r="HS308" s="2492"/>
      <c r="HT308" s="2492"/>
      <c r="HU308" s="2492"/>
      <c r="HV308" s="2492"/>
      <c r="HW308" s="2492"/>
      <c r="HX308" s="2492"/>
      <c r="HY308" s="2492"/>
      <c r="HZ308" s="2492"/>
      <c r="IA308" s="2492"/>
      <c r="IB308" s="2492"/>
      <c r="IC308" s="2492"/>
      <c r="ID308" s="2492"/>
      <c r="IE308" s="2492"/>
    </row>
    <row r="309" spans="1:239" s="1472" customFormat="1" ht="27" customHeight="1">
      <c r="A309" s="1495" t="s">
        <v>598</v>
      </c>
      <c r="B309" s="2127" t="s">
        <v>1575</v>
      </c>
      <c r="C309" s="4418" t="s">
        <v>1576</v>
      </c>
      <c r="D309" s="4419"/>
      <c r="E309" s="4419"/>
      <c r="F309" s="4420"/>
      <c r="G309" s="1497" t="s">
        <v>219</v>
      </c>
      <c r="H309" s="1592"/>
      <c r="I309" s="1617">
        <v>67.5</v>
      </c>
      <c r="J309" s="1757"/>
      <c r="K309" s="1618">
        <v>6</v>
      </c>
      <c r="L309" s="2446"/>
      <c r="M309" s="1638" t="s">
        <v>1577</v>
      </c>
      <c r="N309" s="1497">
        <v>1</v>
      </c>
      <c r="O309" s="1549"/>
      <c r="P309" s="1499">
        <v>160</v>
      </c>
      <c r="Q309" s="1549"/>
      <c r="R309" s="2468"/>
      <c r="S309" s="1137"/>
      <c r="T309" s="1147"/>
      <c r="U309" s="1944"/>
      <c r="V309" s="1147"/>
      <c r="W309" s="1429"/>
      <c r="X309" s="1133"/>
      <c r="Y309" s="1134"/>
      <c r="Z309" s="1149"/>
      <c r="AA309" s="1057"/>
      <c r="AB309" s="2680"/>
      <c r="AC309" s="2516">
        <f t="shared" si="16"/>
        <v>0</v>
      </c>
      <c r="AD309" s="1416">
        <f t="shared" si="17"/>
        <v>0</v>
      </c>
      <c r="AE309" s="1416">
        <f t="shared" si="18"/>
        <v>0</v>
      </c>
      <c r="AF309" s="1416">
        <f t="shared" si="19"/>
        <v>0</v>
      </c>
      <c r="AG309" s="2492"/>
      <c r="AH309" s="2492"/>
      <c r="AI309" s="2492"/>
      <c r="AJ309" s="2492"/>
      <c r="AK309" s="2492"/>
      <c r="AL309" s="2492"/>
      <c r="AM309" s="2492"/>
      <c r="AN309" s="2492"/>
      <c r="AO309" s="2492"/>
      <c r="AP309" s="2492"/>
      <c r="AQ309" s="2492"/>
      <c r="AR309" s="2492"/>
      <c r="AS309" s="2492"/>
      <c r="AT309" s="2492"/>
      <c r="AU309" s="2492"/>
      <c r="AV309" s="2492"/>
      <c r="AW309" s="2492"/>
      <c r="AX309" s="2492"/>
      <c r="AY309" s="2492"/>
      <c r="AZ309" s="2492"/>
      <c r="BA309" s="2492"/>
      <c r="BB309" s="2492"/>
      <c r="BC309" s="2492"/>
      <c r="BD309" s="2492"/>
      <c r="BE309" s="2492"/>
      <c r="BF309" s="2492"/>
      <c r="BG309" s="2492"/>
      <c r="BH309" s="2492"/>
      <c r="BI309" s="2492"/>
      <c r="BJ309" s="2492"/>
      <c r="BK309" s="2492"/>
      <c r="BL309" s="2492"/>
      <c r="BM309" s="2492"/>
      <c r="BN309" s="2492"/>
      <c r="BO309" s="2492"/>
      <c r="BP309" s="2492"/>
      <c r="BQ309" s="2492"/>
      <c r="BR309" s="2492"/>
      <c r="BS309" s="2492"/>
      <c r="BT309" s="2492"/>
      <c r="BU309" s="2492"/>
      <c r="BV309" s="2492"/>
      <c r="BW309" s="2492"/>
      <c r="BX309" s="2492"/>
      <c r="BY309" s="2492"/>
      <c r="BZ309" s="2492"/>
      <c r="CA309" s="2492"/>
      <c r="CB309" s="2492"/>
      <c r="CC309" s="2492"/>
      <c r="CD309" s="2492"/>
      <c r="CE309" s="2492"/>
      <c r="CF309" s="2492"/>
      <c r="CG309" s="2492"/>
      <c r="CH309" s="2492"/>
      <c r="CI309" s="2492"/>
      <c r="CJ309" s="2492"/>
      <c r="CK309" s="2492"/>
      <c r="CL309" s="2492"/>
      <c r="CM309" s="2492"/>
      <c r="CN309" s="2492"/>
      <c r="CO309" s="2492"/>
      <c r="CP309" s="2492"/>
      <c r="CQ309" s="2492"/>
      <c r="CR309" s="2492"/>
      <c r="CS309" s="2492"/>
      <c r="CT309" s="2492"/>
      <c r="CU309" s="2492"/>
      <c r="CV309" s="2492"/>
      <c r="CW309" s="2492"/>
      <c r="CX309" s="2492"/>
      <c r="CY309" s="2492"/>
      <c r="CZ309" s="2492"/>
      <c r="DA309" s="2492"/>
      <c r="DB309" s="2492"/>
      <c r="DC309" s="2492"/>
      <c r="DD309" s="2492"/>
      <c r="DE309" s="2492"/>
      <c r="DF309" s="2492"/>
      <c r="DG309" s="2492"/>
      <c r="DH309" s="2492"/>
      <c r="DI309" s="2492"/>
      <c r="DJ309" s="2492"/>
      <c r="DK309" s="2492"/>
      <c r="DL309" s="2492"/>
      <c r="DM309" s="2492"/>
      <c r="DN309" s="2492"/>
      <c r="DO309" s="2492"/>
      <c r="DP309" s="2492"/>
      <c r="DQ309" s="2492"/>
      <c r="DR309" s="2492"/>
      <c r="DS309" s="2492"/>
      <c r="DT309" s="2492"/>
      <c r="DU309" s="2492"/>
      <c r="DV309" s="2492"/>
      <c r="DW309" s="2492"/>
      <c r="DX309" s="2492"/>
      <c r="DY309" s="2492"/>
      <c r="DZ309" s="2492"/>
      <c r="EA309" s="2492"/>
      <c r="EB309" s="2492"/>
      <c r="EC309" s="2492"/>
      <c r="ED309" s="2492"/>
      <c r="EE309" s="2492"/>
      <c r="EF309" s="2492"/>
      <c r="EG309" s="2492"/>
      <c r="EH309" s="2492"/>
      <c r="EI309" s="2492"/>
      <c r="EJ309" s="2492"/>
      <c r="EK309" s="2492"/>
      <c r="EL309" s="2492"/>
      <c r="EM309" s="2492"/>
      <c r="EN309" s="2492"/>
      <c r="EO309" s="2492"/>
      <c r="EP309" s="2492"/>
      <c r="EQ309" s="2492"/>
      <c r="ER309" s="2492"/>
      <c r="ES309" s="2492"/>
      <c r="ET309" s="2492"/>
      <c r="EU309" s="2492"/>
      <c r="EV309" s="2492"/>
      <c r="EW309" s="2492"/>
      <c r="EX309" s="2492"/>
      <c r="EY309" s="2492"/>
      <c r="EZ309" s="2492"/>
      <c r="FA309" s="2492"/>
      <c r="FB309" s="2492"/>
      <c r="FC309" s="2492"/>
      <c r="FD309" s="2492"/>
      <c r="FE309" s="2492"/>
      <c r="FF309" s="2492"/>
      <c r="FG309" s="2492"/>
      <c r="FH309" s="2492"/>
      <c r="FI309" s="2492"/>
      <c r="FJ309" s="2492"/>
      <c r="FK309" s="2492"/>
      <c r="FL309" s="2492"/>
      <c r="FM309" s="2492"/>
      <c r="FN309" s="2492"/>
      <c r="FO309" s="2492"/>
      <c r="FP309" s="2492"/>
      <c r="FQ309" s="2492"/>
      <c r="FR309" s="2492"/>
      <c r="FS309" s="2492"/>
      <c r="FT309" s="2492"/>
      <c r="FU309" s="2492"/>
      <c r="FV309" s="2492"/>
      <c r="FW309" s="2492"/>
      <c r="FX309" s="2492"/>
      <c r="FY309" s="2492"/>
      <c r="FZ309" s="2492"/>
      <c r="GA309" s="2492"/>
      <c r="GB309" s="2492"/>
      <c r="GC309" s="2492"/>
      <c r="GD309" s="2492"/>
      <c r="GE309" s="2492"/>
      <c r="GF309" s="2492"/>
      <c r="GG309" s="2492"/>
      <c r="GH309" s="2492"/>
      <c r="GI309" s="2492"/>
      <c r="GJ309" s="2492"/>
      <c r="GK309" s="2492"/>
      <c r="GL309" s="2492"/>
      <c r="GM309" s="2492"/>
      <c r="GN309" s="2492"/>
      <c r="GO309" s="2492"/>
      <c r="GP309" s="2492"/>
      <c r="GQ309" s="2492"/>
      <c r="GR309" s="2492"/>
      <c r="GS309" s="2492"/>
      <c r="GT309" s="2492"/>
      <c r="GU309" s="2492"/>
      <c r="GV309" s="2492"/>
      <c r="GW309" s="2492"/>
      <c r="GX309" s="2492"/>
      <c r="GY309" s="2492"/>
      <c r="GZ309" s="2492"/>
      <c r="HA309" s="2492"/>
      <c r="HB309" s="2492"/>
      <c r="HC309" s="2492"/>
      <c r="HD309" s="2492"/>
      <c r="HE309" s="2492"/>
      <c r="HF309" s="2492"/>
      <c r="HG309" s="2492"/>
      <c r="HH309" s="2492"/>
      <c r="HI309" s="2492"/>
      <c r="HJ309" s="2492"/>
      <c r="HK309" s="2492"/>
      <c r="HL309" s="2492"/>
      <c r="HM309" s="2492"/>
      <c r="HN309" s="2492"/>
      <c r="HO309" s="2492"/>
      <c r="HP309" s="2492"/>
      <c r="HQ309" s="2492"/>
      <c r="HR309" s="2492"/>
      <c r="HS309" s="2492"/>
      <c r="HT309" s="2492"/>
      <c r="HU309" s="2492"/>
      <c r="HV309" s="2492"/>
      <c r="HW309" s="2492"/>
      <c r="HX309" s="2492"/>
      <c r="HY309" s="2492"/>
      <c r="HZ309" s="2492"/>
      <c r="IA309" s="2492"/>
      <c r="IB309" s="2492"/>
      <c r="IC309" s="2492"/>
      <c r="ID309" s="2492"/>
      <c r="IE309" s="2492"/>
    </row>
    <row r="310" spans="1:239" s="1472" customFormat="1" ht="15.75" customHeight="1" thickBot="1">
      <c r="A310" s="1827" t="s">
        <v>1578</v>
      </c>
      <c r="B310" s="1831" t="s">
        <v>1579</v>
      </c>
      <c r="C310" s="1832" t="s">
        <v>1580</v>
      </c>
      <c r="D310" s="1833"/>
      <c r="E310" s="2089"/>
      <c r="F310" s="133"/>
      <c r="G310" s="828" t="s">
        <v>219</v>
      </c>
      <c r="H310" s="125"/>
      <c r="I310" s="179">
        <v>67.5</v>
      </c>
      <c r="J310" s="126"/>
      <c r="K310" s="127">
        <v>6</v>
      </c>
      <c r="L310" s="2570"/>
      <c r="M310" s="128" t="s">
        <v>1581</v>
      </c>
      <c r="N310" s="828">
        <v>1</v>
      </c>
      <c r="O310" s="132"/>
      <c r="P310" s="2062">
        <v>160</v>
      </c>
      <c r="Q310" s="132"/>
      <c r="R310" s="2633"/>
      <c r="S310" s="1158"/>
      <c r="T310" s="1143"/>
      <c r="U310" s="2019"/>
      <c r="V310" s="1143"/>
      <c r="W310" s="2613"/>
      <c r="X310" s="2114">
        <v>5.0000000000000001E-3</v>
      </c>
      <c r="Y310" s="2115"/>
      <c r="Z310" s="2065">
        <v>110601</v>
      </c>
      <c r="AA310" s="1985"/>
      <c r="AB310" s="1442"/>
      <c r="AC310" s="2516">
        <f t="shared" si="16"/>
        <v>0</v>
      </c>
      <c r="AD310" s="1416">
        <f t="shared" si="17"/>
        <v>0</v>
      </c>
      <c r="AE310" s="1416">
        <f t="shared" si="18"/>
        <v>0</v>
      </c>
      <c r="AF310" s="1416">
        <f t="shared" si="19"/>
        <v>0</v>
      </c>
      <c r="AG310" s="2492"/>
      <c r="AH310" s="2492"/>
      <c r="AI310" s="2492"/>
      <c r="AJ310" s="2492"/>
      <c r="AK310" s="2492"/>
      <c r="AL310" s="2492"/>
      <c r="AM310" s="2492"/>
      <c r="AN310" s="2492"/>
      <c r="AO310" s="2492"/>
      <c r="AP310" s="2492"/>
      <c r="AQ310" s="2492"/>
      <c r="AR310" s="2492"/>
      <c r="AS310" s="2492"/>
      <c r="AT310" s="2492"/>
      <c r="AU310" s="2492"/>
      <c r="AV310" s="2492"/>
      <c r="AW310" s="2492"/>
      <c r="AX310" s="2492"/>
      <c r="AY310" s="2492"/>
      <c r="AZ310" s="2492"/>
      <c r="BA310" s="2492"/>
      <c r="BB310" s="2492"/>
      <c r="BC310" s="2492"/>
      <c r="BD310" s="2492"/>
      <c r="BE310" s="2492"/>
      <c r="BF310" s="2492"/>
      <c r="BG310" s="2492"/>
      <c r="BH310" s="2492"/>
      <c r="BI310" s="2492"/>
      <c r="BJ310" s="2492"/>
      <c r="BK310" s="2492"/>
      <c r="BL310" s="2492"/>
      <c r="BM310" s="2492"/>
      <c r="BN310" s="2492"/>
      <c r="BO310" s="2492"/>
      <c r="BP310" s="2492"/>
      <c r="BQ310" s="2492"/>
      <c r="BR310" s="2492"/>
      <c r="BS310" s="2492"/>
      <c r="BT310" s="2492"/>
      <c r="BU310" s="2492"/>
      <c r="BV310" s="2492"/>
      <c r="BW310" s="2492"/>
      <c r="BX310" s="2492"/>
      <c r="BY310" s="2492"/>
      <c r="BZ310" s="2492"/>
      <c r="CA310" s="2492"/>
      <c r="CB310" s="2492"/>
      <c r="CC310" s="2492"/>
      <c r="CD310" s="2492"/>
      <c r="CE310" s="2492"/>
      <c r="CF310" s="2492"/>
      <c r="CG310" s="2492"/>
      <c r="CH310" s="2492"/>
      <c r="CI310" s="2492"/>
      <c r="CJ310" s="2492"/>
      <c r="CK310" s="2492"/>
      <c r="CL310" s="2492"/>
      <c r="CM310" s="2492"/>
      <c r="CN310" s="2492"/>
      <c r="CO310" s="2492"/>
      <c r="CP310" s="2492"/>
      <c r="CQ310" s="2492"/>
      <c r="CR310" s="2492"/>
      <c r="CS310" s="2492"/>
      <c r="CT310" s="2492"/>
      <c r="CU310" s="2492"/>
      <c r="CV310" s="2492"/>
      <c r="CW310" s="2492"/>
      <c r="CX310" s="2492"/>
      <c r="CY310" s="2492"/>
      <c r="CZ310" s="2492"/>
      <c r="DA310" s="2492"/>
      <c r="DB310" s="2492"/>
      <c r="DC310" s="2492"/>
      <c r="DD310" s="2492"/>
      <c r="DE310" s="2492"/>
      <c r="DF310" s="2492"/>
      <c r="DG310" s="2492"/>
      <c r="DH310" s="2492"/>
      <c r="DI310" s="2492"/>
      <c r="DJ310" s="2492"/>
      <c r="DK310" s="2492"/>
      <c r="DL310" s="2492"/>
      <c r="DM310" s="2492"/>
      <c r="DN310" s="2492"/>
      <c r="DO310" s="2492"/>
      <c r="DP310" s="2492"/>
      <c r="DQ310" s="2492"/>
      <c r="DR310" s="2492"/>
      <c r="DS310" s="2492"/>
      <c r="DT310" s="2492"/>
      <c r="DU310" s="2492"/>
      <c r="DV310" s="2492"/>
      <c r="DW310" s="2492"/>
      <c r="DX310" s="2492"/>
      <c r="DY310" s="2492"/>
      <c r="DZ310" s="2492"/>
      <c r="EA310" s="2492"/>
      <c r="EB310" s="2492"/>
      <c r="EC310" s="2492"/>
      <c r="ED310" s="2492"/>
      <c r="EE310" s="2492"/>
      <c r="EF310" s="2492"/>
      <c r="EG310" s="2492"/>
      <c r="EH310" s="2492"/>
      <c r="EI310" s="2492"/>
      <c r="EJ310" s="2492"/>
      <c r="EK310" s="2492"/>
      <c r="EL310" s="2492"/>
      <c r="EM310" s="2492"/>
      <c r="EN310" s="2492"/>
      <c r="EO310" s="2492"/>
      <c r="EP310" s="2492"/>
      <c r="EQ310" s="2492"/>
      <c r="ER310" s="2492"/>
      <c r="ES310" s="2492"/>
      <c r="ET310" s="2492"/>
      <c r="EU310" s="2492"/>
      <c r="EV310" s="2492"/>
      <c r="EW310" s="2492"/>
      <c r="EX310" s="2492"/>
      <c r="EY310" s="2492"/>
      <c r="EZ310" s="2492"/>
      <c r="FA310" s="2492"/>
      <c r="FB310" s="2492"/>
      <c r="FC310" s="2492"/>
      <c r="FD310" s="2492"/>
      <c r="FE310" s="2492"/>
      <c r="FF310" s="2492"/>
      <c r="FG310" s="2492"/>
      <c r="FH310" s="2492"/>
      <c r="FI310" s="2492"/>
      <c r="FJ310" s="2492"/>
      <c r="FK310" s="2492"/>
      <c r="FL310" s="2492"/>
      <c r="FM310" s="2492"/>
      <c r="FN310" s="2492"/>
      <c r="FO310" s="2492"/>
      <c r="FP310" s="2492"/>
      <c r="FQ310" s="2492"/>
      <c r="FR310" s="2492"/>
      <c r="FS310" s="2492"/>
      <c r="FT310" s="2492"/>
      <c r="FU310" s="2492"/>
      <c r="FV310" s="2492"/>
      <c r="FW310" s="2492"/>
      <c r="FX310" s="2492"/>
      <c r="FY310" s="2492"/>
      <c r="FZ310" s="2492"/>
      <c r="GA310" s="2492"/>
      <c r="GB310" s="2492"/>
      <c r="GC310" s="2492"/>
      <c r="GD310" s="2492"/>
      <c r="GE310" s="2492"/>
      <c r="GF310" s="2492"/>
      <c r="GG310" s="2492"/>
      <c r="GH310" s="2492"/>
      <c r="GI310" s="2492"/>
      <c r="GJ310" s="2492"/>
      <c r="GK310" s="2492"/>
      <c r="GL310" s="2492"/>
      <c r="GM310" s="2492"/>
      <c r="GN310" s="2492"/>
      <c r="GO310" s="2492"/>
      <c r="GP310" s="2492"/>
      <c r="GQ310" s="2492"/>
      <c r="GR310" s="2492"/>
      <c r="GS310" s="2492"/>
      <c r="GT310" s="2492"/>
      <c r="GU310" s="2492"/>
      <c r="GV310" s="2492"/>
      <c r="GW310" s="2492"/>
      <c r="GX310" s="2492"/>
      <c r="GY310" s="2492"/>
      <c r="GZ310" s="2492"/>
      <c r="HA310" s="2492"/>
      <c r="HB310" s="2492"/>
      <c r="HC310" s="2492"/>
      <c r="HD310" s="2492"/>
      <c r="HE310" s="2492"/>
      <c r="HF310" s="2492"/>
      <c r="HG310" s="2492"/>
      <c r="HH310" s="2492"/>
      <c r="HI310" s="2492"/>
      <c r="HJ310" s="2492"/>
      <c r="HK310" s="2492"/>
      <c r="HL310" s="2492"/>
      <c r="HM310" s="2492"/>
      <c r="HN310" s="2492"/>
      <c r="HO310" s="2492"/>
      <c r="HP310" s="2492"/>
      <c r="HQ310" s="2492"/>
      <c r="HR310" s="2492"/>
      <c r="HS310" s="2492"/>
      <c r="HT310" s="2492"/>
      <c r="HU310" s="2492"/>
      <c r="HV310" s="2492"/>
      <c r="HW310" s="2492"/>
      <c r="HX310" s="2492"/>
      <c r="HY310" s="2492"/>
      <c r="HZ310" s="2492"/>
      <c r="IA310" s="2492"/>
      <c r="IB310" s="2492"/>
      <c r="IC310" s="2492"/>
      <c r="ID310" s="2492"/>
      <c r="IE310" s="2492"/>
    </row>
    <row r="311" spans="1:239" s="1472" customFormat="1" ht="30" customHeight="1" thickBot="1">
      <c r="A311" s="2518"/>
      <c r="B311" s="1197" t="s">
        <v>1582</v>
      </c>
      <c r="C311" s="2519"/>
      <c r="D311" s="2520"/>
      <c r="E311" s="2521"/>
      <c r="F311" s="2522"/>
      <c r="G311" s="2523"/>
      <c r="H311" s="2524"/>
      <c r="I311" s="2525" t="s">
        <v>373</v>
      </c>
      <c r="J311" s="2526"/>
      <c r="K311" s="2527"/>
      <c r="L311" s="2546"/>
      <c r="M311" s="2528"/>
      <c r="N311" s="1196"/>
      <c r="O311" s="2529"/>
      <c r="P311" s="2529"/>
      <c r="Q311" s="2529"/>
      <c r="R311" s="2592"/>
      <c r="S311" s="2529"/>
      <c r="T311" s="2529"/>
      <c r="U311" s="2529"/>
      <c r="V311" s="2529"/>
      <c r="W311" s="2546"/>
      <c r="X311" s="2530"/>
      <c r="Y311" s="2531"/>
      <c r="Z311" s="2532"/>
      <c r="AA311" s="2531"/>
      <c r="AB311" s="2670"/>
      <c r="AC311" s="2533"/>
      <c r="AD311" s="2534"/>
      <c r="AE311" s="2534"/>
      <c r="AF311" s="2534"/>
      <c r="AG311" s="2492"/>
      <c r="AH311" s="2492"/>
      <c r="AI311" s="2492"/>
      <c r="AJ311" s="2492"/>
      <c r="AK311" s="2492"/>
      <c r="AL311" s="2492"/>
      <c r="AM311" s="2492"/>
      <c r="AN311" s="2492"/>
      <c r="AO311" s="2492"/>
      <c r="AP311" s="2492"/>
      <c r="AQ311" s="2492"/>
      <c r="AR311" s="2492"/>
      <c r="AS311" s="2492"/>
      <c r="AT311" s="2492"/>
      <c r="AU311" s="2492"/>
      <c r="AV311" s="2492"/>
      <c r="AW311" s="2492"/>
      <c r="AX311" s="2492"/>
      <c r="AY311" s="2492"/>
      <c r="AZ311" s="2492"/>
      <c r="BA311" s="2492"/>
      <c r="BB311" s="2492"/>
      <c r="BC311" s="2492"/>
      <c r="BD311" s="2492"/>
      <c r="BE311" s="2492"/>
      <c r="BF311" s="2492"/>
      <c r="BG311" s="2492"/>
      <c r="BH311" s="2492"/>
      <c r="BI311" s="2492"/>
      <c r="BJ311" s="2492"/>
      <c r="BK311" s="2492"/>
      <c r="BL311" s="2492"/>
      <c r="BM311" s="2492"/>
      <c r="BN311" s="2492"/>
      <c r="BO311" s="2492"/>
      <c r="BP311" s="2492"/>
      <c r="BQ311" s="2492"/>
      <c r="BR311" s="2492"/>
      <c r="BS311" s="2492"/>
      <c r="BT311" s="2492"/>
      <c r="BU311" s="2492"/>
      <c r="BV311" s="2492"/>
      <c r="BW311" s="2492"/>
      <c r="BX311" s="2492"/>
      <c r="BY311" s="2492"/>
      <c r="BZ311" s="2492"/>
      <c r="CA311" s="2492"/>
      <c r="CB311" s="2492"/>
      <c r="CC311" s="2492"/>
      <c r="CD311" s="2492"/>
      <c r="CE311" s="2492"/>
      <c r="CF311" s="2492"/>
      <c r="CG311" s="2492"/>
      <c r="CH311" s="2492"/>
      <c r="CI311" s="2492"/>
      <c r="CJ311" s="2492"/>
      <c r="CK311" s="2492"/>
      <c r="CL311" s="2492"/>
      <c r="CM311" s="2492"/>
      <c r="CN311" s="2492"/>
      <c r="CO311" s="2492"/>
      <c r="CP311" s="2492"/>
      <c r="CQ311" s="2492"/>
      <c r="CR311" s="2492"/>
      <c r="CS311" s="2492"/>
      <c r="CT311" s="2492"/>
      <c r="CU311" s="2492"/>
      <c r="CV311" s="2492"/>
      <c r="CW311" s="2492"/>
      <c r="CX311" s="2492"/>
      <c r="CY311" s="2492"/>
      <c r="CZ311" s="2492"/>
      <c r="DA311" s="2492"/>
      <c r="DB311" s="2492"/>
      <c r="DC311" s="2492"/>
      <c r="DD311" s="2492"/>
      <c r="DE311" s="2492"/>
      <c r="DF311" s="2492"/>
      <c r="DG311" s="2492"/>
      <c r="DH311" s="2492"/>
      <c r="DI311" s="2492"/>
      <c r="DJ311" s="2492"/>
      <c r="DK311" s="2492"/>
      <c r="DL311" s="2492"/>
      <c r="DM311" s="2492"/>
      <c r="DN311" s="2492"/>
      <c r="DO311" s="2492"/>
      <c r="DP311" s="2492"/>
      <c r="DQ311" s="2492"/>
      <c r="DR311" s="2492"/>
      <c r="DS311" s="2492"/>
      <c r="DT311" s="2492"/>
      <c r="DU311" s="2492"/>
      <c r="DV311" s="2492"/>
      <c r="DW311" s="2492"/>
      <c r="DX311" s="2492"/>
      <c r="DY311" s="2492"/>
      <c r="DZ311" s="2492"/>
      <c r="EA311" s="2492"/>
      <c r="EB311" s="2492"/>
      <c r="EC311" s="2492"/>
      <c r="ED311" s="2492"/>
      <c r="EE311" s="2492"/>
      <c r="EF311" s="2492"/>
      <c r="EG311" s="2492"/>
      <c r="EH311" s="2492"/>
      <c r="EI311" s="2492"/>
      <c r="EJ311" s="2492"/>
      <c r="EK311" s="2492"/>
      <c r="EL311" s="2492"/>
      <c r="EM311" s="2492"/>
      <c r="EN311" s="2492"/>
      <c r="EO311" s="2492"/>
      <c r="EP311" s="2492"/>
      <c r="EQ311" s="2492"/>
      <c r="ER311" s="2492"/>
      <c r="ES311" s="2492"/>
      <c r="ET311" s="2492"/>
      <c r="EU311" s="2492"/>
      <c r="EV311" s="2492"/>
      <c r="EW311" s="2492"/>
      <c r="EX311" s="2492"/>
      <c r="EY311" s="2492"/>
      <c r="EZ311" s="2492"/>
      <c r="FA311" s="2492"/>
      <c r="FB311" s="2492"/>
      <c r="FC311" s="2492"/>
      <c r="FD311" s="2492"/>
      <c r="FE311" s="2492"/>
      <c r="FF311" s="2492"/>
      <c r="FG311" s="2492"/>
      <c r="FH311" s="2492"/>
      <c r="FI311" s="2492"/>
      <c r="FJ311" s="2492"/>
      <c r="FK311" s="2492"/>
      <c r="FL311" s="2492"/>
      <c r="FM311" s="2492"/>
      <c r="FN311" s="2492"/>
      <c r="FO311" s="2492"/>
      <c r="FP311" s="2492"/>
      <c r="FQ311" s="2492"/>
      <c r="FR311" s="2492"/>
      <c r="FS311" s="2492"/>
      <c r="FT311" s="2492"/>
      <c r="FU311" s="2492"/>
      <c r="FV311" s="2492"/>
      <c r="FW311" s="2492"/>
      <c r="FX311" s="2492"/>
      <c r="FY311" s="2492"/>
      <c r="FZ311" s="2492"/>
      <c r="GA311" s="2492"/>
      <c r="GB311" s="2492"/>
      <c r="GC311" s="2492"/>
      <c r="GD311" s="2492"/>
      <c r="GE311" s="2492"/>
      <c r="GF311" s="2492"/>
      <c r="GG311" s="2492"/>
      <c r="GH311" s="2492"/>
      <c r="GI311" s="2492"/>
      <c r="GJ311" s="2492"/>
      <c r="GK311" s="2492"/>
      <c r="GL311" s="2492"/>
      <c r="GM311" s="2492"/>
      <c r="GN311" s="2492"/>
      <c r="GO311" s="2492"/>
      <c r="GP311" s="2492"/>
      <c r="GQ311" s="2492"/>
      <c r="GR311" s="2492"/>
      <c r="GS311" s="2492"/>
      <c r="GT311" s="2492"/>
      <c r="GU311" s="2492"/>
      <c r="GV311" s="2492"/>
      <c r="GW311" s="2492"/>
      <c r="GX311" s="2492"/>
      <c r="GY311" s="2492"/>
      <c r="GZ311" s="2492"/>
      <c r="HA311" s="2492"/>
      <c r="HB311" s="2492"/>
      <c r="HC311" s="2492"/>
      <c r="HD311" s="2492"/>
      <c r="HE311" s="2492"/>
      <c r="HF311" s="2492"/>
      <c r="HG311" s="2492"/>
      <c r="HH311" s="2492"/>
      <c r="HI311" s="2492"/>
      <c r="HJ311" s="2492"/>
      <c r="HK311" s="2492"/>
      <c r="HL311" s="2492"/>
      <c r="HM311" s="2492"/>
      <c r="HN311" s="2492"/>
      <c r="HO311" s="2492"/>
      <c r="HP311" s="2492"/>
      <c r="HQ311" s="2492"/>
      <c r="HR311" s="2492"/>
      <c r="HS311" s="2492"/>
      <c r="HT311" s="2492"/>
      <c r="HU311" s="2492"/>
      <c r="HV311" s="2492"/>
      <c r="HW311" s="2492"/>
      <c r="HX311" s="2492"/>
      <c r="HY311" s="2492"/>
      <c r="HZ311" s="2492"/>
      <c r="IA311" s="2492"/>
      <c r="IB311" s="2492"/>
      <c r="IC311" s="2492"/>
      <c r="ID311" s="2492"/>
      <c r="IE311" s="2492"/>
    </row>
    <row r="312" spans="1:239" s="1472" customFormat="1" ht="27" customHeight="1">
      <c r="A312" s="1675" t="s">
        <v>1583</v>
      </c>
      <c r="B312" s="1676" t="s">
        <v>1584</v>
      </c>
      <c r="C312" s="4429" t="s">
        <v>1585</v>
      </c>
      <c r="D312" s="4430"/>
      <c r="E312" s="4430"/>
      <c r="F312" s="2397"/>
      <c r="G312" s="1677" t="s">
        <v>219</v>
      </c>
      <c r="H312" s="1678"/>
      <c r="I312" s="1778">
        <v>67.5</v>
      </c>
      <c r="J312" s="1989"/>
      <c r="K312" s="1680">
        <v>6</v>
      </c>
      <c r="L312" s="2559"/>
      <c r="M312" s="1990"/>
      <c r="N312" s="466"/>
      <c r="O312" s="350"/>
      <c r="P312" s="1890"/>
      <c r="Q312" s="1143"/>
      <c r="R312" s="2625"/>
      <c r="S312" s="1848"/>
      <c r="T312" s="1849"/>
      <c r="U312" s="1852"/>
      <c r="V312" s="1849"/>
      <c r="W312" s="2647"/>
      <c r="X312" s="2128">
        <v>5.0000000000000001E-3</v>
      </c>
      <c r="Y312" s="2129"/>
      <c r="Z312" s="2065">
        <v>88169</v>
      </c>
      <c r="AA312" s="1992"/>
      <c r="AB312" s="2682"/>
      <c r="AC312" s="2516">
        <f t="shared" si="16"/>
        <v>0</v>
      </c>
      <c r="AD312" s="1416">
        <f t="shared" si="17"/>
        <v>0</v>
      </c>
      <c r="AE312" s="1416">
        <f t="shared" si="18"/>
        <v>0</v>
      </c>
      <c r="AF312" s="1416">
        <f t="shared" si="19"/>
        <v>0</v>
      </c>
      <c r="AG312" s="2492"/>
      <c r="AH312" s="2492"/>
      <c r="AI312" s="2492"/>
      <c r="AJ312" s="2492"/>
      <c r="AK312" s="2492"/>
      <c r="AL312" s="2492"/>
      <c r="AM312" s="2492"/>
      <c r="AN312" s="2492"/>
      <c r="AO312" s="2492"/>
      <c r="AP312" s="2492"/>
      <c r="AQ312" s="2492"/>
      <c r="AR312" s="2492"/>
      <c r="AS312" s="2492"/>
      <c r="AT312" s="2492"/>
      <c r="AU312" s="2492"/>
      <c r="AV312" s="2492"/>
      <c r="AW312" s="2492"/>
      <c r="AX312" s="2492"/>
      <c r="AY312" s="2492"/>
      <c r="AZ312" s="2492"/>
      <c r="BA312" s="2492"/>
      <c r="BB312" s="2492"/>
      <c r="BC312" s="2492"/>
      <c r="BD312" s="2492"/>
      <c r="BE312" s="2492"/>
      <c r="BF312" s="2492"/>
      <c r="BG312" s="2492"/>
      <c r="BH312" s="2492"/>
      <c r="BI312" s="2492"/>
      <c r="BJ312" s="2492"/>
      <c r="BK312" s="2492"/>
      <c r="BL312" s="2492"/>
      <c r="BM312" s="2492"/>
      <c r="BN312" s="2492"/>
      <c r="BO312" s="2492"/>
      <c r="BP312" s="2492"/>
      <c r="BQ312" s="2492"/>
      <c r="BR312" s="2492"/>
      <c r="BS312" s="2492"/>
      <c r="BT312" s="2492"/>
      <c r="BU312" s="2492"/>
      <c r="BV312" s="2492"/>
      <c r="BW312" s="2492"/>
      <c r="BX312" s="2492"/>
      <c r="BY312" s="2492"/>
      <c r="BZ312" s="2492"/>
      <c r="CA312" s="2492"/>
      <c r="CB312" s="2492"/>
      <c r="CC312" s="2492"/>
      <c r="CD312" s="2492"/>
      <c r="CE312" s="2492"/>
      <c r="CF312" s="2492"/>
      <c r="CG312" s="2492"/>
      <c r="CH312" s="2492"/>
      <c r="CI312" s="2492"/>
      <c r="CJ312" s="2492"/>
      <c r="CK312" s="2492"/>
      <c r="CL312" s="2492"/>
      <c r="CM312" s="2492"/>
      <c r="CN312" s="2492"/>
      <c r="CO312" s="2492"/>
      <c r="CP312" s="2492"/>
      <c r="CQ312" s="2492"/>
      <c r="CR312" s="2492"/>
      <c r="CS312" s="2492"/>
      <c r="CT312" s="2492"/>
      <c r="CU312" s="2492"/>
      <c r="CV312" s="2492"/>
      <c r="CW312" s="2492"/>
      <c r="CX312" s="2492"/>
      <c r="CY312" s="2492"/>
      <c r="CZ312" s="2492"/>
      <c r="DA312" s="2492"/>
      <c r="DB312" s="2492"/>
      <c r="DC312" s="2492"/>
      <c r="DD312" s="2492"/>
      <c r="DE312" s="2492"/>
      <c r="DF312" s="2492"/>
      <c r="DG312" s="2492"/>
      <c r="DH312" s="2492"/>
      <c r="DI312" s="2492"/>
      <c r="DJ312" s="2492"/>
      <c r="DK312" s="2492"/>
      <c r="DL312" s="2492"/>
      <c r="DM312" s="2492"/>
      <c r="DN312" s="2492"/>
      <c r="DO312" s="2492"/>
      <c r="DP312" s="2492"/>
      <c r="DQ312" s="2492"/>
      <c r="DR312" s="2492"/>
      <c r="DS312" s="2492"/>
      <c r="DT312" s="2492"/>
      <c r="DU312" s="2492"/>
      <c r="DV312" s="2492"/>
      <c r="DW312" s="2492"/>
      <c r="DX312" s="2492"/>
      <c r="DY312" s="2492"/>
      <c r="DZ312" s="2492"/>
      <c r="EA312" s="2492"/>
      <c r="EB312" s="2492"/>
      <c r="EC312" s="2492"/>
      <c r="ED312" s="2492"/>
      <c r="EE312" s="2492"/>
      <c r="EF312" s="2492"/>
      <c r="EG312" s="2492"/>
      <c r="EH312" s="2492"/>
      <c r="EI312" s="2492"/>
      <c r="EJ312" s="2492"/>
      <c r="EK312" s="2492"/>
      <c r="EL312" s="2492"/>
      <c r="EM312" s="2492"/>
      <c r="EN312" s="2492"/>
      <c r="EO312" s="2492"/>
      <c r="EP312" s="2492"/>
      <c r="EQ312" s="2492"/>
      <c r="ER312" s="2492"/>
      <c r="ES312" s="2492"/>
      <c r="ET312" s="2492"/>
      <c r="EU312" s="2492"/>
      <c r="EV312" s="2492"/>
      <c r="EW312" s="2492"/>
      <c r="EX312" s="2492"/>
      <c r="EY312" s="2492"/>
      <c r="EZ312" s="2492"/>
      <c r="FA312" s="2492"/>
      <c r="FB312" s="2492"/>
      <c r="FC312" s="2492"/>
      <c r="FD312" s="2492"/>
      <c r="FE312" s="2492"/>
      <c r="FF312" s="2492"/>
      <c r="FG312" s="2492"/>
      <c r="FH312" s="2492"/>
      <c r="FI312" s="2492"/>
      <c r="FJ312" s="2492"/>
      <c r="FK312" s="2492"/>
      <c r="FL312" s="2492"/>
      <c r="FM312" s="2492"/>
      <c r="FN312" s="2492"/>
      <c r="FO312" s="2492"/>
      <c r="FP312" s="2492"/>
      <c r="FQ312" s="2492"/>
      <c r="FR312" s="2492"/>
      <c r="FS312" s="2492"/>
      <c r="FT312" s="2492"/>
      <c r="FU312" s="2492"/>
      <c r="FV312" s="2492"/>
      <c r="FW312" s="2492"/>
      <c r="FX312" s="2492"/>
      <c r="FY312" s="2492"/>
      <c r="FZ312" s="2492"/>
      <c r="GA312" s="2492"/>
      <c r="GB312" s="2492"/>
      <c r="GC312" s="2492"/>
      <c r="GD312" s="2492"/>
      <c r="GE312" s="2492"/>
      <c r="GF312" s="2492"/>
      <c r="GG312" s="2492"/>
      <c r="GH312" s="2492"/>
      <c r="GI312" s="2492"/>
      <c r="GJ312" s="2492"/>
      <c r="GK312" s="2492"/>
      <c r="GL312" s="2492"/>
      <c r="GM312" s="2492"/>
      <c r="GN312" s="2492"/>
      <c r="GO312" s="2492"/>
      <c r="GP312" s="2492"/>
      <c r="GQ312" s="2492"/>
      <c r="GR312" s="2492"/>
      <c r="GS312" s="2492"/>
      <c r="GT312" s="2492"/>
      <c r="GU312" s="2492"/>
      <c r="GV312" s="2492"/>
      <c r="GW312" s="2492"/>
      <c r="GX312" s="2492"/>
      <c r="GY312" s="2492"/>
      <c r="GZ312" s="2492"/>
      <c r="HA312" s="2492"/>
      <c r="HB312" s="2492"/>
      <c r="HC312" s="2492"/>
      <c r="HD312" s="2492"/>
      <c r="HE312" s="2492"/>
      <c r="HF312" s="2492"/>
      <c r="HG312" s="2492"/>
      <c r="HH312" s="2492"/>
      <c r="HI312" s="2492"/>
      <c r="HJ312" s="2492"/>
      <c r="HK312" s="2492"/>
      <c r="HL312" s="2492"/>
      <c r="HM312" s="2492"/>
      <c r="HN312" s="2492"/>
      <c r="HO312" s="2492"/>
      <c r="HP312" s="2492"/>
      <c r="HQ312" s="2492"/>
      <c r="HR312" s="2492"/>
      <c r="HS312" s="2492"/>
      <c r="HT312" s="2492"/>
      <c r="HU312" s="2492"/>
      <c r="HV312" s="2492"/>
      <c r="HW312" s="2492"/>
      <c r="HX312" s="2492"/>
      <c r="HY312" s="2492"/>
      <c r="HZ312" s="2492"/>
      <c r="IA312" s="2492"/>
      <c r="IB312" s="2492"/>
      <c r="IC312" s="2492"/>
      <c r="ID312" s="2492"/>
      <c r="IE312" s="2492"/>
    </row>
    <row r="313" spans="1:239" s="1472" customFormat="1" ht="27" customHeight="1">
      <c r="A313" s="1827" t="s">
        <v>1586</v>
      </c>
      <c r="B313" s="1831" t="s">
        <v>1587</v>
      </c>
      <c r="C313" s="4341" t="s">
        <v>1588</v>
      </c>
      <c r="D313" s="4427"/>
      <c r="E313" s="4427"/>
      <c r="F313" s="4428"/>
      <c r="G313" s="828" t="s">
        <v>219</v>
      </c>
      <c r="H313" s="125"/>
      <c r="I313" s="179">
        <v>67.5</v>
      </c>
      <c r="J313" s="126"/>
      <c r="K313" s="127">
        <v>6</v>
      </c>
      <c r="L313" s="2570"/>
      <c r="M313" s="128" t="s">
        <v>1589</v>
      </c>
      <c r="N313" s="828">
        <v>1</v>
      </c>
      <c r="O313" s="132"/>
      <c r="P313" s="2062">
        <v>160</v>
      </c>
      <c r="Q313" s="132"/>
      <c r="R313" s="2633"/>
      <c r="S313" s="466"/>
      <c r="T313" s="350"/>
      <c r="U313" s="1890"/>
      <c r="V313" s="350"/>
      <c r="W313" s="1432"/>
      <c r="X313" s="2114">
        <v>5.0000000000000001E-3</v>
      </c>
      <c r="Y313" s="2115"/>
      <c r="Z313" s="2065">
        <v>110601</v>
      </c>
      <c r="AA313" s="1985"/>
      <c r="AB313" s="1442"/>
      <c r="AC313" s="2516">
        <f t="shared" si="16"/>
        <v>0</v>
      </c>
      <c r="AD313" s="1416">
        <f t="shared" si="17"/>
        <v>0</v>
      </c>
      <c r="AE313" s="1416">
        <f t="shared" si="18"/>
        <v>0</v>
      </c>
      <c r="AF313" s="1416">
        <f t="shared" si="19"/>
        <v>0</v>
      </c>
      <c r="AG313" s="2492"/>
      <c r="AH313" s="2492"/>
      <c r="AI313" s="2492"/>
      <c r="AJ313" s="2492"/>
      <c r="AK313" s="2492"/>
      <c r="AL313" s="2492"/>
      <c r="AM313" s="2492"/>
      <c r="AN313" s="2492"/>
      <c r="AO313" s="2492"/>
      <c r="AP313" s="2492"/>
      <c r="AQ313" s="2492"/>
      <c r="AR313" s="2492"/>
      <c r="AS313" s="2492"/>
      <c r="AT313" s="2492"/>
      <c r="AU313" s="2492"/>
      <c r="AV313" s="2492"/>
      <c r="AW313" s="2492"/>
      <c r="AX313" s="2492"/>
      <c r="AY313" s="2492"/>
      <c r="AZ313" s="2492"/>
      <c r="BA313" s="2492"/>
      <c r="BB313" s="2492"/>
      <c r="BC313" s="2492"/>
      <c r="BD313" s="2492"/>
      <c r="BE313" s="2492"/>
      <c r="BF313" s="2492"/>
      <c r="BG313" s="2492"/>
      <c r="BH313" s="2492"/>
      <c r="BI313" s="2492"/>
      <c r="BJ313" s="2492"/>
      <c r="BK313" s="2492"/>
      <c r="BL313" s="2492"/>
      <c r="BM313" s="2492"/>
      <c r="BN313" s="2492"/>
      <c r="BO313" s="2492"/>
      <c r="BP313" s="2492"/>
      <c r="BQ313" s="2492"/>
      <c r="BR313" s="2492"/>
      <c r="BS313" s="2492"/>
      <c r="BT313" s="2492"/>
      <c r="BU313" s="2492"/>
      <c r="BV313" s="2492"/>
      <c r="BW313" s="2492"/>
      <c r="BX313" s="2492"/>
      <c r="BY313" s="2492"/>
      <c r="BZ313" s="2492"/>
      <c r="CA313" s="2492"/>
      <c r="CB313" s="2492"/>
      <c r="CC313" s="2492"/>
      <c r="CD313" s="2492"/>
      <c r="CE313" s="2492"/>
      <c r="CF313" s="2492"/>
      <c r="CG313" s="2492"/>
      <c r="CH313" s="2492"/>
      <c r="CI313" s="2492"/>
      <c r="CJ313" s="2492"/>
      <c r="CK313" s="2492"/>
      <c r="CL313" s="2492"/>
      <c r="CM313" s="2492"/>
      <c r="CN313" s="2492"/>
      <c r="CO313" s="2492"/>
      <c r="CP313" s="2492"/>
      <c r="CQ313" s="2492"/>
      <c r="CR313" s="2492"/>
      <c r="CS313" s="2492"/>
      <c r="CT313" s="2492"/>
      <c r="CU313" s="2492"/>
      <c r="CV313" s="2492"/>
      <c r="CW313" s="2492"/>
      <c r="CX313" s="2492"/>
      <c r="CY313" s="2492"/>
      <c r="CZ313" s="2492"/>
      <c r="DA313" s="2492"/>
      <c r="DB313" s="2492"/>
      <c r="DC313" s="2492"/>
      <c r="DD313" s="2492"/>
      <c r="DE313" s="2492"/>
      <c r="DF313" s="2492"/>
      <c r="DG313" s="2492"/>
      <c r="DH313" s="2492"/>
      <c r="DI313" s="2492"/>
      <c r="DJ313" s="2492"/>
      <c r="DK313" s="2492"/>
      <c r="DL313" s="2492"/>
      <c r="DM313" s="2492"/>
      <c r="DN313" s="2492"/>
      <c r="DO313" s="2492"/>
      <c r="DP313" s="2492"/>
      <c r="DQ313" s="2492"/>
      <c r="DR313" s="2492"/>
      <c r="DS313" s="2492"/>
      <c r="DT313" s="2492"/>
      <c r="DU313" s="2492"/>
      <c r="DV313" s="2492"/>
      <c r="DW313" s="2492"/>
      <c r="DX313" s="2492"/>
      <c r="DY313" s="2492"/>
      <c r="DZ313" s="2492"/>
      <c r="EA313" s="2492"/>
      <c r="EB313" s="2492"/>
      <c r="EC313" s="2492"/>
      <c r="ED313" s="2492"/>
      <c r="EE313" s="2492"/>
      <c r="EF313" s="2492"/>
      <c r="EG313" s="2492"/>
      <c r="EH313" s="2492"/>
      <c r="EI313" s="2492"/>
      <c r="EJ313" s="2492"/>
      <c r="EK313" s="2492"/>
      <c r="EL313" s="2492"/>
      <c r="EM313" s="2492"/>
      <c r="EN313" s="2492"/>
      <c r="EO313" s="2492"/>
      <c r="EP313" s="2492"/>
      <c r="EQ313" s="2492"/>
      <c r="ER313" s="2492"/>
      <c r="ES313" s="2492"/>
      <c r="ET313" s="2492"/>
      <c r="EU313" s="2492"/>
      <c r="EV313" s="2492"/>
      <c r="EW313" s="2492"/>
      <c r="EX313" s="2492"/>
      <c r="EY313" s="2492"/>
      <c r="EZ313" s="2492"/>
      <c r="FA313" s="2492"/>
      <c r="FB313" s="2492"/>
      <c r="FC313" s="2492"/>
      <c r="FD313" s="2492"/>
      <c r="FE313" s="2492"/>
      <c r="FF313" s="2492"/>
      <c r="FG313" s="2492"/>
      <c r="FH313" s="2492"/>
      <c r="FI313" s="2492"/>
      <c r="FJ313" s="2492"/>
      <c r="FK313" s="2492"/>
      <c r="FL313" s="2492"/>
      <c r="FM313" s="2492"/>
      <c r="FN313" s="2492"/>
      <c r="FO313" s="2492"/>
      <c r="FP313" s="2492"/>
      <c r="FQ313" s="2492"/>
      <c r="FR313" s="2492"/>
      <c r="FS313" s="2492"/>
      <c r="FT313" s="2492"/>
      <c r="FU313" s="2492"/>
      <c r="FV313" s="2492"/>
      <c r="FW313" s="2492"/>
      <c r="FX313" s="2492"/>
      <c r="FY313" s="2492"/>
      <c r="FZ313" s="2492"/>
      <c r="GA313" s="2492"/>
      <c r="GB313" s="2492"/>
      <c r="GC313" s="2492"/>
      <c r="GD313" s="2492"/>
      <c r="GE313" s="2492"/>
      <c r="GF313" s="2492"/>
      <c r="GG313" s="2492"/>
      <c r="GH313" s="2492"/>
      <c r="GI313" s="2492"/>
      <c r="GJ313" s="2492"/>
      <c r="GK313" s="2492"/>
      <c r="GL313" s="2492"/>
      <c r="GM313" s="2492"/>
      <c r="GN313" s="2492"/>
      <c r="GO313" s="2492"/>
      <c r="GP313" s="2492"/>
      <c r="GQ313" s="2492"/>
      <c r="GR313" s="2492"/>
      <c r="GS313" s="2492"/>
      <c r="GT313" s="2492"/>
      <c r="GU313" s="2492"/>
      <c r="GV313" s="2492"/>
      <c r="GW313" s="2492"/>
      <c r="GX313" s="2492"/>
      <c r="GY313" s="2492"/>
      <c r="GZ313" s="2492"/>
      <c r="HA313" s="2492"/>
      <c r="HB313" s="2492"/>
      <c r="HC313" s="2492"/>
      <c r="HD313" s="2492"/>
      <c r="HE313" s="2492"/>
      <c r="HF313" s="2492"/>
      <c r="HG313" s="2492"/>
      <c r="HH313" s="2492"/>
      <c r="HI313" s="2492"/>
      <c r="HJ313" s="2492"/>
      <c r="HK313" s="2492"/>
      <c r="HL313" s="2492"/>
      <c r="HM313" s="2492"/>
      <c r="HN313" s="2492"/>
      <c r="HO313" s="2492"/>
      <c r="HP313" s="2492"/>
      <c r="HQ313" s="2492"/>
      <c r="HR313" s="2492"/>
      <c r="HS313" s="2492"/>
      <c r="HT313" s="2492"/>
      <c r="HU313" s="2492"/>
      <c r="HV313" s="2492"/>
      <c r="HW313" s="2492"/>
      <c r="HX313" s="2492"/>
      <c r="HY313" s="2492"/>
      <c r="HZ313" s="2492"/>
      <c r="IA313" s="2492"/>
      <c r="IB313" s="2492"/>
      <c r="IC313" s="2492"/>
      <c r="ID313" s="2492"/>
      <c r="IE313" s="2492"/>
    </row>
    <row r="314" spans="1:239" s="1472" customFormat="1" ht="27" customHeight="1">
      <c r="A314" s="1483">
        <v>2501</v>
      </c>
      <c r="B314" s="718" t="s">
        <v>1590</v>
      </c>
      <c r="C314" s="4373" t="s">
        <v>1591</v>
      </c>
      <c r="D314" s="4374"/>
      <c r="E314" s="4374"/>
      <c r="F314" s="4375"/>
      <c r="G314" s="83">
        <v>0.6</v>
      </c>
      <c r="H314" s="701"/>
      <c r="I314" s="686">
        <v>24.9</v>
      </c>
      <c r="J314" s="1123"/>
      <c r="K314" s="698">
        <v>3</v>
      </c>
      <c r="L314" s="2449"/>
      <c r="M314" s="1121" t="s">
        <v>1592</v>
      </c>
      <c r="N314" s="83">
        <v>5</v>
      </c>
      <c r="O314" s="755"/>
      <c r="P314" s="1929">
        <v>39</v>
      </c>
      <c r="Q314" s="755"/>
      <c r="R314" s="2463"/>
      <c r="S314" s="1137"/>
      <c r="T314" s="1147"/>
      <c r="U314" s="1944"/>
      <c r="V314" s="1147"/>
      <c r="W314" s="1429"/>
      <c r="X314" s="1502">
        <v>0.1</v>
      </c>
      <c r="Y314" s="1549"/>
      <c r="Z314" s="1981">
        <v>4699</v>
      </c>
      <c r="AA314" s="760"/>
      <c r="AB314" s="2481"/>
      <c r="AC314" s="2516">
        <f t="shared" si="16"/>
        <v>0</v>
      </c>
      <c r="AD314" s="1416">
        <f t="shared" si="17"/>
        <v>0</v>
      </c>
      <c r="AE314" s="1416">
        <f t="shared" si="18"/>
        <v>0</v>
      </c>
      <c r="AF314" s="1416">
        <f t="shared" si="19"/>
        <v>0</v>
      </c>
      <c r="AG314" s="2492"/>
      <c r="AH314" s="2492"/>
      <c r="AI314" s="2492"/>
      <c r="AJ314" s="2492"/>
      <c r="AK314" s="2492"/>
      <c r="AL314" s="2492"/>
      <c r="AM314" s="2492"/>
      <c r="AN314" s="2492"/>
      <c r="AO314" s="2492"/>
      <c r="AP314" s="2492"/>
      <c r="AQ314" s="2492"/>
      <c r="AR314" s="2492"/>
      <c r="AS314" s="2492"/>
      <c r="AT314" s="2492"/>
      <c r="AU314" s="2492"/>
      <c r="AV314" s="2492"/>
      <c r="AW314" s="2492"/>
      <c r="AX314" s="2492"/>
      <c r="AY314" s="2492"/>
      <c r="AZ314" s="2492"/>
      <c r="BA314" s="2492"/>
      <c r="BB314" s="2492"/>
      <c r="BC314" s="2492"/>
      <c r="BD314" s="2492"/>
      <c r="BE314" s="2492"/>
      <c r="BF314" s="2492"/>
      <c r="BG314" s="2492"/>
      <c r="BH314" s="2492"/>
      <c r="BI314" s="2492"/>
      <c r="BJ314" s="2492"/>
      <c r="BK314" s="2492"/>
      <c r="BL314" s="2492"/>
      <c r="BM314" s="2492"/>
      <c r="BN314" s="2492"/>
      <c r="BO314" s="2492"/>
      <c r="BP314" s="2492"/>
      <c r="BQ314" s="2492"/>
      <c r="BR314" s="2492"/>
      <c r="BS314" s="2492"/>
      <c r="BT314" s="2492"/>
      <c r="BU314" s="2492"/>
      <c r="BV314" s="2492"/>
      <c r="BW314" s="2492"/>
      <c r="BX314" s="2492"/>
      <c r="BY314" s="2492"/>
      <c r="BZ314" s="2492"/>
      <c r="CA314" s="2492"/>
      <c r="CB314" s="2492"/>
      <c r="CC314" s="2492"/>
      <c r="CD314" s="2492"/>
      <c r="CE314" s="2492"/>
      <c r="CF314" s="2492"/>
      <c r="CG314" s="2492"/>
      <c r="CH314" s="2492"/>
      <c r="CI314" s="2492"/>
      <c r="CJ314" s="2492"/>
      <c r="CK314" s="2492"/>
      <c r="CL314" s="2492"/>
      <c r="CM314" s="2492"/>
      <c r="CN314" s="2492"/>
      <c r="CO314" s="2492"/>
      <c r="CP314" s="2492"/>
      <c r="CQ314" s="2492"/>
      <c r="CR314" s="2492"/>
      <c r="CS314" s="2492"/>
      <c r="CT314" s="2492"/>
      <c r="CU314" s="2492"/>
      <c r="CV314" s="2492"/>
      <c r="CW314" s="2492"/>
      <c r="CX314" s="2492"/>
      <c r="CY314" s="2492"/>
      <c r="CZ314" s="2492"/>
      <c r="DA314" s="2492"/>
      <c r="DB314" s="2492"/>
      <c r="DC314" s="2492"/>
      <c r="DD314" s="2492"/>
      <c r="DE314" s="2492"/>
      <c r="DF314" s="2492"/>
      <c r="DG314" s="2492"/>
      <c r="DH314" s="2492"/>
      <c r="DI314" s="2492"/>
      <c r="DJ314" s="2492"/>
      <c r="DK314" s="2492"/>
      <c r="DL314" s="2492"/>
      <c r="DM314" s="2492"/>
      <c r="DN314" s="2492"/>
      <c r="DO314" s="2492"/>
      <c r="DP314" s="2492"/>
      <c r="DQ314" s="2492"/>
      <c r="DR314" s="2492"/>
      <c r="DS314" s="2492"/>
      <c r="DT314" s="2492"/>
      <c r="DU314" s="2492"/>
      <c r="DV314" s="2492"/>
      <c r="DW314" s="2492"/>
      <c r="DX314" s="2492"/>
      <c r="DY314" s="2492"/>
      <c r="DZ314" s="2492"/>
      <c r="EA314" s="2492"/>
      <c r="EB314" s="2492"/>
      <c r="EC314" s="2492"/>
      <c r="ED314" s="2492"/>
      <c r="EE314" s="2492"/>
      <c r="EF314" s="2492"/>
      <c r="EG314" s="2492"/>
      <c r="EH314" s="2492"/>
      <c r="EI314" s="2492"/>
      <c r="EJ314" s="2492"/>
      <c r="EK314" s="2492"/>
      <c r="EL314" s="2492"/>
      <c r="EM314" s="2492"/>
      <c r="EN314" s="2492"/>
      <c r="EO314" s="2492"/>
      <c r="EP314" s="2492"/>
      <c r="EQ314" s="2492"/>
      <c r="ER314" s="2492"/>
      <c r="ES314" s="2492"/>
      <c r="ET314" s="2492"/>
      <c r="EU314" s="2492"/>
      <c r="EV314" s="2492"/>
      <c r="EW314" s="2492"/>
      <c r="EX314" s="2492"/>
      <c r="EY314" s="2492"/>
      <c r="EZ314" s="2492"/>
      <c r="FA314" s="2492"/>
      <c r="FB314" s="2492"/>
      <c r="FC314" s="2492"/>
      <c r="FD314" s="2492"/>
      <c r="FE314" s="2492"/>
      <c r="FF314" s="2492"/>
      <c r="FG314" s="2492"/>
      <c r="FH314" s="2492"/>
      <c r="FI314" s="2492"/>
      <c r="FJ314" s="2492"/>
      <c r="FK314" s="2492"/>
      <c r="FL314" s="2492"/>
      <c r="FM314" s="2492"/>
      <c r="FN314" s="2492"/>
      <c r="FO314" s="2492"/>
      <c r="FP314" s="2492"/>
      <c r="FQ314" s="2492"/>
      <c r="FR314" s="2492"/>
      <c r="FS314" s="2492"/>
      <c r="FT314" s="2492"/>
      <c r="FU314" s="2492"/>
      <c r="FV314" s="2492"/>
      <c r="FW314" s="2492"/>
      <c r="FX314" s="2492"/>
      <c r="FY314" s="2492"/>
      <c r="FZ314" s="2492"/>
      <c r="GA314" s="2492"/>
      <c r="GB314" s="2492"/>
      <c r="GC314" s="2492"/>
      <c r="GD314" s="2492"/>
      <c r="GE314" s="2492"/>
      <c r="GF314" s="2492"/>
      <c r="GG314" s="2492"/>
      <c r="GH314" s="2492"/>
      <c r="GI314" s="2492"/>
      <c r="GJ314" s="2492"/>
      <c r="GK314" s="2492"/>
      <c r="GL314" s="2492"/>
      <c r="GM314" s="2492"/>
      <c r="GN314" s="2492"/>
      <c r="GO314" s="2492"/>
      <c r="GP314" s="2492"/>
      <c r="GQ314" s="2492"/>
      <c r="GR314" s="2492"/>
      <c r="GS314" s="2492"/>
      <c r="GT314" s="2492"/>
      <c r="GU314" s="2492"/>
      <c r="GV314" s="2492"/>
      <c r="GW314" s="2492"/>
      <c r="GX314" s="2492"/>
      <c r="GY314" s="2492"/>
      <c r="GZ314" s="2492"/>
      <c r="HA314" s="2492"/>
      <c r="HB314" s="2492"/>
      <c r="HC314" s="2492"/>
      <c r="HD314" s="2492"/>
      <c r="HE314" s="2492"/>
      <c r="HF314" s="2492"/>
      <c r="HG314" s="2492"/>
      <c r="HH314" s="2492"/>
      <c r="HI314" s="2492"/>
      <c r="HJ314" s="2492"/>
      <c r="HK314" s="2492"/>
      <c r="HL314" s="2492"/>
      <c r="HM314" s="2492"/>
      <c r="HN314" s="2492"/>
      <c r="HO314" s="2492"/>
      <c r="HP314" s="2492"/>
      <c r="HQ314" s="2492"/>
      <c r="HR314" s="2492"/>
      <c r="HS314" s="2492"/>
      <c r="HT314" s="2492"/>
      <c r="HU314" s="2492"/>
      <c r="HV314" s="2492"/>
      <c r="HW314" s="2492"/>
      <c r="HX314" s="2492"/>
      <c r="HY314" s="2492"/>
      <c r="HZ314" s="2492"/>
      <c r="IA314" s="2492"/>
      <c r="IB314" s="2492"/>
      <c r="IC314" s="2492"/>
      <c r="ID314" s="2492"/>
      <c r="IE314" s="2492"/>
    </row>
    <row r="315" spans="1:239" s="1472" customFormat="1" ht="27" customHeight="1">
      <c r="A315" s="1483" t="s">
        <v>1593</v>
      </c>
      <c r="B315" s="718" t="s">
        <v>1594</v>
      </c>
      <c r="C315" s="4373" t="s">
        <v>1595</v>
      </c>
      <c r="D315" s="4374"/>
      <c r="E315" s="4374"/>
      <c r="F315" s="4375"/>
      <c r="G315" s="1497">
        <v>0.6</v>
      </c>
      <c r="H315" s="1592"/>
      <c r="I315" s="1617">
        <v>24.9</v>
      </c>
      <c r="J315" s="1757"/>
      <c r="K315" s="1618">
        <v>3</v>
      </c>
      <c r="L315" s="2446"/>
      <c r="M315" s="1121" t="s">
        <v>1596</v>
      </c>
      <c r="N315" s="83">
        <v>5</v>
      </c>
      <c r="O315" s="755"/>
      <c r="P315" s="1929">
        <v>84</v>
      </c>
      <c r="Q315" s="755"/>
      <c r="R315" s="2463"/>
      <c r="S315" s="1137"/>
      <c r="T315" s="1147"/>
      <c r="U315" s="1944"/>
      <c r="V315" s="1147"/>
      <c r="W315" s="1429"/>
      <c r="X315" s="2114">
        <v>0.05</v>
      </c>
      <c r="Y315" s="2115"/>
      <c r="Z315" s="1981">
        <v>11212</v>
      </c>
      <c r="AA315" s="760"/>
      <c r="AB315" s="2481"/>
      <c r="AC315" s="2516">
        <f t="shared" si="16"/>
        <v>0</v>
      </c>
      <c r="AD315" s="1416">
        <f t="shared" si="17"/>
        <v>0</v>
      </c>
      <c r="AE315" s="1416">
        <f t="shared" si="18"/>
        <v>0</v>
      </c>
      <c r="AF315" s="1416">
        <f t="shared" si="19"/>
        <v>0</v>
      </c>
      <c r="AG315" s="2492"/>
      <c r="AH315" s="2492"/>
      <c r="AI315" s="2492"/>
      <c r="AJ315" s="2492"/>
      <c r="AK315" s="2492"/>
      <c r="AL315" s="2492"/>
      <c r="AM315" s="2492"/>
      <c r="AN315" s="2492"/>
      <c r="AO315" s="2492"/>
      <c r="AP315" s="2492"/>
      <c r="AQ315" s="2492"/>
      <c r="AR315" s="2492"/>
      <c r="AS315" s="2492"/>
      <c r="AT315" s="2492"/>
      <c r="AU315" s="2492"/>
      <c r="AV315" s="2492"/>
      <c r="AW315" s="2492"/>
      <c r="AX315" s="2492"/>
      <c r="AY315" s="2492"/>
      <c r="AZ315" s="2492"/>
      <c r="BA315" s="2492"/>
      <c r="BB315" s="2492"/>
      <c r="BC315" s="2492"/>
      <c r="BD315" s="2492"/>
      <c r="BE315" s="2492"/>
      <c r="BF315" s="2492"/>
      <c r="BG315" s="2492"/>
      <c r="BH315" s="2492"/>
      <c r="BI315" s="2492"/>
      <c r="BJ315" s="2492"/>
      <c r="BK315" s="2492"/>
      <c r="BL315" s="2492"/>
      <c r="BM315" s="2492"/>
      <c r="BN315" s="2492"/>
      <c r="BO315" s="2492"/>
      <c r="BP315" s="2492"/>
      <c r="BQ315" s="2492"/>
      <c r="BR315" s="2492"/>
      <c r="BS315" s="2492"/>
      <c r="BT315" s="2492"/>
      <c r="BU315" s="2492"/>
      <c r="BV315" s="2492"/>
      <c r="BW315" s="2492"/>
      <c r="BX315" s="2492"/>
      <c r="BY315" s="2492"/>
      <c r="BZ315" s="2492"/>
      <c r="CA315" s="2492"/>
      <c r="CB315" s="2492"/>
      <c r="CC315" s="2492"/>
      <c r="CD315" s="2492"/>
      <c r="CE315" s="2492"/>
      <c r="CF315" s="2492"/>
      <c r="CG315" s="2492"/>
      <c r="CH315" s="2492"/>
      <c r="CI315" s="2492"/>
      <c r="CJ315" s="2492"/>
      <c r="CK315" s="2492"/>
      <c r="CL315" s="2492"/>
      <c r="CM315" s="2492"/>
      <c r="CN315" s="2492"/>
      <c r="CO315" s="2492"/>
      <c r="CP315" s="2492"/>
      <c r="CQ315" s="2492"/>
      <c r="CR315" s="2492"/>
      <c r="CS315" s="2492"/>
      <c r="CT315" s="2492"/>
      <c r="CU315" s="2492"/>
      <c r="CV315" s="2492"/>
      <c r="CW315" s="2492"/>
      <c r="CX315" s="2492"/>
      <c r="CY315" s="2492"/>
      <c r="CZ315" s="2492"/>
      <c r="DA315" s="2492"/>
      <c r="DB315" s="2492"/>
      <c r="DC315" s="2492"/>
      <c r="DD315" s="2492"/>
      <c r="DE315" s="2492"/>
      <c r="DF315" s="2492"/>
      <c r="DG315" s="2492"/>
      <c r="DH315" s="2492"/>
      <c r="DI315" s="2492"/>
      <c r="DJ315" s="2492"/>
      <c r="DK315" s="2492"/>
      <c r="DL315" s="2492"/>
      <c r="DM315" s="2492"/>
      <c r="DN315" s="2492"/>
      <c r="DO315" s="2492"/>
      <c r="DP315" s="2492"/>
      <c r="DQ315" s="2492"/>
      <c r="DR315" s="2492"/>
      <c r="DS315" s="2492"/>
      <c r="DT315" s="2492"/>
      <c r="DU315" s="2492"/>
      <c r="DV315" s="2492"/>
      <c r="DW315" s="2492"/>
      <c r="DX315" s="2492"/>
      <c r="DY315" s="2492"/>
      <c r="DZ315" s="2492"/>
      <c r="EA315" s="2492"/>
      <c r="EB315" s="2492"/>
      <c r="EC315" s="2492"/>
      <c r="ED315" s="2492"/>
      <c r="EE315" s="2492"/>
      <c r="EF315" s="2492"/>
      <c r="EG315" s="2492"/>
      <c r="EH315" s="2492"/>
      <c r="EI315" s="2492"/>
      <c r="EJ315" s="2492"/>
      <c r="EK315" s="2492"/>
      <c r="EL315" s="2492"/>
      <c r="EM315" s="2492"/>
      <c r="EN315" s="2492"/>
      <c r="EO315" s="2492"/>
      <c r="EP315" s="2492"/>
      <c r="EQ315" s="2492"/>
      <c r="ER315" s="2492"/>
      <c r="ES315" s="2492"/>
      <c r="ET315" s="2492"/>
      <c r="EU315" s="2492"/>
      <c r="EV315" s="2492"/>
      <c r="EW315" s="2492"/>
      <c r="EX315" s="2492"/>
      <c r="EY315" s="2492"/>
      <c r="EZ315" s="2492"/>
      <c r="FA315" s="2492"/>
      <c r="FB315" s="2492"/>
      <c r="FC315" s="2492"/>
      <c r="FD315" s="2492"/>
      <c r="FE315" s="2492"/>
      <c r="FF315" s="2492"/>
      <c r="FG315" s="2492"/>
      <c r="FH315" s="2492"/>
      <c r="FI315" s="2492"/>
      <c r="FJ315" s="2492"/>
      <c r="FK315" s="2492"/>
      <c r="FL315" s="2492"/>
      <c r="FM315" s="2492"/>
      <c r="FN315" s="2492"/>
      <c r="FO315" s="2492"/>
      <c r="FP315" s="2492"/>
      <c r="FQ315" s="2492"/>
      <c r="FR315" s="2492"/>
      <c r="FS315" s="2492"/>
      <c r="FT315" s="2492"/>
      <c r="FU315" s="2492"/>
      <c r="FV315" s="2492"/>
      <c r="FW315" s="2492"/>
      <c r="FX315" s="2492"/>
      <c r="FY315" s="2492"/>
      <c r="FZ315" s="2492"/>
      <c r="GA315" s="2492"/>
      <c r="GB315" s="2492"/>
      <c r="GC315" s="2492"/>
      <c r="GD315" s="2492"/>
      <c r="GE315" s="2492"/>
      <c r="GF315" s="2492"/>
      <c r="GG315" s="2492"/>
      <c r="GH315" s="2492"/>
      <c r="GI315" s="2492"/>
      <c r="GJ315" s="2492"/>
      <c r="GK315" s="2492"/>
      <c r="GL315" s="2492"/>
      <c r="GM315" s="2492"/>
      <c r="GN315" s="2492"/>
      <c r="GO315" s="2492"/>
      <c r="GP315" s="2492"/>
      <c r="GQ315" s="2492"/>
      <c r="GR315" s="2492"/>
      <c r="GS315" s="2492"/>
      <c r="GT315" s="2492"/>
      <c r="GU315" s="2492"/>
      <c r="GV315" s="2492"/>
      <c r="GW315" s="2492"/>
      <c r="GX315" s="2492"/>
      <c r="GY315" s="2492"/>
      <c r="GZ315" s="2492"/>
      <c r="HA315" s="2492"/>
      <c r="HB315" s="2492"/>
      <c r="HC315" s="2492"/>
      <c r="HD315" s="2492"/>
      <c r="HE315" s="2492"/>
      <c r="HF315" s="2492"/>
      <c r="HG315" s="2492"/>
      <c r="HH315" s="2492"/>
      <c r="HI315" s="2492"/>
      <c r="HJ315" s="2492"/>
      <c r="HK315" s="2492"/>
      <c r="HL315" s="2492"/>
      <c r="HM315" s="2492"/>
      <c r="HN315" s="2492"/>
      <c r="HO315" s="2492"/>
      <c r="HP315" s="2492"/>
      <c r="HQ315" s="2492"/>
      <c r="HR315" s="2492"/>
      <c r="HS315" s="2492"/>
      <c r="HT315" s="2492"/>
      <c r="HU315" s="2492"/>
      <c r="HV315" s="2492"/>
      <c r="HW315" s="2492"/>
      <c r="HX315" s="2492"/>
      <c r="HY315" s="2492"/>
      <c r="HZ315" s="2492"/>
      <c r="IA315" s="2492"/>
      <c r="IB315" s="2492"/>
      <c r="IC315" s="2492"/>
      <c r="ID315" s="2492"/>
      <c r="IE315" s="2492"/>
    </row>
    <row r="316" spans="1:239" s="1472" customFormat="1" ht="27" customHeight="1">
      <c r="A316" s="1483" t="s">
        <v>1597</v>
      </c>
      <c r="B316" s="718" t="s">
        <v>1598</v>
      </c>
      <c r="C316" s="4373" t="s">
        <v>1599</v>
      </c>
      <c r="D316" s="4374"/>
      <c r="E316" s="4374"/>
      <c r="F316" s="4375"/>
      <c r="G316" s="1497" t="s">
        <v>219</v>
      </c>
      <c r="H316" s="1592"/>
      <c r="I316" s="1617">
        <v>67.5</v>
      </c>
      <c r="J316" s="1757"/>
      <c r="K316" s="1618">
        <v>6</v>
      </c>
      <c r="L316" s="2446"/>
      <c r="M316" s="1121" t="s">
        <v>1600</v>
      </c>
      <c r="N316" s="83">
        <v>1</v>
      </c>
      <c r="O316" s="755"/>
      <c r="P316" s="1929">
        <v>160</v>
      </c>
      <c r="Q316" s="755"/>
      <c r="R316" s="2463"/>
      <c r="S316" s="1137"/>
      <c r="T316" s="1147"/>
      <c r="U316" s="1944"/>
      <c r="V316" s="1147"/>
      <c r="W316" s="1429"/>
      <c r="X316" s="2114">
        <v>5.0000000000000001E-3</v>
      </c>
      <c r="Y316" s="2115"/>
      <c r="Z316" s="1981">
        <v>110601</v>
      </c>
      <c r="AA316" s="760"/>
      <c r="AB316" s="2481"/>
      <c r="AC316" s="2516">
        <f t="shared" si="16"/>
        <v>0</v>
      </c>
      <c r="AD316" s="1416">
        <f t="shared" si="17"/>
        <v>0</v>
      </c>
      <c r="AE316" s="1416">
        <f t="shared" si="18"/>
        <v>0</v>
      </c>
      <c r="AF316" s="1416">
        <f t="shared" si="19"/>
        <v>0</v>
      </c>
      <c r="AG316" s="2492"/>
      <c r="AH316" s="2492"/>
      <c r="AI316" s="2492"/>
      <c r="AJ316" s="2492"/>
      <c r="AK316" s="2492"/>
      <c r="AL316" s="2492"/>
      <c r="AM316" s="2492"/>
      <c r="AN316" s="2492"/>
      <c r="AO316" s="2492"/>
      <c r="AP316" s="2492"/>
      <c r="AQ316" s="2492"/>
      <c r="AR316" s="2492"/>
      <c r="AS316" s="2492"/>
      <c r="AT316" s="2492"/>
      <c r="AU316" s="2492"/>
      <c r="AV316" s="2492"/>
      <c r="AW316" s="2492"/>
      <c r="AX316" s="2492"/>
      <c r="AY316" s="2492"/>
      <c r="AZ316" s="2492"/>
      <c r="BA316" s="2492"/>
      <c r="BB316" s="2492"/>
      <c r="BC316" s="2492"/>
      <c r="BD316" s="2492"/>
      <c r="BE316" s="2492"/>
      <c r="BF316" s="2492"/>
      <c r="BG316" s="2492"/>
      <c r="BH316" s="2492"/>
      <c r="BI316" s="2492"/>
      <c r="BJ316" s="2492"/>
      <c r="BK316" s="2492"/>
      <c r="BL316" s="2492"/>
      <c r="BM316" s="2492"/>
      <c r="BN316" s="2492"/>
      <c r="BO316" s="2492"/>
      <c r="BP316" s="2492"/>
      <c r="BQ316" s="2492"/>
      <c r="BR316" s="2492"/>
      <c r="BS316" s="2492"/>
      <c r="BT316" s="2492"/>
      <c r="BU316" s="2492"/>
      <c r="BV316" s="2492"/>
      <c r="BW316" s="2492"/>
      <c r="BX316" s="2492"/>
      <c r="BY316" s="2492"/>
      <c r="BZ316" s="2492"/>
      <c r="CA316" s="2492"/>
      <c r="CB316" s="2492"/>
      <c r="CC316" s="2492"/>
      <c r="CD316" s="2492"/>
      <c r="CE316" s="2492"/>
      <c r="CF316" s="2492"/>
      <c r="CG316" s="2492"/>
      <c r="CH316" s="2492"/>
      <c r="CI316" s="2492"/>
      <c r="CJ316" s="2492"/>
      <c r="CK316" s="2492"/>
      <c r="CL316" s="2492"/>
      <c r="CM316" s="2492"/>
      <c r="CN316" s="2492"/>
      <c r="CO316" s="2492"/>
      <c r="CP316" s="2492"/>
      <c r="CQ316" s="2492"/>
      <c r="CR316" s="2492"/>
      <c r="CS316" s="2492"/>
      <c r="CT316" s="2492"/>
      <c r="CU316" s="2492"/>
      <c r="CV316" s="2492"/>
      <c r="CW316" s="2492"/>
      <c r="CX316" s="2492"/>
      <c r="CY316" s="2492"/>
      <c r="CZ316" s="2492"/>
      <c r="DA316" s="2492"/>
      <c r="DB316" s="2492"/>
      <c r="DC316" s="2492"/>
      <c r="DD316" s="2492"/>
      <c r="DE316" s="2492"/>
      <c r="DF316" s="2492"/>
      <c r="DG316" s="2492"/>
      <c r="DH316" s="2492"/>
      <c r="DI316" s="2492"/>
      <c r="DJ316" s="2492"/>
      <c r="DK316" s="2492"/>
      <c r="DL316" s="2492"/>
      <c r="DM316" s="2492"/>
      <c r="DN316" s="2492"/>
      <c r="DO316" s="2492"/>
      <c r="DP316" s="2492"/>
      <c r="DQ316" s="2492"/>
      <c r="DR316" s="2492"/>
      <c r="DS316" s="2492"/>
      <c r="DT316" s="2492"/>
      <c r="DU316" s="2492"/>
      <c r="DV316" s="2492"/>
      <c r="DW316" s="2492"/>
      <c r="DX316" s="2492"/>
      <c r="DY316" s="2492"/>
      <c r="DZ316" s="2492"/>
      <c r="EA316" s="2492"/>
      <c r="EB316" s="2492"/>
      <c r="EC316" s="2492"/>
      <c r="ED316" s="2492"/>
      <c r="EE316" s="2492"/>
      <c r="EF316" s="2492"/>
      <c r="EG316" s="2492"/>
      <c r="EH316" s="2492"/>
      <c r="EI316" s="2492"/>
      <c r="EJ316" s="2492"/>
      <c r="EK316" s="2492"/>
      <c r="EL316" s="2492"/>
      <c r="EM316" s="2492"/>
      <c r="EN316" s="2492"/>
      <c r="EO316" s="2492"/>
      <c r="EP316" s="2492"/>
      <c r="EQ316" s="2492"/>
      <c r="ER316" s="2492"/>
      <c r="ES316" s="2492"/>
      <c r="ET316" s="2492"/>
      <c r="EU316" s="2492"/>
      <c r="EV316" s="2492"/>
      <c r="EW316" s="2492"/>
      <c r="EX316" s="2492"/>
      <c r="EY316" s="2492"/>
      <c r="EZ316" s="2492"/>
      <c r="FA316" s="2492"/>
      <c r="FB316" s="2492"/>
      <c r="FC316" s="2492"/>
      <c r="FD316" s="2492"/>
      <c r="FE316" s="2492"/>
      <c r="FF316" s="2492"/>
      <c r="FG316" s="2492"/>
      <c r="FH316" s="2492"/>
      <c r="FI316" s="2492"/>
      <c r="FJ316" s="2492"/>
      <c r="FK316" s="2492"/>
      <c r="FL316" s="2492"/>
      <c r="FM316" s="2492"/>
      <c r="FN316" s="2492"/>
      <c r="FO316" s="2492"/>
      <c r="FP316" s="2492"/>
      <c r="FQ316" s="2492"/>
      <c r="FR316" s="2492"/>
      <c r="FS316" s="2492"/>
      <c r="FT316" s="2492"/>
      <c r="FU316" s="2492"/>
      <c r="FV316" s="2492"/>
      <c r="FW316" s="2492"/>
      <c r="FX316" s="2492"/>
      <c r="FY316" s="2492"/>
      <c r="FZ316" s="2492"/>
      <c r="GA316" s="2492"/>
      <c r="GB316" s="2492"/>
      <c r="GC316" s="2492"/>
      <c r="GD316" s="2492"/>
      <c r="GE316" s="2492"/>
      <c r="GF316" s="2492"/>
      <c r="GG316" s="2492"/>
      <c r="GH316" s="2492"/>
      <c r="GI316" s="2492"/>
      <c r="GJ316" s="2492"/>
      <c r="GK316" s="2492"/>
      <c r="GL316" s="2492"/>
      <c r="GM316" s="2492"/>
      <c r="GN316" s="2492"/>
      <c r="GO316" s="2492"/>
      <c r="GP316" s="2492"/>
      <c r="GQ316" s="2492"/>
      <c r="GR316" s="2492"/>
      <c r="GS316" s="2492"/>
      <c r="GT316" s="2492"/>
      <c r="GU316" s="2492"/>
      <c r="GV316" s="2492"/>
      <c r="GW316" s="2492"/>
      <c r="GX316" s="2492"/>
      <c r="GY316" s="2492"/>
      <c r="GZ316" s="2492"/>
      <c r="HA316" s="2492"/>
      <c r="HB316" s="2492"/>
      <c r="HC316" s="2492"/>
      <c r="HD316" s="2492"/>
      <c r="HE316" s="2492"/>
      <c r="HF316" s="2492"/>
      <c r="HG316" s="2492"/>
      <c r="HH316" s="2492"/>
      <c r="HI316" s="2492"/>
      <c r="HJ316" s="2492"/>
      <c r="HK316" s="2492"/>
      <c r="HL316" s="2492"/>
      <c r="HM316" s="2492"/>
      <c r="HN316" s="2492"/>
      <c r="HO316" s="2492"/>
      <c r="HP316" s="2492"/>
      <c r="HQ316" s="2492"/>
      <c r="HR316" s="2492"/>
      <c r="HS316" s="2492"/>
      <c r="HT316" s="2492"/>
      <c r="HU316" s="2492"/>
      <c r="HV316" s="2492"/>
      <c r="HW316" s="2492"/>
      <c r="HX316" s="2492"/>
      <c r="HY316" s="2492"/>
      <c r="HZ316" s="2492"/>
      <c r="IA316" s="2492"/>
      <c r="IB316" s="2492"/>
      <c r="IC316" s="2492"/>
      <c r="ID316" s="2492"/>
      <c r="IE316" s="2492"/>
    </row>
    <row r="317" spans="1:239" s="1472" customFormat="1" ht="27" customHeight="1">
      <c r="A317" s="1827" t="s">
        <v>1601</v>
      </c>
      <c r="B317" s="2130" t="s">
        <v>1602</v>
      </c>
      <c r="C317" s="4373" t="s">
        <v>1603</v>
      </c>
      <c r="D317" s="4374"/>
      <c r="E317" s="4374"/>
      <c r="F317" s="4375"/>
      <c r="G317" s="828">
        <v>0.4</v>
      </c>
      <c r="H317" s="125"/>
      <c r="I317" s="686">
        <v>37.299999999999997</v>
      </c>
      <c r="J317" s="126"/>
      <c r="K317" s="127">
        <v>4</v>
      </c>
      <c r="L317" s="2570"/>
      <c r="M317" s="128" t="s">
        <v>1577</v>
      </c>
      <c r="N317" s="2116">
        <v>3</v>
      </c>
      <c r="O317" s="131"/>
      <c r="P317" s="2117">
        <v>82</v>
      </c>
      <c r="Q317" s="132"/>
      <c r="R317" s="2634"/>
      <c r="S317" s="1137"/>
      <c r="T317" s="1147"/>
      <c r="U317" s="1944"/>
      <c r="V317" s="1147"/>
      <c r="W317" s="1429"/>
      <c r="X317" s="1689">
        <v>0.05</v>
      </c>
      <c r="Y317" s="2064"/>
      <c r="Z317" s="2065">
        <v>18183</v>
      </c>
      <c r="AA317" s="1985"/>
      <c r="AB317" s="1442"/>
      <c r="AC317" s="2516">
        <f t="shared" ref="AC317:AC379" si="20">I317*L317</f>
        <v>0</v>
      </c>
      <c r="AD317" s="1416">
        <f t="shared" ref="AD317:AD379" si="21">P317*R317</f>
        <v>0</v>
      </c>
      <c r="AE317" s="1416">
        <f t="shared" ref="AE317:AE379" si="22">U317*W317</f>
        <v>0</v>
      </c>
      <c r="AF317" s="1416">
        <f t="shared" ref="AF317:AF379" si="23">Z317*AB317</f>
        <v>0</v>
      </c>
      <c r="AG317" s="2492"/>
      <c r="AH317" s="2492"/>
      <c r="AI317" s="2492"/>
      <c r="AJ317" s="2492"/>
      <c r="AK317" s="2492"/>
      <c r="AL317" s="2492"/>
      <c r="AM317" s="2492"/>
      <c r="AN317" s="2492"/>
      <c r="AO317" s="2492"/>
      <c r="AP317" s="2492"/>
      <c r="AQ317" s="2492"/>
      <c r="AR317" s="2492"/>
      <c r="AS317" s="2492"/>
      <c r="AT317" s="2492"/>
      <c r="AU317" s="2492"/>
      <c r="AV317" s="2492"/>
      <c r="AW317" s="2492"/>
      <c r="AX317" s="2492"/>
      <c r="AY317" s="2492"/>
      <c r="AZ317" s="2492"/>
      <c r="BA317" s="2492"/>
      <c r="BB317" s="2492"/>
      <c r="BC317" s="2492"/>
      <c r="BD317" s="2492"/>
      <c r="BE317" s="2492"/>
      <c r="BF317" s="2492"/>
      <c r="BG317" s="2492"/>
      <c r="BH317" s="2492"/>
      <c r="BI317" s="2492"/>
      <c r="BJ317" s="2492"/>
      <c r="BK317" s="2492"/>
      <c r="BL317" s="2492"/>
      <c r="BM317" s="2492"/>
      <c r="BN317" s="2492"/>
      <c r="BO317" s="2492"/>
      <c r="BP317" s="2492"/>
      <c r="BQ317" s="2492"/>
      <c r="BR317" s="2492"/>
      <c r="BS317" s="2492"/>
      <c r="BT317" s="2492"/>
      <c r="BU317" s="2492"/>
      <c r="BV317" s="2492"/>
      <c r="BW317" s="2492"/>
      <c r="BX317" s="2492"/>
      <c r="BY317" s="2492"/>
      <c r="BZ317" s="2492"/>
      <c r="CA317" s="2492"/>
      <c r="CB317" s="2492"/>
      <c r="CC317" s="2492"/>
      <c r="CD317" s="2492"/>
      <c r="CE317" s="2492"/>
      <c r="CF317" s="2492"/>
      <c r="CG317" s="2492"/>
      <c r="CH317" s="2492"/>
      <c r="CI317" s="2492"/>
      <c r="CJ317" s="2492"/>
      <c r="CK317" s="2492"/>
      <c r="CL317" s="2492"/>
      <c r="CM317" s="2492"/>
      <c r="CN317" s="2492"/>
      <c r="CO317" s="2492"/>
      <c r="CP317" s="2492"/>
      <c r="CQ317" s="2492"/>
      <c r="CR317" s="2492"/>
      <c r="CS317" s="2492"/>
      <c r="CT317" s="2492"/>
      <c r="CU317" s="2492"/>
      <c r="CV317" s="2492"/>
      <c r="CW317" s="2492"/>
      <c r="CX317" s="2492"/>
      <c r="CY317" s="2492"/>
      <c r="CZ317" s="2492"/>
      <c r="DA317" s="2492"/>
      <c r="DB317" s="2492"/>
      <c r="DC317" s="2492"/>
      <c r="DD317" s="2492"/>
      <c r="DE317" s="2492"/>
      <c r="DF317" s="2492"/>
      <c r="DG317" s="2492"/>
      <c r="DH317" s="2492"/>
      <c r="DI317" s="2492"/>
      <c r="DJ317" s="2492"/>
      <c r="DK317" s="2492"/>
      <c r="DL317" s="2492"/>
      <c r="DM317" s="2492"/>
      <c r="DN317" s="2492"/>
      <c r="DO317" s="2492"/>
      <c r="DP317" s="2492"/>
      <c r="DQ317" s="2492"/>
      <c r="DR317" s="2492"/>
      <c r="DS317" s="2492"/>
      <c r="DT317" s="2492"/>
      <c r="DU317" s="2492"/>
      <c r="DV317" s="2492"/>
      <c r="DW317" s="2492"/>
      <c r="DX317" s="2492"/>
      <c r="DY317" s="2492"/>
      <c r="DZ317" s="2492"/>
      <c r="EA317" s="2492"/>
      <c r="EB317" s="2492"/>
      <c r="EC317" s="2492"/>
      <c r="ED317" s="2492"/>
      <c r="EE317" s="2492"/>
      <c r="EF317" s="2492"/>
      <c r="EG317" s="2492"/>
      <c r="EH317" s="2492"/>
      <c r="EI317" s="2492"/>
      <c r="EJ317" s="2492"/>
      <c r="EK317" s="2492"/>
      <c r="EL317" s="2492"/>
      <c r="EM317" s="2492"/>
      <c r="EN317" s="2492"/>
      <c r="EO317" s="2492"/>
      <c r="EP317" s="2492"/>
      <c r="EQ317" s="2492"/>
      <c r="ER317" s="2492"/>
      <c r="ES317" s="2492"/>
      <c r="ET317" s="2492"/>
      <c r="EU317" s="2492"/>
      <c r="EV317" s="2492"/>
      <c r="EW317" s="2492"/>
      <c r="EX317" s="2492"/>
      <c r="EY317" s="2492"/>
      <c r="EZ317" s="2492"/>
      <c r="FA317" s="2492"/>
      <c r="FB317" s="2492"/>
      <c r="FC317" s="2492"/>
      <c r="FD317" s="2492"/>
      <c r="FE317" s="2492"/>
      <c r="FF317" s="2492"/>
      <c r="FG317" s="2492"/>
      <c r="FH317" s="2492"/>
      <c r="FI317" s="2492"/>
      <c r="FJ317" s="2492"/>
      <c r="FK317" s="2492"/>
      <c r="FL317" s="2492"/>
      <c r="FM317" s="2492"/>
      <c r="FN317" s="2492"/>
      <c r="FO317" s="2492"/>
      <c r="FP317" s="2492"/>
      <c r="FQ317" s="2492"/>
      <c r="FR317" s="2492"/>
      <c r="FS317" s="2492"/>
      <c r="FT317" s="2492"/>
      <c r="FU317" s="2492"/>
      <c r="FV317" s="2492"/>
      <c r="FW317" s="2492"/>
      <c r="FX317" s="2492"/>
      <c r="FY317" s="2492"/>
      <c r="FZ317" s="2492"/>
      <c r="GA317" s="2492"/>
      <c r="GB317" s="2492"/>
      <c r="GC317" s="2492"/>
      <c r="GD317" s="2492"/>
      <c r="GE317" s="2492"/>
      <c r="GF317" s="2492"/>
      <c r="GG317" s="2492"/>
      <c r="GH317" s="2492"/>
      <c r="GI317" s="2492"/>
      <c r="GJ317" s="2492"/>
      <c r="GK317" s="2492"/>
      <c r="GL317" s="2492"/>
      <c r="GM317" s="2492"/>
      <c r="GN317" s="2492"/>
      <c r="GO317" s="2492"/>
      <c r="GP317" s="2492"/>
      <c r="GQ317" s="2492"/>
      <c r="GR317" s="2492"/>
      <c r="GS317" s="2492"/>
      <c r="GT317" s="2492"/>
      <c r="GU317" s="2492"/>
      <c r="GV317" s="2492"/>
      <c r="GW317" s="2492"/>
      <c r="GX317" s="2492"/>
      <c r="GY317" s="2492"/>
      <c r="GZ317" s="2492"/>
      <c r="HA317" s="2492"/>
      <c r="HB317" s="2492"/>
      <c r="HC317" s="2492"/>
      <c r="HD317" s="2492"/>
      <c r="HE317" s="2492"/>
      <c r="HF317" s="2492"/>
      <c r="HG317" s="2492"/>
      <c r="HH317" s="2492"/>
      <c r="HI317" s="2492"/>
      <c r="HJ317" s="2492"/>
      <c r="HK317" s="2492"/>
      <c r="HL317" s="2492"/>
      <c r="HM317" s="2492"/>
      <c r="HN317" s="2492"/>
      <c r="HO317" s="2492"/>
      <c r="HP317" s="2492"/>
      <c r="HQ317" s="2492"/>
      <c r="HR317" s="2492"/>
      <c r="HS317" s="2492"/>
      <c r="HT317" s="2492"/>
      <c r="HU317" s="2492"/>
      <c r="HV317" s="2492"/>
      <c r="HW317" s="2492"/>
      <c r="HX317" s="2492"/>
      <c r="HY317" s="2492"/>
      <c r="HZ317" s="2492"/>
      <c r="IA317" s="2492"/>
      <c r="IB317" s="2492"/>
      <c r="IC317" s="2492"/>
      <c r="ID317" s="2492"/>
      <c r="IE317" s="2492"/>
    </row>
    <row r="318" spans="1:239" s="1472" customFormat="1" ht="27" customHeight="1">
      <c r="A318" s="1483" t="s">
        <v>1604</v>
      </c>
      <c r="B318" s="718" t="s">
        <v>1605</v>
      </c>
      <c r="C318" s="4373" t="s">
        <v>1606</v>
      </c>
      <c r="D318" s="4374"/>
      <c r="E318" s="4374"/>
      <c r="F318" s="4375"/>
      <c r="G318" s="1497">
        <v>0.6</v>
      </c>
      <c r="H318" s="1592"/>
      <c r="I318" s="1617">
        <v>24.9</v>
      </c>
      <c r="J318" s="1757"/>
      <c r="K318" s="1618">
        <v>3</v>
      </c>
      <c r="L318" s="2446"/>
      <c r="M318" s="1121" t="s">
        <v>1607</v>
      </c>
      <c r="N318" s="83">
        <v>5</v>
      </c>
      <c r="O318" s="755"/>
      <c r="P318" s="1929">
        <v>84</v>
      </c>
      <c r="Q318" s="755"/>
      <c r="R318" s="2463"/>
      <c r="S318" s="1137"/>
      <c r="T318" s="1147"/>
      <c r="U318" s="1944"/>
      <c r="V318" s="1147"/>
      <c r="W318" s="1429"/>
      <c r="X318" s="2114">
        <v>0.05</v>
      </c>
      <c r="Y318" s="2115"/>
      <c r="Z318" s="1981">
        <v>11212</v>
      </c>
      <c r="AA318" s="760"/>
      <c r="AB318" s="2481"/>
      <c r="AC318" s="2516">
        <f t="shared" si="20"/>
        <v>0</v>
      </c>
      <c r="AD318" s="1416">
        <f t="shared" si="21"/>
        <v>0</v>
      </c>
      <c r="AE318" s="1416">
        <f t="shared" si="22"/>
        <v>0</v>
      </c>
      <c r="AF318" s="1416">
        <f t="shared" si="23"/>
        <v>0</v>
      </c>
      <c r="AG318" s="2492"/>
      <c r="AH318" s="2492"/>
      <c r="AI318" s="2492"/>
      <c r="AJ318" s="2492"/>
      <c r="AK318" s="2492"/>
      <c r="AL318" s="2492"/>
      <c r="AM318" s="2492"/>
      <c r="AN318" s="2492"/>
      <c r="AO318" s="2492"/>
      <c r="AP318" s="2492"/>
      <c r="AQ318" s="2492"/>
      <c r="AR318" s="2492"/>
      <c r="AS318" s="2492"/>
      <c r="AT318" s="2492"/>
      <c r="AU318" s="2492"/>
      <c r="AV318" s="2492"/>
      <c r="AW318" s="2492"/>
      <c r="AX318" s="2492"/>
      <c r="AY318" s="2492"/>
      <c r="AZ318" s="2492"/>
      <c r="BA318" s="2492"/>
      <c r="BB318" s="2492"/>
      <c r="BC318" s="2492"/>
      <c r="BD318" s="2492"/>
      <c r="BE318" s="2492"/>
      <c r="BF318" s="2492"/>
      <c r="BG318" s="2492"/>
      <c r="BH318" s="2492"/>
      <c r="BI318" s="2492"/>
      <c r="BJ318" s="2492"/>
      <c r="BK318" s="2492"/>
      <c r="BL318" s="2492"/>
      <c r="BM318" s="2492"/>
      <c r="BN318" s="2492"/>
      <c r="BO318" s="2492"/>
      <c r="BP318" s="2492"/>
      <c r="BQ318" s="2492"/>
      <c r="BR318" s="2492"/>
      <c r="BS318" s="2492"/>
      <c r="BT318" s="2492"/>
      <c r="BU318" s="2492"/>
      <c r="BV318" s="2492"/>
      <c r="BW318" s="2492"/>
      <c r="BX318" s="2492"/>
      <c r="BY318" s="2492"/>
      <c r="BZ318" s="2492"/>
      <c r="CA318" s="2492"/>
      <c r="CB318" s="2492"/>
      <c r="CC318" s="2492"/>
      <c r="CD318" s="2492"/>
      <c r="CE318" s="2492"/>
      <c r="CF318" s="2492"/>
      <c r="CG318" s="2492"/>
      <c r="CH318" s="2492"/>
      <c r="CI318" s="2492"/>
      <c r="CJ318" s="2492"/>
      <c r="CK318" s="2492"/>
      <c r="CL318" s="2492"/>
      <c r="CM318" s="2492"/>
      <c r="CN318" s="2492"/>
      <c r="CO318" s="2492"/>
      <c r="CP318" s="2492"/>
      <c r="CQ318" s="2492"/>
      <c r="CR318" s="2492"/>
      <c r="CS318" s="2492"/>
      <c r="CT318" s="2492"/>
      <c r="CU318" s="2492"/>
      <c r="CV318" s="2492"/>
      <c r="CW318" s="2492"/>
      <c r="CX318" s="2492"/>
      <c r="CY318" s="2492"/>
      <c r="CZ318" s="2492"/>
      <c r="DA318" s="2492"/>
      <c r="DB318" s="2492"/>
      <c r="DC318" s="2492"/>
      <c r="DD318" s="2492"/>
      <c r="DE318" s="2492"/>
      <c r="DF318" s="2492"/>
      <c r="DG318" s="2492"/>
      <c r="DH318" s="2492"/>
      <c r="DI318" s="2492"/>
      <c r="DJ318" s="2492"/>
      <c r="DK318" s="2492"/>
      <c r="DL318" s="2492"/>
      <c r="DM318" s="2492"/>
      <c r="DN318" s="2492"/>
      <c r="DO318" s="2492"/>
      <c r="DP318" s="2492"/>
      <c r="DQ318" s="2492"/>
      <c r="DR318" s="2492"/>
      <c r="DS318" s="2492"/>
      <c r="DT318" s="2492"/>
      <c r="DU318" s="2492"/>
      <c r="DV318" s="2492"/>
      <c r="DW318" s="2492"/>
      <c r="DX318" s="2492"/>
      <c r="DY318" s="2492"/>
      <c r="DZ318" s="2492"/>
      <c r="EA318" s="2492"/>
      <c r="EB318" s="2492"/>
      <c r="EC318" s="2492"/>
      <c r="ED318" s="2492"/>
      <c r="EE318" s="2492"/>
      <c r="EF318" s="2492"/>
      <c r="EG318" s="2492"/>
      <c r="EH318" s="2492"/>
      <c r="EI318" s="2492"/>
      <c r="EJ318" s="2492"/>
      <c r="EK318" s="2492"/>
      <c r="EL318" s="2492"/>
      <c r="EM318" s="2492"/>
      <c r="EN318" s="2492"/>
      <c r="EO318" s="2492"/>
      <c r="EP318" s="2492"/>
      <c r="EQ318" s="2492"/>
      <c r="ER318" s="2492"/>
      <c r="ES318" s="2492"/>
      <c r="ET318" s="2492"/>
      <c r="EU318" s="2492"/>
      <c r="EV318" s="2492"/>
      <c r="EW318" s="2492"/>
      <c r="EX318" s="2492"/>
      <c r="EY318" s="2492"/>
      <c r="EZ318" s="2492"/>
      <c r="FA318" s="2492"/>
      <c r="FB318" s="2492"/>
      <c r="FC318" s="2492"/>
      <c r="FD318" s="2492"/>
      <c r="FE318" s="2492"/>
      <c r="FF318" s="2492"/>
      <c r="FG318" s="2492"/>
      <c r="FH318" s="2492"/>
      <c r="FI318" s="2492"/>
      <c r="FJ318" s="2492"/>
      <c r="FK318" s="2492"/>
      <c r="FL318" s="2492"/>
      <c r="FM318" s="2492"/>
      <c r="FN318" s="2492"/>
      <c r="FO318" s="2492"/>
      <c r="FP318" s="2492"/>
      <c r="FQ318" s="2492"/>
      <c r="FR318" s="2492"/>
      <c r="FS318" s="2492"/>
      <c r="FT318" s="2492"/>
      <c r="FU318" s="2492"/>
      <c r="FV318" s="2492"/>
      <c r="FW318" s="2492"/>
      <c r="FX318" s="2492"/>
      <c r="FY318" s="2492"/>
      <c r="FZ318" s="2492"/>
      <c r="GA318" s="2492"/>
      <c r="GB318" s="2492"/>
      <c r="GC318" s="2492"/>
      <c r="GD318" s="2492"/>
      <c r="GE318" s="2492"/>
      <c r="GF318" s="2492"/>
      <c r="GG318" s="2492"/>
      <c r="GH318" s="2492"/>
      <c r="GI318" s="2492"/>
      <c r="GJ318" s="2492"/>
      <c r="GK318" s="2492"/>
      <c r="GL318" s="2492"/>
      <c r="GM318" s="2492"/>
      <c r="GN318" s="2492"/>
      <c r="GO318" s="2492"/>
      <c r="GP318" s="2492"/>
      <c r="GQ318" s="2492"/>
      <c r="GR318" s="2492"/>
      <c r="GS318" s="2492"/>
      <c r="GT318" s="2492"/>
      <c r="GU318" s="2492"/>
      <c r="GV318" s="2492"/>
      <c r="GW318" s="2492"/>
      <c r="GX318" s="2492"/>
      <c r="GY318" s="2492"/>
      <c r="GZ318" s="2492"/>
      <c r="HA318" s="2492"/>
      <c r="HB318" s="2492"/>
      <c r="HC318" s="2492"/>
      <c r="HD318" s="2492"/>
      <c r="HE318" s="2492"/>
      <c r="HF318" s="2492"/>
      <c r="HG318" s="2492"/>
      <c r="HH318" s="2492"/>
      <c r="HI318" s="2492"/>
      <c r="HJ318" s="2492"/>
      <c r="HK318" s="2492"/>
      <c r="HL318" s="2492"/>
      <c r="HM318" s="2492"/>
      <c r="HN318" s="2492"/>
      <c r="HO318" s="2492"/>
      <c r="HP318" s="2492"/>
      <c r="HQ318" s="2492"/>
      <c r="HR318" s="2492"/>
      <c r="HS318" s="2492"/>
      <c r="HT318" s="2492"/>
      <c r="HU318" s="2492"/>
      <c r="HV318" s="2492"/>
      <c r="HW318" s="2492"/>
      <c r="HX318" s="2492"/>
      <c r="HY318" s="2492"/>
      <c r="HZ318" s="2492"/>
      <c r="IA318" s="2492"/>
      <c r="IB318" s="2492"/>
      <c r="IC318" s="2492"/>
      <c r="ID318" s="2492"/>
      <c r="IE318" s="2492"/>
    </row>
    <row r="319" spans="1:239" s="1472" customFormat="1" ht="24.95" customHeight="1">
      <c r="A319" s="1495" t="s">
        <v>1608</v>
      </c>
      <c r="B319" s="2127" t="s">
        <v>1609</v>
      </c>
      <c r="C319" s="4306" t="s">
        <v>1610</v>
      </c>
      <c r="D319" s="4307"/>
      <c r="E319" s="4307"/>
      <c r="F319" s="4362"/>
      <c r="G319" s="1497" t="s">
        <v>219</v>
      </c>
      <c r="H319" s="1592"/>
      <c r="I319" s="1617">
        <v>67.5</v>
      </c>
      <c r="J319" s="1757"/>
      <c r="K319" s="1618">
        <v>6</v>
      </c>
      <c r="L319" s="2446"/>
      <c r="M319" s="1638" t="s">
        <v>1577</v>
      </c>
      <c r="N319" s="1497">
        <v>1</v>
      </c>
      <c r="O319" s="1549"/>
      <c r="P319" s="1499">
        <v>160</v>
      </c>
      <c r="Q319" s="1549"/>
      <c r="R319" s="2468"/>
      <c r="S319" s="1137"/>
      <c r="T319" s="1147"/>
      <c r="U319" s="1944"/>
      <c r="V319" s="1147"/>
      <c r="W319" s="1429"/>
      <c r="X319" s="1689">
        <v>5.0000000000000001E-3</v>
      </c>
      <c r="Y319" s="2064"/>
      <c r="Z319" s="2065">
        <v>110601</v>
      </c>
      <c r="AA319" s="1780"/>
      <c r="AB319" s="3991"/>
      <c r="AC319" s="2516">
        <f t="shared" si="20"/>
        <v>0</v>
      </c>
      <c r="AD319" s="1416">
        <f t="shared" si="21"/>
        <v>0</v>
      </c>
      <c r="AE319" s="1416">
        <f t="shared" si="22"/>
        <v>0</v>
      </c>
      <c r="AF319" s="1416">
        <f t="shared" si="23"/>
        <v>0</v>
      </c>
      <c r="AG319" s="2492"/>
      <c r="AH319" s="2492"/>
      <c r="AI319" s="2492"/>
      <c r="AJ319" s="2492"/>
      <c r="AK319" s="2492"/>
      <c r="AL319" s="2492"/>
      <c r="AM319" s="2492"/>
      <c r="AN319" s="2492"/>
      <c r="AO319" s="2492"/>
      <c r="AP319" s="2492"/>
      <c r="AQ319" s="2492"/>
      <c r="AR319" s="2492"/>
      <c r="AS319" s="2492"/>
      <c r="AT319" s="2492"/>
      <c r="AU319" s="2492"/>
      <c r="AV319" s="2492"/>
      <c r="AW319" s="2492"/>
      <c r="AX319" s="2492"/>
      <c r="AY319" s="2492"/>
      <c r="AZ319" s="2492"/>
      <c r="BA319" s="2492"/>
      <c r="BB319" s="2492"/>
      <c r="BC319" s="2492"/>
      <c r="BD319" s="2492"/>
      <c r="BE319" s="2492"/>
      <c r="BF319" s="2492"/>
      <c r="BG319" s="2492"/>
      <c r="BH319" s="2492"/>
      <c r="BI319" s="2492"/>
      <c r="BJ319" s="2492"/>
      <c r="BK319" s="2492"/>
      <c r="BL319" s="2492"/>
      <c r="BM319" s="2492"/>
      <c r="BN319" s="2492"/>
      <c r="BO319" s="2492"/>
      <c r="BP319" s="2492"/>
      <c r="BQ319" s="2492"/>
      <c r="BR319" s="2492"/>
      <c r="BS319" s="2492"/>
      <c r="BT319" s="2492"/>
      <c r="BU319" s="2492"/>
      <c r="BV319" s="2492"/>
      <c r="BW319" s="2492"/>
      <c r="BX319" s="2492"/>
      <c r="BY319" s="2492"/>
      <c r="BZ319" s="2492"/>
      <c r="CA319" s="2492"/>
      <c r="CB319" s="2492"/>
      <c r="CC319" s="2492"/>
      <c r="CD319" s="2492"/>
      <c r="CE319" s="2492"/>
      <c r="CF319" s="2492"/>
      <c r="CG319" s="2492"/>
      <c r="CH319" s="2492"/>
      <c r="CI319" s="2492"/>
      <c r="CJ319" s="2492"/>
      <c r="CK319" s="2492"/>
      <c r="CL319" s="2492"/>
      <c r="CM319" s="2492"/>
      <c r="CN319" s="2492"/>
      <c r="CO319" s="2492"/>
      <c r="CP319" s="2492"/>
      <c r="CQ319" s="2492"/>
      <c r="CR319" s="2492"/>
      <c r="CS319" s="2492"/>
      <c r="CT319" s="2492"/>
      <c r="CU319" s="2492"/>
      <c r="CV319" s="2492"/>
      <c r="CW319" s="2492"/>
      <c r="CX319" s="2492"/>
      <c r="CY319" s="2492"/>
      <c r="CZ319" s="2492"/>
      <c r="DA319" s="2492"/>
      <c r="DB319" s="2492"/>
      <c r="DC319" s="2492"/>
      <c r="DD319" s="2492"/>
      <c r="DE319" s="2492"/>
      <c r="DF319" s="2492"/>
      <c r="DG319" s="2492"/>
      <c r="DH319" s="2492"/>
      <c r="DI319" s="2492"/>
      <c r="DJ319" s="2492"/>
      <c r="DK319" s="2492"/>
      <c r="DL319" s="2492"/>
      <c r="DM319" s="2492"/>
      <c r="DN319" s="2492"/>
      <c r="DO319" s="2492"/>
      <c r="DP319" s="2492"/>
      <c r="DQ319" s="2492"/>
      <c r="DR319" s="2492"/>
      <c r="DS319" s="2492"/>
      <c r="DT319" s="2492"/>
      <c r="DU319" s="2492"/>
      <c r="DV319" s="2492"/>
      <c r="DW319" s="2492"/>
      <c r="DX319" s="2492"/>
      <c r="DY319" s="2492"/>
      <c r="DZ319" s="2492"/>
      <c r="EA319" s="2492"/>
      <c r="EB319" s="2492"/>
      <c r="EC319" s="2492"/>
      <c r="ED319" s="2492"/>
      <c r="EE319" s="2492"/>
      <c r="EF319" s="2492"/>
      <c r="EG319" s="2492"/>
      <c r="EH319" s="2492"/>
      <c r="EI319" s="2492"/>
      <c r="EJ319" s="2492"/>
      <c r="EK319" s="2492"/>
      <c r="EL319" s="2492"/>
      <c r="EM319" s="2492"/>
      <c r="EN319" s="2492"/>
      <c r="EO319" s="2492"/>
      <c r="EP319" s="2492"/>
      <c r="EQ319" s="2492"/>
      <c r="ER319" s="2492"/>
      <c r="ES319" s="2492"/>
      <c r="ET319" s="2492"/>
      <c r="EU319" s="2492"/>
      <c r="EV319" s="2492"/>
      <c r="EW319" s="2492"/>
      <c r="EX319" s="2492"/>
      <c r="EY319" s="2492"/>
      <c r="EZ319" s="2492"/>
      <c r="FA319" s="2492"/>
      <c r="FB319" s="2492"/>
      <c r="FC319" s="2492"/>
      <c r="FD319" s="2492"/>
      <c r="FE319" s="2492"/>
      <c r="FF319" s="2492"/>
      <c r="FG319" s="2492"/>
      <c r="FH319" s="2492"/>
      <c r="FI319" s="2492"/>
      <c r="FJ319" s="2492"/>
      <c r="FK319" s="2492"/>
      <c r="FL319" s="2492"/>
      <c r="FM319" s="2492"/>
      <c r="FN319" s="2492"/>
      <c r="FO319" s="2492"/>
      <c r="FP319" s="2492"/>
      <c r="FQ319" s="2492"/>
      <c r="FR319" s="2492"/>
      <c r="FS319" s="2492"/>
      <c r="FT319" s="2492"/>
      <c r="FU319" s="2492"/>
      <c r="FV319" s="2492"/>
      <c r="FW319" s="2492"/>
      <c r="FX319" s="2492"/>
      <c r="FY319" s="2492"/>
      <c r="FZ319" s="2492"/>
      <c r="GA319" s="2492"/>
      <c r="GB319" s="2492"/>
      <c r="GC319" s="2492"/>
      <c r="GD319" s="2492"/>
      <c r="GE319" s="2492"/>
      <c r="GF319" s="2492"/>
      <c r="GG319" s="2492"/>
      <c r="GH319" s="2492"/>
      <c r="GI319" s="2492"/>
      <c r="GJ319" s="2492"/>
      <c r="GK319" s="2492"/>
      <c r="GL319" s="2492"/>
      <c r="GM319" s="2492"/>
      <c r="GN319" s="2492"/>
      <c r="GO319" s="2492"/>
      <c r="GP319" s="2492"/>
      <c r="GQ319" s="2492"/>
      <c r="GR319" s="2492"/>
      <c r="GS319" s="2492"/>
      <c r="GT319" s="2492"/>
      <c r="GU319" s="2492"/>
      <c r="GV319" s="2492"/>
      <c r="GW319" s="2492"/>
      <c r="GX319" s="2492"/>
      <c r="GY319" s="2492"/>
      <c r="GZ319" s="2492"/>
      <c r="HA319" s="2492"/>
      <c r="HB319" s="2492"/>
      <c r="HC319" s="2492"/>
      <c r="HD319" s="2492"/>
      <c r="HE319" s="2492"/>
      <c r="HF319" s="2492"/>
      <c r="HG319" s="2492"/>
      <c r="HH319" s="2492"/>
      <c r="HI319" s="2492"/>
      <c r="HJ319" s="2492"/>
      <c r="HK319" s="2492"/>
      <c r="HL319" s="2492"/>
      <c r="HM319" s="2492"/>
      <c r="HN319" s="2492"/>
      <c r="HO319" s="2492"/>
      <c r="HP319" s="2492"/>
      <c r="HQ319" s="2492"/>
      <c r="HR319" s="2492"/>
      <c r="HS319" s="2492"/>
      <c r="HT319" s="2492"/>
      <c r="HU319" s="2492"/>
      <c r="HV319" s="2492"/>
      <c r="HW319" s="2492"/>
      <c r="HX319" s="2492"/>
      <c r="HY319" s="2492"/>
      <c r="HZ319" s="2492"/>
      <c r="IA319" s="2492"/>
      <c r="IB319" s="2492"/>
      <c r="IC319" s="2492"/>
      <c r="ID319" s="2492"/>
      <c r="IE319" s="2492"/>
    </row>
    <row r="320" spans="1:239" s="1472" customFormat="1" ht="27" customHeight="1">
      <c r="A320" s="1827" t="s">
        <v>1611</v>
      </c>
      <c r="B320" s="2131" t="s">
        <v>1612</v>
      </c>
      <c r="C320" s="4341" t="s">
        <v>1613</v>
      </c>
      <c r="D320" s="4427"/>
      <c r="E320" s="4427"/>
      <c r="F320" s="4428"/>
      <c r="G320" s="828" t="s">
        <v>219</v>
      </c>
      <c r="H320" s="125"/>
      <c r="I320" s="179">
        <v>67.5</v>
      </c>
      <c r="J320" s="126"/>
      <c r="K320" s="127">
        <v>6</v>
      </c>
      <c r="L320" s="2570"/>
      <c r="M320" s="128" t="s">
        <v>1614</v>
      </c>
      <c r="N320" s="466"/>
      <c r="O320" s="350"/>
      <c r="P320" s="1890"/>
      <c r="Q320" s="1143"/>
      <c r="R320" s="2625"/>
      <c r="S320" s="466"/>
      <c r="T320" s="350"/>
      <c r="U320" s="1890"/>
      <c r="V320" s="350"/>
      <c r="W320" s="1432"/>
      <c r="X320" s="1689">
        <v>0.01</v>
      </c>
      <c r="Y320" s="2064"/>
      <c r="Z320" s="2065">
        <v>52539</v>
      </c>
      <c r="AA320" s="1780"/>
      <c r="AB320" s="2683"/>
      <c r="AC320" s="2516">
        <f t="shared" si="20"/>
        <v>0</v>
      </c>
      <c r="AD320" s="1416">
        <f t="shared" si="21"/>
        <v>0</v>
      </c>
      <c r="AE320" s="1416">
        <f t="shared" si="22"/>
        <v>0</v>
      </c>
      <c r="AF320" s="1416">
        <f t="shared" si="23"/>
        <v>0</v>
      </c>
      <c r="AG320" s="2492"/>
      <c r="AH320" s="2492"/>
      <c r="AI320" s="2492"/>
      <c r="AJ320" s="2492"/>
      <c r="AK320" s="2492"/>
      <c r="AL320" s="2492"/>
      <c r="AM320" s="2492"/>
      <c r="AN320" s="2492"/>
      <c r="AO320" s="2492"/>
      <c r="AP320" s="2492"/>
      <c r="AQ320" s="2492"/>
      <c r="AR320" s="2492"/>
      <c r="AS320" s="2492"/>
      <c r="AT320" s="2492"/>
      <c r="AU320" s="2492"/>
      <c r="AV320" s="2492"/>
      <c r="AW320" s="2492"/>
      <c r="AX320" s="2492"/>
      <c r="AY320" s="2492"/>
      <c r="AZ320" s="2492"/>
      <c r="BA320" s="2492"/>
      <c r="BB320" s="2492"/>
      <c r="BC320" s="2492"/>
      <c r="BD320" s="2492"/>
      <c r="BE320" s="2492"/>
      <c r="BF320" s="2492"/>
      <c r="BG320" s="2492"/>
      <c r="BH320" s="2492"/>
      <c r="BI320" s="2492"/>
      <c r="BJ320" s="2492"/>
      <c r="BK320" s="2492"/>
      <c r="BL320" s="2492"/>
      <c r="BM320" s="2492"/>
      <c r="BN320" s="2492"/>
      <c r="BO320" s="2492"/>
      <c r="BP320" s="2492"/>
      <c r="BQ320" s="2492"/>
      <c r="BR320" s="2492"/>
      <c r="BS320" s="2492"/>
      <c r="BT320" s="2492"/>
      <c r="BU320" s="2492"/>
      <c r="BV320" s="2492"/>
      <c r="BW320" s="2492"/>
      <c r="BX320" s="2492"/>
      <c r="BY320" s="2492"/>
      <c r="BZ320" s="2492"/>
      <c r="CA320" s="2492"/>
      <c r="CB320" s="2492"/>
      <c r="CC320" s="2492"/>
      <c r="CD320" s="2492"/>
      <c r="CE320" s="2492"/>
      <c r="CF320" s="2492"/>
      <c r="CG320" s="2492"/>
      <c r="CH320" s="2492"/>
      <c r="CI320" s="2492"/>
      <c r="CJ320" s="2492"/>
      <c r="CK320" s="2492"/>
      <c r="CL320" s="2492"/>
      <c r="CM320" s="2492"/>
      <c r="CN320" s="2492"/>
      <c r="CO320" s="2492"/>
      <c r="CP320" s="2492"/>
      <c r="CQ320" s="2492"/>
      <c r="CR320" s="2492"/>
      <c r="CS320" s="2492"/>
      <c r="CT320" s="2492"/>
      <c r="CU320" s="2492"/>
      <c r="CV320" s="2492"/>
      <c r="CW320" s="2492"/>
      <c r="CX320" s="2492"/>
      <c r="CY320" s="2492"/>
      <c r="CZ320" s="2492"/>
      <c r="DA320" s="2492"/>
      <c r="DB320" s="2492"/>
      <c r="DC320" s="2492"/>
      <c r="DD320" s="2492"/>
      <c r="DE320" s="2492"/>
      <c r="DF320" s="2492"/>
      <c r="DG320" s="2492"/>
      <c r="DH320" s="2492"/>
      <c r="DI320" s="2492"/>
      <c r="DJ320" s="2492"/>
      <c r="DK320" s="2492"/>
      <c r="DL320" s="2492"/>
      <c r="DM320" s="2492"/>
      <c r="DN320" s="2492"/>
      <c r="DO320" s="2492"/>
      <c r="DP320" s="2492"/>
      <c r="DQ320" s="2492"/>
      <c r="DR320" s="2492"/>
      <c r="DS320" s="2492"/>
      <c r="DT320" s="2492"/>
      <c r="DU320" s="2492"/>
      <c r="DV320" s="2492"/>
      <c r="DW320" s="2492"/>
      <c r="DX320" s="2492"/>
      <c r="DY320" s="2492"/>
      <c r="DZ320" s="2492"/>
      <c r="EA320" s="2492"/>
      <c r="EB320" s="2492"/>
      <c r="EC320" s="2492"/>
      <c r="ED320" s="2492"/>
      <c r="EE320" s="2492"/>
      <c r="EF320" s="2492"/>
      <c r="EG320" s="2492"/>
      <c r="EH320" s="2492"/>
      <c r="EI320" s="2492"/>
      <c r="EJ320" s="2492"/>
      <c r="EK320" s="2492"/>
      <c r="EL320" s="2492"/>
      <c r="EM320" s="2492"/>
      <c r="EN320" s="2492"/>
      <c r="EO320" s="2492"/>
      <c r="EP320" s="2492"/>
      <c r="EQ320" s="2492"/>
      <c r="ER320" s="2492"/>
      <c r="ES320" s="2492"/>
      <c r="ET320" s="2492"/>
      <c r="EU320" s="2492"/>
      <c r="EV320" s="2492"/>
      <c r="EW320" s="2492"/>
      <c r="EX320" s="2492"/>
      <c r="EY320" s="2492"/>
      <c r="EZ320" s="2492"/>
      <c r="FA320" s="2492"/>
      <c r="FB320" s="2492"/>
      <c r="FC320" s="2492"/>
      <c r="FD320" s="2492"/>
      <c r="FE320" s="2492"/>
      <c r="FF320" s="2492"/>
      <c r="FG320" s="2492"/>
      <c r="FH320" s="2492"/>
      <c r="FI320" s="2492"/>
      <c r="FJ320" s="2492"/>
      <c r="FK320" s="2492"/>
      <c r="FL320" s="2492"/>
      <c r="FM320" s="2492"/>
      <c r="FN320" s="2492"/>
      <c r="FO320" s="2492"/>
      <c r="FP320" s="2492"/>
      <c r="FQ320" s="2492"/>
      <c r="FR320" s="2492"/>
      <c r="FS320" s="2492"/>
      <c r="FT320" s="2492"/>
      <c r="FU320" s="2492"/>
      <c r="FV320" s="2492"/>
      <c r="FW320" s="2492"/>
      <c r="FX320" s="2492"/>
      <c r="FY320" s="2492"/>
      <c r="FZ320" s="2492"/>
      <c r="GA320" s="2492"/>
      <c r="GB320" s="2492"/>
      <c r="GC320" s="2492"/>
      <c r="GD320" s="2492"/>
      <c r="GE320" s="2492"/>
      <c r="GF320" s="2492"/>
      <c r="GG320" s="2492"/>
      <c r="GH320" s="2492"/>
      <c r="GI320" s="2492"/>
      <c r="GJ320" s="2492"/>
      <c r="GK320" s="2492"/>
      <c r="GL320" s="2492"/>
      <c r="GM320" s="2492"/>
      <c r="GN320" s="2492"/>
      <c r="GO320" s="2492"/>
      <c r="GP320" s="2492"/>
      <c r="GQ320" s="2492"/>
      <c r="GR320" s="2492"/>
      <c r="GS320" s="2492"/>
      <c r="GT320" s="2492"/>
      <c r="GU320" s="2492"/>
      <c r="GV320" s="2492"/>
      <c r="GW320" s="2492"/>
      <c r="GX320" s="2492"/>
      <c r="GY320" s="2492"/>
      <c r="GZ320" s="2492"/>
      <c r="HA320" s="2492"/>
      <c r="HB320" s="2492"/>
      <c r="HC320" s="2492"/>
      <c r="HD320" s="2492"/>
      <c r="HE320" s="2492"/>
      <c r="HF320" s="2492"/>
      <c r="HG320" s="2492"/>
      <c r="HH320" s="2492"/>
      <c r="HI320" s="2492"/>
      <c r="HJ320" s="2492"/>
      <c r="HK320" s="2492"/>
      <c r="HL320" s="2492"/>
      <c r="HM320" s="2492"/>
      <c r="HN320" s="2492"/>
      <c r="HO320" s="2492"/>
      <c r="HP320" s="2492"/>
      <c r="HQ320" s="2492"/>
      <c r="HR320" s="2492"/>
      <c r="HS320" s="2492"/>
      <c r="HT320" s="2492"/>
      <c r="HU320" s="2492"/>
      <c r="HV320" s="2492"/>
      <c r="HW320" s="2492"/>
      <c r="HX320" s="2492"/>
      <c r="HY320" s="2492"/>
      <c r="HZ320" s="2492"/>
      <c r="IA320" s="2492"/>
      <c r="IB320" s="2492"/>
      <c r="IC320" s="2492"/>
      <c r="ID320" s="2492"/>
      <c r="IE320" s="2492"/>
    </row>
    <row r="321" spans="1:239" s="1472" customFormat="1" ht="27" customHeight="1">
      <c r="A321" s="1495" t="s">
        <v>1615</v>
      </c>
      <c r="B321" s="904" t="s">
        <v>2433</v>
      </c>
      <c r="C321" s="4306" t="s">
        <v>1616</v>
      </c>
      <c r="D321" s="4307"/>
      <c r="E321" s="4307"/>
      <c r="F321" s="4362"/>
      <c r="G321" s="1497" t="s">
        <v>219</v>
      </c>
      <c r="H321" s="1592"/>
      <c r="I321" s="1617">
        <v>67.5</v>
      </c>
      <c r="J321" s="1757"/>
      <c r="K321" s="1618">
        <v>6</v>
      </c>
      <c r="L321" s="2446"/>
      <c r="M321" s="1126"/>
      <c r="N321" s="1137"/>
      <c r="O321" s="1147"/>
      <c r="P321" s="1944"/>
      <c r="Q321" s="1134"/>
      <c r="R321" s="1429"/>
      <c r="S321" s="1137"/>
      <c r="T321" s="1147"/>
      <c r="U321" s="1944"/>
      <c r="V321" s="1147"/>
      <c r="W321" s="1429"/>
      <c r="X321" s="2114">
        <v>5.0000000000000001E-3</v>
      </c>
      <c r="Y321" s="2115"/>
      <c r="Z321" s="1981">
        <v>118342</v>
      </c>
      <c r="AA321" s="1616"/>
      <c r="AB321" s="2480"/>
      <c r="AC321" s="2516">
        <f t="shared" si="20"/>
        <v>0</v>
      </c>
      <c r="AD321" s="1416">
        <f t="shared" si="21"/>
        <v>0</v>
      </c>
      <c r="AE321" s="1416">
        <f t="shared" si="22"/>
        <v>0</v>
      </c>
      <c r="AF321" s="1416">
        <f t="shared" si="23"/>
        <v>0</v>
      </c>
      <c r="AG321" s="2492"/>
      <c r="AH321" s="2492"/>
      <c r="AI321" s="2492"/>
      <c r="AJ321" s="2492"/>
      <c r="AK321" s="2492"/>
      <c r="AL321" s="2492"/>
      <c r="AM321" s="2492"/>
      <c r="AN321" s="2492"/>
      <c r="AO321" s="2492"/>
      <c r="AP321" s="2492"/>
      <c r="AQ321" s="2492"/>
      <c r="AR321" s="2492"/>
      <c r="AS321" s="2492"/>
      <c r="AT321" s="2492"/>
      <c r="AU321" s="2492"/>
      <c r="AV321" s="2492"/>
      <c r="AW321" s="2492"/>
      <c r="AX321" s="2492"/>
      <c r="AY321" s="2492"/>
      <c r="AZ321" s="2492"/>
      <c r="BA321" s="2492"/>
      <c r="BB321" s="2492"/>
      <c r="BC321" s="2492"/>
      <c r="BD321" s="2492"/>
      <c r="BE321" s="2492"/>
      <c r="BF321" s="2492"/>
      <c r="BG321" s="2492"/>
      <c r="BH321" s="2492"/>
      <c r="BI321" s="2492"/>
      <c r="BJ321" s="2492"/>
      <c r="BK321" s="2492"/>
      <c r="BL321" s="2492"/>
      <c r="BM321" s="2492"/>
      <c r="BN321" s="2492"/>
      <c r="BO321" s="2492"/>
      <c r="BP321" s="2492"/>
      <c r="BQ321" s="2492"/>
      <c r="BR321" s="2492"/>
      <c r="BS321" s="2492"/>
      <c r="BT321" s="2492"/>
      <c r="BU321" s="2492"/>
      <c r="BV321" s="2492"/>
      <c r="BW321" s="2492"/>
      <c r="BX321" s="2492"/>
      <c r="BY321" s="2492"/>
      <c r="BZ321" s="2492"/>
      <c r="CA321" s="2492"/>
      <c r="CB321" s="2492"/>
      <c r="CC321" s="2492"/>
      <c r="CD321" s="2492"/>
      <c r="CE321" s="2492"/>
      <c r="CF321" s="2492"/>
      <c r="CG321" s="2492"/>
      <c r="CH321" s="2492"/>
      <c r="CI321" s="2492"/>
      <c r="CJ321" s="2492"/>
      <c r="CK321" s="2492"/>
      <c r="CL321" s="2492"/>
      <c r="CM321" s="2492"/>
      <c r="CN321" s="2492"/>
      <c r="CO321" s="2492"/>
      <c r="CP321" s="2492"/>
      <c r="CQ321" s="2492"/>
      <c r="CR321" s="2492"/>
      <c r="CS321" s="2492"/>
      <c r="CT321" s="2492"/>
      <c r="CU321" s="2492"/>
      <c r="CV321" s="2492"/>
      <c r="CW321" s="2492"/>
      <c r="CX321" s="2492"/>
      <c r="CY321" s="2492"/>
      <c r="CZ321" s="2492"/>
      <c r="DA321" s="2492"/>
      <c r="DB321" s="2492"/>
      <c r="DC321" s="2492"/>
      <c r="DD321" s="2492"/>
      <c r="DE321" s="2492"/>
      <c r="DF321" s="2492"/>
      <c r="DG321" s="2492"/>
      <c r="DH321" s="2492"/>
      <c r="DI321" s="2492"/>
      <c r="DJ321" s="2492"/>
      <c r="DK321" s="2492"/>
      <c r="DL321" s="2492"/>
      <c r="DM321" s="2492"/>
      <c r="DN321" s="2492"/>
      <c r="DO321" s="2492"/>
      <c r="DP321" s="2492"/>
      <c r="DQ321" s="2492"/>
      <c r="DR321" s="2492"/>
      <c r="DS321" s="2492"/>
      <c r="DT321" s="2492"/>
      <c r="DU321" s="2492"/>
      <c r="DV321" s="2492"/>
      <c r="DW321" s="2492"/>
      <c r="DX321" s="2492"/>
      <c r="DY321" s="2492"/>
      <c r="DZ321" s="2492"/>
      <c r="EA321" s="2492"/>
      <c r="EB321" s="2492"/>
      <c r="EC321" s="2492"/>
      <c r="ED321" s="2492"/>
      <c r="EE321" s="2492"/>
      <c r="EF321" s="2492"/>
      <c r="EG321" s="2492"/>
      <c r="EH321" s="2492"/>
      <c r="EI321" s="2492"/>
      <c r="EJ321" s="2492"/>
      <c r="EK321" s="2492"/>
      <c r="EL321" s="2492"/>
      <c r="EM321" s="2492"/>
      <c r="EN321" s="2492"/>
      <c r="EO321" s="2492"/>
      <c r="EP321" s="2492"/>
      <c r="EQ321" s="2492"/>
      <c r="ER321" s="2492"/>
      <c r="ES321" s="2492"/>
      <c r="ET321" s="2492"/>
      <c r="EU321" s="2492"/>
      <c r="EV321" s="2492"/>
      <c r="EW321" s="2492"/>
      <c r="EX321" s="2492"/>
      <c r="EY321" s="2492"/>
      <c r="EZ321" s="2492"/>
      <c r="FA321" s="2492"/>
      <c r="FB321" s="2492"/>
      <c r="FC321" s="2492"/>
      <c r="FD321" s="2492"/>
      <c r="FE321" s="2492"/>
      <c r="FF321" s="2492"/>
      <c r="FG321" s="2492"/>
      <c r="FH321" s="2492"/>
      <c r="FI321" s="2492"/>
      <c r="FJ321" s="2492"/>
      <c r="FK321" s="2492"/>
      <c r="FL321" s="2492"/>
      <c r="FM321" s="2492"/>
      <c r="FN321" s="2492"/>
      <c r="FO321" s="2492"/>
      <c r="FP321" s="2492"/>
      <c r="FQ321" s="2492"/>
      <c r="FR321" s="2492"/>
      <c r="FS321" s="2492"/>
      <c r="FT321" s="2492"/>
      <c r="FU321" s="2492"/>
      <c r="FV321" s="2492"/>
      <c r="FW321" s="2492"/>
      <c r="FX321" s="2492"/>
      <c r="FY321" s="2492"/>
      <c r="FZ321" s="2492"/>
      <c r="GA321" s="2492"/>
      <c r="GB321" s="2492"/>
      <c r="GC321" s="2492"/>
      <c r="GD321" s="2492"/>
      <c r="GE321" s="2492"/>
      <c r="GF321" s="2492"/>
      <c r="GG321" s="2492"/>
      <c r="GH321" s="2492"/>
      <c r="GI321" s="2492"/>
      <c r="GJ321" s="2492"/>
      <c r="GK321" s="2492"/>
      <c r="GL321" s="2492"/>
      <c r="GM321" s="2492"/>
      <c r="GN321" s="2492"/>
      <c r="GO321" s="2492"/>
      <c r="GP321" s="2492"/>
      <c r="GQ321" s="2492"/>
      <c r="GR321" s="2492"/>
      <c r="GS321" s="2492"/>
      <c r="GT321" s="2492"/>
      <c r="GU321" s="2492"/>
      <c r="GV321" s="2492"/>
      <c r="GW321" s="2492"/>
      <c r="GX321" s="2492"/>
      <c r="GY321" s="2492"/>
      <c r="GZ321" s="2492"/>
      <c r="HA321" s="2492"/>
      <c r="HB321" s="2492"/>
      <c r="HC321" s="2492"/>
      <c r="HD321" s="2492"/>
      <c r="HE321" s="2492"/>
      <c r="HF321" s="2492"/>
      <c r="HG321" s="2492"/>
      <c r="HH321" s="2492"/>
      <c r="HI321" s="2492"/>
      <c r="HJ321" s="2492"/>
      <c r="HK321" s="2492"/>
      <c r="HL321" s="2492"/>
      <c r="HM321" s="2492"/>
      <c r="HN321" s="2492"/>
      <c r="HO321" s="2492"/>
      <c r="HP321" s="2492"/>
      <c r="HQ321" s="2492"/>
      <c r="HR321" s="2492"/>
      <c r="HS321" s="2492"/>
      <c r="HT321" s="2492"/>
      <c r="HU321" s="2492"/>
      <c r="HV321" s="2492"/>
      <c r="HW321" s="2492"/>
      <c r="HX321" s="2492"/>
      <c r="HY321" s="2492"/>
      <c r="HZ321" s="2492"/>
      <c r="IA321" s="2492"/>
      <c r="IB321" s="2492"/>
      <c r="IC321" s="2492"/>
      <c r="ID321" s="2492"/>
      <c r="IE321" s="2492"/>
    </row>
    <row r="322" spans="1:239" s="1472" customFormat="1" ht="27" customHeight="1">
      <c r="A322" s="1909" t="s">
        <v>1617</v>
      </c>
      <c r="B322" s="2132" t="s">
        <v>1618</v>
      </c>
      <c r="C322" s="4289" t="s">
        <v>1619</v>
      </c>
      <c r="D322" s="4425"/>
      <c r="E322" s="4425"/>
      <c r="F322" s="4426"/>
      <c r="G322" s="1554">
        <v>0.6</v>
      </c>
      <c r="H322" s="1609"/>
      <c r="I322" s="1610">
        <v>37.299999999999997</v>
      </c>
      <c r="J322" s="1764"/>
      <c r="K322" s="1611">
        <v>4</v>
      </c>
      <c r="L322" s="2557"/>
      <c r="M322" s="2030" t="s">
        <v>1620</v>
      </c>
      <c r="N322" s="1554">
        <v>5</v>
      </c>
      <c r="O322" s="1558"/>
      <c r="P322" s="2031">
        <v>96</v>
      </c>
      <c r="Q322" s="1558"/>
      <c r="R322" s="2631"/>
      <c r="S322" s="460"/>
      <c r="T322" s="393"/>
      <c r="U322" s="1993"/>
      <c r="V322" s="393"/>
      <c r="W322" s="1428"/>
      <c r="X322" s="1562">
        <v>0.05</v>
      </c>
      <c r="Y322" s="1558"/>
      <c r="Z322" s="2018">
        <v>12910</v>
      </c>
      <c r="AA322" s="2032"/>
      <c r="AB322" s="2679"/>
      <c r="AC322" s="2516">
        <f t="shared" si="20"/>
        <v>0</v>
      </c>
      <c r="AD322" s="1416">
        <f t="shared" si="21"/>
        <v>0</v>
      </c>
      <c r="AE322" s="1416">
        <f t="shared" si="22"/>
        <v>0</v>
      </c>
      <c r="AF322" s="1416">
        <f t="shared" si="23"/>
        <v>0</v>
      </c>
      <c r="AG322" s="2492"/>
      <c r="AH322" s="2492"/>
      <c r="AI322" s="2492"/>
      <c r="AJ322" s="2492"/>
      <c r="AK322" s="2492"/>
      <c r="AL322" s="2492"/>
      <c r="AM322" s="2492"/>
      <c r="AN322" s="2492"/>
      <c r="AO322" s="2492"/>
      <c r="AP322" s="2492"/>
      <c r="AQ322" s="2492"/>
      <c r="AR322" s="2492"/>
      <c r="AS322" s="2492"/>
      <c r="AT322" s="2492"/>
      <c r="AU322" s="2492"/>
      <c r="AV322" s="2492"/>
      <c r="AW322" s="2492"/>
      <c r="AX322" s="2492"/>
      <c r="AY322" s="2492"/>
      <c r="AZ322" s="2492"/>
      <c r="BA322" s="2492"/>
      <c r="BB322" s="2492"/>
      <c r="BC322" s="2492"/>
      <c r="BD322" s="2492"/>
      <c r="BE322" s="2492"/>
      <c r="BF322" s="2492"/>
      <c r="BG322" s="2492"/>
      <c r="BH322" s="2492"/>
      <c r="BI322" s="2492"/>
      <c r="BJ322" s="2492"/>
      <c r="BK322" s="2492"/>
      <c r="BL322" s="2492"/>
      <c r="BM322" s="2492"/>
      <c r="BN322" s="2492"/>
      <c r="BO322" s="2492"/>
      <c r="BP322" s="2492"/>
      <c r="BQ322" s="2492"/>
      <c r="BR322" s="2492"/>
      <c r="BS322" s="2492"/>
      <c r="BT322" s="2492"/>
      <c r="BU322" s="2492"/>
      <c r="BV322" s="2492"/>
      <c r="BW322" s="2492"/>
      <c r="BX322" s="2492"/>
      <c r="BY322" s="2492"/>
      <c r="BZ322" s="2492"/>
      <c r="CA322" s="2492"/>
      <c r="CB322" s="2492"/>
      <c r="CC322" s="2492"/>
      <c r="CD322" s="2492"/>
      <c r="CE322" s="2492"/>
      <c r="CF322" s="2492"/>
      <c r="CG322" s="2492"/>
      <c r="CH322" s="2492"/>
      <c r="CI322" s="2492"/>
      <c r="CJ322" s="2492"/>
      <c r="CK322" s="2492"/>
      <c r="CL322" s="2492"/>
      <c r="CM322" s="2492"/>
      <c r="CN322" s="2492"/>
      <c r="CO322" s="2492"/>
      <c r="CP322" s="2492"/>
      <c r="CQ322" s="2492"/>
      <c r="CR322" s="2492"/>
      <c r="CS322" s="2492"/>
      <c r="CT322" s="2492"/>
      <c r="CU322" s="2492"/>
      <c r="CV322" s="2492"/>
      <c r="CW322" s="2492"/>
      <c r="CX322" s="2492"/>
      <c r="CY322" s="2492"/>
      <c r="CZ322" s="2492"/>
      <c r="DA322" s="2492"/>
      <c r="DB322" s="2492"/>
      <c r="DC322" s="2492"/>
      <c r="DD322" s="2492"/>
      <c r="DE322" s="2492"/>
      <c r="DF322" s="2492"/>
      <c r="DG322" s="2492"/>
      <c r="DH322" s="2492"/>
      <c r="DI322" s="2492"/>
      <c r="DJ322" s="2492"/>
      <c r="DK322" s="2492"/>
      <c r="DL322" s="2492"/>
      <c r="DM322" s="2492"/>
      <c r="DN322" s="2492"/>
      <c r="DO322" s="2492"/>
      <c r="DP322" s="2492"/>
      <c r="DQ322" s="2492"/>
      <c r="DR322" s="2492"/>
      <c r="DS322" s="2492"/>
      <c r="DT322" s="2492"/>
      <c r="DU322" s="2492"/>
      <c r="DV322" s="2492"/>
      <c r="DW322" s="2492"/>
      <c r="DX322" s="2492"/>
      <c r="DY322" s="2492"/>
      <c r="DZ322" s="2492"/>
      <c r="EA322" s="2492"/>
      <c r="EB322" s="2492"/>
      <c r="EC322" s="2492"/>
      <c r="ED322" s="2492"/>
      <c r="EE322" s="2492"/>
      <c r="EF322" s="2492"/>
      <c r="EG322" s="2492"/>
      <c r="EH322" s="2492"/>
      <c r="EI322" s="2492"/>
      <c r="EJ322" s="2492"/>
      <c r="EK322" s="2492"/>
      <c r="EL322" s="2492"/>
      <c r="EM322" s="2492"/>
      <c r="EN322" s="2492"/>
      <c r="EO322" s="2492"/>
      <c r="EP322" s="2492"/>
      <c r="EQ322" s="2492"/>
      <c r="ER322" s="2492"/>
      <c r="ES322" s="2492"/>
      <c r="ET322" s="2492"/>
      <c r="EU322" s="2492"/>
      <c r="EV322" s="2492"/>
      <c r="EW322" s="2492"/>
      <c r="EX322" s="2492"/>
      <c r="EY322" s="2492"/>
      <c r="EZ322" s="2492"/>
      <c r="FA322" s="2492"/>
      <c r="FB322" s="2492"/>
      <c r="FC322" s="2492"/>
      <c r="FD322" s="2492"/>
      <c r="FE322" s="2492"/>
      <c r="FF322" s="2492"/>
      <c r="FG322" s="2492"/>
      <c r="FH322" s="2492"/>
      <c r="FI322" s="2492"/>
      <c r="FJ322" s="2492"/>
      <c r="FK322" s="2492"/>
      <c r="FL322" s="2492"/>
      <c r="FM322" s="2492"/>
      <c r="FN322" s="2492"/>
      <c r="FO322" s="2492"/>
      <c r="FP322" s="2492"/>
      <c r="FQ322" s="2492"/>
      <c r="FR322" s="2492"/>
      <c r="FS322" s="2492"/>
      <c r="FT322" s="2492"/>
      <c r="FU322" s="2492"/>
      <c r="FV322" s="2492"/>
      <c r="FW322" s="2492"/>
      <c r="FX322" s="2492"/>
      <c r="FY322" s="2492"/>
      <c r="FZ322" s="2492"/>
      <c r="GA322" s="2492"/>
      <c r="GB322" s="2492"/>
      <c r="GC322" s="2492"/>
      <c r="GD322" s="2492"/>
      <c r="GE322" s="2492"/>
      <c r="GF322" s="2492"/>
      <c r="GG322" s="2492"/>
      <c r="GH322" s="2492"/>
      <c r="GI322" s="2492"/>
      <c r="GJ322" s="2492"/>
      <c r="GK322" s="2492"/>
      <c r="GL322" s="2492"/>
      <c r="GM322" s="2492"/>
      <c r="GN322" s="2492"/>
      <c r="GO322" s="2492"/>
      <c r="GP322" s="2492"/>
      <c r="GQ322" s="2492"/>
      <c r="GR322" s="2492"/>
      <c r="GS322" s="2492"/>
      <c r="GT322" s="2492"/>
      <c r="GU322" s="2492"/>
      <c r="GV322" s="2492"/>
      <c r="GW322" s="2492"/>
      <c r="GX322" s="2492"/>
      <c r="GY322" s="2492"/>
      <c r="GZ322" s="2492"/>
      <c r="HA322" s="2492"/>
      <c r="HB322" s="2492"/>
      <c r="HC322" s="2492"/>
      <c r="HD322" s="2492"/>
      <c r="HE322" s="2492"/>
      <c r="HF322" s="2492"/>
      <c r="HG322" s="2492"/>
      <c r="HH322" s="2492"/>
      <c r="HI322" s="2492"/>
      <c r="HJ322" s="2492"/>
      <c r="HK322" s="2492"/>
      <c r="HL322" s="2492"/>
      <c r="HM322" s="2492"/>
      <c r="HN322" s="2492"/>
      <c r="HO322" s="2492"/>
      <c r="HP322" s="2492"/>
      <c r="HQ322" s="2492"/>
      <c r="HR322" s="2492"/>
      <c r="HS322" s="2492"/>
      <c r="HT322" s="2492"/>
      <c r="HU322" s="2492"/>
      <c r="HV322" s="2492"/>
      <c r="HW322" s="2492"/>
      <c r="HX322" s="2492"/>
      <c r="HY322" s="2492"/>
      <c r="HZ322" s="2492"/>
      <c r="IA322" s="2492"/>
      <c r="IB322" s="2492"/>
      <c r="IC322" s="2492"/>
      <c r="ID322" s="2492"/>
      <c r="IE322" s="2492"/>
    </row>
    <row r="323" spans="1:239" s="1472" customFormat="1" ht="27" customHeight="1">
      <c r="A323" s="1483">
        <v>2551</v>
      </c>
      <c r="B323" s="718" t="s">
        <v>1621</v>
      </c>
      <c r="C323" s="4373" t="s">
        <v>1622</v>
      </c>
      <c r="D323" s="4374"/>
      <c r="E323" s="4374"/>
      <c r="F323" s="4375"/>
      <c r="G323" s="83">
        <v>0.6</v>
      </c>
      <c r="H323" s="701"/>
      <c r="I323" s="686">
        <v>24.9</v>
      </c>
      <c r="J323" s="1123"/>
      <c r="K323" s="698">
        <v>3</v>
      </c>
      <c r="L323" s="2449"/>
      <c r="M323" s="1121" t="s">
        <v>1620</v>
      </c>
      <c r="N323" s="864">
        <v>5</v>
      </c>
      <c r="O323" s="1927"/>
      <c r="P323" s="1928">
        <v>47</v>
      </c>
      <c r="Q323" s="1927"/>
      <c r="R323" s="2618"/>
      <c r="S323" s="1137"/>
      <c r="T323" s="1147"/>
      <c r="U323" s="1944"/>
      <c r="V323" s="1147"/>
      <c r="W323" s="1429"/>
      <c r="X323" s="1502">
        <v>0.1</v>
      </c>
      <c r="Y323" s="1549"/>
      <c r="Z323" s="1981">
        <v>5909</v>
      </c>
      <c r="AA323" s="1616"/>
      <c r="AB323" s="2480"/>
      <c r="AC323" s="2516">
        <f t="shared" si="20"/>
        <v>0</v>
      </c>
      <c r="AD323" s="1416">
        <f t="shared" si="21"/>
        <v>0</v>
      </c>
      <c r="AE323" s="1416">
        <f t="shared" si="22"/>
        <v>0</v>
      </c>
      <c r="AF323" s="1416">
        <f t="shared" si="23"/>
        <v>0</v>
      </c>
      <c r="AG323" s="2492"/>
      <c r="AH323" s="2492"/>
      <c r="AI323" s="2492"/>
      <c r="AJ323" s="2492"/>
      <c r="AK323" s="2492"/>
      <c r="AL323" s="2492"/>
      <c r="AM323" s="2492"/>
      <c r="AN323" s="2492"/>
      <c r="AO323" s="2492"/>
      <c r="AP323" s="2492"/>
      <c r="AQ323" s="2492"/>
      <c r="AR323" s="2492"/>
      <c r="AS323" s="2492"/>
      <c r="AT323" s="2492"/>
      <c r="AU323" s="2492"/>
      <c r="AV323" s="2492"/>
      <c r="AW323" s="2492"/>
      <c r="AX323" s="2492"/>
      <c r="AY323" s="2492"/>
      <c r="AZ323" s="2492"/>
      <c r="BA323" s="2492"/>
      <c r="BB323" s="2492"/>
      <c r="BC323" s="2492"/>
      <c r="BD323" s="2492"/>
      <c r="BE323" s="2492"/>
      <c r="BF323" s="2492"/>
      <c r="BG323" s="2492"/>
      <c r="BH323" s="2492"/>
      <c r="BI323" s="2492"/>
      <c r="BJ323" s="2492"/>
      <c r="BK323" s="2492"/>
      <c r="BL323" s="2492"/>
      <c r="BM323" s="2492"/>
      <c r="BN323" s="2492"/>
      <c r="BO323" s="2492"/>
      <c r="BP323" s="2492"/>
      <c r="BQ323" s="2492"/>
      <c r="BR323" s="2492"/>
      <c r="BS323" s="2492"/>
      <c r="BT323" s="2492"/>
      <c r="BU323" s="2492"/>
      <c r="BV323" s="2492"/>
      <c r="BW323" s="2492"/>
      <c r="BX323" s="2492"/>
      <c r="BY323" s="2492"/>
      <c r="BZ323" s="2492"/>
      <c r="CA323" s="2492"/>
      <c r="CB323" s="2492"/>
      <c r="CC323" s="2492"/>
      <c r="CD323" s="2492"/>
      <c r="CE323" s="2492"/>
      <c r="CF323" s="2492"/>
      <c r="CG323" s="2492"/>
      <c r="CH323" s="2492"/>
      <c r="CI323" s="2492"/>
      <c r="CJ323" s="2492"/>
      <c r="CK323" s="2492"/>
      <c r="CL323" s="2492"/>
      <c r="CM323" s="2492"/>
      <c r="CN323" s="2492"/>
      <c r="CO323" s="2492"/>
      <c r="CP323" s="2492"/>
      <c r="CQ323" s="2492"/>
      <c r="CR323" s="2492"/>
      <c r="CS323" s="2492"/>
      <c r="CT323" s="2492"/>
      <c r="CU323" s="2492"/>
      <c r="CV323" s="2492"/>
      <c r="CW323" s="2492"/>
      <c r="CX323" s="2492"/>
      <c r="CY323" s="2492"/>
      <c r="CZ323" s="2492"/>
      <c r="DA323" s="2492"/>
      <c r="DB323" s="2492"/>
      <c r="DC323" s="2492"/>
      <c r="DD323" s="2492"/>
      <c r="DE323" s="2492"/>
      <c r="DF323" s="2492"/>
      <c r="DG323" s="2492"/>
      <c r="DH323" s="2492"/>
      <c r="DI323" s="2492"/>
      <c r="DJ323" s="2492"/>
      <c r="DK323" s="2492"/>
      <c r="DL323" s="2492"/>
      <c r="DM323" s="2492"/>
      <c r="DN323" s="2492"/>
      <c r="DO323" s="2492"/>
      <c r="DP323" s="2492"/>
      <c r="DQ323" s="2492"/>
      <c r="DR323" s="2492"/>
      <c r="DS323" s="2492"/>
      <c r="DT323" s="2492"/>
      <c r="DU323" s="2492"/>
      <c r="DV323" s="2492"/>
      <c r="DW323" s="2492"/>
      <c r="DX323" s="2492"/>
      <c r="DY323" s="2492"/>
      <c r="DZ323" s="2492"/>
      <c r="EA323" s="2492"/>
      <c r="EB323" s="2492"/>
      <c r="EC323" s="2492"/>
      <c r="ED323" s="2492"/>
      <c r="EE323" s="2492"/>
      <c r="EF323" s="2492"/>
      <c r="EG323" s="2492"/>
      <c r="EH323" s="2492"/>
      <c r="EI323" s="2492"/>
      <c r="EJ323" s="2492"/>
      <c r="EK323" s="2492"/>
      <c r="EL323" s="2492"/>
      <c r="EM323" s="2492"/>
      <c r="EN323" s="2492"/>
      <c r="EO323" s="2492"/>
      <c r="EP323" s="2492"/>
      <c r="EQ323" s="2492"/>
      <c r="ER323" s="2492"/>
      <c r="ES323" s="2492"/>
      <c r="ET323" s="2492"/>
      <c r="EU323" s="2492"/>
      <c r="EV323" s="2492"/>
      <c r="EW323" s="2492"/>
      <c r="EX323" s="2492"/>
      <c r="EY323" s="2492"/>
      <c r="EZ323" s="2492"/>
      <c r="FA323" s="2492"/>
      <c r="FB323" s="2492"/>
      <c r="FC323" s="2492"/>
      <c r="FD323" s="2492"/>
      <c r="FE323" s="2492"/>
      <c r="FF323" s="2492"/>
      <c r="FG323" s="2492"/>
      <c r="FH323" s="2492"/>
      <c r="FI323" s="2492"/>
      <c r="FJ323" s="2492"/>
      <c r="FK323" s="2492"/>
      <c r="FL323" s="2492"/>
      <c r="FM323" s="2492"/>
      <c r="FN323" s="2492"/>
      <c r="FO323" s="2492"/>
      <c r="FP323" s="2492"/>
      <c r="FQ323" s="2492"/>
      <c r="FR323" s="2492"/>
      <c r="FS323" s="2492"/>
      <c r="FT323" s="2492"/>
      <c r="FU323" s="2492"/>
      <c r="FV323" s="2492"/>
      <c r="FW323" s="2492"/>
      <c r="FX323" s="2492"/>
      <c r="FY323" s="2492"/>
      <c r="FZ323" s="2492"/>
      <c r="GA323" s="2492"/>
      <c r="GB323" s="2492"/>
      <c r="GC323" s="2492"/>
      <c r="GD323" s="2492"/>
      <c r="GE323" s="2492"/>
      <c r="GF323" s="2492"/>
      <c r="GG323" s="2492"/>
      <c r="GH323" s="2492"/>
      <c r="GI323" s="2492"/>
      <c r="GJ323" s="2492"/>
      <c r="GK323" s="2492"/>
      <c r="GL323" s="2492"/>
      <c r="GM323" s="2492"/>
      <c r="GN323" s="2492"/>
      <c r="GO323" s="2492"/>
      <c r="GP323" s="2492"/>
      <c r="GQ323" s="2492"/>
      <c r="GR323" s="2492"/>
      <c r="GS323" s="2492"/>
      <c r="GT323" s="2492"/>
      <c r="GU323" s="2492"/>
      <c r="GV323" s="2492"/>
      <c r="GW323" s="2492"/>
      <c r="GX323" s="2492"/>
      <c r="GY323" s="2492"/>
      <c r="GZ323" s="2492"/>
      <c r="HA323" s="2492"/>
      <c r="HB323" s="2492"/>
      <c r="HC323" s="2492"/>
      <c r="HD323" s="2492"/>
      <c r="HE323" s="2492"/>
      <c r="HF323" s="2492"/>
      <c r="HG323" s="2492"/>
      <c r="HH323" s="2492"/>
      <c r="HI323" s="2492"/>
      <c r="HJ323" s="2492"/>
      <c r="HK323" s="2492"/>
      <c r="HL323" s="2492"/>
      <c r="HM323" s="2492"/>
      <c r="HN323" s="2492"/>
      <c r="HO323" s="2492"/>
      <c r="HP323" s="2492"/>
      <c r="HQ323" s="2492"/>
      <c r="HR323" s="2492"/>
      <c r="HS323" s="2492"/>
      <c r="HT323" s="2492"/>
      <c r="HU323" s="2492"/>
      <c r="HV323" s="2492"/>
      <c r="HW323" s="2492"/>
      <c r="HX323" s="2492"/>
      <c r="HY323" s="2492"/>
      <c r="HZ323" s="2492"/>
      <c r="IA323" s="2492"/>
      <c r="IB323" s="2492"/>
      <c r="IC323" s="2492"/>
      <c r="ID323" s="2492"/>
      <c r="IE323" s="2492"/>
    </row>
    <row r="324" spans="1:239" s="1472" customFormat="1" ht="15.75" customHeight="1">
      <c r="A324" s="1483" t="s">
        <v>182</v>
      </c>
      <c r="B324" s="2133" t="s">
        <v>1623</v>
      </c>
      <c r="C324" s="2061" t="s">
        <v>1624</v>
      </c>
      <c r="D324" s="215"/>
      <c r="E324" s="2134"/>
      <c r="F324" s="85"/>
      <c r="G324" s="83" t="s">
        <v>216</v>
      </c>
      <c r="H324" s="701"/>
      <c r="I324" s="686">
        <v>67.5</v>
      </c>
      <c r="J324" s="1123"/>
      <c r="K324" s="698">
        <v>6</v>
      </c>
      <c r="L324" s="2449"/>
      <c r="M324" s="1121" t="s">
        <v>272</v>
      </c>
      <c r="N324" s="1137"/>
      <c r="O324" s="1147"/>
      <c r="P324" s="1944"/>
      <c r="Q324" s="1134"/>
      <c r="R324" s="2466"/>
      <c r="S324" s="466"/>
      <c r="T324" s="350"/>
      <c r="U324" s="1890"/>
      <c r="V324" s="350"/>
      <c r="W324" s="1432"/>
      <c r="X324" s="1502">
        <v>0.01</v>
      </c>
      <c r="Y324" s="1549"/>
      <c r="Z324" s="1981">
        <v>54251</v>
      </c>
      <c r="AA324" s="1616"/>
      <c r="AB324" s="2480"/>
      <c r="AC324" s="2516">
        <f t="shared" si="20"/>
        <v>0</v>
      </c>
      <c r="AD324" s="1416">
        <f t="shared" si="21"/>
        <v>0</v>
      </c>
      <c r="AE324" s="1416">
        <f t="shared" si="22"/>
        <v>0</v>
      </c>
      <c r="AF324" s="1416">
        <f t="shared" si="23"/>
        <v>0</v>
      </c>
      <c r="AG324" s="2492"/>
      <c r="AH324" s="2492"/>
      <c r="AI324" s="2492"/>
      <c r="AJ324" s="2492"/>
      <c r="AK324" s="2492"/>
      <c r="AL324" s="2492"/>
      <c r="AM324" s="2492"/>
      <c r="AN324" s="2492"/>
      <c r="AO324" s="2492"/>
      <c r="AP324" s="2492"/>
      <c r="AQ324" s="2492"/>
      <c r="AR324" s="2492"/>
      <c r="AS324" s="2492"/>
      <c r="AT324" s="2492"/>
      <c r="AU324" s="2492"/>
      <c r="AV324" s="2492"/>
      <c r="AW324" s="2492"/>
      <c r="AX324" s="2492"/>
      <c r="AY324" s="2492"/>
      <c r="AZ324" s="2492"/>
      <c r="BA324" s="2492"/>
      <c r="BB324" s="2492"/>
      <c r="BC324" s="2492"/>
      <c r="BD324" s="2492"/>
      <c r="BE324" s="2492"/>
      <c r="BF324" s="2492"/>
      <c r="BG324" s="2492"/>
      <c r="BH324" s="2492"/>
      <c r="BI324" s="2492"/>
      <c r="BJ324" s="2492"/>
      <c r="BK324" s="2492"/>
      <c r="BL324" s="2492"/>
      <c r="BM324" s="2492"/>
      <c r="BN324" s="2492"/>
      <c r="BO324" s="2492"/>
      <c r="BP324" s="2492"/>
      <c r="BQ324" s="2492"/>
      <c r="BR324" s="2492"/>
      <c r="BS324" s="2492"/>
      <c r="BT324" s="2492"/>
      <c r="BU324" s="2492"/>
      <c r="BV324" s="2492"/>
      <c r="BW324" s="2492"/>
      <c r="BX324" s="2492"/>
      <c r="BY324" s="2492"/>
      <c r="BZ324" s="2492"/>
      <c r="CA324" s="2492"/>
      <c r="CB324" s="2492"/>
      <c r="CC324" s="2492"/>
      <c r="CD324" s="2492"/>
      <c r="CE324" s="2492"/>
      <c r="CF324" s="2492"/>
      <c r="CG324" s="2492"/>
      <c r="CH324" s="2492"/>
      <c r="CI324" s="2492"/>
      <c r="CJ324" s="2492"/>
      <c r="CK324" s="2492"/>
      <c r="CL324" s="2492"/>
      <c r="CM324" s="2492"/>
      <c r="CN324" s="2492"/>
      <c r="CO324" s="2492"/>
      <c r="CP324" s="2492"/>
      <c r="CQ324" s="2492"/>
      <c r="CR324" s="2492"/>
      <c r="CS324" s="2492"/>
      <c r="CT324" s="2492"/>
      <c r="CU324" s="2492"/>
      <c r="CV324" s="2492"/>
      <c r="CW324" s="2492"/>
      <c r="CX324" s="2492"/>
      <c r="CY324" s="2492"/>
      <c r="CZ324" s="2492"/>
      <c r="DA324" s="2492"/>
      <c r="DB324" s="2492"/>
      <c r="DC324" s="2492"/>
      <c r="DD324" s="2492"/>
      <c r="DE324" s="2492"/>
      <c r="DF324" s="2492"/>
      <c r="DG324" s="2492"/>
      <c r="DH324" s="2492"/>
      <c r="DI324" s="2492"/>
      <c r="DJ324" s="2492"/>
      <c r="DK324" s="2492"/>
      <c r="DL324" s="2492"/>
      <c r="DM324" s="2492"/>
      <c r="DN324" s="2492"/>
      <c r="DO324" s="2492"/>
      <c r="DP324" s="2492"/>
      <c r="DQ324" s="2492"/>
      <c r="DR324" s="2492"/>
      <c r="DS324" s="2492"/>
      <c r="DT324" s="2492"/>
      <c r="DU324" s="2492"/>
      <c r="DV324" s="2492"/>
      <c r="DW324" s="2492"/>
      <c r="DX324" s="2492"/>
      <c r="DY324" s="2492"/>
      <c r="DZ324" s="2492"/>
      <c r="EA324" s="2492"/>
      <c r="EB324" s="2492"/>
      <c r="EC324" s="2492"/>
      <c r="ED324" s="2492"/>
      <c r="EE324" s="2492"/>
      <c r="EF324" s="2492"/>
      <c r="EG324" s="2492"/>
      <c r="EH324" s="2492"/>
      <c r="EI324" s="2492"/>
      <c r="EJ324" s="2492"/>
      <c r="EK324" s="2492"/>
      <c r="EL324" s="2492"/>
      <c r="EM324" s="2492"/>
      <c r="EN324" s="2492"/>
      <c r="EO324" s="2492"/>
      <c r="EP324" s="2492"/>
      <c r="EQ324" s="2492"/>
      <c r="ER324" s="2492"/>
      <c r="ES324" s="2492"/>
      <c r="ET324" s="2492"/>
      <c r="EU324" s="2492"/>
      <c r="EV324" s="2492"/>
      <c r="EW324" s="2492"/>
      <c r="EX324" s="2492"/>
      <c r="EY324" s="2492"/>
      <c r="EZ324" s="2492"/>
      <c r="FA324" s="2492"/>
      <c r="FB324" s="2492"/>
      <c r="FC324" s="2492"/>
      <c r="FD324" s="2492"/>
      <c r="FE324" s="2492"/>
      <c r="FF324" s="2492"/>
      <c r="FG324" s="2492"/>
      <c r="FH324" s="2492"/>
      <c r="FI324" s="2492"/>
      <c r="FJ324" s="2492"/>
      <c r="FK324" s="2492"/>
      <c r="FL324" s="2492"/>
      <c r="FM324" s="2492"/>
      <c r="FN324" s="2492"/>
      <c r="FO324" s="2492"/>
      <c r="FP324" s="2492"/>
      <c r="FQ324" s="2492"/>
      <c r="FR324" s="2492"/>
      <c r="FS324" s="2492"/>
      <c r="FT324" s="2492"/>
      <c r="FU324" s="2492"/>
      <c r="FV324" s="2492"/>
      <c r="FW324" s="2492"/>
      <c r="FX324" s="2492"/>
      <c r="FY324" s="2492"/>
      <c r="FZ324" s="2492"/>
      <c r="GA324" s="2492"/>
      <c r="GB324" s="2492"/>
      <c r="GC324" s="2492"/>
      <c r="GD324" s="2492"/>
      <c r="GE324" s="2492"/>
      <c r="GF324" s="2492"/>
      <c r="GG324" s="2492"/>
      <c r="GH324" s="2492"/>
      <c r="GI324" s="2492"/>
      <c r="GJ324" s="2492"/>
      <c r="GK324" s="2492"/>
      <c r="GL324" s="2492"/>
      <c r="GM324" s="2492"/>
      <c r="GN324" s="2492"/>
      <c r="GO324" s="2492"/>
      <c r="GP324" s="2492"/>
      <c r="GQ324" s="2492"/>
      <c r="GR324" s="2492"/>
      <c r="GS324" s="2492"/>
      <c r="GT324" s="2492"/>
      <c r="GU324" s="2492"/>
      <c r="GV324" s="2492"/>
      <c r="GW324" s="2492"/>
      <c r="GX324" s="2492"/>
      <c r="GY324" s="2492"/>
      <c r="GZ324" s="2492"/>
      <c r="HA324" s="2492"/>
      <c r="HB324" s="2492"/>
      <c r="HC324" s="2492"/>
      <c r="HD324" s="2492"/>
      <c r="HE324" s="2492"/>
      <c r="HF324" s="2492"/>
      <c r="HG324" s="2492"/>
      <c r="HH324" s="2492"/>
      <c r="HI324" s="2492"/>
      <c r="HJ324" s="2492"/>
      <c r="HK324" s="2492"/>
      <c r="HL324" s="2492"/>
      <c r="HM324" s="2492"/>
      <c r="HN324" s="2492"/>
      <c r="HO324" s="2492"/>
      <c r="HP324" s="2492"/>
      <c r="HQ324" s="2492"/>
      <c r="HR324" s="2492"/>
      <c r="HS324" s="2492"/>
      <c r="HT324" s="2492"/>
      <c r="HU324" s="2492"/>
      <c r="HV324" s="2492"/>
      <c r="HW324" s="2492"/>
      <c r="HX324" s="2492"/>
      <c r="HY324" s="2492"/>
      <c r="HZ324" s="2492"/>
      <c r="IA324" s="2492"/>
      <c r="IB324" s="2492"/>
      <c r="IC324" s="2492"/>
      <c r="ID324" s="2492"/>
      <c r="IE324" s="2492"/>
    </row>
    <row r="325" spans="1:239" s="1472" customFormat="1" ht="27" customHeight="1">
      <c r="A325" s="1684" t="s">
        <v>1625</v>
      </c>
      <c r="B325" s="1770" t="s">
        <v>1626</v>
      </c>
      <c r="C325" s="4306" t="s">
        <v>1627</v>
      </c>
      <c r="D325" s="4307"/>
      <c r="E325" s="4307"/>
      <c r="F325" s="4362"/>
      <c r="G325" s="1497">
        <v>0.4</v>
      </c>
      <c r="H325" s="1622"/>
      <c r="I325" s="1778">
        <v>37.299999999999997</v>
      </c>
      <c r="J325" s="1771"/>
      <c r="K325" s="1624">
        <v>4</v>
      </c>
      <c r="L325" s="2442"/>
      <c r="M325" s="128" t="s">
        <v>1628</v>
      </c>
      <c r="N325" s="2116">
        <v>3</v>
      </c>
      <c r="O325" s="131"/>
      <c r="P325" s="2117">
        <v>127</v>
      </c>
      <c r="Q325" s="131"/>
      <c r="R325" s="2634"/>
      <c r="S325" s="466"/>
      <c r="T325" s="350"/>
      <c r="U325" s="1890"/>
      <c r="V325" s="350"/>
      <c r="W325" s="1432"/>
      <c r="X325" s="124">
        <v>0.03</v>
      </c>
      <c r="Y325" s="132"/>
      <c r="Z325" s="1984">
        <v>28786</v>
      </c>
      <c r="AA325" s="1985"/>
      <c r="AB325" s="1442"/>
      <c r="AC325" s="2516">
        <f t="shared" si="20"/>
        <v>0</v>
      </c>
      <c r="AD325" s="1416">
        <f t="shared" si="21"/>
        <v>0</v>
      </c>
      <c r="AE325" s="1416">
        <f t="shared" si="22"/>
        <v>0</v>
      </c>
      <c r="AF325" s="1416">
        <f t="shared" si="23"/>
        <v>0</v>
      </c>
      <c r="AG325" s="2492"/>
      <c r="AH325" s="2492"/>
      <c r="AI325" s="2492"/>
      <c r="AJ325" s="2492"/>
      <c r="AK325" s="2492"/>
      <c r="AL325" s="2492"/>
      <c r="AM325" s="2492"/>
      <c r="AN325" s="2492"/>
      <c r="AO325" s="2492"/>
      <c r="AP325" s="2492"/>
      <c r="AQ325" s="2492"/>
      <c r="AR325" s="2492"/>
      <c r="AS325" s="2492"/>
      <c r="AT325" s="2492"/>
      <c r="AU325" s="2492"/>
      <c r="AV325" s="2492"/>
      <c r="AW325" s="2492"/>
      <c r="AX325" s="2492"/>
      <c r="AY325" s="2492"/>
      <c r="AZ325" s="2492"/>
      <c r="BA325" s="2492"/>
      <c r="BB325" s="2492"/>
      <c r="BC325" s="2492"/>
      <c r="BD325" s="2492"/>
      <c r="BE325" s="2492"/>
      <c r="BF325" s="2492"/>
      <c r="BG325" s="2492"/>
      <c r="BH325" s="2492"/>
      <c r="BI325" s="2492"/>
      <c r="BJ325" s="2492"/>
      <c r="BK325" s="2492"/>
      <c r="BL325" s="2492"/>
      <c r="BM325" s="2492"/>
      <c r="BN325" s="2492"/>
      <c r="BO325" s="2492"/>
      <c r="BP325" s="2492"/>
      <c r="BQ325" s="2492"/>
      <c r="BR325" s="2492"/>
      <c r="BS325" s="2492"/>
      <c r="BT325" s="2492"/>
      <c r="BU325" s="2492"/>
      <c r="BV325" s="2492"/>
      <c r="BW325" s="2492"/>
      <c r="BX325" s="2492"/>
      <c r="BY325" s="2492"/>
      <c r="BZ325" s="2492"/>
      <c r="CA325" s="2492"/>
      <c r="CB325" s="2492"/>
      <c r="CC325" s="2492"/>
      <c r="CD325" s="2492"/>
      <c r="CE325" s="2492"/>
      <c r="CF325" s="2492"/>
      <c r="CG325" s="2492"/>
      <c r="CH325" s="2492"/>
      <c r="CI325" s="2492"/>
      <c r="CJ325" s="2492"/>
      <c r="CK325" s="2492"/>
      <c r="CL325" s="2492"/>
      <c r="CM325" s="2492"/>
      <c r="CN325" s="2492"/>
      <c r="CO325" s="2492"/>
      <c r="CP325" s="2492"/>
      <c r="CQ325" s="2492"/>
      <c r="CR325" s="2492"/>
      <c r="CS325" s="2492"/>
      <c r="CT325" s="2492"/>
      <c r="CU325" s="2492"/>
      <c r="CV325" s="2492"/>
      <c r="CW325" s="2492"/>
      <c r="CX325" s="2492"/>
      <c r="CY325" s="2492"/>
      <c r="CZ325" s="2492"/>
      <c r="DA325" s="2492"/>
      <c r="DB325" s="2492"/>
      <c r="DC325" s="2492"/>
      <c r="DD325" s="2492"/>
      <c r="DE325" s="2492"/>
      <c r="DF325" s="2492"/>
      <c r="DG325" s="2492"/>
      <c r="DH325" s="2492"/>
      <c r="DI325" s="2492"/>
      <c r="DJ325" s="2492"/>
      <c r="DK325" s="2492"/>
      <c r="DL325" s="2492"/>
      <c r="DM325" s="2492"/>
      <c r="DN325" s="2492"/>
      <c r="DO325" s="2492"/>
      <c r="DP325" s="2492"/>
      <c r="DQ325" s="2492"/>
      <c r="DR325" s="2492"/>
      <c r="DS325" s="2492"/>
      <c r="DT325" s="2492"/>
      <c r="DU325" s="2492"/>
      <c r="DV325" s="2492"/>
      <c r="DW325" s="2492"/>
      <c r="DX325" s="2492"/>
      <c r="DY325" s="2492"/>
      <c r="DZ325" s="2492"/>
      <c r="EA325" s="2492"/>
      <c r="EB325" s="2492"/>
      <c r="EC325" s="2492"/>
      <c r="ED325" s="2492"/>
      <c r="EE325" s="2492"/>
      <c r="EF325" s="2492"/>
      <c r="EG325" s="2492"/>
      <c r="EH325" s="2492"/>
      <c r="EI325" s="2492"/>
      <c r="EJ325" s="2492"/>
      <c r="EK325" s="2492"/>
      <c r="EL325" s="2492"/>
      <c r="EM325" s="2492"/>
      <c r="EN325" s="2492"/>
      <c r="EO325" s="2492"/>
      <c r="EP325" s="2492"/>
      <c r="EQ325" s="2492"/>
      <c r="ER325" s="2492"/>
      <c r="ES325" s="2492"/>
      <c r="ET325" s="2492"/>
      <c r="EU325" s="2492"/>
      <c r="EV325" s="2492"/>
      <c r="EW325" s="2492"/>
      <c r="EX325" s="2492"/>
      <c r="EY325" s="2492"/>
      <c r="EZ325" s="2492"/>
      <c r="FA325" s="2492"/>
      <c r="FB325" s="2492"/>
      <c r="FC325" s="2492"/>
      <c r="FD325" s="2492"/>
      <c r="FE325" s="2492"/>
      <c r="FF325" s="2492"/>
      <c r="FG325" s="2492"/>
      <c r="FH325" s="2492"/>
      <c r="FI325" s="2492"/>
      <c r="FJ325" s="2492"/>
      <c r="FK325" s="2492"/>
      <c r="FL325" s="2492"/>
      <c r="FM325" s="2492"/>
      <c r="FN325" s="2492"/>
      <c r="FO325" s="2492"/>
      <c r="FP325" s="2492"/>
      <c r="FQ325" s="2492"/>
      <c r="FR325" s="2492"/>
      <c r="FS325" s="2492"/>
      <c r="FT325" s="2492"/>
      <c r="FU325" s="2492"/>
      <c r="FV325" s="2492"/>
      <c r="FW325" s="2492"/>
      <c r="FX325" s="2492"/>
      <c r="FY325" s="2492"/>
      <c r="FZ325" s="2492"/>
      <c r="GA325" s="2492"/>
      <c r="GB325" s="2492"/>
      <c r="GC325" s="2492"/>
      <c r="GD325" s="2492"/>
      <c r="GE325" s="2492"/>
      <c r="GF325" s="2492"/>
      <c r="GG325" s="2492"/>
      <c r="GH325" s="2492"/>
      <c r="GI325" s="2492"/>
      <c r="GJ325" s="2492"/>
      <c r="GK325" s="2492"/>
      <c r="GL325" s="2492"/>
      <c r="GM325" s="2492"/>
      <c r="GN325" s="2492"/>
      <c r="GO325" s="2492"/>
      <c r="GP325" s="2492"/>
      <c r="GQ325" s="2492"/>
      <c r="GR325" s="2492"/>
      <c r="GS325" s="2492"/>
      <c r="GT325" s="2492"/>
      <c r="GU325" s="2492"/>
      <c r="GV325" s="2492"/>
      <c r="GW325" s="2492"/>
      <c r="GX325" s="2492"/>
      <c r="GY325" s="2492"/>
      <c r="GZ325" s="2492"/>
      <c r="HA325" s="2492"/>
      <c r="HB325" s="2492"/>
      <c r="HC325" s="2492"/>
      <c r="HD325" s="2492"/>
      <c r="HE325" s="2492"/>
      <c r="HF325" s="2492"/>
      <c r="HG325" s="2492"/>
      <c r="HH325" s="2492"/>
      <c r="HI325" s="2492"/>
      <c r="HJ325" s="2492"/>
      <c r="HK325" s="2492"/>
      <c r="HL325" s="2492"/>
      <c r="HM325" s="2492"/>
      <c r="HN325" s="2492"/>
      <c r="HO325" s="2492"/>
      <c r="HP325" s="2492"/>
      <c r="HQ325" s="2492"/>
      <c r="HR325" s="2492"/>
      <c r="HS325" s="2492"/>
      <c r="HT325" s="2492"/>
      <c r="HU325" s="2492"/>
      <c r="HV325" s="2492"/>
      <c r="HW325" s="2492"/>
      <c r="HX325" s="2492"/>
      <c r="HY325" s="2492"/>
      <c r="HZ325" s="2492"/>
      <c r="IA325" s="2492"/>
      <c r="IB325" s="2492"/>
      <c r="IC325" s="2492"/>
      <c r="ID325" s="2492"/>
      <c r="IE325" s="2492"/>
    </row>
    <row r="326" spans="1:239" s="1472" customFormat="1" ht="27" customHeight="1">
      <c r="A326" s="1684" t="s">
        <v>1629</v>
      </c>
      <c r="B326" s="1770" t="s">
        <v>1630</v>
      </c>
      <c r="C326" s="4306" t="s">
        <v>1631</v>
      </c>
      <c r="D326" s="4307"/>
      <c r="E326" s="4307"/>
      <c r="F326" s="4362"/>
      <c r="G326" s="1497">
        <v>0.4</v>
      </c>
      <c r="H326" s="1592"/>
      <c r="I326" s="1617">
        <v>37.299999999999997</v>
      </c>
      <c r="J326" s="1757"/>
      <c r="K326" s="1618">
        <v>4</v>
      </c>
      <c r="L326" s="2442"/>
      <c r="M326" s="1121" t="s">
        <v>1632</v>
      </c>
      <c r="N326" s="2116">
        <v>3</v>
      </c>
      <c r="O326" s="131"/>
      <c r="P326" s="2117">
        <v>127</v>
      </c>
      <c r="Q326" s="131"/>
      <c r="R326" s="2634"/>
      <c r="S326" s="466"/>
      <c r="T326" s="350"/>
      <c r="U326" s="1890"/>
      <c r="V326" s="350"/>
      <c r="W326" s="1432"/>
      <c r="X326" s="124">
        <v>0.03</v>
      </c>
      <c r="Y326" s="132"/>
      <c r="Z326" s="1984">
        <v>28786</v>
      </c>
      <c r="AA326" s="2135"/>
      <c r="AB326" s="1442"/>
      <c r="AC326" s="2516">
        <f t="shared" si="20"/>
        <v>0</v>
      </c>
      <c r="AD326" s="1416">
        <f t="shared" si="21"/>
        <v>0</v>
      </c>
      <c r="AE326" s="1416">
        <f t="shared" si="22"/>
        <v>0</v>
      </c>
      <c r="AF326" s="1416">
        <f t="shared" si="23"/>
        <v>0</v>
      </c>
      <c r="AG326" s="2492"/>
      <c r="AH326" s="2492"/>
      <c r="AI326" s="2492"/>
      <c r="AJ326" s="2492"/>
      <c r="AK326" s="2492"/>
      <c r="AL326" s="2492"/>
      <c r="AM326" s="2492"/>
      <c r="AN326" s="2492"/>
      <c r="AO326" s="2492"/>
      <c r="AP326" s="2492"/>
      <c r="AQ326" s="2492"/>
      <c r="AR326" s="2492"/>
      <c r="AS326" s="2492"/>
      <c r="AT326" s="2492"/>
      <c r="AU326" s="2492"/>
      <c r="AV326" s="2492"/>
      <c r="AW326" s="2492"/>
      <c r="AX326" s="2492"/>
      <c r="AY326" s="2492"/>
      <c r="AZ326" s="2492"/>
      <c r="BA326" s="2492"/>
      <c r="BB326" s="2492"/>
      <c r="BC326" s="2492"/>
      <c r="BD326" s="2492"/>
      <c r="BE326" s="2492"/>
      <c r="BF326" s="2492"/>
      <c r="BG326" s="2492"/>
      <c r="BH326" s="2492"/>
      <c r="BI326" s="2492"/>
      <c r="BJ326" s="2492"/>
      <c r="BK326" s="2492"/>
      <c r="BL326" s="2492"/>
      <c r="BM326" s="2492"/>
      <c r="BN326" s="2492"/>
      <c r="BO326" s="2492"/>
      <c r="BP326" s="2492"/>
      <c r="BQ326" s="2492"/>
      <c r="BR326" s="2492"/>
      <c r="BS326" s="2492"/>
      <c r="BT326" s="2492"/>
      <c r="BU326" s="2492"/>
      <c r="BV326" s="2492"/>
      <c r="BW326" s="2492"/>
      <c r="BX326" s="2492"/>
      <c r="BY326" s="2492"/>
      <c r="BZ326" s="2492"/>
      <c r="CA326" s="2492"/>
      <c r="CB326" s="2492"/>
      <c r="CC326" s="2492"/>
      <c r="CD326" s="2492"/>
      <c r="CE326" s="2492"/>
      <c r="CF326" s="2492"/>
      <c r="CG326" s="2492"/>
      <c r="CH326" s="2492"/>
      <c r="CI326" s="2492"/>
      <c r="CJ326" s="2492"/>
      <c r="CK326" s="2492"/>
      <c r="CL326" s="2492"/>
      <c r="CM326" s="2492"/>
      <c r="CN326" s="2492"/>
      <c r="CO326" s="2492"/>
      <c r="CP326" s="2492"/>
      <c r="CQ326" s="2492"/>
      <c r="CR326" s="2492"/>
      <c r="CS326" s="2492"/>
      <c r="CT326" s="2492"/>
      <c r="CU326" s="2492"/>
      <c r="CV326" s="2492"/>
      <c r="CW326" s="2492"/>
      <c r="CX326" s="2492"/>
      <c r="CY326" s="2492"/>
      <c r="CZ326" s="2492"/>
      <c r="DA326" s="2492"/>
      <c r="DB326" s="2492"/>
      <c r="DC326" s="2492"/>
      <c r="DD326" s="2492"/>
      <c r="DE326" s="2492"/>
      <c r="DF326" s="2492"/>
      <c r="DG326" s="2492"/>
      <c r="DH326" s="2492"/>
      <c r="DI326" s="2492"/>
      <c r="DJ326" s="2492"/>
      <c r="DK326" s="2492"/>
      <c r="DL326" s="2492"/>
      <c r="DM326" s="2492"/>
      <c r="DN326" s="2492"/>
      <c r="DO326" s="2492"/>
      <c r="DP326" s="2492"/>
      <c r="DQ326" s="2492"/>
      <c r="DR326" s="2492"/>
      <c r="DS326" s="2492"/>
      <c r="DT326" s="2492"/>
      <c r="DU326" s="2492"/>
      <c r="DV326" s="2492"/>
      <c r="DW326" s="2492"/>
      <c r="DX326" s="2492"/>
      <c r="DY326" s="2492"/>
      <c r="DZ326" s="2492"/>
      <c r="EA326" s="2492"/>
      <c r="EB326" s="2492"/>
      <c r="EC326" s="2492"/>
      <c r="ED326" s="2492"/>
      <c r="EE326" s="2492"/>
      <c r="EF326" s="2492"/>
      <c r="EG326" s="2492"/>
      <c r="EH326" s="2492"/>
      <c r="EI326" s="2492"/>
      <c r="EJ326" s="2492"/>
      <c r="EK326" s="2492"/>
      <c r="EL326" s="2492"/>
      <c r="EM326" s="2492"/>
      <c r="EN326" s="2492"/>
      <c r="EO326" s="2492"/>
      <c r="EP326" s="2492"/>
      <c r="EQ326" s="2492"/>
      <c r="ER326" s="2492"/>
      <c r="ES326" s="2492"/>
      <c r="ET326" s="2492"/>
      <c r="EU326" s="2492"/>
      <c r="EV326" s="2492"/>
      <c r="EW326" s="2492"/>
      <c r="EX326" s="2492"/>
      <c r="EY326" s="2492"/>
      <c r="EZ326" s="2492"/>
      <c r="FA326" s="2492"/>
      <c r="FB326" s="2492"/>
      <c r="FC326" s="2492"/>
      <c r="FD326" s="2492"/>
      <c r="FE326" s="2492"/>
      <c r="FF326" s="2492"/>
      <c r="FG326" s="2492"/>
      <c r="FH326" s="2492"/>
      <c r="FI326" s="2492"/>
      <c r="FJ326" s="2492"/>
      <c r="FK326" s="2492"/>
      <c r="FL326" s="2492"/>
      <c r="FM326" s="2492"/>
      <c r="FN326" s="2492"/>
      <c r="FO326" s="2492"/>
      <c r="FP326" s="2492"/>
      <c r="FQ326" s="2492"/>
      <c r="FR326" s="2492"/>
      <c r="FS326" s="2492"/>
      <c r="FT326" s="2492"/>
      <c r="FU326" s="2492"/>
      <c r="FV326" s="2492"/>
      <c r="FW326" s="2492"/>
      <c r="FX326" s="2492"/>
      <c r="FY326" s="2492"/>
      <c r="FZ326" s="2492"/>
      <c r="GA326" s="2492"/>
      <c r="GB326" s="2492"/>
      <c r="GC326" s="2492"/>
      <c r="GD326" s="2492"/>
      <c r="GE326" s="2492"/>
      <c r="GF326" s="2492"/>
      <c r="GG326" s="2492"/>
      <c r="GH326" s="2492"/>
      <c r="GI326" s="2492"/>
      <c r="GJ326" s="2492"/>
      <c r="GK326" s="2492"/>
      <c r="GL326" s="2492"/>
      <c r="GM326" s="2492"/>
      <c r="GN326" s="2492"/>
      <c r="GO326" s="2492"/>
      <c r="GP326" s="2492"/>
      <c r="GQ326" s="2492"/>
      <c r="GR326" s="2492"/>
      <c r="GS326" s="2492"/>
      <c r="GT326" s="2492"/>
      <c r="GU326" s="2492"/>
      <c r="GV326" s="2492"/>
      <c r="GW326" s="2492"/>
      <c r="GX326" s="2492"/>
      <c r="GY326" s="2492"/>
      <c r="GZ326" s="2492"/>
      <c r="HA326" s="2492"/>
      <c r="HB326" s="2492"/>
      <c r="HC326" s="2492"/>
      <c r="HD326" s="2492"/>
      <c r="HE326" s="2492"/>
      <c r="HF326" s="2492"/>
      <c r="HG326" s="2492"/>
      <c r="HH326" s="2492"/>
      <c r="HI326" s="2492"/>
      <c r="HJ326" s="2492"/>
      <c r="HK326" s="2492"/>
      <c r="HL326" s="2492"/>
      <c r="HM326" s="2492"/>
      <c r="HN326" s="2492"/>
      <c r="HO326" s="2492"/>
      <c r="HP326" s="2492"/>
      <c r="HQ326" s="2492"/>
      <c r="HR326" s="2492"/>
      <c r="HS326" s="2492"/>
      <c r="HT326" s="2492"/>
      <c r="HU326" s="2492"/>
      <c r="HV326" s="2492"/>
      <c r="HW326" s="2492"/>
      <c r="HX326" s="2492"/>
      <c r="HY326" s="2492"/>
      <c r="HZ326" s="2492"/>
      <c r="IA326" s="2492"/>
      <c r="IB326" s="2492"/>
      <c r="IC326" s="2492"/>
      <c r="ID326" s="2492"/>
      <c r="IE326" s="2492"/>
    </row>
    <row r="327" spans="1:239" s="1472" customFormat="1" ht="27" customHeight="1">
      <c r="A327" s="1684" t="s">
        <v>1633</v>
      </c>
      <c r="B327" s="1770" t="s">
        <v>1634</v>
      </c>
      <c r="C327" s="4306" t="s">
        <v>1635</v>
      </c>
      <c r="D327" s="4307"/>
      <c r="E327" s="4307"/>
      <c r="F327" s="4362"/>
      <c r="G327" s="1621">
        <v>0.4</v>
      </c>
      <c r="H327" s="1622"/>
      <c r="I327" s="1617">
        <v>37.299999999999997</v>
      </c>
      <c r="J327" s="1771"/>
      <c r="K327" s="1624">
        <v>4</v>
      </c>
      <c r="L327" s="2442"/>
      <c r="M327" s="1121" t="s">
        <v>1636</v>
      </c>
      <c r="N327" s="2116">
        <v>3</v>
      </c>
      <c r="O327" s="131"/>
      <c r="P327" s="2117">
        <v>127</v>
      </c>
      <c r="Q327" s="131"/>
      <c r="R327" s="2634"/>
      <c r="S327" s="466"/>
      <c r="T327" s="350"/>
      <c r="U327" s="1890"/>
      <c r="V327" s="350"/>
      <c r="W327" s="1432"/>
      <c r="X327" s="124">
        <v>0.03</v>
      </c>
      <c r="Y327" s="132"/>
      <c r="Z327" s="1984">
        <v>28786</v>
      </c>
      <c r="AA327" s="1985"/>
      <c r="AB327" s="1442"/>
      <c r="AC327" s="2516">
        <f t="shared" si="20"/>
        <v>0</v>
      </c>
      <c r="AD327" s="1416">
        <f t="shared" si="21"/>
        <v>0</v>
      </c>
      <c r="AE327" s="1416">
        <f t="shared" si="22"/>
        <v>0</v>
      </c>
      <c r="AF327" s="1416">
        <f t="shared" si="23"/>
        <v>0</v>
      </c>
      <c r="AG327" s="2492"/>
      <c r="AH327" s="2492"/>
      <c r="AI327" s="2492"/>
      <c r="AJ327" s="2492"/>
      <c r="AK327" s="2492"/>
      <c r="AL327" s="2492"/>
      <c r="AM327" s="2492"/>
      <c r="AN327" s="2492"/>
      <c r="AO327" s="2492"/>
      <c r="AP327" s="2492"/>
      <c r="AQ327" s="2492"/>
      <c r="AR327" s="2492"/>
      <c r="AS327" s="2492"/>
      <c r="AT327" s="2492"/>
      <c r="AU327" s="2492"/>
      <c r="AV327" s="2492"/>
      <c r="AW327" s="2492"/>
      <c r="AX327" s="2492"/>
      <c r="AY327" s="2492"/>
      <c r="AZ327" s="2492"/>
      <c r="BA327" s="2492"/>
      <c r="BB327" s="2492"/>
      <c r="BC327" s="2492"/>
      <c r="BD327" s="2492"/>
      <c r="BE327" s="2492"/>
      <c r="BF327" s="2492"/>
      <c r="BG327" s="2492"/>
      <c r="BH327" s="2492"/>
      <c r="BI327" s="2492"/>
      <c r="BJ327" s="2492"/>
      <c r="BK327" s="2492"/>
      <c r="BL327" s="2492"/>
      <c r="BM327" s="2492"/>
      <c r="BN327" s="2492"/>
      <c r="BO327" s="2492"/>
      <c r="BP327" s="2492"/>
      <c r="BQ327" s="2492"/>
      <c r="BR327" s="2492"/>
      <c r="BS327" s="2492"/>
      <c r="BT327" s="2492"/>
      <c r="BU327" s="2492"/>
      <c r="BV327" s="2492"/>
      <c r="BW327" s="2492"/>
      <c r="BX327" s="2492"/>
      <c r="BY327" s="2492"/>
      <c r="BZ327" s="2492"/>
      <c r="CA327" s="2492"/>
      <c r="CB327" s="2492"/>
      <c r="CC327" s="2492"/>
      <c r="CD327" s="2492"/>
      <c r="CE327" s="2492"/>
      <c r="CF327" s="2492"/>
      <c r="CG327" s="2492"/>
      <c r="CH327" s="2492"/>
      <c r="CI327" s="2492"/>
      <c r="CJ327" s="2492"/>
      <c r="CK327" s="2492"/>
      <c r="CL327" s="2492"/>
      <c r="CM327" s="2492"/>
      <c r="CN327" s="2492"/>
      <c r="CO327" s="2492"/>
      <c r="CP327" s="2492"/>
      <c r="CQ327" s="2492"/>
      <c r="CR327" s="2492"/>
      <c r="CS327" s="2492"/>
      <c r="CT327" s="2492"/>
      <c r="CU327" s="2492"/>
      <c r="CV327" s="2492"/>
      <c r="CW327" s="2492"/>
      <c r="CX327" s="2492"/>
      <c r="CY327" s="2492"/>
      <c r="CZ327" s="2492"/>
      <c r="DA327" s="2492"/>
      <c r="DB327" s="2492"/>
      <c r="DC327" s="2492"/>
      <c r="DD327" s="2492"/>
      <c r="DE327" s="2492"/>
      <c r="DF327" s="2492"/>
      <c r="DG327" s="2492"/>
      <c r="DH327" s="2492"/>
      <c r="DI327" s="2492"/>
      <c r="DJ327" s="2492"/>
      <c r="DK327" s="2492"/>
      <c r="DL327" s="2492"/>
      <c r="DM327" s="2492"/>
      <c r="DN327" s="2492"/>
      <c r="DO327" s="2492"/>
      <c r="DP327" s="2492"/>
      <c r="DQ327" s="2492"/>
      <c r="DR327" s="2492"/>
      <c r="DS327" s="2492"/>
      <c r="DT327" s="2492"/>
      <c r="DU327" s="2492"/>
      <c r="DV327" s="2492"/>
      <c r="DW327" s="2492"/>
      <c r="DX327" s="2492"/>
      <c r="DY327" s="2492"/>
      <c r="DZ327" s="2492"/>
      <c r="EA327" s="2492"/>
      <c r="EB327" s="2492"/>
      <c r="EC327" s="2492"/>
      <c r="ED327" s="2492"/>
      <c r="EE327" s="2492"/>
      <c r="EF327" s="2492"/>
      <c r="EG327" s="2492"/>
      <c r="EH327" s="2492"/>
      <c r="EI327" s="2492"/>
      <c r="EJ327" s="2492"/>
      <c r="EK327" s="2492"/>
      <c r="EL327" s="2492"/>
      <c r="EM327" s="2492"/>
      <c r="EN327" s="2492"/>
      <c r="EO327" s="2492"/>
      <c r="EP327" s="2492"/>
      <c r="EQ327" s="2492"/>
      <c r="ER327" s="2492"/>
      <c r="ES327" s="2492"/>
      <c r="ET327" s="2492"/>
      <c r="EU327" s="2492"/>
      <c r="EV327" s="2492"/>
      <c r="EW327" s="2492"/>
      <c r="EX327" s="2492"/>
      <c r="EY327" s="2492"/>
      <c r="EZ327" s="2492"/>
      <c r="FA327" s="2492"/>
      <c r="FB327" s="2492"/>
      <c r="FC327" s="2492"/>
      <c r="FD327" s="2492"/>
      <c r="FE327" s="2492"/>
      <c r="FF327" s="2492"/>
      <c r="FG327" s="2492"/>
      <c r="FH327" s="2492"/>
      <c r="FI327" s="2492"/>
      <c r="FJ327" s="2492"/>
      <c r="FK327" s="2492"/>
      <c r="FL327" s="2492"/>
      <c r="FM327" s="2492"/>
      <c r="FN327" s="2492"/>
      <c r="FO327" s="2492"/>
      <c r="FP327" s="2492"/>
      <c r="FQ327" s="2492"/>
      <c r="FR327" s="2492"/>
      <c r="FS327" s="2492"/>
      <c r="FT327" s="2492"/>
      <c r="FU327" s="2492"/>
      <c r="FV327" s="2492"/>
      <c r="FW327" s="2492"/>
      <c r="FX327" s="2492"/>
      <c r="FY327" s="2492"/>
      <c r="FZ327" s="2492"/>
      <c r="GA327" s="2492"/>
      <c r="GB327" s="2492"/>
      <c r="GC327" s="2492"/>
      <c r="GD327" s="2492"/>
      <c r="GE327" s="2492"/>
      <c r="GF327" s="2492"/>
      <c r="GG327" s="2492"/>
      <c r="GH327" s="2492"/>
      <c r="GI327" s="2492"/>
      <c r="GJ327" s="2492"/>
      <c r="GK327" s="2492"/>
      <c r="GL327" s="2492"/>
      <c r="GM327" s="2492"/>
      <c r="GN327" s="2492"/>
      <c r="GO327" s="2492"/>
      <c r="GP327" s="2492"/>
      <c r="GQ327" s="2492"/>
      <c r="GR327" s="2492"/>
      <c r="GS327" s="2492"/>
      <c r="GT327" s="2492"/>
      <c r="GU327" s="2492"/>
      <c r="GV327" s="2492"/>
      <c r="GW327" s="2492"/>
      <c r="GX327" s="2492"/>
      <c r="GY327" s="2492"/>
      <c r="GZ327" s="2492"/>
      <c r="HA327" s="2492"/>
      <c r="HB327" s="2492"/>
      <c r="HC327" s="2492"/>
      <c r="HD327" s="2492"/>
      <c r="HE327" s="2492"/>
      <c r="HF327" s="2492"/>
      <c r="HG327" s="2492"/>
      <c r="HH327" s="2492"/>
      <c r="HI327" s="2492"/>
      <c r="HJ327" s="2492"/>
      <c r="HK327" s="2492"/>
      <c r="HL327" s="2492"/>
      <c r="HM327" s="2492"/>
      <c r="HN327" s="2492"/>
      <c r="HO327" s="2492"/>
      <c r="HP327" s="2492"/>
      <c r="HQ327" s="2492"/>
      <c r="HR327" s="2492"/>
      <c r="HS327" s="2492"/>
      <c r="HT327" s="2492"/>
      <c r="HU327" s="2492"/>
      <c r="HV327" s="2492"/>
      <c r="HW327" s="2492"/>
      <c r="HX327" s="2492"/>
      <c r="HY327" s="2492"/>
      <c r="HZ327" s="2492"/>
      <c r="IA327" s="2492"/>
      <c r="IB327" s="2492"/>
      <c r="IC327" s="2492"/>
      <c r="ID327" s="2492"/>
      <c r="IE327" s="2492"/>
    </row>
    <row r="328" spans="1:239" s="1472" customFormat="1" ht="36.950000000000003" customHeight="1">
      <c r="A328" s="1495" t="s">
        <v>159</v>
      </c>
      <c r="B328" s="1496" t="s">
        <v>1637</v>
      </c>
      <c r="C328" s="4292" t="s">
        <v>1638</v>
      </c>
      <c r="D328" s="4294"/>
      <c r="E328" s="4294"/>
      <c r="F328" s="4295"/>
      <c r="G328" s="1497">
        <v>0.4</v>
      </c>
      <c r="H328" s="1592"/>
      <c r="I328" s="1617">
        <v>37.299999999999997</v>
      </c>
      <c r="J328" s="1757"/>
      <c r="K328" s="1618">
        <v>4</v>
      </c>
      <c r="L328" s="2446"/>
      <c r="M328" s="1121" t="s">
        <v>286</v>
      </c>
      <c r="N328" s="864">
        <v>3</v>
      </c>
      <c r="O328" s="1927"/>
      <c r="P328" s="1928">
        <v>127</v>
      </c>
      <c r="Q328" s="1927"/>
      <c r="R328" s="2618"/>
      <c r="S328" s="1137"/>
      <c r="T328" s="1147"/>
      <c r="U328" s="1944"/>
      <c r="V328" s="1147"/>
      <c r="W328" s="1429"/>
      <c r="X328" s="1133"/>
      <c r="Y328" s="1134"/>
      <c r="Z328" s="1149"/>
      <c r="AA328" s="1057"/>
      <c r="AB328" s="2680"/>
      <c r="AC328" s="2516">
        <f t="shared" si="20"/>
        <v>0</v>
      </c>
      <c r="AD328" s="1416">
        <f t="shared" si="21"/>
        <v>0</v>
      </c>
      <c r="AE328" s="1416">
        <f t="shared" si="22"/>
        <v>0</v>
      </c>
      <c r="AF328" s="1416">
        <f t="shared" si="23"/>
        <v>0</v>
      </c>
      <c r="AG328" s="2492"/>
      <c r="AH328" s="2492"/>
      <c r="AI328" s="2492"/>
      <c r="AJ328" s="2492"/>
      <c r="AK328" s="2492"/>
      <c r="AL328" s="2492"/>
      <c r="AM328" s="2492"/>
      <c r="AN328" s="2492"/>
      <c r="AO328" s="2492"/>
      <c r="AP328" s="2492"/>
      <c r="AQ328" s="2492"/>
      <c r="AR328" s="2492"/>
      <c r="AS328" s="2492"/>
      <c r="AT328" s="2492"/>
      <c r="AU328" s="2492"/>
      <c r="AV328" s="2492"/>
      <c r="AW328" s="2492"/>
      <c r="AX328" s="2492"/>
      <c r="AY328" s="2492"/>
      <c r="AZ328" s="2492"/>
      <c r="BA328" s="2492"/>
      <c r="BB328" s="2492"/>
      <c r="BC328" s="2492"/>
      <c r="BD328" s="2492"/>
      <c r="BE328" s="2492"/>
      <c r="BF328" s="2492"/>
      <c r="BG328" s="2492"/>
      <c r="BH328" s="2492"/>
      <c r="BI328" s="2492"/>
      <c r="BJ328" s="2492"/>
      <c r="BK328" s="2492"/>
      <c r="BL328" s="2492"/>
      <c r="BM328" s="2492"/>
      <c r="BN328" s="2492"/>
      <c r="BO328" s="2492"/>
      <c r="BP328" s="2492"/>
      <c r="BQ328" s="2492"/>
      <c r="BR328" s="2492"/>
      <c r="BS328" s="2492"/>
      <c r="BT328" s="2492"/>
      <c r="BU328" s="2492"/>
      <c r="BV328" s="2492"/>
      <c r="BW328" s="2492"/>
      <c r="BX328" s="2492"/>
      <c r="BY328" s="2492"/>
      <c r="BZ328" s="2492"/>
      <c r="CA328" s="2492"/>
      <c r="CB328" s="2492"/>
      <c r="CC328" s="2492"/>
      <c r="CD328" s="2492"/>
      <c r="CE328" s="2492"/>
      <c r="CF328" s="2492"/>
      <c r="CG328" s="2492"/>
      <c r="CH328" s="2492"/>
      <c r="CI328" s="2492"/>
      <c r="CJ328" s="2492"/>
      <c r="CK328" s="2492"/>
      <c r="CL328" s="2492"/>
      <c r="CM328" s="2492"/>
      <c r="CN328" s="2492"/>
      <c r="CO328" s="2492"/>
      <c r="CP328" s="2492"/>
      <c r="CQ328" s="2492"/>
      <c r="CR328" s="2492"/>
      <c r="CS328" s="2492"/>
      <c r="CT328" s="2492"/>
      <c r="CU328" s="2492"/>
      <c r="CV328" s="2492"/>
      <c r="CW328" s="2492"/>
      <c r="CX328" s="2492"/>
      <c r="CY328" s="2492"/>
      <c r="CZ328" s="2492"/>
      <c r="DA328" s="2492"/>
      <c r="DB328" s="2492"/>
      <c r="DC328" s="2492"/>
      <c r="DD328" s="2492"/>
      <c r="DE328" s="2492"/>
      <c r="DF328" s="2492"/>
      <c r="DG328" s="2492"/>
      <c r="DH328" s="2492"/>
      <c r="DI328" s="2492"/>
      <c r="DJ328" s="2492"/>
      <c r="DK328" s="2492"/>
      <c r="DL328" s="2492"/>
      <c r="DM328" s="2492"/>
      <c r="DN328" s="2492"/>
      <c r="DO328" s="2492"/>
      <c r="DP328" s="2492"/>
      <c r="DQ328" s="2492"/>
      <c r="DR328" s="2492"/>
      <c r="DS328" s="2492"/>
      <c r="DT328" s="2492"/>
      <c r="DU328" s="2492"/>
      <c r="DV328" s="2492"/>
      <c r="DW328" s="2492"/>
      <c r="DX328" s="2492"/>
      <c r="DY328" s="2492"/>
      <c r="DZ328" s="2492"/>
      <c r="EA328" s="2492"/>
      <c r="EB328" s="2492"/>
      <c r="EC328" s="2492"/>
      <c r="ED328" s="2492"/>
      <c r="EE328" s="2492"/>
      <c r="EF328" s="2492"/>
      <c r="EG328" s="2492"/>
      <c r="EH328" s="2492"/>
      <c r="EI328" s="2492"/>
      <c r="EJ328" s="2492"/>
      <c r="EK328" s="2492"/>
      <c r="EL328" s="2492"/>
      <c r="EM328" s="2492"/>
      <c r="EN328" s="2492"/>
      <c r="EO328" s="2492"/>
      <c r="EP328" s="2492"/>
      <c r="EQ328" s="2492"/>
      <c r="ER328" s="2492"/>
      <c r="ES328" s="2492"/>
      <c r="ET328" s="2492"/>
      <c r="EU328" s="2492"/>
      <c r="EV328" s="2492"/>
      <c r="EW328" s="2492"/>
      <c r="EX328" s="2492"/>
      <c r="EY328" s="2492"/>
      <c r="EZ328" s="2492"/>
      <c r="FA328" s="2492"/>
      <c r="FB328" s="2492"/>
      <c r="FC328" s="2492"/>
      <c r="FD328" s="2492"/>
      <c r="FE328" s="2492"/>
      <c r="FF328" s="2492"/>
      <c r="FG328" s="2492"/>
      <c r="FH328" s="2492"/>
      <c r="FI328" s="2492"/>
      <c r="FJ328" s="2492"/>
      <c r="FK328" s="2492"/>
      <c r="FL328" s="2492"/>
      <c r="FM328" s="2492"/>
      <c r="FN328" s="2492"/>
      <c r="FO328" s="2492"/>
      <c r="FP328" s="2492"/>
      <c r="FQ328" s="2492"/>
      <c r="FR328" s="2492"/>
      <c r="FS328" s="2492"/>
      <c r="FT328" s="2492"/>
      <c r="FU328" s="2492"/>
      <c r="FV328" s="2492"/>
      <c r="FW328" s="2492"/>
      <c r="FX328" s="2492"/>
      <c r="FY328" s="2492"/>
      <c r="FZ328" s="2492"/>
      <c r="GA328" s="2492"/>
      <c r="GB328" s="2492"/>
      <c r="GC328" s="2492"/>
      <c r="GD328" s="2492"/>
      <c r="GE328" s="2492"/>
      <c r="GF328" s="2492"/>
      <c r="GG328" s="2492"/>
      <c r="GH328" s="2492"/>
      <c r="GI328" s="2492"/>
      <c r="GJ328" s="2492"/>
      <c r="GK328" s="2492"/>
      <c r="GL328" s="2492"/>
      <c r="GM328" s="2492"/>
      <c r="GN328" s="2492"/>
      <c r="GO328" s="2492"/>
      <c r="GP328" s="2492"/>
      <c r="GQ328" s="2492"/>
      <c r="GR328" s="2492"/>
      <c r="GS328" s="2492"/>
      <c r="GT328" s="2492"/>
      <c r="GU328" s="2492"/>
      <c r="GV328" s="2492"/>
      <c r="GW328" s="2492"/>
      <c r="GX328" s="2492"/>
      <c r="GY328" s="2492"/>
      <c r="GZ328" s="2492"/>
      <c r="HA328" s="2492"/>
      <c r="HB328" s="2492"/>
      <c r="HC328" s="2492"/>
      <c r="HD328" s="2492"/>
      <c r="HE328" s="2492"/>
      <c r="HF328" s="2492"/>
      <c r="HG328" s="2492"/>
      <c r="HH328" s="2492"/>
      <c r="HI328" s="2492"/>
      <c r="HJ328" s="2492"/>
      <c r="HK328" s="2492"/>
      <c r="HL328" s="2492"/>
      <c r="HM328" s="2492"/>
      <c r="HN328" s="2492"/>
      <c r="HO328" s="2492"/>
      <c r="HP328" s="2492"/>
      <c r="HQ328" s="2492"/>
      <c r="HR328" s="2492"/>
      <c r="HS328" s="2492"/>
      <c r="HT328" s="2492"/>
      <c r="HU328" s="2492"/>
      <c r="HV328" s="2492"/>
      <c r="HW328" s="2492"/>
      <c r="HX328" s="2492"/>
      <c r="HY328" s="2492"/>
      <c r="HZ328" s="2492"/>
      <c r="IA328" s="2492"/>
      <c r="IB328" s="2492"/>
      <c r="IC328" s="2492"/>
      <c r="ID328" s="2492"/>
      <c r="IE328" s="2492"/>
    </row>
    <row r="329" spans="1:239" s="1472" customFormat="1" ht="27" customHeight="1">
      <c r="A329" s="1495" t="s">
        <v>1639</v>
      </c>
      <c r="B329" s="1496" t="s">
        <v>1640</v>
      </c>
      <c r="C329" s="4306" t="s">
        <v>1641</v>
      </c>
      <c r="D329" s="4307"/>
      <c r="E329" s="4307"/>
      <c r="F329" s="4362"/>
      <c r="G329" s="1497" t="s">
        <v>219</v>
      </c>
      <c r="H329" s="1592"/>
      <c r="I329" s="1617">
        <v>67.5</v>
      </c>
      <c r="J329" s="1757"/>
      <c r="K329" s="1618">
        <v>6</v>
      </c>
      <c r="L329" s="2446"/>
      <c r="M329" s="1126"/>
      <c r="N329" s="1137"/>
      <c r="O329" s="1147"/>
      <c r="P329" s="1944"/>
      <c r="Q329" s="1134"/>
      <c r="R329" s="1429"/>
      <c r="S329" s="1137"/>
      <c r="T329" s="1147"/>
      <c r="U329" s="1944"/>
      <c r="V329" s="1147"/>
      <c r="W329" s="1429"/>
      <c r="X329" s="2114">
        <v>2E-3</v>
      </c>
      <c r="Y329" s="2115"/>
      <c r="Z329" s="1981">
        <v>260411</v>
      </c>
      <c r="AA329" s="1616"/>
      <c r="AB329" s="2480"/>
      <c r="AC329" s="2516">
        <f t="shared" si="20"/>
        <v>0</v>
      </c>
      <c r="AD329" s="1416">
        <f t="shared" si="21"/>
        <v>0</v>
      </c>
      <c r="AE329" s="1416">
        <f t="shared" si="22"/>
        <v>0</v>
      </c>
      <c r="AF329" s="1416">
        <f t="shared" si="23"/>
        <v>0</v>
      </c>
      <c r="AG329" s="2492"/>
      <c r="AH329" s="2492"/>
      <c r="AI329" s="2492"/>
      <c r="AJ329" s="2492"/>
      <c r="AK329" s="2492"/>
      <c r="AL329" s="2492"/>
      <c r="AM329" s="2492"/>
      <c r="AN329" s="2492"/>
      <c r="AO329" s="2492"/>
      <c r="AP329" s="2492"/>
      <c r="AQ329" s="2492"/>
      <c r="AR329" s="2492"/>
      <c r="AS329" s="2492"/>
      <c r="AT329" s="2492"/>
      <c r="AU329" s="2492"/>
      <c r="AV329" s="2492"/>
      <c r="AW329" s="2492"/>
      <c r="AX329" s="2492"/>
      <c r="AY329" s="2492"/>
      <c r="AZ329" s="2492"/>
      <c r="BA329" s="2492"/>
      <c r="BB329" s="2492"/>
      <c r="BC329" s="2492"/>
      <c r="BD329" s="2492"/>
      <c r="BE329" s="2492"/>
      <c r="BF329" s="2492"/>
      <c r="BG329" s="2492"/>
      <c r="BH329" s="2492"/>
      <c r="BI329" s="2492"/>
      <c r="BJ329" s="2492"/>
      <c r="BK329" s="2492"/>
      <c r="BL329" s="2492"/>
      <c r="BM329" s="2492"/>
      <c r="BN329" s="2492"/>
      <c r="BO329" s="2492"/>
      <c r="BP329" s="2492"/>
      <c r="BQ329" s="2492"/>
      <c r="BR329" s="2492"/>
      <c r="BS329" s="2492"/>
      <c r="BT329" s="2492"/>
      <c r="BU329" s="2492"/>
      <c r="BV329" s="2492"/>
      <c r="BW329" s="2492"/>
      <c r="BX329" s="2492"/>
      <c r="BY329" s="2492"/>
      <c r="BZ329" s="2492"/>
      <c r="CA329" s="2492"/>
      <c r="CB329" s="2492"/>
      <c r="CC329" s="2492"/>
      <c r="CD329" s="2492"/>
      <c r="CE329" s="2492"/>
      <c r="CF329" s="2492"/>
      <c r="CG329" s="2492"/>
      <c r="CH329" s="2492"/>
      <c r="CI329" s="2492"/>
      <c r="CJ329" s="2492"/>
      <c r="CK329" s="2492"/>
      <c r="CL329" s="2492"/>
      <c r="CM329" s="2492"/>
      <c r="CN329" s="2492"/>
      <c r="CO329" s="2492"/>
      <c r="CP329" s="2492"/>
      <c r="CQ329" s="2492"/>
      <c r="CR329" s="2492"/>
      <c r="CS329" s="2492"/>
      <c r="CT329" s="2492"/>
      <c r="CU329" s="2492"/>
      <c r="CV329" s="2492"/>
      <c r="CW329" s="2492"/>
      <c r="CX329" s="2492"/>
      <c r="CY329" s="2492"/>
      <c r="CZ329" s="2492"/>
      <c r="DA329" s="2492"/>
      <c r="DB329" s="2492"/>
      <c r="DC329" s="2492"/>
      <c r="DD329" s="2492"/>
      <c r="DE329" s="2492"/>
      <c r="DF329" s="2492"/>
      <c r="DG329" s="2492"/>
      <c r="DH329" s="2492"/>
      <c r="DI329" s="2492"/>
      <c r="DJ329" s="2492"/>
      <c r="DK329" s="2492"/>
      <c r="DL329" s="2492"/>
      <c r="DM329" s="2492"/>
      <c r="DN329" s="2492"/>
      <c r="DO329" s="2492"/>
      <c r="DP329" s="2492"/>
      <c r="DQ329" s="2492"/>
      <c r="DR329" s="2492"/>
      <c r="DS329" s="2492"/>
      <c r="DT329" s="2492"/>
      <c r="DU329" s="2492"/>
      <c r="DV329" s="2492"/>
      <c r="DW329" s="2492"/>
      <c r="DX329" s="2492"/>
      <c r="DY329" s="2492"/>
      <c r="DZ329" s="2492"/>
      <c r="EA329" s="2492"/>
      <c r="EB329" s="2492"/>
      <c r="EC329" s="2492"/>
      <c r="ED329" s="2492"/>
      <c r="EE329" s="2492"/>
      <c r="EF329" s="2492"/>
      <c r="EG329" s="2492"/>
      <c r="EH329" s="2492"/>
      <c r="EI329" s="2492"/>
      <c r="EJ329" s="2492"/>
      <c r="EK329" s="2492"/>
      <c r="EL329" s="2492"/>
      <c r="EM329" s="2492"/>
      <c r="EN329" s="2492"/>
      <c r="EO329" s="2492"/>
      <c r="EP329" s="2492"/>
      <c r="EQ329" s="2492"/>
      <c r="ER329" s="2492"/>
      <c r="ES329" s="2492"/>
      <c r="ET329" s="2492"/>
      <c r="EU329" s="2492"/>
      <c r="EV329" s="2492"/>
      <c r="EW329" s="2492"/>
      <c r="EX329" s="2492"/>
      <c r="EY329" s="2492"/>
      <c r="EZ329" s="2492"/>
      <c r="FA329" s="2492"/>
      <c r="FB329" s="2492"/>
      <c r="FC329" s="2492"/>
      <c r="FD329" s="2492"/>
      <c r="FE329" s="2492"/>
      <c r="FF329" s="2492"/>
      <c r="FG329" s="2492"/>
      <c r="FH329" s="2492"/>
      <c r="FI329" s="2492"/>
      <c r="FJ329" s="2492"/>
      <c r="FK329" s="2492"/>
      <c r="FL329" s="2492"/>
      <c r="FM329" s="2492"/>
      <c r="FN329" s="2492"/>
      <c r="FO329" s="2492"/>
      <c r="FP329" s="2492"/>
      <c r="FQ329" s="2492"/>
      <c r="FR329" s="2492"/>
      <c r="FS329" s="2492"/>
      <c r="FT329" s="2492"/>
      <c r="FU329" s="2492"/>
      <c r="FV329" s="2492"/>
      <c r="FW329" s="2492"/>
      <c r="FX329" s="2492"/>
      <c r="FY329" s="2492"/>
      <c r="FZ329" s="2492"/>
      <c r="GA329" s="2492"/>
      <c r="GB329" s="2492"/>
      <c r="GC329" s="2492"/>
      <c r="GD329" s="2492"/>
      <c r="GE329" s="2492"/>
      <c r="GF329" s="2492"/>
      <c r="GG329" s="2492"/>
      <c r="GH329" s="2492"/>
      <c r="GI329" s="2492"/>
      <c r="GJ329" s="2492"/>
      <c r="GK329" s="2492"/>
      <c r="GL329" s="2492"/>
      <c r="GM329" s="2492"/>
      <c r="GN329" s="2492"/>
      <c r="GO329" s="2492"/>
      <c r="GP329" s="2492"/>
      <c r="GQ329" s="2492"/>
      <c r="GR329" s="2492"/>
      <c r="GS329" s="2492"/>
      <c r="GT329" s="2492"/>
      <c r="GU329" s="2492"/>
      <c r="GV329" s="2492"/>
      <c r="GW329" s="2492"/>
      <c r="GX329" s="2492"/>
      <c r="GY329" s="2492"/>
      <c r="GZ329" s="2492"/>
      <c r="HA329" s="2492"/>
      <c r="HB329" s="2492"/>
      <c r="HC329" s="2492"/>
      <c r="HD329" s="2492"/>
      <c r="HE329" s="2492"/>
      <c r="HF329" s="2492"/>
      <c r="HG329" s="2492"/>
      <c r="HH329" s="2492"/>
      <c r="HI329" s="2492"/>
      <c r="HJ329" s="2492"/>
      <c r="HK329" s="2492"/>
      <c r="HL329" s="2492"/>
      <c r="HM329" s="2492"/>
      <c r="HN329" s="2492"/>
      <c r="HO329" s="2492"/>
      <c r="HP329" s="2492"/>
      <c r="HQ329" s="2492"/>
      <c r="HR329" s="2492"/>
      <c r="HS329" s="2492"/>
      <c r="HT329" s="2492"/>
      <c r="HU329" s="2492"/>
      <c r="HV329" s="2492"/>
      <c r="HW329" s="2492"/>
      <c r="HX329" s="2492"/>
      <c r="HY329" s="2492"/>
      <c r="HZ329" s="2492"/>
      <c r="IA329" s="2492"/>
      <c r="IB329" s="2492"/>
      <c r="IC329" s="2492"/>
      <c r="ID329" s="2492"/>
      <c r="IE329" s="2492"/>
    </row>
    <row r="330" spans="1:239" s="1472" customFormat="1" ht="15.75" customHeight="1">
      <c r="A330" s="1495" t="s">
        <v>1642</v>
      </c>
      <c r="B330" s="2127" t="s">
        <v>1643</v>
      </c>
      <c r="C330" s="1543" t="s">
        <v>1644</v>
      </c>
      <c r="D330" s="1544"/>
      <c r="E330" s="1616"/>
      <c r="F330" s="1635"/>
      <c r="G330" s="1497" t="s">
        <v>219</v>
      </c>
      <c r="H330" s="1592"/>
      <c r="I330" s="1617">
        <v>67.5</v>
      </c>
      <c r="J330" s="1757"/>
      <c r="K330" s="1618">
        <v>6</v>
      </c>
      <c r="L330" s="2446"/>
      <c r="M330" s="1126" t="s">
        <v>1645</v>
      </c>
      <c r="N330" s="1137"/>
      <c r="O330" s="1147"/>
      <c r="P330" s="1944"/>
      <c r="Q330" s="1134"/>
      <c r="R330" s="2466"/>
      <c r="S330" s="1137"/>
      <c r="T330" s="1147"/>
      <c r="U330" s="1944"/>
      <c r="V330" s="1147"/>
      <c r="W330" s="1429"/>
      <c r="X330" s="2114">
        <v>2E-3</v>
      </c>
      <c r="Y330" s="1549"/>
      <c r="Z330" s="1981">
        <v>217009</v>
      </c>
      <c r="AA330" s="1616"/>
      <c r="AB330" s="2480"/>
      <c r="AC330" s="2516">
        <f t="shared" si="20"/>
        <v>0</v>
      </c>
      <c r="AD330" s="1416">
        <f t="shared" si="21"/>
        <v>0</v>
      </c>
      <c r="AE330" s="1416">
        <f t="shared" si="22"/>
        <v>0</v>
      </c>
      <c r="AF330" s="1416">
        <f t="shared" si="23"/>
        <v>0</v>
      </c>
      <c r="AG330" s="2492"/>
      <c r="AH330" s="2492"/>
      <c r="AI330" s="2492"/>
      <c r="AJ330" s="2492"/>
      <c r="AK330" s="2492"/>
      <c r="AL330" s="2492"/>
      <c r="AM330" s="2492"/>
      <c r="AN330" s="2492"/>
      <c r="AO330" s="2492"/>
      <c r="AP330" s="2492"/>
      <c r="AQ330" s="2492"/>
      <c r="AR330" s="2492"/>
      <c r="AS330" s="2492"/>
      <c r="AT330" s="2492"/>
      <c r="AU330" s="2492"/>
      <c r="AV330" s="2492"/>
      <c r="AW330" s="2492"/>
      <c r="AX330" s="2492"/>
      <c r="AY330" s="2492"/>
      <c r="AZ330" s="2492"/>
      <c r="BA330" s="2492"/>
      <c r="BB330" s="2492"/>
      <c r="BC330" s="2492"/>
      <c r="BD330" s="2492"/>
      <c r="BE330" s="2492"/>
      <c r="BF330" s="2492"/>
      <c r="BG330" s="2492"/>
      <c r="BH330" s="2492"/>
      <c r="BI330" s="2492"/>
      <c r="BJ330" s="2492"/>
      <c r="BK330" s="2492"/>
      <c r="BL330" s="2492"/>
      <c r="BM330" s="2492"/>
      <c r="BN330" s="2492"/>
      <c r="BO330" s="2492"/>
      <c r="BP330" s="2492"/>
      <c r="BQ330" s="2492"/>
      <c r="BR330" s="2492"/>
      <c r="BS330" s="2492"/>
      <c r="BT330" s="2492"/>
      <c r="BU330" s="2492"/>
      <c r="BV330" s="2492"/>
      <c r="BW330" s="2492"/>
      <c r="BX330" s="2492"/>
      <c r="BY330" s="2492"/>
      <c r="BZ330" s="2492"/>
      <c r="CA330" s="2492"/>
      <c r="CB330" s="2492"/>
      <c r="CC330" s="2492"/>
      <c r="CD330" s="2492"/>
      <c r="CE330" s="2492"/>
      <c r="CF330" s="2492"/>
      <c r="CG330" s="2492"/>
      <c r="CH330" s="2492"/>
      <c r="CI330" s="2492"/>
      <c r="CJ330" s="2492"/>
      <c r="CK330" s="2492"/>
      <c r="CL330" s="2492"/>
      <c r="CM330" s="2492"/>
      <c r="CN330" s="2492"/>
      <c r="CO330" s="2492"/>
      <c r="CP330" s="2492"/>
      <c r="CQ330" s="2492"/>
      <c r="CR330" s="2492"/>
      <c r="CS330" s="2492"/>
      <c r="CT330" s="2492"/>
      <c r="CU330" s="2492"/>
      <c r="CV330" s="2492"/>
      <c r="CW330" s="2492"/>
      <c r="CX330" s="2492"/>
      <c r="CY330" s="2492"/>
      <c r="CZ330" s="2492"/>
      <c r="DA330" s="2492"/>
      <c r="DB330" s="2492"/>
      <c r="DC330" s="2492"/>
      <c r="DD330" s="2492"/>
      <c r="DE330" s="2492"/>
      <c r="DF330" s="2492"/>
      <c r="DG330" s="2492"/>
      <c r="DH330" s="2492"/>
      <c r="DI330" s="2492"/>
      <c r="DJ330" s="2492"/>
      <c r="DK330" s="2492"/>
      <c r="DL330" s="2492"/>
      <c r="DM330" s="2492"/>
      <c r="DN330" s="2492"/>
      <c r="DO330" s="2492"/>
      <c r="DP330" s="2492"/>
      <c r="DQ330" s="2492"/>
      <c r="DR330" s="2492"/>
      <c r="DS330" s="2492"/>
      <c r="DT330" s="2492"/>
      <c r="DU330" s="2492"/>
      <c r="DV330" s="2492"/>
      <c r="DW330" s="2492"/>
      <c r="DX330" s="2492"/>
      <c r="DY330" s="2492"/>
      <c r="DZ330" s="2492"/>
      <c r="EA330" s="2492"/>
      <c r="EB330" s="2492"/>
      <c r="EC330" s="2492"/>
      <c r="ED330" s="2492"/>
      <c r="EE330" s="2492"/>
      <c r="EF330" s="2492"/>
      <c r="EG330" s="2492"/>
      <c r="EH330" s="2492"/>
      <c r="EI330" s="2492"/>
      <c r="EJ330" s="2492"/>
      <c r="EK330" s="2492"/>
      <c r="EL330" s="2492"/>
      <c r="EM330" s="2492"/>
      <c r="EN330" s="2492"/>
      <c r="EO330" s="2492"/>
      <c r="EP330" s="2492"/>
      <c r="EQ330" s="2492"/>
      <c r="ER330" s="2492"/>
      <c r="ES330" s="2492"/>
      <c r="ET330" s="2492"/>
      <c r="EU330" s="2492"/>
      <c r="EV330" s="2492"/>
      <c r="EW330" s="2492"/>
      <c r="EX330" s="2492"/>
      <c r="EY330" s="2492"/>
      <c r="EZ330" s="2492"/>
      <c r="FA330" s="2492"/>
      <c r="FB330" s="2492"/>
      <c r="FC330" s="2492"/>
      <c r="FD330" s="2492"/>
      <c r="FE330" s="2492"/>
      <c r="FF330" s="2492"/>
      <c r="FG330" s="2492"/>
      <c r="FH330" s="2492"/>
      <c r="FI330" s="2492"/>
      <c r="FJ330" s="2492"/>
      <c r="FK330" s="2492"/>
      <c r="FL330" s="2492"/>
      <c r="FM330" s="2492"/>
      <c r="FN330" s="2492"/>
      <c r="FO330" s="2492"/>
      <c r="FP330" s="2492"/>
      <c r="FQ330" s="2492"/>
      <c r="FR330" s="2492"/>
      <c r="FS330" s="2492"/>
      <c r="FT330" s="2492"/>
      <c r="FU330" s="2492"/>
      <c r="FV330" s="2492"/>
      <c r="FW330" s="2492"/>
      <c r="FX330" s="2492"/>
      <c r="FY330" s="2492"/>
      <c r="FZ330" s="2492"/>
      <c r="GA330" s="2492"/>
      <c r="GB330" s="2492"/>
      <c r="GC330" s="2492"/>
      <c r="GD330" s="2492"/>
      <c r="GE330" s="2492"/>
      <c r="GF330" s="2492"/>
      <c r="GG330" s="2492"/>
      <c r="GH330" s="2492"/>
      <c r="GI330" s="2492"/>
      <c r="GJ330" s="2492"/>
      <c r="GK330" s="2492"/>
      <c r="GL330" s="2492"/>
      <c r="GM330" s="2492"/>
      <c r="GN330" s="2492"/>
      <c r="GO330" s="2492"/>
      <c r="GP330" s="2492"/>
      <c r="GQ330" s="2492"/>
      <c r="GR330" s="2492"/>
      <c r="GS330" s="2492"/>
      <c r="GT330" s="2492"/>
      <c r="GU330" s="2492"/>
      <c r="GV330" s="2492"/>
      <c r="GW330" s="2492"/>
      <c r="GX330" s="2492"/>
      <c r="GY330" s="2492"/>
      <c r="GZ330" s="2492"/>
      <c r="HA330" s="2492"/>
      <c r="HB330" s="2492"/>
      <c r="HC330" s="2492"/>
      <c r="HD330" s="2492"/>
      <c r="HE330" s="2492"/>
      <c r="HF330" s="2492"/>
      <c r="HG330" s="2492"/>
      <c r="HH330" s="2492"/>
      <c r="HI330" s="2492"/>
      <c r="HJ330" s="2492"/>
      <c r="HK330" s="2492"/>
      <c r="HL330" s="2492"/>
      <c r="HM330" s="2492"/>
      <c r="HN330" s="2492"/>
      <c r="HO330" s="2492"/>
      <c r="HP330" s="2492"/>
      <c r="HQ330" s="2492"/>
      <c r="HR330" s="2492"/>
      <c r="HS330" s="2492"/>
      <c r="HT330" s="2492"/>
      <c r="HU330" s="2492"/>
      <c r="HV330" s="2492"/>
      <c r="HW330" s="2492"/>
      <c r="HX330" s="2492"/>
      <c r="HY330" s="2492"/>
      <c r="HZ330" s="2492"/>
      <c r="IA330" s="2492"/>
      <c r="IB330" s="2492"/>
      <c r="IC330" s="2492"/>
      <c r="ID330" s="2492"/>
      <c r="IE330" s="2492"/>
    </row>
    <row r="331" spans="1:239" s="1472" customFormat="1" ht="27" customHeight="1">
      <c r="A331" s="1495" t="s">
        <v>1646</v>
      </c>
      <c r="B331" s="2127" t="s">
        <v>1647</v>
      </c>
      <c r="C331" s="4306" t="s">
        <v>1648</v>
      </c>
      <c r="D331" s="4307"/>
      <c r="E331" s="4307"/>
      <c r="F331" s="4362"/>
      <c r="G331" s="1497" t="s">
        <v>219</v>
      </c>
      <c r="H331" s="1592"/>
      <c r="I331" s="1617">
        <v>67.5</v>
      </c>
      <c r="J331" s="1757"/>
      <c r="K331" s="1618">
        <v>6</v>
      </c>
      <c r="L331" s="2446"/>
      <c r="M331" s="1126"/>
      <c r="N331" s="1137"/>
      <c r="O331" s="1147"/>
      <c r="P331" s="1944"/>
      <c r="Q331" s="1134"/>
      <c r="R331" s="2466"/>
      <c r="S331" s="1137"/>
      <c r="T331" s="1147"/>
      <c r="U331" s="1944"/>
      <c r="V331" s="1147"/>
      <c r="W331" s="1429"/>
      <c r="X331" s="2114">
        <v>2E-3</v>
      </c>
      <c r="Y331" s="1549"/>
      <c r="Z331" s="1981">
        <v>306952</v>
      </c>
      <c r="AA331" s="1616"/>
      <c r="AB331" s="2480"/>
      <c r="AC331" s="2516">
        <f t="shared" si="20"/>
        <v>0</v>
      </c>
      <c r="AD331" s="1416">
        <f t="shared" si="21"/>
        <v>0</v>
      </c>
      <c r="AE331" s="1416">
        <f t="shared" si="22"/>
        <v>0</v>
      </c>
      <c r="AF331" s="1416">
        <f t="shared" si="23"/>
        <v>0</v>
      </c>
      <c r="AG331" s="2492"/>
      <c r="AH331" s="2492"/>
      <c r="AI331" s="2492"/>
      <c r="AJ331" s="2492"/>
      <c r="AK331" s="2492"/>
      <c r="AL331" s="2492"/>
      <c r="AM331" s="2492"/>
      <c r="AN331" s="2492"/>
      <c r="AO331" s="2492"/>
      <c r="AP331" s="2492"/>
      <c r="AQ331" s="2492"/>
      <c r="AR331" s="2492"/>
      <c r="AS331" s="2492"/>
      <c r="AT331" s="2492"/>
      <c r="AU331" s="2492"/>
      <c r="AV331" s="2492"/>
      <c r="AW331" s="2492"/>
      <c r="AX331" s="2492"/>
      <c r="AY331" s="2492"/>
      <c r="AZ331" s="2492"/>
      <c r="BA331" s="2492"/>
      <c r="BB331" s="2492"/>
      <c r="BC331" s="2492"/>
      <c r="BD331" s="2492"/>
      <c r="BE331" s="2492"/>
      <c r="BF331" s="2492"/>
      <c r="BG331" s="2492"/>
      <c r="BH331" s="2492"/>
      <c r="BI331" s="2492"/>
      <c r="BJ331" s="2492"/>
      <c r="BK331" s="2492"/>
      <c r="BL331" s="2492"/>
      <c r="BM331" s="2492"/>
      <c r="BN331" s="2492"/>
      <c r="BO331" s="2492"/>
      <c r="BP331" s="2492"/>
      <c r="BQ331" s="2492"/>
      <c r="BR331" s="2492"/>
      <c r="BS331" s="2492"/>
      <c r="BT331" s="2492"/>
      <c r="BU331" s="2492"/>
      <c r="BV331" s="2492"/>
      <c r="BW331" s="2492"/>
      <c r="BX331" s="2492"/>
      <c r="BY331" s="2492"/>
      <c r="BZ331" s="2492"/>
      <c r="CA331" s="2492"/>
      <c r="CB331" s="2492"/>
      <c r="CC331" s="2492"/>
      <c r="CD331" s="2492"/>
      <c r="CE331" s="2492"/>
      <c r="CF331" s="2492"/>
      <c r="CG331" s="2492"/>
      <c r="CH331" s="2492"/>
      <c r="CI331" s="2492"/>
      <c r="CJ331" s="2492"/>
      <c r="CK331" s="2492"/>
      <c r="CL331" s="2492"/>
      <c r="CM331" s="2492"/>
      <c r="CN331" s="2492"/>
      <c r="CO331" s="2492"/>
      <c r="CP331" s="2492"/>
      <c r="CQ331" s="2492"/>
      <c r="CR331" s="2492"/>
      <c r="CS331" s="2492"/>
      <c r="CT331" s="2492"/>
      <c r="CU331" s="2492"/>
      <c r="CV331" s="2492"/>
      <c r="CW331" s="2492"/>
      <c r="CX331" s="2492"/>
      <c r="CY331" s="2492"/>
      <c r="CZ331" s="2492"/>
      <c r="DA331" s="2492"/>
      <c r="DB331" s="2492"/>
      <c r="DC331" s="2492"/>
      <c r="DD331" s="2492"/>
      <c r="DE331" s="2492"/>
      <c r="DF331" s="2492"/>
      <c r="DG331" s="2492"/>
      <c r="DH331" s="2492"/>
      <c r="DI331" s="2492"/>
      <c r="DJ331" s="2492"/>
      <c r="DK331" s="2492"/>
      <c r="DL331" s="2492"/>
      <c r="DM331" s="2492"/>
      <c r="DN331" s="2492"/>
      <c r="DO331" s="2492"/>
      <c r="DP331" s="2492"/>
      <c r="DQ331" s="2492"/>
      <c r="DR331" s="2492"/>
      <c r="DS331" s="2492"/>
      <c r="DT331" s="2492"/>
      <c r="DU331" s="2492"/>
      <c r="DV331" s="2492"/>
      <c r="DW331" s="2492"/>
      <c r="DX331" s="2492"/>
      <c r="DY331" s="2492"/>
      <c r="DZ331" s="2492"/>
      <c r="EA331" s="2492"/>
      <c r="EB331" s="2492"/>
      <c r="EC331" s="2492"/>
      <c r="ED331" s="2492"/>
      <c r="EE331" s="2492"/>
      <c r="EF331" s="2492"/>
      <c r="EG331" s="2492"/>
      <c r="EH331" s="2492"/>
      <c r="EI331" s="2492"/>
      <c r="EJ331" s="2492"/>
      <c r="EK331" s="2492"/>
      <c r="EL331" s="2492"/>
      <c r="EM331" s="2492"/>
      <c r="EN331" s="2492"/>
      <c r="EO331" s="2492"/>
      <c r="EP331" s="2492"/>
      <c r="EQ331" s="2492"/>
      <c r="ER331" s="2492"/>
      <c r="ES331" s="2492"/>
      <c r="ET331" s="2492"/>
      <c r="EU331" s="2492"/>
      <c r="EV331" s="2492"/>
      <c r="EW331" s="2492"/>
      <c r="EX331" s="2492"/>
      <c r="EY331" s="2492"/>
      <c r="EZ331" s="2492"/>
      <c r="FA331" s="2492"/>
      <c r="FB331" s="2492"/>
      <c r="FC331" s="2492"/>
      <c r="FD331" s="2492"/>
      <c r="FE331" s="2492"/>
      <c r="FF331" s="2492"/>
      <c r="FG331" s="2492"/>
      <c r="FH331" s="2492"/>
      <c r="FI331" s="2492"/>
      <c r="FJ331" s="2492"/>
      <c r="FK331" s="2492"/>
      <c r="FL331" s="2492"/>
      <c r="FM331" s="2492"/>
      <c r="FN331" s="2492"/>
      <c r="FO331" s="2492"/>
      <c r="FP331" s="2492"/>
      <c r="FQ331" s="2492"/>
      <c r="FR331" s="2492"/>
      <c r="FS331" s="2492"/>
      <c r="FT331" s="2492"/>
      <c r="FU331" s="2492"/>
      <c r="FV331" s="2492"/>
      <c r="FW331" s="2492"/>
      <c r="FX331" s="2492"/>
      <c r="FY331" s="2492"/>
      <c r="FZ331" s="2492"/>
      <c r="GA331" s="2492"/>
      <c r="GB331" s="2492"/>
      <c r="GC331" s="2492"/>
      <c r="GD331" s="2492"/>
      <c r="GE331" s="2492"/>
      <c r="GF331" s="2492"/>
      <c r="GG331" s="2492"/>
      <c r="GH331" s="2492"/>
      <c r="GI331" s="2492"/>
      <c r="GJ331" s="2492"/>
      <c r="GK331" s="2492"/>
      <c r="GL331" s="2492"/>
      <c r="GM331" s="2492"/>
      <c r="GN331" s="2492"/>
      <c r="GO331" s="2492"/>
      <c r="GP331" s="2492"/>
      <c r="GQ331" s="2492"/>
      <c r="GR331" s="2492"/>
      <c r="GS331" s="2492"/>
      <c r="GT331" s="2492"/>
      <c r="GU331" s="2492"/>
      <c r="GV331" s="2492"/>
      <c r="GW331" s="2492"/>
      <c r="GX331" s="2492"/>
      <c r="GY331" s="2492"/>
      <c r="GZ331" s="2492"/>
      <c r="HA331" s="2492"/>
      <c r="HB331" s="2492"/>
      <c r="HC331" s="2492"/>
      <c r="HD331" s="2492"/>
      <c r="HE331" s="2492"/>
      <c r="HF331" s="2492"/>
      <c r="HG331" s="2492"/>
      <c r="HH331" s="2492"/>
      <c r="HI331" s="2492"/>
      <c r="HJ331" s="2492"/>
      <c r="HK331" s="2492"/>
      <c r="HL331" s="2492"/>
      <c r="HM331" s="2492"/>
      <c r="HN331" s="2492"/>
      <c r="HO331" s="2492"/>
      <c r="HP331" s="2492"/>
      <c r="HQ331" s="2492"/>
      <c r="HR331" s="2492"/>
      <c r="HS331" s="2492"/>
      <c r="HT331" s="2492"/>
      <c r="HU331" s="2492"/>
      <c r="HV331" s="2492"/>
      <c r="HW331" s="2492"/>
      <c r="HX331" s="2492"/>
      <c r="HY331" s="2492"/>
      <c r="HZ331" s="2492"/>
      <c r="IA331" s="2492"/>
      <c r="IB331" s="2492"/>
      <c r="IC331" s="2492"/>
      <c r="ID331" s="2492"/>
      <c r="IE331" s="2492"/>
    </row>
    <row r="332" spans="1:239" s="1472" customFormat="1" ht="15.75" customHeight="1">
      <c r="A332" s="1552" t="s">
        <v>1649</v>
      </c>
      <c r="B332" s="2136" t="s">
        <v>1650</v>
      </c>
      <c r="C332" s="1606" t="s">
        <v>1651</v>
      </c>
      <c r="D332" s="1607"/>
      <c r="E332" s="2032"/>
      <c r="F332" s="1766"/>
      <c r="G332" s="1554" t="s">
        <v>219</v>
      </c>
      <c r="H332" s="1609"/>
      <c r="I332" s="1610">
        <v>67.5</v>
      </c>
      <c r="J332" s="1764"/>
      <c r="K332" s="1611">
        <v>6</v>
      </c>
      <c r="L332" s="2557"/>
      <c r="M332" s="664" t="s">
        <v>1645</v>
      </c>
      <c r="N332" s="460"/>
      <c r="O332" s="393"/>
      <c r="P332" s="1993"/>
      <c r="Q332" s="992"/>
      <c r="R332" s="2464"/>
      <c r="S332" s="1897"/>
      <c r="T332" s="1898"/>
      <c r="U332" s="1899"/>
      <c r="V332" s="1898"/>
      <c r="W332" s="2651"/>
      <c r="X332" s="2137">
        <v>2E-3</v>
      </c>
      <c r="Y332" s="1558"/>
      <c r="Z332" s="2018">
        <v>217009</v>
      </c>
      <c r="AA332" s="2032"/>
      <c r="AB332" s="2679"/>
      <c r="AC332" s="2516">
        <f t="shared" si="20"/>
        <v>0</v>
      </c>
      <c r="AD332" s="1416">
        <f t="shared" si="21"/>
        <v>0</v>
      </c>
      <c r="AE332" s="1416">
        <f t="shared" si="22"/>
        <v>0</v>
      </c>
      <c r="AF332" s="1416">
        <f t="shared" si="23"/>
        <v>0</v>
      </c>
      <c r="AG332" s="2492"/>
      <c r="AH332" s="2492"/>
      <c r="AI332" s="2492"/>
      <c r="AJ332" s="2492"/>
      <c r="AK332" s="2492"/>
      <c r="AL332" s="2492"/>
      <c r="AM332" s="2492"/>
      <c r="AN332" s="2492"/>
      <c r="AO332" s="2492"/>
      <c r="AP332" s="2492"/>
      <c r="AQ332" s="2492"/>
      <c r="AR332" s="2492"/>
      <c r="AS332" s="2492"/>
      <c r="AT332" s="2492"/>
      <c r="AU332" s="2492"/>
      <c r="AV332" s="2492"/>
      <c r="AW332" s="2492"/>
      <c r="AX332" s="2492"/>
      <c r="AY332" s="2492"/>
      <c r="AZ332" s="2492"/>
      <c r="BA332" s="2492"/>
      <c r="BB332" s="2492"/>
      <c r="BC332" s="2492"/>
      <c r="BD332" s="2492"/>
      <c r="BE332" s="2492"/>
      <c r="BF332" s="2492"/>
      <c r="BG332" s="2492"/>
      <c r="BH332" s="2492"/>
      <c r="BI332" s="2492"/>
      <c r="BJ332" s="2492"/>
      <c r="BK332" s="2492"/>
      <c r="BL332" s="2492"/>
      <c r="BM332" s="2492"/>
      <c r="BN332" s="2492"/>
      <c r="BO332" s="2492"/>
      <c r="BP332" s="2492"/>
      <c r="BQ332" s="2492"/>
      <c r="BR332" s="2492"/>
      <c r="BS332" s="2492"/>
      <c r="BT332" s="2492"/>
      <c r="BU332" s="2492"/>
      <c r="BV332" s="2492"/>
      <c r="BW332" s="2492"/>
      <c r="BX332" s="2492"/>
      <c r="BY332" s="2492"/>
      <c r="BZ332" s="2492"/>
      <c r="CA332" s="2492"/>
      <c r="CB332" s="2492"/>
      <c r="CC332" s="2492"/>
      <c r="CD332" s="2492"/>
      <c r="CE332" s="2492"/>
      <c r="CF332" s="2492"/>
      <c r="CG332" s="2492"/>
      <c r="CH332" s="2492"/>
      <c r="CI332" s="2492"/>
      <c r="CJ332" s="2492"/>
      <c r="CK332" s="2492"/>
      <c r="CL332" s="2492"/>
      <c r="CM332" s="2492"/>
      <c r="CN332" s="2492"/>
      <c r="CO332" s="2492"/>
      <c r="CP332" s="2492"/>
      <c r="CQ332" s="2492"/>
      <c r="CR332" s="2492"/>
      <c r="CS332" s="2492"/>
      <c r="CT332" s="2492"/>
      <c r="CU332" s="2492"/>
      <c r="CV332" s="2492"/>
      <c r="CW332" s="2492"/>
      <c r="CX332" s="2492"/>
      <c r="CY332" s="2492"/>
      <c r="CZ332" s="2492"/>
      <c r="DA332" s="2492"/>
      <c r="DB332" s="2492"/>
      <c r="DC332" s="2492"/>
      <c r="DD332" s="2492"/>
      <c r="DE332" s="2492"/>
      <c r="DF332" s="2492"/>
      <c r="DG332" s="2492"/>
      <c r="DH332" s="2492"/>
      <c r="DI332" s="2492"/>
      <c r="DJ332" s="2492"/>
      <c r="DK332" s="2492"/>
      <c r="DL332" s="2492"/>
      <c r="DM332" s="2492"/>
      <c r="DN332" s="2492"/>
      <c r="DO332" s="2492"/>
      <c r="DP332" s="2492"/>
      <c r="DQ332" s="2492"/>
      <c r="DR332" s="2492"/>
      <c r="DS332" s="2492"/>
      <c r="DT332" s="2492"/>
      <c r="DU332" s="2492"/>
      <c r="DV332" s="2492"/>
      <c r="DW332" s="2492"/>
      <c r="DX332" s="2492"/>
      <c r="DY332" s="2492"/>
      <c r="DZ332" s="2492"/>
      <c r="EA332" s="2492"/>
      <c r="EB332" s="2492"/>
      <c r="EC332" s="2492"/>
      <c r="ED332" s="2492"/>
      <c r="EE332" s="2492"/>
      <c r="EF332" s="2492"/>
      <c r="EG332" s="2492"/>
      <c r="EH332" s="2492"/>
      <c r="EI332" s="2492"/>
      <c r="EJ332" s="2492"/>
      <c r="EK332" s="2492"/>
      <c r="EL332" s="2492"/>
      <c r="EM332" s="2492"/>
      <c r="EN332" s="2492"/>
      <c r="EO332" s="2492"/>
      <c r="EP332" s="2492"/>
      <c r="EQ332" s="2492"/>
      <c r="ER332" s="2492"/>
      <c r="ES332" s="2492"/>
      <c r="ET332" s="2492"/>
      <c r="EU332" s="2492"/>
      <c r="EV332" s="2492"/>
      <c r="EW332" s="2492"/>
      <c r="EX332" s="2492"/>
      <c r="EY332" s="2492"/>
      <c r="EZ332" s="2492"/>
      <c r="FA332" s="2492"/>
      <c r="FB332" s="2492"/>
      <c r="FC332" s="2492"/>
      <c r="FD332" s="2492"/>
      <c r="FE332" s="2492"/>
      <c r="FF332" s="2492"/>
      <c r="FG332" s="2492"/>
      <c r="FH332" s="2492"/>
      <c r="FI332" s="2492"/>
      <c r="FJ332" s="2492"/>
      <c r="FK332" s="2492"/>
      <c r="FL332" s="2492"/>
      <c r="FM332" s="2492"/>
      <c r="FN332" s="2492"/>
      <c r="FO332" s="2492"/>
      <c r="FP332" s="2492"/>
      <c r="FQ332" s="2492"/>
      <c r="FR332" s="2492"/>
      <c r="FS332" s="2492"/>
      <c r="FT332" s="2492"/>
      <c r="FU332" s="2492"/>
      <c r="FV332" s="2492"/>
      <c r="FW332" s="2492"/>
      <c r="FX332" s="2492"/>
      <c r="FY332" s="2492"/>
      <c r="FZ332" s="2492"/>
      <c r="GA332" s="2492"/>
      <c r="GB332" s="2492"/>
      <c r="GC332" s="2492"/>
      <c r="GD332" s="2492"/>
      <c r="GE332" s="2492"/>
      <c r="GF332" s="2492"/>
      <c r="GG332" s="2492"/>
      <c r="GH332" s="2492"/>
      <c r="GI332" s="2492"/>
      <c r="GJ332" s="2492"/>
      <c r="GK332" s="2492"/>
      <c r="GL332" s="2492"/>
      <c r="GM332" s="2492"/>
      <c r="GN332" s="2492"/>
      <c r="GO332" s="2492"/>
      <c r="GP332" s="2492"/>
      <c r="GQ332" s="2492"/>
      <c r="GR332" s="2492"/>
      <c r="GS332" s="2492"/>
      <c r="GT332" s="2492"/>
      <c r="GU332" s="2492"/>
      <c r="GV332" s="2492"/>
      <c r="GW332" s="2492"/>
      <c r="GX332" s="2492"/>
      <c r="GY332" s="2492"/>
      <c r="GZ332" s="2492"/>
      <c r="HA332" s="2492"/>
      <c r="HB332" s="2492"/>
      <c r="HC332" s="2492"/>
      <c r="HD332" s="2492"/>
      <c r="HE332" s="2492"/>
      <c r="HF332" s="2492"/>
      <c r="HG332" s="2492"/>
      <c r="HH332" s="2492"/>
      <c r="HI332" s="2492"/>
      <c r="HJ332" s="2492"/>
      <c r="HK332" s="2492"/>
      <c r="HL332" s="2492"/>
      <c r="HM332" s="2492"/>
      <c r="HN332" s="2492"/>
      <c r="HO332" s="2492"/>
      <c r="HP332" s="2492"/>
      <c r="HQ332" s="2492"/>
      <c r="HR332" s="2492"/>
      <c r="HS332" s="2492"/>
      <c r="HT332" s="2492"/>
      <c r="HU332" s="2492"/>
      <c r="HV332" s="2492"/>
      <c r="HW332" s="2492"/>
      <c r="HX332" s="2492"/>
      <c r="HY332" s="2492"/>
      <c r="HZ332" s="2492"/>
      <c r="IA332" s="2492"/>
      <c r="IB332" s="2492"/>
      <c r="IC332" s="2492"/>
      <c r="ID332" s="2492"/>
      <c r="IE332" s="2492"/>
    </row>
    <row r="333" spans="1:239" s="1472" customFormat="1" ht="15.75" customHeight="1">
      <c r="A333" s="1495" t="s">
        <v>1652</v>
      </c>
      <c r="B333" s="2127" t="s">
        <v>1653</v>
      </c>
      <c r="C333" s="1543" t="s">
        <v>1654</v>
      </c>
      <c r="D333" s="1544"/>
      <c r="E333" s="1616"/>
      <c r="F333" s="1635"/>
      <c r="G333" s="1497" t="s">
        <v>219</v>
      </c>
      <c r="H333" s="1592"/>
      <c r="I333" s="1617">
        <v>67.5</v>
      </c>
      <c r="J333" s="1757"/>
      <c r="K333" s="1618">
        <v>6</v>
      </c>
      <c r="L333" s="2446"/>
      <c r="M333" s="1126" t="s">
        <v>1645</v>
      </c>
      <c r="N333" s="1137"/>
      <c r="O333" s="1147"/>
      <c r="P333" s="1944"/>
      <c r="Q333" s="1134"/>
      <c r="R333" s="2466"/>
      <c r="S333" s="466"/>
      <c r="T333" s="350"/>
      <c r="U333" s="1890"/>
      <c r="V333" s="350"/>
      <c r="W333" s="1432"/>
      <c r="X333" s="2114">
        <v>2E-3</v>
      </c>
      <c r="Y333" s="1549"/>
      <c r="Z333" s="1981">
        <v>306952</v>
      </c>
      <c r="AA333" s="1616"/>
      <c r="AB333" s="2480"/>
      <c r="AC333" s="2516">
        <f t="shared" si="20"/>
        <v>0</v>
      </c>
      <c r="AD333" s="1416">
        <f t="shared" si="21"/>
        <v>0</v>
      </c>
      <c r="AE333" s="1416">
        <f t="shared" si="22"/>
        <v>0</v>
      </c>
      <c r="AF333" s="1416">
        <f t="shared" si="23"/>
        <v>0</v>
      </c>
      <c r="AG333" s="2492"/>
      <c r="AH333" s="2492"/>
      <c r="AI333" s="2492"/>
      <c r="AJ333" s="2492"/>
      <c r="AK333" s="2492"/>
      <c r="AL333" s="2492"/>
      <c r="AM333" s="2492"/>
      <c r="AN333" s="2492"/>
      <c r="AO333" s="2492"/>
      <c r="AP333" s="2492"/>
      <c r="AQ333" s="2492"/>
      <c r="AR333" s="2492"/>
      <c r="AS333" s="2492"/>
      <c r="AT333" s="2492"/>
      <c r="AU333" s="2492"/>
      <c r="AV333" s="2492"/>
      <c r="AW333" s="2492"/>
      <c r="AX333" s="2492"/>
      <c r="AY333" s="2492"/>
      <c r="AZ333" s="2492"/>
      <c r="BA333" s="2492"/>
      <c r="BB333" s="2492"/>
      <c r="BC333" s="2492"/>
      <c r="BD333" s="2492"/>
      <c r="BE333" s="2492"/>
      <c r="BF333" s="2492"/>
      <c r="BG333" s="2492"/>
      <c r="BH333" s="2492"/>
      <c r="BI333" s="2492"/>
      <c r="BJ333" s="2492"/>
      <c r="BK333" s="2492"/>
      <c r="BL333" s="2492"/>
      <c r="BM333" s="2492"/>
      <c r="BN333" s="2492"/>
      <c r="BO333" s="2492"/>
      <c r="BP333" s="2492"/>
      <c r="BQ333" s="2492"/>
      <c r="BR333" s="2492"/>
      <c r="BS333" s="2492"/>
      <c r="BT333" s="2492"/>
      <c r="BU333" s="2492"/>
      <c r="BV333" s="2492"/>
      <c r="BW333" s="2492"/>
      <c r="BX333" s="2492"/>
      <c r="BY333" s="2492"/>
      <c r="BZ333" s="2492"/>
      <c r="CA333" s="2492"/>
      <c r="CB333" s="2492"/>
      <c r="CC333" s="2492"/>
      <c r="CD333" s="2492"/>
      <c r="CE333" s="2492"/>
      <c r="CF333" s="2492"/>
      <c r="CG333" s="2492"/>
      <c r="CH333" s="2492"/>
      <c r="CI333" s="2492"/>
      <c r="CJ333" s="2492"/>
      <c r="CK333" s="2492"/>
      <c r="CL333" s="2492"/>
      <c r="CM333" s="2492"/>
      <c r="CN333" s="2492"/>
      <c r="CO333" s="2492"/>
      <c r="CP333" s="2492"/>
      <c r="CQ333" s="2492"/>
      <c r="CR333" s="2492"/>
      <c r="CS333" s="2492"/>
      <c r="CT333" s="2492"/>
      <c r="CU333" s="2492"/>
      <c r="CV333" s="2492"/>
      <c r="CW333" s="2492"/>
      <c r="CX333" s="2492"/>
      <c r="CY333" s="2492"/>
      <c r="CZ333" s="2492"/>
      <c r="DA333" s="2492"/>
      <c r="DB333" s="2492"/>
      <c r="DC333" s="2492"/>
      <c r="DD333" s="2492"/>
      <c r="DE333" s="2492"/>
      <c r="DF333" s="2492"/>
      <c r="DG333" s="2492"/>
      <c r="DH333" s="2492"/>
      <c r="DI333" s="2492"/>
      <c r="DJ333" s="2492"/>
      <c r="DK333" s="2492"/>
      <c r="DL333" s="2492"/>
      <c r="DM333" s="2492"/>
      <c r="DN333" s="2492"/>
      <c r="DO333" s="2492"/>
      <c r="DP333" s="2492"/>
      <c r="DQ333" s="2492"/>
      <c r="DR333" s="2492"/>
      <c r="DS333" s="2492"/>
      <c r="DT333" s="2492"/>
      <c r="DU333" s="2492"/>
      <c r="DV333" s="2492"/>
      <c r="DW333" s="2492"/>
      <c r="DX333" s="2492"/>
      <c r="DY333" s="2492"/>
      <c r="DZ333" s="2492"/>
      <c r="EA333" s="2492"/>
      <c r="EB333" s="2492"/>
      <c r="EC333" s="2492"/>
      <c r="ED333" s="2492"/>
      <c r="EE333" s="2492"/>
      <c r="EF333" s="2492"/>
      <c r="EG333" s="2492"/>
      <c r="EH333" s="2492"/>
      <c r="EI333" s="2492"/>
      <c r="EJ333" s="2492"/>
      <c r="EK333" s="2492"/>
      <c r="EL333" s="2492"/>
      <c r="EM333" s="2492"/>
      <c r="EN333" s="2492"/>
      <c r="EO333" s="2492"/>
      <c r="EP333" s="2492"/>
      <c r="EQ333" s="2492"/>
      <c r="ER333" s="2492"/>
      <c r="ES333" s="2492"/>
      <c r="ET333" s="2492"/>
      <c r="EU333" s="2492"/>
      <c r="EV333" s="2492"/>
      <c r="EW333" s="2492"/>
      <c r="EX333" s="2492"/>
      <c r="EY333" s="2492"/>
      <c r="EZ333" s="2492"/>
      <c r="FA333" s="2492"/>
      <c r="FB333" s="2492"/>
      <c r="FC333" s="2492"/>
      <c r="FD333" s="2492"/>
      <c r="FE333" s="2492"/>
      <c r="FF333" s="2492"/>
      <c r="FG333" s="2492"/>
      <c r="FH333" s="2492"/>
      <c r="FI333" s="2492"/>
      <c r="FJ333" s="2492"/>
      <c r="FK333" s="2492"/>
      <c r="FL333" s="2492"/>
      <c r="FM333" s="2492"/>
      <c r="FN333" s="2492"/>
      <c r="FO333" s="2492"/>
      <c r="FP333" s="2492"/>
      <c r="FQ333" s="2492"/>
      <c r="FR333" s="2492"/>
      <c r="FS333" s="2492"/>
      <c r="FT333" s="2492"/>
      <c r="FU333" s="2492"/>
      <c r="FV333" s="2492"/>
      <c r="FW333" s="2492"/>
      <c r="FX333" s="2492"/>
      <c r="FY333" s="2492"/>
      <c r="FZ333" s="2492"/>
      <c r="GA333" s="2492"/>
      <c r="GB333" s="2492"/>
      <c r="GC333" s="2492"/>
      <c r="GD333" s="2492"/>
      <c r="GE333" s="2492"/>
      <c r="GF333" s="2492"/>
      <c r="GG333" s="2492"/>
      <c r="GH333" s="2492"/>
      <c r="GI333" s="2492"/>
      <c r="GJ333" s="2492"/>
      <c r="GK333" s="2492"/>
      <c r="GL333" s="2492"/>
      <c r="GM333" s="2492"/>
      <c r="GN333" s="2492"/>
      <c r="GO333" s="2492"/>
      <c r="GP333" s="2492"/>
      <c r="GQ333" s="2492"/>
      <c r="GR333" s="2492"/>
      <c r="GS333" s="2492"/>
      <c r="GT333" s="2492"/>
      <c r="GU333" s="2492"/>
      <c r="GV333" s="2492"/>
      <c r="GW333" s="2492"/>
      <c r="GX333" s="2492"/>
      <c r="GY333" s="2492"/>
      <c r="GZ333" s="2492"/>
      <c r="HA333" s="2492"/>
      <c r="HB333" s="2492"/>
      <c r="HC333" s="2492"/>
      <c r="HD333" s="2492"/>
      <c r="HE333" s="2492"/>
      <c r="HF333" s="2492"/>
      <c r="HG333" s="2492"/>
      <c r="HH333" s="2492"/>
      <c r="HI333" s="2492"/>
      <c r="HJ333" s="2492"/>
      <c r="HK333" s="2492"/>
      <c r="HL333" s="2492"/>
      <c r="HM333" s="2492"/>
      <c r="HN333" s="2492"/>
      <c r="HO333" s="2492"/>
      <c r="HP333" s="2492"/>
      <c r="HQ333" s="2492"/>
      <c r="HR333" s="2492"/>
      <c r="HS333" s="2492"/>
      <c r="HT333" s="2492"/>
      <c r="HU333" s="2492"/>
      <c r="HV333" s="2492"/>
      <c r="HW333" s="2492"/>
      <c r="HX333" s="2492"/>
      <c r="HY333" s="2492"/>
      <c r="HZ333" s="2492"/>
      <c r="IA333" s="2492"/>
      <c r="IB333" s="2492"/>
      <c r="IC333" s="2492"/>
      <c r="ID333" s="2492"/>
      <c r="IE333" s="2492"/>
    </row>
    <row r="334" spans="1:239" s="1472" customFormat="1" ht="15.75" customHeight="1">
      <c r="A334" s="1495" t="s">
        <v>1655</v>
      </c>
      <c r="B334" s="2127" t="s">
        <v>1656</v>
      </c>
      <c r="C334" s="1543" t="s">
        <v>1657</v>
      </c>
      <c r="D334" s="1544"/>
      <c r="E334" s="1616"/>
      <c r="F334" s="1635"/>
      <c r="G334" s="1497" t="s">
        <v>219</v>
      </c>
      <c r="H334" s="1592"/>
      <c r="I334" s="1617">
        <v>67.5</v>
      </c>
      <c r="J334" s="1757"/>
      <c r="K334" s="1618">
        <v>6</v>
      </c>
      <c r="L334" s="2446"/>
      <c r="M334" s="1126" t="s">
        <v>1645</v>
      </c>
      <c r="N334" s="1137"/>
      <c r="O334" s="1147"/>
      <c r="P334" s="1944"/>
      <c r="Q334" s="1134"/>
      <c r="R334" s="2466"/>
      <c r="S334" s="466"/>
      <c r="T334" s="350"/>
      <c r="U334" s="1890"/>
      <c r="V334" s="350"/>
      <c r="W334" s="1432"/>
      <c r="X334" s="2114">
        <v>2E-3</v>
      </c>
      <c r="Y334" s="1549"/>
      <c r="Z334" s="1981">
        <v>217009</v>
      </c>
      <c r="AA334" s="1616"/>
      <c r="AB334" s="2480"/>
      <c r="AC334" s="2516">
        <f t="shared" si="20"/>
        <v>0</v>
      </c>
      <c r="AD334" s="1416">
        <f t="shared" si="21"/>
        <v>0</v>
      </c>
      <c r="AE334" s="1416">
        <f t="shared" si="22"/>
        <v>0</v>
      </c>
      <c r="AF334" s="1416">
        <f t="shared" si="23"/>
        <v>0</v>
      </c>
      <c r="AG334" s="2492"/>
      <c r="AH334" s="2492"/>
      <c r="AI334" s="2492"/>
      <c r="AJ334" s="2492"/>
      <c r="AK334" s="2492"/>
      <c r="AL334" s="2492"/>
      <c r="AM334" s="2492"/>
      <c r="AN334" s="2492"/>
      <c r="AO334" s="2492"/>
      <c r="AP334" s="2492"/>
      <c r="AQ334" s="2492"/>
      <c r="AR334" s="2492"/>
      <c r="AS334" s="2492"/>
      <c r="AT334" s="2492"/>
      <c r="AU334" s="2492"/>
      <c r="AV334" s="2492"/>
      <c r="AW334" s="2492"/>
      <c r="AX334" s="2492"/>
      <c r="AY334" s="2492"/>
      <c r="AZ334" s="2492"/>
      <c r="BA334" s="2492"/>
      <c r="BB334" s="2492"/>
      <c r="BC334" s="2492"/>
      <c r="BD334" s="2492"/>
      <c r="BE334" s="2492"/>
      <c r="BF334" s="2492"/>
      <c r="BG334" s="2492"/>
      <c r="BH334" s="2492"/>
      <c r="BI334" s="2492"/>
      <c r="BJ334" s="2492"/>
      <c r="BK334" s="2492"/>
      <c r="BL334" s="2492"/>
      <c r="BM334" s="2492"/>
      <c r="BN334" s="2492"/>
      <c r="BO334" s="2492"/>
      <c r="BP334" s="2492"/>
      <c r="BQ334" s="2492"/>
      <c r="BR334" s="2492"/>
      <c r="BS334" s="2492"/>
      <c r="BT334" s="2492"/>
      <c r="BU334" s="2492"/>
      <c r="BV334" s="2492"/>
      <c r="BW334" s="2492"/>
      <c r="BX334" s="2492"/>
      <c r="BY334" s="2492"/>
      <c r="BZ334" s="2492"/>
      <c r="CA334" s="2492"/>
      <c r="CB334" s="2492"/>
      <c r="CC334" s="2492"/>
      <c r="CD334" s="2492"/>
      <c r="CE334" s="2492"/>
      <c r="CF334" s="2492"/>
      <c r="CG334" s="2492"/>
      <c r="CH334" s="2492"/>
      <c r="CI334" s="2492"/>
      <c r="CJ334" s="2492"/>
      <c r="CK334" s="2492"/>
      <c r="CL334" s="2492"/>
      <c r="CM334" s="2492"/>
      <c r="CN334" s="2492"/>
      <c r="CO334" s="2492"/>
      <c r="CP334" s="2492"/>
      <c r="CQ334" s="2492"/>
      <c r="CR334" s="2492"/>
      <c r="CS334" s="2492"/>
      <c r="CT334" s="2492"/>
      <c r="CU334" s="2492"/>
      <c r="CV334" s="2492"/>
      <c r="CW334" s="2492"/>
      <c r="CX334" s="2492"/>
      <c r="CY334" s="2492"/>
      <c r="CZ334" s="2492"/>
      <c r="DA334" s="2492"/>
      <c r="DB334" s="2492"/>
      <c r="DC334" s="2492"/>
      <c r="DD334" s="2492"/>
      <c r="DE334" s="2492"/>
      <c r="DF334" s="2492"/>
      <c r="DG334" s="2492"/>
      <c r="DH334" s="2492"/>
      <c r="DI334" s="2492"/>
      <c r="DJ334" s="2492"/>
      <c r="DK334" s="2492"/>
      <c r="DL334" s="2492"/>
      <c r="DM334" s="2492"/>
      <c r="DN334" s="2492"/>
      <c r="DO334" s="2492"/>
      <c r="DP334" s="2492"/>
      <c r="DQ334" s="2492"/>
      <c r="DR334" s="2492"/>
      <c r="DS334" s="2492"/>
      <c r="DT334" s="2492"/>
      <c r="DU334" s="2492"/>
      <c r="DV334" s="2492"/>
      <c r="DW334" s="2492"/>
      <c r="DX334" s="2492"/>
      <c r="DY334" s="2492"/>
      <c r="DZ334" s="2492"/>
      <c r="EA334" s="2492"/>
      <c r="EB334" s="2492"/>
      <c r="EC334" s="2492"/>
      <c r="ED334" s="2492"/>
      <c r="EE334" s="2492"/>
      <c r="EF334" s="2492"/>
      <c r="EG334" s="2492"/>
      <c r="EH334" s="2492"/>
      <c r="EI334" s="2492"/>
      <c r="EJ334" s="2492"/>
      <c r="EK334" s="2492"/>
      <c r="EL334" s="2492"/>
      <c r="EM334" s="2492"/>
      <c r="EN334" s="2492"/>
      <c r="EO334" s="2492"/>
      <c r="EP334" s="2492"/>
      <c r="EQ334" s="2492"/>
      <c r="ER334" s="2492"/>
      <c r="ES334" s="2492"/>
      <c r="ET334" s="2492"/>
      <c r="EU334" s="2492"/>
      <c r="EV334" s="2492"/>
      <c r="EW334" s="2492"/>
      <c r="EX334" s="2492"/>
      <c r="EY334" s="2492"/>
      <c r="EZ334" s="2492"/>
      <c r="FA334" s="2492"/>
      <c r="FB334" s="2492"/>
      <c r="FC334" s="2492"/>
      <c r="FD334" s="2492"/>
      <c r="FE334" s="2492"/>
      <c r="FF334" s="2492"/>
      <c r="FG334" s="2492"/>
      <c r="FH334" s="2492"/>
      <c r="FI334" s="2492"/>
      <c r="FJ334" s="2492"/>
      <c r="FK334" s="2492"/>
      <c r="FL334" s="2492"/>
      <c r="FM334" s="2492"/>
      <c r="FN334" s="2492"/>
      <c r="FO334" s="2492"/>
      <c r="FP334" s="2492"/>
      <c r="FQ334" s="2492"/>
      <c r="FR334" s="2492"/>
      <c r="FS334" s="2492"/>
      <c r="FT334" s="2492"/>
      <c r="FU334" s="2492"/>
      <c r="FV334" s="2492"/>
      <c r="FW334" s="2492"/>
      <c r="FX334" s="2492"/>
      <c r="FY334" s="2492"/>
      <c r="FZ334" s="2492"/>
      <c r="GA334" s="2492"/>
      <c r="GB334" s="2492"/>
      <c r="GC334" s="2492"/>
      <c r="GD334" s="2492"/>
      <c r="GE334" s="2492"/>
      <c r="GF334" s="2492"/>
      <c r="GG334" s="2492"/>
      <c r="GH334" s="2492"/>
      <c r="GI334" s="2492"/>
      <c r="GJ334" s="2492"/>
      <c r="GK334" s="2492"/>
      <c r="GL334" s="2492"/>
      <c r="GM334" s="2492"/>
      <c r="GN334" s="2492"/>
      <c r="GO334" s="2492"/>
      <c r="GP334" s="2492"/>
      <c r="GQ334" s="2492"/>
      <c r="GR334" s="2492"/>
      <c r="GS334" s="2492"/>
      <c r="GT334" s="2492"/>
      <c r="GU334" s="2492"/>
      <c r="GV334" s="2492"/>
      <c r="GW334" s="2492"/>
      <c r="GX334" s="2492"/>
      <c r="GY334" s="2492"/>
      <c r="GZ334" s="2492"/>
      <c r="HA334" s="2492"/>
      <c r="HB334" s="2492"/>
      <c r="HC334" s="2492"/>
      <c r="HD334" s="2492"/>
      <c r="HE334" s="2492"/>
      <c r="HF334" s="2492"/>
      <c r="HG334" s="2492"/>
      <c r="HH334" s="2492"/>
      <c r="HI334" s="2492"/>
      <c r="HJ334" s="2492"/>
      <c r="HK334" s="2492"/>
      <c r="HL334" s="2492"/>
      <c r="HM334" s="2492"/>
      <c r="HN334" s="2492"/>
      <c r="HO334" s="2492"/>
      <c r="HP334" s="2492"/>
      <c r="HQ334" s="2492"/>
      <c r="HR334" s="2492"/>
      <c r="HS334" s="2492"/>
      <c r="HT334" s="2492"/>
      <c r="HU334" s="2492"/>
      <c r="HV334" s="2492"/>
      <c r="HW334" s="2492"/>
      <c r="HX334" s="2492"/>
      <c r="HY334" s="2492"/>
      <c r="HZ334" s="2492"/>
      <c r="IA334" s="2492"/>
      <c r="IB334" s="2492"/>
      <c r="IC334" s="2492"/>
      <c r="ID334" s="2492"/>
      <c r="IE334" s="2492"/>
    </row>
    <row r="335" spans="1:239" s="1472" customFormat="1" ht="15.75" customHeight="1">
      <c r="A335" s="1684" t="s">
        <v>1658</v>
      </c>
      <c r="B335" s="2130" t="s">
        <v>1659</v>
      </c>
      <c r="C335" s="1543" t="s">
        <v>1660</v>
      </c>
      <c r="D335" s="1544"/>
      <c r="E335" s="1616"/>
      <c r="F335" s="1635"/>
      <c r="G335" s="945"/>
      <c r="H335" s="2138"/>
      <c r="I335" s="1154"/>
      <c r="J335" s="965"/>
      <c r="K335" s="2139"/>
      <c r="L335" s="2577"/>
      <c r="M335" s="201"/>
      <c r="N335" s="1137"/>
      <c r="O335" s="1147"/>
      <c r="P335" s="1944"/>
      <c r="Q335" s="1134"/>
      <c r="R335" s="2466"/>
      <c r="S335" s="466"/>
      <c r="T335" s="350"/>
      <c r="U335" s="1890"/>
      <c r="V335" s="350"/>
      <c r="W335" s="1432"/>
      <c r="X335" s="2114">
        <v>2E-3</v>
      </c>
      <c r="Y335" s="1549"/>
      <c r="Z335" s="1981">
        <v>217009</v>
      </c>
      <c r="AA335" s="1616"/>
      <c r="AB335" s="2480"/>
      <c r="AC335" s="2516">
        <f t="shared" si="20"/>
        <v>0</v>
      </c>
      <c r="AD335" s="1416">
        <f t="shared" si="21"/>
        <v>0</v>
      </c>
      <c r="AE335" s="1416">
        <f t="shared" si="22"/>
        <v>0</v>
      </c>
      <c r="AF335" s="1416">
        <f t="shared" si="23"/>
        <v>0</v>
      </c>
      <c r="AG335" s="2492"/>
      <c r="AH335" s="2492"/>
      <c r="AI335" s="2492"/>
      <c r="AJ335" s="2492"/>
      <c r="AK335" s="2492"/>
      <c r="AL335" s="2492"/>
      <c r="AM335" s="2492"/>
      <c r="AN335" s="2492"/>
      <c r="AO335" s="2492"/>
      <c r="AP335" s="2492"/>
      <c r="AQ335" s="2492"/>
      <c r="AR335" s="2492"/>
      <c r="AS335" s="2492"/>
      <c r="AT335" s="2492"/>
      <c r="AU335" s="2492"/>
      <c r="AV335" s="2492"/>
      <c r="AW335" s="2492"/>
      <c r="AX335" s="2492"/>
      <c r="AY335" s="2492"/>
      <c r="AZ335" s="2492"/>
      <c r="BA335" s="2492"/>
      <c r="BB335" s="2492"/>
      <c r="BC335" s="2492"/>
      <c r="BD335" s="2492"/>
      <c r="BE335" s="2492"/>
      <c r="BF335" s="2492"/>
      <c r="BG335" s="2492"/>
      <c r="BH335" s="2492"/>
      <c r="BI335" s="2492"/>
      <c r="BJ335" s="2492"/>
      <c r="BK335" s="2492"/>
      <c r="BL335" s="2492"/>
      <c r="BM335" s="2492"/>
      <c r="BN335" s="2492"/>
      <c r="BO335" s="2492"/>
      <c r="BP335" s="2492"/>
      <c r="BQ335" s="2492"/>
      <c r="BR335" s="2492"/>
      <c r="BS335" s="2492"/>
      <c r="BT335" s="2492"/>
      <c r="BU335" s="2492"/>
      <c r="BV335" s="2492"/>
      <c r="BW335" s="2492"/>
      <c r="BX335" s="2492"/>
      <c r="BY335" s="2492"/>
      <c r="BZ335" s="2492"/>
      <c r="CA335" s="2492"/>
      <c r="CB335" s="2492"/>
      <c r="CC335" s="2492"/>
      <c r="CD335" s="2492"/>
      <c r="CE335" s="2492"/>
      <c r="CF335" s="2492"/>
      <c r="CG335" s="2492"/>
      <c r="CH335" s="2492"/>
      <c r="CI335" s="2492"/>
      <c r="CJ335" s="2492"/>
      <c r="CK335" s="2492"/>
      <c r="CL335" s="2492"/>
      <c r="CM335" s="2492"/>
      <c r="CN335" s="2492"/>
      <c r="CO335" s="2492"/>
      <c r="CP335" s="2492"/>
      <c r="CQ335" s="2492"/>
      <c r="CR335" s="2492"/>
      <c r="CS335" s="2492"/>
      <c r="CT335" s="2492"/>
      <c r="CU335" s="2492"/>
      <c r="CV335" s="2492"/>
      <c r="CW335" s="2492"/>
      <c r="CX335" s="2492"/>
      <c r="CY335" s="2492"/>
      <c r="CZ335" s="2492"/>
      <c r="DA335" s="2492"/>
      <c r="DB335" s="2492"/>
      <c r="DC335" s="2492"/>
      <c r="DD335" s="2492"/>
      <c r="DE335" s="2492"/>
      <c r="DF335" s="2492"/>
      <c r="DG335" s="2492"/>
      <c r="DH335" s="2492"/>
      <c r="DI335" s="2492"/>
      <c r="DJ335" s="2492"/>
      <c r="DK335" s="2492"/>
      <c r="DL335" s="2492"/>
      <c r="DM335" s="2492"/>
      <c r="DN335" s="2492"/>
      <c r="DO335" s="2492"/>
      <c r="DP335" s="2492"/>
      <c r="DQ335" s="2492"/>
      <c r="DR335" s="2492"/>
      <c r="DS335" s="2492"/>
      <c r="DT335" s="2492"/>
      <c r="DU335" s="2492"/>
      <c r="DV335" s="2492"/>
      <c r="DW335" s="2492"/>
      <c r="DX335" s="2492"/>
      <c r="DY335" s="2492"/>
      <c r="DZ335" s="2492"/>
      <c r="EA335" s="2492"/>
      <c r="EB335" s="2492"/>
      <c r="EC335" s="2492"/>
      <c r="ED335" s="2492"/>
      <c r="EE335" s="2492"/>
      <c r="EF335" s="2492"/>
      <c r="EG335" s="2492"/>
      <c r="EH335" s="2492"/>
      <c r="EI335" s="2492"/>
      <c r="EJ335" s="2492"/>
      <c r="EK335" s="2492"/>
      <c r="EL335" s="2492"/>
      <c r="EM335" s="2492"/>
      <c r="EN335" s="2492"/>
      <c r="EO335" s="2492"/>
      <c r="EP335" s="2492"/>
      <c r="EQ335" s="2492"/>
      <c r="ER335" s="2492"/>
      <c r="ES335" s="2492"/>
      <c r="ET335" s="2492"/>
      <c r="EU335" s="2492"/>
      <c r="EV335" s="2492"/>
      <c r="EW335" s="2492"/>
      <c r="EX335" s="2492"/>
      <c r="EY335" s="2492"/>
      <c r="EZ335" s="2492"/>
      <c r="FA335" s="2492"/>
      <c r="FB335" s="2492"/>
      <c r="FC335" s="2492"/>
      <c r="FD335" s="2492"/>
      <c r="FE335" s="2492"/>
      <c r="FF335" s="2492"/>
      <c r="FG335" s="2492"/>
      <c r="FH335" s="2492"/>
      <c r="FI335" s="2492"/>
      <c r="FJ335" s="2492"/>
      <c r="FK335" s="2492"/>
      <c r="FL335" s="2492"/>
      <c r="FM335" s="2492"/>
      <c r="FN335" s="2492"/>
      <c r="FO335" s="2492"/>
      <c r="FP335" s="2492"/>
      <c r="FQ335" s="2492"/>
      <c r="FR335" s="2492"/>
      <c r="FS335" s="2492"/>
      <c r="FT335" s="2492"/>
      <c r="FU335" s="2492"/>
      <c r="FV335" s="2492"/>
      <c r="FW335" s="2492"/>
      <c r="FX335" s="2492"/>
      <c r="FY335" s="2492"/>
      <c r="FZ335" s="2492"/>
      <c r="GA335" s="2492"/>
      <c r="GB335" s="2492"/>
      <c r="GC335" s="2492"/>
      <c r="GD335" s="2492"/>
      <c r="GE335" s="2492"/>
      <c r="GF335" s="2492"/>
      <c r="GG335" s="2492"/>
      <c r="GH335" s="2492"/>
      <c r="GI335" s="2492"/>
      <c r="GJ335" s="2492"/>
      <c r="GK335" s="2492"/>
      <c r="GL335" s="2492"/>
      <c r="GM335" s="2492"/>
      <c r="GN335" s="2492"/>
      <c r="GO335" s="2492"/>
      <c r="GP335" s="2492"/>
      <c r="GQ335" s="2492"/>
      <c r="GR335" s="2492"/>
      <c r="GS335" s="2492"/>
      <c r="GT335" s="2492"/>
      <c r="GU335" s="2492"/>
      <c r="GV335" s="2492"/>
      <c r="GW335" s="2492"/>
      <c r="GX335" s="2492"/>
      <c r="GY335" s="2492"/>
      <c r="GZ335" s="2492"/>
      <c r="HA335" s="2492"/>
      <c r="HB335" s="2492"/>
      <c r="HC335" s="2492"/>
      <c r="HD335" s="2492"/>
      <c r="HE335" s="2492"/>
      <c r="HF335" s="2492"/>
      <c r="HG335" s="2492"/>
      <c r="HH335" s="2492"/>
      <c r="HI335" s="2492"/>
      <c r="HJ335" s="2492"/>
      <c r="HK335" s="2492"/>
      <c r="HL335" s="2492"/>
      <c r="HM335" s="2492"/>
      <c r="HN335" s="2492"/>
      <c r="HO335" s="2492"/>
      <c r="HP335" s="2492"/>
      <c r="HQ335" s="2492"/>
      <c r="HR335" s="2492"/>
      <c r="HS335" s="2492"/>
      <c r="HT335" s="2492"/>
      <c r="HU335" s="2492"/>
      <c r="HV335" s="2492"/>
      <c r="HW335" s="2492"/>
      <c r="HX335" s="2492"/>
      <c r="HY335" s="2492"/>
      <c r="HZ335" s="2492"/>
      <c r="IA335" s="2492"/>
      <c r="IB335" s="2492"/>
      <c r="IC335" s="2492"/>
      <c r="ID335" s="2492"/>
      <c r="IE335" s="2492"/>
    </row>
    <row r="336" spans="1:239" s="1472" customFormat="1" ht="27" customHeight="1">
      <c r="A336" s="1684" t="s">
        <v>1661</v>
      </c>
      <c r="B336" s="2130" t="s">
        <v>1662</v>
      </c>
      <c r="C336" s="4315" t="s">
        <v>1663</v>
      </c>
      <c r="D336" s="4379"/>
      <c r="E336" s="4379"/>
      <c r="F336" s="4409"/>
      <c r="G336" s="1497" t="s">
        <v>219</v>
      </c>
      <c r="H336" s="1622"/>
      <c r="I336" s="1617">
        <v>67.5</v>
      </c>
      <c r="J336" s="1771"/>
      <c r="K336" s="1624">
        <v>6</v>
      </c>
      <c r="L336" s="2442"/>
      <c r="M336" s="201"/>
      <c r="N336" s="1137"/>
      <c r="O336" s="1147"/>
      <c r="P336" s="1944"/>
      <c r="Q336" s="1134"/>
      <c r="R336" s="2466"/>
      <c r="S336" s="466"/>
      <c r="T336" s="350"/>
      <c r="U336" s="1890"/>
      <c r="V336" s="350"/>
      <c r="W336" s="1432"/>
      <c r="X336" s="2114">
        <v>2E-3</v>
      </c>
      <c r="Y336" s="1549"/>
      <c r="Z336" s="1981">
        <v>260411</v>
      </c>
      <c r="AA336" s="1616"/>
      <c r="AB336" s="2480"/>
      <c r="AC336" s="2516">
        <f t="shared" si="20"/>
        <v>0</v>
      </c>
      <c r="AD336" s="1416">
        <f t="shared" si="21"/>
        <v>0</v>
      </c>
      <c r="AE336" s="1416">
        <f t="shared" si="22"/>
        <v>0</v>
      </c>
      <c r="AF336" s="1416">
        <f t="shared" si="23"/>
        <v>0</v>
      </c>
      <c r="AG336" s="2492"/>
      <c r="AH336" s="2492"/>
      <c r="AI336" s="2492"/>
      <c r="AJ336" s="2492"/>
      <c r="AK336" s="2492"/>
      <c r="AL336" s="2492"/>
      <c r="AM336" s="2492"/>
      <c r="AN336" s="2492"/>
      <c r="AO336" s="2492"/>
      <c r="AP336" s="2492"/>
      <c r="AQ336" s="2492"/>
      <c r="AR336" s="2492"/>
      <c r="AS336" s="2492"/>
      <c r="AT336" s="2492"/>
      <c r="AU336" s="2492"/>
      <c r="AV336" s="2492"/>
      <c r="AW336" s="2492"/>
      <c r="AX336" s="2492"/>
      <c r="AY336" s="2492"/>
      <c r="AZ336" s="2492"/>
      <c r="BA336" s="2492"/>
      <c r="BB336" s="2492"/>
      <c r="BC336" s="2492"/>
      <c r="BD336" s="2492"/>
      <c r="BE336" s="2492"/>
      <c r="BF336" s="2492"/>
      <c r="BG336" s="2492"/>
      <c r="BH336" s="2492"/>
      <c r="BI336" s="2492"/>
      <c r="BJ336" s="2492"/>
      <c r="BK336" s="2492"/>
      <c r="BL336" s="2492"/>
      <c r="BM336" s="2492"/>
      <c r="BN336" s="2492"/>
      <c r="BO336" s="2492"/>
      <c r="BP336" s="2492"/>
      <c r="BQ336" s="2492"/>
      <c r="BR336" s="2492"/>
      <c r="BS336" s="2492"/>
      <c r="BT336" s="2492"/>
      <c r="BU336" s="2492"/>
      <c r="BV336" s="2492"/>
      <c r="BW336" s="2492"/>
      <c r="BX336" s="2492"/>
      <c r="BY336" s="2492"/>
      <c r="BZ336" s="2492"/>
      <c r="CA336" s="2492"/>
      <c r="CB336" s="2492"/>
      <c r="CC336" s="2492"/>
      <c r="CD336" s="2492"/>
      <c r="CE336" s="2492"/>
      <c r="CF336" s="2492"/>
      <c r="CG336" s="2492"/>
      <c r="CH336" s="2492"/>
      <c r="CI336" s="2492"/>
      <c r="CJ336" s="2492"/>
      <c r="CK336" s="2492"/>
      <c r="CL336" s="2492"/>
      <c r="CM336" s="2492"/>
      <c r="CN336" s="2492"/>
      <c r="CO336" s="2492"/>
      <c r="CP336" s="2492"/>
      <c r="CQ336" s="2492"/>
      <c r="CR336" s="2492"/>
      <c r="CS336" s="2492"/>
      <c r="CT336" s="2492"/>
      <c r="CU336" s="2492"/>
      <c r="CV336" s="2492"/>
      <c r="CW336" s="2492"/>
      <c r="CX336" s="2492"/>
      <c r="CY336" s="2492"/>
      <c r="CZ336" s="2492"/>
      <c r="DA336" s="2492"/>
      <c r="DB336" s="2492"/>
      <c r="DC336" s="2492"/>
      <c r="DD336" s="2492"/>
      <c r="DE336" s="2492"/>
      <c r="DF336" s="2492"/>
      <c r="DG336" s="2492"/>
      <c r="DH336" s="2492"/>
      <c r="DI336" s="2492"/>
      <c r="DJ336" s="2492"/>
      <c r="DK336" s="2492"/>
      <c r="DL336" s="2492"/>
      <c r="DM336" s="2492"/>
      <c r="DN336" s="2492"/>
      <c r="DO336" s="2492"/>
      <c r="DP336" s="2492"/>
      <c r="DQ336" s="2492"/>
      <c r="DR336" s="2492"/>
      <c r="DS336" s="2492"/>
      <c r="DT336" s="2492"/>
      <c r="DU336" s="2492"/>
      <c r="DV336" s="2492"/>
      <c r="DW336" s="2492"/>
      <c r="DX336" s="2492"/>
      <c r="DY336" s="2492"/>
      <c r="DZ336" s="2492"/>
      <c r="EA336" s="2492"/>
      <c r="EB336" s="2492"/>
      <c r="EC336" s="2492"/>
      <c r="ED336" s="2492"/>
      <c r="EE336" s="2492"/>
      <c r="EF336" s="2492"/>
      <c r="EG336" s="2492"/>
      <c r="EH336" s="2492"/>
      <c r="EI336" s="2492"/>
      <c r="EJ336" s="2492"/>
      <c r="EK336" s="2492"/>
      <c r="EL336" s="2492"/>
      <c r="EM336" s="2492"/>
      <c r="EN336" s="2492"/>
      <c r="EO336" s="2492"/>
      <c r="EP336" s="2492"/>
      <c r="EQ336" s="2492"/>
      <c r="ER336" s="2492"/>
      <c r="ES336" s="2492"/>
      <c r="ET336" s="2492"/>
      <c r="EU336" s="2492"/>
      <c r="EV336" s="2492"/>
      <c r="EW336" s="2492"/>
      <c r="EX336" s="2492"/>
      <c r="EY336" s="2492"/>
      <c r="EZ336" s="2492"/>
      <c r="FA336" s="2492"/>
      <c r="FB336" s="2492"/>
      <c r="FC336" s="2492"/>
      <c r="FD336" s="2492"/>
      <c r="FE336" s="2492"/>
      <c r="FF336" s="2492"/>
      <c r="FG336" s="2492"/>
      <c r="FH336" s="2492"/>
      <c r="FI336" s="2492"/>
      <c r="FJ336" s="2492"/>
      <c r="FK336" s="2492"/>
      <c r="FL336" s="2492"/>
      <c r="FM336" s="2492"/>
      <c r="FN336" s="2492"/>
      <c r="FO336" s="2492"/>
      <c r="FP336" s="2492"/>
      <c r="FQ336" s="2492"/>
      <c r="FR336" s="2492"/>
      <c r="FS336" s="2492"/>
      <c r="FT336" s="2492"/>
      <c r="FU336" s="2492"/>
      <c r="FV336" s="2492"/>
      <c r="FW336" s="2492"/>
      <c r="FX336" s="2492"/>
      <c r="FY336" s="2492"/>
      <c r="FZ336" s="2492"/>
      <c r="GA336" s="2492"/>
      <c r="GB336" s="2492"/>
      <c r="GC336" s="2492"/>
      <c r="GD336" s="2492"/>
      <c r="GE336" s="2492"/>
      <c r="GF336" s="2492"/>
      <c r="GG336" s="2492"/>
      <c r="GH336" s="2492"/>
      <c r="GI336" s="2492"/>
      <c r="GJ336" s="2492"/>
      <c r="GK336" s="2492"/>
      <c r="GL336" s="2492"/>
      <c r="GM336" s="2492"/>
      <c r="GN336" s="2492"/>
      <c r="GO336" s="2492"/>
      <c r="GP336" s="2492"/>
      <c r="GQ336" s="2492"/>
      <c r="GR336" s="2492"/>
      <c r="GS336" s="2492"/>
      <c r="GT336" s="2492"/>
      <c r="GU336" s="2492"/>
      <c r="GV336" s="2492"/>
      <c r="GW336" s="2492"/>
      <c r="GX336" s="2492"/>
      <c r="GY336" s="2492"/>
      <c r="GZ336" s="2492"/>
      <c r="HA336" s="2492"/>
      <c r="HB336" s="2492"/>
      <c r="HC336" s="2492"/>
      <c r="HD336" s="2492"/>
      <c r="HE336" s="2492"/>
      <c r="HF336" s="2492"/>
      <c r="HG336" s="2492"/>
      <c r="HH336" s="2492"/>
      <c r="HI336" s="2492"/>
      <c r="HJ336" s="2492"/>
      <c r="HK336" s="2492"/>
      <c r="HL336" s="2492"/>
      <c r="HM336" s="2492"/>
      <c r="HN336" s="2492"/>
      <c r="HO336" s="2492"/>
      <c r="HP336" s="2492"/>
      <c r="HQ336" s="2492"/>
      <c r="HR336" s="2492"/>
      <c r="HS336" s="2492"/>
      <c r="HT336" s="2492"/>
      <c r="HU336" s="2492"/>
      <c r="HV336" s="2492"/>
      <c r="HW336" s="2492"/>
      <c r="HX336" s="2492"/>
      <c r="HY336" s="2492"/>
      <c r="HZ336" s="2492"/>
      <c r="IA336" s="2492"/>
      <c r="IB336" s="2492"/>
      <c r="IC336" s="2492"/>
      <c r="ID336" s="2492"/>
      <c r="IE336" s="2492"/>
    </row>
    <row r="337" spans="1:239" s="1472" customFormat="1" ht="27" customHeight="1">
      <c r="A337" s="1495" t="s">
        <v>1664</v>
      </c>
      <c r="B337" s="1496" t="s">
        <v>1665</v>
      </c>
      <c r="C337" s="4306" t="s">
        <v>1666</v>
      </c>
      <c r="D337" s="4307"/>
      <c r="E337" s="4307"/>
      <c r="F337" s="1210"/>
      <c r="G337" s="1497" t="s">
        <v>219</v>
      </c>
      <c r="H337" s="1592"/>
      <c r="I337" s="1617">
        <v>67.5</v>
      </c>
      <c r="J337" s="1757"/>
      <c r="K337" s="1618">
        <v>6</v>
      </c>
      <c r="L337" s="2446"/>
      <c r="M337" s="1126"/>
      <c r="N337" s="1137"/>
      <c r="O337" s="1147"/>
      <c r="P337" s="1944"/>
      <c r="Q337" s="1134"/>
      <c r="R337" s="1429"/>
      <c r="S337" s="1137"/>
      <c r="T337" s="1147"/>
      <c r="U337" s="1944"/>
      <c r="V337" s="1147"/>
      <c r="W337" s="1429"/>
      <c r="X337" s="2114">
        <v>2E-3</v>
      </c>
      <c r="Y337" s="2115"/>
      <c r="Z337" s="1981">
        <v>260411</v>
      </c>
      <c r="AA337" s="1616"/>
      <c r="AB337" s="2480"/>
      <c r="AC337" s="2516">
        <f t="shared" si="20"/>
        <v>0</v>
      </c>
      <c r="AD337" s="1416">
        <f t="shared" si="21"/>
        <v>0</v>
      </c>
      <c r="AE337" s="1416">
        <f t="shared" si="22"/>
        <v>0</v>
      </c>
      <c r="AF337" s="1416">
        <f t="shared" si="23"/>
        <v>0</v>
      </c>
      <c r="AG337" s="2492"/>
      <c r="AH337" s="2492"/>
      <c r="AI337" s="2492"/>
      <c r="AJ337" s="2492"/>
      <c r="AK337" s="2492"/>
      <c r="AL337" s="2492"/>
      <c r="AM337" s="2492"/>
      <c r="AN337" s="2492"/>
      <c r="AO337" s="2492"/>
      <c r="AP337" s="2492"/>
      <c r="AQ337" s="2492"/>
      <c r="AR337" s="2492"/>
      <c r="AS337" s="2492"/>
      <c r="AT337" s="2492"/>
      <c r="AU337" s="2492"/>
      <c r="AV337" s="2492"/>
      <c r="AW337" s="2492"/>
      <c r="AX337" s="2492"/>
      <c r="AY337" s="2492"/>
      <c r="AZ337" s="2492"/>
      <c r="BA337" s="2492"/>
      <c r="BB337" s="2492"/>
      <c r="BC337" s="2492"/>
      <c r="BD337" s="2492"/>
      <c r="BE337" s="2492"/>
      <c r="BF337" s="2492"/>
      <c r="BG337" s="2492"/>
      <c r="BH337" s="2492"/>
      <c r="BI337" s="2492"/>
      <c r="BJ337" s="2492"/>
      <c r="BK337" s="2492"/>
      <c r="BL337" s="2492"/>
      <c r="BM337" s="2492"/>
      <c r="BN337" s="2492"/>
      <c r="BO337" s="2492"/>
      <c r="BP337" s="2492"/>
      <c r="BQ337" s="2492"/>
      <c r="BR337" s="2492"/>
      <c r="BS337" s="2492"/>
      <c r="BT337" s="2492"/>
      <c r="BU337" s="2492"/>
      <c r="BV337" s="2492"/>
      <c r="BW337" s="2492"/>
      <c r="BX337" s="2492"/>
      <c r="BY337" s="2492"/>
      <c r="BZ337" s="2492"/>
      <c r="CA337" s="2492"/>
      <c r="CB337" s="2492"/>
      <c r="CC337" s="2492"/>
      <c r="CD337" s="2492"/>
      <c r="CE337" s="2492"/>
      <c r="CF337" s="2492"/>
      <c r="CG337" s="2492"/>
      <c r="CH337" s="2492"/>
      <c r="CI337" s="2492"/>
      <c r="CJ337" s="2492"/>
      <c r="CK337" s="2492"/>
      <c r="CL337" s="2492"/>
      <c r="CM337" s="2492"/>
      <c r="CN337" s="2492"/>
      <c r="CO337" s="2492"/>
      <c r="CP337" s="2492"/>
      <c r="CQ337" s="2492"/>
      <c r="CR337" s="2492"/>
      <c r="CS337" s="2492"/>
      <c r="CT337" s="2492"/>
      <c r="CU337" s="2492"/>
      <c r="CV337" s="2492"/>
      <c r="CW337" s="2492"/>
      <c r="CX337" s="2492"/>
      <c r="CY337" s="2492"/>
      <c r="CZ337" s="2492"/>
      <c r="DA337" s="2492"/>
      <c r="DB337" s="2492"/>
      <c r="DC337" s="2492"/>
      <c r="DD337" s="2492"/>
      <c r="DE337" s="2492"/>
      <c r="DF337" s="2492"/>
      <c r="DG337" s="2492"/>
      <c r="DH337" s="2492"/>
      <c r="DI337" s="2492"/>
      <c r="DJ337" s="2492"/>
      <c r="DK337" s="2492"/>
      <c r="DL337" s="2492"/>
      <c r="DM337" s="2492"/>
      <c r="DN337" s="2492"/>
      <c r="DO337" s="2492"/>
      <c r="DP337" s="2492"/>
      <c r="DQ337" s="2492"/>
      <c r="DR337" s="2492"/>
      <c r="DS337" s="2492"/>
      <c r="DT337" s="2492"/>
      <c r="DU337" s="2492"/>
      <c r="DV337" s="2492"/>
      <c r="DW337" s="2492"/>
      <c r="DX337" s="2492"/>
      <c r="DY337" s="2492"/>
      <c r="DZ337" s="2492"/>
      <c r="EA337" s="2492"/>
      <c r="EB337" s="2492"/>
      <c r="EC337" s="2492"/>
      <c r="ED337" s="2492"/>
      <c r="EE337" s="2492"/>
      <c r="EF337" s="2492"/>
      <c r="EG337" s="2492"/>
      <c r="EH337" s="2492"/>
      <c r="EI337" s="2492"/>
      <c r="EJ337" s="2492"/>
      <c r="EK337" s="2492"/>
      <c r="EL337" s="2492"/>
      <c r="EM337" s="2492"/>
      <c r="EN337" s="2492"/>
      <c r="EO337" s="2492"/>
      <c r="EP337" s="2492"/>
      <c r="EQ337" s="2492"/>
      <c r="ER337" s="2492"/>
      <c r="ES337" s="2492"/>
      <c r="ET337" s="2492"/>
      <c r="EU337" s="2492"/>
      <c r="EV337" s="2492"/>
      <c r="EW337" s="2492"/>
      <c r="EX337" s="2492"/>
      <c r="EY337" s="2492"/>
      <c r="EZ337" s="2492"/>
      <c r="FA337" s="2492"/>
      <c r="FB337" s="2492"/>
      <c r="FC337" s="2492"/>
      <c r="FD337" s="2492"/>
      <c r="FE337" s="2492"/>
      <c r="FF337" s="2492"/>
      <c r="FG337" s="2492"/>
      <c r="FH337" s="2492"/>
      <c r="FI337" s="2492"/>
      <c r="FJ337" s="2492"/>
      <c r="FK337" s="2492"/>
      <c r="FL337" s="2492"/>
      <c r="FM337" s="2492"/>
      <c r="FN337" s="2492"/>
      <c r="FO337" s="2492"/>
      <c r="FP337" s="2492"/>
      <c r="FQ337" s="2492"/>
      <c r="FR337" s="2492"/>
      <c r="FS337" s="2492"/>
      <c r="FT337" s="2492"/>
      <c r="FU337" s="2492"/>
      <c r="FV337" s="2492"/>
      <c r="FW337" s="2492"/>
      <c r="FX337" s="2492"/>
      <c r="FY337" s="2492"/>
      <c r="FZ337" s="2492"/>
      <c r="GA337" s="2492"/>
      <c r="GB337" s="2492"/>
      <c r="GC337" s="2492"/>
      <c r="GD337" s="2492"/>
      <c r="GE337" s="2492"/>
      <c r="GF337" s="2492"/>
      <c r="GG337" s="2492"/>
      <c r="GH337" s="2492"/>
      <c r="GI337" s="2492"/>
      <c r="GJ337" s="2492"/>
      <c r="GK337" s="2492"/>
      <c r="GL337" s="2492"/>
      <c r="GM337" s="2492"/>
      <c r="GN337" s="2492"/>
      <c r="GO337" s="2492"/>
      <c r="GP337" s="2492"/>
      <c r="GQ337" s="2492"/>
      <c r="GR337" s="2492"/>
      <c r="GS337" s="2492"/>
      <c r="GT337" s="2492"/>
      <c r="GU337" s="2492"/>
      <c r="GV337" s="2492"/>
      <c r="GW337" s="2492"/>
      <c r="GX337" s="2492"/>
      <c r="GY337" s="2492"/>
      <c r="GZ337" s="2492"/>
      <c r="HA337" s="2492"/>
      <c r="HB337" s="2492"/>
      <c r="HC337" s="2492"/>
      <c r="HD337" s="2492"/>
      <c r="HE337" s="2492"/>
      <c r="HF337" s="2492"/>
      <c r="HG337" s="2492"/>
      <c r="HH337" s="2492"/>
      <c r="HI337" s="2492"/>
      <c r="HJ337" s="2492"/>
      <c r="HK337" s="2492"/>
      <c r="HL337" s="2492"/>
      <c r="HM337" s="2492"/>
      <c r="HN337" s="2492"/>
      <c r="HO337" s="2492"/>
      <c r="HP337" s="2492"/>
      <c r="HQ337" s="2492"/>
      <c r="HR337" s="2492"/>
      <c r="HS337" s="2492"/>
      <c r="HT337" s="2492"/>
      <c r="HU337" s="2492"/>
      <c r="HV337" s="2492"/>
      <c r="HW337" s="2492"/>
      <c r="HX337" s="2492"/>
      <c r="HY337" s="2492"/>
      <c r="HZ337" s="2492"/>
      <c r="IA337" s="2492"/>
      <c r="IB337" s="2492"/>
      <c r="IC337" s="2492"/>
      <c r="ID337" s="2492"/>
      <c r="IE337" s="2492"/>
    </row>
    <row r="338" spans="1:239" s="1472" customFormat="1" ht="27" customHeight="1">
      <c r="A338" s="1495" t="s">
        <v>1667</v>
      </c>
      <c r="B338" s="1496" t="s">
        <v>1668</v>
      </c>
      <c r="C338" s="4306" t="s">
        <v>1669</v>
      </c>
      <c r="D338" s="4307"/>
      <c r="E338" s="4307"/>
      <c r="F338" s="1210"/>
      <c r="G338" s="1497" t="s">
        <v>219</v>
      </c>
      <c r="H338" s="1592"/>
      <c r="I338" s="1617">
        <v>67.5</v>
      </c>
      <c r="J338" s="1757"/>
      <c r="K338" s="1618">
        <v>6</v>
      </c>
      <c r="L338" s="2446"/>
      <c r="M338" s="1126"/>
      <c r="N338" s="1137"/>
      <c r="O338" s="1147"/>
      <c r="P338" s="1944"/>
      <c r="Q338" s="1134"/>
      <c r="R338" s="1429"/>
      <c r="S338" s="1137"/>
      <c r="T338" s="1147"/>
      <c r="U338" s="1944"/>
      <c r="V338" s="1147"/>
      <c r="W338" s="1429"/>
      <c r="X338" s="2114">
        <v>2E-3</v>
      </c>
      <c r="Y338" s="2115"/>
      <c r="Z338" s="1981">
        <v>260411</v>
      </c>
      <c r="AA338" s="1616"/>
      <c r="AB338" s="2480"/>
      <c r="AC338" s="2516">
        <f t="shared" si="20"/>
        <v>0</v>
      </c>
      <c r="AD338" s="1416">
        <f t="shared" si="21"/>
        <v>0</v>
      </c>
      <c r="AE338" s="1416">
        <f t="shared" si="22"/>
        <v>0</v>
      </c>
      <c r="AF338" s="1416">
        <f t="shared" si="23"/>
        <v>0</v>
      </c>
      <c r="AG338" s="2492"/>
      <c r="AH338" s="2492"/>
      <c r="AI338" s="2492"/>
      <c r="AJ338" s="2492"/>
      <c r="AK338" s="2492"/>
      <c r="AL338" s="2492"/>
      <c r="AM338" s="2492"/>
      <c r="AN338" s="2492"/>
      <c r="AO338" s="2492"/>
      <c r="AP338" s="2492"/>
      <c r="AQ338" s="2492"/>
      <c r="AR338" s="2492"/>
      <c r="AS338" s="2492"/>
      <c r="AT338" s="2492"/>
      <c r="AU338" s="2492"/>
      <c r="AV338" s="2492"/>
      <c r="AW338" s="2492"/>
      <c r="AX338" s="2492"/>
      <c r="AY338" s="2492"/>
      <c r="AZ338" s="2492"/>
      <c r="BA338" s="2492"/>
      <c r="BB338" s="2492"/>
      <c r="BC338" s="2492"/>
      <c r="BD338" s="2492"/>
      <c r="BE338" s="2492"/>
      <c r="BF338" s="2492"/>
      <c r="BG338" s="2492"/>
      <c r="BH338" s="2492"/>
      <c r="BI338" s="2492"/>
      <c r="BJ338" s="2492"/>
      <c r="BK338" s="2492"/>
      <c r="BL338" s="2492"/>
      <c r="BM338" s="2492"/>
      <c r="BN338" s="2492"/>
      <c r="BO338" s="2492"/>
      <c r="BP338" s="2492"/>
      <c r="BQ338" s="2492"/>
      <c r="BR338" s="2492"/>
      <c r="BS338" s="2492"/>
      <c r="BT338" s="2492"/>
      <c r="BU338" s="2492"/>
      <c r="BV338" s="2492"/>
      <c r="BW338" s="2492"/>
      <c r="BX338" s="2492"/>
      <c r="BY338" s="2492"/>
      <c r="BZ338" s="2492"/>
      <c r="CA338" s="2492"/>
      <c r="CB338" s="2492"/>
      <c r="CC338" s="2492"/>
      <c r="CD338" s="2492"/>
      <c r="CE338" s="2492"/>
      <c r="CF338" s="2492"/>
      <c r="CG338" s="2492"/>
      <c r="CH338" s="2492"/>
      <c r="CI338" s="2492"/>
      <c r="CJ338" s="2492"/>
      <c r="CK338" s="2492"/>
      <c r="CL338" s="2492"/>
      <c r="CM338" s="2492"/>
      <c r="CN338" s="2492"/>
      <c r="CO338" s="2492"/>
      <c r="CP338" s="2492"/>
      <c r="CQ338" s="2492"/>
      <c r="CR338" s="2492"/>
      <c r="CS338" s="2492"/>
      <c r="CT338" s="2492"/>
      <c r="CU338" s="2492"/>
      <c r="CV338" s="2492"/>
      <c r="CW338" s="2492"/>
      <c r="CX338" s="2492"/>
      <c r="CY338" s="2492"/>
      <c r="CZ338" s="2492"/>
      <c r="DA338" s="2492"/>
      <c r="DB338" s="2492"/>
      <c r="DC338" s="2492"/>
      <c r="DD338" s="2492"/>
      <c r="DE338" s="2492"/>
      <c r="DF338" s="2492"/>
      <c r="DG338" s="2492"/>
      <c r="DH338" s="2492"/>
      <c r="DI338" s="2492"/>
      <c r="DJ338" s="2492"/>
      <c r="DK338" s="2492"/>
      <c r="DL338" s="2492"/>
      <c r="DM338" s="2492"/>
      <c r="DN338" s="2492"/>
      <c r="DO338" s="2492"/>
      <c r="DP338" s="2492"/>
      <c r="DQ338" s="2492"/>
      <c r="DR338" s="2492"/>
      <c r="DS338" s="2492"/>
      <c r="DT338" s="2492"/>
      <c r="DU338" s="2492"/>
      <c r="DV338" s="2492"/>
      <c r="DW338" s="2492"/>
      <c r="DX338" s="2492"/>
      <c r="DY338" s="2492"/>
      <c r="DZ338" s="2492"/>
      <c r="EA338" s="2492"/>
      <c r="EB338" s="2492"/>
      <c r="EC338" s="2492"/>
      <c r="ED338" s="2492"/>
      <c r="EE338" s="2492"/>
      <c r="EF338" s="2492"/>
      <c r="EG338" s="2492"/>
      <c r="EH338" s="2492"/>
      <c r="EI338" s="2492"/>
      <c r="EJ338" s="2492"/>
      <c r="EK338" s="2492"/>
      <c r="EL338" s="2492"/>
      <c r="EM338" s="2492"/>
      <c r="EN338" s="2492"/>
      <c r="EO338" s="2492"/>
      <c r="EP338" s="2492"/>
      <c r="EQ338" s="2492"/>
      <c r="ER338" s="2492"/>
      <c r="ES338" s="2492"/>
      <c r="ET338" s="2492"/>
      <c r="EU338" s="2492"/>
      <c r="EV338" s="2492"/>
      <c r="EW338" s="2492"/>
      <c r="EX338" s="2492"/>
      <c r="EY338" s="2492"/>
      <c r="EZ338" s="2492"/>
      <c r="FA338" s="2492"/>
      <c r="FB338" s="2492"/>
      <c r="FC338" s="2492"/>
      <c r="FD338" s="2492"/>
      <c r="FE338" s="2492"/>
      <c r="FF338" s="2492"/>
      <c r="FG338" s="2492"/>
      <c r="FH338" s="2492"/>
      <c r="FI338" s="2492"/>
      <c r="FJ338" s="2492"/>
      <c r="FK338" s="2492"/>
      <c r="FL338" s="2492"/>
      <c r="FM338" s="2492"/>
      <c r="FN338" s="2492"/>
      <c r="FO338" s="2492"/>
      <c r="FP338" s="2492"/>
      <c r="FQ338" s="2492"/>
      <c r="FR338" s="2492"/>
      <c r="FS338" s="2492"/>
      <c r="FT338" s="2492"/>
      <c r="FU338" s="2492"/>
      <c r="FV338" s="2492"/>
      <c r="FW338" s="2492"/>
      <c r="FX338" s="2492"/>
      <c r="FY338" s="2492"/>
      <c r="FZ338" s="2492"/>
      <c r="GA338" s="2492"/>
      <c r="GB338" s="2492"/>
      <c r="GC338" s="2492"/>
      <c r="GD338" s="2492"/>
      <c r="GE338" s="2492"/>
      <c r="GF338" s="2492"/>
      <c r="GG338" s="2492"/>
      <c r="GH338" s="2492"/>
      <c r="GI338" s="2492"/>
      <c r="GJ338" s="2492"/>
      <c r="GK338" s="2492"/>
      <c r="GL338" s="2492"/>
      <c r="GM338" s="2492"/>
      <c r="GN338" s="2492"/>
      <c r="GO338" s="2492"/>
      <c r="GP338" s="2492"/>
      <c r="GQ338" s="2492"/>
      <c r="GR338" s="2492"/>
      <c r="GS338" s="2492"/>
      <c r="GT338" s="2492"/>
      <c r="GU338" s="2492"/>
      <c r="GV338" s="2492"/>
      <c r="GW338" s="2492"/>
      <c r="GX338" s="2492"/>
      <c r="GY338" s="2492"/>
      <c r="GZ338" s="2492"/>
      <c r="HA338" s="2492"/>
      <c r="HB338" s="2492"/>
      <c r="HC338" s="2492"/>
      <c r="HD338" s="2492"/>
      <c r="HE338" s="2492"/>
      <c r="HF338" s="2492"/>
      <c r="HG338" s="2492"/>
      <c r="HH338" s="2492"/>
      <c r="HI338" s="2492"/>
      <c r="HJ338" s="2492"/>
      <c r="HK338" s="2492"/>
      <c r="HL338" s="2492"/>
      <c r="HM338" s="2492"/>
      <c r="HN338" s="2492"/>
      <c r="HO338" s="2492"/>
      <c r="HP338" s="2492"/>
      <c r="HQ338" s="2492"/>
      <c r="HR338" s="2492"/>
      <c r="HS338" s="2492"/>
      <c r="HT338" s="2492"/>
      <c r="HU338" s="2492"/>
      <c r="HV338" s="2492"/>
      <c r="HW338" s="2492"/>
      <c r="HX338" s="2492"/>
      <c r="HY338" s="2492"/>
      <c r="HZ338" s="2492"/>
      <c r="IA338" s="2492"/>
      <c r="IB338" s="2492"/>
      <c r="IC338" s="2492"/>
      <c r="ID338" s="2492"/>
      <c r="IE338" s="2492"/>
    </row>
    <row r="339" spans="1:239" s="1472" customFormat="1" ht="27" customHeight="1">
      <c r="A339" s="1684" t="s">
        <v>1670</v>
      </c>
      <c r="B339" s="2130" t="s">
        <v>1671</v>
      </c>
      <c r="C339" s="4315" t="s">
        <v>1672</v>
      </c>
      <c r="D339" s="4379"/>
      <c r="E339" s="4379"/>
      <c r="F339" s="4409"/>
      <c r="G339" s="1497" t="s">
        <v>219</v>
      </c>
      <c r="H339" s="1622"/>
      <c r="I339" s="1778">
        <v>67.5</v>
      </c>
      <c r="J339" s="1771"/>
      <c r="K339" s="1624">
        <v>6</v>
      </c>
      <c r="L339" s="2442"/>
      <c r="M339" s="128"/>
      <c r="N339" s="1137"/>
      <c r="O339" s="1147"/>
      <c r="P339" s="1944"/>
      <c r="Q339" s="1134"/>
      <c r="R339" s="2466"/>
      <c r="S339" s="466"/>
      <c r="T339" s="350"/>
      <c r="U339" s="1890"/>
      <c r="V339" s="350"/>
      <c r="W339" s="1432"/>
      <c r="X339" s="2114">
        <v>2E-3</v>
      </c>
      <c r="Y339" s="1549"/>
      <c r="Z339" s="1981">
        <v>217009</v>
      </c>
      <c r="AA339" s="1616"/>
      <c r="AB339" s="2480"/>
      <c r="AC339" s="2516">
        <f t="shared" si="20"/>
        <v>0</v>
      </c>
      <c r="AD339" s="1416">
        <f t="shared" si="21"/>
        <v>0</v>
      </c>
      <c r="AE339" s="1416">
        <f t="shared" si="22"/>
        <v>0</v>
      </c>
      <c r="AF339" s="1416">
        <f t="shared" si="23"/>
        <v>0</v>
      </c>
      <c r="AG339" s="2492"/>
      <c r="AH339" s="2492"/>
      <c r="AI339" s="2492"/>
      <c r="AJ339" s="2492"/>
      <c r="AK339" s="2492"/>
      <c r="AL339" s="2492"/>
      <c r="AM339" s="2492"/>
      <c r="AN339" s="2492"/>
      <c r="AO339" s="2492"/>
      <c r="AP339" s="2492"/>
      <c r="AQ339" s="2492"/>
      <c r="AR339" s="2492"/>
      <c r="AS339" s="2492"/>
      <c r="AT339" s="2492"/>
      <c r="AU339" s="2492"/>
      <c r="AV339" s="2492"/>
      <c r="AW339" s="2492"/>
      <c r="AX339" s="2492"/>
      <c r="AY339" s="2492"/>
      <c r="AZ339" s="2492"/>
      <c r="BA339" s="2492"/>
      <c r="BB339" s="2492"/>
      <c r="BC339" s="2492"/>
      <c r="BD339" s="2492"/>
      <c r="BE339" s="2492"/>
      <c r="BF339" s="2492"/>
      <c r="BG339" s="2492"/>
      <c r="BH339" s="2492"/>
      <c r="BI339" s="2492"/>
      <c r="BJ339" s="2492"/>
      <c r="BK339" s="2492"/>
      <c r="BL339" s="2492"/>
      <c r="BM339" s="2492"/>
      <c r="BN339" s="2492"/>
      <c r="BO339" s="2492"/>
      <c r="BP339" s="2492"/>
      <c r="BQ339" s="2492"/>
      <c r="BR339" s="2492"/>
      <c r="BS339" s="2492"/>
      <c r="BT339" s="2492"/>
      <c r="BU339" s="2492"/>
      <c r="BV339" s="2492"/>
      <c r="BW339" s="2492"/>
      <c r="BX339" s="2492"/>
      <c r="BY339" s="2492"/>
      <c r="BZ339" s="2492"/>
      <c r="CA339" s="2492"/>
      <c r="CB339" s="2492"/>
      <c r="CC339" s="2492"/>
      <c r="CD339" s="2492"/>
      <c r="CE339" s="2492"/>
      <c r="CF339" s="2492"/>
      <c r="CG339" s="2492"/>
      <c r="CH339" s="2492"/>
      <c r="CI339" s="2492"/>
      <c r="CJ339" s="2492"/>
      <c r="CK339" s="2492"/>
      <c r="CL339" s="2492"/>
      <c r="CM339" s="2492"/>
      <c r="CN339" s="2492"/>
      <c r="CO339" s="2492"/>
      <c r="CP339" s="2492"/>
      <c r="CQ339" s="2492"/>
      <c r="CR339" s="2492"/>
      <c r="CS339" s="2492"/>
      <c r="CT339" s="2492"/>
      <c r="CU339" s="2492"/>
      <c r="CV339" s="2492"/>
      <c r="CW339" s="2492"/>
      <c r="CX339" s="2492"/>
      <c r="CY339" s="2492"/>
      <c r="CZ339" s="2492"/>
      <c r="DA339" s="2492"/>
      <c r="DB339" s="2492"/>
      <c r="DC339" s="2492"/>
      <c r="DD339" s="2492"/>
      <c r="DE339" s="2492"/>
      <c r="DF339" s="2492"/>
      <c r="DG339" s="2492"/>
      <c r="DH339" s="2492"/>
      <c r="DI339" s="2492"/>
      <c r="DJ339" s="2492"/>
      <c r="DK339" s="2492"/>
      <c r="DL339" s="2492"/>
      <c r="DM339" s="2492"/>
      <c r="DN339" s="2492"/>
      <c r="DO339" s="2492"/>
      <c r="DP339" s="2492"/>
      <c r="DQ339" s="2492"/>
      <c r="DR339" s="2492"/>
      <c r="DS339" s="2492"/>
      <c r="DT339" s="2492"/>
      <c r="DU339" s="2492"/>
      <c r="DV339" s="2492"/>
      <c r="DW339" s="2492"/>
      <c r="DX339" s="2492"/>
      <c r="DY339" s="2492"/>
      <c r="DZ339" s="2492"/>
      <c r="EA339" s="2492"/>
      <c r="EB339" s="2492"/>
      <c r="EC339" s="2492"/>
      <c r="ED339" s="2492"/>
      <c r="EE339" s="2492"/>
      <c r="EF339" s="2492"/>
      <c r="EG339" s="2492"/>
      <c r="EH339" s="2492"/>
      <c r="EI339" s="2492"/>
      <c r="EJ339" s="2492"/>
      <c r="EK339" s="2492"/>
      <c r="EL339" s="2492"/>
      <c r="EM339" s="2492"/>
      <c r="EN339" s="2492"/>
      <c r="EO339" s="2492"/>
      <c r="EP339" s="2492"/>
      <c r="EQ339" s="2492"/>
      <c r="ER339" s="2492"/>
      <c r="ES339" s="2492"/>
      <c r="ET339" s="2492"/>
      <c r="EU339" s="2492"/>
      <c r="EV339" s="2492"/>
      <c r="EW339" s="2492"/>
      <c r="EX339" s="2492"/>
      <c r="EY339" s="2492"/>
      <c r="EZ339" s="2492"/>
      <c r="FA339" s="2492"/>
      <c r="FB339" s="2492"/>
      <c r="FC339" s="2492"/>
      <c r="FD339" s="2492"/>
      <c r="FE339" s="2492"/>
      <c r="FF339" s="2492"/>
      <c r="FG339" s="2492"/>
      <c r="FH339" s="2492"/>
      <c r="FI339" s="2492"/>
      <c r="FJ339" s="2492"/>
      <c r="FK339" s="2492"/>
      <c r="FL339" s="2492"/>
      <c r="FM339" s="2492"/>
      <c r="FN339" s="2492"/>
      <c r="FO339" s="2492"/>
      <c r="FP339" s="2492"/>
      <c r="FQ339" s="2492"/>
      <c r="FR339" s="2492"/>
      <c r="FS339" s="2492"/>
      <c r="FT339" s="2492"/>
      <c r="FU339" s="2492"/>
      <c r="FV339" s="2492"/>
      <c r="FW339" s="2492"/>
      <c r="FX339" s="2492"/>
      <c r="FY339" s="2492"/>
      <c r="FZ339" s="2492"/>
      <c r="GA339" s="2492"/>
      <c r="GB339" s="2492"/>
      <c r="GC339" s="2492"/>
      <c r="GD339" s="2492"/>
      <c r="GE339" s="2492"/>
      <c r="GF339" s="2492"/>
      <c r="GG339" s="2492"/>
      <c r="GH339" s="2492"/>
      <c r="GI339" s="2492"/>
      <c r="GJ339" s="2492"/>
      <c r="GK339" s="2492"/>
      <c r="GL339" s="2492"/>
      <c r="GM339" s="2492"/>
      <c r="GN339" s="2492"/>
      <c r="GO339" s="2492"/>
      <c r="GP339" s="2492"/>
      <c r="GQ339" s="2492"/>
      <c r="GR339" s="2492"/>
      <c r="GS339" s="2492"/>
      <c r="GT339" s="2492"/>
      <c r="GU339" s="2492"/>
      <c r="GV339" s="2492"/>
      <c r="GW339" s="2492"/>
      <c r="GX339" s="2492"/>
      <c r="GY339" s="2492"/>
      <c r="GZ339" s="2492"/>
      <c r="HA339" s="2492"/>
      <c r="HB339" s="2492"/>
      <c r="HC339" s="2492"/>
      <c r="HD339" s="2492"/>
      <c r="HE339" s="2492"/>
      <c r="HF339" s="2492"/>
      <c r="HG339" s="2492"/>
      <c r="HH339" s="2492"/>
      <c r="HI339" s="2492"/>
      <c r="HJ339" s="2492"/>
      <c r="HK339" s="2492"/>
      <c r="HL339" s="2492"/>
      <c r="HM339" s="2492"/>
      <c r="HN339" s="2492"/>
      <c r="HO339" s="2492"/>
      <c r="HP339" s="2492"/>
      <c r="HQ339" s="2492"/>
      <c r="HR339" s="2492"/>
      <c r="HS339" s="2492"/>
      <c r="HT339" s="2492"/>
      <c r="HU339" s="2492"/>
      <c r="HV339" s="2492"/>
      <c r="HW339" s="2492"/>
      <c r="HX339" s="2492"/>
      <c r="HY339" s="2492"/>
      <c r="HZ339" s="2492"/>
      <c r="IA339" s="2492"/>
      <c r="IB339" s="2492"/>
      <c r="IC339" s="2492"/>
      <c r="ID339" s="2492"/>
      <c r="IE339" s="2492"/>
    </row>
    <row r="340" spans="1:239" s="1806" customFormat="1" ht="24.95" customHeight="1">
      <c r="A340" s="4036" t="s">
        <v>1673</v>
      </c>
      <c r="B340" s="4037" t="s">
        <v>1674</v>
      </c>
      <c r="C340" s="4397" t="s">
        <v>1675</v>
      </c>
      <c r="D340" s="4398"/>
      <c r="E340" s="4398"/>
      <c r="F340" s="4415"/>
      <c r="G340" s="4038" t="s">
        <v>218</v>
      </c>
      <c r="H340" s="4039"/>
      <c r="I340" s="4040">
        <v>67.5</v>
      </c>
      <c r="J340" s="4041"/>
      <c r="K340" s="4042">
        <v>6</v>
      </c>
      <c r="L340" s="4043"/>
      <c r="M340" s="2140" t="s">
        <v>1645</v>
      </c>
      <c r="N340" s="1137"/>
      <c r="O340" s="1147"/>
      <c r="P340" s="1944"/>
      <c r="Q340" s="1134"/>
      <c r="R340" s="2466"/>
      <c r="S340" s="466"/>
      <c r="T340" s="350"/>
      <c r="U340" s="1890"/>
      <c r="V340" s="350"/>
      <c r="W340" s="1432"/>
      <c r="X340" s="1133"/>
      <c r="Y340" s="1134"/>
      <c r="Z340" s="1149"/>
      <c r="AA340" s="1057"/>
      <c r="AB340" s="2680"/>
      <c r="AC340" s="2516">
        <f t="shared" si="20"/>
        <v>0</v>
      </c>
      <c r="AD340" s="1416">
        <f t="shared" si="21"/>
        <v>0</v>
      </c>
      <c r="AE340" s="1416">
        <f t="shared" si="22"/>
        <v>0</v>
      </c>
      <c r="AF340" s="1416">
        <f t="shared" si="23"/>
        <v>0</v>
      </c>
      <c r="AG340" s="2497"/>
      <c r="AH340" s="2497"/>
      <c r="AI340" s="2497"/>
      <c r="AJ340" s="2497"/>
      <c r="AK340" s="2497"/>
      <c r="AL340" s="2497"/>
      <c r="AM340" s="2497"/>
      <c r="AN340" s="2497"/>
      <c r="AO340" s="2497"/>
      <c r="AP340" s="2497"/>
      <c r="AQ340" s="2497"/>
      <c r="AR340" s="2497"/>
      <c r="AS340" s="2497"/>
      <c r="AT340" s="2497"/>
      <c r="AU340" s="2497"/>
      <c r="AV340" s="2497"/>
      <c r="AW340" s="2497"/>
      <c r="AX340" s="2497"/>
      <c r="AY340" s="2497"/>
      <c r="AZ340" s="2497"/>
      <c r="BA340" s="2497"/>
      <c r="BB340" s="2497"/>
      <c r="BC340" s="2497"/>
      <c r="BD340" s="2497"/>
      <c r="BE340" s="2497"/>
      <c r="BF340" s="2497"/>
      <c r="BG340" s="2497"/>
      <c r="BH340" s="2497"/>
      <c r="BI340" s="2497"/>
      <c r="BJ340" s="2497"/>
      <c r="BK340" s="2497"/>
      <c r="BL340" s="2497"/>
      <c r="BM340" s="2497"/>
      <c r="BN340" s="2497"/>
      <c r="BO340" s="2497"/>
      <c r="BP340" s="2497"/>
      <c r="BQ340" s="2497"/>
      <c r="BR340" s="2497"/>
      <c r="BS340" s="2497"/>
      <c r="BT340" s="2497"/>
      <c r="BU340" s="2497"/>
      <c r="BV340" s="2497"/>
      <c r="BW340" s="2497"/>
      <c r="BX340" s="2497"/>
      <c r="BY340" s="2497"/>
      <c r="BZ340" s="2497"/>
      <c r="CA340" s="2497"/>
      <c r="CB340" s="2497"/>
      <c r="CC340" s="2497"/>
      <c r="CD340" s="2497"/>
      <c r="CE340" s="2497"/>
      <c r="CF340" s="2497"/>
      <c r="CG340" s="2497"/>
      <c r="CH340" s="2497"/>
      <c r="CI340" s="2497"/>
      <c r="CJ340" s="2497"/>
      <c r="CK340" s="2497"/>
      <c r="CL340" s="2497"/>
      <c r="CM340" s="2497"/>
      <c r="CN340" s="2497"/>
      <c r="CO340" s="2497"/>
      <c r="CP340" s="2497"/>
      <c r="CQ340" s="2497"/>
      <c r="CR340" s="2497"/>
      <c r="CS340" s="2497"/>
      <c r="CT340" s="2497"/>
      <c r="CU340" s="2497"/>
      <c r="CV340" s="2497"/>
      <c r="CW340" s="2497"/>
      <c r="CX340" s="2497"/>
      <c r="CY340" s="2497"/>
      <c r="CZ340" s="2497"/>
      <c r="DA340" s="2497"/>
      <c r="DB340" s="2497"/>
      <c r="DC340" s="2497"/>
      <c r="DD340" s="2497"/>
      <c r="DE340" s="2497"/>
      <c r="DF340" s="2497"/>
      <c r="DG340" s="2497"/>
      <c r="DH340" s="2497"/>
      <c r="DI340" s="2497"/>
      <c r="DJ340" s="2497"/>
      <c r="DK340" s="2497"/>
      <c r="DL340" s="2497"/>
      <c r="DM340" s="2497"/>
      <c r="DN340" s="2497"/>
      <c r="DO340" s="2497"/>
      <c r="DP340" s="2497"/>
      <c r="DQ340" s="2497"/>
      <c r="DR340" s="2497"/>
      <c r="DS340" s="2497"/>
      <c r="DT340" s="2497"/>
      <c r="DU340" s="2497"/>
      <c r="DV340" s="2497"/>
      <c r="DW340" s="2497"/>
      <c r="DX340" s="2497"/>
      <c r="DY340" s="2497"/>
      <c r="DZ340" s="2497"/>
      <c r="EA340" s="2497"/>
      <c r="EB340" s="2497"/>
      <c r="EC340" s="2497"/>
      <c r="ED340" s="2497"/>
      <c r="EE340" s="2497"/>
      <c r="EF340" s="2497"/>
      <c r="EG340" s="2497"/>
      <c r="EH340" s="2497"/>
      <c r="EI340" s="2497"/>
      <c r="EJ340" s="2497"/>
      <c r="EK340" s="2497"/>
      <c r="EL340" s="2497"/>
      <c r="EM340" s="2497"/>
      <c r="EN340" s="2497"/>
      <c r="EO340" s="2497"/>
      <c r="EP340" s="2497"/>
      <c r="EQ340" s="2497"/>
      <c r="ER340" s="2497"/>
      <c r="ES340" s="2497"/>
      <c r="ET340" s="2497"/>
      <c r="EU340" s="2497"/>
      <c r="EV340" s="2497"/>
      <c r="EW340" s="2497"/>
      <c r="EX340" s="2497"/>
      <c r="EY340" s="2497"/>
      <c r="EZ340" s="2497"/>
      <c r="FA340" s="2497"/>
      <c r="FB340" s="2497"/>
      <c r="FC340" s="2497"/>
      <c r="FD340" s="2497"/>
      <c r="FE340" s="2497"/>
      <c r="FF340" s="2497"/>
      <c r="FG340" s="2497"/>
      <c r="FH340" s="2497"/>
      <c r="FI340" s="2497"/>
      <c r="FJ340" s="2497"/>
      <c r="FK340" s="2497"/>
      <c r="FL340" s="2497"/>
      <c r="FM340" s="2497"/>
      <c r="FN340" s="2497"/>
      <c r="FO340" s="2497"/>
      <c r="FP340" s="2497"/>
      <c r="FQ340" s="2497"/>
      <c r="FR340" s="2497"/>
      <c r="FS340" s="2497"/>
      <c r="FT340" s="2497"/>
      <c r="FU340" s="2497"/>
      <c r="FV340" s="2497"/>
      <c r="FW340" s="2497"/>
      <c r="FX340" s="2497"/>
      <c r="FY340" s="2497"/>
      <c r="FZ340" s="2497"/>
      <c r="GA340" s="2497"/>
      <c r="GB340" s="2497"/>
      <c r="GC340" s="2497"/>
      <c r="GD340" s="2497"/>
      <c r="GE340" s="2497"/>
      <c r="GF340" s="2497"/>
      <c r="GG340" s="2497"/>
      <c r="GH340" s="2497"/>
      <c r="GI340" s="2497"/>
      <c r="GJ340" s="2497"/>
      <c r="GK340" s="2497"/>
      <c r="GL340" s="2497"/>
      <c r="GM340" s="2497"/>
      <c r="GN340" s="2497"/>
      <c r="GO340" s="2497"/>
      <c r="GP340" s="2497"/>
      <c r="GQ340" s="2497"/>
      <c r="GR340" s="2497"/>
      <c r="GS340" s="2497"/>
      <c r="GT340" s="2497"/>
      <c r="GU340" s="2497"/>
      <c r="GV340" s="2497"/>
      <c r="GW340" s="2497"/>
      <c r="GX340" s="2497"/>
      <c r="GY340" s="2497"/>
      <c r="GZ340" s="2497"/>
      <c r="HA340" s="2497"/>
      <c r="HB340" s="2497"/>
      <c r="HC340" s="2497"/>
      <c r="HD340" s="2497"/>
      <c r="HE340" s="2497"/>
      <c r="HF340" s="2497"/>
      <c r="HG340" s="2497"/>
      <c r="HH340" s="2497"/>
      <c r="HI340" s="2497"/>
      <c r="HJ340" s="2497"/>
      <c r="HK340" s="2497"/>
      <c r="HL340" s="2497"/>
      <c r="HM340" s="2497"/>
      <c r="HN340" s="2497"/>
      <c r="HO340" s="2497"/>
      <c r="HP340" s="2497"/>
      <c r="HQ340" s="2497"/>
      <c r="HR340" s="2497"/>
      <c r="HS340" s="2497"/>
      <c r="HT340" s="2497"/>
      <c r="HU340" s="2497"/>
      <c r="HV340" s="2497"/>
      <c r="HW340" s="2497"/>
      <c r="HX340" s="2497"/>
      <c r="HY340" s="2497"/>
      <c r="HZ340" s="2497"/>
      <c r="IA340" s="2497"/>
      <c r="IB340" s="2497"/>
      <c r="IC340" s="2497"/>
      <c r="ID340" s="2497"/>
      <c r="IE340" s="2497"/>
    </row>
    <row r="341" spans="1:239" s="1806" customFormat="1" ht="24.95" customHeight="1">
      <c r="A341" s="4036" t="s">
        <v>1676</v>
      </c>
      <c r="B341" s="4037" t="s">
        <v>1677</v>
      </c>
      <c r="C341" s="4397" t="s">
        <v>1678</v>
      </c>
      <c r="D341" s="4398"/>
      <c r="E341" s="4398"/>
      <c r="F341" s="4415"/>
      <c r="G341" s="4038" t="s">
        <v>218</v>
      </c>
      <c r="H341" s="4039"/>
      <c r="I341" s="4040">
        <v>67.5</v>
      </c>
      <c r="J341" s="4041"/>
      <c r="K341" s="4042">
        <v>6</v>
      </c>
      <c r="L341" s="4043"/>
      <c r="M341" s="2140" t="s">
        <v>1645</v>
      </c>
      <c r="N341" s="1137"/>
      <c r="O341" s="1147"/>
      <c r="P341" s="1944"/>
      <c r="Q341" s="1134"/>
      <c r="R341" s="2466"/>
      <c r="S341" s="466"/>
      <c r="T341" s="350"/>
      <c r="U341" s="1890"/>
      <c r="V341" s="350"/>
      <c r="W341" s="1432"/>
      <c r="X341" s="1133"/>
      <c r="Y341" s="1134"/>
      <c r="Z341" s="1149"/>
      <c r="AA341" s="1057"/>
      <c r="AB341" s="2680"/>
      <c r="AC341" s="2516">
        <f t="shared" si="20"/>
        <v>0</v>
      </c>
      <c r="AD341" s="1416">
        <f t="shared" si="21"/>
        <v>0</v>
      </c>
      <c r="AE341" s="1416">
        <f t="shared" si="22"/>
        <v>0</v>
      </c>
      <c r="AF341" s="1416">
        <f t="shared" si="23"/>
        <v>0</v>
      </c>
      <c r="AG341" s="2497"/>
      <c r="AH341" s="2497"/>
      <c r="AI341" s="2497"/>
      <c r="AJ341" s="2497"/>
      <c r="AK341" s="2497"/>
      <c r="AL341" s="2497"/>
      <c r="AM341" s="2497"/>
      <c r="AN341" s="2497"/>
      <c r="AO341" s="2497"/>
      <c r="AP341" s="2497"/>
      <c r="AQ341" s="2497"/>
      <c r="AR341" s="2497"/>
      <c r="AS341" s="2497"/>
      <c r="AT341" s="2497"/>
      <c r="AU341" s="2497"/>
      <c r="AV341" s="2497"/>
      <c r="AW341" s="2497"/>
      <c r="AX341" s="2497"/>
      <c r="AY341" s="2497"/>
      <c r="AZ341" s="2497"/>
      <c r="BA341" s="2497"/>
      <c r="BB341" s="2497"/>
      <c r="BC341" s="2497"/>
      <c r="BD341" s="2497"/>
      <c r="BE341" s="2497"/>
      <c r="BF341" s="2497"/>
      <c r="BG341" s="2497"/>
      <c r="BH341" s="2497"/>
      <c r="BI341" s="2497"/>
      <c r="BJ341" s="2497"/>
      <c r="BK341" s="2497"/>
      <c r="BL341" s="2497"/>
      <c r="BM341" s="2497"/>
      <c r="BN341" s="2497"/>
      <c r="BO341" s="2497"/>
      <c r="BP341" s="2497"/>
      <c r="BQ341" s="2497"/>
      <c r="BR341" s="2497"/>
      <c r="BS341" s="2497"/>
      <c r="BT341" s="2497"/>
      <c r="BU341" s="2497"/>
      <c r="BV341" s="2497"/>
      <c r="BW341" s="2497"/>
      <c r="BX341" s="2497"/>
      <c r="BY341" s="2497"/>
      <c r="BZ341" s="2497"/>
      <c r="CA341" s="2497"/>
      <c r="CB341" s="2497"/>
      <c r="CC341" s="2497"/>
      <c r="CD341" s="2497"/>
      <c r="CE341" s="2497"/>
      <c r="CF341" s="2497"/>
      <c r="CG341" s="2497"/>
      <c r="CH341" s="2497"/>
      <c r="CI341" s="2497"/>
      <c r="CJ341" s="2497"/>
      <c r="CK341" s="2497"/>
      <c r="CL341" s="2497"/>
      <c r="CM341" s="2497"/>
      <c r="CN341" s="2497"/>
      <c r="CO341" s="2497"/>
      <c r="CP341" s="2497"/>
      <c r="CQ341" s="2497"/>
      <c r="CR341" s="2497"/>
      <c r="CS341" s="2497"/>
      <c r="CT341" s="2497"/>
      <c r="CU341" s="2497"/>
      <c r="CV341" s="2497"/>
      <c r="CW341" s="2497"/>
      <c r="CX341" s="2497"/>
      <c r="CY341" s="2497"/>
      <c r="CZ341" s="2497"/>
      <c r="DA341" s="2497"/>
      <c r="DB341" s="2497"/>
      <c r="DC341" s="2497"/>
      <c r="DD341" s="2497"/>
      <c r="DE341" s="2497"/>
      <c r="DF341" s="2497"/>
      <c r="DG341" s="2497"/>
      <c r="DH341" s="2497"/>
      <c r="DI341" s="2497"/>
      <c r="DJ341" s="2497"/>
      <c r="DK341" s="2497"/>
      <c r="DL341" s="2497"/>
      <c r="DM341" s="2497"/>
      <c r="DN341" s="2497"/>
      <c r="DO341" s="2497"/>
      <c r="DP341" s="2497"/>
      <c r="DQ341" s="2497"/>
      <c r="DR341" s="2497"/>
      <c r="DS341" s="2497"/>
      <c r="DT341" s="2497"/>
      <c r="DU341" s="2497"/>
      <c r="DV341" s="2497"/>
      <c r="DW341" s="2497"/>
      <c r="DX341" s="2497"/>
      <c r="DY341" s="2497"/>
      <c r="DZ341" s="2497"/>
      <c r="EA341" s="2497"/>
      <c r="EB341" s="2497"/>
      <c r="EC341" s="2497"/>
      <c r="ED341" s="2497"/>
      <c r="EE341" s="2497"/>
      <c r="EF341" s="2497"/>
      <c r="EG341" s="2497"/>
      <c r="EH341" s="2497"/>
      <c r="EI341" s="2497"/>
      <c r="EJ341" s="2497"/>
      <c r="EK341" s="2497"/>
      <c r="EL341" s="2497"/>
      <c r="EM341" s="2497"/>
      <c r="EN341" s="2497"/>
      <c r="EO341" s="2497"/>
      <c r="EP341" s="2497"/>
      <c r="EQ341" s="2497"/>
      <c r="ER341" s="2497"/>
      <c r="ES341" s="2497"/>
      <c r="ET341" s="2497"/>
      <c r="EU341" s="2497"/>
      <c r="EV341" s="2497"/>
      <c r="EW341" s="2497"/>
      <c r="EX341" s="2497"/>
      <c r="EY341" s="2497"/>
      <c r="EZ341" s="2497"/>
      <c r="FA341" s="2497"/>
      <c r="FB341" s="2497"/>
      <c r="FC341" s="2497"/>
      <c r="FD341" s="2497"/>
      <c r="FE341" s="2497"/>
      <c r="FF341" s="2497"/>
      <c r="FG341" s="2497"/>
      <c r="FH341" s="2497"/>
      <c r="FI341" s="2497"/>
      <c r="FJ341" s="2497"/>
      <c r="FK341" s="2497"/>
      <c r="FL341" s="2497"/>
      <c r="FM341" s="2497"/>
      <c r="FN341" s="2497"/>
      <c r="FO341" s="2497"/>
      <c r="FP341" s="2497"/>
      <c r="FQ341" s="2497"/>
      <c r="FR341" s="2497"/>
      <c r="FS341" s="2497"/>
      <c r="FT341" s="2497"/>
      <c r="FU341" s="2497"/>
      <c r="FV341" s="2497"/>
      <c r="FW341" s="2497"/>
      <c r="FX341" s="2497"/>
      <c r="FY341" s="2497"/>
      <c r="FZ341" s="2497"/>
      <c r="GA341" s="2497"/>
      <c r="GB341" s="2497"/>
      <c r="GC341" s="2497"/>
      <c r="GD341" s="2497"/>
      <c r="GE341" s="2497"/>
      <c r="GF341" s="2497"/>
      <c r="GG341" s="2497"/>
      <c r="GH341" s="2497"/>
      <c r="GI341" s="2497"/>
      <c r="GJ341" s="2497"/>
      <c r="GK341" s="2497"/>
      <c r="GL341" s="2497"/>
      <c r="GM341" s="2497"/>
      <c r="GN341" s="2497"/>
      <c r="GO341" s="2497"/>
      <c r="GP341" s="2497"/>
      <c r="GQ341" s="2497"/>
      <c r="GR341" s="2497"/>
      <c r="GS341" s="2497"/>
      <c r="GT341" s="2497"/>
      <c r="GU341" s="2497"/>
      <c r="GV341" s="2497"/>
      <c r="GW341" s="2497"/>
      <c r="GX341" s="2497"/>
      <c r="GY341" s="2497"/>
      <c r="GZ341" s="2497"/>
      <c r="HA341" s="2497"/>
      <c r="HB341" s="2497"/>
      <c r="HC341" s="2497"/>
      <c r="HD341" s="2497"/>
      <c r="HE341" s="2497"/>
      <c r="HF341" s="2497"/>
      <c r="HG341" s="2497"/>
      <c r="HH341" s="2497"/>
      <c r="HI341" s="2497"/>
      <c r="HJ341" s="2497"/>
      <c r="HK341" s="2497"/>
      <c r="HL341" s="2497"/>
      <c r="HM341" s="2497"/>
      <c r="HN341" s="2497"/>
      <c r="HO341" s="2497"/>
      <c r="HP341" s="2497"/>
      <c r="HQ341" s="2497"/>
      <c r="HR341" s="2497"/>
      <c r="HS341" s="2497"/>
      <c r="HT341" s="2497"/>
      <c r="HU341" s="2497"/>
      <c r="HV341" s="2497"/>
      <c r="HW341" s="2497"/>
      <c r="HX341" s="2497"/>
      <c r="HY341" s="2497"/>
      <c r="HZ341" s="2497"/>
      <c r="IA341" s="2497"/>
      <c r="IB341" s="2497"/>
      <c r="IC341" s="2497"/>
      <c r="ID341" s="2497"/>
      <c r="IE341" s="2497"/>
    </row>
    <row r="342" spans="1:239" s="2149" customFormat="1" ht="24.95" customHeight="1" thickBot="1">
      <c r="A342" s="2141" t="s">
        <v>1679</v>
      </c>
      <c r="B342" s="2142" t="s">
        <v>1680</v>
      </c>
      <c r="C342" s="4376" t="s">
        <v>1681</v>
      </c>
      <c r="D342" s="4377"/>
      <c r="E342" s="4377"/>
      <c r="F342" s="4378"/>
      <c r="G342" s="2143" t="s">
        <v>218</v>
      </c>
      <c r="H342" s="2144"/>
      <c r="I342" s="2145">
        <v>85.8</v>
      </c>
      <c r="J342" s="2146"/>
      <c r="K342" s="2147">
        <v>7</v>
      </c>
      <c r="L342" s="2578"/>
      <c r="M342" s="2148"/>
      <c r="N342" s="469"/>
      <c r="O342" s="422"/>
      <c r="P342" s="1907"/>
      <c r="Q342" s="799"/>
      <c r="R342" s="2635"/>
      <c r="S342" s="469"/>
      <c r="T342" s="422"/>
      <c r="U342" s="1907"/>
      <c r="V342" s="422"/>
      <c r="W342" s="1435"/>
      <c r="X342" s="1138"/>
      <c r="Y342" s="799"/>
      <c r="Z342" s="1908"/>
      <c r="AA342" s="1145"/>
      <c r="AB342" s="2483"/>
      <c r="AC342" s="2516">
        <f t="shared" si="20"/>
        <v>0</v>
      </c>
      <c r="AD342" s="1416">
        <f t="shared" si="21"/>
        <v>0</v>
      </c>
      <c r="AE342" s="1416">
        <f t="shared" si="22"/>
        <v>0</v>
      </c>
      <c r="AF342" s="1416">
        <f t="shared" si="23"/>
        <v>0</v>
      </c>
      <c r="AG342" s="2507"/>
      <c r="AH342" s="2507"/>
      <c r="AI342" s="2507"/>
      <c r="AJ342" s="2507"/>
      <c r="AK342" s="2507"/>
      <c r="AL342" s="2507"/>
      <c r="AM342" s="2507"/>
      <c r="AN342" s="2507"/>
      <c r="AO342" s="2507"/>
      <c r="AP342" s="2507"/>
      <c r="AQ342" s="2507"/>
      <c r="AR342" s="2507"/>
      <c r="AS342" s="2507"/>
      <c r="AT342" s="2507"/>
      <c r="AU342" s="2507"/>
      <c r="AV342" s="2507"/>
      <c r="AW342" s="2507"/>
      <c r="AX342" s="2507"/>
      <c r="AY342" s="2507"/>
      <c r="AZ342" s="2507"/>
      <c r="BA342" s="2507"/>
      <c r="BB342" s="2507"/>
      <c r="BC342" s="2507"/>
      <c r="BD342" s="2507"/>
      <c r="BE342" s="2507"/>
      <c r="BF342" s="2507"/>
      <c r="BG342" s="2507"/>
      <c r="BH342" s="2507"/>
      <c r="BI342" s="2507"/>
      <c r="BJ342" s="2507"/>
      <c r="BK342" s="2507"/>
      <c r="BL342" s="2507"/>
      <c r="BM342" s="2507"/>
      <c r="BN342" s="2507"/>
      <c r="BO342" s="2507"/>
      <c r="BP342" s="2507"/>
      <c r="BQ342" s="2507"/>
      <c r="BR342" s="2507"/>
      <c r="BS342" s="2507"/>
      <c r="BT342" s="2507"/>
      <c r="BU342" s="2507"/>
      <c r="BV342" s="2507"/>
      <c r="BW342" s="2507"/>
      <c r="BX342" s="2507"/>
      <c r="BY342" s="2507"/>
      <c r="BZ342" s="2507"/>
      <c r="CA342" s="2507"/>
      <c r="CB342" s="2507"/>
      <c r="CC342" s="2507"/>
      <c r="CD342" s="2507"/>
      <c r="CE342" s="2507"/>
      <c r="CF342" s="2507"/>
      <c r="CG342" s="2507"/>
      <c r="CH342" s="2507"/>
      <c r="CI342" s="2507"/>
      <c r="CJ342" s="2507"/>
      <c r="CK342" s="2507"/>
      <c r="CL342" s="2507"/>
      <c r="CM342" s="2507"/>
      <c r="CN342" s="2507"/>
      <c r="CO342" s="2507"/>
      <c r="CP342" s="2507"/>
      <c r="CQ342" s="2507"/>
      <c r="CR342" s="2507"/>
      <c r="CS342" s="2507"/>
      <c r="CT342" s="2507"/>
      <c r="CU342" s="2507"/>
      <c r="CV342" s="2507"/>
      <c r="CW342" s="2507"/>
      <c r="CX342" s="2507"/>
      <c r="CY342" s="2507"/>
      <c r="CZ342" s="2507"/>
      <c r="DA342" s="2507"/>
      <c r="DB342" s="2507"/>
      <c r="DC342" s="2507"/>
      <c r="DD342" s="2507"/>
      <c r="DE342" s="2507"/>
      <c r="DF342" s="2507"/>
      <c r="DG342" s="2507"/>
      <c r="DH342" s="2507"/>
      <c r="DI342" s="2507"/>
      <c r="DJ342" s="2507"/>
      <c r="DK342" s="2507"/>
      <c r="DL342" s="2507"/>
      <c r="DM342" s="2507"/>
      <c r="DN342" s="2507"/>
      <c r="DO342" s="2507"/>
      <c r="DP342" s="2507"/>
      <c r="DQ342" s="2507"/>
      <c r="DR342" s="2507"/>
      <c r="DS342" s="2507"/>
      <c r="DT342" s="2507"/>
      <c r="DU342" s="2507"/>
      <c r="DV342" s="2507"/>
      <c r="DW342" s="2507"/>
      <c r="DX342" s="2507"/>
      <c r="DY342" s="2507"/>
      <c r="DZ342" s="2507"/>
      <c r="EA342" s="2507"/>
      <c r="EB342" s="2507"/>
      <c r="EC342" s="2507"/>
      <c r="ED342" s="2507"/>
      <c r="EE342" s="2507"/>
      <c r="EF342" s="2507"/>
      <c r="EG342" s="2507"/>
      <c r="EH342" s="2507"/>
      <c r="EI342" s="2507"/>
      <c r="EJ342" s="2507"/>
      <c r="EK342" s="2507"/>
      <c r="EL342" s="2507"/>
      <c r="EM342" s="2507"/>
      <c r="EN342" s="2507"/>
      <c r="EO342" s="2507"/>
      <c r="EP342" s="2507"/>
      <c r="EQ342" s="2507"/>
      <c r="ER342" s="2507"/>
      <c r="ES342" s="2507"/>
      <c r="ET342" s="2507"/>
      <c r="EU342" s="2507"/>
      <c r="EV342" s="2507"/>
      <c r="EW342" s="2507"/>
      <c r="EX342" s="2507"/>
      <c r="EY342" s="2507"/>
      <c r="EZ342" s="2507"/>
      <c r="FA342" s="2507"/>
      <c r="FB342" s="2507"/>
      <c r="FC342" s="2507"/>
      <c r="FD342" s="2507"/>
      <c r="FE342" s="2507"/>
      <c r="FF342" s="2507"/>
      <c r="FG342" s="2507"/>
      <c r="FH342" s="2507"/>
      <c r="FI342" s="2507"/>
      <c r="FJ342" s="2507"/>
      <c r="FK342" s="2507"/>
      <c r="FL342" s="2507"/>
      <c r="FM342" s="2507"/>
      <c r="FN342" s="2507"/>
      <c r="FO342" s="2507"/>
      <c r="FP342" s="2507"/>
      <c r="FQ342" s="2507"/>
      <c r="FR342" s="2507"/>
      <c r="FS342" s="2507"/>
      <c r="FT342" s="2507"/>
      <c r="FU342" s="2507"/>
      <c r="FV342" s="2507"/>
      <c r="FW342" s="2507"/>
      <c r="FX342" s="2507"/>
      <c r="FY342" s="2507"/>
      <c r="FZ342" s="2507"/>
      <c r="GA342" s="2507"/>
      <c r="GB342" s="2507"/>
      <c r="GC342" s="2507"/>
      <c r="GD342" s="2507"/>
      <c r="GE342" s="2507"/>
      <c r="GF342" s="2507"/>
      <c r="GG342" s="2507"/>
      <c r="GH342" s="2507"/>
      <c r="GI342" s="2507"/>
      <c r="GJ342" s="2507"/>
      <c r="GK342" s="2507"/>
      <c r="GL342" s="2507"/>
      <c r="GM342" s="2507"/>
      <c r="GN342" s="2507"/>
      <c r="GO342" s="2507"/>
      <c r="GP342" s="2507"/>
      <c r="GQ342" s="2507"/>
      <c r="GR342" s="2507"/>
      <c r="GS342" s="2507"/>
      <c r="GT342" s="2507"/>
      <c r="GU342" s="2507"/>
      <c r="GV342" s="2507"/>
      <c r="GW342" s="2507"/>
      <c r="GX342" s="2507"/>
      <c r="GY342" s="2507"/>
      <c r="GZ342" s="2507"/>
      <c r="HA342" s="2507"/>
      <c r="HB342" s="2507"/>
      <c r="HC342" s="2507"/>
      <c r="HD342" s="2507"/>
      <c r="HE342" s="2507"/>
      <c r="HF342" s="2507"/>
      <c r="HG342" s="2507"/>
      <c r="HH342" s="2507"/>
      <c r="HI342" s="2507"/>
      <c r="HJ342" s="2507"/>
      <c r="HK342" s="2507"/>
      <c r="HL342" s="2507"/>
      <c r="HM342" s="2507"/>
      <c r="HN342" s="2507"/>
      <c r="HO342" s="2507"/>
      <c r="HP342" s="2507"/>
      <c r="HQ342" s="2507"/>
      <c r="HR342" s="2507"/>
      <c r="HS342" s="2507"/>
      <c r="HT342" s="2507"/>
      <c r="HU342" s="2507"/>
      <c r="HV342" s="2507"/>
      <c r="HW342" s="2507"/>
      <c r="HX342" s="2507"/>
      <c r="HY342" s="2507"/>
      <c r="HZ342" s="2507"/>
      <c r="IA342" s="2507"/>
      <c r="IB342" s="2507"/>
      <c r="IC342" s="2507"/>
      <c r="ID342" s="2507"/>
      <c r="IE342" s="2507"/>
    </row>
    <row r="343" spans="1:239" s="1472" customFormat="1" ht="30" customHeight="1" thickBot="1">
      <c r="A343" s="2518"/>
      <c r="B343" s="1197" t="s">
        <v>1682</v>
      </c>
      <c r="C343" s="2519"/>
      <c r="D343" s="2520"/>
      <c r="E343" s="2521"/>
      <c r="F343" s="2522"/>
      <c r="G343" s="2523"/>
      <c r="H343" s="2524"/>
      <c r="I343" s="2525" t="s">
        <v>373</v>
      </c>
      <c r="J343" s="2526"/>
      <c r="K343" s="2527"/>
      <c r="L343" s="2546"/>
      <c r="M343" s="2528"/>
      <c r="N343" s="1196"/>
      <c r="O343" s="2529"/>
      <c r="P343" s="2529"/>
      <c r="Q343" s="2529"/>
      <c r="R343" s="2592"/>
      <c r="S343" s="2529"/>
      <c r="T343" s="2529"/>
      <c r="U343" s="2529"/>
      <c r="V343" s="2529"/>
      <c r="W343" s="2546"/>
      <c r="X343" s="2530"/>
      <c r="Y343" s="2531"/>
      <c r="Z343" s="2532"/>
      <c r="AA343" s="2531"/>
      <c r="AB343" s="2670"/>
      <c r="AC343" s="2533"/>
      <c r="AD343" s="2534"/>
      <c r="AE343" s="2534"/>
      <c r="AF343" s="2534"/>
      <c r="AG343" s="2492"/>
      <c r="AH343" s="2492"/>
      <c r="AI343" s="2492"/>
      <c r="AJ343" s="2492"/>
      <c r="AK343" s="2492"/>
      <c r="AL343" s="2492"/>
      <c r="AM343" s="2492"/>
      <c r="AN343" s="2492"/>
      <c r="AO343" s="2492"/>
      <c r="AP343" s="2492"/>
      <c r="AQ343" s="2492"/>
      <c r="AR343" s="2492"/>
      <c r="AS343" s="2492"/>
      <c r="AT343" s="2492"/>
      <c r="AU343" s="2492"/>
      <c r="AV343" s="2492"/>
      <c r="AW343" s="2492"/>
      <c r="AX343" s="2492"/>
      <c r="AY343" s="2492"/>
      <c r="AZ343" s="2492"/>
      <c r="BA343" s="2492"/>
      <c r="BB343" s="2492"/>
      <c r="BC343" s="2492"/>
      <c r="BD343" s="2492"/>
      <c r="BE343" s="2492"/>
      <c r="BF343" s="2492"/>
      <c r="BG343" s="2492"/>
      <c r="BH343" s="2492"/>
      <c r="BI343" s="2492"/>
      <c r="BJ343" s="2492"/>
      <c r="BK343" s="2492"/>
      <c r="BL343" s="2492"/>
      <c r="BM343" s="2492"/>
      <c r="BN343" s="2492"/>
      <c r="BO343" s="2492"/>
      <c r="BP343" s="2492"/>
      <c r="BQ343" s="2492"/>
      <c r="BR343" s="2492"/>
      <c r="BS343" s="2492"/>
      <c r="BT343" s="2492"/>
      <c r="BU343" s="2492"/>
      <c r="BV343" s="2492"/>
      <c r="BW343" s="2492"/>
      <c r="BX343" s="2492"/>
      <c r="BY343" s="2492"/>
      <c r="BZ343" s="2492"/>
      <c r="CA343" s="2492"/>
      <c r="CB343" s="2492"/>
      <c r="CC343" s="2492"/>
      <c r="CD343" s="2492"/>
      <c r="CE343" s="2492"/>
      <c r="CF343" s="2492"/>
      <c r="CG343" s="2492"/>
      <c r="CH343" s="2492"/>
      <c r="CI343" s="2492"/>
      <c r="CJ343" s="2492"/>
      <c r="CK343" s="2492"/>
      <c r="CL343" s="2492"/>
      <c r="CM343" s="2492"/>
      <c r="CN343" s="2492"/>
      <c r="CO343" s="2492"/>
      <c r="CP343" s="2492"/>
      <c r="CQ343" s="2492"/>
      <c r="CR343" s="2492"/>
      <c r="CS343" s="2492"/>
      <c r="CT343" s="2492"/>
      <c r="CU343" s="2492"/>
      <c r="CV343" s="2492"/>
      <c r="CW343" s="2492"/>
      <c r="CX343" s="2492"/>
      <c r="CY343" s="2492"/>
      <c r="CZ343" s="2492"/>
      <c r="DA343" s="2492"/>
      <c r="DB343" s="2492"/>
      <c r="DC343" s="2492"/>
      <c r="DD343" s="2492"/>
      <c r="DE343" s="2492"/>
      <c r="DF343" s="2492"/>
      <c r="DG343" s="2492"/>
      <c r="DH343" s="2492"/>
      <c r="DI343" s="2492"/>
      <c r="DJ343" s="2492"/>
      <c r="DK343" s="2492"/>
      <c r="DL343" s="2492"/>
      <c r="DM343" s="2492"/>
      <c r="DN343" s="2492"/>
      <c r="DO343" s="2492"/>
      <c r="DP343" s="2492"/>
      <c r="DQ343" s="2492"/>
      <c r="DR343" s="2492"/>
      <c r="DS343" s="2492"/>
      <c r="DT343" s="2492"/>
      <c r="DU343" s="2492"/>
      <c r="DV343" s="2492"/>
      <c r="DW343" s="2492"/>
      <c r="DX343" s="2492"/>
      <c r="DY343" s="2492"/>
      <c r="DZ343" s="2492"/>
      <c r="EA343" s="2492"/>
      <c r="EB343" s="2492"/>
      <c r="EC343" s="2492"/>
      <c r="ED343" s="2492"/>
      <c r="EE343" s="2492"/>
      <c r="EF343" s="2492"/>
      <c r="EG343" s="2492"/>
      <c r="EH343" s="2492"/>
      <c r="EI343" s="2492"/>
      <c r="EJ343" s="2492"/>
      <c r="EK343" s="2492"/>
      <c r="EL343" s="2492"/>
      <c r="EM343" s="2492"/>
      <c r="EN343" s="2492"/>
      <c r="EO343" s="2492"/>
      <c r="EP343" s="2492"/>
      <c r="EQ343" s="2492"/>
      <c r="ER343" s="2492"/>
      <c r="ES343" s="2492"/>
      <c r="ET343" s="2492"/>
      <c r="EU343" s="2492"/>
      <c r="EV343" s="2492"/>
      <c r="EW343" s="2492"/>
      <c r="EX343" s="2492"/>
      <c r="EY343" s="2492"/>
      <c r="EZ343" s="2492"/>
      <c r="FA343" s="2492"/>
      <c r="FB343" s="2492"/>
      <c r="FC343" s="2492"/>
      <c r="FD343" s="2492"/>
      <c r="FE343" s="2492"/>
      <c r="FF343" s="2492"/>
      <c r="FG343" s="2492"/>
      <c r="FH343" s="2492"/>
      <c r="FI343" s="2492"/>
      <c r="FJ343" s="2492"/>
      <c r="FK343" s="2492"/>
      <c r="FL343" s="2492"/>
      <c r="FM343" s="2492"/>
      <c r="FN343" s="2492"/>
      <c r="FO343" s="2492"/>
      <c r="FP343" s="2492"/>
      <c r="FQ343" s="2492"/>
      <c r="FR343" s="2492"/>
      <c r="FS343" s="2492"/>
      <c r="FT343" s="2492"/>
      <c r="FU343" s="2492"/>
      <c r="FV343" s="2492"/>
      <c r="FW343" s="2492"/>
      <c r="FX343" s="2492"/>
      <c r="FY343" s="2492"/>
      <c r="FZ343" s="2492"/>
      <c r="GA343" s="2492"/>
      <c r="GB343" s="2492"/>
      <c r="GC343" s="2492"/>
      <c r="GD343" s="2492"/>
      <c r="GE343" s="2492"/>
      <c r="GF343" s="2492"/>
      <c r="GG343" s="2492"/>
      <c r="GH343" s="2492"/>
      <c r="GI343" s="2492"/>
      <c r="GJ343" s="2492"/>
      <c r="GK343" s="2492"/>
      <c r="GL343" s="2492"/>
      <c r="GM343" s="2492"/>
      <c r="GN343" s="2492"/>
      <c r="GO343" s="2492"/>
      <c r="GP343" s="2492"/>
      <c r="GQ343" s="2492"/>
      <c r="GR343" s="2492"/>
      <c r="GS343" s="2492"/>
      <c r="GT343" s="2492"/>
      <c r="GU343" s="2492"/>
      <c r="GV343" s="2492"/>
      <c r="GW343" s="2492"/>
      <c r="GX343" s="2492"/>
      <c r="GY343" s="2492"/>
      <c r="GZ343" s="2492"/>
      <c r="HA343" s="2492"/>
      <c r="HB343" s="2492"/>
      <c r="HC343" s="2492"/>
      <c r="HD343" s="2492"/>
      <c r="HE343" s="2492"/>
      <c r="HF343" s="2492"/>
      <c r="HG343" s="2492"/>
      <c r="HH343" s="2492"/>
      <c r="HI343" s="2492"/>
      <c r="HJ343" s="2492"/>
      <c r="HK343" s="2492"/>
      <c r="HL343" s="2492"/>
      <c r="HM343" s="2492"/>
      <c r="HN343" s="2492"/>
      <c r="HO343" s="2492"/>
      <c r="HP343" s="2492"/>
      <c r="HQ343" s="2492"/>
      <c r="HR343" s="2492"/>
      <c r="HS343" s="2492"/>
      <c r="HT343" s="2492"/>
      <c r="HU343" s="2492"/>
      <c r="HV343" s="2492"/>
      <c r="HW343" s="2492"/>
      <c r="HX343" s="2492"/>
      <c r="HY343" s="2492"/>
      <c r="HZ343" s="2492"/>
      <c r="IA343" s="2492"/>
      <c r="IB343" s="2492"/>
      <c r="IC343" s="2492"/>
      <c r="ID343" s="2492"/>
      <c r="IE343" s="2492"/>
    </row>
    <row r="344" spans="1:239" s="1472" customFormat="1" ht="15.75" customHeight="1">
      <c r="A344" s="1495" t="s">
        <v>1684</v>
      </c>
      <c r="B344" s="1496" t="s">
        <v>1685</v>
      </c>
      <c r="C344" s="1543" t="s">
        <v>1683</v>
      </c>
      <c r="D344" s="1544"/>
      <c r="E344" s="1641"/>
      <c r="F344" s="1546"/>
      <c r="G344" s="945"/>
      <c r="H344" s="445"/>
      <c r="I344" s="1048"/>
      <c r="J344" s="956"/>
      <c r="K344" s="2126"/>
      <c r="L344" s="2579"/>
      <c r="M344" s="1951"/>
      <c r="N344" s="1137"/>
      <c r="O344" s="1147"/>
      <c r="P344" s="1944"/>
      <c r="Q344" s="1147"/>
      <c r="R344" s="2466"/>
      <c r="S344" s="1137"/>
      <c r="T344" s="1147"/>
      <c r="U344" s="1944"/>
      <c r="V344" s="1147"/>
      <c r="W344" s="1429"/>
      <c r="X344" s="1502">
        <v>0.1</v>
      </c>
      <c r="Y344" s="1549"/>
      <c r="Z344" s="1981">
        <v>5978</v>
      </c>
      <c r="AA344" s="1616"/>
      <c r="AB344" s="2480"/>
      <c r="AC344" s="2516">
        <f t="shared" si="20"/>
        <v>0</v>
      </c>
      <c r="AD344" s="1416">
        <f t="shared" si="21"/>
        <v>0</v>
      </c>
      <c r="AE344" s="1416">
        <f t="shared" si="22"/>
        <v>0</v>
      </c>
      <c r="AF344" s="1416">
        <f t="shared" si="23"/>
        <v>0</v>
      </c>
      <c r="AG344" s="2492"/>
      <c r="AH344" s="2492"/>
      <c r="AI344" s="2492"/>
      <c r="AJ344" s="2492"/>
      <c r="AK344" s="2492"/>
      <c r="AL344" s="2492"/>
      <c r="AM344" s="2492"/>
      <c r="AN344" s="2492"/>
      <c r="AO344" s="2492"/>
      <c r="AP344" s="2492"/>
      <c r="AQ344" s="2492"/>
      <c r="AR344" s="2492"/>
      <c r="AS344" s="2492"/>
      <c r="AT344" s="2492"/>
      <c r="AU344" s="2492"/>
      <c r="AV344" s="2492"/>
      <c r="AW344" s="2492"/>
      <c r="AX344" s="2492"/>
      <c r="AY344" s="2492"/>
      <c r="AZ344" s="2492"/>
      <c r="BA344" s="2492"/>
      <c r="BB344" s="2492"/>
      <c r="BC344" s="2492"/>
      <c r="BD344" s="2492"/>
      <c r="BE344" s="2492"/>
      <c r="BF344" s="2492"/>
      <c r="BG344" s="2492"/>
      <c r="BH344" s="2492"/>
      <c r="BI344" s="2492"/>
      <c r="BJ344" s="2492"/>
      <c r="BK344" s="2492"/>
      <c r="BL344" s="2492"/>
      <c r="BM344" s="2492"/>
      <c r="BN344" s="2492"/>
      <c r="BO344" s="2492"/>
      <c r="BP344" s="2492"/>
      <c r="BQ344" s="2492"/>
      <c r="BR344" s="2492"/>
      <c r="BS344" s="2492"/>
      <c r="BT344" s="2492"/>
      <c r="BU344" s="2492"/>
      <c r="BV344" s="2492"/>
      <c r="BW344" s="2492"/>
      <c r="BX344" s="2492"/>
      <c r="BY344" s="2492"/>
      <c r="BZ344" s="2492"/>
      <c r="CA344" s="2492"/>
      <c r="CB344" s="2492"/>
      <c r="CC344" s="2492"/>
      <c r="CD344" s="2492"/>
      <c r="CE344" s="2492"/>
      <c r="CF344" s="2492"/>
      <c r="CG344" s="2492"/>
      <c r="CH344" s="2492"/>
      <c r="CI344" s="2492"/>
      <c r="CJ344" s="2492"/>
      <c r="CK344" s="2492"/>
      <c r="CL344" s="2492"/>
      <c r="CM344" s="2492"/>
      <c r="CN344" s="2492"/>
      <c r="CO344" s="2492"/>
      <c r="CP344" s="2492"/>
      <c r="CQ344" s="2492"/>
      <c r="CR344" s="2492"/>
      <c r="CS344" s="2492"/>
      <c r="CT344" s="2492"/>
      <c r="CU344" s="2492"/>
      <c r="CV344" s="2492"/>
      <c r="CW344" s="2492"/>
      <c r="CX344" s="2492"/>
      <c r="CY344" s="2492"/>
      <c r="CZ344" s="2492"/>
      <c r="DA344" s="2492"/>
      <c r="DB344" s="2492"/>
      <c r="DC344" s="2492"/>
      <c r="DD344" s="2492"/>
      <c r="DE344" s="2492"/>
      <c r="DF344" s="2492"/>
      <c r="DG344" s="2492"/>
      <c r="DH344" s="2492"/>
      <c r="DI344" s="2492"/>
      <c r="DJ344" s="2492"/>
      <c r="DK344" s="2492"/>
      <c r="DL344" s="2492"/>
      <c r="DM344" s="2492"/>
      <c r="DN344" s="2492"/>
      <c r="DO344" s="2492"/>
      <c r="DP344" s="2492"/>
      <c r="DQ344" s="2492"/>
      <c r="DR344" s="2492"/>
      <c r="DS344" s="2492"/>
      <c r="DT344" s="2492"/>
      <c r="DU344" s="2492"/>
      <c r="DV344" s="2492"/>
      <c r="DW344" s="2492"/>
      <c r="DX344" s="2492"/>
      <c r="DY344" s="2492"/>
      <c r="DZ344" s="2492"/>
      <c r="EA344" s="2492"/>
      <c r="EB344" s="2492"/>
      <c r="EC344" s="2492"/>
      <c r="ED344" s="2492"/>
      <c r="EE344" s="2492"/>
      <c r="EF344" s="2492"/>
      <c r="EG344" s="2492"/>
      <c r="EH344" s="2492"/>
      <c r="EI344" s="2492"/>
      <c r="EJ344" s="2492"/>
      <c r="EK344" s="2492"/>
      <c r="EL344" s="2492"/>
      <c r="EM344" s="2492"/>
      <c r="EN344" s="2492"/>
      <c r="EO344" s="2492"/>
      <c r="EP344" s="2492"/>
      <c r="EQ344" s="2492"/>
      <c r="ER344" s="2492"/>
      <c r="ES344" s="2492"/>
      <c r="ET344" s="2492"/>
      <c r="EU344" s="2492"/>
      <c r="EV344" s="2492"/>
      <c r="EW344" s="2492"/>
      <c r="EX344" s="2492"/>
      <c r="EY344" s="2492"/>
      <c r="EZ344" s="2492"/>
      <c r="FA344" s="2492"/>
      <c r="FB344" s="2492"/>
      <c r="FC344" s="2492"/>
      <c r="FD344" s="2492"/>
      <c r="FE344" s="2492"/>
      <c r="FF344" s="2492"/>
      <c r="FG344" s="2492"/>
      <c r="FH344" s="2492"/>
      <c r="FI344" s="2492"/>
      <c r="FJ344" s="2492"/>
      <c r="FK344" s="2492"/>
      <c r="FL344" s="2492"/>
      <c r="FM344" s="2492"/>
      <c r="FN344" s="2492"/>
      <c r="FO344" s="2492"/>
      <c r="FP344" s="2492"/>
      <c r="FQ344" s="2492"/>
      <c r="FR344" s="2492"/>
      <c r="FS344" s="2492"/>
      <c r="FT344" s="2492"/>
      <c r="FU344" s="2492"/>
      <c r="FV344" s="2492"/>
      <c r="FW344" s="2492"/>
      <c r="FX344" s="2492"/>
      <c r="FY344" s="2492"/>
      <c r="FZ344" s="2492"/>
      <c r="GA344" s="2492"/>
      <c r="GB344" s="2492"/>
      <c r="GC344" s="2492"/>
      <c r="GD344" s="2492"/>
      <c r="GE344" s="2492"/>
      <c r="GF344" s="2492"/>
      <c r="GG344" s="2492"/>
      <c r="GH344" s="2492"/>
      <c r="GI344" s="2492"/>
      <c r="GJ344" s="2492"/>
      <c r="GK344" s="2492"/>
      <c r="GL344" s="2492"/>
      <c r="GM344" s="2492"/>
      <c r="GN344" s="2492"/>
      <c r="GO344" s="2492"/>
      <c r="GP344" s="2492"/>
      <c r="GQ344" s="2492"/>
      <c r="GR344" s="2492"/>
      <c r="GS344" s="2492"/>
      <c r="GT344" s="2492"/>
      <c r="GU344" s="2492"/>
      <c r="GV344" s="2492"/>
      <c r="GW344" s="2492"/>
      <c r="GX344" s="2492"/>
      <c r="GY344" s="2492"/>
      <c r="GZ344" s="2492"/>
      <c r="HA344" s="2492"/>
      <c r="HB344" s="2492"/>
      <c r="HC344" s="2492"/>
      <c r="HD344" s="2492"/>
      <c r="HE344" s="2492"/>
      <c r="HF344" s="2492"/>
      <c r="HG344" s="2492"/>
      <c r="HH344" s="2492"/>
      <c r="HI344" s="2492"/>
      <c r="HJ344" s="2492"/>
      <c r="HK344" s="2492"/>
      <c r="HL344" s="2492"/>
      <c r="HM344" s="2492"/>
      <c r="HN344" s="2492"/>
      <c r="HO344" s="2492"/>
      <c r="HP344" s="2492"/>
      <c r="HQ344" s="2492"/>
      <c r="HR344" s="2492"/>
      <c r="HS344" s="2492"/>
      <c r="HT344" s="2492"/>
      <c r="HU344" s="2492"/>
      <c r="HV344" s="2492"/>
      <c r="HW344" s="2492"/>
      <c r="HX344" s="2492"/>
      <c r="HY344" s="2492"/>
      <c r="HZ344" s="2492"/>
      <c r="IA344" s="2492"/>
      <c r="IB344" s="2492"/>
      <c r="IC344" s="2492"/>
      <c r="ID344" s="2492"/>
      <c r="IE344" s="2492"/>
    </row>
    <row r="345" spans="1:239" s="1825" customFormat="1" ht="15.75" customHeight="1" thickBot="1">
      <c r="A345" s="2150" t="s">
        <v>1686</v>
      </c>
      <c r="B345" s="2151" t="s">
        <v>1687</v>
      </c>
      <c r="C345" s="2152" t="s">
        <v>1688</v>
      </c>
      <c r="D345" s="2153"/>
      <c r="E345" s="2154"/>
      <c r="F345" s="2155"/>
      <c r="G345" s="2398"/>
      <c r="H345" s="2399"/>
      <c r="I345" s="2400"/>
      <c r="J345" s="2401"/>
      <c r="K345" s="2402"/>
      <c r="L345" s="2452"/>
      <c r="M345" s="2156"/>
      <c r="N345" s="469"/>
      <c r="O345" s="422"/>
      <c r="P345" s="1907"/>
      <c r="Q345" s="799"/>
      <c r="R345" s="2635"/>
      <c r="S345" s="469"/>
      <c r="T345" s="422"/>
      <c r="U345" s="1907"/>
      <c r="V345" s="422"/>
      <c r="W345" s="1435"/>
      <c r="X345" s="2157">
        <v>0.1</v>
      </c>
      <c r="Y345" s="2158"/>
      <c r="Z345" s="2159">
        <v>5978</v>
      </c>
      <c r="AA345" s="2160"/>
      <c r="AB345" s="2486"/>
      <c r="AC345" s="2516">
        <f t="shared" si="20"/>
        <v>0</v>
      </c>
      <c r="AD345" s="1416">
        <f t="shared" si="21"/>
        <v>0</v>
      </c>
      <c r="AE345" s="1416">
        <f t="shared" si="22"/>
        <v>0</v>
      </c>
      <c r="AF345" s="1416">
        <f t="shared" si="23"/>
        <v>0</v>
      </c>
      <c r="AG345" s="2499"/>
      <c r="AH345" s="2499"/>
      <c r="AI345" s="2499"/>
      <c r="AJ345" s="2499"/>
      <c r="AK345" s="2499"/>
      <c r="AL345" s="2499"/>
      <c r="AM345" s="2499"/>
      <c r="AN345" s="2499"/>
      <c r="AO345" s="2499"/>
      <c r="AP345" s="2499"/>
      <c r="AQ345" s="2499"/>
      <c r="AR345" s="2499"/>
      <c r="AS345" s="2499"/>
      <c r="AT345" s="2499"/>
      <c r="AU345" s="2499"/>
      <c r="AV345" s="2499"/>
      <c r="AW345" s="2499"/>
      <c r="AX345" s="2499"/>
      <c r="AY345" s="2499"/>
      <c r="AZ345" s="2499"/>
      <c r="BA345" s="2499"/>
      <c r="BB345" s="2499"/>
      <c r="BC345" s="2499"/>
      <c r="BD345" s="2499"/>
      <c r="BE345" s="2499"/>
      <c r="BF345" s="2499"/>
      <c r="BG345" s="2499"/>
      <c r="BH345" s="2499"/>
      <c r="BI345" s="2499"/>
      <c r="BJ345" s="2499"/>
      <c r="BK345" s="2499"/>
      <c r="BL345" s="2499"/>
      <c r="BM345" s="2499"/>
      <c r="BN345" s="2499"/>
      <c r="BO345" s="2499"/>
      <c r="BP345" s="2499"/>
      <c r="BQ345" s="2499"/>
      <c r="BR345" s="2499"/>
      <c r="BS345" s="2499"/>
      <c r="BT345" s="2499"/>
      <c r="BU345" s="2499"/>
      <c r="BV345" s="2499"/>
      <c r="BW345" s="2499"/>
      <c r="BX345" s="2499"/>
      <c r="BY345" s="2499"/>
      <c r="BZ345" s="2499"/>
      <c r="CA345" s="2499"/>
      <c r="CB345" s="2499"/>
      <c r="CC345" s="2499"/>
      <c r="CD345" s="2499"/>
      <c r="CE345" s="2499"/>
      <c r="CF345" s="2499"/>
      <c r="CG345" s="2499"/>
      <c r="CH345" s="2499"/>
      <c r="CI345" s="2499"/>
      <c r="CJ345" s="2499"/>
      <c r="CK345" s="2499"/>
      <c r="CL345" s="2499"/>
      <c r="CM345" s="2499"/>
      <c r="CN345" s="2499"/>
      <c r="CO345" s="2499"/>
      <c r="CP345" s="2499"/>
      <c r="CQ345" s="2499"/>
      <c r="CR345" s="2499"/>
      <c r="CS345" s="2499"/>
      <c r="CT345" s="2499"/>
      <c r="CU345" s="2499"/>
      <c r="CV345" s="2499"/>
      <c r="CW345" s="2499"/>
      <c r="CX345" s="2499"/>
      <c r="CY345" s="2499"/>
      <c r="CZ345" s="2499"/>
      <c r="DA345" s="2499"/>
      <c r="DB345" s="2499"/>
      <c r="DC345" s="2499"/>
      <c r="DD345" s="2499"/>
      <c r="DE345" s="2499"/>
      <c r="DF345" s="2499"/>
      <c r="DG345" s="2499"/>
      <c r="DH345" s="2499"/>
      <c r="DI345" s="2499"/>
      <c r="DJ345" s="2499"/>
      <c r="DK345" s="2499"/>
      <c r="DL345" s="2499"/>
      <c r="DM345" s="2499"/>
      <c r="DN345" s="2499"/>
      <c r="DO345" s="2499"/>
      <c r="DP345" s="2499"/>
      <c r="DQ345" s="2499"/>
      <c r="DR345" s="2499"/>
      <c r="DS345" s="2499"/>
      <c r="DT345" s="2499"/>
      <c r="DU345" s="2499"/>
      <c r="DV345" s="2499"/>
      <c r="DW345" s="2499"/>
      <c r="DX345" s="2499"/>
      <c r="DY345" s="2499"/>
      <c r="DZ345" s="2499"/>
      <c r="EA345" s="2499"/>
      <c r="EB345" s="2499"/>
      <c r="EC345" s="2499"/>
      <c r="ED345" s="2499"/>
      <c r="EE345" s="2499"/>
      <c r="EF345" s="2499"/>
      <c r="EG345" s="2499"/>
      <c r="EH345" s="2499"/>
      <c r="EI345" s="2499"/>
      <c r="EJ345" s="2499"/>
      <c r="EK345" s="2499"/>
      <c r="EL345" s="2499"/>
      <c r="EM345" s="2499"/>
      <c r="EN345" s="2499"/>
      <c r="EO345" s="2499"/>
      <c r="EP345" s="2499"/>
      <c r="EQ345" s="2499"/>
      <c r="ER345" s="2499"/>
      <c r="ES345" s="2499"/>
      <c r="ET345" s="2499"/>
      <c r="EU345" s="2499"/>
      <c r="EV345" s="2499"/>
      <c r="EW345" s="2499"/>
      <c r="EX345" s="2499"/>
      <c r="EY345" s="2499"/>
      <c r="EZ345" s="2499"/>
      <c r="FA345" s="2499"/>
      <c r="FB345" s="2499"/>
      <c r="FC345" s="2499"/>
      <c r="FD345" s="2499"/>
      <c r="FE345" s="2499"/>
      <c r="FF345" s="2499"/>
      <c r="FG345" s="2499"/>
      <c r="FH345" s="2499"/>
      <c r="FI345" s="2499"/>
      <c r="FJ345" s="2499"/>
      <c r="FK345" s="2499"/>
      <c r="FL345" s="2499"/>
      <c r="FM345" s="2499"/>
      <c r="FN345" s="2499"/>
      <c r="FO345" s="2499"/>
      <c r="FP345" s="2499"/>
      <c r="FQ345" s="2499"/>
      <c r="FR345" s="2499"/>
      <c r="FS345" s="2499"/>
      <c r="FT345" s="2499"/>
      <c r="FU345" s="2499"/>
      <c r="FV345" s="2499"/>
      <c r="FW345" s="2499"/>
      <c r="FX345" s="2499"/>
      <c r="FY345" s="2499"/>
      <c r="FZ345" s="2499"/>
      <c r="GA345" s="2499"/>
      <c r="GB345" s="2499"/>
      <c r="GC345" s="2499"/>
      <c r="GD345" s="2499"/>
      <c r="GE345" s="2499"/>
      <c r="GF345" s="2499"/>
      <c r="GG345" s="2499"/>
      <c r="GH345" s="2499"/>
      <c r="GI345" s="2499"/>
      <c r="GJ345" s="2499"/>
      <c r="GK345" s="2499"/>
      <c r="GL345" s="2499"/>
      <c r="GM345" s="2499"/>
      <c r="GN345" s="2499"/>
      <c r="GO345" s="2499"/>
      <c r="GP345" s="2499"/>
      <c r="GQ345" s="2499"/>
      <c r="GR345" s="2499"/>
      <c r="GS345" s="2499"/>
      <c r="GT345" s="2499"/>
      <c r="GU345" s="2499"/>
      <c r="GV345" s="2499"/>
      <c r="GW345" s="2499"/>
      <c r="GX345" s="2499"/>
      <c r="GY345" s="2499"/>
      <c r="GZ345" s="2499"/>
      <c r="HA345" s="2499"/>
      <c r="HB345" s="2499"/>
      <c r="HC345" s="2499"/>
      <c r="HD345" s="2499"/>
      <c r="HE345" s="2499"/>
      <c r="HF345" s="2499"/>
      <c r="HG345" s="2499"/>
      <c r="HH345" s="2499"/>
      <c r="HI345" s="2499"/>
      <c r="HJ345" s="2499"/>
      <c r="HK345" s="2499"/>
      <c r="HL345" s="2499"/>
      <c r="HM345" s="2499"/>
      <c r="HN345" s="2499"/>
      <c r="HO345" s="2499"/>
      <c r="HP345" s="2499"/>
      <c r="HQ345" s="2499"/>
      <c r="HR345" s="2499"/>
      <c r="HS345" s="2499"/>
      <c r="HT345" s="2499"/>
      <c r="HU345" s="2499"/>
      <c r="HV345" s="2499"/>
      <c r="HW345" s="2499"/>
      <c r="HX345" s="2499"/>
      <c r="HY345" s="2499"/>
      <c r="HZ345" s="2499"/>
      <c r="IA345" s="2499"/>
      <c r="IB345" s="2499"/>
      <c r="IC345" s="2499"/>
      <c r="ID345" s="2499"/>
      <c r="IE345" s="2499"/>
    </row>
    <row r="346" spans="1:239" s="1472" customFormat="1" ht="30" customHeight="1" thickBot="1">
      <c r="A346" s="2518"/>
      <c r="B346" s="1197" t="s">
        <v>1689</v>
      </c>
      <c r="C346" s="2519"/>
      <c r="D346" s="2520"/>
      <c r="E346" s="2521"/>
      <c r="F346" s="2522"/>
      <c r="G346" s="2523"/>
      <c r="H346" s="2524"/>
      <c r="I346" s="2525" t="s">
        <v>373</v>
      </c>
      <c r="J346" s="2526"/>
      <c r="K346" s="2527"/>
      <c r="L346" s="2546"/>
      <c r="M346" s="2528"/>
      <c r="N346" s="1196"/>
      <c r="O346" s="2529"/>
      <c r="P346" s="2529" t="s">
        <v>373</v>
      </c>
      <c r="Q346" s="2529"/>
      <c r="R346" s="2592"/>
      <c r="S346" s="2529"/>
      <c r="T346" s="2529"/>
      <c r="U346" s="2529" t="s">
        <v>373</v>
      </c>
      <c r="V346" s="2529"/>
      <c r="W346" s="2546"/>
      <c r="X346" s="2530"/>
      <c r="Y346" s="2531"/>
      <c r="Z346" s="2532" t="s">
        <v>373</v>
      </c>
      <c r="AA346" s="2531"/>
      <c r="AB346" s="2670"/>
      <c r="AC346" s="2533"/>
      <c r="AD346" s="2534"/>
      <c r="AE346" s="2534"/>
      <c r="AF346" s="2534"/>
      <c r="AG346" s="2492"/>
      <c r="AH346" s="2492"/>
      <c r="AI346" s="2492"/>
      <c r="AJ346" s="2492"/>
      <c r="AK346" s="2492"/>
      <c r="AL346" s="2492"/>
      <c r="AM346" s="2492"/>
      <c r="AN346" s="2492"/>
      <c r="AO346" s="2492"/>
      <c r="AP346" s="2492"/>
      <c r="AQ346" s="2492"/>
      <c r="AR346" s="2492"/>
      <c r="AS346" s="2492"/>
      <c r="AT346" s="2492"/>
      <c r="AU346" s="2492"/>
      <c r="AV346" s="2492"/>
      <c r="AW346" s="2492"/>
      <c r="AX346" s="2492"/>
      <c r="AY346" s="2492"/>
      <c r="AZ346" s="2492"/>
      <c r="BA346" s="2492"/>
      <c r="BB346" s="2492"/>
      <c r="BC346" s="2492"/>
      <c r="BD346" s="2492"/>
      <c r="BE346" s="2492"/>
      <c r="BF346" s="2492"/>
      <c r="BG346" s="2492"/>
      <c r="BH346" s="2492"/>
      <c r="BI346" s="2492"/>
      <c r="BJ346" s="2492"/>
      <c r="BK346" s="2492"/>
      <c r="BL346" s="2492"/>
      <c r="BM346" s="2492"/>
      <c r="BN346" s="2492"/>
      <c r="BO346" s="2492"/>
      <c r="BP346" s="2492"/>
      <c r="BQ346" s="2492"/>
      <c r="BR346" s="2492"/>
      <c r="BS346" s="2492"/>
      <c r="BT346" s="2492"/>
      <c r="BU346" s="2492"/>
      <c r="BV346" s="2492"/>
      <c r="BW346" s="2492"/>
      <c r="BX346" s="2492"/>
      <c r="BY346" s="2492"/>
      <c r="BZ346" s="2492"/>
      <c r="CA346" s="2492"/>
      <c r="CB346" s="2492"/>
      <c r="CC346" s="2492"/>
      <c r="CD346" s="2492"/>
      <c r="CE346" s="2492"/>
      <c r="CF346" s="2492"/>
      <c r="CG346" s="2492"/>
      <c r="CH346" s="2492"/>
      <c r="CI346" s="2492"/>
      <c r="CJ346" s="2492"/>
      <c r="CK346" s="2492"/>
      <c r="CL346" s="2492"/>
      <c r="CM346" s="2492"/>
      <c r="CN346" s="2492"/>
      <c r="CO346" s="2492"/>
      <c r="CP346" s="2492"/>
      <c r="CQ346" s="2492"/>
      <c r="CR346" s="2492"/>
      <c r="CS346" s="2492"/>
      <c r="CT346" s="2492"/>
      <c r="CU346" s="2492"/>
      <c r="CV346" s="2492"/>
      <c r="CW346" s="2492"/>
      <c r="CX346" s="2492"/>
      <c r="CY346" s="2492"/>
      <c r="CZ346" s="2492"/>
      <c r="DA346" s="2492"/>
      <c r="DB346" s="2492"/>
      <c r="DC346" s="2492"/>
      <c r="DD346" s="2492"/>
      <c r="DE346" s="2492"/>
      <c r="DF346" s="2492"/>
      <c r="DG346" s="2492"/>
      <c r="DH346" s="2492"/>
      <c r="DI346" s="2492"/>
      <c r="DJ346" s="2492"/>
      <c r="DK346" s="2492"/>
      <c r="DL346" s="2492"/>
      <c r="DM346" s="2492"/>
      <c r="DN346" s="2492"/>
      <c r="DO346" s="2492"/>
      <c r="DP346" s="2492"/>
      <c r="DQ346" s="2492"/>
      <c r="DR346" s="2492"/>
      <c r="DS346" s="2492"/>
      <c r="DT346" s="2492"/>
      <c r="DU346" s="2492"/>
      <c r="DV346" s="2492"/>
      <c r="DW346" s="2492"/>
      <c r="DX346" s="2492"/>
      <c r="DY346" s="2492"/>
      <c r="DZ346" s="2492"/>
      <c r="EA346" s="2492"/>
      <c r="EB346" s="2492"/>
      <c r="EC346" s="2492"/>
      <c r="ED346" s="2492"/>
      <c r="EE346" s="2492"/>
      <c r="EF346" s="2492"/>
      <c r="EG346" s="2492"/>
      <c r="EH346" s="2492"/>
      <c r="EI346" s="2492"/>
      <c r="EJ346" s="2492"/>
      <c r="EK346" s="2492"/>
      <c r="EL346" s="2492"/>
      <c r="EM346" s="2492"/>
      <c r="EN346" s="2492"/>
      <c r="EO346" s="2492"/>
      <c r="EP346" s="2492"/>
      <c r="EQ346" s="2492"/>
      <c r="ER346" s="2492"/>
      <c r="ES346" s="2492"/>
      <c r="ET346" s="2492"/>
      <c r="EU346" s="2492"/>
      <c r="EV346" s="2492"/>
      <c r="EW346" s="2492"/>
      <c r="EX346" s="2492"/>
      <c r="EY346" s="2492"/>
      <c r="EZ346" s="2492"/>
      <c r="FA346" s="2492"/>
      <c r="FB346" s="2492"/>
      <c r="FC346" s="2492"/>
      <c r="FD346" s="2492"/>
      <c r="FE346" s="2492"/>
      <c r="FF346" s="2492"/>
      <c r="FG346" s="2492"/>
      <c r="FH346" s="2492"/>
      <c r="FI346" s="2492"/>
      <c r="FJ346" s="2492"/>
      <c r="FK346" s="2492"/>
      <c r="FL346" s="2492"/>
      <c r="FM346" s="2492"/>
      <c r="FN346" s="2492"/>
      <c r="FO346" s="2492"/>
      <c r="FP346" s="2492"/>
      <c r="FQ346" s="2492"/>
      <c r="FR346" s="2492"/>
      <c r="FS346" s="2492"/>
      <c r="FT346" s="2492"/>
      <c r="FU346" s="2492"/>
      <c r="FV346" s="2492"/>
      <c r="FW346" s="2492"/>
      <c r="FX346" s="2492"/>
      <c r="FY346" s="2492"/>
      <c r="FZ346" s="2492"/>
      <c r="GA346" s="2492"/>
      <c r="GB346" s="2492"/>
      <c r="GC346" s="2492"/>
      <c r="GD346" s="2492"/>
      <c r="GE346" s="2492"/>
      <c r="GF346" s="2492"/>
      <c r="GG346" s="2492"/>
      <c r="GH346" s="2492"/>
      <c r="GI346" s="2492"/>
      <c r="GJ346" s="2492"/>
      <c r="GK346" s="2492"/>
      <c r="GL346" s="2492"/>
      <c r="GM346" s="2492"/>
      <c r="GN346" s="2492"/>
      <c r="GO346" s="2492"/>
      <c r="GP346" s="2492"/>
      <c r="GQ346" s="2492"/>
      <c r="GR346" s="2492"/>
      <c r="GS346" s="2492"/>
      <c r="GT346" s="2492"/>
      <c r="GU346" s="2492"/>
      <c r="GV346" s="2492"/>
      <c r="GW346" s="2492"/>
      <c r="GX346" s="2492"/>
      <c r="GY346" s="2492"/>
      <c r="GZ346" s="2492"/>
      <c r="HA346" s="2492"/>
      <c r="HB346" s="2492"/>
      <c r="HC346" s="2492"/>
      <c r="HD346" s="2492"/>
      <c r="HE346" s="2492"/>
      <c r="HF346" s="2492"/>
      <c r="HG346" s="2492"/>
      <c r="HH346" s="2492"/>
      <c r="HI346" s="2492"/>
      <c r="HJ346" s="2492"/>
      <c r="HK346" s="2492"/>
      <c r="HL346" s="2492"/>
      <c r="HM346" s="2492"/>
      <c r="HN346" s="2492"/>
      <c r="HO346" s="2492"/>
      <c r="HP346" s="2492"/>
      <c r="HQ346" s="2492"/>
      <c r="HR346" s="2492"/>
      <c r="HS346" s="2492"/>
      <c r="HT346" s="2492"/>
      <c r="HU346" s="2492"/>
      <c r="HV346" s="2492"/>
      <c r="HW346" s="2492"/>
      <c r="HX346" s="2492"/>
      <c r="HY346" s="2492"/>
      <c r="HZ346" s="2492"/>
      <c r="IA346" s="2492"/>
      <c r="IB346" s="2492"/>
      <c r="IC346" s="2492"/>
      <c r="ID346" s="2492"/>
      <c r="IE346" s="2492"/>
    </row>
    <row r="347" spans="1:239" s="1472" customFormat="1" ht="27" customHeight="1">
      <c r="A347" s="1675" t="s">
        <v>1690</v>
      </c>
      <c r="B347" s="1676" t="s">
        <v>1691</v>
      </c>
      <c r="C347" s="4429" t="s">
        <v>1692</v>
      </c>
      <c r="D347" s="4430"/>
      <c r="E347" s="4430"/>
      <c r="F347" s="4431"/>
      <c r="G347" s="1486" t="s">
        <v>473</v>
      </c>
      <c r="H347" s="1678"/>
      <c r="I347" s="1602">
        <v>37.299999999999997</v>
      </c>
      <c r="J347" s="1989"/>
      <c r="K347" s="1680">
        <v>4</v>
      </c>
      <c r="L347" s="2559"/>
      <c r="M347" s="757"/>
      <c r="N347" s="368"/>
      <c r="O347" s="1958"/>
      <c r="P347" s="1959"/>
      <c r="Q347" s="1958"/>
      <c r="R347" s="2636"/>
      <c r="S347" s="368"/>
      <c r="T347" s="1958"/>
      <c r="U347" s="1959"/>
      <c r="V347" s="1958"/>
      <c r="W347" s="2658"/>
      <c r="X347" s="2403"/>
      <c r="Y347" s="2404"/>
      <c r="Z347" s="2405"/>
      <c r="AA347" s="2406"/>
      <c r="AB347" s="2699"/>
      <c r="AC347" s="2516">
        <f t="shared" si="20"/>
        <v>0</v>
      </c>
      <c r="AD347" s="1416">
        <f t="shared" si="21"/>
        <v>0</v>
      </c>
      <c r="AE347" s="1416">
        <f t="shared" si="22"/>
        <v>0</v>
      </c>
      <c r="AF347" s="1416">
        <f t="shared" si="23"/>
        <v>0</v>
      </c>
      <c r="AG347" s="2492"/>
      <c r="AH347" s="2492"/>
      <c r="AI347" s="2492"/>
      <c r="AJ347" s="2492"/>
      <c r="AK347" s="2492"/>
      <c r="AL347" s="2492"/>
      <c r="AM347" s="2492"/>
      <c r="AN347" s="2492"/>
      <c r="AO347" s="2492"/>
      <c r="AP347" s="2492"/>
      <c r="AQ347" s="2492"/>
      <c r="AR347" s="2492"/>
      <c r="AS347" s="2492"/>
      <c r="AT347" s="2492"/>
      <c r="AU347" s="2492"/>
      <c r="AV347" s="2492"/>
      <c r="AW347" s="2492"/>
      <c r="AX347" s="2492"/>
      <c r="AY347" s="2492"/>
      <c r="AZ347" s="2492"/>
      <c r="BA347" s="2492"/>
      <c r="BB347" s="2492"/>
      <c r="BC347" s="2492"/>
      <c r="BD347" s="2492"/>
      <c r="BE347" s="2492"/>
      <c r="BF347" s="2492"/>
      <c r="BG347" s="2492"/>
      <c r="BH347" s="2492"/>
      <c r="BI347" s="2492"/>
      <c r="BJ347" s="2492"/>
      <c r="BK347" s="2492"/>
      <c r="BL347" s="2492"/>
      <c r="BM347" s="2492"/>
      <c r="BN347" s="2492"/>
      <c r="BO347" s="2492"/>
      <c r="BP347" s="2492"/>
      <c r="BQ347" s="2492"/>
      <c r="BR347" s="2492"/>
      <c r="BS347" s="2492"/>
      <c r="BT347" s="2492"/>
      <c r="BU347" s="2492"/>
      <c r="BV347" s="2492"/>
      <c r="BW347" s="2492"/>
      <c r="BX347" s="2492"/>
      <c r="BY347" s="2492"/>
      <c r="BZ347" s="2492"/>
      <c r="CA347" s="2492"/>
      <c r="CB347" s="2492"/>
      <c r="CC347" s="2492"/>
      <c r="CD347" s="2492"/>
      <c r="CE347" s="2492"/>
      <c r="CF347" s="2492"/>
      <c r="CG347" s="2492"/>
      <c r="CH347" s="2492"/>
      <c r="CI347" s="2492"/>
      <c r="CJ347" s="2492"/>
      <c r="CK347" s="2492"/>
      <c r="CL347" s="2492"/>
      <c r="CM347" s="2492"/>
      <c r="CN347" s="2492"/>
      <c r="CO347" s="2492"/>
      <c r="CP347" s="2492"/>
      <c r="CQ347" s="2492"/>
      <c r="CR347" s="2492"/>
      <c r="CS347" s="2492"/>
      <c r="CT347" s="2492"/>
      <c r="CU347" s="2492"/>
      <c r="CV347" s="2492"/>
      <c r="CW347" s="2492"/>
      <c r="CX347" s="2492"/>
      <c r="CY347" s="2492"/>
      <c r="CZ347" s="2492"/>
      <c r="DA347" s="2492"/>
      <c r="DB347" s="2492"/>
      <c r="DC347" s="2492"/>
      <c r="DD347" s="2492"/>
      <c r="DE347" s="2492"/>
      <c r="DF347" s="2492"/>
      <c r="DG347" s="2492"/>
      <c r="DH347" s="2492"/>
      <c r="DI347" s="2492"/>
      <c r="DJ347" s="2492"/>
      <c r="DK347" s="2492"/>
      <c r="DL347" s="2492"/>
      <c r="DM347" s="2492"/>
      <c r="DN347" s="2492"/>
      <c r="DO347" s="2492"/>
      <c r="DP347" s="2492"/>
      <c r="DQ347" s="2492"/>
      <c r="DR347" s="2492"/>
      <c r="DS347" s="2492"/>
      <c r="DT347" s="2492"/>
      <c r="DU347" s="2492"/>
      <c r="DV347" s="2492"/>
      <c r="DW347" s="2492"/>
      <c r="DX347" s="2492"/>
      <c r="DY347" s="2492"/>
      <c r="DZ347" s="2492"/>
      <c r="EA347" s="2492"/>
      <c r="EB347" s="2492"/>
      <c r="EC347" s="2492"/>
      <c r="ED347" s="2492"/>
      <c r="EE347" s="2492"/>
      <c r="EF347" s="2492"/>
      <c r="EG347" s="2492"/>
      <c r="EH347" s="2492"/>
      <c r="EI347" s="2492"/>
      <c r="EJ347" s="2492"/>
      <c r="EK347" s="2492"/>
      <c r="EL347" s="2492"/>
      <c r="EM347" s="2492"/>
      <c r="EN347" s="2492"/>
      <c r="EO347" s="2492"/>
      <c r="EP347" s="2492"/>
      <c r="EQ347" s="2492"/>
      <c r="ER347" s="2492"/>
      <c r="ES347" s="2492"/>
      <c r="ET347" s="2492"/>
      <c r="EU347" s="2492"/>
      <c r="EV347" s="2492"/>
      <c r="EW347" s="2492"/>
      <c r="EX347" s="2492"/>
      <c r="EY347" s="2492"/>
      <c r="EZ347" s="2492"/>
      <c r="FA347" s="2492"/>
      <c r="FB347" s="2492"/>
      <c r="FC347" s="2492"/>
      <c r="FD347" s="2492"/>
      <c r="FE347" s="2492"/>
      <c r="FF347" s="2492"/>
      <c r="FG347" s="2492"/>
      <c r="FH347" s="2492"/>
      <c r="FI347" s="2492"/>
      <c r="FJ347" s="2492"/>
      <c r="FK347" s="2492"/>
      <c r="FL347" s="2492"/>
      <c r="FM347" s="2492"/>
      <c r="FN347" s="2492"/>
      <c r="FO347" s="2492"/>
      <c r="FP347" s="2492"/>
      <c r="FQ347" s="2492"/>
      <c r="FR347" s="2492"/>
      <c r="FS347" s="2492"/>
      <c r="FT347" s="2492"/>
      <c r="FU347" s="2492"/>
      <c r="FV347" s="2492"/>
      <c r="FW347" s="2492"/>
      <c r="FX347" s="2492"/>
      <c r="FY347" s="2492"/>
      <c r="FZ347" s="2492"/>
      <c r="GA347" s="2492"/>
      <c r="GB347" s="2492"/>
      <c r="GC347" s="2492"/>
      <c r="GD347" s="2492"/>
      <c r="GE347" s="2492"/>
      <c r="GF347" s="2492"/>
      <c r="GG347" s="2492"/>
      <c r="GH347" s="2492"/>
      <c r="GI347" s="2492"/>
      <c r="GJ347" s="2492"/>
      <c r="GK347" s="2492"/>
      <c r="GL347" s="2492"/>
      <c r="GM347" s="2492"/>
      <c r="GN347" s="2492"/>
      <c r="GO347" s="2492"/>
      <c r="GP347" s="2492"/>
      <c r="GQ347" s="2492"/>
      <c r="GR347" s="2492"/>
      <c r="GS347" s="2492"/>
      <c r="GT347" s="2492"/>
      <c r="GU347" s="2492"/>
      <c r="GV347" s="2492"/>
      <c r="GW347" s="2492"/>
      <c r="GX347" s="2492"/>
      <c r="GY347" s="2492"/>
      <c r="GZ347" s="2492"/>
      <c r="HA347" s="2492"/>
      <c r="HB347" s="2492"/>
      <c r="HC347" s="2492"/>
      <c r="HD347" s="2492"/>
      <c r="HE347" s="2492"/>
      <c r="HF347" s="2492"/>
      <c r="HG347" s="2492"/>
      <c r="HH347" s="2492"/>
      <c r="HI347" s="2492"/>
      <c r="HJ347" s="2492"/>
      <c r="HK347" s="2492"/>
      <c r="HL347" s="2492"/>
      <c r="HM347" s="2492"/>
      <c r="HN347" s="2492"/>
      <c r="HO347" s="2492"/>
      <c r="HP347" s="2492"/>
      <c r="HQ347" s="2492"/>
      <c r="HR347" s="2492"/>
      <c r="HS347" s="2492"/>
      <c r="HT347" s="2492"/>
      <c r="HU347" s="2492"/>
      <c r="HV347" s="2492"/>
      <c r="HW347" s="2492"/>
      <c r="HX347" s="2492"/>
      <c r="HY347" s="2492"/>
      <c r="HZ347" s="2492"/>
      <c r="IA347" s="2492"/>
      <c r="IB347" s="2492"/>
      <c r="IC347" s="2492"/>
      <c r="ID347" s="2492"/>
      <c r="IE347" s="2492"/>
    </row>
    <row r="348" spans="1:239" s="1472" customFormat="1" ht="15.75" customHeight="1">
      <c r="A348" s="1483" t="s">
        <v>1693</v>
      </c>
      <c r="B348" s="718" t="s">
        <v>1694</v>
      </c>
      <c r="C348" s="1543" t="s">
        <v>1695</v>
      </c>
      <c r="D348" s="1544"/>
      <c r="E348" s="1545"/>
      <c r="F348" s="1546"/>
      <c r="G348" s="1497">
        <v>3</v>
      </c>
      <c r="H348" s="1592"/>
      <c r="I348" s="1617">
        <v>20.7</v>
      </c>
      <c r="J348" s="1757"/>
      <c r="K348" s="1618">
        <v>2</v>
      </c>
      <c r="L348" s="2446"/>
      <c r="M348" s="1121" t="s">
        <v>1696</v>
      </c>
      <c r="N348" s="864">
        <v>20</v>
      </c>
      <c r="O348" s="1927"/>
      <c r="P348" s="1928">
        <v>19</v>
      </c>
      <c r="Q348" s="1927"/>
      <c r="R348" s="2600"/>
      <c r="S348" s="1137"/>
      <c r="T348" s="1147"/>
      <c r="U348" s="1944"/>
      <c r="V348" s="1147"/>
      <c r="W348" s="2473"/>
      <c r="X348" s="761">
        <v>1</v>
      </c>
      <c r="Y348" s="755"/>
      <c r="Z348" s="901">
        <v>461</v>
      </c>
      <c r="AA348" s="760"/>
      <c r="AB348" s="2481"/>
      <c r="AC348" s="2516">
        <f t="shared" si="20"/>
        <v>0</v>
      </c>
      <c r="AD348" s="1416">
        <f t="shared" si="21"/>
        <v>0</v>
      </c>
      <c r="AE348" s="1416">
        <f t="shared" si="22"/>
        <v>0</v>
      </c>
      <c r="AF348" s="1416">
        <f t="shared" si="23"/>
        <v>0</v>
      </c>
      <c r="AG348" s="2492"/>
      <c r="AH348" s="2492"/>
      <c r="AI348" s="2492"/>
      <c r="AJ348" s="2492"/>
      <c r="AK348" s="2492"/>
      <c r="AL348" s="2492"/>
      <c r="AM348" s="2492"/>
      <c r="AN348" s="2492"/>
      <c r="AO348" s="2492"/>
      <c r="AP348" s="2492"/>
      <c r="AQ348" s="2492"/>
      <c r="AR348" s="2492"/>
      <c r="AS348" s="2492"/>
      <c r="AT348" s="2492"/>
      <c r="AU348" s="2492"/>
      <c r="AV348" s="2492"/>
      <c r="AW348" s="2492"/>
      <c r="AX348" s="2492"/>
      <c r="AY348" s="2492"/>
      <c r="AZ348" s="2492"/>
      <c r="BA348" s="2492"/>
      <c r="BB348" s="2492"/>
      <c r="BC348" s="2492"/>
      <c r="BD348" s="2492"/>
      <c r="BE348" s="2492"/>
      <c r="BF348" s="2492"/>
      <c r="BG348" s="2492"/>
      <c r="BH348" s="2492"/>
      <c r="BI348" s="2492"/>
      <c r="BJ348" s="2492"/>
      <c r="BK348" s="2492"/>
      <c r="BL348" s="2492"/>
      <c r="BM348" s="2492"/>
      <c r="BN348" s="2492"/>
      <c r="BO348" s="2492"/>
      <c r="BP348" s="2492"/>
      <c r="BQ348" s="2492"/>
      <c r="BR348" s="2492"/>
      <c r="BS348" s="2492"/>
      <c r="BT348" s="2492"/>
      <c r="BU348" s="2492"/>
      <c r="BV348" s="2492"/>
      <c r="BW348" s="2492"/>
      <c r="BX348" s="2492"/>
      <c r="BY348" s="2492"/>
      <c r="BZ348" s="2492"/>
      <c r="CA348" s="2492"/>
      <c r="CB348" s="2492"/>
      <c r="CC348" s="2492"/>
      <c r="CD348" s="2492"/>
      <c r="CE348" s="2492"/>
      <c r="CF348" s="2492"/>
      <c r="CG348" s="2492"/>
      <c r="CH348" s="2492"/>
      <c r="CI348" s="2492"/>
      <c r="CJ348" s="2492"/>
      <c r="CK348" s="2492"/>
      <c r="CL348" s="2492"/>
      <c r="CM348" s="2492"/>
      <c r="CN348" s="2492"/>
      <c r="CO348" s="2492"/>
      <c r="CP348" s="2492"/>
      <c r="CQ348" s="2492"/>
      <c r="CR348" s="2492"/>
      <c r="CS348" s="2492"/>
      <c r="CT348" s="2492"/>
      <c r="CU348" s="2492"/>
      <c r="CV348" s="2492"/>
      <c r="CW348" s="2492"/>
      <c r="CX348" s="2492"/>
      <c r="CY348" s="2492"/>
      <c r="CZ348" s="2492"/>
      <c r="DA348" s="2492"/>
      <c r="DB348" s="2492"/>
      <c r="DC348" s="2492"/>
      <c r="DD348" s="2492"/>
      <c r="DE348" s="2492"/>
      <c r="DF348" s="2492"/>
      <c r="DG348" s="2492"/>
      <c r="DH348" s="2492"/>
      <c r="DI348" s="2492"/>
      <c r="DJ348" s="2492"/>
      <c r="DK348" s="2492"/>
      <c r="DL348" s="2492"/>
      <c r="DM348" s="2492"/>
      <c r="DN348" s="2492"/>
      <c r="DO348" s="2492"/>
      <c r="DP348" s="2492"/>
      <c r="DQ348" s="2492"/>
      <c r="DR348" s="2492"/>
      <c r="DS348" s="2492"/>
      <c r="DT348" s="2492"/>
      <c r="DU348" s="2492"/>
      <c r="DV348" s="2492"/>
      <c r="DW348" s="2492"/>
      <c r="DX348" s="2492"/>
      <c r="DY348" s="2492"/>
      <c r="DZ348" s="2492"/>
      <c r="EA348" s="2492"/>
      <c r="EB348" s="2492"/>
      <c r="EC348" s="2492"/>
      <c r="ED348" s="2492"/>
      <c r="EE348" s="2492"/>
      <c r="EF348" s="2492"/>
      <c r="EG348" s="2492"/>
      <c r="EH348" s="2492"/>
      <c r="EI348" s="2492"/>
      <c r="EJ348" s="2492"/>
      <c r="EK348" s="2492"/>
      <c r="EL348" s="2492"/>
      <c r="EM348" s="2492"/>
      <c r="EN348" s="2492"/>
      <c r="EO348" s="2492"/>
      <c r="EP348" s="2492"/>
      <c r="EQ348" s="2492"/>
      <c r="ER348" s="2492"/>
      <c r="ES348" s="2492"/>
      <c r="ET348" s="2492"/>
      <c r="EU348" s="2492"/>
      <c r="EV348" s="2492"/>
      <c r="EW348" s="2492"/>
      <c r="EX348" s="2492"/>
      <c r="EY348" s="2492"/>
      <c r="EZ348" s="2492"/>
      <c r="FA348" s="2492"/>
      <c r="FB348" s="2492"/>
      <c r="FC348" s="2492"/>
      <c r="FD348" s="2492"/>
      <c r="FE348" s="2492"/>
      <c r="FF348" s="2492"/>
      <c r="FG348" s="2492"/>
      <c r="FH348" s="2492"/>
      <c r="FI348" s="2492"/>
      <c r="FJ348" s="2492"/>
      <c r="FK348" s="2492"/>
      <c r="FL348" s="2492"/>
      <c r="FM348" s="2492"/>
      <c r="FN348" s="2492"/>
      <c r="FO348" s="2492"/>
      <c r="FP348" s="2492"/>
      <c r="FQ348" s="2492"/>
      <c r="FR348" s="2492"/>
      <c r="FS348" s="2492"/>
      <c r="FT348" s="2492"/>
      <c r="FU348" s="2492"/>
      <c r="FV348" s="2492"/>
      <c r="FW348" s="2492"/>
      <c r="FX348" s="2492"/>
      <c r="FY348" s="2492"/>
      <c r="FZ348" s="2492"/>
      <c r="GA348" s="2492"/>
      <c r="GB348" s="2492"/>
      <c r="GC348" s="2492"/>
      <c r="GD348" s="2492"/>
      <c r="GE348" s="2492"/>
      <c r="GF348" s="2492"/>
      <c r="GG348" s="2492"/>
      <c r="GH348" s="2492"/>
      <c r="GI348" s="2492"/>
      <c r="GJ348" s="2492"/>
      <c r="GK348" s="2492"/>
      <c r="GL348" s="2492"/>
      <c r="GM348" s="2492"/>
      <c r="GN348" s="2492"/>
      <c r="GO348" s="2492"/>
      <c r="GP348" s="2492"/>
      <c r="GQ348" s="2492"/>
      <c r="GR348" s="2492"/>
      <c r="GS348" s="2492"/>
      <c r="GT348" s="2492"/>
      <c r="GU348" s="2492"/>
      <c r="GV348" s="2492"/>
      <c r="GW348" s="2492"/>
      <c r="GX348" s="2492"/>
      <c r="GY348" s="2492"/>
      <c r="GZ348" s="2492"/>
      <c r="HA348" s="2492"/>
      <c r="HB348" s="2492"/>
      <c r="HC348" s="2492"/>
      <c r="HD348" s="2492"/>
      <c r="HE348" s="2492"/>
      <c r="HF348" s="2492"/>
      <c r="HG348" s="2492"/>
      <c r="HH348" s="2492"/>
      <c r="HI348" s="2492"/>
      <c r="HJ348" s="2492"/>
      <c r="HK348" s="2492"/>
      <c r="HL348" s="2492"/>
      <c r="HM348" s="2492"/>
      <c r="HN348" s="2492"/>
      <c r="HO348" s="2492"/>
      <c r="HP348" s="2492"/>
      <c r="HQ348" s="2492"/>
      <c r="HR348" s="2492"/>
      <c r="HS348" s="2492"/>
      <c r="HT348" s="2492"/>
      <c r="HU348" s="2492"/>
      <c r="HV348" s="2492"/>
      <c r="HW348" s="2492"/>
      <c r="HX348" s="2492"/>
      <c r="HY348" s="2492"/>
      <c r="HZ348" s="2492"/>
      <c r="IA348" s="2492"/>
      <c r="IB348" s="2492"/>
      <c r="IC348" s="2492"/>
      <c r="ID348" s="2492"/>
      <c r="IE348" s="2492"/>
    </row>
    <row r="349" spans="1:239" s="1472" customFormat="1" ht="15.75" customHeight="1" thickBot="1">
      <c r="A349" s="1740">
        <v>2601</v>
      </c>
      <c r="B349" s="705" t="s">
        <v>1697</v>
      </c>
      <c r="C349" s="1664" t="s">
        <v>1698</v>
      </c>
      <c r="D349" s="1665"/>
      <c r="E349" s="1666"/>
      <c r="F349" s="1917"/>
      <c r="G349" s="1507">
        <v>2</v>
      </c>
      <c r="H349" s="1668"/>
      <c r="I349" s="1744">
        <v>13.8</v>
      </c>
      <c r="J349" s="1745"/>
      <c r="K349" s="1670">
        <v>1</v>
      </c>
      <c r="L349" s="2444"/>
      <c r="M349" s="754" t="s">
        <v>1699</v>
      </c>
      <c r="N349" s="1918">
        <v>20</v>
      </c>
      <c r="O349" s="685"/>
      <c r="P349" s="1919">
        <v>19</v>
      </c>
      <c r="Q349" s="685"/>
      <c r="R349" s="2617"/>
      <c r="S349" s="469"/>
      <c r="T349" s="422"/>
      <c r="U349" s="1907"/>
      <c r="V349" s="422"/>
      <c r="W349" s="1435"/>
      <c r="X349" s="1746">
        <v>1</v>
      </c>
      <c r="Y349" s="685"/>
      <c r="Z349" s="2162">
        <v>440</v>
      </c>
      <c r="AA349" s="1921"/>
      <c r="AB349" s="2672"/>
      <c r="AC349" s="2516">
        <f t="shared" si="20"/>
        <v>0</v>
      </c>
      <c r="AD349" s="1416">
        <f t="shared" si="21"/>
        <v>0</v>
      </c>
      <c r="AE349" s="1416">
        <f t="shared" si="22"/>
        <v>0</v>
      </c>
      <c r="AF349" s="1416">
        <f t="shared" si="23"/>
        <v>0</v>
      </c>
      <c r="AG349" s="2492"/>
      <c r="AH349" s="2492"/>
      <c r="AI349" s="2492"/>
      <c r="AJ349" s="2492"/>
      <c r="AK349" s="2492"/>
      <c r="AL349" s="2492"/>
      <c r="AM349" s="2492"/>
      <c r="AN349" s="2492"/>
      <c r="AO349" s="2492"/>
      <c r="AP349" s="2492"/>
      <c r="AQ349" s="2492"/>
      <c r="AR349" s="2492"/>
      <c r="AS349" s="2492"/>
      <c r="AT349" s="2492"/>
      <c r="AU349" s="2492"/>
      <c r="AV349" s="2492"/>
      <c r="AW349" s="2492"/>
      <c r="AX349" s="2492"/>
      <c r="AY349" s="2492"/>
      <c r="AZ349" s="2492"/>
      <c r="BA349" s="2492"/>
      <c r="BB349" s="2492"/>
      <c r="BC349" s="2492"/>
      <c r="BD349" s="2492"/>
      <c r="BE349" s="2492"/>
      <c r="BF349" s="2492"/>
      <c r="BG349" s="2492"/>
      <c r="BH349" s="2492"/>
      <c r="BI349" s="2492"/>
      <c r="BJ349" s="2492"/>
      <c r="BK349" s="2492"/>
      <c r="BL349" s="2492"/>
      <c r="BM349" s="2492"/>
      <c r="BN349" s="2492"/>
      <c r="BO349" s="2492"/>
      <c r="BP349" s="2492"/>
      <c r="BQ349" s="2492"/>
      <c r="BR349" s="2492"/>
      <c r="BS349" s="2492"/>
      <c r="BT349" s="2492"/>
      <c r="BU349" s="2492"/>
      <c r="BV349" s="2492"/>
      <c r="BW349" s="2492"/>
      <c r="BX349" s="2492"/>
      <c r="BY349" s="2492"/>
      <c r="BZ349" s="2492"/>
      <c r="CA349" s="2492"/>
      <c r="CB349" s="2492"/>
      <c r="CC349" s="2492"/>
      <c r="CD349" s="2492"/>
      <c r="CE349" s="2492"/>
      <c r="CF349" s="2492"/>
      <c r="CG349" s="2492"/>
      <c r="CH349" s="2492"/>
      <c r="CI349" s="2492"/>
      <c r="CJ349" s="2492"/>
      <c r="CK349" s="2492"/>
      <c r="CL349" s="2492"/>
      <c r="CM349" s="2492"/>
      <c r="CN349" s="2492"/>
      <c r="CO349" s="2492"/>
      <c r="CP349" s="2492"/>
      <c r="CQ349" s="2492"/>
      <c r="CR349" s="2492"/>
      <c r="CS349" s="2492"/>
      <c r="CT349" s="2492"/>
      <c r="CU349" s="2492"/>
      <c r="CV349" s="2492"/>
      <c r="CW349" s="2492"/>
      <c r="CX349" s="2492"/>
      <c r="CY349" s="2492"/>
      <c r="CZ349" s="2492"/>
      <c r="DA349" s="2492"/>
      <c r="DB349" s="2492"/>
      <c r="DC349" s="2492"/>
      <c r="DD349" s="2492"/>
      <c r="DE349" s="2492"/>
      <c r="DF349" s="2492"/>
      <c r="DG349" s="2492"/>
      <c r="DH349" s="2492"/>
      <c r="DI349" s="2492"/>
      <c r="DJ349" s="2492"/>
      <c r="DK349" s="2492"/>
      <c r="DL349" s="2492"/>
      <c r="DM349" s="2492"/>
      <c r="DN349" s="2492"/>
      <c r="DO349" s="2492"/>
      <c r="DP349" s="2492"/>
      <c r="DQ349" s="2492"/>
      <c r="DR349" s="2492"/>
      <c r="DS349" s="2492"/>
      <c r="DT349" s="2492"/>
      <c r="DU349" s="2492"/>
      <c r="DV349" s="2492"/>
      <c r="DW349" s="2492"/>
      <c r="DX349" s="2492"/>
      <c r="DY349" s="2492"/>
      <c r="DZ349" s="2492"/>
      <c r="EA349" s="2492"/>
      <c r="EB349" s="2492"/>
      <c r="EC349" s="2492"/>
      <c r="ED349" s="2492"/>
      <c r="EE349" s="2492"/>
      <c r="EF349" s="2492"/>
      <c r="EG349" s="2492"/>
      <c r="EH349" s="2492"/>
      <c r="EI349" s="2492"/>
      <c r="EJ349" s="2492"/>
      <c r="EK349" s="2492"/>
      <c r="EL349" s="2492"/>
      <c r="EM349" s="2492"/>
      <c r="EN349" s="2492"/>
      <c r="EO349" s="2492"/>
      <c r="EP349" s="2492"/>
      <c r="EQ349" s="2492"/>
      <c r="ER349" s="2492"/>
      <c r="ES349" s="2492"/>
      <c r="ET349" s="2492"/>
      <c r="EU349" s="2492"/>
      <c r="EV349" s="2492"/>
      <c r="EW349" s="2492"/>
      <c r="EX349" s="2492"/>
      <c r="EY349" s="2492"/>
      <c r="EZ349" s="2492"/>
      <c r="FA349" s="2492"/>
      <c r="FB349" s="2492"/>
      <c r="FC349" s="2492"/>
      <c r="FD349" s="2492"/>
      <c r="FE349" s="2492"/>
      <c r="FF349" s="2492"/>
      <c r="FG349" s="2492"/>
      <c r="FH349" s="2492"/>
      <c r="FI349" s="2492"/>
      <c r="FJ349" s="2492"/>
      <c r="FK349" s="2492"/>
      <c r="FL349" s="2492"/>
      <c r="FM349" s="2492"/>
      <c r="FN349" s="2492"/>
      <c r="FO349" s="2492"/>
      <c r="FP349" s="2492"/>
      <c r="FQ349" s="2492"/>
      <c r="FR349" s="2492"/>
      <c r="FS349" s="2492"/>
      <c r="FT349" s="2492"/>
      <c r="FU349" s="2492"/>
      <c r="FV349" s="2492"/>
      <c r="FW349" s="2492"/>
      <c r="FX349" s="2492"/>
      <c r="FY349" s="2492"/>
      <c r="FZ349" s="2492"/>
      <c r="GA349" s="2492"/>
      <c r="GB349" s="2492"/>
      <c r="GC349" s="2492"/>
      <c r="GD349" s="2492"/>
      <c r="GE349" s="2492"/>
      <c r="GF349" s="2492"/>
      <c r="GG349" s="2492"/>
      <c r="GH349" s="2492"/>
      <c r="GI349" s="2492"/>
      <c r="GJ349" s="2492"/>
      <c r="GK349" s="2492"/>
      <c r="GL349" s="2492"/>
      <c r="GM349" s="2492"/>
      <c r="GN349" s="2492"/>
      <c r="GO349" s="2492"/>
      <c r="GP349" s="2492"/>
      <c r="GQ349" s="2492"/>
      <c r="GR349" s="2492"/>
      <c r="GS349" s="2492"/>
      <c r="GT349" s="2492"/>
      <c r="GU349" s="2492"/>
      <c r="GV349" s="2492"/>
      <c r="GW349" s="2492"/>
      <c r="GX349" s="2492"/>
      <c r="GY349" s="2492"/>
      <c r="GZ349" s="2492"/>
      <c r="HA349" s="2492"/>
      <c r="HB349" s="2492"/>
      <c r="HC349" s="2492"/>
      <c r="HD349" s="2492"/>
      <c r="HE349" s="2492"/>
      <c r="HF349" s="2492"/>
      <c r="HG349" s="2492"/>
      <c r="HH349" s="2492"/>
      <c r="HI349" s="2492"/>
      <c r="HJ349" s="2492"/>
      <c r="HK349" s="2492"/>
      <c r="HL349" s="2492"/>
      <c r="HM349" s="2492"/>
      <c r="HN349" s="2492"/>
      <c r="HO349" s="2492"/>
      <c r="HP349" s="2492"/>
      <c r="HQ349" s="2492"/>
      <c r="HR349" s="2492"/>
      <c r="HS349" s="2492"/>
      <c r="HT349" s="2492"/>
      <c r="HU349" s="2492"/>
      <c r="HV349" s="2492"/>
      <c r="HW349" s="2492"/>
      <c r="HX349" s="2492"/>
      <c r="HY349" s="2492"/>
      <c r="HZ349" s="2492"/>
      <c r="IA349" s="2492"/>
      <c r="IB349" s="2492"/>
      <c r="IC349" s="2492"/>
      <c r="ID349" s="2492"/>
      <c r="IE349" s="2492"/>
    </row>
    <row r="350" spans="1:239" s="1472" customFormat="1" ht="30" customHeight="1" thickBot="1">
      <c r="A350" s="2518"/>
      <c r="B350" s="1197" t="s">
        <v>1700</v>
      </c>
      <c r="C350" s="2519"/>
      <c r="D350" s="2520"/>
      <c r="E350" s="2521"/>
      <c r="F350" s="2522"/>
      <c r="G350" s="2523"/>
      <c r="H350" s="2524"/>
      <c r="I350" s="2525" t="s">
        <v>373</v>
      </c>
      <c r="J350" s="2526"/>
      <c r="K350" s="2527"/>
      <c r="L350" s="2546"/>
      <c r="M350" s="2528"/>
      <c r="N350" s="1196"/>
      <c r="O350" s="2529"/>
      <c r="P350" s="2529" t="s">
        <v>373</v>
      </c>
      <c r="Q350" s="2529"/>
      <c r="R350" s="2592"/>
      <c r="S350" s="2529"/>
      <c r="T350" s="2529"/>
      <c r="U350" s="2529" t="s">
        <v>373</v>
      </c>
      <c r="V350" s="2529"/>
      <c r="W350" s="2546"/>
      <c r="X350" s="2530"/>
      <c r="Y350" s="2531"/>
      <c r="Z350" s="2532" t="s">
        <v>373</v>
      </c>
      <c r="AA350" s="2531"/>
      <c r="AB350" s="2670"/>
      <c r="AC350" s="2533"/>
      <c r="AD350" s="2534"/>
      <c r="AE350" s="2534"/>
      <c r="AF350" s="2534"/>
      <c r="AG350" s="2492"/>
      <c r="AH350" s="2492"/>
      <c r="AI350" s="2492"/>
      <c r="AJ350" s="2492"/>
      <c r="AK350" s="2492"/>
      <c r="AL350" s="2492"/>
      <c r="AM350" s="2492"/>
      <c r="AN350" s="2492"/>
      <c r="AO350" s="2492"/>
      <c r="AP350" s="2492"/>
      <c r="AQ350" s="2492"/>
      <c r="AR350" s="2492"/>
      <c r="AS350" s="2492"/>
      <c r="AT350" s="2492"/>
      <c r="AU350" s="2492"/>
      <c r="AV350" s="2492"/>
      <c r="AW350" s="2492"/>
      <c r="AX350" s="2492"/>
      <c r="AY350" s="2492"/>
      <c r="AZ350" s="2492"/>
      <c r="BA350" s="2492"/>
      <c r="BB350" s="2492"/>
      <c r="BC350" s="2492"/>
      <c r="BD350" s="2492"/>
      <c r="BE350" s="2492"/>
      <c r="BF350" s="2492"/>
      <c r="BG350" s="2492"/>
      <c r="BH350" s="2492"/>
      <c r="BI350" s="2492"/>
      <c r="BJ350" s="2492"/>
      <c r="BK350" s="2492"/>
      <c r="BL350" s="2492"/>
      <c r="BM350" s="2492"/>
      <c r="BN350" s="2492"/>
      <c r="BO350" s="2492"/>
      <c r="BP350" s="2492"/>
      <c r="BQ350" s="2492"/>
      <c r="BR350" s="2492"/>
      <c r="BS350" s="2492"/>
      <c r="BT350" s="2492"/>
      <c r="BU350" s="2492"/>
      <c r="BV350" s="2492"/>
      <c r="BW350" s="2492"/>
      <c r="BX350" s="2492"/>
      <c r="BY350" s="2492"/>
      <c r="BZ350" s="2492"/>
      <c r="CA350" s="2492"/>
      <c r="CB350" s="2492"/>
      <c r="CC350" s="2492"/>
      <c r="CD350" s="2492"/>
      <c r="CE350" s="2492"/>
      <c r="CF350" s="2492"/>
      <c r="CG350" s="2492"/>
      <c r="CH350" s="2492"/>
      <c r="CI350" s="2492"/>
      <c r="CJ350" s="2492"/>
      <c r="CK350" s="2492"/>
      <c r="CL350" s="2492"/>
      <c r="CM350" s="2492"/>
      <c r="CN350" s="2492"/>
      <c r="CO350" s="2492"/>
      <c r="CP350" s="2492"/>
      <c r="CQ350" s="2492"/>
      <c r="CR350" s="2492"/>
      <c r="CS350" s="2492"/>
      <c r="CT350" s="2492"/>
      <c r="CU350" s="2492"/>
      <c r="CV350" s="2492"/>
      <c r="CW350" s="2492"/>
      <c r="CX350" s="2492"/>
      <c r="CY350" s="2492"/>
      <c r="CZ350" s="2492"/>
      <c r="DA350" s="2492"/>
      <c r="DB350" s="2492"/>
      <c r="DC350" s="2492"/>
      <c r="DD350" s="2492"/>
      <c r="DE350" s="2492"/>
      <c r="DF350" s="2492"/>
      <c r="DG350" s="2492"/>
      <c r="DH350" s="2492"/>
      <c r="DI350" s="2492"/>
      <c r="DJ350" s="2492"/>
      <c r="DK350" s="2492"/>
      <c r="DL350" s="2492"/>
      <c r="DM350" s="2492"/>
      <c r="DN350" s="2492"/>
      <c r="DO350" s="2492"/>
      <c r="DP350" s="2492"/>
      <c r="DQ350" s="2492"/>
      <c r="DR350" s="2492"/>
      <c r="DS350" s="2492"/>
      <c r="DT350" s="2492"/>
      <c r="DU350" s="2492"/>
      <c r="DV350" s="2492"/>
      <c r="DW350" s="2492"/>
      <c r="DX350" s="2492"/>
      <c r="DY350" s="2492"/>
      <c r="DZ350" s="2492"/>
      <c r="EA350" s="2492"/>
      <c r="EB350" s="2492"/>
      <c r="EC350" s="2492"/>
      <c r="ED350" s="2492"/>
      <c r="EE350" s="2492"/>
      <c r="EF350" s="2492"/>
      <c r="EG350" s="2492"/>
      <c r="EH350" s="2492"/>
      <c r="EI350" s="2492"/>
      <c r="EJ350" s="2492"/>
      <c r="EK350" s="2492"/>
      <c r="EL350" s="2492"/>
      <c r="EM350" s="2492"/>
      <c r="EN350" s="2492"/>
      <c r="EO350" s="2492"/>
      <c r="EP350" s="2492"/>
      <c r="EQ350" s="2492"/>
      <c r="ER350" s="2492"/>
      <c r="ES350" s="2492"/>
      <c r="ET350" s="2492"/>
      <c r="EU350" s="2492"/>
      <c r="EV350" s="2492"/>
      <c r="EW350" s="2492"/>
      <c r="EX350" s="2492"/>
      <c r="EY350" s="2492"/>
      <c r="EZ350" s="2492"/>
      <c r="FA350" s="2492"/>
      <c r="FB350" s="2492"/>
      <c r="FC350" s="2492"/>
      <c r="FD350" s="2492"/>
      <c r="FE350" s="2492"/>
      <c r="FF350" s="2492"/>
      <c r="FG350" s="2492"/>
      <c r="FH350" s="2492"/>
      <c r="FI350" s="2492"/>
      <c r="FJ350" s="2492"/>
      <c r="FK350" s="2492"/>
      <c r="FL350" s="2492"/>
      <c r="FM350" s="2492"/>
      <c r="FN350" s="2492"/>
      <c r="FO350" s="2492"/>
      <c r="FP350" s="2492"/>
      <c r="FQ350" s="2492"/>
      <c r="FR350" s="2492"/>
      <c r="FS350" s="2492"/>
      <c r="FT350" s="2492"/>
      <c r="FU350" s="2492"/>
      <c r="FV350" s="2492"/>
      <c r="FW350" s="2492"/>
      <c r="FX350" s="2492"/>
      <c r="FY350" s="2492"/>
      <c r="FZ350" s="2492"/>
      <c r="GA350" s="2492"/>
      <c r="GB350" s="2492"/>
      <c r="GC350" s="2492"/>
      <c r="GD350" s="2492"/>
      <c r="GE350" s="2492"/>
      <c r="GF350" s="2492"/>
      <c r="GG350" s="2492"/>
      <c r="GH350" s="2492"/>
      <c r="GI350" s="2492"/>
      <c r="GJ350" s="2492"/>
      <c r="GK350" s="2492"/>
      <c r="GL350" s="2492"/>
      <c r="GM350" s="2492"/>
      <c r="GN350" s="2492"/>
      <c r="GO350" s="2492"/>
      <c r="GP350" s="2492"/>
      <c r="GQ350" s="2492"/>
      <c r="GR350" s="2492"/>
      <c r="GS350" s="2492"/>
      <c r="GT350" s="2492"/>
      <c r="GU350" s="2492"/>
      <c r="GV350" s="2492"/>
      <c r="GW350" s="2492"/>
      <c r="GX350" s="2492"/>
      <c r="GY350" s="2492"/>
      <c r="GZ350" s="2492"/>
      <c r="HA350" s="2492"/>
      <c r="HB350" s="2492"/>
      <c r="HC350" s="2492"/>
      <c r="HD350" s="2492"/>
      <c r="HE350" s="2492"/>
      <c r="HF350" s="2492"/>
      <c r="HG350" s="2492"/>
      <c r="HH350" s="2492"/>
      <c r="HI350" s="2492"/>
      <c r="HJ350" s="2492"/>
      <c r="HK350" s="2492"/>
      <c r="HL350" s="2492"/>
      <c r="HM350" s="2492"/>
      <c r="HN350" s="2492"/>
      <c r="HO350" s="2492"/>
      <c r="HP350" s="2492"/>
      <c r="HQ350" s="2492"/>
      <c r="HR350" s="2492"/>
      <c r="HS350" s="2492"/>
      <c r="HT350" s="2492"/>
      <c r="HU350" s="2492"/>
      <c r="HV350" s="2492"/>
      <c r="HW350" s="2492"/>
      <c r="HX350" s="2492"/>
      <c r="HY350" s="2492"/>
      <c r="HZ350" s="2492"/>
      <c r="IA350" s="2492"/>
      <c r="IB350" s="2492"/>
      <c r="IC350" s="2492"/>
      <c r="ID350" s="2492"/>
      <c r="IE350" s="2492"/>
    </row>
    <row r="351" spans="1:239" s="1472" customFormat="1" ht="15.75" customHeight="1">
      <c r="A351" s="1579">
        <v>2711</v>
      </c>
      <c r="B351" s="1580" t="s">
        <v>1701</v>
      </c>
      <c r="C351" s="1581" t="s">
        <v>1702</v>
      </c>
      <c r="D351" s="717"/>
      <c r="E351" s="1901"/>
      <c r="F351" s="696"/>
      <c r="G351" s="1157">
        <v>1.5</v>
      </c>
      <c r="H351" s="682"/>
      <c r="I351" s="1118">
        <v>20.7</v>
      </c>
      <c r="J351" s="675"/>
      <c r="K351" s="703">
        <v>2</v>
      </c>
      <c r="L351" s="2558"/>
      <c r="M351" s="1119" t="s">
        <v>1703</v>
      </c>
      <c r="N351" s="1157">
        <v>5</v>
      </c>
      <c r="O351" s="163"/>
      <c r="P351" s="1902">
        <v>16</v>
      </c>
      <c r="Q351" s="163"/>
      <c r="R351" s="2615"/>
      <c r="S351" s="1486">
        <v>20</v>
      </c>
      <c r="T351" s="1539"/>
      <c r="U351" s="1488">
        <v>44</v>
      </c>
      <c r="V351" s="1539"/>
      <c r="W351" s="2659"/>
      <c r="X351" s="1492">
        <v>0.4</v>
      </c>
      <c r="Y351" s="1539"/>
      <c r="Z351" s="900">
        <v>1342</v>
      </c>
      <c r="AA351" s="137"/>
      <c r="AB351" s="2687"/>
      <c r="AC351" s="2516">
        <f t="shared" si="20"/>
        <v>0</v>
      </c>
      <c r="AD351" s="1416">
        <f t="shared" si="21"/>
        <v>0</v>
      </c>
      <c r="AE351" s="1416">
        <f t="shared" si="22"/>
        <v>0</v>
      </c>
      <c r="AF351" s="1416">
        <f t="shared" si="23"/>
        <v>0</v>
      </c>
      <c r="AG351" s="2492"/>
      <c r="AH351" s="2492"/>
      <c r="AI351" s="2492"/>
      <c r="AJ351" s="2492"/>
      <c r="AK351" s="2492"/>
      <c r="AL351" s="2492"/>
      <c r="AM351" s="2492"/>
      <c r="AN351" s="2492"/>
      <c r="AO351" s="2492"/>
      <c r="AP351" s="2492"/>
      <c r="AQ351" s="2492"/>
      <c r="AR351" s="2492"/>
      <c r="AS351" s="2492"/>
      <c r="AT351" s="2492"/>
      <c r="AU351" s="2492"/>
      <c r="AV351" s="2492"/>
      <c r="AW351" s="2492"/>
      <c r="AX351" s="2492"/>
      <c r="AY351" s="2492"/>
      <c r="AZ351" s="2492"/>
      <c r="BA351" s="2492"/>
      <c r="BB351" s="2492"/>
      <c r="BC351" s="2492"/>
      <c r="BD351" s="2492"/>
      <c r="BE351" s="2492"/>
      <c r="BF351" s="2492"/>
      <c r="BG351" s="2492"/>
      <c r="BH351" s="2492"/>
      <c r="BI351" s="2492"/>
      <c r="BJ351" s="2492"/>
      <c r="BK351" s="2492"/>
      <c r="BL351" s="2492"/>
      <c r="BM351" s="2492"/>
      <c r="BN351" s="2492"/>
      <c r="BO351" s="2492"/>
      <c r="BP351" s="2492"/>
      <c r="BQ351" s="2492"/>
      <c r="BR351" s="2492"/>
      <c r="BS351" s="2492"/>
      <c r="BT351" s="2492"/>
      <c r="BU351" s="2492"/>
      <c r="BV351" s="2492"/>
      <c r="BW351" s="2492"/>
      <c r="BX351" s="2492"/>
      <c r="BY351" s="2492"/>
      <c r="BZ351" s="2492"/>
      <c r="CA351" s="2492"/>
      <c r="CB351" s="2492"/>
      <c r="CC351" s="2492"/>
      <c r="CD351" s="2492"/>
      <c r="CE351" s="2492"/>
      <c r="CF351" s="2492"/>
      <c r="CG351" s="2492"/>
      <c r="CH351" s="2492"/>
      <c r="CI351" s="2492"/>
      <c r="CJ351" s="2492"/>
      <c r="CK351" s="2492"/>
      <c r="CL351" s="2492"/>
      <c r="CM351" s="2492"/>
      <c r="CN351" s="2492"/>
      <c r="CO351" s="2492"/>
      <c r="CP351" s="2492"/>
      <c r="CQ351" s="2492"/>
      <c r="CR351" s="2492"/>
      <c r="CS351" s="2492"/>
      <c r="CT351" s="2492"/>
      <c r="CU351" s="2492"/>
      <c r="CV351" s="2492"/>
      <c r="CW351" s="2492"/>
      <c r="CX351" s="2492"/>
      <c r="CY351" s="2492"/>
      <c r="CZ351" s="2492"/>
      <c r="DA351" s="2492"/>
      <c r="DB351" s="2492"/>
      <c r="DC351" s="2492"/>
      <c r="DD351" s="2492"/>
      <c r="DE351" s="2492"/>
      <c r="DF351" s="2492"/>
      <c r="DG351" s="2492"/>
      <c r="DH351" s="2492"/>
      <c r="DI351" s="2492"/>
      <c r="DJ351" s="2492"/>
      <c r="DK351" s="2492"/>
      <c r="DL351" s="2492"/>
      <c r="DM351" s="2492"/>
      <c r="DN351" s="2492"/>
      <c r="DO351" s="2492"/>
      <c r="DP351" s="2492"/>
      <c r="DQ351" s="2492"/>
      <c r="DR351" s="2492"/>
      <c r="DS351" s="2492"/>
      <c r="DT351" s="2492"/>
      <c r="DU351" s="2492"/>
      <c r="DV351" s="2492"/>
      <c r="DW351" s="2492"/>
      <c r="DX351" s="2492"/>
      <c r="DY351" s="2492"/>
      <c r="DZ351" s="2492"/>
      <c r="EA351" s="2492"/>
      <c r="EB351" s="2492"/>
      <c r="EC351" s="2492"/>
      <c r="ED351" s="2492"/>
      <c r="EE351" s="2492"/>
      <c r="EF351" s="2492"/>
      <c r="EG351" s="2492"/>
      <c r="EH351" s="2492"/>
      <c r="EI351" s="2492"/>
      <c r="EJ351" s="2492"/>
      <c r="EK351" s="2492"/>
      <c r="EL351" s="2492"/>
      <c r="EM351" s="2492"/>
      <c r="EN351" s="2492"/>
      <c r="EO351" s="2492"/>
      <c r="EP351" s="2492"/>
      <c r="EQ351" s="2492"/>
      <c r="ER351" s="2492"/>
      <c r="ES351" s="2492"/>
      <c r="ET351" s="2492"/>
      <c r="EU351" s="2492"/>
      <c r="EV351" s="2492"/>
      <c r="EW351" s="2492"/>
      <c r="EX351" s="2492"/>
      <c r="EY351" s="2492"/>
      <c r="EZ351" s="2492"/>
      <c r="FA351" s="2492"/>
      <c r="FB351" s="2492"/>
      <c r="FC351" s="2492"/>
      <c r="FD351" s="2492"/>
      <c r="FE351" s="2492"/>
      <c r="FF351" s="2492"/>
      <c r="FG351" s="2492"/>
      <c r="FH351" s="2492"/>
      <c r="FI351" s="2492"/>
      <c r="FJ351" s="2492"/>
      <c r="FK351" s="2492"/>
      <c r="FL351" s="2492"/>
      <c r="FM351" s="2492"/>
      <c r="FN351" s="2492"/>
      <c r="FO351" s="2492"/>
      <c r="FP351" s="2492"/>
      <c r="FQ351" s="2492"/>
      <c r="FR351" s="2492"/>
      <c r="FS351" s="2492"/>
      <c r="FT351" s="2492"/>
      <c r="FU351" s="2492"/>
      <c r="FV351" s="2492"/>
      <c r="FW351" s="2492"/>
      <c r="FX351" s="2492"/>
      <c r="FY351" s="2492"/>
      <c r="FZ351" s="2492"/>
      <c r="GA351" s="2492"/>
      <c r="GB351" s="2492"/>
      <c r="GC351" s="2492"/>
      <c r="GD351" s="2492"/>
      <c r="GE351" s="2492"/>
      <c r="GF351" s="2492"/>
      <c r="GG351" s="2492"/>
      <c r="GH351" s="2492"/>
      <c r="GI351" s="2492"/>
      <c r="GJ351" s="2492"/>
      <c r="GK351" s="2492"/>
      <c r="GL351" s="2492"/>
      <c r="GM351" s="2492"/>
      <c r="GN351" s="2492"/>
      <c r="GO351" s="2492"/>
      <c r="GP351" s="2492"/>
      <c r="GQ351" s="2492"/>
      <c r="GR351" s="2492"/>
      <c r="GS351" s="2492"/>
      <c r="GT351" s="2492"/>
      <c r="GU351" s="2492"/>
      <c r="GV351" s="2492"/>
      <c r="GW351" s="2492"/>
      <c r="GX351" s="2492"/>
      <c r="GY351" s="2492"/>
      <c r="GZ351" s="2492"/>
      <c r="HA351" s="2492"/>
      <c r="HB351" s="2492"/>
      <c r="HC351" s="2492"/>
      <c r="HD351" s="2492"/>
      <c r="HE351" s="2492"/>
      <c r="HF351" s="2492"/>
      <c r="HG351" s="2492"/>
      <c r="HH351" s="2492"/>
      <c r="HI351" s="2492"/>
      <c r="HJ351" s="2492"/>
      <c r="HK351" s="2492"/>
      <c r="HL351" s="2492"/>
      <c r="HM351" s="2492"/>
      <c r="HN351" s="2492"/>
      <c r="HO351" s="2492"/>
      <c r="HP351" s="2492"/>
      <c r="HQ351" s="2492"/>
      <c r="HR351" s="2492"/>
      <c r="HS351" s="2492"/>
      <c r="HT351" s="2492"/>
      <c r="HU351" s="2492"/>
      <c r="HV351" s="2492"/>
      <c r="HW351" s="2492"/>
      <c r="HX351" s="2492"/>
      <c r="HY351" s="2492"/>
      <c r="HZ351" s="2492"/>
      <c r="IA351" s="2492"/>
      <c r="IB351" s="2492"/>
      <c r="IC351" s="2492"/>
      <c r="ID351" s="2492"/>
      <c r="IE351" s="2492"/>
    </row>
    <row r="352" spans="1:239" s="1758" customFormat="1" ht="15.75" customHeight="1">
      <c r="A352" s="1495" t="s">
        <v>1704</v>
      </c>
      <c r="B352" s="1496" t="s">
        <v>1705</v>
      </c>
      <c r="C352" s="1543" t="s">
        <v>1702</v>
      </c>
      <c r="D352" s="1544"/>
      <c r="E352" s="1641"/>
      <c r="F352" s="1635"/>
      <c r="G352" s="1497">
        <v>1.5</v>
      </c>
      <c r="H352" s="1592"/>
      <c r="I352" s="1617">
        <v>20.7</v>
      </c>
      <c r="J352" s="1757"/>
      <c r="K352" s="1618">
        <v>2</v>
      </c>
      <c r="L352" s="2446"/>
      <c r="M352" s="1638"/>
      <c r="N352" s="1497">
        <v>5</v>
      </c>
      <c r="O352" s="1549"/>
      <c r="P352" s="1499">
        <v>16</v>
      </c>
      <c r="Q352" s="1549"/>
      <c r="R352" s="2476"/>
      <c r="S352" s="1137"/>
      <c r="T352" s="1147"/>
      <c r="U352" s="1944"/>
      <c r="V352" s="1147"/>
      <c r="W352" s="2473"/>
      <c r="X352" s="1502">
        <v>0.4</v>
      </c>
      <c r="Y352" s="1549"/>
      <c r="Z352" s="1504">
        <v>1342</v>
      </c>
      <c r="AA352" s="1616"/>
      <c r="AB352" s="2480"/>
      <c r="AC352" s="2516">
        <f t="shared" si="20"/>
        <v>0</v>
      </c>
      <c r="AD352" s="1416">
        <f t="shared" si="21"/>
        <v>0</v>
      </c>
      <c r="AE352" s="1416">
        <f t="shared" si="22"/>
        <v>0</v>
      </c>
      <c r="AF352" s="1416">
        <f t="shared" si="23"/>
        <v>0</v>
      </c>
      <c r="AG352" s="2496"/>
      <c r="AH352" s="2496"/>
      <c r="AI352" s="2496"/>
      <c r="AJ352" s="2496"/>
      <c r="AK352" s="2496"/>
      <c r="AL352" s="2496"/>
      <c r="AM352" s="2496"/>
      <c r="AN352" s="2496"/>
      <c r="AO352" s="2496"/>
      <c r="AP352" s="2496"/>
      <c r="AQ352" s="2496"/>
      <c r="AR352" s="2496"/>
      <c r="AS352" s="2496"/>
      <c r="AT352" s="2496"/>
      <c r="AU352" s="2496"/>
      <c r="AV352" s="2496"/>
      <c r="AW352" s="2496"/>
      <c r="AX352" s="2496"/>
      <c r="AY352" s="2496"/>
      <c r="AZ352" s="2496"/>
      <c r="BA352" s="2496"/>
      <c r="BB352" s="2496"/>
      <c r="BC352" s="2496"/>
      <c r="BD352" s="2496"/>
      <c r="BE352" s="2496"/>
      <c r="BF352" s="2496"/>
      <c r="BG352" s="2496"/>
      <c r="BH352" s="2496"/>
      <c r="BI352" s="2496"/>
      <c r="BJ352" s="2496"/>
      <c r="BK352" s="2496"/>
      <c r="BL352" s="2496"/>
      <c r="BM352" s="2496"/>
      <c r="BN352" s="2496"/>
      <c r="BO352" s="2496"/>
      <c r="BP352" s="2496"/>
      <c r="BQ352" s="2496"/>
      <c r="BR352" s="2496"/>
      <c r="BS352" s="2496"/>
      <c r="BT352" s="2496"/>
      <c r="BU352" s="2496"/>
      <c r="BV352" s="2496"/>
      <c r="BW352" s="2496"/>
      <c r="BX352" s="2496"/>
      <c r="BY352" s="2496"/>
      <c r="BZ352" s="2496"/>
      <c r="CA352" s="2496"/>
      <c r="CB352" s="2496"/>
      <c r="CC352" s="2496"/>
      <c r="CD352" s="2496"/>
      <c r="CE352" s="2496"/>
      <c r="CF352" s="2496"/>
      <c r="CG352" s="2496"/>
      <c r="CH352" s="2496"/>
      <c r="CI352" s="2496"/>
      <c r="CJ352" s="2496"/>
      <c r="CK352" s="2496"/>
      <c r="CL352" s="2496"/>
      <c r="CM352" s="2496"/>
      <c r="CN352" s="2496"/>
      <c r="CO352" s="2496"/>
      <c r="CP352" s="2496"/>
      <c r="CQ352" s="2496"/>
      <c r="CR352" s="2496"/>
      <c r="CS352" s="2496"/>
      <c r="CT352" s="2496"/>
      <c r="CU352" s="2496"/>
      <c r="CV352" s="2496"/>
      <c r="CW352" s="2496"/>
      <c r="CX352" s="2496"/>
      <c r="CY352" s="2496"/>
      <c r="CZ352" s="2496"/>
      <c r="DA352" s="2496"/>
      <c r="DB352" s="2496"/>
      <c r="DC352" s="2496"/>
      <c r="DD352" s="2496"/>
      <c r="DE352" s="2496"/>
      <c r="DF352" s="2496"/>
      <c r="DG352" s="2496"/>
      <c r="DH352" s="2496"/>
      <c r="DI352" s="2496"/>
      <c r="DJ352" s="2496"/>
      <c r="DK352" s="2496"/>
      <c r="DL352" s="2496"/>
      <c r="DM352" s="2496"/>
      <c r="DN352" s="2496"/>
      <c r="DO352" s="2496"/>
      <c r="DP352" s="2496"/>
      <c r="DQ352" s="2496"/>
      <c r="DR352" s="2496"/>
      <c r="DS352" s="2496"/>
      <c r="DT352" s="2496"/>
      <c r="DU352" s="2496"/>
      <c r="DV352" s="2496"/>
      <c r="DW352" s="2496"/>
      <c r="DX352" s="2496"/>
      <c r="DY352" s="2496"/>
      <c r="DZ352" s="2496"/>
      <c r="EA352" s="2496"/>
      <c r="EB352" s="2496"/>
      <c r="EC352" s="2496"/>
      <c r="ED352" s="2496"/>
      <c r="EE352" s="2496"/>
      <c r="EF352" s="2496"/>
      <c r="EG352" s="2496"/>
      <c r="EH352" s="2496"/>
      <c r="EI352" s="2496"/>
      <c r="EJ352" s="2496"/>
      <c r="EK352" s="2496"/>
      <c r="EL352" s="2496"/>
      <c r="EM352" s="2496"/>
      <c r="EN352" s="2496"/>
      <c r="EO352" s="2496"/>
      <c r="EP352" s="2496"/>
      <c r="EQ352" s="2496"/>
      <c r="ER352" s="2496"/>
      <c r="ES352" s="2496"/>
      <c r="ET352" s="2496"/>
      <c r="EU352" s="2496"/>
      <c r="EV352" s="2496"/>
      <c r="EW352" s="2496"/>
      <c r="EX352" s="2496"/>
      <c r="EY352" s="2496"/>
      <c r="EZ352" s="2496"/>
      <c r="FA352" s="2496"/>
      <c r="FB352" s="2496"/>
      <c r="FC352" s="2496"/>
      <c r="FD352" s="2496"/>
      <c r="FE352" s="2496"/>
      <c r="FF352" s="2496"/>
      <c r="FG352" s="2496"/>
      <c r="FH352" s="2496"/>
      <c r="FI352" s="2496"/>
      <c r="FJ352" s="2496"/>
      <c r="FK352" s="2496"/>
      <c r="FL352" s="2496"/>
      <c r="FM352" s="2496"/>
      <c r="FN352" s="2496"/>
      <c r="FO352" s="2496"/>
      <c r="FP352" s="2496"/>
      <c r="FQ352" s="2496"/>
      <c r="FR352" s="2496"/>
      <c r="FS352" s="2496"/>
      <c r="FT352" s="2496"/>
      <c r="FU352" s="2496"/>
      <c r="FV352" s="2496"/>
      <c r="FW352" s="2496"/>
      <c r="FX352" s="2496"/>
      <c r="FY352" s="2496"/>
      <c r="FZ352" s="2496"/>
      <c r="GA352" s="2496"/>
      <c r="GB352" s="2496"/>
      <c r="GC352" s="2496"/>
      <c r="GD352" s="2496"/>
      <c r="GE352" s="2496"/>
      <c r="GF352" s="2496"/>
      <c r="GG352" s="2496"/>
      <c r="GH352" s="2496"/>
      <c r="GI352" s="2496"/>
      <c r="GJ352" s="2496"/>
      <c r="GK352" s="2496"/>
      <c r="GL352" s="2496"/>
      <c r="GM352" s="2496"/>
      <c r="GN352" s="2496"/>
      <c r="GO352" s="2496"/>
      <c r="GP352" s="2496"/>
      <c r="GQ352" s="2496"/>
      <c r="GR352" s="2496"/>
      <c r="GS352" s="2496"/>
      <c r="GT352" s="2496"/>
      <c r="GU352" s="2496"/>
      <c r="GV352" s="2496"/>
      <c r="GW352" s="2496"/>
      <c r="GX352" s="2496"/>
      <c r="GY352" s="2496"/>
      <c r="GZ352" s="2496"/>
      <c r="HA352" s="2496"/>
      <c r="HB352" s="2496"/>
      <c r="HC352" s="2496"/>
      <c r="HD352" s="2496"/>
      <c r="HE352" s="2496"/>
      <c r="HF352" s="2496"/>
      <c r="HG352" s="2496"/>
      <c r="HH352" s="2496"/>
      <c r="HI352" s="2496"/>
      <c r="HJ352" s="2496"/>
      <c r="HK352" s="2496"/>
      <c r="HL352" s="2496"/>
      <c r="HM352" s="2496"/>
      <c r="HN352" s="2496"/>
      <c r="HO352" s="2496"/>
      <c r="HP352" s="2496"/>
      <c r="HQ352" s="2496"/>
      <c r="HR352" s="2496"/>
      <c r="HS352" s="2496"/>
      <c r="HT352" s="2496"/>
      <c r="HU352" s="2496"/>
      <c r="HV352" s="2496"/>
      <c r="HW352" s="2496"/>
      <c r="HX352" s="2496"/>
      <c r="HY352" s="2496"/>
      <c r="HZ352" s="2496"/>
      <c r="IA352" s="2496"/>
      <c r="IB352" s="2496"/>
      <c r="IC352" s="2496"/>
      <c r="ID352" s="2496"/>
      <c r="IE352" s="2496"/>
    </row>
    <row r="353" spans="1:239" s="1758" customFormat="1" ht="15.75" customHeight="1">
      <c r="A353" s="1909" t="s">
        <v>1706</v>
      </c>
      <c r="B353" s="1910" t="s">
        <v>1707</v>
      </c>
      <c r="C353" s="1543" t="s">
        <v>1702</v>
      </c>
      <c r="D353" s="1544"/>
      <c r="E353" s="1641"/>
      <c r="F353" s="1635"/>
      <c r="G353" s="1479">
        <v>1.5</v>
      </c>
      <c r="H353" s="1911"/>
      <c r="I353" s="1610">
        <v>37.299999999999997</v>
      </c>
      <c r="J353" s="1912"/>
      <c r="K353" s="1637">
        <v>4</v>
      </c>
      <c r="L353" s="2451"/>
      <c r="M353" s="1913"/>
      <c r="N353" s="1497">
        <v>5</v>
      </c>
      <c r="O353" s="1549"/>
      <c r="P353" s="1499">
        <v>37</v>
      </c>
      <c r="Q353" s="1549"/>
      <c r="R353" s="2476"/>
      <c r="S353" s="1137"/>
      <c r="T353" s="1147"/>
      <c r="U353" s="1944"/>
      <c r="V353" s="1147"/>
      <c r="W353" s="2473"/>
      <c r="X353" s="1502">
        <v>0.1</v>
      </c>
      <c r="Y353" s="1549"/>
      <c r="Z353" s="1504">
        <v>4356</v>
      </c>
      <c r="AA353" s="1616"/>
      <c r="AB353" s="2480"/>
      <c r="AC353" s="2516">
        <f t="shared" si="20"/>
        <v>0</v>
      </c>
      <c r="AD353" s="1416">
        <f t="shared" si="21"/>
        <v>0</v>
      </c>
      <c r="AE353" s="1416">
        <f t="shared" si="22"/>
        <v>0</v>
      </c>
      <c r="AF353" s="1416">
        <f t="shared" si="23"/>
        <v>0</v>
      </c>
      <c r="AG353" s="2496"/>
      <c r="AH353" s="2496"/>
      <c r="AI353" s="2496"/>
      <c r="AJ353" s="2496"/>
      <c r="AK353" s="2496"/>
      <c r="AL353" s="2496"/>
      <c r="AM353" s="2496"/>
      <c r="AN353" s="2496"/>
      <c r="AO353" s="2496"/>
      <c r="AP353" s="2496"/>
      <c r="AQ353" s="2496"/>
      <c r="AR353" s="2496"/>
      <c r="AS353" s="2496"/>
      <c r="AT353" s="2496"/>
      <c r="AU353" s="2496"/>
      <c r="AV353" s="2496"/>
      <c r="AW353" s="2496"/>
      <c r="AX353" s="2496"/>
      <c r="AY353" s="2496"/>
      <c r="AZ353" s="2496"/>
      <c r="BA353" s="2496"/>
      <c r="BB353" s="2496"/>
      <c r="BC353" s="2496"/>
      <c r="BD353" s="2496"/>
      <c r="BE353" s="2496"/>
      <c r="BF353" s="2496"/>
      <c r="BG353" s="2496"/>
      <c r="BH353" s="2496"/>
      <c r="BI353" s="2496"/>
      <c r="BJ353" s="2496"/>
      <c r="BK353" s="2496"/>
      <c r="BL353" s="2496"/>
      <c r="BM353" s="2496"/>
      <c r="BN353" s="2496"/>
      <c r="BO353" s="2496"/>
      <c r="BP353" s="2496"/>
      <c r="BQ353" s="2496"/>
      <c r="BR353" s="2496"/>
      <c r="BS353" s="2496"/>
      <c r="BT353" s="2496"/>
      <c r="BU353" s="2496"/>
      <c r="BV353" s="2496"/>
      <c r="BW353" s="2496"/>
      <c r="BX353" s="2496"/>
      <c r="BY353" s="2496"/>
      <c r="BZ353" s="2496"/>
      <c r="CA353" s="2496"/>
      <c r="CB353" s="2496"/>
      <c r="CC353" s="2496"/>
      <c r="CD353" s="2496"/>
      <c r="CE353" s="2496"/>
      <c r="CF353" s="2496"/>
      <c r="CG353" s="2496"/>
      <c r="CH353" s="2496"/>
      <c r="CI353" s="2496"/>
      <c r="CJ353" s="2496"/>
      <c r="CK353" s="2496"/>
      <c r="CL353" s="2496"/>
      <c r="CM353" s="2496"/>
      <c r="CN353" s="2496"/>
      <c r="CO353" s="2496"/>
      <c r="CP353" s="2496"/>
      <c r="CQ353" s="2496"/>
      <c r="CR353" s="2496"/>
      <c r="CS353" s="2496"/>
      <c r="CT353" s="2496"/>
      <c r="CU353" s="2496"/>
      <c r="CV353" s="2496"/>
      <c r="CW353" s="2496"/>
      <c r="CX353" s="2496"/>
      <c r="CY353" s="2496"/>
      <c r="CZ353" s="2496"/>
      <c r="DA353" s="2496"/>
      <c r="DB353" s="2496"/>
      <c r="DC353" s="2496"/>
      <c r="DD353" s="2496"/>
      <c r="DE353" s="2496"/>
      <c r="DF353" s="2496"/>
      <c r="DG353" s="2496"/>
      <c r="DH353" s="2496"/>
      <c r="DI353" s="2496"/>
      <c r="DJ353" s="2496"/>
      <c r="DK353" s="2496"/>
      <c r="DL353" s="2496"/>
      <c r="DM353" s="2496"/>
      <c r="DN353" s="2496"/>
      <c r="DO353" s="2496"/>
      <c r="DP353" s="2496"/>
      <c r="DQ353" s="2496"/>
      <c r="DR353" s="2496"/>
      <c r="DS353" s="2496"/>
      <c r="DT353" s="2496"/>
      <c r="DU353" s="2496"/>
      <c r="DV353" s="2496"/>
      <c r="DW353" s="2496"/>
      <c r="DX353" s="2496"/>
      <c r="DY353" s="2496"/>
      <c r="DZ353" s="2496"/>
      <c r="EA353" s="2496"/>
      <c r="EB353" s="2496"/>
      <c r="EC353" s="2496"/>
      <c r="ED353" s="2496"/>
      <c r="EE353" s="2496"/>
      <c r="EF353" s="2496"/>
      <c r="EG353" s="2496"/>
      <c r="EH353" s="2496"/>
      <c r="EI353" s="2496"/>
      <c r="EJ353" s="2496"/>
      <c r="EK353" s="2496"/>
      <c r="EL353" s="2496"/>
      <c r="EM353" s="2496"/>
      <c r="EN353" s="2496"/>
      <c r="EO353" s="2496"/>
      <c r="EP353" s="2496"/>
      <c r="EQ353" s="2496"/>
      <c r="ER353" s="2496"/>
      <c r="ES353" s="2496"/>
      <c r="ET353" s="2496"/>
      <c r="EU353" s="2496"/>
      <c r="EV353" s="2496"/>
      <c r="EW353" s="2496"/>
      <c r="EX353" s="2496"/>
      <c r="EY353" s="2496"/>
      <c r="EZ353" s="2496"/>
      <c r="FA353" s="2496"/>
      <c r="FB353" s="2496"/>
      <c r="FC353" s="2496"/>
      <c r="FD353" s="2496"/>
      <c r="FE353" s="2496"/>
      <c r="FF353" s="2496"/>
      <c r="FG353" s="2496"/>
      <c r="FH353" s="2496"/>
      <c r="FI353" s="2496"/>
      <c r="FJ353" s="2496"/>
      <c r="FK353" s="2496"/>
      <c r="FL353" s="2496"/>
      <c r="FM353" s="2496"/>
      <c r="FN353" s="2496"/>
      <c r="FO353" s="2496"/>
      <c r="FP353" s="2496"/>
      <c r="FQ353" s="2496"/>
      <c r="FR353" s="2496"/>
      <c r="FS353" s="2496"/>
      <c r="FT353" s="2496"/>
      <c r="FU353" s="2496"/>
      <c r="FV353" s="2496"/>
      <c r="FW353" s="2496"/>
      <c r="FX353" s="2496"/>
      <c r="FY353" s="2496"/>
      <c r="FZ353" s="2496"/>
      <c r="GA353" s="2496"/>
      <c r="GB353" s="2496"/>
      <c r="GC353" s="2496"/>
      <c r="GD353" s="2496"/>
      <c r="GE353" s="2496"/>
      <c r="GF353" s="2496"/>
      <c r="GG353" s="2496"/>
      <c r="GH353" s="2496"/>
      <c r="GI353" s="2496"/>
      <c r="GJ353" s="2496"/>
      <c r="GK353" s="2496"/>
      <c r="GL353" s="2496"/>
      <c r="GM353" s="2496"/>
      <c r="GN353" s="2496"/>
      <c r="GO353" s="2496"/>
      <c r="GP353" s="2496"/>
      <c r="GQ353" s="2496"/>
      <c r="GR353" s="2496"/>
      <c r="GS353" s="2496"/>
      <c r="GT353" s="2496"/>
      <c r="GU353" s="2496"/>
      <c r="GV353" s="2496"/>
      <c r="GW353" s="2496"/>
      <c r="GX353" s="2496"/>
      <c r="GY353" s="2496"/>
      <c r="GZ353" s="2496"/>
      <c r="HA353" s="2496"/>
      <c r="HB353" s="2496"/>
      <c r="HC353" s="2496"/>
      <c r="HD353" s="2496"/>
      <c r="HE353" s="2496"/>
      <c r="HF353" s="2496"/>
      <c r="HG353" s="2496"/>
      <c r="HH353" s="2496"/>
      <c r="HI353" s="2496"/>
      <c r="HJ353" s="2496"/>
      <c r="HK353" s="2496"/>
      <c r="HL353" s="2496"/>
      <c r="HM353" s="2496"/>
      <c r="HN353" s="2496"/>
      <c r="HO353" s="2496"/>
      <c r="HP353" s="2496"/>
      <c r="HQ353" s="2496"/>
      <c r="HR353" s="2496"/>
      <c r="HS353" s="2496"/>
      <c r="HT353" s="2496"/>
      <c r="HU353" s="2496"/>
      <c r="HV353" s="2496"/>
      <c r="HW353" s="2496"/>
      <c r="HX353" s="2496"/>
      <c r="HY353" s="2496"/>
      <c r="HZ353" s="2496"/>
      <c r="IA353" s="2496"/>
      <c r="IB353" s="2496"/>
      <c r="IC353" s="2496"/>
      <c r="ID353" s="2496"/>
      <c r="IE353" s="2496"/>
    </row>
    <row r="354" spans="1:239" s="2163" customFormat="1" ht="15.75" customHeight="1">
      <c r="A354" s="1684" t="s">
        <v>1708</v>
      </c>
      <c r="B354" s="1770" t="s">
        <v>1709</v>
      </c>
      <c r="C354" s="1817" t="s">
        <v>1710</v>
      </c>
      <c r="D354" s="1476"/>
      <c r="E354" s="1477"/>
      <c r="F354" s="1478"/>
      <c r="G354" s="1621">
        <v>1.2</v>
      </c>
      <c r="H354" s="1622"/>
      <c r="I354" s="1617">
        <v>45.7</v>
      </c>
      <c r="J354" s="1771"/>
      <c r="K354" s="1624">
        <v>5</v>
      </c>
      <c r="L354" s="2442"/>
      <c r="M354" s="1835" t="s">
        <v>1711</v>
      </c>
      <c r="N354" s="1621">
        <v>5</v>
      </c>
      <c r="O354" s="2064"/>
      <c r="P354" s="2088">
        <v>69</v>
      </c>
      <c r="Q354" s="2064"/>
      <c r="R354" s="2622"/>
      <c r="S354" s="1137"/>
      <c r="T354" s="1147"/>
      <c r="U354" s="1944"/>
      <c r="V354" s="1147"/>
      <c r="W354" s="2473"/>
      <c r="X354" s="1562">
        <v>0.1</v>
      </c>
      <c r="Y354" s="1558"/>
      <c r="Z354" s="1563">
        <v>9039</v>
      </c>
      <c r="AA354" s="2032"/>
      <c r="AB354" s="2679"/>
      <c r="AC354" s="2516">
        <f t="shared" si="20"/>
        <v>0</v>
      </c>
      <c r="AD354" s="1416">
        <f t="shared" si="21"/>
        <v>0</v>
      </c>
      <c r="AE354" s="1416">
        <f t="shared" si="22"/>
        <v>0</v>
      </c>
      <c r="AF354" s="1416">
        <f t="shared" si="23"/>
        <v>0</v>
      </c>
      <c r="AG354" s="2508"/>
      <c r="AH354" s="2508"/>
      <c r="AI354" s="2508"/>
      <c r="AJ354" s="2508"/>
      <c r="AK354" s="2508"/>
      <c r="AL354" s="2508"/>
      <c r="AM354" s="2508"/>
      <c r="AN354" s="2508"/>
      <c r="AO354" s="2508"/>
      <c r="AP354" s="2508"/>
      <c r="AQ354" s="2508"/>
      <c r="AR354" s="2508"/>
      <c r="AS354" s="2508"/>
      <c r="AT354" s="2508"/>
      <c r="AU354" s="2508"/>
      <c r="AV354" s="2508"/>
      <c r="AW354" s="2508"/>
      <c r="AX354" s="2508"/>
      <c r="AY354" s="2508"/>
      <c r="AZ354" s="2508"/>
      <c r="BA354" s="2508"/>
      <c r="BB354" s="2508"/>
      <c r="BC354" s="2508"/>
      <c r="BD354" s="2508"/>
      <c r="BE354" s="2508"/>
      <c r="BF354" s="2508"/>
      <c r="BG354" s="2508"/>
      <c r="BH354" s="2508"/>
      <c r="BI354" s="2508"/>
      <c r="BJ354" s="2508"/>
      <c r="BK354" s="2508"/>
      <c r="BL354" s="2508"/>
      <c r="BM354" s="2508"/>
      <c r="BN354" s="2508"/>
      <c r="BO354" s="2508"/>
      <c r="BP354" s="2508"/>
      <c r="BQ354" s="2508"/>
      <c r="BR354" s="2508"/>
      <c r="BS354" s="2508"/>
      <c r="BT354" s="2508"/>
      <c r="BU354" s="2508"/>
      <c r="BV354" s="2508"/>
      <c r="BW354" s="2508"/>
      <c r="BX354" s="2508"/>
      <c r="BY354" s="2508"/>
      <c r="BZ354" s="2508"/>
      <c r="CA354" s="2508"/>
      <c r="CB354" s="2508"/>
      <c r="CC354" s="2508"/>
      <c r="CD354" s="2508"/>
      <c r="CE354" s="2508"/>
      <c r="CF354" s="2508"/>
      <c r="CG354" s="2508"/>
      <c r="CH354" s="2508"/>
      <c r="CI354" s="2508"/>
      <c r="CJ354" s="2508"/>
      <c r="CK354" s="2508"/>
      <c r="CL354" s="2508"/>
      <c r="CM354" s="2508"/>
      <c r="CN354" s="2508"/>
      <c r="CO354" s="2508"/>
      <c r="CP354" s="2508"/>
      <c r="CQ354" s="2508"/>
      <c r="CR354" s="2508"/>
      <c r="CS354" s="2508"/>
      <c r="CT354" s="2508"/>
      <c r="CU354" s="2508"/>
      <c r="CV354" s="2508"/>
      <c r="CW354" s="2508"/>
      <c r="CX354" s="2508"/>
      <c r="CY354" s="2508"/>
      <c r="CZ354" s="2508"/>
      <c r="DA354" s="2508"/>
      <c r="DB354" s="2508"/>
      <c r="DC354" s="2508"/>
      <c r="DD354" s="2508"/>
      <c r="DE354" s="2508"/>
      <c r="DF354" s="2508"/>
      <c r="DG354" s="2508"/>
      <c r="DH354" s="2508"/>
      <c r="DI354" s="2508"/>
      <c r="DJ354" s="2508"/>
      <c r="DK354" s="2508"/>
      <c r="DL354" s="2508"/>
      <c r="DM354" s="2508"/>
      <c r="DN354" s="2508"/>
      <c r="DO354" s="2508"/>
      <c r="DP354" s="2508"/>
      <c r="DQ354" s="2508"/>
      <c r="DR354" s="2508"/>
      <c r="DS354" s="2508"/>
      <c r="DT354" s="2508"/>
      <c r="DU354" s="2508"/>
      <c r="DV354" s="2508"/>
      <c r="DW354" s="2508"/>
      <c r="DX354" s="2508"/>
      <c r="DY354" s="2508"/>
      <c r="DZ354" s="2508"/>
      <c r="EA354" s="2508"/>
      <c r="EB354" s="2508"/>
      <c r="EC354" s="2508"/>
      <c r="ED354" s="2508"/>
      <c r="EE354" s="2508"/>
      <c r="EF354" s="2508"/>
      <c r="EG354" s="2508"/>
      <c r="EH354" s="2508"/>
      <c r="EI354" s="2508"/>
      <c r="EJ354" s="2508"/>
      <c r="EK354" s="2508"/>
      <c r="EL354" s="2508"/>
      <c r="EM354" s="2508"/>
      <c r="EN354" s="2508"/>
      <c r="EO354" s="2508"/>
      <c r="EP354" s="2508"/>
      <c r="EQ354" s="2508"/>
      <c r="ER354" s="2508"/>
      <c r="ES354" s="2508"/>
      <c r="ET354" s="2508"/>
      <c r="EU354" s="2508"/>
      <c r="EV354" s="2508"/>
      <c r="EW354" s="2508"/>
      <c r="EX354" s="2508"/>
      <c r="EY354" s="2508"/>
      <c r="EZ354" s="2508"/>
      <c r="FA354" s="2508"/>
      <c r="FB354" s="2508"/>
      <c r="FC354" s="2508"/>
      <c r="FD354" s="2508"/>
      <c r="FE354" s="2508"/>
      <c r="FF354" s="2508"/>
      <c r="FG354" s="2508"/>
      <c r="FH354" s="2508"/>
      <c r="FI354" s="2508"/>
      <c r="FJ354" s="2508"/>
      <c r="FK354" s="2508"/>
      <c r="FL354" s="2508"/>
      <c r="FM354" s="2508"/>
      <c r="FN354" s="2508"/>
      <c r="FO354" s="2508"/>
      <c r="FP354" s="2508"/>
      <c r="FQ354" s="2508"/>
      <c r="FR354" s="2508"/>
      <c r="FS354" s="2508"/>
      <c r="FT354" s="2508"/>
      <c r="FU354" s="2508"/>
      <c r="FV354" s="2508"/>
      <c r="FW354" s="2508"/>
      <c r="FX354" s="2508"/>
      <c r="FY354" s="2508"/>
      <c r="FZ354" s="2508"/>
      <c r="GA354" s="2508"/>
      <c r="GB354" s="2508"/>
      <c r="GC354" s="2508"/>
      <c r="GD354" s="2508"/>
      <c r="GE354" s="2508"/>
      <c r="GF354" s="2508"/>
      <c r="GG354" s="2508"/>
      <c r="GH354" s="2508"/>
      <c r="GI354" s="2508"/>
      <c r="GJ354" s="2508"/>
      <c r="GK354" s="2508"/>
      <c r="GL354" s="2508"/>
      <c r="GM354" s="2508"/>
      <c r="GN354" s="2508"/>
      <c r="GO354" s="2508"/>
      <c r="GP354" s="2508"/>
      <c r="GQ354" s="2508"/>
      <c r="GR354" s="2508"/>
      <c r="GS354" s="2508"/>
      <c r="GT354" s="2508"/>
      <c r="GU354" s="2508"/>
      <c r="GV354" s="2508"/>
      <c r="GW354" s="2508"/>
      <c r="GX354" s="2508"/>
      <c r="GY354" s="2508"/>
      <c r="GZ354" s="2508"/>
      <c r="HA354" s="2508"/>
      <c r="HB354" s="2508"/>
      <c r="HC354" s="2508"/>
      <c r="HD354" s="2508"/>
      <c r="HE354" s="2508"/>
      <c r="HF354" s="2508"/>
      <c r="HG354" s="2508"/>
      <c r="HH354" s="2508"/>
      <c r="HI354" s="2508"/>
      <c r="HJ354" s="2508"/>
      <c r="HK354" s="2508"/>
      <c r="HL354" s="2508"/>
      <c r="HM354" s="2508"/>
      <c r="HN354" s="2508"/>
      <c r="HO354" s="2508"/>
      <c r="HP354" s="2508"/>
      <c r="HQ354" s="2508"/>
      <c r="HR354" s="2508"/>
      <c r="HS354" s="2508"/>
      <c r="HT354" s="2508"/>
      <c r="HU354" s="2508"/>
      <c r="HV354" s="2508"/>
      <c r="HW354" s="2508"/>
      <c r="HX354" s="2508"/>
      <c r="HY354" s="2508"/>
      <c r="HZ354" s="2508"/>
      <c r="IA354" s="2508"/>
      <c r="IB354" s="2508"/>
      <c r="IC354" s="2508"/>
      <c r="ID354" s="2508"/>
      <c r="IE354" s="2508"/>
    </row>
    <row r="355" spans="1:239" s="1472" customFormat="1" ht="15.75" customHeight="1">
      <c r="A355" s="1684" t="s">
        <v>1712</v>
      </c>
      <c r="B355" s="1770" t="s">
        <v>1713</v>
      </c>
      <c r="C355" s="1832" t="s">
        <v>1714</v>
      </c>
      <c r="D355" s="1833"/>
      <c r="E355" s="101"/>
      <c r="F355" s="133"/>
      <c r="G355" s="828">
        <v>1.2</v>
      </c>
      <c r="H355" s="125"/>
      <c r="I355" s="179">
        <v>37.299999999999997</v>
      </c>
      <c r="J355" s="126"/>
      <c r="K355" s="127">
        <v>4</v>
      </c>
      <c r="L355" s="2570"/>
      <c r="M355" s="128"/>
      <c r="N355" s="1158"/>
      <c r="O355" s="1143"/>
      <c r="P355" s="2019"/>
      <c r="Q355" s="1143"/>
      <c r="R355" s="2629"/>
      <c r="S355" s="1158"/>
      <c r="T355" s="1143"/>
      <c r="U355" s="2019"/>
      <c r="V355" s="1143"/>
      <c r="W355" s="2613"/>
      <c r="X355" s="150">
        <v>0.1</v>
      </c>
      <c r="Y355" s="2164"/>
      <c r="Z355" s="1482">
        <v>4523</v>
      </c>
      <c r="AA355" s="184"/>
      <c r="AB355" s="2700"/>
      <c r="AC355" s="2516">
        <f t="shared" si="20"/>
        <v>0</v>
      </c>
      <c r="AD355" s="1416">
        <f t="shared" si="21"/>
        <v>0</v>
      </c>
      <c r="AE355" s="1416">
        <f t="shared" si="22"/>
        <v>0</v>
      </c>
      <c r="AF355" s="1416">
        <f t="shared" si="23"/>
        <v>0</v>
      </c>
      <c r="AG355" s="2492"/>
      <c r="AH355" s="2492"/>
      <c r="AI355" s="2492"/>
      <c r="AJ355" s="2492"/>
      <c r="AK355" s="2492"/>
      <c r="AL355" s="2492"/>
      <c r="AM355" s="2492"/>
      <c r="AN355" s="2492"/>
      <c r="AO355" s="2492"/>
      <c r="AP355" s="2492"/>
      <c r="AQ355" s="2492"/>
      <c r="AR355" s="2492"/>
      <c r="AS355" s="2492"/>
      <c r="AT355" s="2492"/>
      <c r="AU355" s="2492"/>
      <c r="AV355" s="2492"/>
      <c r="AW355" s="2492"/>
      <c r="AX355" s="2492"/>
      <c r="AY355" s="2492"/>
      <c r="AZ355" s="2492"/>
      <c r="BA355" s="2492"/>
      <c r="BB355" s="2492"/>
      <c r="BC355" s="2492"/>
      <c r="BD355" s="2492"/>
      <c r="BE355" s="2492"/>
      <c r="BF355" s="2492"/>
      <c r="BG355" s="2492"/>
      <c r="BH355" s="2492"/>
      <c r="BI355" s="2492"/>
      <c r="BJ355" s="2492"/>
      <c r="BK355" s="2492"/>
      <c r="BL355" s="2492"/>
      <c r="BM355" s="2492"/>
      <c r="BN355" s="2492"/>
      <c r="BO355" s="2492"/>
      <c r="BP355" s="2492"/>
      <c r="BQ355" s="2492"/>
      <c r="BR355" s="2492"/>
      <c r="BS355" s="2492"/>
      <c r="BT355" s="2492"/>
      <c r="BU355" s="2492"/>
      <c r="BV355" s="2492"/>
      <c r="BW355" s="2492"/>
      <c r="BX355" s="2492"/>
      <c r="BY355" s="2492"/>
      <c r="BZ355" s="2492"/>
      <c r="CA355" s="2492"/>
      <c r="CB355" s="2492"/>
      <c r="CC355" s="2492"/>
      <c r="CD355" s="2492"/>
      <c r="CE355" s="2492"/>
      <c r="CF355" s="2492"/>
      <c r="CG355" s="2492"/>
      <c r="CH355" s="2492"/>
      <c r="CI355" s="2492"/>
      <c r="CJ355" s="2492"/>
      <c r="CK355" s="2492"/>
      <c r="CL355" s="2492"/>
      <c r="CM355" s="2492"/>
      <c r="CN355" s="2492"/>
      <c r="CO355" s="2492"/>
      <c r="CP355" s="2492"/>
      <c r="CQ355" s="2492"/>
      <c r="CR355" s="2492"/>
      <c r="CS355" s="2492"/>
      <c r="CT355" s="2492"/>
      <c r="CU355" s="2492"/>
      <c r="CV355" s="2492"/>
      <c r="CW355" s="2492"/>
      <c r="CX355" s="2492"/>
      <c r="CY355" s="2492"/>
      <c r="CZ355" s="2492"/>
      <c r="DA355" s="2492"/>
      <c r="DB355" s="2492"/>
      <c r="DC355" s="2492"/>
      <c r="DD355" s="2492"/>
      <c r="DE355" s="2492"/>
      <c r="DF355" s="2492"/>
      <c r="DG355" s="2492"/>
      <c r="DH355" s="2492"/>
      <c r="DI355" s="2492"/>
      <c r="DJ355" s="2492"/>
      <c r="DK355" s="2492"/>
      <c r="DL355" s="2492"/>
      <c r="DM355" s="2492"/>
      <c r="DN355" s="2492"/>
      <c r="DO355" s="2492"/>
      <c r="DP355" s="2492"/>
      <c r="DQ355" s="2492"/>
      <c r="DR355" s="2492"/>
      <c r="DS355" s="2492"/>
      <c r="DT355" s="2492"/>
      <c r="DU355" s="2492"/>
      <c r="DV355" s="2492"/>
      <c r="DW355" s="2492"/>
      <c r="DX355" s="2492"/>
      <c r="DY355" s="2492"/>
      <c r="DZ355" s="2492"/>
      <c r="EA355" s="2492"/>
      <c r="EB355" s="2492"/>
      <c r="EC355" s="2492"/>
      <c r="ED355" s="2492"/>
      <c r="EE355" s="2492"/>
      <c r="EF355" s="2492"/>
      <c r="EG355" s="2492"/>
      <c r="EH355" s="2492"/>
      <c r="EI355" s="2492"/>
      <c r="EJ355" s="2492"/>
      <c r="EK355" s="2492"/>
      <c r="EL355" s="2492"/>
      <c r="EM355" s="2492"/>
      <c r="EN355" s="2492"/>
      <c r="EO355" s="2492"/>
      <c r="EP355" s="2492"/>
      <c r="EQ355" s="2492"/>
      <c r="ER355" s="2492"/>
      <c r="ES355" s="2492"/>
      <c r="ET355" s="2492"/>
      <c r="EU355" s="2492"/>
      <c r="EV355" s="2492"/>
      <c r="EW355" s="2492"/>
      <c r="EX355" s="2492"/>
      <c r="EY355" s="2492"/>
      <c r="EZ355" s="2492"/>
      <c r="FA355" s="2492"/>
      <c r="FB355" s="2492"/>
      <c r="FC355" s="2492"/>
      <c r="FD355" s="2492"/>
      <c r="FE355" s="2492"/>
      <c r="FF355" s="2492"/>
      <c r="FG355" s="2492"/>
      <c r="FH355" s="2492"/>
      <c r="FI355" s="2492"/>
      <c r="FJ355" s="2492"/>
      <c r="FK355" s="2492"/>
      <c r="FL355" s="2492"/>
      <c r="FM355" s="2492"/>
      <c r="FN355" s="2492"/>
      <c r="FO355" s="2492"/>
      <c r="FP355" s="2492"/>
      <c r="FQ355" s="2492"/>
      <c r="FR355" s="2492"/>
      <c r="FS355" s="2492"/>
      <c r="FT355" s="2492"/>
      <c r="FU355" s="2492"/>
      <c r="FV355" s="2492"/>
      <c r="FW355" s="2492"/>
      <c r="FX355" s="2492"/>
      <c r="FY355" s="2492"/>
      <c r="FZ355" s="2492"/>
      <c r="GA355" s="2492"/>
      <c r="GB355" s="2492"/>
      <c r="GC355" s="2492"/>
      <c r="GD355" s="2492"/>
      <c r="GE355" s="2492"/>
      <c r="GF355" s="2492"/>
      <c r="GG355" s="2492"/>
      <c r="GH355" s="2492"/>
      <c r="GI355" s="2492"/>
      <c r="GJ355" s="2492"/>
      <c r="GK355" s="2492"/>
      <c r="GL355" s="2492"/>
      <c r="GM355" s="2492"/>
      <c r="GN355" s="2492"/>
      <c r="GO355" s="2492"/>
      <c r="GP355" s="2492"/>
      <c r="GQ355" s="2492"/>
      <c r="GR355" s="2492"/>
      <c r="GS355" s="2492"/>
      <c r="GT355" s="2492"/>
      <c r="GU355" s="2492"/>
      <c r="GV355" s="2492"/>
      <c r="GW355" s="2492"/>
      <c r="GX355" s="2492"/>
      <c r="GY355" s="2492"/>
      <c r="GZ355" s="2492"/>
      <c r="HA355" s="2492"/>
      <c r="HB355" s="2492"/>
      <c r="HC355" s="2492"/>
      <c r="HD355" s="2492"/>
      <c r="HE355" s="2492"/>
      <c r="HF355" s="2492"/>
      <c r="HG355" s="2492"/>
      <c r="HH355" s="2492"/>
      <c r="HI355" s="2492"/>
      <c r="HJ355" s="2492"/>
      <c r="HK355" s="2492"/>
      <c r="HL355" s="2492"/>
      <c r="HM355" s="2492"/>
      <c r="HN355" s="2492"/>
      <c r="HO355" s="2492"/>
      <c r="HP355" s="2492"/>
      <c r="HQ355" s="2492"/>
      <c r="HR355" s="2492"/>
      <c r="HS355" s="2492"/>
      <c r="HT355" s="2492"/>
      <c r="HU355" s="2492"/>
      <c r="HV355" s="2492"/>
      <c r="HW355" s="2492"/>
      <c r="HX355" s="2492"/>
      <c r="HY355" s="2492"/>
      <c r="HZ355" s="2492"/>
      <c r="IA355" s="2492"/>
      <c r="IB355" s="2492"/>
      <c r="IC355" s="2492"/>
      <c r="ID355" s="2492"/>
      <c r="IE355" s="2492"/>
    </row>
    <row r="356" spans="1:239" s="1472" customFormat="1" ht="15.75" customHeight="1" thickBot="1">
      <c r="A356" s="1740" t="s">
        <v>160</v>
      </c>
      <c r="B356" s="705" t="s">
        <v>957</v>
      </c>
      <c r="C356" s="1905" t="s">
        <v>1715</v>
      </c>
      <c r="D356" s="157"/>
      <c r="E356" s="1742"/>
      <c r="F356" s="1743"/>
      <c r="G356" s="1918" t="s">
        <v>219</v>
      </c>
      <c r="H356" s="694"/>
      <c r="I356" s="687">
        <v>37.299999999999997</v>
      </c>
      <c r="J356" s="674"/>
      <c r="K356" s="683">
        <v>4</v>
      </c>
      <c r="L356" s="2566"/>
      <c r="M356" s="754" t="s">
        <v>287</v>
      </c>
      <c r="N356" s="851"/>
      <c r="O356" s="799"/>
      <c r="P356" s="1906"/>
      <c r="Q356" s="799"/>
      <c r="R356" s="2616"/>
      <c r="S356" s="469"/>
      <c r="T356" s="422"/>
      <c r="U356" s="1907"/>
      <c r="V356" s="422"/>
      <c r="W356" s="1435"/>
      <c r="X356" s="1138"/>
      <c r="Y356" s="799"/>
      <c r="Z356" s="1908"/>
      <c r="AA356" s="1145"/>
      <c r="AB356" s="2483"/>
      <c r="AC356" s="2516">
        <f t="shared" si="20"/>
        <v>0</v>
      </c>
      <c r="AD356" s="1416">
        <f t="shared" si="21"/>
        <v>0</v>
      </c>
      <c r="AE356" s="1416">
        <f t="shared" si="22"/>
        <v>0</v>
      </c>
      <c r="AF356" s="1416">
        <f t="shared" si="23"/>
        <v>0</v>
      </c>
      <c r="AG356" s="2492"/>
      <c r="AH356" s="2492"/>
      <c r="AI356" s="2492"/>
      <c r="AJ356" s="2492"/>
      <c r="AK356" s="2492"/>
      <c r="AL356" s="2492"/>
      <c r="AM356" s="2492"/>
      <c r="AN356" s="2492"/>
      <c r="AO356" s="2492"/>
      <c r="AP356" s="2492"/>
      <c r="AQ356" s="2492"/>
      <c r="AR356" s="2492"/>
      <c r="AS356" s="2492"/>
      <c r="AT356" s="2492"/>
      <c r="AU356" s="2492"/>
      <c r="AV356" s="2492"/>
      <c r="AW356" s="2492"/>
      <c r="AX356" s="2492"/>
      <c r="AY356" s="2492"/>
      <c r="AZ356" s="2492"/>
      <c r="BA356" s="2492"/>
      <c r="BB356" s="2492"/>
      <c r="BC356" s="2492"/>
      <c r="BD356" s="2492"/>
      <c r="BE356" s="2492"/>
      <c r="BF356" s="2492"/>
      <c r="BG356" s="2492"/>
      <c r="BH356" s="2492"/>
      <c r="BI356" s="2492"/>
      <c r="BJ356" s="2492"/>
      <c r="BK356" s="2492"/>
      <c r="BL356" s="2492"/>
      <c r="BM356" s="2492"/>
      <c r="BN356" s="2492"/>
      <c r="BO356" s="2492"/>
      <c r="BP356" s="2492"/>
      <c r="BQ356" s="2492"/>
      <c r="BR356" s="2492"/>
      <c r="BS356" s="2492"/>
      <c r="BT356" s="2492"/>
      <c r="BU356" s="2492"/>
      <c r="BV356" s="2492"/>
      <c r="BW356" s="2492"/>
      <c r="BX356" s="2492"/>
      <c r="BY356" s="2492"/>
      <c r="BZ356" s="2492"/>
      <c r="CA356" s="2492"/>
      <c r="CB356" s="2492"/>
      <c r="CC356" s="2492"/>
      <c r="CD356" s="2492"/>
      <c r="CE356" s="2492"/>
      <c r="CF356" s="2492"/>
      <c r="CG356" s="2492"/>
      <c r="CH356" s="2492"/>
      <c r="CI356" s="2492"/>
      <c r="CJ356" s="2492"/>
      <c r="CK356" s="2492"/>
      <c r="CL356" s="2492"/>
      <c r="CM356" s="2492"/>
      <c r="CN356" s="2492"/>
      <c r="CO356" s="2492"/>
      <c r="CP356" s="2492"/>
      <c r="CQ356" s="2492"/>
      <c r="CR356" s="2492"/>
      <c r="CS356" s="2492"/>
      <c r="CT356" s="2492"/>
      <c r="CU356" s="2492"/>
      <c r="CV356" s="2492"/>
      <c r="CW356" s="2492"/>
      <c r="CX356" s="2492"/>
      <c r="CY356" s="2492"/>
      <c r="CZ356" s="2492"/>
      <c r="DA356" s="2492"/>
      <c r="DB356" s="2492"/>
      <c r="DC356" s="2492"/>
      <c r="DD356" s="2492"/>
      <c r="DE356" s="2492"/>
      <c r="DF356" s="2492"/>
      <c r="DG356" s="2492"/>
      <c r="DH356" s="2492"/>
      <c r="DI356" s="2492"/>
      <c r="DJ356" s="2492"/>
      <c r="DK356" s="2492"/>
      <c r="DL356" s="2492"/>
      <c r="DM356" s="2492"/>
      <c r="DN356" s="2492"/>
      <c r="DO356" s="2492"/>
      <c r="DP356" s="2492"/>
      <c r="DQ356" s="2492"/>
      <c r="DR356" s="2492"/>
      <c r="DS356" s="2492"/>
      <c r="DT356" s="2492"/>
      <c r="DU356" s="2492"/>
      <c r="DV356" s="2492"/>
      <c r="DW356" s="2492"/>
      <c r="DX356" s="2492"/>
      <c r="DY356" s="2492"/>
      <c r="DZ356" s="2492"/>
      <c r="EA356" s="2492"/>
      <c r="EB356" s="2492"/>
      <c r="EC356" s="2492"/>
      <c r="ED356" s="2492"/>
      <c r="EE356" s="2492"/>
      <c r="EF356" s="2492"/>
      <c r="EG356" s="2492"/>
      <c r="EH356" s="2492"/>
      <c r="EI356" s="2492"/>
      <c r="EJ356" s="2492"/>
      <c r="EK356" s="2492"/>
      <c r="EL356" s="2492"/>
      <c r="EM356" s="2492"/>
      <c r="EN356" s="2492"/>
      <c r="EO356" s="2492"/>
      <c r="EP356" s="2492"/>
      <c r="EQ356" s="2492"/>
      <c r="ER356" s="2492"/>
      <c r="ES356" s="2492"/>
      <c r="ET356" s="2492"/>
      <c r="EU356" s="2492"/>
      <c r="EV356" s="2492"/>
      <c r="EW356" s="2492"/>
      <c r="EX356" s="2492"/>
      <c r="EY356" s="2492"/>
      <c r="EZ356" s="2492"/>
      <c r="FA356" s="2492"/>
      <c r="FB356" s="2492"/>
      <c r="FC356" s="2492"/>
      <c r="FD356" s="2492"/>
      <c r="FE356" s="2492"/>
      <c r="FF356" s="2492"/>
      <c r="FG356" s="2492"/>
      <c r="FH356" s="2492"/>
      <c r="FI356" s="2492"/>
      <c r="FJ356" s="2492"/>
      <c r="FK356" s="2492"/>
      <c r="FL356" s="2492"/>
      <c r="FM356" s="2492"/>
      <c r="FN356" s="2492"/>
      <c r="FO356" s="2492"/>
      <c r="FP356" s="2492"/>
      <c r="FQ356" s="2492"/>
      <c r="FR356" s="2492"/>
      <c r="FS356" s="2492"/>
      <c r="FT356" s="2492"/>
      <c r="FU356" s="2492"/>
      <c r="FV356" s="2492"/>
      <c r="FW356" s="2492"/>
      <c r="FX356" s="2492"/>
      <c r="FY356" s="2492"/>
      <c r="FZ356" s="2492"/>
      <c r="GA356" s="2492"/>
      <c r="GB356" s="2492"/>
      <c r="GC356" s="2492"/>
      <c r="GD356" s="2492"/>
      <c r="GE356" s="2492"/>
      <c r="GF356" s="2492"/>
      <c r="GG356" s="2492"/>
      <c r="GH356" s="2492"/>
      <c r="GI356" s="2492"/>
      <c r="GJ356" s="2492"/>
      <c r="GK356" s="2492"/>
      <c r="GL356" s="2492"/>
      <c r="GM356" s="2492"/>
      <c r="GN356" s="2492"/>
      <c r="GO356" s="2492"/>
      <c r="GP356" s="2492"/>
      <c r="GQ356" s="2492"/>
      <c r="GR356" s="2492"/>
      <c r="GS356" s="2492"/>
      <c r="GT356" s="2492"/>
      <c r="GU356" s="2492"/>
      <c r="GV356" s="2492"/>
      <c r="GW356" s="2492"/>
      <c r="GX356" s="2492"/>
      <c r="GY356" s="2492"/>
      <c r="GZ356" s="2492"/>
      <c r="HA356" s="2492"/>
      <c r="HB356" s="2492"/>
      <c r="HC356" s="2492"/>
      <c r="HD356" s="2492"/>
      <c r="HE356" s="2492"/>
      <c r="HF356" s="2492"/>
      <c r="HG356" s="2492"/>
      <c r="HH356" s="2492"/>
      <c r="HI356" s="2492"/>
      <c r="HJ356" s="2492"/>
      <c r="HK356" s="2492"/>
      <c r="HL356" s="2492"/>
      <c r="HM356" s="2492"/>
      <c r="HN356" s="2492"/>
      <c r="HO356" s="2492"/>
      <c r="HP356" s="2492"/>
      <c r="HQ356" s="2492"/>
      <c r="HR356" s="2492"/>
      <c r="HS356" s="2492"/>
      <c r="HT356" s="2492"/>
      <c r="HU356" s="2492"/>
      <c r="HV356" s="2492"/>
      <c r="HW356" s="2492"/>
      <c r="HX356" s="2492"/>
      <c r="HY356" s="2492"/>
      <c r="HZ356" s="2492"/>
      <c r="IA356" s="2492"/>
      <c r="IB356" s="2492"/>
      <c r="IC356" s="2492"/>
      <c r="ID356" s="2492"/>
      <c r="IE356" s="2492"/>
    </row>
    <row r="357" spans="1:239" s="1472" customFormat="1" ht="30" customHeight="1" thickBot="1">
      <c r="A357" s="2518"/>
      <c r="B357" s="1197" t="s">
        <v>1716</v>
      </c>
      <c r="C357" s="2519"/>
      <c r="D357" s="2520"/>
      <c r="E357" s="2521"/>
      <c r="F357" s="2522"/>
      <c r="G357" s="2523"/>
      <c r="H357" s="2524"/>
      <c r="I357" s="2525" t="s">
        <v>373</v>
      </c>
      <c r="J357" s="2526"/>
      <c r="K357" s="2527"/>
      <c r="L357" s="2546"/>
      <c r="M357" s="2528"/>
      <c r="N357" s="1196"/>
      <c r="O357" s="2529"/>
      <c r="P357" s="2529" t="s">
        <v>373</v>
      </c>
      <c r="Q357" s="2529"/>
      <c r="R357" s="2592"/>
      <c r="S357" s="2529"/>
      <c r="T357" s="2529"/>
      <c r="U357" s="2529" t="s">
        <v>373</v>
      </c>
      <c r="V357" s="2529"/>
      <c r="W357" s="2546"/>
      <c r="X357" s="2530"/>
      <c r="Y357" s="2531"/>
      <c r="Z357" s="2532" t="s">
        <v>373</v>
      </c>
      <c r="AA357" s="2531"/>
      <c r="AB357" s="2670"/>
      <c r="AC357" s="2533"/>
      <c r="AD357" s="2534"/>
      <c r="AE357" s="2534"/>
      <c r="AF357" s="2534"/>
      <c r="AG357" s="2492"/>
      <c r="AH357" s="2492"/>
      <c r="AI357" s="2492"/>
      <c r="AJ357" s="2492"/>
      <c r="AK357" s="2492"/>
      <c r="AL357" s="2492"/>
      <c r="AM357" s="2492"/>
      <c r="AN357" s="2492"/>
      <c r="AO357" s="2492"/>
      <c r="AP357" s="2492"/>
      <c r="AQ357" s="2492"/>
      <c r="AR357" s="2492"/>
      <c r="AS357" s="2492"/>
      <c r="AT357" s="2492"/>
      <c r="AU357" s="2492"/>
      <c r="AV357" s="2492"/>
      <c r="AW357" s="2492"/>
      <c r="AX357" s="2492"/>
      <c r="AY357" s="2492"/>
      <c r="AZ357" s="2492"/>
      <c r="BA357" s="2492"/>
      <c r="BB357" s="2492"/>
      <c r="BC357" s="2492"/>
      <c r="BD357" s="2492"/>
      <c r="BE357" s="2492"/>
      <c r="BF357" s="2492"/>
      <c r="BG357" s="2492"/>
      <c r="BH357" s="2492"/>
      <c r="BI357" s="2492"/>
      <c r="BJ357" s="2492"/>
      <c r="BK357" s="2492"/>
      <c r="BL357" s="2492"/>
      <c r="BM357" s="2492"/>
      <c r="BN357" s="2492"/>
      <c r="BO357" s="2492"/>
      <c r="BP357" s="2492"/>
      <c r="BQ357" s="2492"/>
      <c r="BR357" s="2492"/>
      <c r="BS357" s="2492"/>
      <c r="BT357" s="2492"/>
      <c r="BU357" s="2492"/>
      <c r="BV357" s="2492"/>
      <c r="BW357" s="2492"/>
      <c r="BX357" s="2492"/>
      <c r="BY357" s="2492"/>
      <c r="BZ357" s="2492"/>
      <c r="CA357" s="2492"/>
      <c r="CB357" s="2492"/>
      <c r="CC357" s="2492"/>
      <c r="CD357" s="2492"/>
      <c r="CE357" s="2492"/>
      <c r="CF357" s="2492"/>
      <c r="CG357" s="2492"/>
      <c r="CH357" s="2492"/>
      <c r="CI357" s="2492"/>
      <c r="CJ357" s="2492"/>
      <c r="CK357" s="2492"/>
      <c r="CL357" s="2492"/>
      <c r="CM357" s="2492"/>
      <c r="CN357" s="2492"/>
      <c r="CO357" s="2492"/>
      <c r="CP357" s="2492"/>
      <c r="CQ357" s="2492"/>
      <c r="CR357" s="2492"/>
      <c r="CS357" s="2492"/>
      <c r="CT357" s="2492"/>
      <c r="CU357" s="2492"/>
      <c r="CV357" s="2492"/>
      <c r="CW357" s="2492"/>
      <c r="CX357" s="2492"/>
      <c r="CY357" s="2492"/>
      <c r="CZ357" s="2492"/>
      <c r="DA357" s="2492"/>
      <c r="DB357" s="2492"/>
      <c r="DC357" s="2492"/>
      <c r="DD357" s="2492"/>
      <c r="DE357" s="2492"/>
      <c r="DF357" s="2492"/>
      <c r="DG357" s="2492"/>
      <c r="DH357" s="2492"/>
      <c r="DI357" s="2492"/>
      <c r="DJ357" s="2492"/>
      <c r="DK357" s="2492"/>
      <c r="DL357" s="2492"/>
      <c r="DM357" s="2492"/>
      <c r="DN357" s="2492"/>
      <c r="DO357" s="2492"/>
      <c r="DP357" s="2492"/>
      <c r="DQ357" s="2492"/>
      <c r="DR357" s="2492"/>
      <c r="DS357" s="2492"/>
      <c r="DT357" s="2492"/>
      <c r="DU357" s="2492"/>
      <c r="DV357" s="2492"/>
      <c r="DW357" s="2492"/>
      <c r="DX357" s="2492"/>
      <c r="DY357" s="2492"/>
      <c r="DZ357" s="2492"/>
      <c r="EA357" s="2492"/>
      <c r="EB357" s="2492"/>
      <c r="EC357" s="2492"/>
      <c r="ED357" s="2492"/>
      <c r="EE357" s="2492"/>
      <c r="EF357" s="2492"/>
      <c r="EG357" s="2492"/>
      <c r="EH357" s="2492"/>
      <c r="EI357" s="2492"/>
      <c r="EJ357" s="2492"/>
      <c r="EK357" s="2492"/>
      <c r="EL357" s="2492"/>
      <c r="EM357" s="2492"/>
      <c r="EN357" s="2492"/>
      <c r="EO357" s="2492"/>
      <c r="EP357" s="2492"/>
      <c r="EQ357" s="2492"/>
      <c r="ER357" s="2492"/>
      <c r="ES357" s="2492"/>
      <c r="ET357" s="2492"/>
      <c r="EU357" s="2492"/>
      <c r="EV357" s="2492"/>
      <c r="EW357" s="2492"/>
      <c r="EX357" s="2492"/>
      <c r="EY357" s="2492"/>
      <c r="EZ357" s="2492"/>
      <c r="FA357" s="2492"/>
      <c r="FB357" s="2492"/>
      <c r="FC357" s="2492"/>
      <c r="FD357" s="2492"/>
      <c r="FE357" s="2492"/>
      <c r="FF357" s="2492"/>
      <c r="FG357" s="2492"/>
      <c r="FH357" s="2492"/>
      <c r="FI357" s="2492"/>
      <c r="FJ357" s="2492"/>
      <c r="FK357" s="2492"/>
      <c r="FL357" s="2492"/>
      <c r="FM357" s="2492"/>
      <c r="FN357" s="2492"/>
      <c r="FO357" s="2492"/>
      <c r="FP357" s="2492"/>
      <c r="FQ357" s="2492"/>
      <c r="FR357" s="2492"/>
      <c r="FS357" s="2492"/>
      <c r="FT357" s="2492"/>
      <c r="FU357" s="2492"/>
      <c r="FV357" s="2492"/>
      <c r="FW357" s="2492"/>
      <c r="FX357" s="2492"/>
      <c r="FY357" s="2492"/>
      <c r="FZ357" s="2492"/>
      <c r="GA357" s="2492"/>
      <c r="GB357" s="2492"/>
      <c r="GC357" s="2492"/>
      <c r="GD357" s="2492"/>
      <c r="GE357" s="2492"/>
      <c r="GF357" s="2492"/>
      <c r="GG357" s="2492"/>
      <c r="GH357" s="2492"/>
      <c r="GI357" s="2492"/>
      <c r="GJ357" s="2492"/>
      <c r="GK357" s="2492"/>
      <c r="GL357" s="2492"/>
      <c r="GM357" s="2492"/>
      <c r="GN357" s="2492"/>
      <c r="GO357" s="2492"/>
      <c r="GP357" s="2492"/>
      <c r="GQ357" s="2492"/>
      <c r="GR357" s="2492"/>
      <c r="GS357" s="2492"/>
      <c r="GT357" s="2492"/>
      <c r="GU357" s="2492"/>
      <c r="GV357" s="2492"/>
      <c r="GW357" s="2492"/>
      <c r="GX357" s="2492"/>
      <c r="GY357" s="2492"/>
      <c r="GZ357" s="2492"/>
      <c r="HA357" s="2492"/>
      <c r="HB357" s="2492"/>
      <c r="HC357" s="2492"/>
      <c r="HD357" s="2492"/>
      <c r="HE357" s="2492"/>
      <c r="HF357" s="2492"/>
      <c r="HG357" s="2492"/>
      <c r="HH357" s="2492"/>
      <c r="HI357" s="2492"/>
      <c r="HJ357" s="2492"/>
      <c r="HK357" s="2492"/>
      <c r="HL357" s="2492"/>
      <c r="HM357" s="2492"/>
      <c r="HN357" s="2492"/>
      <c r="HO357" s="2492"/>
      <c r="HP357" s="2492"/>
      <c r="HQ357" s="2492"/>
      <c r="HR357" s="2492"/>
      <c r="HS357" s="2492"/>
      <c r="HT357" s="2492"/>
      <c r="HU357" s="2492"/>
      <c r="HV357" s="2492"/>
      <c r="HW357" s="2492"/>
      <c r="HX357" s="2492"/>
      <c r="HY357" s="2492"/>
      <c r="HZ357" s="2492"/>
      <c r="IA357" s="2492"/>
      <c r="IB357" s="2492"/>
      <c r="IC357" s="2492"/>
      <c r="ID357" s="2492"/>
      <c r="IE357" s="2492"/>
    </row>
    <row r="358" spans="1:239" s="1472" customFormat="1" ht="15.75" customHeight="1">
      <c r="A358" s="1579" t="s">
        <v>1719</v>
      </c>
      <c r="B358" s="718" t="s">
        <v>1717</v>
      </c>
      <c r="C358" s="1583" t="s">
        <v>1718</v>
      </c>
      <c r="D358" s="215"/>
      <c r="E358" s="1584"/>
      <c r="F358" s="85"/>
      <c r="G358" s="83">
        <v>2</v>
      </c>
      <c r="H358" s="701"/>
      <c r="I358" s="686">
        <v>24.9</v>
      </c>
      <c r="J358" s="1123"/>
      <c r="K358" s="698">
        <v>3</v>
      </c>
      <c r="L358" s="2449"/>
      <c r="M358" s="1121"/>
      <c r="N358" s="1137"/>
      <c r="O358" s="1147"/>
      <c r="P358" s="1140"/>
      <c r="Q358" s="1147"/>
      <c r="R358" s="2461"/>
      <c r="S358" s="1137"/>
      <c r="T358" s="1147"/>
      <c r="U358" s="1140"/>
      <c r="V358" s="1147"/>
      <c r="W358" s="2473"/>
      <c r="X358" s="1502">
        <v>0.3</v>
      </c>
      <c r="Y358" s="1549"/>
      <c r="Z358" s="1504">
        <v>2311</v>
      </c>
      <c r="AA358" s="1616"/>
      <c r="AB358" s="2480"/>
      <c r="AC358" s="2516">
        <f t="shared" si="20"/>
        <v>0</v>
      </c>
      <c r="AD358" s="1416">
        <f t="shared" si="21"/>
        <v>0</v>
      </c>
      <c r="AE358" s="1416">
        <f t="shared" si="22"/>
        <v>0</v>
      </c>
      <c r="AF358" s="1416">
        <f t="shared" si="23"/>
        <v>0</v>
      </c>
      <c r="AG358" s="2492"/>
      <c r="AH358" s="2492"/>
      <c r="AI358" s="2492"/>
      <c r="AJ358" s="2492"/>
      <c r="AK358" s="2492"/>
      <c r="AL358" s="2492"/>
      <c r="AM358" s="2492"/>
      <c r="AN358" s="2492"/>
      <c r="AO358" s="2492"/>
      <c r="AP358" s="2492"/>
      <c r="AQ358" s="2492"/>
      <c r="AR358" s="2492"/>
      <c r="AS358" s="2492"/>
      <c r="AT358" s="2492"/>
      <c r="AU358" s="2492"/>
      <c r="AV358" s="2492"/>
      <c r="AW358" s="2492"/>
      <c r="AX358" s="2492"/>
      <c r="AY358" s="2492"/>
      <c r="AZ358" s="2492"/>
      <c r="BA358" s="2492"/>
      <c r="BB358" s="2492"/>
      <c r="BC358" s="2492"/>
      <c r="BD358" s="2492"/>
      <c r="BE358" s="2492"/>
      <c r="BF358" s="2492"/>
      <c r="BG358" s="2492"/>
      <c r="BH358" s="2492"/>
      <c r="BI358" s="2492"/>
      <c r="BJ358" s="2492"/>
      <c r="BK358" s="2492"/>
      <c r="BL358" s="2492"/>
      <c r="BM358" s="2492"/>
      <c r="BN358" s="2492"/>
      <c r="BO358" s="2492"/>
      <c r="BP358" s="2492"/>
      <c r="BQ358" s="2492"/>
      <c r="BR358" s="2492"/>
      <c r="BS358" s="2492"/>
      <c r="BT358" s="2492"/>
      <c r="BU358" s="2492"/>
      <c r="BV358" s="2492"/>
      <c r="BW358" s="2492"/>
      <c r="BX358" s="2492"/>
      <c r="BY358" s="2492"/>
      <c r="BZ358" s="2492"/>
      <c r="CA358" s="2492"/>
      <c r="CB358" s="2492"/>
      <c r="CC358" s="2492"/>
      <c r="CD358" s="2492"/>
      <c r="CE358" s="2492"/>
      <c r="CF358" s="2492"/>
      <c r="CG358" s="2492"/>
      <c r="CH358" s="2492"/>
      <c r="CI358" s="2492"/>
      <c r="CJ358" s="2492"/>
      <c r="CK358" s="2492"/>
      <c r="CL358" s="2492"/>
      <c r="CM358" s="2492"/>
      <c r="CN358" s="2492"/>
      <c r="CO358" s="2492"/>
      <c r="CP358" s="2492"/>
      <c r="CQ358" s="2492"/>
      <c r="CR358" s="2492"/>
      <c r="CS358" s="2492"/>
      <c r="CT358" s="2492"/>
      <c r="CU358" s="2492"/>
      <c r="CV358" s="2492"/>
      <c r="CW358" s="2492"/>
      <c r="CX358" s="2492"/>
      <c r="CY358" s="2492"/>
      <c r="CZ358" s="2492"/>
      <c r="DA358" s="2492"/>
      <c r="DB358" s="2492"/>
      <c r="DC358" s="2492"/>
      <c r="DD358" s="2492"/>
      <c r="DE358" s="2492"/>
      <c r="DF358" s="2492"/>
      <c r="DG358" s="2492"/>
      <c r="DH358" s="2492"/>
      <c r="DI358" s="2492"/>
      <c r="DJ358" s="2492"/>
      <c r="DK358" s="2492"/>
      <c r="DL358" s="2492"/>
      <c r="DM358" s="2492"/>
      <c r="DN358" s="2492"/>
      <c r="DO358" s="2492"/>
      <c r="DP358" s="2492"/>
      <c r="DQ358" s="2492"/>
      <c r="DR358" s="2492"/>
      <c r="DS358" s="2492"/>
      <c r="DT358" s="2492"/>
      <c r="DU358" s="2492"/>
      <c r="DV358" s="2492"/>
      <c r="DW358" s="2492"/>
      <c r="DX358" s="2492"/>
      <c r="DY358" s="2492"/>
      <c r="DZ358" s="2492"/>
      <c r="EA358" s="2492"/>
      <c r="EB358" s="2492"/>
      <c r="EC358" s="2492"/>
      <c r="ED358" s="2492"/>
      <c r="EE358" s="2492"/>
      <c r="EF358" s="2492"/>
      <c r="EG358" s="2492"/>
      <c r="EH358" s="2492"/>
      <c r="EI358" s="2492"/>
      <c r="EJ358" s="2492"/>
      <c r="EK358" s="2492"/>
      <c r="EL358" s="2492"/>
      <c r="EM358" s="2492"/>
      <c r="EN358" s="2492"/>
      <c r="EO358" s="2492"/>
      <c r="EP358" s="2492"/>
      <c r="EQ358" s="2492"/>
      <c r="ER358" s="2492"/>
      <c r="ES358" s="2492"/>
      <c r="ET358" s="2492"/>
      <c r="EU358" s="2492"/>
      <c r="EV358" s="2492"/>
      <c r="EW358" s="2492"/>
      <c r="EX358" s="2492"/>
      <c r="EY358" s="2492"/>
      <c r="EZ358" s="2492"/>
      <c r="FA358" s="2492"/>
      <c r="FB358" s="2492"/>
      <c r="FC358" s="2492"/>
      <c r="FD358" s="2492"/>
      <c r="FE358" s="2492"/>
      <c r="FF358" s="2492"/>
      <c r="FG358" s="2492"/>
      <c r="FH358" s="2492"/>
      <c r="FI358" s="2492"/>
      <c r="FJ358" s="2492"/>
      <c r="FK358" s="2492"/>
      <c r="FL358" s="2492"/>
      <c r="FM358" s="2492"/>
      <c r="FN358" s="2492"/>
      <c r="FO358" s="2492"/>
      <c r="FP358" s="2492"/>
      <c r="FQ358" s="2492"/>
      <c r="FR358" s="2492"/>
      <c r="FS358" s="2492"/>
      <c r="FT358" s="2492"/>
      <c r="FU358" s="2492"/>
      <c r="FV358" s="2492"/>
      <c r="FW358" s="2492"/>
      <c r="FX358" s="2492"/>
      <c r="FY358" s="2492"/>
      <c r="FZ358" s="2492"/>
      <c r="GA358" s="2492"/>
      <c r="GB358" s="2492"/>
      <c r="GC358" s="2492"/>
      <c r="GD358" s="2492"/>
      <c r="GE358" s="2492"/>
      <c r="GF358" s="2492"/>
      <c r="GG358" s="2492"/>
      <c r="GH358" s="2492"/>
      <c r="GI358" s="2492"/>
      <c r="GJ358" s="2492"/>
      <c r="GK358" s="2492"/>
      <c r="GL358" s="2492"/>
      <c r="GM358" s="2492"/>
      <c r="GN358" s="2492"/>
      <c r="GO358" s="2492"/>
      <c r="GP358" s="2492"/>
      <c r="GQ358" s="2492"/>
      <c r="GR358" s="2492"/>
      <c r="GS358" s="2492"/>
      <c r="GT358" s="2492"/>
      <c r="GU358" s="2492"/>
      <c r="GV358" s="2492"/>
      <c r="GW358" s="2492"/>
      <c r="GX358" s="2492"/>
      <c r="GY358" s="2492"/>
      <c r="GZ358" s="2492"/>
      <c r="HA358" s="2492"/>
      <c r="HB358" s="2492"/>
      <c r="HC358" s="2492"/>
      <c r="HD358" s="2492"/>
      <c r="HE358" s="2492"/>
      <c r="HF358" s="2492"/>
      <c r="HG358" s="2492"/>
      <c r="HH358" s="2492"/>
      <c r="HI358" s="2492"/>
      <c r="HJ358" s="2492"/>
      <c r="HK358" s="2492"/>
      <c r="HL358" s="2492"/>
      <c r="HM358" s="2492"/>
      <c r="HN358" s="2492"/>
      <c r="HO358" s="2492"/>
      <c r="HP358" s="2492"/>
      <c r="HQ358" s="2492"/>
      <c r="HR358" s="2492"/>
      <c r="HS358" s="2492"/>
      <c r="HT358" s="2492"/>
      <c r="HU358" s="2492"/>
      <c r="HV358" s="2492"/>
      <c r="HW358" s="2492"/>
      <c r="HX358" s="2492"/>
      <c r="HY358" s="2492"/>
      <c r="HZ358" s="2492"/>
      <c r="IA358" s="2492"/>
      <c r="IB358" s="2492"/>
      <c r="IC358" s="2492"/>
      <c r="ID358" s="2492"/>
      <c r="IE358" s="2492"/>
    </row>
    <row r="359" spans="1:239" s="1758" customFormat="1" ht="15.75" customHeight="1">
      <c r="A359" s="1552" t="s">
        <v>1720</v>
      </c>
      <c r="B359" s="1496" t="s">
        <v>1721</v>
      </c>
      <c r="C359" s="1543" t="s">
        <v>1722</v>
      </c>
      <c r="D359" s="1544"/>
      <c r="E359" s="1545"/>
      <c r="F359" s="1546"/>
      <c r="G359" s="1497">
        <v>1.8</v>
      </c>
      <c r="H359" s="1592"/>
      <c r="I359" s="1617">
        <v>20.7</v>
      </c>
      <c r="J359" s="1757"/>
      <c r="K359" s="1618">
        <v>2</v>
      </c>
      <c r="L359" s="2446"/>
      <c r="M359" s="1638"/>
      <c r="N359" s="1158"/>
      <c r="O359" s="1143"/>
      <c r="P359" s="2019"/>
      <c r="Q359" s="1143"/>
      <c r="R359" s="2629"/>
      <c r="S359" s="1158"/>
      <c r="T359" s="1143"/>
      <c r="U359" s="2019"/>
      <c r="V359" s="1143"/>
      <c r="W359" s="2613"/>
      <c r="X359" s="1502">
        <v>0.3</v>
      </c>
      <c r="Y359" s="1549"/>
      <c r="Z359" s="1504">
        <v>2311</v>
      </c>
      <c r="AA359" s="1616"/>
      <c r="AB359" s="2480"/>
      <c r="AC359" s="2516">
        <f t="shared" si="20"/>
        <v>0</v>
      </c>
      <c r="AD359" s="1416">
        <f t="shared" si="21"/>
        <v>0</v>
      </c>
      <c r="AE359" s="1416">
        <f t="shared" si="22"/>
        <v>0</v>
      </c>
      <c r="AF359" s="1416">
        <f t="shared" si="23"/>
        <v>0</v>
      </c>
      <c r="AG359" s="2496"/>
      <c r="AH359" s="2496"/>
      <c r="AI359" s="2496"/>
      <c r="AJ359" s="2496"/>
      <c r="AK359" s="2496"/>
      <c r="AL359" s="2496"/>
      <c r="AM359" s="2496"/>
      <c r="AN359" s="2496"/>
      <c r="AO359" s="2496"/>
      <c r="AP359" s="2496"/>
      <c r="AQ359" s="2496"/>
      <c r="AR359" s="2496"/>
      <c r="AS359" s="2496"/>
      <c r="AT359" s="2496"/>
      <c r="AU359" s="2496"/>
      <c r="AV359" s="2496"/>
      <c r="AW359" s="2496"/>
      <c r="AX359" s="2496"/>
      <c r="AY359" s="2496"/>
      <c r="AZ359" s="2496"/>
      <c r="BA359" s="2496"/>
      <c r="BB359" s="2496"/>
      <c r="BC359" s="2496"/>
      <c r="BD359" s="2496"/>
      <c r="BE359" s="2496"/>
      <c r="BF359" s="2496"/>
      <c r="BG359" s="2496"/>
      <c r="BH359" s="2496"/>
      <c r="BI359" s="2496"/>
      <c r="BJ359" s="2496"/>
      <c r="BK359" s="2496"/>
      <c r="BL359" s="2496"/>
      <c r="BM359" s="2496"/>
      <c r="BN359" s="2496"/>
      <c r="BO359" s="2496"/>
      <c r="BP359" s="2496"/>
      <c r="BQ359" s="2496"/>
      <c r="BR359" s="2496"/>
      <c r="BS359" s="2496"/>
      <c r="BT359" s="2496"/>
      <c r="BU359" s="2496"/>
      <c r="BV359" s="2496"/>
      <c r="BW359" s="2496"/>
      <c r="BX359" s="2496"/>
      <c r="BY359" s="2496"/>
      <c r="BZ359" s="2496"/>
      <c r="CA359" s="2496"/>
      <c r="CB359" s="2496"/>
      <c r="CC359" s="2496"/>
      <c r="CD359" s="2496"/>
      <c r="CE359" s="2496"/>
      <c r="CF359" s="2496"/>
      <c r="CG359" s="2496"/>
      <c r="CH359" s="2496"/>
      <c r="CI359" s="2496"/>
      <c r="CJ359" s="2496"/>
      <c r="CK359" s="2496"/>
      <c r="CL359" s="2496"/>
      <c r="CM359" s="2496"/>
      <c r="CN359" s="2496"/>
      <c r="CO359" s="2496"/>
      <c r="CP359" s="2496"/>
      <c r="CQ359" s="2496"/>
      <c r="CR359" s="2496"/>
      <c r="CS359" s="2496"/>
      <c r="CT359" s="2496"/>
      <c r="CU359" s="2496"/>
      <c r="CV359" s="2496"/>
      <c r="CW359" s="2496"/>
      <c r="CX359" s="2496"/>
      <c r="CY359" s="2496"/>
      <c r="CZ359" s="2496"/>
      <c r="DA359" s="2496"/>
      <c r="DB359" s="2496"/>
      <c r="DC359" s="2496"/>
      <c r="DD359" s="2496"/>
      <c r="DE359" s="2496"/>
      <c r="DF359" s="2496"/>
      <c r="DG359" s="2496"/>
      <c r="DH359" s="2496"/>
      <c r="DI359" s="2496"/>
      <c r="DJ359" s="2496"/>
      <c r="DK359" s="2496"/>
      <c r="DL359" s="2496"/>
      <c r="DM359" s="2496"/>
      <c r="DN359" s="2496"/>
      <c r="DO359" s="2496"/>
      <c r="DP359" s="2496"/>
      <c r="DQ359" s="2496"/>
      <c r="DR359" s="2496"/>
      <c r="DS359" s="2496"/>
      <c r="DT359" s="2496"/>
      <c r="DU359" s="2496"/>
      <c r="DV359" s="2496"/>
      <c r="DW359" s="2496"/>
      <c r="DX359" s="2496"/>
      <c r="DY359" s="2496"/>
      <c r="DZ359" s="2496"/>
      <c r="EA359" s="2496"/>
      <c r="EB359" s="2496"/>
      <c r="EC359" s="2496"/>
      <c r="ED359" s="2496"/>
      <c r="EE359" s="2496"/>
      <c r="EF359" s="2496"/>
      <c r="EG359" s="2496"/>
      <c r="EH359" s="2496"/>
      <c r="EI359" s="2496"/>
      <c r="EJ359" s="2496"/>
      <c r="EK359" s="2496"/>
      <c r="EL359" s="2496"/>
      <c r="EM359" s="2496"/>
      <c r="EN359" s="2496"/>
      <c r="EO359" s="2496"/>
      <c r="EP359" s="2496"/>
      <c r="EQ359" s="2496"/>
      <c r="ER359" s="2496"/>
      <c r="ES359" s="2496"/>
      <c r="ET359" s="2496"/>
      <c r="EU359" s="2496"/>
      <c r="EV359" s="2496"/>
      <c r="EW359" s="2496"/>
      <c r="EX359" s="2496"/>
      <c r="EY359" s="2496"/>
      <c r="EZ359" s="2496"/>
      <c r="FA359" s="2496"/>
      <c r="FB359" s="2496"/>
      <c r="FC359" s="2496"/>
      <c r="FD359" s="2496"/>
      <c r="FE359" s="2496"/>
      <c r="FF359" s="2496"/>
      <c r="FG359" s="2496"/>
      <c r="FH359" s="2496"/>
      <c r="FI359" s="2496"/>
      <c r="FJ359" s="2496"/>
      <c r="FK359" s="2496"/>
      <c r="FL359" s="2496"/>
      <c r="FM359" s="2496"/>
      <c r="FN359" s="2496"/>
      <c r="FO359" s="2496"/>
      <c r="FP359" s="2496"/>
      <c r="FQ359" s="2496"/>
      <c r="FR359" s="2496"/>
      <c r="FS359" s="2496"/>
      <c r="FT359" s="2496"/>
      <c r="FU359" s="2496"/>
      <c r="FV359" s="2496"/>
      <c r="FW359" s="2496"/>
      <c r="FX359" s="2496"/>
      <c r="FY359" s="2496"/>
      <c r="FZ359" s="2496"/>
      <c r="GA359" s="2496"/>
      <c r="GB359" s="2496"/>
      <c r="GC359" s="2496"/>
      <c r="GD359" s="2496"/>
      <c r="GE359" s="2496"/>
      <c r="GF359" s="2496"/>
      <c r="GG359" s="2496"/>
      <c r="GH359" s="2496"/>
      <c r="GI359" s="2496"/>
      <c r="GJ359" s="2496"/>
      <c r="GK359" s="2496"/>
      <c r="GL359" s="2496"/>
      <c r="GM359" s="2496"/>
      <c r="GN359" s="2496"/>
      <c r="GO359" s="2496"/>
      <c r="GP359" s="2496"/>
      <c r="GQ359" s="2496"/>
      <c r="GR359" s="2496"/>
      <c r="GS359" s="2496"/>
      <c r="GT359" s="2496"/>
      <c r="GU359" s="2496"/>
      <c r="GV359" s="2496"/>
      <c r="GW359" s="2496"/>
      <c r="GX359" s="2496"/>
      <c r="GY359" s="2496"/>
      <c r="GZ359" s="2496"/>
      <c r="HA359" s="2496"/>
      <c r="HB359" s="2496"/>
      <c r="HC359" s="2496"/>
      <c r="HD359" s="2496"/>
      <c r="HE359" s="2496"/>
      <c r="HF359" s="2496"/>
      <c r="HG359" s="2496"/>
      <c r="HH359" s="2496"/>
      <c r="HI359" s="2496"/>
      <c r="HJ359" s="2496"/>
      <c r="HK359" s="2496"/>
      <c r="HL359" s="2496"/>
      <c r="HM359" s="2496"/>
      <c r="HN359" s="2496"/>
      <c r="HO359" s="2496"/>
      <c r="HP359" s="2496"/>
      <c r="HQ359" s="2496"/>
      <c r="HR359" s="2496"/>
      <c r="HS359" s="2496"/>
      <c r="HT359" s="2496"/>
      <c r="HU359" s="2496"/>
      <c r="HV359" s="2496"/>
      <c r="HW359" s="2496"/>
      <c r="HX359" s="2496"/>
      <c r="HY359" s="2496"/>
      <c r="HZ359" s="2496"/>
      <c r="IA359" s="2496"/>
      <c r="IB359" s="2496"/>
      <c r="IC359" s="2496"/>
      <c r="ID359" s="2496"/>
      <c r="IE359" s="2496"/>
    </row>
    <row r="360" spans="1:239" s="1472" customFormat="1" ht="15.75" customHeight="1" thickBot="1">
      <c r="A360" s="1483">
        <v>2802</v>
      </c>
      <c r="B360" s="1496" t="s">
        <v>1723</v>
      </c>
      <c r="C360" s="1583" t="s">
        <v>731</v>
      </c>
      <c r="D360" s="215"/>
      <c r="E360" s="1584"/>
      <c r="F360" s="85"/>
      <c r="G360" s="83">
        <v>1.8</v>
      </c>
      <c r="H360" s="701"/>
      <c r="I360" s="686">
        <v>20.7</v>
      </c>
      <c r="J360" s="1123"/>
      <c r="K360" s="698">
        <v>2</v>
      </c>
      <c r="L360" s="2449"/>
      <c r="M360" s="1121" t="s">
        <v>1724</v>
      </c>
      <c r="N360" s="1497">
        <v>10</v>
      </c>
      <c r="O360" s="1549"/>
      <c r="P360" s="1617">
        <v>30</v>
      </c>
      <c r="Q360" s="1549"/>
      <c r="R360" s="2596"/>
      <c r="S360" s="1497">
        <v>50</v>
      </c>
      <c r="T360" s="1549"/>
      <c r="U360" s="1617">
        <v>124</v>
      </c>
      <c r="V360" s="1549"/>
      <c r="W360" s="2446"/>
      <c r="X360" s="1502">
        <v>0.3</v>
      </c>
      <c r="Y360" s="1549"/>
      <c r="Z360" s="1504">
        <v>1685</v>
      </c>
      <c r="AA360" s="1616"/>
      <c r="AB360" s="2480"/>
      <c r="AC360" s="2516">
        <f t="shared" si="20"/>
        <v>0</v>
      </c>
      <c r="AD360" s="1416">
        <f t="shared" si="21"/>
        <v>0</v>
      </c>
      <c r="AE360" s="1416">
        <f t="shared" si="22"/>
        <v>0</v>
      </c>
      <c r="AF360" s="1416">
        <f t="shared" si="23"/>
        <v>0</v>
      </c>
      <c r="AG360" s="2492"/>
      <c r="AH360" s="2492"/>
      <c r="AI360" s="2492"/>
      <c r="AJ360" s="2492"/>
      <c r="AK360" s="2492"/>
      <c r="AL360" s="2492"/>
      <c r="AM360" s="2492"/>
      <c r="AN360" s="2492"/>
      <c r="AO360" s="2492"/>
      <c r="AP360" s="2492"/>
      <c r="AQ360" s="2492"/>
      <c r="AR360" s="2492"/>
      <c r="AS360" s="2492"/>
      <c r="AT360" s="2492"/>
      <c r="AU360" s="2492"/>
      <c r="AV360" s="2492"/>
      <c r="AW360" s="2492"/>
      <c r="AX360" s="2492"/>
      <c r="AY360" s="2492"/>
      <c r="AZ360" s="2492"/>
      <c r="BA360" s="2492"/>
      <c r="BB360" s="2492"/>
      <c r="BC360" s="2492"/>
      <c r="BD360" s="2492"/>
      <c r="BE360" s="2492"/>
      <c r="BF360" s="2492"/>
      <c r="BG360" s="2492"/>
      <c r="BH360" s="2492"/>
      <c r="BI360" s="2492"/>
      <c r="BJ360" s="2492"/>
      <c r="BK360" s="2492"/>
      <c r="BL360" s="2492"/>
      <c r="BM360" s="2492"/>
      <c r="BN360" s="2492"/>
      <c r="BO360" s="2492"/>
      <c r="BP360" s="2492"/>
      <c r="BQ360" s="2492"/>
      <c r="BR360" s="2492"/>
      <c r="BS360" s="2492"/>
      <c r="BT360" s="2492"/>
      <c r="BU360" s="2492"/>
      <c r="BV360" s="2492"/>
      <c r="BW360" s="2492"/>
      <c r="BX360" s="2492"/>
      <c r="BY360" s="2492"/>
      <c r="BZ360" s="2492"/>
      <c r="CA360" s="2492"/>
      <c r="CB360" s="2492"/>
      <c r="CC360" s="2492"/>
      <c r="CD360" s="2492"/>
      <c r="CE360" s="2492"/>
      <c r="CF360" s="2492"/>
      <c r="CG360" s="2492"/>
      <c r="CH360" s="2492"/>
      <c r="CI360" s="2492"/>
      <c r="CJ360" s="2492"/>
      <c r="CK360" s="2492"/>
      <c r="CL360" s="2492"/>
      <c r="CM360" s="2492"/>
      <c r="CN360" s="2492"/>
      <c r="CO360" s="2492"/>
      <c r="CP360" s="2492"/>
      <c r="CQ360" s="2492"/>
      <c r="CR360" s="2492"/>
      <c r="CS360" s="2492"/>
      <c r="CT360" s="2492"/>
      <c r="CU360" s="2492"/>
      <c r="CV360" s="2492"/>
      <c r="CW360" s="2492"/>
      <c r="CX360" s="2492"/>
      <c r="CY360" s="2492"/>
      <c r="CZ360" s="2492"/>
      <c r="DA360" s="2492"/>
      <c r="DB360" s="2492"/>
      <c r="DC360" s="2492"/>
      <c r="DD360" s="2492"/>
      <c r="DE360" s="2492"/>
      <c r="DF360" s="2492"/>
      <c r="DG360" s="2492"/>
      <c r="DH360" s="2492"/>
      <c r="DI360" s="2492"/>
      <c r="DJ360" s="2492"/>
      <c r="DK360" s="2492"/>
      <c r="DL360" s="2492"/>
      <c r="DM360" s="2492"/>
      <c r="DN360" s="2492"/>
      <c r="DO360" s="2492"/>
      <c r="DP360" s="2492"/>
      <c r="DQ360" s="2492"/>
      <c r="DR360" s="2492"/>
      <c r="DS360" s="2492"/>
      <c r="DT360" s="2492"/>
      <c r="DU360" s="2492"/>
      <c r="DV360" s="2492"/>
      <c r="DW360" s="2492"/>
      <c r="DX360" s="2492"/>
      <c r="DY360" s="2492"/>
      <c r="DZ360" s="2492"/>
      <c r="EA360" s="2492"/>
      <c r="EB360" s="2492"/>
      <c r="EC360" s="2492"/>
      <c r="ED360" s="2492"/>
      <c r="EE360" s="2492"/>
      <c r="EF360" s="2492"/>
      <c r="EG360" s="2492"/>
      <c r="EH360" s="2492"/>
      <c r="EI360" s="2492"/>
      <c r="EJ360" s="2492"/>
      <c r="EK360" s="2492"/>
      <c r="EL360" s="2492"/>
      <c r="EM360" s="2492"/>
      <c r="EN360" s="2492"/>
      <c r="EO360" s="2492"/>
      <c r="EP360" s="2492"/>
      <c r="EQ360" s="2492"/>
      <c r="ER360" s="2492"/>
      <c r="ES360" s="2492"/>
      <c r="ET360" s="2492"/>
      <c r="EU360" s="2492"/>
      <c r="EV360" s="2492"/>
      <c r="EW360" s="2492"/>
      <c r="EX360" s="2492"/>
      <c r="EY360" s="2492"/>
      <c r="EZ360" s="2492"/>
      <c r="FA360" s="2492"/>
      <c r="FB360" s="2492"/>
      <c r="FC360" s="2492"/>
      <c r="FD360" s="2492"/>
      <c r="FE360" s="2492"/>
      <c r="FF360" s="2492"/>
      <c r="FG360" s="2492"/>
      <c r="FH360" s="2492"/>
      <c r="FI360" s="2492"/>
      <c r="FJ360" s="2492"/>
      <c r="FK360" s="2492"/>
      <c r="FL360" s="2492"/>
      <c r="FM360" s="2492"/>
      <c r="FN360" s="2492"/>
      <c r="FO360" s="2492"/>
      <c r="FP360" s="2492"/>
      <c r="FQ360" s="2492"/>
      <c r="FR360" s="2492"/>
      <c r="FS360" s="2492"/>
      <c r="FT360" s="2492"/>
      <c r="FU360" s="2492"/>
      <c r="FV360" s="2492"/>
      <c r="FW360" s="2492"/>
      <c r="FX360" s="2492"/>
      <c r="FY360" s="2492"/>
      <c r="FZ360" s="2492"/>
      <c r="GA360" s="2492"/>
      <c r="GB360" s="2492"/>
      <c r="GC360" s="2492"/>
      <c r="GD360" s="2492"/>
      <c r="GE360" s="2492"/>
      <c r="GF360" s="2492"/>
      <c r="GG360" s="2492"/>
      <c r="GH360" s="2492"/>
      <c r="GI360" s="2492"/>
      <c r="GJ360" s="2492"/>
      <c r="GK360" s="2492"/>
      <c r="GL360" s="2492"/>
      <c r="GM360" s="2492"/>
      <c r="GN360" s="2492"/>
      <c r="GO360" s="2492"/>
      <c r="GP360" s="2492"/>
      <c r="GQ360" s="2492"/>
      <c r="GR360" s="2492"/>
      <c r="GS360" s="2492"/>
      <c r="GT360" s="2492"/>
      <c r="GU360" s="2492"/>
      <c r="GV360" s="2492"/>
      <c r="GW360" s="2492"/>
      <c r="GX360" s="2492"/>
      <c r="GY360" s="2492"/>
      <c r="GZ360" s="2492"/>
      <c r="HA360" s="2492"/>
      <c r="HB360" s="2492"/>
      <c r="HC360" s="2492"/>
      <c r="HD360" s="2492"/>
      <c r="HE360" s="2492"/>
      <c r="HF360" s="2492"/>
      <c r="HG360" s="2492"/>
      <c r="HH360" s="2492"/>
      <c r="HI360" s="2492"/>
      <c r="HJ360" s="2492"/>
      <c r="HK360" s="2492"/>
      <c r="HL360" s="2492"/>
      <c r="HM360" s="2492"/>
      <c r="HN360" s="2492"/>
      <c r="HO360" s="2492"/>
      <c r="HP360" s="2492"/>
      <c r="HQ360" s="2492"/>
      <c r="HR360" s="2492"/>
      <c r="HS360" s="2492"/>
      <c r="HT360" s="2492"/>
      <c r="HU360" s="2492"/>
      <c r="HV360" s="2492"/>
      <c r="HW360" s="2492"/>
      <c r="HX360" s="2492"/>
      <c r="HY360" s="2492"/>
      <c r="HZ360" s="2492"/>
      <c r="IA360" s="2492"/>
      <c r="IB360" s="2492"/>
      <c r="IC360" s="2492"/>
      <c r="ID360" s="2492"/>
      <c r="IE360" s="2492"/>
    </row>
    <row r="361" spans="1:239" s="1472" customFormat="1" ht="30" customHeight="1" thickBot="1">
      <c r="A361" s="2518"/>
      <c r="B361" s="1197" t="s">
        <v>1725</v>
      </c>
      <c r="C361" s="2519"/>
      <c r="D361" s="2520"/>
      <c r="E361" s="2521"/>
      <c r="F361" s="2522"/>
      <c r="G361" s="2523"/>
      <c r="H361" s="2524"/>
      <c r="I361" s="2525" t="s">
        <v>373</v>
      </c>
      <c r="J361" s="2526"/>
      <c r="K361" s="2527"/>
      <c r="L361" s="2546"/>
      <c r="M361" s="2528"/>
      <c r="N361" s="1196"/>
      <c r="O361" s="2529"/>
      <c r="P361" s="2529" t="s">
        <v>373</v>
      </c>
      <c r="Q361" s="2529"/>
      <c r="R361" s="2592"/>
      <c r="S361" s="2529"/>
      <c r="T361" s="2529"/>
      <c r="U361" s="2529" t="s">
        <v>373</v>
      </c>
      <c r="V361" s="2529"/>
      <c r="W361" s="2546"/>
      <c r="X361" s="2530"/>
      <c r="Y361" s="2531"/>
      <c r="Z361" s="2532" t="s">
        <v>373</v>
      </c>
      <c r="AA361" s="2531"/>
      <c r="AB361" s="2670"/>
      <c r="AC361" s="2533"/>
      <c r="AD361" s="2534"/>
      <c r="AE361" s="2534"/>
      <c r="AF361" s="2534"/>
      <c r="AG361" s="2492"/>
      <c r="AH361" s="2492"/>
      <c r="AI361" s="2492"/>
      <c r="AJ361" s="2492"/>
      <c r="AK361" s="2492"/>
      <c r="AL361" s="2492"/>
      <c r="AM361" s="2492"/>
      <c r="AN361" s="2492"/>
      <c r="AO361" s="2492"/>
      <c r="AP361" s="2492"/>
      <c r="AQ361" s="2492"/>
      <c r="AR361" s="2492"/>
      <c r="AS361" s="2492"/>
      <c r="AT361" s="2492"/>
      <c r="AU361" s="2492"/>
      <c r="AV361" s="2492"/>
      <c r="AW361" s="2492"/>
      <c r="AX361" s="2492"/>
      <c r="AY361" s="2492"/>
      <c r="AZ361" s="2492"/>
      <c r="BA361" s="2492"/>
      <c r="BB361" s="2492"/>
      <c r="BC361" s="2492"/>
      <c r="BD361" s="2492"/>
      <c r="BE361" s="2492"/>
      <c r="BF361" s="2492"/>
      <c r="BG361" s="2492"/>
      <c r="BH361" s="2492"/>
      <c r="BI361" s="2492"/>
      <c r="BJ361" s="2492"/>
      <c r="BK361" s="2492"/>
      <c r="BL361" s="2492"/>
      <c r="BM361" s="2492"/>
      <c r="BN361" s="2492"/>
      <c r="BO361" s="2492"/>
      <c r="BP361" s="2492"/>
      <c r="BQ361" s="2492"/>
      <c r="BR361" s="2492"/>
      <c r="BS361" s="2492"/>
      <c r="BT361" s="2492"/>
      <c r="BU361" s="2492"/>
      <c r="BV361" s="2492"/>
      <c r="BW361" s="2492"/>
      <c r="BX361" s="2492"/>
      <c r="BY361" s="2492"/>
      <c r="BZ361" s="2492"/>
      <c r="CA361" s="2492"/>
      <c r="CB361" s="2492"/>
      <c r="CC361" s="2492"/>
      <c r="CD361" s="2492"/>
      <c r="CE361" s="2492"/>
      <c r="CF361" s="2492"/>
      <c r="CG361" s="2492"/>
      <c r="CH361" s="2492"/>
      <c r="CI361" s="2492"/>
      <c r="CJ361" s="2492"/>
      <c r="CK361" s="2492"/>
      <c r="CL361" s="2492"/>
      <c r="CM361" s="2492"/>
      <c r="CN361" s="2492"/>
      <c r="CO361" s="2492"/>
      <c r="CP361" s="2492"/>
      <c r="CQ361" s="2492"/>
      <c r="CR361" s="2492"/>
      <c r="CS361" s="2492"/>
      <c r="CT361" s="2492"/>
      <c r="CU361" s="2492"/>
      <c r="CV361" s="2492"/>
      <c r="CW361" s="2492"/>
      <c r="CX361" s="2492"/>
      <c r="CY361" s="2492"/>
      <c r="CZ361" s="2492"/>
      <c r="DA361" s="2492"/>
      <c r="DB361" s="2492"/>
      <c r="DC361" s="2492"/>
      <c r="DD361" s="2492"/>
      <c r="DE361" s="2492"/>
      <c r="DF361" s="2492"/>
      <c r="DG361" s="2492"/>
      <c r="DH361" s="2492"/>
      <c r="DI361" s="2492"/>
      <c r="DJ361" s="2492"/>
      <c r="DK361" s="2492"/>
      <c r="DL361" s="2492"/>
      <c r="DM361" s="2492"/>
      <c r="DN361" s="2492"/>
      <c r="DO361" s="2492"/>
      <c r="DP361" s="2492"/>
      <c r="DQ361" s="2492"/>
      <c r="DR361" s="2492"/>
      <c r="DS361" s="2492"/>
      <c r="DT361" s="2492"/>
      <c r="DU361" s="2492"/>
      <c r="DV361" s="2492"/>
      <c r="DW361" s="2492"/>
      <c r="DX361" s="2492"/>
      <c r="DY361" s="2492"/>
      <c r="DZ361" s="2492"/>
      <c r="EA361" s="2492"/>
      <c r="EB361" s="2492"/>
      <c r="EC361" s="2492"/>
      <c r="ED361" s="2492"/>
      <c r="EE361" s="2492"/>
      <c r="EF361" s="2492"/>
      <c r="EG361" s="2492"/>
      <c r="EH361" s="2492"/>
      <c r="EI361" s="2492"/>
      <c r="EJ361" s="2492"/>
      <c r="EK361" s="2492"/>
      <c r="EL361" s="2492"/>
      <c r="EM361" s="2492"/>
      <c r="EN361" s="2492"/>
      <c r="EO361" s="2492"/>
      <c r="EP361" s="2492"/>
      <c r="EQ361" s="2492"/>
      <c r="ER361" s="2492"/>
      <c r="ES361" s="2492"/>
      <c r="ET361" s="2492"/>
      <c r="EU361" s="2492"/>
      <c r="EV361" s="2492"/>
      <c r="EW361" s="2492"/>
      <c r="EX361" s="2492"/>
      <c r="EY361" s="2492"/>
      <c r="EZ361" s="2492"/>
      <c r="FA361" s="2492"/>
      <c r="FB361" s="2492"/>
      <c r="FC361" s="2492"/>
      <c r="FD361" s="2492"/>
      <c r="FE361" s="2492"/>
      <c r="FF361" s="2492"/>
      <c r="FG361" s="2492"/>
      <c r="FH361" s="2492"/>
      <c r="FI361" s="2492"/>
      <c r="FJ361" s="2492"/>
      <c r="FK361" s="2492"/>
      <c r="FL361" s="2492"/>
      <c r="FM361" s="2492"/>
      <c r="FN361" s="2492"/>
      <c r="FO361" s="2492"/>
      <c r="FP361" s="2492"/>
      <c r="FQ361" s="2492"/>
      <c r="FR361" s="2492"/>
      <c r="FS361" s="2492"/>
      <c r="FT361" s="2492"/>
      <c r="FU361" s="2492"/>
      <c r="FV361" s="2492"/>
      <c r="FW361" s="2492"/>
      <c r="FX361" s="2492"/>
      <c r="FY361" s="2492"/>
      <c r="FZ361" s="2492"/>
      <c r="GA361" s="2492"/>
      <c r="GB361" s="2492"/>
      <c r="GC361" s="2492"/>
      <c r="GD361" s="2492"/>
      <c r="GE361" s="2492"/>
      <c r="GF361" s="2492"/>
      <c r="GG361" s="2492"/>
      <c r="GH361" s="2492"/>
      <c r="GI361" s="2492"/>
      <c r="GJ361" s="2492"/>
      <c r="GK361" s="2492"/>
      <c r="GL361" s="2492"/>
      <c r="GM361" s="2492"/>
      <c r="GN361" s="2492"/>
      <c r="GO361" s="2492"/>
      <c r="GP361" s="2492"/>
      <c r="GQ361" s="2492"/>
      <c r="GR361" s="2492"/>
      <c r="GS361" s="2492"/>
      <c r="GT361" s="2492"/>
      <c r="GU361" s="2492"/>
      <c r="GV361" s="2492"/>
      <c r="GW361" s="2492"/>
      <c r="GX361" s="2492"/>
      <c r="GY361" s="2492"/>
      <c r="GZ361" s="2492"/>
      <c r="HA361" s="2492"/>
      <c r="HB361" s="2492"/>
      <c r="HC361" s="2492"/>
      <c r="HD361" s="2492"/>
      <c r="HE361" s="2492"/>
      <c r="HF361" s="2492"/>
      <c r="HG361" s="2492"/>
      <c r="HH361" s="2492"/>
      <c r="HI361" s="2492"/>
      <c r="HJ361" s="2492"/>
      <c r="HK361" s="2492"/>
      <c r="HL361" s="2492"/>
      <c r="HM361" s="2492"/>
      <c r="HN361" s="2492"/>
      <c r="HO361" s="2492"/>
      <c r="HP361" s="2492"/>
      <c r="HQ361" s="2492"/>
      <c r="HR361" s="2492"/>
      <c r="HS361" s="2492"/>
      <c r="HT361" s="2492"/>
      <c r="HU361" s="2492"/>
      <c r="HV361" s="2492"/>
      <c r="HW361" s="2492"/>
      <c r="HX361" s="2492"/>
      <c r="HY361" s="2492"/>
      <c r="HZ361" s="2492"/>
      <c r="IA361" s="2492"/>
      <c r="IB361" s="2492"/>
      <c r="IC361" s="2492"/>
      <c r="ID361" s="2492"/>
      <c r="IE361" s="2492"/>
    </row>
    <row r="362" spans="1:239" s="1472" customFormat="1" ht="15.75" customHeight="1">
      <c r="A362" s="1579" t="s">
        <v>1726</v>
      </c>
      <c r="B362" s="1580" t="s">
        <v>1727</v>
      </c>
      <c r="C362" s="1581" t="s">
        <v>1728</v>
      </c>
      <c r="D362" s="717"/>
      <c r="E362" s="1901"/>
      <c r="F362" s="696"/>
      <c r="G362" s="1157" t="s">
        <v>215</v>
      </c>
      <c r="H362" s="682"/>
      <c r="I362" s="1118">
        <v>45.7</v>
      </c>
      <c r="J362" s="675"/>
      <c r="K362" s="703">
        <v>5</v>
      </c>
      <c r="L362" s="2558"/>
      <c r="M362" s="1119" t="s">
        <v>1729</v>
      </c>
      <c r="N362" s="1157">
        <v>2</v>
      </c>
      <c r="O362" s="163"/>
      <c r="P362" s="1902">
        <v>89</v>
      </c>
      <c r="Q362" s="163"/>
      <c r="R362" s="2615"/>
      <c r="S362" s="433"/>
      <c r="T362" s="1141"/>
      <c r="U362" s="1850"/>
      <c r="V362" s="1141"/>
      <c r="W362" s="2649"/>
      <c r="X362" s="1116">
        <v>0.02</v>
      </c>
      <c r="Y362" s="163"/>
      <c r="Z362" s="900">
        <v>29632</v>
      </c>
      <c r="AA362" s="137"/>
      <c r="AB362" s="2687"/>
      <c r="AC362" s="2516">
        <f t="shared" si="20"/>
        <v>0</v>
      </c>
      <c r="AD362" s="1416">
        <f t="shared" si="21"/>
        <v>0</v>
      </c>
      <c r="AE362" s="1416">
        <f t="shared" si="22"/>
        <v>0</v>
      </c>
      <c r="AF362" s="1416">
        <f t="shared" si="23"/>
        <v>0</v>
      </c>
      <c r="AG362" s="2492"/>
      <c r="AH362" s="2492"/>
      <c r="AI362" s="2492"/>
      <c r="AJ362" s="2492"/>
      <c r="AK362" s="2492"/>
      <c r="AL362" s="2492"/>
      <c r="AM362" s="2492"/>
      <c r="AN362" s="2492"/>
      <c r="AO362" s="2492"/>
      <c r="AP362" s="2492"/>
      <c r="AQ362" s="2492"/>
      <c r="AR362" s="2492"/>
      <c r="AS362" s="2492"/>
      <c r="AT362" s="2492"/>
      <c r="AU362" s="2492"/>
      <c r="AV362" s="2492"/>
      <c r="AW362" s="2492"/>
      <c r="AX362" s="2492"/>
      <c r="AY362" s="2492"/>
      <c r="AZ362" s="2492"/>
      <c r="BA362" s="2492"/>
      <c r="BB362" s="2492"/>
      <c r="BC362" s="2492"/>
      <c r="BD362" s="2492"/>
      <c r="BE362" s="2492"/>
      <c r="BF362" s="2492"/>
      <c r="BG362" s="2492"/>
      <c r="BH362" s="2492"/>
      <c r="BI362" s="2492"/>
      <c r="BJ362" s="2492"/>
      <c r="BK362" s="2492"/>
      <c r="BL362" s="2492"/>
      <c r="BM362" s="2492"/>
      <c r="BN362" s="2492"/>
      <c r="BO362" s="2492"/>
      <c r="BP362" s="2492"/>
      <c r="BQ362" s="2492"/>
      <c r="BR362" s="2492"/>
      <c r="BS362" s="2492"/>
      <c r="BT362" s="2492"/>
      <c r="BU362" s="2492"/>
      <c r="BV362" s="2492"/>
      <c r="BW362" s="2492"/>
      <c r="BX362" s="2492"/>
      <c r="BY362" s="2492"/>
      <c r="BZ362" s="2492"/>
      <c r="CA362" s="2492"/>
      <c r="CB362" s="2492"/>
      <c r="CC362" s="2492"/>
      <c r="CD362" s="2492"/>
      <c r="CE362" s="2492"/>
      <c r="CF362" s="2492"/>
      <c r="CG362" s="2492"/>
      <c r="CH362" s="2492"/>
      <c r="CI362" s="2492"/>
      <c r="CJ362" s="2492"/>
      <c r="CK362" s="2492"/>
      <c r="CL362" s="2492"/>
      <c r="CM362" s="2492"/>
      <c r="CN362" s="2492"/>
      <c r="CO362" s="2492"/>
      <c r="CP362" s="2492"/>
      <c r="CQ362" s="2492"/>
      <c r="CR362" s="2492"/>
      <c r="CS362" s="2492"/>
      <c r="CT362" s="2492"/>
      <c r="CU362" s="2492"/>
      <c r="CV362" s="2492"/>
      <c r="CW362" s="2492"/>
      <c r="CX362" s="2492"/>
      <c r="CY362" s="2492"/>
      <c r="CZ362" s="2492"/>
      <c r="DA362" s="2492"/>
      <c r="DB362" s="2492"/>
      <c r="DC362" s="2492"/>
      <c r="DD362" s="2492"/>
      <c r="DE362" s="2492"/>
      <c r="DF362" s="2492"/>
      <c r="DG362" s="2492"/>
      <c r="DH362" s="2492"/>
      <c r="DI362" s="2492"/>
      <c r="DJ362" s="2492"/>
      <c r="DK362" s="2492"/>
      <c r="DL362" s="2492"/>
      <c r="DM362" s="2492"/>
      <c r="DN362" s="2492"/>
      <c r="DO362" s="2492"/>
      <c r="DP362" s="2492"/>
      <c r="DQ362" s="2492"/>
      <c r="DR362" s="2492"/>
      <c r="DS362" s="2492"/>
      <c r="DT362" s="2492"/>
      <c r="DU362" s="2492"/>
      <c r="DV362" s="2492"/>
      <c r="DW362" s="2492"/>
      <c r="DX362" s="2492"/>
      <c r="DY362" s="2492"/>
      <c r="DZ362" s="2492"/>
      <c r="EA362" s="2492"/>
      <c r="EB362" s="2492"/>
      <c r="EC362" s="2492"/>
      <c r="ED362" s="2492"/>
      <c r="EE362" s="2492"/>
      <c r="EF362" s="2492"/>
      <c r="EG362" s="2492"/>
      <c r="EH362" s="2492"/>
      <c r="EI362" s="2492"/>
      <c r="EJ362" s="2492"/>
      <c r="EK362" s="2492"/>
      <c r="EL362" s="2492"/>
      <c r="EM362" s="2492"/>
      <c r="EN362" s="2492"/>
      <c r="EO362" s="2492"/>
      <c r="EP362" s="2492"/>
      <c r="EQ362" s="2492"/>
      <c r="ER362" s="2492"/>
      <c r="ES362" s="2492"/>
      <c r="ET362" s="2492"/>
      <c r="EU362" s="2492"/>
      <c r="EV362" s="2492"/>
      <c r="EW362" s="2492"/>
      <c r="EX362" s="2492"/>
      <c r="EY362" s="2492"/>
      <c r="EZ362" s="2492"/>
      <c r="FA362" s="2492"/>
      <c r="FB362" s="2492"/>
      <c r="FC362" s="2492"/>
      <c r="FD362" s="2492"/>
      <c r="FE362" s="2492"/>
      <c r="FF362" s="2492"/>
      <c r="FG362" s="2492"/>
      <c r="FH362" s="2492"/>
      <c r="FI362" s="2492"/>
      <c r="FJ362" s="2492"/>
      <c r="FK362" s="2492"/>
      <c r="FL362" s="2492"/>
      <c r="FM362" s="2492"/>
      <c r="FN362" s="2492"/>
      <c r="FO362" s="2492"/>
      <c r="FP362" s="2492"/>
      <c r="FQ362" s="2492"/>
      <c r="FR362" s="2492"/>
      <c r="FS362" s="2492"/>
      <c r="FT362" s="2492"/>
      <c r="FU362" s="2492"/>
      <c r="FV362" s="2492"/>
      <c r="FW362" s="2492"/>
      <c r="FX362" s="2492"/>
      <c r="FY362" s="2492"/>
      <c r="FZ362" s="2492"/>
      <c r="GA362" s="2492"/>
      <c r="GB362" s="2492"/>
      <c r="GC362" s="2492"/>
      <c r="GD362" s="2492"/>
      <c r="GE362" s="2492"/>
      <c r="GF362" s="2492"/>
      <c r="GG362" s="2492"/>
      <c r="GH362" s="2492"/>
      <c r="GI362" s="2492"/>
      <c r="GJ362" s="2492"/>
      <c r="GK362" s="2492"/>
      <c r="GL362" s="2492"/>
      <c r="GM362" s="2492"/>
      <c r="GN362" s="2492"/>
      <c r="GO362" s="2492"/>
      <c r="GP362" s="2492"/>
      <c r="GQ362" s="2492"/>
      <c r="GR362" s="2492"/>
      <c r="GS362" s="2492"/>
      <c r="GT362" s="2492"/>
      <c r="GU362" s="2492"/>
      <c r="GV362" s="2492"/>
      <c r="GW362" s="2492"/>
      <c r="GX362" s="2492"/>
      <c r="GY362" s="2492"/>
      <c r="GZ362" s="2492"/>
      <c r="HA362" s="2492"/>
      <c r="HB362" s="2492"/>
      <c r="HC362" s="2492"/>
      <c r="HD362" s="2492"/>
      <c r="HE362" s="2492"/>
      <c r="HF362" s="2492"/>
      <c r="HG362" s="2492"/>
      <c r="HH362" s="2492"/>
      <c r="HI362" s="2492"/>
      <c r="HJ362" s="2492"/>
      <c r="HK362" s="2492"/>
      <c r="HL362" s="2492"/>
      <c r="HM362" s="2492"/>
      <c r="HN362" s="2492"/>
      <c r="HO362" s="2492"/>
      <c r="HP362" s="2492"/>
      <c r="HQ362" s="2492"/>
      <c r="HR362" s="2492"/>
      <c r="HS362" s="2492"/>
      <c r="HT362" s="2492"/>
      <c r="HU362" s="2492"/>
      <c r="HV362" s="2492"/>
      <c r="HW362" s="2492"/>
      <c r="HX362" s="2492"/>
      <c r="HY362" s="2492"/>
      <c r="HZ362" s="2492"/>
      <c r="IA362" s="2492"/>
      <c r="IB362" s="2492"/>
      <c r="IC362" s="2492"/>
      <c r="ID362" s="2492"/>
      <c r="IE362" s="2492"/>
    </row>
    <row r="363" spans="1:239" s="1472" customFormat="1" ht="15.75" customHeight="1">
      <c r="A363" s="1615" t="s">
        <v>1730</v>
      </c>
      <c r="B363" s="672" t="s">
        <v>1731</v>
      </c>
      <c r="C363" s="2014" t="s">
        <v>1732</v>
      </c>
      <c r="D363" s="129"/>
      <c r="E363" s="129"/>
      <c r="F363" s="91"/>
      <c r="G363" s="821" t="s">
        <v>221</v>
      </c>
      <c r="H363" s="688"/>
      <c r="I363" s="684">
        <v>45.7</v>
      </c>
      <c r="J363" s="130"/>
      <c r="K363" s="168">
        <v>5</v>
      </c>
      <c r="L363" s="2562"/>
      <c r="M363" s="692" t="s">
        <v>1733</v>
      </c>
      <c r="N363" s="821">
        <v>2</v>
      </c>
      <c r="O363" s="689"/>
      <c r="P363" s="2017">
        <v>213</v>
      </c>
      <c r="Q363" s="689"/>
      <c r="R363" s="2562"/>
      <c r="S363" s="460"/>
      <c r="T363" s="393"/>
      <c r="U363" s="1993"/>
      <c r="V363" s="393"/>
      <c r="W363" s="2474"/>
      <c r="X363" s="720">
        <v>0.01</v>
      </c>
      <c r="Y363" s="689"/>
      <c r="Z363" s="1504">
        <v>74157</v>
      </c>
      <c r="AA363" s="129"/>
      <c r="AB363" s="2671"/>
      <c r="AC363" s="2516">
        <f t="shared" si="20"/>
        <v>0</v>
      </c>
      <c r="AD363" s="1416">
        <f t="shared" si="21"/>
        <v>0</v>
      </c>
      <c r="AE363" s="1416">
        <f t="shared" si="22"/>
        <v>0</v>
      </c>
      <c r="AF363" s="1416">
        <f t="shared" si="23"/>
        <v>0</v>
      </c>
      <c r="AG363" s="2492"/>
      <c r="AH363" s="2492"/>
      <c r="AI363" s="2492"/>
      <c r="AJ363" s="2492"/>
      <c r="AK363" s="2492"/>
      <c r="AL363" s="2492"/>
      <c r="AM363" s="2492"/>
      <c r="AN363" s="2492"/>
      <c r="AO363" s="2492"/>
      <c r="AP363" s="2492"/>
      <c r="AQ363" s="2492"/>
      <c r="AR363" s="2492"/>
      <c r="AS363" s="2492"/>
      <c r="AT363" s="2492"/>
      <c r="AU363" s="2492"/>
      <c r="AV363" s="2492"/>
      <c r="AW363" s="2492"/>
      <c r="AX363" s="2492"/>
      <c r="AY363" s="2492"/>
      <c r="AZ363" s="2492"/>
      <c r="BA363" s="2492"/>
      <c r="BB363" s="2492"/>
      <c r="BC363" s="2492"/>
      <c r="BD363" s="2492"/>
      <c r="BE363" s="2492"/>
      <c r="BF363" s="2492"/>
      <c r="BG363" s="2492"/>
      <c r="BH363" s="2492"/>
      <c r="BI363" s="2492"/>
      <c r="BJ363" s="2492"/>
      <c r="BK363" s="2492"/>
      <c r="BL363" s="2492"/>
      <c r="BM363" s="2492"/>
      <c r="BN363" s="2492"/>
      <c r="BO363" s="2492"/>
      <c r="BP363" s="2492"/>
      <c r="BQ363" s="2492"/>
      <c r="BR363" s="2492"/>
      <c r="BS363" s="2492"/>
      <c r="BT363" s="2492"/>
      <c r="BU363" s="2492"/>
      <c r="BV363" s="2492"/>
      <c r="BW363" s="2492"/>
      <c r="BX363" s="2492"/>
      <c r="BY363" s="2492"/>
      <c r="BZ363" s="2492"/>
      <c r="CA363" s="2492"/>
      <c r="CB363" s="2492"/>
      <c r="CC363" s="2492"/>
      <c r="CD363" s="2492"/>
      <c r="CE363" s="2492"/>
      <c r="CF363" s="2492"/>
      <c r="CG363" s="2492"/>
      <c r="CH363" s="2492"/>
      <c r="CI363" s="2492"/>
      <c r="CJ363" s="2492"/>
      <c r="CK363" s="2492"/>
      <c r="CL363" s="2492"/>
      <c r="CM363" s="2492"/>
      <c r="CN363" s="2492"/>
      <c r="CO363" s="2492"/>
      <c r="CP363" s="2492"/>
      <c r="CQ363" s="2492"/>
      <c r="CR363" s="2492"/>
      <c r="CS363" s="2492"/>
      <c r="CT363" s="2492"/>
      <c r="CU363" s="2492"/>
      <c r="CV363" s="2492"/>
      <c r="CW363" s="2492"/>
      <c r="CX363" s="2492"/>
      <c r="CY363" s="2492"/>
      <c r="CZ363" s="2492"/>
      <c r="DA363" s="2492"/>
      <c r="DB363" s="2492"/>
      <c r="DC363" s="2492"/>
      <c r="DD363" s="2492"/>
      <c r="DE363" s="2492"/>
      <c r="DF363" s="2492"/>
      <c r="DG363" s="2492"/>
      <c r="DH363" s="2492"/>
      <c r="DI363" s="2492"/>
      <c r="DJ363" s="2492"/>
      <c r="DK363" s="2492"/>
      <c r="DL363" s="2492"/>
      <c r="DM363" s="2492"/>
      <c r="DN363" s="2492"/>
      <c r="DO363" s="2492"/>
      <c r="DP363" s="2492"/>
      <c r="DQ363" s="2492"/>
      <c r="DR363" s="2492"/>
      <c r="DS363" s="2492"/>
      <c r="DT363" s="2492"/>
      <c r="DU363" s="2492"/>
      <c r="DV363" s="2492"/>
      <c r="DW363" s="2492"/>
      <c r="DX363" s="2492"/>
      <c r="DY363" s="2492"/>
      <c r="DZ363" s="2492"/>
      <c r="EA363" s="2492"/>
      <c r="EB363" s="2492"/>
      <c r="EC363" s="2492"/>
      <c r="ED363" s="2492"/>
      <c r="EE363" s="2492"/>
      <c r="EF363" s="2492"/>
      <c r="EG363" s="2492"/>
      <c r="EH363" s="2492"/>
      <c r="EI363" s="2492"/>
      <c r="EJ363" s="2492"/>
      <c r="EK363" s="2492"/>
      <c r="EL363" s="2492"/>
      <c r="EM363" s="2492"/>
      <c r="EN363" s="2492"/>
      <c r="EO363" s="2492"/>
      <c r="EP363" s="2492"/>
      <c r="EQ363" s="2492"/>
      <c r="ER363" s="2492"/>
      <c r="ES363" s="2492"/>
      <c r="ET363" s="2492"/>
      <c r="EU363" s="2492"/>
      <c r="EV363" s="2492"/>
      <c r="EW363" s="2492"/>
      <c r="EX363" s="2492"/>
      <c r="EY363" s="2492"/>
      <c r="EZ363" s="2492"/>
      <c r="FA363" s="2492"/>
      <c r="FB363" s="2492"/>
      <c r="FC363" s="2492"/>
      <c r="FD363" s="2492"/>
      <c r="FE363" s="2492"/>
      <c r="FF363" s="2492"/>
      <c r="FG363" s="2492"/>
      <c r="FH363" s="2492"/>
      <c r="FI363" s="2492"/>
      <c r="FJ363" s="2492"/>
      <c r="FK363" s="2492"/>
      <c r="FL363" s="2492"/>
      <c r="FM363" s="2492"/>
      <c r="FN363" s="2492"/>
      <c r="FO363" s="2492"/>
      <c r="FP363" s="2492"/>
      <c r="FQ363" s="2492"/>
      <c r="FR363" s="2492"/>
      <c r="FS363" s="2492"/>
      <c r="FT363" s="2492"/>
      <c r="FU363" s="2492"/>
      <c r="FV363" s="2492"/>
      <c r="FW363" s="2492"/>
      <c r="FX363" s="2492"/>
      <c r="FY363" s="2492"/>
      <c r="FZ363" s="2492"/>
      <c r="GA363" s="2492"/>
      <c r="GB363" s="2492"/>
      <c r="GC363" s="2492"/>
      <c r="GD363" s="2492"/>
      <c r="GE363" s="2492"/>
      <c r="GF363" s="2492"/>
      <c r="GG363" s="2492"/>
      <c r="GH363" s="2492"/>
      <c r="GI363" s="2492"/>
      <c r="GJ363" s="2492"/>
      <c r="GK363" s="2492"/>
      <c r="GL363" s="2492"/>
      <c r="GM363" s="2492"/>
      <c r="GN363" s="2492"/>
      <c r="GO363" s="2492"/>
      <c r="GP363" s="2492"/>
      <c r="GQ363" s="2492"/>
      <c r="GR363" s="2492"/>
      <c r="GS363" s="2492"/>
      <c r="GT363" s="2492"/>
      <c r="GU363" s="2492"/>
      <c r="GV363" s="2492"/>
      <c r="GW363" s="2492"/>
      <c r="GX363" s="2492"/>
      <c r="GY363" s="2492"/>
      <c r="GZ363" s="2492"/>
      <c r="HA363" s="2492"/>
      <c r="HB363" s="2492"/>
      <c r="HC363" s="2492"/>
      <c r="HD363" s="2492"/>
      <c r="HE363" s="2492"/>
      <c r="HF363" s="2492"/>
      <c r="HG363" s="2492"/>
      <c r="HH363" s="2492"/>
      <c r="HI363" s="2492"/>
      <c r="HJ363" s="2492"/>
      <c r="HK363" s="2492"/>
      <c r="HL363" s="2492"/>
      <c r="HM363" s="2492"/>
      <c r="HN363" s="2492"/>
      <c r="HO363" s="2492"/>
      <c r="HP363" s="2492"/>
      <c r="HQ363" s="2492"/>
      <c r="HR363" s="2492"/>
      <c r="HS363" s="2492"/>
      <c r="HT363" s="2492"/>
      <c r="HU363" s="2492"/>
      <c r="HV363" s="2492"/>
      <c r="HW363" s="2492"/>
      <c r="HX363" s="2492"/>
      <c r="HY363" s="2492"/>
      <c r="HZ363" s="2492"/>
      <c r="IA363" s="2492"/>
      <c r="IB363" s="2492"/>
      <c r="IC363" s="2492"/>
      <c r="ID363" s="2492"/>
      <c r="IE363" s="2492"/>
    </row>
    <row r="364" spans="1:239" s="1472" customFormat="1" ht="15.75" customHeight="1" thickBot="1">
      <c r="A364" s="1483" t="s">
        <v>1734</v>
      </c>
      <c r="B364" s="718" t="s">
        <v>1735</v>
      </c>
      <c r="C364" s="1583" t="s">
        <v>1728</v>
      </c>
      <c r="D364" s="215"/>
      <c r="E364" s="1584"/>
      <c r="F364" s="85"/>
      <c r="G364" s="83" t="s">
        <v>215</v>
      </c>
      <c r="H364" s="701"/>
      <c r="I364" s="686">
        <v>45.7</v>
      </c>
      <c r="J364" s="108"/>
      <c r="K364" s="164">
        <v>5</v>
      </c>
      <c r="L364" s="2449"/>
      <c r="M364" s="1121" t="s">
        <v>1736</v>
      </c>
      <c r="N364" s="83">
        <v>2</v>
      </c>
      <c r="O364" s="755"/>
      <c r="P364" s="1929">
        <v>158</v>
      </c>
      <c r="Q364" s="755"/>
      <c r="R364" s="2463"/>
      <c r="S364" s="1137"/>
      <c r="T364" s="1147"/>
      <c r="U364" s="1944"/>
      <c r="V364" s="1147"/>
      <c r="W364" s="1429"/>
      <c r="X364" s="761">
        <v>0.01</v>
      </c>
      <c r="Y364" s="755"/>
      <c r="Z364" s="901">
        <v>54588</v>
      </c>
      <c r="AA364" s="760"/>
      <c r="AB364" s="2481"/>
      <c r="AC364" s="2516">
        <f t="shared" si="20"/>
        <v>0</v>
      </c>
      <c r="AD364" s="1416">
        <f t="shared" si="21"/>
        <v>0</v>
      </c>
      <c r="AE364" s="1416">
        <f t="shared" si="22"/>
        <v>0</v>
      </c>
      <c r="AF364" s="1416">
        <f t="shared" si="23"/>
        <v>0</v>
      </c>
      <c r="AG364" s="2492"/>
      <c r="AH364" s="2492"/>
      <c r="AI364" s="2492"/>
      <c r="AJ364" s="2492"/>
      <c r="AK364" s="2492"/>
      <c r="AL364" s="2492"/>
      <c r="AM364" s="2492"/>
      <c r="AN364" s="2492"/>
      <c r="AO364" s="2492"/>
      <c r="AP364" s="2492"/>
      <c r="AQ364" s="2492"/>
      <c r="AR364" s="2492"/>
      <c r="AS364" s="2492"/>
      <c r="AT364" s="2492"/>
      <c r="AU364" s="2492"/>
      <c r="AV364" s="2492"/>
      <c r="AW364" s="2492"/>
      <c r="AX364" s="2492"/>
      <c r="AY364" s="2492"/>
      <c r="AZ364" s="2492"/>
      <c r="BA364" s="2492"/>
      <c r="BB364" s="2492"/>
      <c r="BC364" s="2492"/>
      <c r="BD364" s="2492"/>
      <c r="BE364" s="2492"/>
      <c r="BF364" s="2492"/>
      <c r="BG364" s="2492"/>
      <c r="BH364" s="2492"/>
      <c r="BI364" s="2492"/>
      <c r="BJ364" s="2492"/>
      <c r="BK364" s="2492"/>
      <c r="BL364" s="2492"/>
      <c r="BM364" s="2492"/>
      <c r="BN364" s="2492"/>
      <c r="BO364" s="2492"/>
      <c r="BP364" s="2492"/>
      <c r="BQ364" s="2492"/>
      <c r="BR364" s="2492"/>
      <c r="BS364" s="2492"/>
      <c r="BT364" s="2492"/>
      <c r="BU364" s="2492"/>
      <c r="BV364" s="2492"/>
      <c r="BW364" s="2492"/>
      <c r="BX364" s="2492"/>
      <c r="BY364" s="2492"/>
      <c r="BZ364" s="2492"/>
      <c r="CA364" s="2492"/>
      <c r="CB364" s="2492"/>
      <c r="CC364" s="2492"/>
      <c r="CD364" s="2492"/>
      <c r="CE364" s="2492"/>
      <c r="CF364" s="2492"/>
      <c r="CG364" s="2492"/>
      <c r="CH364" s="2492"/>
      <c r="CI364" s="2492"/>
      <c r="CJ364" s="2492"/>
      <c r="CK364" s="2492"/>
      <c r="CL364" s="2492"/>
      <c r="CM364" s="2492"/>
      <c r="CN364" s="2492"/>
      <c r="CO364" s="2492"/>
      <c r="CP364" s="2492"/>
      <c r="CQ364" s="2492"/>
      <c r="CR364" s="2492"/>
      <c r="CS364" s="2492"/>
      <c r="CT364" s="2492"/>
      <c r="CU364" s="2492"/>
      <c r="CV364" s="2492"/>
      <c r="CW364" s="2492"/>
      <c r="CX364" s="2492"/>
      <c r="CY364" s="2492"/>
      <c r="CZ364" s="2492"/>
      <c r="DA364" s="2492"/>
      <c r="DB364" s="2492"/>
      <c r="DC364" s="2492"/>
      <c r="DD364" s="2492"/>
      <c r="DE364" s="2492"/>
      <c r="DF364" s="2492"/>
      <c r="DG364" s="2492"/>
      <c r="DH364" s="2492"/>
      <c r="DI364" s="2492"/>
      <c r="DJ364" s="2492"/>
      <c r="DK364" s="2492"/>
      <c r="DL364" s="2492"/>
      <c r="DM364" s="2492"/>
      <c r="DN364" s="2492"/>
      <c r="DO364" s="2492"/>
      <c r="DP364" s="2492"/>
      <c r="DQ364" s="2492"/>
      <c r="DR364" s="2492"/>
      <c r="DS364" s="2492"/>
      <c r="DT364" s="2492"/>
      <c r="DU364" s="2492"/>
      <c r="DV364" s="2492"/>
      <c r="DW364" s="2492"/>
      <c r="DX364" s="2492"/>
      <c r="DY364" s="2492"/>
      <c r="DZ364" s="2492"/>
      <c r="EA364" s="2492"/>
      <c r="EB364" s="2492"/>
      <c r="EC364" s="2492"/>
      <c r="ED364" s="2492"/>
      <c r="EE364" s="2492"/>
      <c r="EF364" s="2492"/>
      <c r="EG364" s="2492"/>
      <c r="EH364" s="2492"/>
      <c r="EI364" s="2492"/>
      <c r="EJ364" s="2492"/>
      <c r="EK364" s="2492"/>
      <c r="EL364" s="2492"/>
      <c r="EM364" s="2492"/>
      <c r="EN364" s="2492"/>
      <c r="EO364" s="2492"/>
      <c r="EP364" s="2492"/>
      <c r="EQ364" s="2492"/>
      <c r="ER364" s="2492"/>
      <c r="ES364" s="2492"/>
      <c r="ET364" s="2492"/>
      <c r="EU364" s="2492"/>
      <c r="EV364" s="2492"/>
      <c r="EW364" s="2492"/>
      <c r="EX364" s="2492"/>
      <c r="EY364" s="2492"/>
      <c r="EZ364" s="2492"/>
      <c r="FA364" s="2492"/>
      <c r="FB364" s="2492"/>
      <c r="FC364" s="2492"/>
      <c r="FD364" s="2492"/>
      <c r="FE364" s="2492"/>
      <c r="FF364" s="2492"/>
      <c r="FG364" s="2492"/>
      <c r="FH364" s="2492"/>
      <c r="FI364" s="2492"/>
      <c r="FJ364" s="2492"/>
      <c r="FK364" s="2492"/>
      <c r="FL364" s="2492"/>
      <c r="FM364" s="2492"/>
      <c r="FN364" s="2492"/>
      <c r="FO364" s="2492"/>
      <c r="FP364" s="2492"/>
      <c r="FQ364" s="2492"/>
      <c r="FR364" s="2492"/>
      <c r="FS364" s="2492"/>
      <c r="FT364" s="2492"/>
      <c r="FU364" s="2492"/>
      <c r="FV364" s="2492"/>
      <c r="FW364" s="2492"/>
      <c r="FX364" s="2492"/>
      <c r="FY364" s="2492"/>
      <c r="FZ364" s="2492"/>
      <c r="GA364" s="2492"/>
      <c r="GB364" s="2492"/>
      <c r="GC364" s="2492"/>
      <c r="GD364" s="2492"/>
      <c r="GE364" s="2492"/>
      <c r="GF364" s="2492"/>
      <c r="GG364" s="2492"/>
      <c r="GH364" s="2492"/>
      <c r="GI364" s="2492"/>
      <c r="GJ364" s="2492"/>
      <c r="GK364" s="2492"/>
      <c r="GL364" s="2492"/>
      <c r="GM364" s="2492"/>
      <c r="GN364" s="2492"/>
      <c r="GO364" s="2492"/>
      <c r="GP364" s="2492"/>
      <c r="GQ364" s="2492"/>
      <c r="GR364" s="2492"/>
      <c r="GS364" s="2492"/>
      <c r="GT364" s="2492"/>
      <c r="GU364" s="2492"/>
      <c r="GV364" s="2492"/>
      <c r="GW364" s="2492"/>
      <c r="GX364" s="2492"/>
      <c r="GY364" s="2492"/>
      <c r="GZ364" s="2492"/>
      <c r="HA364" s="2492"/>
      <c r="HB364" s="2492"/>
      <c r="HC364" s="2492"/>
      <c r="HD364" s="2492"/>
      <c r="HE364" s="2492"/>
      <c r="HF364" s="2492"/>
      <c r="HG364" s="2492"/>
      <c r="HH364" s="2492"/>
      <c r="HI364" s="2492"/>
      <c r="HJ364" s="2492"/>
      <c r="HK364" s="2492"/>
      <c r="HL364" s="2492"/>
      <c r="HM364" s="2492"/>
      <c r="HN364" s="2492"/>
      <c r="HO364" s="2492"/>
      <c r="HP364" s="2492"/>
      <c r="HQ364" s="2492"/>
      <c r="HR364" s="2492"/>
      <c r="HS364" s="2492"/>
      <c r="HT364" s="2492"/>
      <c r="HU364" s="2492"/>
      <c r="HV364" s="2492"/>
      <c r="HW364" s="2492"/>
      <c r="HX364" s="2492"/>
      <c r="HY364" s="2492"/>
      <c r="HZ364" s="2492"/>
      <c r="IA364" s="2492"/>
      <c r="IB364" s="2492"/>
      <c r="IC364" s="2492"/>
      <c r="ID364" s="2492"/>
      <c r="IE364" s="2492"/>
    </row>
    <row r="365" spans="1:239" s="1472" customFormat="1" ht="30" customHeight="1" thickBot="1">
      <c r="A365" s="2518"/>
      <c r="B365" s="1197" t="s">
        <v>1737</v>
      </c>
      <c r="C365" s="2519"/>
      <c r="D365" s="2520"/>
      <c r="E365" s="2521"/>
      <c r="F365" s="2522"/>
      <c r="G365" s="2523"/>
      <c r="H365" s="2524"/>
      <c r="I365" s="2525" t="s">
        <v>373</v>
      </c>
      <c r="J365" s="2526"/>
      <c r="K365" s="2527"/>
      <c r="L365" s="2546"/>
      <c r="M365" s="2528"/>
      <c r="N365" s="1196"/>
      <c r="O365" s="2529"/>
      <c r="P365" s="2529" t="s">
        <v>373</v>
      </c>
      <c r="Q365" s="2529"/>
      <c r="R365" s="2592"/>
      <c r="S365" s="2529"/>
      <c r="T365" s="2529"/>
      <c r="U365" s="2529" t="s">
        <v>373</v>
      </c>
      <c r="V365" s="2529"/>
      <c r="W365" s="2546"/>
      <c r="X365" s="2530"/>
      <c r="Y365" s="2531"/>
      <c r="Z365" s="2532" t="s">
        <v>373</v>
      </c>
      <c r="AA365" s="2531"/>
      <c r="AB365" s="2670"/>
      <c r="AC365" s="2533"/>
      <c r="AD365" s="2534"/>
      <c r="AE365" s="2534"/>
      <c r="AF365" s="2534"/>
      <c r="AG365" s="2492"/>
      <c r="AH365" s="2492"/>
      <c r="AI365" s="2492"/>
      <c r="AJ365" s="2492"/>
      <c r="AK365" s="2492"/>
      <c r="AL365" s="2492"/>
      <c r="AM365" s="2492"/>
      <c r="AN365" s="2492"/>
      <c r="AO365" s="2492"/>
      <c r="AP365" s="2492"/>
      <c r="AQ365" s="2492"/>
      <c r="AR365" s="2492"/>
      <c r="AS365" s="2492"/>
      <c r="AT365" s="2492"/>
      <c r="AU365" s="2492"/>
      <c r="AV365" s="2492"/>
      <c r="AW365" s="2492"/>
      <c r="AX365" s="2492"/>
      <c r="AY365" s="2492"/>
      <c r="AZ365" s="2492"/>
      <c r="BA365" s="2492"/>
      <c r="BB365" s="2492"/>
      <c r="BC365" s="2492"/>
      <c r="BD365" s="2492"/>
      <c r="BE365" s="2492"/>
      <c r="BF365" s="2492"/>
      <c r="BG365" s="2492"/>
      <c r="BH365" s="2492"/>
      <c r="BI365" s="2492"/>
      <c r="BJ365" s="2492"/>
      <c r="BK365" s="2492"/>
      <c r="BL365" s="2492"/>
      <c r="BM365" s="2492"/>
      <c r="BN365" s="2492"/>
      <c r="BO365" s="2492"/>
      <c r="BP365" s="2492"/>
      <c r="BQ365" s="2492"/>
      <c r="BR365" s="2492"/>
      <c r="BS365" s="2492"/>
      <c r="BT365" s="2492"/>
      <c r="BU365" s="2492"/>
      <c r="BV365" s="2492"/>
      <c r="BW365" s="2492"/>
      <c r="BX365" s="2492"/>
      <c r="BY365" s="2492"/>
      <c r="BZ365" s="2492"/>
      <c r="CA365" s="2492"/>
      <c r="CB365" s="2492"/>
      <c r="CC365" s="2492"/>
      <c r="CD365" s="2492"/>
      <c r="CE365" s="2492"/>
      <c r="CF365" s="2492"/>
      <c r="CG365" s="2492"/>
      <c r="CH365" s="2492"/>
      <c r="CI365" s="2492"/>
      <c r="CJ365" s="2492"/>
      <c r="CK365" s="2492"/>
      <c r="CL365" s="2492"/>
      <c r="CM365" s="2492"/>
      <c r="CN365" s="2492"/>
      <c r="CO365" s="2492"/>
      <c r="CP365" s="2492"/>
      <c r="CQ365" s="2492"/>
      <c r="CR365" s="2492"/>
      <c r="CS365" s="2492"/>
      <c r="CT365" s="2492"/>
      <c r="CU365" s="2492"/>
      <c r="CV365" s="2492"/>
      <c r="CW365" s="2492"/>
      <c r="CX365" s="2492"/>
      <c r="CY365" s="2492"/>
      <c r="CZ365" s="2492"/>
      <c r="DA365" s="2492"/>
      <c r="DB365" s="2492"/>
      <c r="DC365" s="2492"/>
      <c r="DD365" s="2492"/>
      <c r="DE365" s="2492"/>
      <c r="DF365" s="2492"/>
      <c r="DG365" s="2492"/>
      <c r="DH365" s="2492"/>
      <c r="DI365" s="2492"/>
      <c r="DJ365" s="2492"/>
      <c r="DK365" s="2492"/>
      <c r="DL365" s="2492"/>
      <c r="DM365" s="2492"/>
      <c r="DN365" s="2492"/>
      <c r="DO365" s="2492"/>
      <c r="DP365" s="2492"/>
      <c r="DQ365" s="2492"/>
      <c r="DR365" s="2492"/>
      <c r="DS365" s="2492"/>
      <c r="DT365" s="2492"/>
      <c r="DU365" s="2492"/>
      <c r="DV365" s="2492"/>
      <c r="DW365" s="2492"/>
      <c r="DX365" s="2492"/>
      <c r="DY365" s="2492"/>
      <c r="DZ365" s="2492"/>
      <c r="EA365" s="2492"/>
      <c r="EB365" s="2492"/>
      <c r="EC365" s="2492"/>
      <c r="ED365" s="2492"/>
      <c r="EE365" s="2492"/>
      <c r="EF365" s="2492"/>
      <c r="EG365" s="2492"/>
      <c r="EH365" s="2492"/>
      <c r="EI365" s="2492"/>
      <c r="EJ365" s="2492"/>
      <c r="EK365" s="2492"/>
      <c r="EL365" s="2492"/>
      <c r="EM365" s="2492"/>
      <c r="EN365" s="2492"/>
      <c r="EO365" s="2492"/>
      <c r="EP365" s="2492"/>
      <c r="EQ365" s="2492"/>
      <c r="ER365" s="2492"/>
      <c r="ES365" s="2492"/>
      <c r="ET365" s="2492"/>
      <c r="EU365" s="2492"/>
      <c r="EV365" s="2492"/>
      <c r="EW365" s="2492"/>
      <c r="EX365" s="2492"/>
      <c r="EY365" s="2492"/>
      <c r="EZ365" s="2492"/>
      <c r="FA365" s="2492"/>
      <c r="FB365" s="2492"/>
      <c r="FC365" s="2492"/>
      <c r="FD365" s="2492"/>
      <c r="FE365" s="2492"/>
      <c r="FF365" s="2492"/>
      <c r="FG365" s="2492"/>
      <c r="FH365" s="2492"/>
      <c r="FI365" s="2492"/>
      <c r="FJ365" s="2492"/>
      <c r="FK365" s="2492"/>
      <c r="FL365" s="2492"/>
      <c r="FM365" s="2492"/>
      <c r="FN365" s="2492"/>
      <c r="FO365" s="2492"/>
      <c r="FP365" s="2492"/>
      <c r="FQ365" s="2492"/>
      <c r="FR365" s="2492"/>
      <c r="FS365" s="2492"/>
      <c r="FT365" s="2492"/>
      <c r="FU365" s="2492"/>
      <c r="FV365" s="2492"/>
      <c r="FW365" s="2492"/>
      <c r="FX365" s="2492"/>
      <c r="FY365" s="2492"/>
      <c r="FZ365" s="2492"/>
      <c r="GA365" s="2492"/>
      <c r="GB365" s="2492"/>
      <c r="GC365" s="2492"/>
      <c r="GD365" s="2492"/>
      <c r="GE365" s="2492"/>
      <c r="GF365" s="2492"/>
      <c r="GG365" s="2492"/>
      <c r="GH365" s="2492"/>
      <c r="GI365" s="2492"/>
      <c r="GJ365" s="2492"/>
      <c r="GK365" s="2492"/>
      <c r="GL365" s="2492"/>
      <c r="GM365" s="2492"/>
      <c r="GN365" s="2492"/>
      <c r="GO365" s="2492"/>
      <c r="GP365" s="2492"/>
      <c r="GQ365" s="2492"/>
      <c r="GR365" s="2492"/>
      <c r="GS365" s="2492"/>
      <c r="GT365" s="2492"/>
      <c r="GU365" s="2492"/>
      <c r="GV365" s="2492"/>
      <c r="GW365" s="2492"/>
      <c r="GX365" s="2492"/>
      <c r="GY365" s="2492"/>
      <c r="GZ365" s="2492"/>
      <c r="HA365" s="2492"/>
      <c r="HB365" s="2492"/>
      <c r="HC365" s="2492"/>
      <c r="HD365" s="2492"/>
      <c r="HE365" s="2492"/>
      <c r="HF365" s="2492"/>
      <c r="HG365" s="2492"/>
      <c r="HH365" s="2492"/>
      <c r="HI365" s="2492"/>
      <c r="HJ365" s="2492"/>
      <c r="HK365" s="2492"/>
      <c r="HL365" s="2492"/>
      <c r="HM365" s="2492"/>
      <c r="HN365" s="2492"/>
      <c r="HO365" s="2492"/>
      <c r="HP365" s="2492"/>
      <c r="HQ365" s="2492"/>
      <c r="HR365" s="2492"/>
      <c r="HS365" s="2492"/>
      <c r="HT365" s="2492"/>
      <c r="HU365" s="2492"/>
      <c r="HV365" s="2492"/>
      <c r="HW365" s="2492"/>
      <c r="HX365" s="2492"/>
      <c r="HY365" s="2492"/>
      <c r="HZ365" s="2492"/>
      <c r="IA365" s="2492"/>
      <c r="IB365" s="2492"/>
      <c r="IC365" s="2492"/>
      <c r="ID365" s="2492"/>
      <c r="IE365" s="2492"/>
    </row>
    <row r="366" spans="1:239" s="1758" customFormat="1" ht="15.75" customHeight="1" thickBot="1">
      <c r="A366" s="1495" t="s">
        <v>377</v>
      </c>
      <c r="B366" s="1496" t="s">
        <v>1738</v>
      </c>
      <c r="C366" s="1645" t="s">
        <v>1739</v>
      </c>
      <c r="D366" s="1544"/>
      <c r="E366" s="1545"/>
      <c r="F366" s="1546"/>
      <c r="G366" s="1497">
        <v>3</v>
      </c>
      <c r="H366" s="1592"/>
      <c r="I366" s="1617">
        <v>20.7</v>
      </c>
      <c r="J366" s="1757"/>
      <c r="K366" s="1618">
        <v>2</v>
      </c>
      <c r="L366" s="2446"/>
      <c r="M366" s="1638" t="s">
        <v>245</v>
      </c>
      <c r="N366" s="1497">
        <v>10</v>
      </c>
      <c r="O366" s="1549"/>
      <c r="P366" s="1617">
        <v>27</v>
      </c>
      <c r="Q366" s="1946"/>
      <c r="R366" s="2446"/>
      <c r="S366" s="1497">
        <v>50</v>
      </c>
      <c r="T366" s="1549"/>
      <c r="U366" s="1499">
        <v>111</v>
      </c>
      <c r="V366" s="1549"/>
      <c r="W366" s="2476"/>
      <c r="X366" s="1502">
        <v>0.4</v>
      </c>
      <c r="Y366" s="1549"/>
      <c r="Z366" s="1504">
        <v>1497</v>
      </c>
      <c r="AA366" s="1874"/>
      <c r="AB366" s="2480"/>
      <c r="AC366" s="2516">
        <f t="shared" si="20"/>
        <v>0</v>
      </c>
      <c r="AD366" s="1416">
        <f t="shared" si="21"/>
        <v>0</v>
      </c>
      <c r="AE366" s="1416">
        <f t="shared" si="22"/>
        <v>0</v>
      </c>
      <c r="AF366" s="1416">
        <f t="shared" si="23"/>
        <v>0</v>
      </c>
      <c r="AG366" s="2496"/>
      <c r="AH366" s="2496"/>
      <c r="AI366" s="2496"/>
      <c r="AJ366" s="2496"/>
      <c r="AK366" s="2496"/>
      <c r="AL366" s="2496"/>
      <c r="AM366" s="2496"/>
      <c r="AN366" s="2496"/>
      <c r="AO366" s="2496"/>
      <c r="AP366" s="2496"/>
      <c r="AQ366" s="2496"/>
      <c r="AR366" s="2496"/>
      <c r="AS366" s="2496"/>
      <c r="AT366" s="2496"/>
      <c r="AU366" s="2496"/>
      <c r="AV366" s="2496"/>
      <c r="AW366" s="2496"/>
      <c r="AX366" s="2496"/>
      <c r="AY366" s="2496"/>
      <c r="AZ366" s="2496"/>
      <c r="BA366" s="2496"/>
      <c r="BB366" s="2496"/>
      <c r="BC366" s="2496"/>
      <c r="BD366" s="2496"/>
      <c r="BE366" s="2496"/>
      <c r="BF366" s="2496"/>
      <c r="BG366" s="2496"/>
      <c r="BH366" s="2496"/>
      <c r="BI366" s="2496"/>
      <c r="BJ366" s="2496"/>
      <c r="BK366" s="2496"/>
      <c r="BL366" s="2496"/>
      <c r="BM366" s="2496"/>
      <c r="BN366" s="2496"/>
      <c r="BO366" s="2496"/>
      <c r="BP366" s="2496"/>
      <c r="BQ366" s="2496"/>
      <c r="BR366" s="2496"/>
      <c r="BS366" s="2496"/>
      <c r="BT366" s="2496"/>
      <c r="BU366" s="2496"/>
      <c r="BV366" s="2496"/>
      <c r="BW366" s="2496"/>
      <c r="BX366" s="2496"/>
      <c r="BY366" s="2496"/>
      <c r="BZ366" s="2496"/>
      <c r="CA366" s="2496"/>
      <c r="CB366" s="2496"/>
      <c r="CC366" s="2496"/>
      <c r="CD366" s="2496"/>
      <c r="CE366" s="2496"/>
      <c r="CF366" s="2496"/>
      <c r="CG366" s="2496"/>
      <c r="CH366" s="2496"/>
      <c r="CI366" s="2496"/>
      <c r="CJ366" s="2496"/>
      <c r="CK366" s="2496"/>
      <c r="CL366" s="2496"/>
      <c r="CM366" s="2496"/>
      <c r="CN366" s="2496"/>
      <c r="CO366" s="2496"/>
      <c r="CP366" s="2496"/>
      <c r="CQ366" s="2496"/>
      <c r="CR366" s="2496"/>
      <c r="CS366" s="2496"/>
      <c r="CT366" s="2496"/>
      <c r="CU366" s="2496"/>
      <c r="CV366" s="2496"/>
      <c r="CW366" s="2496"/>
      <c r="CX366" s="2496"/>
      <c r="CY366" s="2496"/>
      <c r="CZ366" s="2496"/>
      <c r="DA366" s="2496"/>
      <c r="DB366" s="2496"/>
      <c r="DC366" s="2496"/>
      <c r="DD366" s="2496"/>
      <c r="DE366" s="2496"/>
      <c r="DF366" s="2496"/>
      <c r="DG366" s="2496"/>
      <c r="DH366" s="2496"/>
      <c r="DI366" s="2496"/>
      <c r="DJ366" s="2496"/>
      <c r="DK366" s="2496"/>
      <c r="DL366" s="2496"/>
      <c r="DM366" s="2496"/>
      <c r="DN366" s="2496"/>
      <c r="DO366" s="2496"/>
      <c r="DP366" s="2496"/>
      <c r="DQ366" s="2496"/>
      <c r="DR366" s="2496"/>
      <c r="DS366" s="2496"/>
      <c r="DT366" s="2496"/>
      <c r="DU366" s="2496"/>
      <c r="DV366" s="2496"/>
      <c r="DW366" s="2496"/>
      <c r="DX366" s="2496"/>
      <c r="DY366" s="2496"/>
      <c r="DZ366" s="2496"/>
      <c r="EA366" s="2496"/>
      <c r="EB366" s="2496"/>
      <c r="EC366" s="2496"/>
      <c r="ED366" s="2496"/>
      <c r="EE366" s="2496"/>
      <c r="EF366" s="2496"/>
      <c r="EG366" s="2496"/>
      <c r="EH366" s="2496"/>
      <c r="EI366" s="2496"/>
      <c r="EJ366" s="2496"/>
      <c r="EK366" s="2496"/>
      <c r="EL366" s="2496"/>
      <c r="EM366" s="2496"/>
      <c r="EN366" s="2496"/>
      <c r="EO366" s="2496"/>
      <c r="EP366" s="2496"/>
      <c r="EQ366" s="2496"/>
      <c r="ER366" s="2496"/>
      <c r="ES366" s="2496"/>
      <c r="ET366" s="2496"/>
      <c r="EU366" s="2496"/>
      <c r="EV366" s="2496"/>
      <c r="EW366" s="2496"/>
      <c r="EX366" s="2496"/>
      <c r="EY366" s="2496"/>
      <c r="EZ366" s="2496"/>
      <c r="FA366" s="2496"/>
      <c r="FB366" s="2496"/>
      <c r="FC366" s="2496"/>
      <c r="FD366" s="2496"/>
      <c r="FE366" s="2496"/>
      <c r="FF366" s="2496"/>
      <c r="FG366" s="2496"/>
      <c r="FH366" s="2496"/>
      <c r="FI366" s="2496"/>
      <c r="FJ366" s="2496"/>
      <c r="FK366" s="2496"/>
      <c r="FL366" s="2496"/>
      <c r="FM366" s="2496"/>
      <c r="FN366" s="2496"/>
      <c r="FO366" s="2496"/>
      <c r="FP366" s="2496"/>
      <c r="FQ366" s="2496"/>
      <c r="FR366" s="2496"/>
      <c r="FS366" s="2496"/>
      <c r="FT366" s="2496"/>
      <c r="FU366" s="2496"/>
      <c r="FV366" s="2496"/>
      <c r="FW366" s="2496"/>
      <c r="FX366" s="2496"/>
      <c r="FY366" s="2496"/>
      <c r="FZ366" s="2496"/>
      <c r="GA366" s="2496"/>
      <c r="GB366" s="2496"/>
      <c r="GC366" s="2496"/>
      <c r="GD366" s="2496"/>
      <c r="GE366" s="2496"/>
      <c r="GF366" s="2496"/>
      <c r="GG366" s="2496"/>
      <c r="GH366" s="2496"/>
      <c r="GI366" s="2496"/>
      <c r="GJ366" s="2496"/>
      <c r="GK366" s="2496"/>
      <c r="GL366" s="2496"/>
      <c r="GM366" s="2496"/>
      <c r="GN366" s="2496"/>
      <c r="GO366" s="2496"/>
      <c r="GP366" s="2496"/>
      <c r="GQ366" s="2496"/>
      <c r="GR366" s="2496"/>
      <c r="GS366" s="2496"/>
      <c r="GT366" s="2496"/>
      <c r="GU366" s="2496"/>
      <c r="GV366" s="2496"/>
      <c r="GW366" s="2496"/>
      <c r="GX366" s="2496"/>
      <c r="GY366" s="2496"/>
      <c r="GZ366" s="2496"/>
      <c r="HA366" s="2496"/>
      <c r="HB366" s="2496"/>
      <c r="HC366" s="2496"/>
      <c r="HD366" s="2496"/>
      <c r="HE366" s="2496"/>
      <c r="HF366" s="2496"/>
      <c r="HG366" s="2496"/>
      <c r="HH366" s="2496"/>
      <c r="HI366" s="2496"/>
      <c r="HJ366" s="2496"/>
      <c r="HK366" s="2496"/>
      <c r="HL366" s="2496"/>
      <c r="HM366" s="2496"/>
      <c r="HN366" s="2496"/>
      <c r="HO366" s="2496"/>
      <c r="HP366" s="2496"/>
      <c r="HQ366" s="2496"/>
      <c r="HR366" s="2496"/>
      <c r="HS366" s="2496"/>
      <c r="HT366" s="2496"/>
      <c r="HU366" s="2496"/>
      <c r="HV366" s="2496"/>
      <c r="HW366" s="2496"/>
      <c r="HX366" s="2496"/>
      <c r="HY366" s="2496"/>
      <c r="HZ366" s="2496"/>
      <c r="IA366" s="2496"/>
      <c r="IB366" s="2496"/>
      <c r="IC366" s="2496"/>
      <c r="ID366" s="2496"/>
      <c r="IE366" s="2496"/>
    </row>
    <row r="367" spans="1:239" s="1472" customFormat="1" ht="15.75" customHeight="1" thickBot="1">
      <c r="A367" s="1495" t="s">
        <v>204</v>
      </c>
      <c r="B367" s="1496" t="s">
        <v>1740</v>
      </c>
      <c r="C367" s="1645" t="s">
        <v>1741</v>
      </c>
      <c r="D367" s="1544"/>
      <c r="E367" s="1545"/>
      <c r="F367" s="1546"/>
      <c r="G367" s="83">
        <v>3</v>
      </c>
      <c r="H367" s="701"/>
      <c r="I367" s="686">
        <v>20.7</v>
      </c>
      <c r="J367" s="1123"/>
      <c r="K367" s="698">
        <v>2</v>
      </c>
      <c r="L367" s="2449"/>
      <c r="M367" s="1121" t="s">
        <v>245</v>
      </c>
      <c r="N367" s="83">
        <v>10</v>
      </c>
      <c r="O367" s="755"/>
      <c r="P367" s="686">
        <v>27</v>
      </c>
      <c r="Q367" s="1122"/>
      <c r="R367" s="2449"/>
      <c r="S367" s="83">
        <v>50</v>
      </c>
      <c r="T367" s="755"/>
      <c r="U367" s="1929">
        <v>111</v>
      </c>
      <c r="V367" s="755"/>
      <c r="W367" s="1433"/>
      <c r="X367" s="1502">
        <v>0.4</v>
      </c>
      <c r="Y367" s="755"/>
      <c r="Z367" s="901">
        <v>1497</v>
      </c>
      <c r="AA367" s="1921"/>
      <c r="AB367" s="2481"/>
      <c r="AC367" s="2516">
        <f t="shared" si="20"/>
        <v>0</v>
      </c>
      <c r="AD367" s="1416">
        <f t="shared" si="21"/>
        <v>0</v>
      </c>
      <c r="AE367" s="1416">
        <f t="shared" si="22"/>
        <v>0</v>
      </c>
      <c r="AF367" s="1416">
        <f t="shared" si="23"/>
        <v>0</v>
      </c>
      <c r="AG367" s="2492"/>
      <c r="AH367" s="2492"/>
      <c r="AI367" s="2492"/>
      <c r="AJ367" s="2492"/>
      <c r="AK367" s="2492"/>
      <c r="AL367" s="2492"/>
      <c r="AM367" s="2492"/>
      <c r="AN367" s="2492"/>
      <c r="AO367" s="2492"/>
      <c r="AP367" s="2492"/>
      <c r="AQ367" s="2492"/>
      <c r="AR367" s="2492"/>
      <c r="AS367" s="2492"/>
      <c r="AT367" s="2492"/>
      <c r="AU367" s="2492"/>
      <c r="AV367" s="2492"/>
      <c r="AW367" s="2492"/>
      <c r="AX367" s="2492"/>
      <c r="AY367" s="2492"/>
      <c r="AZ367" s="2492"/>
      <c r="BA367" s="2492"/>
      <c r="BB367" s="2492"/>
      <c r="BC367" s="2492"/>
      <c r="BD367" s="2492"/>
      <c r="BE367" s="2492"/>
      <c r="BF367" s="2492"/>
      <c r="BG367" s="2492"/>
      <c r="BH367" s="2492"/>
      <c r="BI367" s="2492"/>
      <c r="BJ367" s="2492"/>
      <c r="BK367" s="2492"/>
      <c r="BL367" s="2492"/>
      <c r="BM367" s="2492"/>
      <c r="BN367" s="2492"/>
      <c r="BO367" s="2492"/>
      <c r="BP367" s="2492"/>
      <c r="BQ367" s="2492"/>
      <c r="BR367" s="2492"/>
      <c r="BS367" s="2492"/>
      <c r="BT367" s="2492"/>
      <c r="BU367" s="2492"/>
      <c r="BV367" s="2492"/>
      <c r="BW367" s="2492"/>
      <c r="BX367" s="2492"/>
      <c r="BY367" s="2492"/>
      <c r="BZ367" s="2492"/>
      <c r="CA367" s="2492"/>
      <c r="CB367" s="2492"/>
      <c r="CC367" s="2492"/>
      <c r="CD367" s="2492"/>
      <c r="CE367" s="2492"/>
      <c r="CF367" s="2492"/>
      <c r="CG367" s="2492"/>
      <c r="CH367" s="2492"/>
      <c r="CI367" s="2492"/>
      <c r="CJ367" s="2492"/>
      <c r="CK367" s="2492"/>
      <c r="CL367" s="2492"/>
      <c r="CM367" s="2492"/>
      <c r="CN367" s="2492"/>
      <c r="CO367" s="2492"/>
      <c r="CP367" s="2492"/>
      <c r="CQ367" s="2492"/>
      <c r="CR367" s="2492"/>
      <c r="CS367" s="2492"/>
      <c r="CT367" s="2492"/>
      <c r="CU367" s="2492"/>
      <c r="CV367" s="2492"/>
      <c r="CW367" s="2492"/>
      <c r="CX367" s="2492"/>
      <c r="CY367" s="2492"/>
      <c r="CZ367" s="2492"/>
      <c r="DA367" s="2492"/>
      <c r="DB367" s="2492"/>
      <c r="DC367" s="2492"/>
      <c r="DD367" s="2492"/>
      <c r="DE367" s="2492"/>
      <c r="DF367" s="2492"/>
      <c r="DG367" s="2492"/>
      <c r="DH367" s="2492"/>
      <c r="DI367" s="2492"/>
      <c r="DJ367" s="2492"/>
      <c r="DK367" s="2492"/>
      <c r="DL367" s="2492"/>
      <c r="DM367" s="2492"/>
      <c r="DN367" s="2492"/>
      <c r="DO367" s="2492"/>
      <c r="DP367" s="2492"/>
      <c r="DQ367" s="2492"/>
      <c r="DR367" s="2492"/>
      <c r="DS367" s="2492"/>
      <c r="DT367" s="2492"/>
      <c r="DU367" s="2492"/>
      <c r="DV367" s="2492"/>
      <c r="DW367" s="2492"/>
      <c r="DX367" s="2492"/>
      <c r="DY367" s="2492"/>
      <c r="DZ367" s="2492"/>
      <c r="EA367" s="2492"/>
      <c r="EB367" s="2492"/>
      <c r="EC367" s="2492"/>
      <c r="ED367" s="2492"/>
      <c r="EE367" s="2492"/>
      <c r="EF367" s="2492"/>
      <c r="EG367" s="2492"/>
      <c r="EH367" s="2492"/>
      <c r="EI367" s="2492"/>
      <c r="EJ367" s="2492"/>
      <c r="EK367" s="2492"/>
      <c r="EL367" s="2492"/>
      <c r="EM367" s="2492"/>
      <c r="EN367" s="2492"/>
      <c r="EO367" s="2492"/>
      <c r="EP367" s="2492"/>
      <c r="EQ367" s="2492"/>
      <c r="ER367" s="2492"/>
      <c r="ES367" s="2492"/>
      <c r="ET367" s="2492"/>
      <c r="EU367" s="2492"/>
      <c r="EV367" s="2492"/>
      <c r="EW367" s="2492"/>
      <c r="EX367" s="2492"/>
      <c r="EY367" s="2492"/>
      <c r="EZ367" s="2492"/>
      <c r="FA367" s="2492"/>
      <c r="FB367" s="2492"/>
      <c r="FC367" s="2492"/>
      <c r="FD367" s="2492"/>
      <c r="FE367" s="2492"/>
      <c r="FF367" s="2492"/>
      <c r="FG367" s="2492"/>
      <c r="FH367" s="2492"/>
      <c r="FI367" s="2492"/>
      <c r="FJ367" s="2492"/>
      <c r="FK367" s="2492"/>
      <c r="FL367" s="2492"/>
      <c r="FM367" s="2492"/>
      <c r="FN367" s="2492"/>
      <c r="FO367" s="2492"/>
      <c r="FP367" s="2492"/>
      <c r="FQ367" s="2492"/>
      <c r="FR367" s="2492"/>
      <c r="FS367" s="2492"/>
      <c r="FT367" s="2492"/>
      <c r="FU367" s="2492"/>
      <c r="FV367" s="2492"/>
      <c r="FW367" s="2492"/>
      <c r="FX367" s="2492"/>
      <c r="FY367" s="2492"/>
      <c r="FZ367" s="2492"/>
      <c r="GA367" s="2492"/>
      <c r="GB367" s="2492"/>
      <c r="GC367" s="2492"/>
      <c r="GD367" s="2492"/>
      <c r="GE367" s="2492"/>
      <c r="GF367" s="2492"/>
      <c r="GG367" s="2492"/>
      <c r="GH367" s="2492"/>
      <c r="GI367" s="2492"/>
      <c r="GJ367" s="2492"/>
      <c r="GK367" s="2492"/>
      <c r="GL367" s="2492"/>
      <c r="GM367" s="2492"/>
      <c r="GN367" s="2492"/>
      <c r="GO367" s="2492"/>
      <c r="GP367" s="2492"/>
      <c r="GQ367" s="2492"/>
      <c r="GR367" s="2492"/>
      <c r="GS367" s="2492"/>
      <c r="GT367" s="2492"/>
      <c r="GU367" s="2492"/>
      <c r="GV367" s="2492"/>
      <c r="GW367" s="2492"/>
      <c r="GX367" s="2492"/>
      <c r="GY367" s="2492"/>
      <c r="GZ367" s="2492"/>
      <c r="HA367" s="2492"/>
      <c r="HB367" s="2492"/>
      <c r="HC367" s="2492"/>
      <c r="HD367" s="2492"/>
      <c r="HE367" s="2492"/>
      <c r="HF367" s="2492"/>
      <c r="HG367" s="2492"/>
      <c r="HH367" s="2492"/>
      <c r="HI367" s="2492"/>
      <c r="HJ367" s="2492"/>
      <c r="HK367" s="2492"/>
      <c r="HL367" s="2492"/>
      <c r="HM367" s="2492"/>
      <c r="HN367" s="2492"/>
      <c r="HO367" s="2492"/>
      <c r="HP367" s="2492"/>
      <c r="HQ367" s="2492"/>
      <c r="HR367" s="2492"/>
      <c r="HS367" s="2492"/>
      <c r="HT367" s="2492"/>
      <c r="HU367" s="2492"/>
      <c r="HV367" s="2492"/>
      <c r="HW367" s="2492"/>
      <c r="HX367" s="2492"/>
      <c r="HY367" s="2492"/>
      <c r="HZ367" s="2492"/>
      <c r="IA367" s="2492"/>
      <c r="IB367" s="2492"/>
      <c r="IC367" s="2492"/>
      <c r="ID367" s="2492"/>
      <c r="IE367" s="2492"/>
    </row>
    <row r="368" spans="1:239" s="1472" customFormat="1" ht="27" customHeight="1">
      <c r="A368" s="1495" t="s">
        <v>433</v>
      </c>
      <c r="B368" s="1496" t="s">
        <v>1742</v>
      </c>
      <c r="C368" s="4292" t="s">
        <v>1743</v>
      </c>
      <c r="D368" s="4294"/>
      <c r="E368" s="4294"/>
      <c r="F368" s="4295"/>
      <c r="G368" s="1497">
        <v>3</v>
      </c>
      <c r="H368" s="1592"/>
      <c r="I368" s="1617">
        <v>20.7</v>
      </c>
      <c r="J368" s="1757"/>
      <c r="K368" s="1618">
        <v>2</v>
      </c>
      <c r="L368" s="2446"/>
      <c r="M368" s="1638"/>
      <c r="N368" s="1497">
        <v>10</v>
      </c>
      <c r="O368" s="1549"/>
      <c r="P368" s="1617">
        <v>30</v>
      </c>
      <c r="Q368" s="1946"/>
      <c r="R368" s="2446"/>
      <c r="S368" s="1497">
        <v>50</v>
      </c>
      <c r="T368" s="1549"/>
      <c r="U368" s="1499">
        <v>126</v>
      </c>
      <c r="V368" s="1549"/>
      <c r="W368" s="2476"/>
      <c r="X368" s="1502">
        <v>0.3</v>
      </c>
      <c r="Y368" s="1549"/>
      <c r="Z368" s="1504">
        <v>1720</v>
      </c>
      <c r="AA368" s="1780"/>
      <c r="AB368" s="2480"/>
      <c r="AC368" s="2516">
        <f t="shared" si="20"/>
        <v>0</v>
      </c>
      <c r="AD368" s="1416">
        <f t="shared" si="21"/>
        <v>0</v>
      </c>
      <c r="AE368" s="1416">
        <f t="shared" si="22"/>
        <v>0</v>
      </c>
      <c r="AF368" s="1416">
        <f t="shared" si="23"/>
        <v>0</v>
      </c>
      <c r="AG368" s="2492"/>
      <c r="AH368" s="2492"/>
      <c r="AI368" s="2492"/>
      <c r="AJ368" s="2492"/>
      <c r="AK368" s="2492"/>
      <c r="AL368" s="2492"/>
      <c r="AM368" s="2492"/>
      <c r="AN368" s="2492"/>
      <c r="AO368" s="2492"/>
      <c r="AP368" s="2492"/>
      <c r="AQ368" s="2492"/>
      <c r="AR368" s="2492"/>
      <c r="AS368" s="2492"/>
      <c r="AT368" s="2492"/>
      <c r="AU368" s="2492"/>
      <c r="AV368" s="2492"/>
      <c r="AW368" s="2492"/>
      <c r="AX368" s="2492"/>
      <c r="AY368" s="2492"/>
      <c r="AZ368" s="2492"/>
      <c r="BA368" s="2492"/>
      <c r="BB368" s="2492"/>
      <c r="BC368" s="2492"/>
      <c r="BD368" s="2492"/>
      <c r="BE368" s="2492"/>
      <c r="BF368" s="2492"/>
      <c r="BG368" s="2492"/>
      <c r="BH368" s="2492"/>
      <c r="BI368" s="2492"/>
      <c r="BJ368" s="2492"/>
      <c r="BK368" s="2492"/>
      <c r="BL368" s="2492"/>
      <c r="BM368" s="2492"/>
      <c r="BN368" s="2492"/>
      <c r="BO368" s="2492"/>
      <c r="BP368" s="2492"/>
      <c r="BQ368" s="2492"/>
      <c r="BR368" s="2492"/>
      <c r="BS368" s="2492"/>
      <c r="BT368" s="2492"/>
      <c r="BU368" s="2492"/>
      <c r="BV368" s="2492"/>
      <c r="BW368" s="2492"/>
      <c r="BX368" s="2492"/>
      <c r="BY368" s="2492"/>
      <c r="BZ368" s="2492"/>
      <c r="CA368" s="2492"/>
      <c r="CB368" s="2492"/>
      <c r="CC368" s="2492"/>
      <c r="CD368" s="2492"/>
      <c r="CE368" s="2492"/>
      <c r="CF368" s="2492"/>
      <c r="CG368" s="2492"/>
      <c r="CH368" s="2492"/>
      <c r="CI368" s="2492"/>
      <c r="CJ368" s="2492"/>
      <c r="CK368" s="2492"/>
      <c r="CL368" s="2492"/>
      <c r="CM368" s="2492"/>
      <c r="CN368" s="2492"/>
      <c r="CO368" s="2492"/>
      <c r="CP368" s="2492"/>
      <c r="CQ368" s="2492"/>
      <c r="CR368" s="2492"/>
      <c r="CS368" s="2492"/>
      <c r="CT368" s="2492"/>
      <c r="CU368" s="2492"/>
      <c r="CV368" s="2492"/>
      <c r="CW368" s="2492"/>
      <c r="CX368" s="2492"/>
      <c r="CY368" s="2492"/>
      <c r="CZ368" s="2492"/>
      <c r="DA368" s="2492"/>
      <c r="DB368" s="2492"/>
      <c r="DC368" s="2492"/>
      <c r="DD368" s="2492"/>
      <c r="DE368" s="2492"/>
      <c r="DF368" s="2492"/>
      <c r="DG368" s="2492"/>
      <c r="DH368" s="2492"/>
      <c r="DI368" s="2492"/>
      <c r="DJ368" s="2492"/>
      <c r="DK368" s="2492"/>
      <c r="DL368" s="2492"/>
      <c r="DM368" s="2492"/>
      <c r="DN368" s="2492"/>
      <c r="DO368" s="2492"/>
      <c r="DP368" s="2492"/>
      <c r="DQ368" s="2492"/>
      <c r="DR368" s="2492"/>
      <c r="DS368" s="2492"/>
      <c r="DT368" s="2492"/>
      <c r="DU368" s="2492"/>
      <c r="DV368" s="2492"/>
      <c r="DW368" s="2492"/>
      <c r="DX368" s="2492"/>
      <c r="DY368" s="2492"/>
      <c r="DZ368" s="2492"/>
      <c r="EA368" s="2492"/>
      <c r="EB368" s="2492"/>
      <c r="EC368" s="2492"/>
      <c r="ED368" s="2492"/>
      <c r="EE368" s="2492"/>
      <c r="EF368" s="2492"/>
      <c r="EG368" s="2492"/>
      <c r="EH368" s="2492"/>
      <c r="EI368" s="2492"/>
      <c r="EJ368" s="2492"/>
      <c r="EK368" s="2492"/>
      <c r="EL368" s="2492"/>
      <c r="EM368" s="2492"/>
      <c r="EN368" s="2492"/>
      <c r="EO368" s="2492"/>
      <c r="EP368" s="2492"/>
      <c r="EQ368" s="2492"/>
      <c r="ER368" s="2492"/>
      <c r="ES368" s="2492"/>
      <c r="ET368" s="2492"/>
      <c r="EU368" s="2492"/>
      <c r="EV368" s="2492"/>
      <c r="EW368" s="2492"/>
      <c r="EX368" s="2492"/>
      <c r="EY368" s="2492"/>
      <c r="EZ368" s="2492"/>
      <c r="FA368" s="2492"/>
      <c r="FB368" s="2492"/>
      <c r="FC368" s="2492"/>
      <c r="FD368" s="2492"/>
      <c r="FE368" s="2492"/>
      <c r="FF368" s="2492"/>
      <c r="FG368" s="2492"/>
      <c r="FH368" s="2492"/>
      <c r="FI368" s="2492"/>
      <c r="FJ368" s="2492"/>
      <c r="FK368" s="2492"/>
      <c r="FL368" s="2492"/>
      <c r="FM368" s="2492"/>
      <c r="FN368" s="2492"/>
      <c r="FO368" s="2492"/>
      <c r="FP368" s="2492"/>
      <c r="FQ368" s="2492"/>
      <c r="FR368" s="2492"/>
      <c r="FS368" s="2492"/>
      <c r="FT368" s="2492"/>
      <c r="FU368" s="2492"/>
      <c r="FV368" s="2492"/>
      <c r="FW368" s="2492"/>
      <c r="FX368" s="2492"/>
      <c r="FY368" s="2492"/>
      <c r="FZ368" s="2492"/>
      <c r="GA368" s="2492"/>
      <c r="GB368" s="2492"/>
      <c r="GC368" s="2492"/>
      <c r="GD368" s="2492"/>
      <c r="GE368" s="2492"/>
      <c r="GF368" s="2492"/>
      <c r="GG368" s="2492"/>
      <c r="GH368" s="2492"/>
      <c r="GI368" s="2492"/>
      <c r="GJ368" s="2492"/>
      <c r="GK368" s="2492"/>
      <c r="GL368" s="2492"/>
      <c r="GM368" s="2492"/>
      <c r="GN368" s="2492"/>
      <c r="GO368" s="2492"/>
      <c r="GP368" s="2492"/>
      <c r="GQ368" s="2492"/>
      <c r="GR368" s="2492"/>
      <c r="GS368" s="2492"/>
      <c r="GT368" s="2492"/>
      <c r="GU368" s="2492"/>
      <c r="GV368" s="2492"/>
      <c r="GW368" s="2492"/>
      <c r="GX368" s="2492"/>
      <c r="GY368" s="2492"/>
      <c r="GZ368" s="2492"/>
      <c r="HA368" s="2492"/>
      <c r="HB368" s="2492"/>
      <c r="HC368" s="2492"/>
      <c r="HD368" s="2492"/>
      <c r="HE368" s="2492"/>
      <c r="HF368" s="2492"/>
      <c r="HG368" s="2492"/>
      <c r="HH368" s="2492"/>
      <c r="HI368" s="2492"/>
      <c r="HJ368" s="2492"/>
      <c r="HK368" s="2492"/>
      <c r="HL368" s="2492"/>
      <c r="HM368" s="2492"/>
      <c r="HN368" s="2492"/>
      <c r="HO368" s="2492"/>
      <c r="HP368" s="2492"/>
      <c r="HQ368" s="2492"/>
      <c r="HR368" s="2492"/>
      <c r="HS368" s="2492"/>
      <c r="HT368" s="2492"/>
      <c r="HU368" s="2492"/>
      <c r="HV368" s="2492"/>
      <c r="HW368" s="2492"/>
      <c r="HX368" s="2492"/>
      <c r="HY368" s="2492"/>
      <c r="HZ368" s="2492"/>
      <c r="IA368" s="2492"/>
      <c r="IB368" s="2492"/>
      <c r="IC368" s="2492"/>
      <c r="ID368" s="2492"/>
      <c r="IE368" s="2492"/>
    </row>
    <row r="369" spans="1:239" s="1472" customFormat="1" ht="15.75" customHeight="1">
      <c r="A369" s="1495">
        <v>3005</v>
      </c>
      <c r="B369" s="1496" t="s">
        <v>1744</v>
      </c>
      <c r="C369" s="1496" t="s">
        <v>1123</v>
      </c>
      <c r="D369" s="1545"/>
      <c r="E369" s="1641"/>
      <c r="F369" s="1546" t="s">
        <v>1745</v>
      </c>
      <c r="G369" s="83">
        <v>2.5</v>
      </c>
      <c r="H369" s="701"/>
      <c r="I369" s="686">
        <v>13.8</v>
      </c>
      <c r="J369" s="1123"/>
      <c r="K369" s="698">
        <v>1</v>
      </c>
      <c r="L369" s="2449"/>
      <c r="M369" s="1121" t="s">
        <v>1746</v>
      </c>
      <c r="N369" s="83">
        <v>10</v>
      </c>
      <c r="O369" s="755"/>
      <c r="P369" s="686">
        <v>27</v>
      </c>
      <c r="Q369" s="1122"/>
      <c r="R369" s="2449"/>
      <c r="S369" s="83">
        <v>50</v>
      </c>
      <c r="T369" s="755"/>
      <c r="U369" s="1929">
        <v>111</v>
      </c>
      <c r="V369" s="755"/>
      <c r="W369" s="1433"/>
      <c r="X369" s="1502">
        <v>0.4</v>
      </c>
      <c r="Y369" s="755"/>
      <c r="Z369" s="901">
        <v>1497</v>
      </c>
      <c r="AA369" s="760"/>
      <c r="AB369" s="2481"/>
      <c r="AC369" s="2516">
        <f t="shared" si="20"/>
        <v>0</v>
      </c>
      <c r="AD369" s="1416">
        <f t="shared" si="21"/>
        <v>0</v>
      </c>
      <c r="AE369" s="1416">
        <f t="shared" si="22"/>
        <v>0</v>
      </c>
      <c r="AF369" s="1416">
        <f t="shared" si="23"/>
        <v>0</v>
      </c>
      <c r="AG369" s="2492"/>
      <c r="AH369" s="2492"/>
      <c r="AI369" s="2492"/>
      <c r="AJ369" s="2492"/>
      <c r="AK369" s="2492"/>
      <c r="AL369" s="2492"/>
      <c r="AM369" s="2492"/>
      <c r="AN369" s="2492"/>
      <c r="AO369" s="2492"/>
      <c r="AP369" s="2492"/>
      <c r="AQ369" s="2492"/>
      <c r="AR369" s="2492"/>
      <c r="AS369" s="2492"/>
      <c r="AT369" s="2492"/>
      <c r="AU369" s="2492"/>
      <c r="AV369" s="2492"/>
      <c r="AW369" s="2492"/>
      <c r="AX369" s="2492"/>
      <c r="AY369" s="2492"/>
      <c r="AZ369" s="2492"/>
      <c r="BA369" s="2492"/>
      <c r="BB369" s="2492"/>
      <c r="BC369" s="2492"/>
      <c r="BD369" s="2492"/>
      <c r="BE369" s="2492"/>
      <c r="BF369" s="2492"/>
      <c r="BG369" s="2492"/>
      <c r="BH369" s="2492"/>
      <c r="BI369" s="2492"/>
      <c r="BJ369" s="2492"/>
      <c r="BK369" s="2492"/>
      <c r="BL369" s="2492"/>
      <c r="BM369" s="2492"/>
      <c r="BN369" s="2492"/>
      <c r="BO369" s="2492"/>
      <c r="BP369" s="2492"/>
      <c r="BQ369" s="2492"/>
      <c r="BR369" s="2492"/>
      <c r="BS369" s="2492"/>
      <c r="BT369" s="2492"/>
      <c r="BU369" s="2492"/>
      <c r="BV369" s="2492"/>
      <c r="BW369" s="2492"/>
      <c r="BX369" s="2492"/>
      <c r="BY369" s="2492"/>
      <c r="BZ369" s="2492"/>
      <c r="CA369" s="2492"/>
      <c r="CB369" s="2492"/>
      <c r="CC369" s="2492"/>
      <c r="CD369" s="2492"/>
      <c r="CE369" s="2492"/>
      <c r="CF369" s="2492"/>
      <c r="CG369" s="2492"/>
      <c r="CH369" s="2492"/>
      <c r="CI369" s="2492"/>
      <c r="CJ369" s="2492"/>
      <c r="CK369" s="2492"/>
      <c r="CL369" s="2492"/>
      <c r="CM369" s="2492"/>
      <c r="CN369" s="2492"/>
      <c r="CO369" s="2492"/>
      <c r="CP369" s="2492"/>
      <c r="CQ369" s="2492"/>
      <c r="CR369" s="2492"/>
      <c r="CS369" s="2492"/>
      <c r="CT369" s="2492"/>
      <c r="CU369" s="2492"/>
      <c r="CV369" s="2492"/>
      <c r="CW369" s="2492"/>
      <c r="CX369" s="2492"/>
      <c r="CY369" s="2492"/>
      <c r="CZ369" s="2492"/>
      <c r="DA369" s="2492"/>
      <c r="DB369" s="2492"/>
      <c r="DC369" s="2492"/>
      <c r="DD369" s="2492"/>
      <c r="DE369" s="2492"/>
      <c r="DF369" s="2492"/>
      <c r="DG369" s="2492"/>
      <c r="DH369" s="2492"/>
      <c r="DI369" s="2492"/>
      <c r="DJ369" s="2492"/>
      <c r="DK369" s="2492"/>
      <c r="DL369" s="2492"/>
      <c r="DM369" s="2492"/>
      <c r="DN369" s="2492"/>
      <c r="DO369" s="2492"/>
      <c r="DP369" s="2492"/>
      <c r="DQ369" s="2492"/>
      <c r="DR369" s="2492"/>
      <c r="DS369" s="2492"/>
      <c r="DT369" s="2492"/>
      <c r="DU369" s="2492"/>
      <c r="DV369" s="2492"/>
      <c r="DW369" s="2492"/>
      <c r="DX369" s="2492"/>
      <c r="DY369" s="2492"/>
      <c r="DZ369" s="2492"/>
      <c r="EA369" s="2492"/>
      <c r="EB369" s="2492"/>
      <c r="EC369" s="2492"/>
      <c r="ED369" s="2492"/>
      <c r="EE369" s="2492"/>
      <c r="EF369" s="2492"/>
      <c r="EG369" s="2492"/>
      <c r="EH369" s="2492"/>
      <c r="EI369" s="2492"/>
      <c r="EJ369" s="2492"/>
      <c r="EK369" s="2492"/>
      <c r="EL369" s="2492"/>
      <c r="EM369" s="2492"/>
      <c r="EN369" s="2492"/>
      <c r="EO369" s="2492"/>
      <c r="EP369" s="2492"/>
      <c r="EQ369" s="2492"/>
      <c r="ER369" s="2492"/>
      <c r="ES369" s="2492"/>
      <c r="ET369" s="2492"/>
      <c r="EU369" s="2492"/>
      <c r="EV369" s="2492"/>
      <c r="EW369" s="2492"/>
      <c r="EX369" s="2492"/>
      <c r="EY369" s="2492"/>
      <c r="EZ369" s="2492"/>
      <c r="FA369" s="2492"/>
      <c r="FB369" s="2492"/>
      <c r="FC369" s="2492"/>
      <c r="FD369" s="2492"/>
      <c r="FE369" s="2492"/>
      <c r="FF369" s="2492"/>
      <c r="FG369" s="2492"/>
      <c r="FH369" s="2492"/>
      <c r="FI369" s="2492"/>
      <c r="FJ369" s="2492"/>
      <c r="FK369" s="2492"/>
      <c r="FL369" s="2492"/>
      <c r="FM369" s="2492"/>
      <c r="FN369" s="2492"/>
      <c r="FO369" s="2492"/>
      <c r="FP369" s="2492"/>
      <c r="FQ369" s="2492"/>
      <c r="FR369" s="2492"/>
      <c r="FS369" s="2492"/>
      <c r="FT369" s="2492"/>
      <c r="FU369" s="2492"/>
      <c r="FV369" s="2492"/>
      <c r="FW369" s="2492"/>
      <c r="FX369" s="2492"/>
      <c r="FY369" s="2492"/>
      <c r="FZ369" s="2492"/>
      <c r="GA369" s="2492"/>
      <c r="GB369" s="2492"/>
      <c r="GC369" s="2492"/>
      <c r="GD369" s="2492"/>
      <c r="GE369" s="2492"/>
      <c r="GF369" s="2492"/>
      <c r="GG369" s="2492"/>
      <c r="GH369" s="2492"/>
      <c r="GI369" s="2492"/>
      <c r="GJ369" s="2492"/>
      <c r="GK369" s="2492"/>
      <c r="GL369" s="2492"/>
      <c r="GM369" s="2492"/>
      <c r="GN369" s="2492"/>
      <c r="GO369" s="2492"/>
      <c r="GP369" s="2492"/>
      <c r="GQ369" s="2492"/>
      <c r="GR369" s="2492"/>
      <c r="GS369" s="2492"/>
      <c r="GT369" s="2492"/>
      <c r="GU369" s="2492"/>
      <c r="GV369" s="2492"/>
      <c r="GW369" s="2492"/>
      <c r="GX369" s="2492"/>
      <c r="GY369" s="2492"/>
      <c r="GZ369" s="2492"/>
      <c r="HA369" s="2492"/>
      <c r="HB369" s="2492"/>
      <c r="HC369" s="2492"/>
      <c r="HD369" s="2492"/>
      <c r="HE369" s="2492"/>
      <c r="HF369" s="2492"/>
      <c r="HG369" s="2492"/>
      <c r="HH369" s="2492"/>
      <c r="HI369" s="2492"/>
      <c r="HJ369" s="2492"/>
      <c r="HK369" s="2492"/>
      <c r="HL369" s="2492"/>
      <c r="HM369" s="2492"/>
      <c r="HN369" s="2492"/>
      <c r="HO369" s="2492"/>
      <c r="HP369" s="2492"/>
      <c r="HQ369" s="2492"/>
      <c r="HR369" s="2492"/>
      <c r="HS369" s="2492"/>
      <c r="HT369" s="2492"/>
      <c r="HU369" s="2492"/>
      <c r="HV369" s="2492"/>
      <c r="HW369" s="2492"/>
      <c r="HX369" s="2492"/>
      <c r="HY369" s="2492"/>
      <c r="HZ369" s="2492"/>
      <c r="IA369" s="2492"/>
      <c r="IB369" s="2492"/>
      <c r="IC369" s="2492"/>
      <c r="ID369" s="2492"/>
      <c r="IE369" s="2492"/>
    </row>
    <row r="370" spans="1:239" s="1472" customFormat="1" ht="15.75" customHeight="1">
      <c r="A370" s="1552">
        <v>3001</v>
      </c>
      <c r="B370" s="1553" t="s">
        <v>1747</v>
      </c>
      <c r="C370" s="1606" t="s">
        <v>464</v>
      </c>
      <c r="D370" s="1607"/>
      <c r="E370" s="1608"/>
      <c r="F370" s="1763"/>
      <c r="G370" s="821">
        <v>3</v>
      </c>
      <c r="H370" s="688"/>
      <c r="I370" s="684">
        <v>20.7</v>
      </c>
      <c r="J370" s="677"/>
      <c r="K370" s="695">
        <v>2</v>
      </c>
      <c r="L370" s="2562"/>
      <c r="M370" s="692" t="s">
        <v>1748</v>
      </c>
      <c r="N370" s="821">
        <v>10</v>
      </c>
      <c r="O370" s="689"/>
      <c r="P370" s="684">
        <v>20</v>
      </c>
      <c r="Q370" s="1195"/>
      <c r="R370" s="2562"/>
      <c r="S370" s="821">
        <v>50</v>
      </c>
      <c r="T370" s="689"/>
      <c r="U370" s="2017">
        <v>74</v>
      </c>
      <c r="V370" s="689"/>
      <c r="W370" s="2586"/>
      <c r="X370" s="1562">
        <v>0.5</v>
      </c>
      <c r="Y370" s="689"/>
      <c r="Z370" s="1765">
        <v>967</v>
      </c>
      <c r="AA370" s="760"/>
      <c r="AB370" s="2671"/>
      <c r="AC370" s="2516">
        <f t="shared" si="20"/>
        <v>0</v>
      </c>
      <c r="AD370" s="1416">
        <f t="shared" si="21"/>
        <v>0</v>
      </c>
      <c r="AE370" s="1416">
        <f t="shared" si="22"/>
        <v>0</v>
      </c>
      <c r="AF370" s="1416">
        <f t="shared" si="23"/>
        <v>0</v>
      </c>
      <c r="AG370" s="2492"/>
      <c r="AH370" s="2492"/>
      <c r="AI370" s="2492"/>
      <c r="AJ370" s="2492"/>
      <c r="AK370" s="2492"/>
      <c r="AL370" s="2492"/>
      <c r="AM370" s="2492"/>
      <c r="AN370" s="2492"/>
      <c r="AO370" s="2492"/>
      <c r="AP370" s="2492"/>
      <c r="AQ370" s="2492"/>
      <c r="AR370" s="2492"/>
      <c r="AS370" s="2492"/>
      <c r="AT370" s="2492"/>
      <c r="AU370" s="2492"/>
      <c r="AV370" s="2492"/>
      <c r="AW370" s="2492"/>
      <c r="AX370" s="2492"/>
      <c r="AY370" s="2492"/>
      <c r="AZ370" s="2492"/>
      <c r="BA370" s="2492"/>
      <c r="BB370" s="2492"/>
      <c r="BC370" s="2492"/>
      <c r="BD370" s="2492"/>
      <c r="BE370" s="2492"/>
      <c r="BF370" s="2492"/>
      <c r="BG370" s="2492"/>
      <c r="BH370" s="2492"/>
      <c r="BI370" s="2492"/>
      <c r="BJ370" s="2492"/>
      <c r="BK370" s="2492"/>
      <c r="BL370" s="2492"/>
      <c r="BM370" s="2492"/>
      <c r="BN370" s="2492"/>
      <c r="BO370" s="2492"/>
      <c r="BP370" s="2492"/>
      <c r="BQ370" s="2492"/>
      <c r="BR370" s="2492"/>
      <c r="BS370" s="2492"/>
      <c r="BT370" s="2492"/>
      <c r="BU370" s="2492"/>
      <c r="BV370" s="2492"/>
      <c r="BW370" s="2492"/>
      <c r="BX370" s="2492"/>
      <c r="BY370" s="2492"/>
      <c r="BZ370" s="2492"/>
      <c r="CA370" s="2492"/>
      <c r="CB370" s="2492"/>
      <c r="CC370" s="2492"/>
      <c r="CD370" s="2492"/>
      <c r="CE370" s="2492"/>
      <c r="CF370" s="2492"/>
      <c r="CG370" s="2492"/>
      <c r="CH370" s="2492"/>
      <c r="CI370" s="2492"/>
      <c r="CJ370" s="2492"/>
      <c r="CK370" s="2492"/>
      <c r="CL370" s="2492"/>
      <c r="CM370" s="2492"/>
      <c r="CN370" s="2492"/>
      <c r="CO370" s="2492"/>
      <c r="CP370" s="2492"/>
      <c r="CQ370" s="2492"/>
      <c r="CR370" s="2492"/>
      <c r="CS370" s="2492"/>
      <c r="CT370" s="2492"/>
      <c r="CU370" s="2492"/>
      <c r="CV370" s="2492"/>
      <c r="CW370" s="2492"/>
      <c r="CX370" s="2492"/>
      <c r="CY370" s="2492"/>
      <c r="CZ370" s="2492"/>
      <c r="DA370" s="2492"/>
      <c r="DB370" s="2492"/>
      <c r="DC370" s="2492"/>
      <c r="DD370" s="2492"/>
      <c r="DE370" s="2492"/>
      <c r="DF370" s="2492"/>
      <c r="DG370" s="2492"/>
      <c r="DH370" s="2492"/>
      <c r="DI370" s="2492"/>
      <c r="DJ370" s="2492"/>
      <c r="DK370" s="2492"/>
      <c r="DL370" s="2492"/>
      <c r="DM370" s="2492"/>
      <c r="DN370" s="2492"/>
      <c r="DO370" s="2492"/>
      <c r="DP370" s="2492"/>
      <c r="DQ370" s="2492"/>
      <c r="DR370" s="2492"/>
      <c r="DS370" s="2492"/>
      <c r="DT370" s="2492"/>
      <c r="DU370" s="2492"/>
      <c r="DV370" s="2492"/>
      <c r="DW370" s="2492"/>
      <c r="DX370" s="2492"/>
      <c r="DY370" s="2492"/>
      <c r="DZ370" s="2492"/>
      <c r="EA370" s="2492"/>
      <c r="EB370" s="2492"/>
      <c r="EC370" s="2492"/>
      <c r="ED370" s="2492"/>
      <c r="EE370" s="2492"/>
      <c r="EF370" s="2492"/>
      <c r="EG370" s="2492"/>
      <c r="EH370" s="2492"/>
      <c r="EI370" s="2492"/>
      <c r="EJ370" s="2492"/>
      <c r="EK370" s="2492"/>
      <c r="EL370" s="2492"/>
      <c r="EM370" s="2492"/>
      <c r="EN370" s="2492"/>
      <c r="EO370" s="2492"/>
      <c r="EP370" s="2492"/>
      <c r="EQ370" s="2492"/>
      <c r="ER370" s="2492"/>
      <c r="ES370" s="2492"/>
      <c r="ET370" s="2492"/>
      <c r="EU370" s="2492"/>
      <c r="EV370" s="2492"/>
      <c r="EW370" s="2492"/>
      <c r="EX370" s="2492"/>
      <c r="EY370" s="2492"/>
      <c r="EZ370" s="2492"/>
      <c r="FA370" s="2492"/>
      <c r="FB370" s="2492"/>
      <c r="FC370" s="2492"/>
      <c r="FD370" s="2492"/>
      <c r="FE370" s="2492"/>
      <c r="FF370" s="2492"/>
      <c r="FG370" s="2492"/>
      <c r="FH370" s="2492"/>
      <c r="FI370" s="2492"/>
      <c r="FJ370" s="2492"/>
      <c r="FK370" s="2492"/>
      <c r="FL370" s="2492"/>
      <c r="FM370" s="2492"/>
      <c r="FN370" s="2492"/>
      <c r="FO370" s="2492"/>
      <c r="FP370" s="2492"/>
      <c r="FQ370" s="2492"/>
      <c r="FR370" s="2492"/>
      <c r="FS370" s="2492"/>
      <c r="FT370" s="2492"/>
      <c r="FU370" s="2492"/>
      <c r="FV370" s="2492"/>
      <c r="FW370" s="2492"/>
      <c r="FX370" s="2492"/>
      <c r="FY370" s="2492"/>
      <c r="FZ370" s="2492"/>
      <c r="GA370" s="2492"/>
      <c r="GB370" s="2492"/>
      <c r="GC370" s="2492"/>
      <c r="GD370" s="2492"/>
      <c r="GE370" s="2492"/>
      <c r="GF370" s="2492"/>
      <c r="GG370" s="2492"/>
      <c r="GH370" s="2492"/>
      <c r="GI370" s="2492"/>
      <c r="GJ370" s="2492"/>
      <c r="GK370" s="2492"/>
      <c r="GL370" s="2492"/>
      <c r="GM370" s="2492"/>
      <c r="GN370" s="2492"/>
      <c r="GO370" s="2492"/>
      <c r="GP370" s="2492"/>
      <c r="GQ370" s="2492"/>
      <c r="GR370" s="2492"/>
      <c r="GS370" s="2492"/>
      <c r="GT370" s="2492"/>
      <c r="GU370" s="2492"/>
      <c r="GV370" s="2492"/>
      <c r="GW370" s="2492"/>
      <c r="GX370" s="2492"/>
      <c r="GY370" s="2492"/>
      <c r="GZ370" s="2492"/>
      <c r="HA370" s="2492"/>
      <c r="HB370" s="2492"/>
      <c r="HC370" s="2492"/>
      <c r="HD370" s="2492"/>
      <c r="HE370" s="2492"/>
      <c r="HF370" s="2492"/>
      <c r="HG370" s="2492"/>
      <c r="HH370" s="2492"/>
      <c r="HI370" s="2492"/>
      <c r="HJ370" s="2492"/>
      <c r="HK370" s="2492"/>
      <c r="HL370" s="2492"/>
      <c r="HM370" s="2492"/>
      <c r="HN370" s="2492"/>
      <c r="HO370" s="2492"/>
      <c r="HP370" s="2492"/>
      <c r="HQ370" s="2492"/>
      <c r="HR370" s="2492"/>
      <c r="HS370" s="2492"/>
      <c r="HT370" s="2492"/>
      <c r="HU370" s="2492"/>
      <c r="HV370" s="2492"/>
      <c r="HW370" s="2492"/>
      <c r="HX370" s="2492"/>
      <c r="HY370" s="2492"/>
      <c r="HZ370" s="2492"/>
      <c r="IA370" s="2492"/>
      <c r="IB370" s="2492"/>
      <c r="IC370" s="2492"/>
      <c r="ID370" s="2492"/>
      <c r="IE370" s="2492"/>
    </row>
    <row r="371" spans="1:239" s="1472" customFormat="1" ht="15.75" customHeight="1">
      <c r="A371" s="1495">
        <v>3002</v>
      </c>
      <c r="B371" s="1496" t="s">
        <v>1749</v>
      </c>
      <c r="C371" s="1543" t="s">
        <v>464</v>
      </c>
      <c r="D371" s="1544"/>
      <c r="E371" s="1545"/>
      <c r="F371" s="1546"/>
      <c r="G371" s="83">
        <v>3</v>
      </c>
      <c r="H371" s="701"/>
      <c r="I371" s="686">
        <v>20.7</v>
      </c>
      <c r="J371" s="1123"/>
      <c r="K371" s="698">
        <v>2</v>
      </c>
      <c r="L371" s="2449"/>
      <c r="M371" s="1121" t="s">
        <v>1750</v>
      </c>
      <c r="N371" s="83">
        <v>10</v>
      </c>
      <c r="O371" s="755"/>
      <c r="P371" s="686">
        <v>20</v>
      </c>
      <c r="Q371" s="1122"/>
      <c r="R371" s="2449"/>
      <c r="S371" s="83">
        <v>50</v>
      </c>
      <c r="T371" s="755"/>
      <c r="U371" s="1929">
        <v>74</v>
      </c>
      <c r="V371" s="755"/>
      <c r="W371" s="1433"/>
      <c r="X371" s="1502">
        <v>0.5</v>
      </c>
      <c r="Y371" s="755"/>
      <c r="Z371" s="901">
        <v>967</v>
      </c>
      <c r="AA371" s="760"/>
      <c r="AB371" s="2481"/>
      <c r="AC371" s="2516">
        <f t="shared" si="20"/>
        <v>0</v>
      </c>
      <c r="AD371" s="1416">
        <f t="shared" si="21"/>
        <v>0</v>
      </c>
      <c r="AE371" s="1416">
        <f t="shared" si="22"/>
        <v>0</v>
      </c>
      <c r="AF371" s="1416">
        <f t="shared" si="23"/>
        <v>0</v>
      </c>
      <c r="AG371" s="2492"/>
      <c r="AH371" s="2492"/>
      <c r="AI371" s="2492"/>
      <c r="AJ371" s="2492"/>
      <c r="AK371" s="2492"/>
      <c r="AL371" s="2492"/>
      <c r="AM371" s="2492"/>
      <c r="AN371" s="2492"/>
      <c r="AO371" s="2492"/>
      <c r="AP371" s="2492"/>
      <c r="AQ371" s="2492"/>
      <c r="AR371" s="2492"/>
      <c r="AS371" s="2492"/>
      <c r="AT371" s="2492"/>
      <c r="AU371" s="2492"/>
      <c r="AV371" s="2492"/>
      <c r="AW371" s="2492"/>
      <c r="AX371" s="2492"/>
      <c r="AY371" s="2492"/>
      <c r="AZ371" s="2492"/>
      <c r="BA371" s="2492"/>
      <c r="BB371" s="2492"/>
      <c r="BC371" s="2492"/>
      <c r="BD371" s="2492"/>
      <c r="BE371" s="2492"/>
      <c r="BF371" s="2492"/>
      <c r="BG371" s="2492"/>
      <c r="BH371" s="2492"/>
      <c r="BI371" s="2492"/>
      <c r="BJ371" s="2492"/>
      <c r="BK371" s="2492"/>
      <c r="BL371" s="2492"/>
      <c r="BM371" s="2492"/>
      <c r="BN371" s="2492"/>
      <c r="BO371" s="2492"/>
      <c r="BP371" s="2492"/>
      <c r="BQ371" s="2492"/>
      <c r="BR371" s="2492"/>
      <c r="BS371" s="2492"/>
      <c r="BT371" s="2492"/>
      <c r="BU371" s="2492"/>
      <c r="BV371" s="2492"/>
      <c r="BW371" s="2492"/>
      <c r="BX371" s="2492"/>
      <c r="BY371" s="2492"/>
      <c r="BZ371" s="2492"/>
      <c r="CA371" s="2492"/>
      <c r="CB371" s="2492"/>
      <c r="CC371" s="2492"/>
      <c r="CD371" s="2492"/>
      <c r="CE371" s="2492"/>
      <c r="CF371" s="2492"/>
      <c r="CG371" s="2492"/>
      <c r="CH371" s="2492"/>
      <c r="CI371" s="2492"/>
      <c r="CJ371" s="2492"/>
      <c r="CK371" s="2492"/>
      <c r="CL371" s="2492"/>
      <c r="CM371" s="2492"/>
      <c r="CN371" s="2492"/>
      <c r="CO371" s="2492"/>
      <c r="CP371" s="2492"/>
      <c r="CQ371" s="2492"/>
      <c r="CR371" s="2492"/>
      <c r="CS371" s="2492"/>
      <c r="CT371" s="2492"/>
      <c r="CU371" s="2492"/>
      <c r="CV371" s="2492"/>
      <c r="CW371" s="2492"/>
      <c r="CX371" s="2492"/>
      <c r="CY371" s="2492"/>
      <c r="CZ371" s="2492"/>
      <c r="DA371" s="2492"/>
      <c r="DB371" s="2492"/>
      <c r="DC371" s="2492"/>
      <c r="DD371" s="2492"/>
      <c r="DE371" s="2492"/>
      <c r="DF371" s="2492"/>
      <c r="DG371" s="2492"/>
      <c r="DH371" s="2492"/>
      <c r="DI371" s="2492"/>
      <c r="DJ371" s="2492"/>
      <c r="DK371" s="2492"/>
      <c r="DL371" s="2492"/>
      <c r="DM371" s="2492"/>
      <c r="DN371" s="2492"/>
      <c r="DO371" s="2492"/>
      <c r="DP371" s="2492"/>
      <c r="DQ371" s="2492"/>
      <c r="DR371" s="2492"/>
      <c r="DS371" s="2492"/>
      <c r="DT371" s="2492"/>
      <c r="DU371" s="2492"/>
      <c r="DV371" s="2492"/>
      <c r="DW371" s="2492"/>
      <c r="DX371" s="2492"/>
      <c r="DY371" s="2492"/>
      <c r="DZ371" s="2492"/>
      <c r="EA371" s="2492"/>
      <c r="EB371" s="2492"/>
      <c r="EC371" s="2492"/>
      <c r="ED371" s="2492"/>
      <c r="EE371" s="2492"/>
      <c r="EF371" s="2492"/>
      <c r="EG371" s="2492"/>
      <c r="EH371" s="2492"/>
      <c r="EI371" s="2492"/>
      <c r="EJ371" s="2492"/>
      <c r="EK371" s="2492"/>
      <c r="EL371" s="2492"/>
      <c r="EM371" s="2492"/>
      <c r="EN371" s="2492"/>
      <c r="EO371" s="2492"/>
      <c r="EP371" s="2492"/>
      <c r="EQ371" s="2492"/>
      <c r="ER371" s="2492"/>
      <c r="ES371" s="2492"/>
      <c r="ET371" s="2492"/>
      <c r="EU371" s="2492"/>
      <c r="EV371" s="2492"/>
      <c r="EW371" s="2492"/>
      <c r="EX371" s="2492"/>
      <c r="EY371" s="2492"/>
      <c r="EZ371" s="2492"/>
      <c r="FA371" s="2492"/>
      <c r="FB371" s="2492"/>
      <c r="FC371" s="2492"/>
      <c r="FD371" s="2492"/>
      <c r="FE371" s="2492"/>
      <c r="FF371" s="2492"/>
      <c r="FG371" s="2492"/>
      <c r="FH371" s="2492"/>
      <c r="FI371" s="2492"/>
      <c r="FJ371" s="2492"/>
      <c r="FK371" s="2492"/>
      <c r="FL371" s="2492"/>
      <c r="FM371" s="2492"/>
      <c r="FN371" s="2492"/>
      <c r="FO371" s="2492"/>
      <c r="FP371" s="2492"/>
      <c r="FQ371" s="2492"/>
      <c r="FR371" s="2492"/>
      <c r="FS371" s="2492"/>
      <c r="FT371" s="2492"/>
      <c r="FU371" s="2492"/>
      <c r="FV371" s="2492"/>
      <c r="FW371" s="2492"/>
      <c r="FX371" s="2492"/>
      <c r="FY371" s="2492"/>
      <c r="FZ371" s="2492"/>
      <c r="GA371" s="2492"/>
      <c r="GB371" s="2492"/>
      <c r="GC371" s="2492"/>
      <c r="GD371" s="2492"/>
      <c r="GE371" s="2492"/>
      <c r="GF371" s="2492"/>
      <c r="GG371" s="2492"/>
      <c r="GH371" s="2492"/>
      <c r="GI371" s="2492"/>
      <c r="GJ371" s="2492"/>
      <c r="GK371" s="2492"/>
      <c r="GL371" s="2492"/>
      <c r="GM371" s="2492"/>
      <c r="GN371" s="2492"/>
      <c r="GO371" s="2492"/>
      <c r="GP371" s="2492"/>
      <c r="GQ371" s="2492"/>
      <c r="GR371" s="2492"/>
      <c r="GS371" s="2492"/>
      <c r="GT371" s="2492"/>
      <c r="GU371" s="2492"/>
      <c r="GV371" s="2492"/>
      <c r="GW371" s="2492"/>
      <c r="GX371" s="2492"/>
      <c r="GY371" s="2492"/>
      <c r="GZ371" s="2492"/>
      <c r="HA371" s="2492"/>
      <c r="HB371" s="2492"/>
      <c r="HC371" s="2492"/>
      <c r="HD371" s="2492"/>
      <c r="HE371" s="2492"/>
      <c r="HF371" s="2492"/>
      <c r="HG371" s="2492"/>
      <c r="HH371" s="2492"/>
      <c r="HI371" s="2492"/>
      <c r="HJ371" s="2492"/>
      <c r="HK371" s="2492"/>
      <c r="HL371" s="2492"/>
      <c r="HM371" s="2492"/>
      <c r="HN371" s="2492"/>
      <c r="HO371" s="2492"/>
      <c r="HP371" s="2492"/>
      <c r="HQ371" s="2492"/>
      <c r="HR371" s="2492"/>
      <c r="HS371" s="2492"/>
      <c r="HT371" s="2492"/>
      <c r="HU371" s="2492"/>
      <c r="HV371" s="2492"/>
      <c r="HW371" s="2492"/>
      <c r="HX371" s="2492"/>
      <c r="HY371" s="2492"/>
      <c r="HZ371" s="2492"/>
      <c r="IA371" s="2492"/>
      <c r="IB371" s="2492"/>
      <c r="IC371" s="2492"/>
      <c r="ID371" s="2492"/>
      <c r="IE371" s="2492"/>
    </row>
    <row r="372" spans="1:239" s="1472" customFormat="1" ht="15.75" customHeight="1" thickBot="1">
      <c r="A372" s="1564" t="s">
        <v>475</v>
      </c>
      <c r="B372" s="1565" t="s">
        <v>1751</v>
      </c>
      <c r="C372" s="2167" t="s">
        <v>1752</v>
      </c>
      <c r="D372" s="1594"/>
      <c r="E372" s="1595"/>
      <c r="F372" s="1931"/>
      <c r="G372" s="1507">
        <v>3</v>
      </c>
      <c r="H372" s="1668"/>
      <c r="I372" s="1744">
        <v>20.7</v>
      </c>
      <c r="J372" s="1872"/>
      <c r="K372" s="1698">
        <v>2</v>
      </c>
      <c r="L372" s="2444"/>
      <c r="M372" s="1115"/>
      <c r="N372" s="1566">
        <v>10</v>
      </c>
      <c r="O372" s="1570"/>
      <c r="P372" s="1617">
        <v>30</v>
      </c>
      <c r="Q372" s="2001"/>
      <c r="R372" s="2567"/>
      <c r="S372" s="1566">
        <v>50</v>
      </c>
      <c r="T372" s="1570"/>
      <c r="U372" s="1499">
        <v>126</v>
      </c>
      <c r="V372" s="1570"/>
      <c r="W372" s="2656"/>
      <c r="X372" s="1574">
        <v>0.3</v>
      </c>
      <c r="Y372" s="1570"/>
      <c r="Z372" s="1504">
        <v>1720</v>
      </c>
      <c r="AA372" s="2002"/>
      <c r="AB372" s="2486"/>
      <c r="AC372" s="2516">
        <f t="shared" si="20"/>
        <v>0</v>
      </c>
      <c r="AD372" s="1416">
        <f t="shared" si="21"/>
        <v>0</v>
      </c>
      <c r="AE372" s="1416">
        <f t="shared" si="22"/>
        <v>0</v>
      </c>
      <c r="AF372" s="1416">
        <f t="shared" si="23"/>
        <v>0</v>
      </c>
      <c r="AG372" s="2492"/>
      <c r="AH372" s="2492"/>
      <c r="AI372" s="2492"/>
      <c r="AJ372" s="2492"/>
      <c r="AK372" s="2492"/>
      <c r="AL372" s="2492"/>
      <c r="AM372" s="2492"/>
      <c r="AN372" s="2492"/>
      <c r="AO372" s="2492"/>
      <c r="AP372" s="2492"/>
      <c r="AQ372" s="2492"/>
      <c r="AR372" s="2492"/>
      <c r="AS372" s="2492"/>
      <c r="AT372" s="2492"/>
      <c r="AU372" s="2492"/>
      <c r="AV372" s="2492"/>
      <c r="AW372" s="2492"/>
      <c r="AX372" s="2492"/>
      <c r="AY372" s="2492"/>
      <c r="AZ372" s="2492"/>
      <c r="BA372" s="2492"/>
      <c r="BB372" s="2492"/>
      <c r="BC372" s="2492"/>
      <c r="BD372" s="2492"/>
      <c r="BE372" s="2492"/>
      <c r="BF372" s="2492"/>
      <c r="BG372" s="2492"/>
      <c r="BH372" s="2492"/>
      <c r="BI372" s="2492"/>
      <c r="BJ372" s="2492"/>
      <c r="BK372" s="2492"/>
      <c r="BL372" s="2492"/>
      <c r="BM372" s="2492"/>
      <c r="BN372" s="2492"/>
      <c r="BO372" s="2492"/>
      <c r="BP372" s="2492"/>
      <c r="BQ372" s="2492"/>
      <c r="BR372" s="2492"/>
      <c r="BS372" s="2492"/>
      <c r="BT372" s="2492"/>
      <c r="BU372" s="2492"/>
      <c r="BV372" s="2492"/>
      <c r="BW372" s="2492"/>
      <c r="BX372" s="2492"/>
      <c r="BY372" s="2492"/>
      <c r="BZ372" s="2492"/>
      <c r="CA372" s="2492"/>
      <c r="CB372" s="2492"/>
      <c r="CC372" s="2492"/>
      <c r="CD372" s="2492"/>
      <c r="CE372" s="2492"/>
      <c r="CF372" s="2492"/>
      <c r="CG372" s="2492"/>
      <c r="CH372" s="2492"/>
      <c r="CI372" s="2492"/>
      <c r="CJ372" s="2492"/>
      <c r="CK372" s="2492"/>
      <c r="CL372" s="2492"/>
      <c r="CM372" s="2492"/>
      <c r="CN372" s="2492"/>
      <c r="CO372" s="2492"/>
      <c r="CP372" s="2492"/>
      <c r="CQ372" s="2492"/>
      <c r="CR372" s="2492"/>
      <c r="CS372" s="2492"/>
      <c r="CT372" s="2492"/>
      <c r="CU372" s="2492"/>
      <c r="CV372" s="2492"/>
      <c r="CW372" s="2492"/>
      <c r="CX372" s="2492"/>
      <c r="CY372" s="2492"/>
      <c r="CZ372" s="2492"/>
      <c r="DA372" s="2492"/>
      <c r="DB372" s="2492"/>
      <c r="DC372" s="2492"/>
      <c r="DD372" s="2492"/>
      <c r="DE372" s="2492"/>
      <c r="DF372" s="2492"/>
      <c r="DG372" s="2492"/>
      <c r="DH372" s="2492"/>
      <c r="DI372" s="2492"/>
      <c r="DJ372" s="2492"/>
      <c r="DK372" s="2492"/>
      <c r="DL372" s="2492"/>
      <c r="DM372" s="2492"/>
      <c r="DN372" s="2492"/>
      <c r="DO372" s="2492"/>
      <c r="DP372" s="2492"/>
      <c r="DQ372" s="2492"/>
      <c r="DR372" s="2492"/>
      <c r="DS372" s="2492"/>
      <c r="DT372" s="2492"/>
      <c r="DU372" s="2492"/>
      <c r="DV372" s="2492"/>
      <c r="DW372" s="2492"/>
      <c r="DX372" s="2492"/>
      <c r="DY372" s="2492"/>
      <c r="DZ372" s="2492"/>
      <c r="EA372" s="2492"/>
      <c r="EB372" s="2492"/>
      <c r="EC372" s="2492"/>
      <c r="ED372" s="2492"/>
      <c r="EE372" s="2492"/>
      <c r="EF372" s="2492"/>
      <c r="EG372" s="2492"/>
      <c r="EH372" s="2492"/>
      <c r="EI372" s="2492"/>
      <c r="EJ372" s="2492"/>
      <c r="EK372" s="2492"/>
      <c r="EL372" s="2492"/>
      <c r="EM372" s="2492"/>
      <c r="EN372" s="2492"/>
      <c r="EO372" s="2492"/>
      <c r="EP372" s="2492"/>
      <c r="EQ372" s="2492"/>
      <c r="ER372" s="2492"/>
      <c r="ES372" s="2492"/>
      <c r="ET372" s="2492"/>
      <c r="EU372" s="2492"/>
      <c r="EV372" s="2492"/>
      <c r="EW372" s="2492"/>
      <c r="EX372" s="2492"/>
      <c r="EY372" s="2492"/>
      <c r="EZ372" s="2492"/>
      <c r="FA372" s="2492"/>
      <c r="FB372" s="2492"/>
      <c r="FC372" s="2492"/>
      <c r="FD372" s="2492"/>
      <c r="FE372" s="2492"/>
      <c r="FF372" s="2492"/>
      <c r="FG372" s="2492"/>
      <c r="FH372" s="2492"/>
      <c r="FI372" s="2492"/>
      <c r="FJ372" s="2492"/>
      <c r="FK372" s="2492"/>
      <c r="FL372" s="2492"/>
      <c r="FM372" s="2492"/>
      <c r="FN372" s="2492"/>
      <c r="FO372" s="2492"/>
      <c r="FP372" s="2492"/>
      <c r="FQ372" s="2492"/>
      <c r="FR372" s="2492"/>
      <c r="FS372" s="2492"/>
      <c r="FT372" s="2492"/>
      <c r="FU372" s="2492"/>
      <c r="FV372" s="2492"/>
      <c r="FW372" s="2492"/>
      <c r="FX372" s="2492"/>
      <c r="FY372" s="2492"/>
      <c r="FZ372" s="2492"/>
      <c r="GA372" s="2492"/>
      <c r="GB372" s="2492"/>
      <c r="GC372" s="2492"/>
      <c r="GD372" s="2492"/>
      <c r="GE372" s="2492"/>
      <c r="GF372" s="2492"/>
      <c r="GG372" s="2492"/>
      <c r="GH372" s="2492"/>
      <c r="GI372" s="2492"/>
      <c r="GJ372" s="2492"/>
      <c r="GK372" s="2492"/>
      <c r="GL372" s="2492"/>
      <c r="GM372" s="2492"/>
      <c r="GN372" s="2492"/>
      <c r="GO372" s="2492"/>
      <c r="GP372" s="2492"/>
      <c r="GQ372" s="2492"/>
      <c r="GR372" s="2492"/>
      <c r="GS372" s="2492"/>
      <c r="GT372" s="2492"/>
      <c r="GU372" s="2492"/>
      <c r="GV372" s="2492"/>
      <c r="GW372" s="2492"/>
      <c r="GX372" s="2492"/>
      <c r="GY372" s="2492"/>
      <c r="GZ372" s="2492"/>
      <c r="HA372" s="2492"/>
      <c r="HB372" s="2492"/>
      <c r="HC372" s="2492"/>
      <c r="HD372" s="2492"/>
      <c r="HE372" s="2492"/>
      <c r="HF372" s="2492"/>
      <c r="HG372" s="2492"/>
      <c r="HH372" s="2492"/>
      <c r="HI372" s="2492"/>
      <c r="HJ372" s="2492"/>
      <c r="HK372" s="2492"/>
      <c r="HL372" s="2492"/>
      <c r="HM372" s="2492"/>
      <c r="HN372" s="2492"/>
      <c r="HO372" s="2492"/>
      <c r="HP372" s="2492"/>
      <c r="HQ372" s="2492"/>
      <c r="HR372" s="2492"/>
      <c r="HS372" s="2492"/>
      <c r="HT372" s="2492"/>
      <c r="HU372" s="2492"/>
      <c r="HV372" s="2492"/>
      <c r="HW372" s="2492"/>
      <c r="HX372" s="2492"/>
      <c r="HY372" s="2492"/>
      <c r="HZ372" s="2492"/>
      <c r="IA372" s="2492"/>
      <c r="IB372" s="2492"/>
      <c r="IC372" s="2492"/>
      <c r="ID372" s="2492"/>
      <c r="IE372" s="2492"/>
    </row>
    <row r="373" spans="1:239" s="1472" customFormat="1" ht="30" customHeight="1" thickBot="1">
      <c r="A373" s="2518"/>
      <c r="B373" s="1197" t="s">
        <v>1753</v>
      </c>
      <c r="C373" s="2519"/>
      <c r="D373" s="2520"/>
      <c r="E373" s="2521"/>
      <c r="F373" s="2522"/>
      <c r="G373" s="2523"/>
      <c r="H373" s="2524"/>
      <c r="I373" s="2525" t="s">
        <v>373</v>
      </c>
      <c r="J373" s="2526"/>
      <c r="K373" s="2527"/>
      <c r="L373" s="2546"/>
      <c r="M373" s="2528"/>
      <c r="N373" s="1196"/>
      <c r="O373" s="2529"/>
      <c r="P373" s="2529" t="s">
        <v>373</v>
      </c>
      <c r="Q373" s="2529"/>
      <c r="R373" s="2592"/>
      <c r="S373" s="2529"/>
      <c r="T373" s="2529"/>
      <c r="U373" s="2529" t="s">
        <v>373</v>
      </c>
      <c r="V373" s="2529"/>
      <c r="W373" s="2546"/>
      <c r="X373" s="2530"/>
      <c r="Y373" s="2531"/>
      <c r="Z373" s="2532" t="s">
        <v>373</v>
      </c>
      <c r="AA373" s="2531"/>
      <c r="AB373" s="2670"/>
      <c r="AC373" s="2533"/>
      <c r="AD373" s="2534"/>
      <c r="AE373" s="2534"/>
      <c r="AF373" s="2534"/>
      <c r="AG373" s="2492"/>
      <c r="AH373" s="2492"/>
      <c r="AI373" s="2492"/>
      <c r="AJ373" s="2492"/>
      <c r="AK373" s="2492"/>
      <c r="AL373" s="2492"/>
      <c r="AM373" s="2492"/>
      <c r="AN373" s="2492"/>
      <c r="AO373" s="2492"/>
      <c r="AP373" s="2492"/>
      <c r="AQ373" s="2492"/>
      <c r="AR373" s="2492"/>
      <c r="AS373" s="2492"/>
      <c r="AT373" s="2492"/>
      <c r="AU373" s="2492"/>
      <c r="AV373" s="2492"/>
      <c r="AW373" s="2492"/>
      <c r="AX373" s="2492"/>
      <c r="AY373" s="2492"/>
      <c r="AZ373" s="2492"/>
      <c r="BA373" s="2492"/>
      <c r="BB373" s="2492"/>
      <c r="BC373" s="2492"/>
      <c r="BD373" s="2492"/>
      <c r="BE373" s="2492"/>
      <c r="BF373" s="2492"/>
      <c r="BG373" s="2492"/>
      <c r="BH373" s="2492"/>
      <c r="BI373" s="2492"/>
      <c r="BJ373" s="2492"/>
      <c r="BK373" s="2492"/>
      <c r="BL373" s="2492"/>
      <c r="BM373" s="2492"/>
      <c r="BN373" s="2492"/>
      <c r="BO373" s="2492"/>
      <c r="BP373" s="2492"/>
      <c r="BQ373" s="2492"/>
      <c r="BR373" s="2492"/>
      <c r="BS373" s="2492"/>
      <c r="BT373" s="2492"/>
      <c r="BU373" s="2492"/>
      <c r="BV373" s="2492"/>
      <c r="BW373" s="2492"/>
      <c r="BX373" s="2492"/>
      <c r="BY373" s="2492"/>
      <c r="BZ373" s="2492"/>
      <c r="CA373" s="2492"/>
      <c r="CB373" s="2492"/>
      <c r="CC373" s="2492"/>
      <c r="CD373" s="2492"/>
      <c r="CE373" s="2492"/>
      <c r="CF373" s="2492"/>
      <c r="CG373" s="2492"/>
      <c r="CH373" s="2492"/>
      <c r="CI373" s="2492"/>
      <c r="CJ373" s="2492"/>
      <c r="CK373" s="2492"/>
      <c r="CL373" s="2492"/>
      <c r="CM373" s="2492"/>
      <c r="CN373" s="2492"/>
      <c r="CO373" s="2492"/>
      <c r="CP373" s="2492"/>
      <c r="CQ373" s="2492"/>
      <c r="CR373" s="2492"/>
      <c r="CS373" s="2492"/>
      <c r="CT373" s="2492"/>
      <c r="CU373" s="2492"/>
      <c r="CV373" s="2492"/>
      <c r="CW373" s="2492"/>
      <c r="CX373" s="2492"/>
      <c r="CY373" s="2492"/>
      <c r="CZ373" s="2492"/>
      <c r="DA373" s="2492"/>
      <c r="DB373" s="2492"/>
      <c r="DC373" s="2492"/>
      <c r="DD373" s="2492"/>
      <c r="DE373" s="2492"/>
      <c r="DF373" s="2492"/>
      <c r="DG373" s="2492"/>
      <c r="DH373" s="2492"/>
      <c r="DI373" s="2492"/>
      <c r="DJ373" s="2492"/>
      <c r="DK373" s="2492"/>
      <c r="DL373" s="2492"/>
      <c r="DM373" s="2492"/>
      <c r="DN373" s="2492"/>
      <c r="DO373" s="2492"/>
      <c r="DP373" s="2492"/>
      <c r="DQ373" s="2492"/>
      <c r="DR373" s="2492"/>
      <c r="DS373" s="2492"/>
      <c r="DT373" s="2492"/>
      <c r="DU373" s="2492"/>
      <c r="DV373" s="2492"/>
      <c r="DW373" s="2492"/>
      <c r="DX373" s="2492"/>
      <c r="DY373" s="2492"/>
      <c r="DZ373" s="2492"/>
      <c r="EA373" s="2492"/>
      <c r="EB373" s="2492"/>
      <c r="EC373" s="2492"/>
      <c r="ED373" s="2492"/>
      <c r="EE373" s="2492"/>
      <c r="EF373" s="2492"/>
      <c r="EG373" s="2492"/>
      <c r="EH373" s="2492"/>
      <c r="EI373" s="2492"/>
      <c r="EJ373" s="2492"/>
      <c r="EK373" s="2492"/>
      <c r="EL373" s="2492"/>
      <c r="EM373" s="2492"/>
      <c r="EN373" s="2492"/>
      <c r="EO373" s="2492"/>
      <c r="EP373" s="2492"/>
      <c r="EQ373" s="2492"/>
      <c r="ER373" s="2492"/>
      <c r="ES373" s="2492"/>
      <c r="ET373" s="2492"/>
      <c r="EU373" s="2492"/>
      <c r="EV373" s="2492"/>
      <c r="EW373" s="2492"/>
      <c r="EX373" s="2492"/>
      <c r="EY373" s="2492"/>
      <c r="EZ373" s="2492"/>
      <c r="FA373" s="2492"/>
      <c r="FB373" s="2492"/>
      <c r="FC373" s="2492"/>
      <c r="FD373" s="2492"/>
      <c r="FE373" s="2492"/>
      <c r="FF373" s="2492"/>
      <c r="FG373" s="2492"/>
      <c r="FH373" s="2492"/>
      <c r="FI373" s="2492"/>
      <c r="FJ373" s="2492"/>
      <c r="FK373" s="2492"/>
      <c r="FL373" s="2492"/>
      <c r="FM373" s="2492"/>
      <c r="FN373" s="2492"/>
      <c r="FO373" s="2492"/>
      <c r="FP373" s="2492"/>
      <c r="FQ373" s="2492"/>
      <c r="FR373" s="2492"/>
      <c r="FS373" s="2492"/>
      <c r="FT373" s="2492"/>
      <c r="FU373" s="2492"/>
      <c r="FV373" s="2492"/>
      <c r="FW373" s="2492"/>
      <c r="FX373" s="2492"/>
      <c r="FY373" s="2492"/>
      <c r="FZ373" s="2492"/>
      <c r="GA373" s="2492"/>
      <c r="GB373" s="2492"/>
      <c r="GC373" s="2492"/>
      <c r="GD373" s="2492"/>
      <c r="GE373" s="2492"/>
      <c r="GF373" s="2492"/>
      <c r="GG373" s="2492"/>
      <c r="GH373" s="2492"/>
      <c r="GI373" s="2492"/>
      <c r="GJ373" s="2492"/>
      <c r="GK373" s="2492"/>
      <c r="GL373" s="2492"/>
      <c r="GM373" s="2492"/>
      <c r="GN373" s="2492"/>
      <c r="GO373" s="2492"/>
      <c r="GP373" s="2492"/>
      <c r="GQ373" s="2492"/>
      <c r="GR373" s="2492"/>
      <c r="GS373" s="2492"/>
      <c r="GT373" s="2492"/>
      <c r="GU373" s="2492"/>
      <c r="GV373" s="2492"/>
      <c r="GW373" s="2492"/>
      <c r="GX373" s="2492"/>
      <c r="GY373" s="2492"/>
      <c r="GZ373" s="2492"/>
      <c r="HA373" s="2492"/>
      <c r="HB373" s="2492"/>
      <c r="HC373" s="2492"/>
      <c r="HD373" s="2492"/>
      <c r="HE373" s="2492"/>
      <c r="HF373" s="2492"/>
      <c r="HG373" s="2492"/>
      <c r="HH373" s="2492"/>
      <c r="HI373" s="2492"/>
      <c r="HJ373" s="2492"/>
      <c r="HK373" s="2492"/>
      <c r="HL373" s="2492"/>
      <c r="HM373" s="2492"/>
      <c r="HN373" s="2492"/>
      <c r="HO373" s="2492"/>
      <c r="HP373" s="2492"/>
      <c r="HQ373" s="2492"/>
      <c r="HR373" s="2492"/>
      <c r="HS373" s="2492"/>
      <c r="HT373" s="2492"/>
      <c r="HU373" s="2492"/>
      <c r="HV373" s="2492"/>
      <c r="HW373" s="2492"/>
      <c r="HX373" s="2492"/>
      <c r="HY373" s="2492"/>
      <c r="HZ373" s="2492"/>
      <c r="IA373" s="2492"/>
      <c r="IB373" s="2492"/>
      <c r="IC373" s="2492"/>
      <c r="ID373" s="2492"/>
      <c r="IE373" s="2492"/>
    </row>
    <row r="374" spans="1:239" s="1472" customFormat="1" ht="15.75" customHeight="1">
      <c r="A374" s="1484">
        <v>3051</v>
      </c>
      <c r="B374" s="1485" t="s">
        <v>1754</v>
      </c>
      <c r="C374" s="1597" t="s">
        <v>1755</v>
      </c>
      <c r="D374" s="1658"/>
      <c r="E374" s="1880"/>
      <c r="F374" s="1660"/>
      <c r="G374" s="1157">
        <v>4</v>
      </c>
      <c r="H374" s="682"/>
      <c r="I374" s="1118">
        <v>20.7</v>
      </c>
      <c r="J374" s="675"/>
      <c r="K374" s="703">
        <v>2</v>
      </c>
      <c r="L374" s="2558"/>
      <c r="M374" s="1119" t="s">
        <v>1756</v>
      </c>
      <c r="N374" s="433"/>
      <c r="O374" s="1141"/>
      <c r="P374" s="1148"/>
      <c r="Q374" s="1142"/>
      <c r="R374" s="2626"/>
      <c r="S374" s="433"/>
      <c r="T374" s="1141"/>
      <c r="U374" s="1850"/>
      <c r="V374" s="1141"/>
      <c r="W374" s="2649"/>
      <c r="X374" s="1116">
        <v>1</v>
      </c>
      <c r="Y374" s="163"/>
      <c r="Z374" s="900">
        <v>404</v>
      </c>
      <c r="AA374" s="137"/>
      <c r="AB374" s="2687"/>
      <c r="AC374" s="2516">
        <f t="shared" si="20"/>
        <v>0</v>
      </c>
      <c r="AD374" s="1416">
        <f t="shared" si="21"/>
        <v>0</v>
      </c>
      <c r="AE374" s="1416">
        <f t="shared" si="22"/>
        <v>0</v>
      </c>
      <c r="AF374" s="1416">
        <f t="shared" si="23"/>
        <v>0</v>
      </c>
      <c r="AG374" s="2492"/>
      <c r="AH374" s="2492"/>
      <c r="AI374" s="2492"/>
      <c r="AJ374" s="2492"/>
      <c r="AK374" s="2492"/>
      <c r="AL374" s="2492"/>
      <c r="AM374" s="2492"/>
      <c r="AN374" s="2492"/>
      <c r="AO374" s="2492"/>
      <c r="AP374" s="2492"/>
      <c r="AQ374" s="2492"/>
      <c r="AR374" s="2492"/>
      <c r="AS374" s="2492"/>
      <c r="AT374" s="2492"/>
      <c r="AU374" s="2492"/>
      <c r="AV374" s="2492"/>
      <c r="AW374" s="2492"/>
      <c r="AX374" s="2492"/>
      <c r="AY374" s="2492"/>
      <c r="AZ374" s="2492"/>
      <c r="BA374" s="2492"/>
      <c r="BB374" s="2492"/>
      <c r="BC374" s="2492"/>
      <c r="BD374" s="2492"/>
      <c r="BE374" s="2492"/>
      <c r="BF374" s="2492"/>
      <c r="BG374" s="2492"/>
      <c r="BH374" s="2492"/>
      <c r="BI374" s="2492"/>
      <c r="BJ374" s="2492"/>
      <c r="BK374" s="2492"/>
      <c r="BL374" s="2492"/>
      <c r="BM374" s="2492"/>
      <c r="BN374" s="2492"/>
      <c r="BO374" s="2492"/>
      <c r="BP374" s="2492"/>
      <c r="BQ374" s="2492"/>
      <c r="BR374" s="2492"/>
      <c r="BS374" s="2492"/>
      <c r="BT374" s="2492"/>
      <c r="BU374" s="2492"/>
      <c r="BV374" s="2492"/>
      <c r="BW374" s="2492"/>
      <c r="BX374" s="2492"/>
      <c r="BY374" s="2492"/>
      <c r="BZ374" s="2492"/>
      <c r="CA374" s="2492"/>
      <c r="CB374" s="2492"/>
      <c r="CC374" s="2492"/>
      <c r="CD374" s="2492"/>
      <c r="CE374" s="2492"/>
      <c r="CF374" s="2492"/>
      <c r="CG374" s="2492"/>
      <c r="CH374" s="2492"/>
      <c r="CI374" s="2492"/>
      <c r="CJ374" s="2492"/>
      <c r="CK374" s="2492"/>
      <c r="CL374" s="2492"/>
      <c r="CM374" s="2492"/>
      <c r="CN374" s="2492"/>
      <c r="CO374" s="2492"/>
      <c r="CP374" s="2492"/>
      <c r="CQ374" s="2492"/>
      <c r="CR374" s="2492"/>
      <c r="CS374" s="2492"/>
      <c r="CT374" s="2492"/>
      <c r="CU374" s="2492"/>
      <c r="CV374" s="2492"/>
      <c r="CW374" s="2492"/>
      <c r="CX374" s="2492"/>
      <c r="CY374" s="2492"/>
      <c r="CZ374" s="2492"/>
      <c r="DA374" s="2492"/>
      <c r="DB374" s="2492"/>
      <c r="DC374" s="2492"/>
      <c r="DD374" s="2492"/>
      <c r="DE374" s="2492"/>
      <c r="DF374" s="2492"/>
      <c r="DG374" s="2492"/>
      <c r="DH374" s="2492"/>
      <c r="DI374" s="2492"/>
      <c r="DJ374" s="2492"/>
      <c r="DK374" s="2492"/>
      <c r="DL374" s="2492"/>
      <c r="DM374" s="2492"/>
      <c r="DN374" s="2492"/>
      <c r="DO374" s="2492"/>
      <c r="DP374" s="2492"/>
      <c r="DQ374" s="2492"/>
      <c r="DR374" s="2492"/>
      <c r="DS374" s="2492"/>
      <c r="DT374" s="2492"/>
      <c r="DU374" s="2492"/>
      <c r="DV374" s="2492"/>
      <c r="DW374" s="2492"/>
      <c r="DX374" s="2492"/>
      <c r="DY374" s="2492"/>
      <c r="DZ374" s="2492"/>
      <c r="EA374" s="2492"/>
      <c r="EB374" s="2492"/>
      <c r="EC374" s="2492"/>
      <c r="ED374" s="2492"/>
      <c r="EE374" s="2492"/>
      <c r="EF374" s="2492"/>
      <c r="EG374" s="2492"/>
      <c r="EH374" s="2492"/>
      <c r="EI374" s="2492"/>
      <c r="EJ374" s="2492"/>
      <c r="EK374" s="2492"/>
      <c r="EL374" s="2492"/>
      <c r="EM374" s="2492"/>
      <c r="EN374" s="2492"/>
      <c r="EO374" s="2492"/>
      <c r="EP374" s="2492"/>
      <c r="EQ374" s="2492"/>
      <c r="ER374" s="2492"/>
      <c r="ES374" s="2492"/>
      <c r="ET374" s="2492"/>
      <c r="EU374" s="2492"/>
      <c r="EV374" s="2492"/>
      <c r="EW374" s="2492"/>
      <c r="EX374" s="2492"/>
      <c r="EY374" s="2492"/>
      <c r="EZ374" s="2492"/>
      <c r="FA374" s="2492"/>
      <c r="FB374" s="2492"/>
      <c r="FC374" s="2492"/>
      <c r="FD374" s="2492"/>
      <c r="FE374" s="2492"/>
      <c r="FF374" s="2492"/>
      <c r="FG374" s="2492"/>
      <c r="FH374" s="2492"/>
      <c r="FI374" s="2492"/>
      <c r="FJ374" s="2492"/>
      <c r="FK374" s="2492"/>
      <c r="FL374" s="2492"/>
      <c r="FM374" s="2492"/>
      <c r="FN374" s="2492"/>
      <c r="FO374" s="2492"/>
      <c r="FP374" s="2492"/>
      <c r="FQ374" s="2492"/>
      <c r="FR374" s="2492"/>
      <c r="FS374" s="2492"/>
      <c r="FT374" s="2492"/>
      <c r="FU374" s="2492"/>
      <c r="FV374" s="2492"/>
      <c r="FW374" s="2492"/>
      <c r="FX374" s="2492"/>
      <c r="FY374" s="2492"/>
      <c r="FZ374" s="2492"/>
      <c r="GA374" s="2492"/>
      <c r="GB374" s="2492"/>
      <c r="GC374" s="2492"/>
      <c r="GD374" s="2492"/>
      <c r="GE374" s="2492"/>
      <c r="GF374" s="2492"/>
      <c r="GG374" s="2492"/>
      <c r="GH374" s="2492"/>
      <c r="GI374" s="2492"/>
      <c r="GJ374" s="2492"/>
      <c r="GK374" s="2492"/>
      <c r="GL374" s="2492"/>
      <c r="GM374" s="2492"/>
      <c r="GN374" s="2492"/>
      <c r="GO374" s="2492"/>
      <c r="GP374" s="2492"/>
      <c r="GQ374" s="2492"/>
      <c r="GR374" s="2492"/>
      <c r="GS374" s="2492"/>
      <c r="GT374" s="2492"/>
      <c r="GU374" s="2492"/>
      <c r="GV374" s="2492"/>
      <c r="GW374" s="2492"/>
      <c r="GX374" s="2492"/>
      <c r="GY374" s="2492"/>
      <c r="GZ374" s="2492"/>
      <c r="HA374" s="2492"/>
      <c r="HB374" s="2492"/>
      <c r="HC374" s="2492"/>
      <c r="HD374" s="2492"/>
      <c r="HE374" s="2492"/>
      <c r="HF374" s="2492"/>
      <c r="HG374" s="2492"/>
      <c r="HH374" s="2492"/>
      <c r="HI374" s="2492"/>
      <c r="HJ374" s="2492"/>
      <c r="HK374" s="2492"/>
      <c r="HL374" s="2492"/>
      <c r="HM374" s="2492"/>
      <c r="HN374" s="2492"/>
      <c r="HO374" s="2492"/>
      <c r="HP374" s="2492"/>
      <c r="HQ374" s="2492"/>
      <c r="HR374" s="2492"/>
      <c r="HS374" s="2492"/>
      <c r="HT374" s="2492"/>
      <c r="HU374" s="2492"/>
      <c r="HV374" s="2492"/>
      <c r="HW374" s="2492"/>
      <c r="HX374" s="2492"/>
      <c r="HY374" s="2492"/>
      <c r="HZ374" s="2492"/>
      <c r="IA374" s="2492"/>
      <c r="IB374" s="2492"/>
      <c r="IC374" s="2492"/>
      <c r="ID374" s="2492"/>
      <c r="IE374" s="2492"/>
    </row>
    <row r="375" spans="1:239" s="1472" customFormat="1" ht="15.75" customHeight="1">
      <c r="A375" s="1552" t="s">
        <v>1757</v>
      </c>
      <c r="B375" s="2168" t="s">
        <v>1758</v>
      </c>
      <c r="C375" s="1606" t="s">
        <v>1759</v>
      </c>
      <c r="D375" s="1607"/>
      <c r="E375" s="2169"/>
      <c r="F375" s="1763"/>
      <c r="G375" s="821">
        <v>4</v>
      </c>
      <c r="H375" s="688"/>
      <c r="I375" s="686">
        <v>20.7</v>
      </c>
      <c r="J375" s="677"/>
      <c r="K375" s="695">
        <v>2</v>
      </c>
      <c r="L375" s="2562"/>
      <c r="M375" s="1121" t="s">
        <v>1760</v>
      </c>
      <c r="N375" s="821">
        <v>20</v>
      </c>
      <c r="O375" s="689"/>
      <c r="P375" s="684">
        <v>18</v>
      </c>
      <c r="Q375" s="1195"/>
      <c r="R375" s="2562"/>
      <c r="S375" s="1554">
        <v>50</v>
      </c>
      <c r="T375" s="1558"/>
      <c r="U375" s="2031">
        <v>34</v>
      </c>
      <c r="V375" s="1558"/>
      <c r="W375" s="2657"/>
      <c r="X375" s="720">
        <v>1</v>
      </c>
      <c r="Y375" s="689"/>
      <c r="Z375" s="1765">
        <v>404</v>
      </c>
      <c r="AA375" s="129"/>
      <c r="AB375" s="2671"/>
      <c r="AC375" s="2516">
        <f t="shared" si="20"/>
        <v>0</v>
      </c>
      <c r="AD375" s="1416">
        <f t="shared" si="21"/>
        <v>0</v>
      </c>
      <c r="AE375" s="1416">
        <f t="shared" si="22"/>
        <v>0</v>
      </c>
      <c r="AF375" s="1416">
        <f t="shared" si="23"/>
        <v>0</v>
      </c>
      <c r="AG375" s="2492"/>
      <c r="AH375" s="2492"/>
      <c r="AI375" s="2492"/>
      <c r="AJ375" s="2492"/>
      <c r="AK375" s="2492"/>
      <c r="AL375" s="2492"/>
      <c r="AM375" s="2492"/>
      <c r="AN375" s="2492"/>
      <c r="AO375" s="2492"/>
      <c r="AP375" s="2492"/>
      <c r="AQ375" s="2492"/>
      <c r="AR375" s="2492"/>
      <c r="AS375" s="2492"/>
      <c r="AT375" s="2492"/>
      <c r="AU375" s="2492"/>
      <c r="AV375" s="2492"/>
      <c r="AW375" s="2492"/>
      <c r="AX375" s="2492"/>
      <c r="AY375" s="2492"/>
      <c r="AZ375" s="2492"/>
      <c r="BA375" s="2492"/>
      <c r="BB375" s="2492"/>
      <c r="BC375" s="2492"/>
      <c r="BD375" s="2492"/>
      <c r="BE375" s="2492"/>
      <c r="BF375" s="2492"/>
      <c r="BG375" s="2492"/>
      <c r="BH375" s="2492"/>
      <c r="BI375" s="2492"/>
      <c r="BJ375" s="2492"/>
      <c r="BK375" s="2492"/>
      <c r="BL375" s="2492"/>
      <c r="BM375" s="2492"/>
      <c r="BN375" s="2492"/>
      <c r="BO375" s="2492"/>
      <c r="BP375" s="2492"/>
      <c r="BQ375" s="2492"/>
      <c r="BR375" s="2492"/>
      <c r="BS375" s="2492"/>
      <c r="BT375" s="2492"/>
      <c r="BU375" s="2492"/>
      <c r="BV375" s="2492"/>
      <c r="BW375" s="2492"/>
      <c r="BX375" s="2492"/>
      <c r="BY375" s="2492"/>
      <c r="BZ375" s="2492"/>
      <c r="CA375" s="2492"/>
      <c r="CB375" s="2492"/>
      <c r="CC375" s="2492"/>
      <c r="CD375" s="2492"/>
      <c r="CE375" s="2492"/>
      <c r="CF375" s="2492"/>
      <c r="CG375" s="2492"/>
      <c r="CH375" s="2492"/>
      <c r="CI375" s="2492"/>
      <c r="CJ375" s="2492"/>
      <c r="CK375" s="2492"/>
      <c r="CL375" s="2492"/>
      <c r="CM375" s="2492"/>
      <c r="CN375" s="2492"/>
      <c r="CO375" s="2492"/>
      <c r="CP375" s="2492"/>
      <c r="CQ375" s="2492"/>
      <c r="CR375" s="2492"/>
      <c r="CS375" s="2492"/>
      <c r="CT375" s="2492"/>
      <c r="CU375" s="2492"/>
      <c r="CV375" s="2492"/>
      <c r="CW375" s="2492"/>
      <c r="CX375" s="2492"/>
      <c r="CY375" s="2492"/>
      <c r="CZ375" s="2492"/>
      <c r="DA375" s="2492"/>
      <c r="DB375" s="2492"/>
      <c r="DC375" s="2492"/>
      <c r="DD375" s="2492"/>
      <c r="DE375" s="2492"/>
      <c r="DF375" s="2492"/>
      <c r="DG375" s="2492"/>
      <c r="DH375" s="2492"/>
      <c r="DI375" s="2492"/>
      <c r="DJ375" s="2492"/>
      <c r="DK375" s="2492"/>
      <c r="DL375" s="2492"/>
      <c r="DM375" s="2492"/>
      <c r="DN375" s="2492"/>
      <c r="DO375" s="2492"/>
      <c r="DP375" s="2492"/>
      <c r="DQ375" s="2492"/>
      <c r="DR375" s="2492"/>
      <c r="DS375" s="2492"/>
      <c r="DT375" s="2492"/>
      <c r="DU375" s="2492"/>
      <c r="DV375" s="2492"/>
      <c r="DW375" s="2492"/>
      <c r="DX375" s="2492"/>
      <c r="DY375" s="2492"/>
      <c r="DZ375" s="2492"/>
      <c r="EA375" s="2492"/>
      <c r="EB375" s="2492"/>
      <c r="EC375" s="2492"/>
      <c r="ED375" s="2492"/>
      <c r="EE375" s="2492"/>
      <c r="EF375" s="2492"/>
      <c r="EG375" s="2492"/>
      <c r="EH375" s="2492"/>
      <c r="EI375" s="2492"/>
      <c r="EJ375" s="2492"/>
      <c r="EK375" s="2492"/>
      <c r="EL375" s="2492"/>
      <c r="EM375" s="2492"/>
      <c r="EN375" s="2492"/>
      <c r="EO375" s="2492"/>
      <c r="EP375" s="2492"/>
      <c r="EQ375" s="2492"/>
      <c r="ER375" s="2492"/>
      <c r="ES375" s="2492"/>
      <c r="ET375" s="2492"/>
      <c r="EU375" s="2492"/>
      <c r="EV375" s="2492"/>
      <c r="EW375" s="2492"/>
      <c r="EX375" s="2492"/>
      <c r="EY375" s="2492"/>
      <c r="EZ375" s="2492"/>
      <c r="FA375" s="2492"/>
      <c r="FB375" s="2492"/>
      <c r="FC375" s="2492"/>
      <c r="FD375" s="2492"/>
      <c r="FE375" s="2492"/>
      <c r="FF375" s="2492"/>
      <c r="FG375" s="2492"/>
      <c r="FH375" s="2492"/>
      <c r="FI375" s="2492"/>
      <c r="FJ375" s="2492"/>
      <c r="FK375" s="2492"/>
      <c r="FL375" s="2492"/>
      <c r="FM375" s="2492"/>
      <c r="FN375" s="2492"/>
      <c r="FO375" s="2492"/>
      <c r="FP375" s="2492"/>
      <c r="FQ375" s="2492"/>
      <c r="FR375" s="2492"/>
      <c r="FS375" s="2492"/>
      <c r="FT375" s="2492"/>
      <c r="FU375" s="2492"/>
      <c r="FV375" s="2492"/>
      <c r="FW375" s="2492"/>
      <c r="FX375" s="2492"/>
      <c r="FY375" s="2492"/>
      <c r="FZ375" s="2492"/>
      <c r="GA375" s="2492"/>
      <c r="GB375" s="2492"/>
      <c r="GC375" s="2492"/>
      <c r="GD375" s="2492"/>
      <c r="GE375" s="2492"/>
      <c r="GF375" s="2492"/>
      <c r="GG375" s="2492"/>
      <c r="GH375" s="2492"/>
      <c r="GI375" s="2492"/>
      <c r="GJ375" s="2492"/>
      <c r="GK375" s="2492"/>
      <c r="GL375" s="2492"/>
      <c r="GM375" s="2492"/>
      <c r="GN375" s="2492"/>
      <c r="GO375" s="2492"/>
      <c r="GP375" s="2492"/>
      <c r="GQ375" s="2492"/>
      <c r="GR375" s="2492"/>
      <c r="GS375" s="2492"/>
      <c r="GT375" s="2492"/>
      <c r="GU375" s="2492"/>
      <c r="GV375" s="2492"/>
      <c r="GW375" s="2492"/>
      <c r="GX375" s="2492"/>
      <c r="GY375" s="2492"/>
      <c r="GZ375" s="2492"/>
      <c r="HA375" s="2492"/>
      <c r="HB375" s="2492"/>
      <c r="HC375" s="2492"/>
      <c r="HD375" s="2492"/>
      <c r="HE375" s="2492"/>
      <c r="HF375" s="2492"/>
      <c r="HG375" s="2492"/>
      <c r="HH375" s="2492"/>
      <c r="HI375" s="2492"/>
      <c r="HJ375" s="2492"/>
      <c r="HK375" s="2492"/>
      <c r="HL375" s="2492"/>
      <c r="HM375" s="2492"/>
      <c r="HN375" s="2492"/>
      <c r="HO375" s="2492"/>
      <c r="HP375" s="2492"/>
      <c r="HQ375" s="2492"/>
      <c r="HR375" s="2492"/>
      <c r="HS375" s="2492"/>
      <c r="HT375" s="2492"/>
      <c r="HU375" s="2492"/>
      <c r="HV375" s="2492"/>
      <c r="HW375" s="2492"/>
      <c r="HX375" s="2492"/>
      <c r="HY375" s="2492"/>
      <c r="HZ375" s="2492"/>
      <c r="IA375" s="2492"/>
      <c r="IB375" s="2492"/>
      <c r="IC375" s="2492"/>
      <c r="ID375" s="2492"/>
      <c r="IE375" s="2492"/>
    </row>
    <row r="376" spans="1:239" s="4031" customFormat="1" ht="15.75" customHeight="1" thickBot="1">
      <c r="A376" s="1063">
        <v>3052</v>
      </c>
      <c r="B376" s="904" t="s">
        <v>1761</v>
      </c>
      <c r="C376" s="559" t="s">
        <v>1762</v>
      </c>
      <c r="D376" s="3981"/>
      <c r="E376" s="765"/>
      <c r="F376" s="766"/>
      <c r="G376" s="1068">
        <v>4</v>
      </c>
      <c r="H376" s="905"/>
      <c r="I376" s="906">
        <v>20.7</v>
      </c>
      <c r="J376" s="936"/>
      <c r="K376" s="907">
        <v>2</v>
      </c>
      <c r="L376" s="1285"/>
      <c r="M376" s="387" t="s">
        <v>1763</v>
      </c>
      <c r="N376" s="1068">
        <v>10</v>
      </c>
      <c r="O376" s="769"/>
      <c r="P376" s="906">
        <v>12</v>
      </c>
      <c r="Q376" s="783"/>
      <c r="R376" s="1285"/>
      <c r="S376" s="1068">
        <v>50</v>
      </c>
      <c r="T376" s="769"/>
      <c r="U376" s="474">
        <v>36</v>
      </c>
      <c r="V376" s="769"/>
      <c r="W376" s="1434"/>
      <c r="X376" s="778">
        <v>1</v>
      </c>
      <c r="Y376" s="769"/>
      <c r="Z376" s="1128">
        <v>423</v>
      </c>
      <c r="AA376" s="3983"/>
      <c r="AB376" s="2484"/>
      <c r="AC376" s="3982">
        <f t="shared" si="20"/>
        <v>0</v>
      </c>
      <c r="AD376" s="1416">
        <f t="shared" si="21"/>
        <v>0</v>
      </c>
      <c r="AE376" s="1416">
        <f t="shared" si="22"/>
        <v>0</v>
      </c>
      <c r="AF376" s="1416">
        <f t="shared" si="23"/>
        <v>0</v>
      </c>
      <c r="AG376" s="4030"/>
      <c r="AH376" s="4030"/>
      <c r="AI376" s="4030"/>
      <c r="AJ376" s="4030"/>
      <c r="AK376" s="4030"/>
      <c r="AL376" s="4030"/>
      <c r="AM376" s="4030"/>
      <c r="AN376" s="4030"/>
      <c r="AO376" s="4030"/>
      <c r="AP376" s="4030"/>
      <c r="AQ376" s="4030"/>
      <c r="AR376" s="4030"/>
      <c r="AS376" s="4030"/>
      <c r="AT376" s="4030"/>
      <c r="AU376" s="4030"/>
      <c r="AV376" s="4030"/>
      <c r="AW376" s="4030"/>
      <c r="AX376" s="4030"/>
      <c r="AY376" s="4030"/>
      <c r="AZ376" s="4030"/>
      <c r="BA376" s="4030"/>
      <c r="BB376" s="4030"/>
      <c r="BC376" s="4030"/>
      <c r="BD376" s="4030"/>
      <c r="BE376" s="4030"/>
      <c r="BF376" s="4030"/>
      <c r="BG376" s="4030"/>
      <c r="BH376" s="4030"/>
      <c r="BI376" s="4030"/>
      <c r="BJ376" s="4030"/>
      <c r="BK376" s="4030"/>
      <c r="BL376" s="4030"/>
      <c r="BM376" s="4030"/>
      <c r="BN376" s="4030"/>
      <c r="BO376" s="4030"/>
      <c r="BP376" s="4030"/>
      <c r="BQ376" s="4030"/>
      <c r="BR376" s="4030"/>
      <c r="BS376" s="4030"/>
      <c r="BT376" s="4030"/>
      <c r="BU376" s="4030"/>
      <c r="BV376" s="4030"/>
      <c r="BW376" s="4030"/>
      <c r="BX376" s="4030"/>
      <c r="BY376" s="4030"/>
      <c r="BZ376" s="4030"/>
      <c r="CA376" s="4030"/>
      <c r="CB376" s="4030"/>
      <c r="CC376" s="4030"/>
      <c r="CD376" s="4030"/>
      <c r="CE376" s="4030"/>
      <c r="CF376" s="4030"/>
      <c r="CG376" s="4030"/>
      <c r="CH376" s="4030"/>
      <c r="CI376" s="4030"/>
      <c r="CJ376" s="4030"/>
      <c r="CK376" s="4030"/>
      <c r="CL376" s="4030"/>
      <c r="CM376" s="4030"/>
      <c r="CN376" s="4030"/>
      <c r="CO376" s="4030"/>
      <c r="CP376" s="4030"/>
      <c r="CQ376" s="4030"/>
      <c r="CR376" s="4030"/>
      <c r="CS376" s="4030"/>
      <c r="CT376" s="4030"/>
      <c r="CU376" s="4030"/>
      <c r="CV376" s="4030"/>
      <c r="CW376" s="4030"/>
      <c r="CX376" s="4030"/>
      <c r="CY376" s="4030"/>
      <c r="CZ376" s="4030"/>
      <c r="DA376" s="4030"/>
      <c r="DB376" s="4030"/>
      <c r="DC376" s="4030"/>
      <c r="DD376" s="4030"/>
      <c r="DE376" s="4030"/>
      <c r="DF376" s="4030"/>
      <c r="DG376" s="4030"/>
      <c r="DH376" s="4030"/>
      <c r="DI376" s="4030"/>
      <c r="DJ376" s="4030"/>
      <c r="DK376" s="4030"/>
      <c r="DL376" s="4030"/>
      <c r="DM376" s="4030"/>
      <c r="DN376" s="4030"/>
      <c r="DO376" s="4030"/>
      <c r="DP376" s="4030"/>
      <c r="DQ376" s="4030"/>
      <c r="DR376" s="4030"/>
      <c r="DS376" s="4030"/>
      <c r="DT376" s="4030"/>
      <c r="DU376" s="4030"/>
      <c r="DV376" s="4030"/>
      <c r="DW376" s="4030"/>
      <c r="DX376" s="4030"/>
      <c r="DY376" s="4030"/>
      <c r="DZ376" s="4030"/>
      <c r="EA376" s="4030"/>
      <c r="EB376" s="4030"/>
      <c r="EC376" s="4030"/>
      <c r="ED376" s="4030"/>
      <c r="EE376" s="4030"/>
      <c r="EF376" s="4030"/>
      <c r="EG376" s="4030"/>
      <c r="EH376" s="4030"/>
      <c r="EI376" s="4030"/>
      <c r="EJ376" s="4030"/>
      <c r="EK376" s="4030"/>
      <c r="EL376" s="4030"/>
      <c r="EM376" s="4030"/>
      <c r="EN376" s="4030"/>
      <c r="EO376" s="4030"/>
      <c r="EP376" s="4030"/>
      <c r="EQ376" s="4030"/>
      <c r="ER376" s="4030"/>
      <c r="ES376" s="4030"/>
      <c r="ET376" s="4030"/>
      <c r="EU376" s="4030"/>
      <c r="EV376" s="4030"/>
      <c r="EW376" s="4030"/>
      <c r="EX376" s="4030"/>
      <c r="EY376" s="4030"/>
      <c r="EZ376" s="4030"/>
      <c r="FA376" s="4030"/>
      <c r="FB376" s="4030"/>
      <c r="FC376" s="4030"/>
      <c r="FD376" s="4030"/>
      <c r="FE376" s="4030"/>
      <c r="FF376" s="4030"/>
      <c r="FG376" s="4030"/>
      <c r="FH376" s="4030"/>
      <c r="FI376" s="4030"/>
      <c r="FJ376" s="4030"/>
      <c r="FK376" s="4030"/>
      <c r="FL376" s="4030"/>
      <c r="FM376" s="4030"/>
      <c r="FN376" s="4030"/>
      <c r="FO376" s="4030"/>
      <c r="FP376" s="4030"/>
      <c r="FQ376" s="4030"/>
      <c r="FR376" s="4030"/>
      <c r="FS376" s="4030"/>
      <c r="FT376" s="4030"/>
      <c r="FU376" s="4030"/>
      <c r="FV376" s="4030"/>
      <c r="FW376" s="4030"/>
      <c r="FX376" s="4030"/>
      <c r="FY376" s="4030"/>
      <c r="FZ376" s="4030"/>
      <c r="GA376" s="4030"/>
      <c r="GB376" s="4030"/>
      <c r="GC376" s="4030"/>
      <c r="GD376" s="4030"/>
      <c r="GE376" s="4030"/>
      <c r="GF376" s="4030"/>
      <c r="GG376" s="4030"/>
      <c r="GH376" s="4030"/>
      <c r="GI376" s="4030"/>
      <c r="GJ376" s="4030"/>
      <c r="GK376" s="4030"/>
      <c r="GL376" s="4030"/>
      <c r="GM376" s="4030"/>
      <c r="GN376" s="4030"/>
      <c r="GO376" s="4030"/>
      <c r="GP376" s="4030"/>
      <c r="GQ376" s="4030"/>
      <c r="GR376" s="4030"/>
      <c r="GS376" s="4030"/>
      <c r="GT376" s="4030"/>
      <c r="GU376" s="4030"/>
      <c r="GV376" s="4030"/>
      <c r="GW376" s="4030"/>
      <c r="GX376" s="4030"/>
      <c r="GY376" s="4030"/>
      <c r="GZ376" s="4030"/>
      <c r="HA376" s="4030"/>
      <c r="HB376" s="4030"/>
      <c r="HC376" s="4030"/>
      <c r="HD376" s="4030"/>
      <c r="HE376" s="4030"/>
      <c r="HF376" s="4030"/>
      <c r="HG376" s="4030"/>
      <c r="HH376" s="4030"/>
      <c r="HI376" s="4030"/>
      <c r="HJ376" s="4030"/>
      <c r="HK376" s="4030"/>
      <c r="HL376" s="4030"/>
      <c r="HM376" s="4030"/>
      <c r="HN376" s="4030"/>
      <c r="HO376" s="4030"/>
      <c r="HP376" s="4030"/>
      <c r="HQ376" s="4030"/>
      <c r="HR376" s="4030"/>
      <c r="HS376" s="4030"/>
      <c r="HT376" s="4030"/>
      <c r="HU376" s="4030"/>
      <c r="HV376" s="4030"/>
      <c r="HW376" s="4030"/>
      <c r="HX376" s="4030"/>
      <c r="HY376" s="4030"/>
      <c r="HZ376" s="4030"/>
      <c r="IA376" s="4030"/>
      <c r="IB376" s="4030"/>
      <c r="IC376" s="4030"/>
      <c r="ID376" s="4030"/>
      <c r="IE376" s="4030"/>
    </row>
    <row r="377" spans="1:239" s="1472" customFormat="1" ht="30" customHeight="1" thickBot="1">
      <c r="A377" s="2518"/>
      <c r="B377" s="1197" t="s">
        <v>27</v>
      </c>
      <c r="C377" s="2519"/>
      <c r="D377" s="2520"/>
      <c r="E377" s="2521"/>
      <c r="F377" s="2522"/>
      <c r="G377" s="2523"/>
      <c r="H377" s="2524"/>
      <c r="I377" s="2525" t="s">
        <v>373</v>
      </c>
      <c r="J377" s="2526"/>
      <c r="K377" s="2527"/>
      <c r="L377" s="2546"/>
      <c r="M377" s="2528"/>
      <c r="N377" s="1196"/>
      <c r="O377" s="2529"/>
      <c r="P377" s="2529" t="s">
        <v>373</v>
      </c>
      <c r="Q377" s="2529"/>
      <c r="R377" s="2592"/>
      <c r="S377" s="2529"/>
      <c r="T377" s="2529"/>
      <c r="U377" s="2529" t="s">
        <v>373</v>
      </c>
      <c r="V377" s="2529"/>
      <c r="W377" s="2546"/>
      <c r="X377" s="2530"/>
      <c r="Y377" s="2531"/>
      <c r="Z377" s="2532" t="s">
        <v>373</v>
      </c>
      <c r="AA377" s="2531"/>
      <c r="AB377" s="2670"/>
      <c r="AC377" s="2533"/>
      <c r="AD377" s="2534"/>
      <c r="AE377" s="2534"/>
      <c r="AF377" s="2534"/>
      <c r="AG377" s="2492"/>
      <c r="AH377" s="2492"/>
      <c r="AI377" s="2492"/>
      <c r="AJ377" s="2492"/>
      <c r="AK377" s="2492"/>
      <c r="AL377" s="2492"/>
      <c r="AM377" s="2492"/>
      <c r="AN377" s="2492"/>
      <c r="AO377" s="2492"/>
      <c r="AP377" s="2492"/>
      <c r="AQ377" s="2492"/>
      <c r="AR377" s="2492"/>
      <c r="AS377" s="2492"/>
      <c r="AT377" s="2492"/>
      <c r="AU377" s="2492"/>
      <c r="AV377" s="2492"/>
      <c r="AW377" s="2492"/>
      <c r="AX377" s="2492"/>
      <c r="AY377" s="2492"/>
      <c r="AZ377" s="2492"/>
      <c r="BA377" s="2492"/>
      <c r="BB377" s="2492"/>
      <c r="BC377" s="2492"/>
      <c r="BD377" s="2492"/>
      <c r="BE377" s="2492"/>
      <c r="BF377" s="2492"/>
      <c r="BG377" s="2492"/>
      <c r="BH377" s="2492"/>
      <c r="BI377" s="2492"/>
      <c r="BJ377" s="2492"/>
      <c r="BK377" s="2492"/>
      <c r="BL377" s="2492"/>
      <c r="BM377" s="2492"/>
      <c r="BN377" s="2492"/>
      <c r="BO377" s="2492"/>
      <c r="BP377" s="2492"/>
      <c r="BQ377" s="2492"/>
      <c r="BR377" s="2492"/>
      <c r="BS377" s="2492"/>
      <c r="BT377" s="2492"/>
      <c r="BU377" s="2492"/>
      <c r="BV377" s="2492"/>
      <c r="BW377" s="2492"/>
      <c r="BX377" s="2492"/>
      <c r="BY377" s="2492"/>
      <c r="BZ377" s="2492"/>
      <c r="CA377" s="2492"/>
      <c r="CB377" s="2492"/>
      <c r="CC377" s="2492"/>
      <c r="CD377" s="2492"/>
      <c r="CE377" s="2492"/>
      <c r="CF377" s="2492"/>
      <c r="CG377" s="2492"/>
      <c r="CH377" s="2492"/>
      <c r="CI377" s="2492"/>
      <c r="CJ377" s="2492"/>
      <c r="CK377" s="2492"/>
      <c r="CL377" s="2492"/>
      <c r="CM377" s="2492"/>
      <c r="CN377" s="2492"/>
      <c r="CO377" s="2492"/>
      <c r="CP377" s="2492"/>
      <c r="CQ377" s="2492"/>
      <c r="CR377" s="2492"/>
      <c r="CS377" s="2492"/>
      <c r="CT377" s="2492"/>
      <c r="CU377" s="2492"/>
      <c r="CV377" s="2492"/>
      <c r="CW377" s="2492"/>
      <c r="CX377" s="2492"/>
      <c r="CY377" s="2492"/>
      <c r="CZ377" s="2492"/>
      <c r="DA377" s="2492"/>
      <c r="DB377" s="2492"/>
      <c r="DC377" s="2492"/>
      <c r="DD377" s="2492"/>
      <c r="DE377" s="2492"/>
      <c r="DF377" s="2492"/>
      <c r="DG377" s="2492"/>
      <c r="DH377" s="2492"/>
      <c r="DI377" s="2492"/>
      <c r="DJ377" s="2492"/>
      <c r="DK377" s="2492"/>
      <c r="DL377" s="2492"/>
      <c r="DM377" s="2492"/>
      <c r="DN377" s="2492"/>
      <c r="DO377" s="2492"/>
      <c r="DP377" s="2492"/>
      <c r="DQ377" s="2492"/>
      <c r="DR377" s="2492"/>
      <c r="DS377" s="2492"/>
      <c r="DT377" s="2492"/>
      <c r="DU377" s="2492"/>
      <c r="DV377" s="2492"/>
      <c r="DW377" s="2492"/>
      <c r="DX377" s="2492"/>
      <c r="DY377" s="2492"/>
      <c r="DZ377" s="2492"/>
      <c r="EA377" s="2492"/>
      <c r="EB377" s="2492"/>
      <c r="EC377" s="2492"/>
      <c r="ED377" s="2492"/>
      <c r="EE377" s="2492"/>
      <c r="EF377" s="2492"/>
      <c r="EG377" s="2492"/>
      <c r="EH377" s="2492"/>
      <c r="EI377" s="2492"/>
      <c r="EJ377" s="2492"/>
      <c r="EK377" s="2492"/>
      <c r="EL377" s="2492"/>
      <c r="EM377" s="2492"/>
      <c r="EN377" s="2492"/>
      <c r="EO377" s="2492"/>
      <c r="EP377" s="2492"/>
      <c r="EQ377" s="2492"/>
      <c r="ER377" s="2492"/>
      <c r="ES377" s="2492"/>
      <c r="ET377" s="2492"/>
      <c r="EU377" s="2492"/>
      <c r="EV377" s="2492"/>
      <c r="EW377" s="2492"/>
      <c r="EX377" s="2492"/>
      <c r="EY377" s="2492"/>
      <c r="EZ377" s="2492"/>
      <c r="FA377" s="2492"/>
      <c r="FB377" s="2492"/>
      <c r="FC377" s="2492"/>
      <c r="FD377" s="2492"/>
      <c r="FE377" s="2492"/>
      <c r="FF377" s="2492"/>
      <c r="FG377" s="2492"/>
      <c r="FH377" s="2492"/>
      <c r="FI377" s="2492"/>
      <c r="FJ377" s="2492"/>
      <c r="FK377" s="2492"/>
      <c r="FL377" s="2492"/>
      <c r="FM377" s="2492"/>
      <c r="FN377" s="2492"/>
      <c r="FO377" s="2492"/>
      <c r="FP377" s="2492"/>
      <c r="FQ377" s="2492"/>
      <c r="FR377" s="2492"/>
      <c r="FS377" s="2492"/>
      <c r="FT377" s="2492"/>
      <c r="FU377" s="2492"/>
      <c r="FV377" s="2492"/>
      <c r="FW377" s="2492"/>
      <c r="FX377" s="2492"/>
      <c r="FY377" s="2492"/>
      <c r="FZ377" s="2492"/>
      <c r="GA377" s="2492"/>
      <c r="GB377" s="2492"/>
      <c r="GC377" s="2492"/>
      <c r="GD377" s="2492"/>
      <c r="GE377" s="2492"/>
      <c r="GF377" s="2492"/>
      <c r="GG377" s="2492"/>
      <c r="GH377" s="2492"/>
      <c r="GI377" s="2492"/>
      <c r="GJ377" s="2492"/>
      <c r="GK377" s="2492"/>
      <c r="GL377" s="2492"/>
      <c r="GM377" s="2492"/>
      <c r="GN377" s="2492"/>
      <c r="GO377" s="2492"/>
      <c r="GP377" s="2492"/>
      <c r="GQ377" s="2492"/>
      <c r="GR377" s="2492"/>
      <c r="GS377" s="2492"/>
      <c r="GT377" s="2492"/>
      <c r="GU377" s="2492"/>
      <c r="GV377" s="2492"/>
      <c r="GW377" s="2492"/>
      <c r="GX377" s="2492"/>
      <c r="GY377" s="2492"/>
      <c r="GZ377" s="2492"/>
      <c r="HA377" s="2492"/>
      <c r="HB377" s="2492"/>
      <c r="HC377" s="2492"/>
      <c r="HD377" s="2492"/>
      <c r="HE377" s="2492"/>
      <c r="HF377" s="2492"/>
      <c r="HG377" s="2492"/>
      <c r="HH377" s="2492"/>
      <c r="HI377" s="2492"/>
      <c r="HJ377" s="2492"/>
      <c r="HK377" s="2492"/>
      <c r="HL377" s="2492"/>
      <c r="HM377" s="2492"/>
      <c r="HN377" s="2492"/>
      <c r="HO377" s="2492"/>
      <c r="HP377" s="2492"/>
      <c r="HQ377" s="2492"/>
      <c r="HR377" s="2492"/>
      <c r="HS377" s="2492"/>
      <c r="HT377" s="2492"/>
      <c r="HU377" s="2492"/>
      <c r="HV377" s="2492"/>
      <c r="HW377" s="2492"/>
      <c r="HX377" s="2492"/>
      <c r="HY377" s="2492"/>
      <c r="HZ377" s="2492"/>
      <c r="IA377" s="2492"/>
      <c r="IB377" s="2492"/>
      <c r="IC377" s="2492"/>
      <c r="ID377" s="2492"/>
      <c r="IE377" s="2492"/>
    </row>
    <row r="378" spans="1:239" s="1472" customFormat="1" ht="15.75" customHeight="1">
      <c r="A378" s="1484" t="s">
        <v>1764</v>
      </c>
      <c r="B378" s="1485" t="s">
        <v>1765</v>
      </c>
      <c r="C378" s="1597" t="s">
        <v>1766</v>
      </c>
      <c r="D378" s="1658"/>
      <c r="E378" s="1880"/>
      <c r="F378" s="2170"/>
      <c r="G378" s="1486">
        <v>2</v>
      </c>
      <c r="H378" s="1601"/>
      <c r="I378" s="1610">
        <v>24.9</v>
      </c>
      <c r="J378" s="1782"/>
      <c r="K378" s="1603">
        <v>3</v>
      </c>
      <c r="L378" s="2556"/>
      <c r="M378" s="1055"/>
      <c r="N378" s="1486" t="s">
        <v>1767</v>
      </c>
      <c r="O378" s="1539"/>
      <c r="P378" s="1488">
        <v>200</v>
      </c>
      <c r="Q378" s="1539"/>
      <c r="R378" s="2624"/>
      <c r="S378" s="2171"/>
      <c r="T378" s="2172"/>
      <c r="U378" s="2173"/>
      <c r="V378" s="2172"/>
      <c r="W378" s="2661"/>
      <c r="X378" s="1492">
        <v>0.01</v>
      </c>
      <c r="Y378" s="1558"/>
      <c r="Z378" s="1563">
        <v>39980</v>
      </c>
      <c r="AA378" s="1537"/>
      <c r="AB378" s="2674"/>
      <c r="AC378" s="2516">
        <f t="shared" si="20"/>
        <v>0</v>
      </c>
      <c r="AD378" s="1416">
        <f t="shared" si="21"/>
        <v>0</v>
      </c>
      <c r="AE378" s="1416">
        <f t="shared" si="22"/>
        <v>0</v>
      </c>
      <c r="AF378" s="1416">
        <f t="shared" si="23"/>
        <v>0</v>
      </c>
      <c r="AG378" s="2492"/>
      <c r="AH378" s="2492"/>
      <c r="AI378" s="2492"/>
      <c r="AJ378" s="2492"/>
      <c r="AK378" s="2492"/>
      <c r="AL378" s="2492"/>
      <c r="AM378" s="2492"/>
      <c r="AN378" s="2492"/>
      <c r="AO378" s="2492"/>
      <c r="AP378" s="2492"/>
      <c r="AQ378" s="2492"/>
      <c r="AR378" s="2492"/>
      <c r="AS378" s="2492"/>
      <c r="AT378" s="2492"/>
      <c r="AU378" s="2492"/>
      <c r="AV378" s="2492"/>
      <c r="AW378" s="2492"/>
      <c r="AX378" s="2492"/>
      <c r="AY378" s="2492"/>
      <c r="AZ378" s="2492"/>
      <c r="BA378" s="2492"/>
      <c r="BB378" s="2492"/>
      <c r="BC378" s="2492"/>
      <c r="BD378" s="2492"/>
      <c r="BE378" s="2492"/>
      <c r="BF378" s="2492"/>
      <c r="BG378" s="2492"/>
      <c r="BH378" s="2492"/>
      <c r="BI378" s="2492"/>
      <c r="BJ378" s="2492"/>
      <c r="BK378" s="2492"/>
      <c r="BL378" s="2492"/>
      <c r="BM378" s="2492"/>
      <c r="BN378" s="2492"/>
      <c r="BO378" s="2492"/>
      <c r="BP378" s="2492"/>
      <c r="BQ378" s="2492"/>
      <c r="BR378" s="2492"/>
      <c r="BS378" s="2492"/>
      <c r="BT378" s="2492"/>
      <c r="BU378" s="2492"/>
      <c r="BV378" s="2492"/>
      <c r="BW378" s="2492"/>
      <c r="BX378" s="2492"/>
      <c r="BY378" s="2492"/>
      <c r="BZ378" s="2492"/>
      <c r="CA378" s="2492"/>
      <c r="CB378" s="2492"/>
      <c r="CC378" s="2492"/>
      <c r="CD378" s="2492"/>
      <c r="CE378" s="2492"/>
      <c r="CF378" s="2492"/>
      <c r="CG378" s="2492"/>
      <c r="CH378" s="2492"/>
      <c r="CI378" s="2492"/>
      <c r="CJ378" s="2492"/>
      <c r="CK378" s="2492"/>
      <c r="CL378" s="2492"/>
      <c r="CM378" s="2492"/>
      <c r="CN378" s="2492"/>
      <c r="CO378" s="2492"/>
      <c r="CP378" s="2492"/>
      <c r="CQ378" s="2492"/>
      <c r="CR378" s="2492"/>
      <c r="CS378" s="2492"/>
      <c r="CT378" s="2492"/>
      <c r="CU378" s="2492"/>
      <c r="CV378" s="2492"/>
      <c r="CW378" s="2492"/>
      <c r="CX378" s="2492"/>
      <c r="CY378" s="2492"/>
      <c r="CZ378" s="2492"/>
      <c r="DA378" s="2492"/>
      <c r="DB378" s="2492"/>
      <c r="DC378" s="2492"/>
      <c r="DD378" s="2492"/>
      <c r="DE378" s="2492"/>
      <c r="DF378" s="2492"/>
      <c r="DG378" s="2492"/>
      <c r="DH378" s="2492"/>
      <c r="DI378" s="2492"/>
      <c r="DJ378" s="2492"/>
      <c r="DK378" s="2492"/>
      <c r="DL378" s="2492"/>
      <c r="DM378" s="2492"/>
      <c r="DN378" s="2492"/>
      <c r="DO378" s="2492"/>
      <c r="DP378" s="2492"/>
      <c r="DQ378" s="2492"/>
      <c r="DR378" s="2492"/>
      <c r="DS378" s="2492"/>
      <c r="DT378" s="2492"/>
      <c r="DU378" s="2492"/>
      <c r="DV378" s="2492"/>
      <c r="DW378" s="2492"/>
      <c r="DX378" s="2492"/>
      <c r="DY378" s="2492"/>
      <c r="DZ378" s="2492"/>
      <c r="EA378" s="2492"/>
      <c r="EB378" s="2492"/>
      <c r="EC378" s="2492"/>
      <c r="ED378" s="2492"/>
      <c r="EE378" s="2492"/>
      <c r="EF378" s="2492"/>
      <c r="EG378" s="2492"/>
      <c r="EH378" s="2492"/>
      <c r="EI378" s="2492"/>
      <c r="EJ378" s="2492"/>
      <c r="EK378" s="2492"/>
      <c r="EL378" s="2492"/>
      <c r="EM378" s="2492"/>
      <c r="EN378" s="2492"/>
      <c r="EO378" s="2492"/>
      <c r="EP378" s="2492"/>
      <c r="EQ378" s="2492"/>
      <c r="ER378" s="2492"/>
      <c r="ES378" s="2492"/>
      <c r="ET378" s="2492"/>
      <c r="EU378" s="2492"/>
      <c r="EV378" s="2492"/>
      <c r="EW378" s="2492"/>
      <c r="EX378" s="2492"/>
      <c r="EY378" s="2492"/>
      <c r="EZ378" s="2492"/>
      <c r="FA378" s="2492"/>
      <c r="FB378" s="2492"/>
      <c r="FC378" s="2492"/>
      <c r="FD378" s="2492"/>
      <c r="FE378" s="2492"/>
      <c r="FF378" s="2492"/>
      <c r="FG378" s="2492"/>
      <c r="FH378" s="2492"/>
      <c r="FI378" s="2492"/>
      <c r="FJ378" s="2492"/>
      <c r="FK378" s="2492"/>
      <c r="FL378" s="2492"/>
      <c r="FM378" s="2492"/>
      <c r="FN378" s="2492"/>
      <c r="FO378" s="2492"/>
      <c r="FP378" s="2492"/>
      <c r="FQ378" s="2492"/>
      <c r="FR378" s="2492"/>
      <c r="FS378" s="2492"/>
      <c r="FT378" s="2492"/>
      <c r="FU378" s="2492"/>
      <c r="FV378" s="2492"/>
      <c r="FW378" s="2492"/>
      <c r="FX378" s="2492"/>
      <c r="FY378" s="2492"/>
      <c r="FZ378" s="2492"/>
      <c r="GA378" s="2492"/>
      <c r="GB378" s="2492"/>
      <c r="GC378" s="2492"/>
      <c r="GD378" s="2492"/>
      <c r="GE378" s="2492"/>
      <c r="GF378" s="2492"/>
      <c r="GG378" s="2492"/>
      <c r="GH378" s="2492"/>
      <c r="GI378" s="2492"/>
      <c r="GJ378" s="2492"/>
      <c r="GK378" s="2492"/>
      <c r="GL378" s="2492"/>
      <c r="GM378" s="2492"/>
      <c r="GN378" s="2492"/>
      <c r="GO378" s="2492"/>
      <c r="GP378" s="2492"/>
      <c r="GQ378" s="2492"/>
      <c r="GR378" s="2492"/>
      <c r="GS378" s="2492"/>
      <c r="GT378" s="2492"/>
      <c r="GU378" s="2492"/>
      <c r="GV378" s="2492"/>
      <c r="GW378" s="2492"/>
      <c r="GX378" s="2492"/>
      <c r="GY378" s="2492"/>
      <c r="GZ378" s="2492"/>
      <c r="HA378" s="2492"/>
      <c r="HB378" s="2492"/>
      <c r="HC378" s="2492"/>
      <c r="HD378" s="2492"/>
      <c r="HE378" s="2492"/>
      <c r="HF378" s="2492"/>
      <c r="HG378" s="2492"/>
      <c r="HH378" s="2492"/>
      <c r="HI378" s="2492"/>
      <c r="HJ378" s="2492"/>
      <c r="HK378" s="2492"/>
      <c r="HL378" s="2492"/>
      <c r="HM378" s="2492"/>
      <c r="HN378" s="2492"/>
      <c r="HO378" s="2492"/>
      <c r="HP378" s="2492"/>
      <c r="HQ378" s="2492"/>
      <c r="HR378" s="2492"/>
      <c r="HS378" s="2492"/>
      <c r="HT378" s="2492"/>
      <c r="HU378" s="2492"/>
      <c r="HV378" s="2492"/>
      <c r="HW378" s="2492"/>
      <c r="HX378" s="2492"/>
      <c r="HY378" s="2492"/>
      <c r="HZ378" s="2492"/>
      <c r="IA378" s="2492"/>
      <c r="IB378" s="2492"/>
      <c r="IC378" s="2492"/>
      <c r="ID378" s="2492"/>
      <c r="IE378" s="2492"/>
    </row>
    <row r="379" spans="1:239" s="1472" customFormat="1" ht="15.75" customHeight="1">
      <c r="A379" s="1552" t="s">
        <v>1768</v>
      </c>
      <c r="B379" s="1553" t="s">
        <v>1769</v>
      </c>
      <c r="C379" s="1606" t="s">
        <v>1770</v>
      </c>
      <c r="D379" s="1607"/>
      <c r="E379" s="2169"/>
      <c r="F379" s="1766"/>
      <c r="G379" s="2028"/>
      <c r="H379" s="2174"/>
      <c r="I379" s="993"/>
      <c r="J379" s="2175"/>
      <c r="K379" s="2176"/>
      <c r="L379" s="2580"/>
      <c r="M379" s="2177"/>
      <c r="N379" s="1554" t="s">
        <v>834</v>
      </c>
      <c r="O379" s="1558"/>
      <c r="P379" s="2031">
        <v>416</v>
      </c>
      <c r="Q379" s="1558"/>
      <c r="R379" s="2631"/>
      <c r="S379" s="2178"/>
      <c r="T379" s="2179"/>
      <c r="U379" s="2180"/>
      <c r="V379" s="2179"/>
      <c r="W379" s="2662"/>
      <c r="X379" s="372"/>
      <c r="Y379" s="992"/>
      <c r="Z379" s="955"/>
      <c r="AA379" s="399"/>
      <c r="AB379" s="2482"/>
      <c r="AC379" s="2516">
        <f t="shared" si="20"/>
        <v>0</v>
      </c>
      <c r="AD379" s="1416">
        <f t="shared" si="21"/>
        <v>0</v>
      </c>
      <c r="AE379" s="1416">
        <f t="shared" si="22"/>
        <v>0</v>
      </c>
      <c r="AF379" s="1416">
        <f t="shared" si="23"/>
        <v>0</v>
      </c>
      <c r="AG379" s="2492"/>
      <c r="AH379" s="2492"/>
      <c r="AI379" s="2492"/>
      <c r="AJ379" s="2492"/>
      <c r="AK379" s="2492"/>
      <c r="AL379" s="2492"/>
      <c r="AM379" s="2492"/>
      <c r="AN379" s="2492"/>
      <c r="AO379" s="2492"/>
      <c r="AP379" s="2492"/>
      <c r="AQ379" s="2492"/>
      <c r="AR379" s="2492"/>
      <c r="AS379" s="2492"/>
      <c r="AT379" s="2492"/>
      <c r="AU379" s="2492"/>
      <c r="AV379" s="2492"/>
      <c r="AW379" s="2492"/>
      <c r="AX379" s="2492"/>
      <c r="AY379" s="2492"/>
      <c r="AZ379" s="2492"/>
      <c r="BA379" s="2492"/>
      <c r="BB379" s="2492"/>
      <c r="BC379" s="2492"/>
      <c r="BD379" s="2492"/>
      <c r="BE379" s="2492"/>
      <c r="BF379" s="2492"/>
      <c r="BG379" s="2492"/>
      <c r="BH379" s="2492"/>
      <c r="BI379" s="2492"/>
      <c r="BJ379" s="2492"/>
      <c r="BK379" s="2492"/>
      <c r="BL379" s="2492"/>
      <c r="BM379" s="2492"/>
      <c r="BN379" s="2492"/>
      <c r="BO379" s="2492"/>
      <c r="BP379" s="2492"/>
      <c r="BQ379" s="2492"/>
      <c r="BR379" s="2492"/>
      <c r="BS379" s="2492"/>
      <c r="BT379" s="2492"/>
      <c r="BU379" s="2492"/>
      <c r="BV379" s="2492"/>
      <c r="BW379" s="2492"/>
      <c r="BX379" s="2492"/>
      <c r="BY379" s="2492"/>
      <c r="BZ379" s="2492"/>
      <c r="CA379" s="2492"/>
      <c r="CB379" s="2492"/>
      <c r="CC379" s="2492"/>
      <c r="CD379" s="2492"/>
      <c r="CE379" s="2492"/>
      <c r="CF379" s="2492"/>
      <c r="CG379" s="2492"/>
      <c r="CH379" s="2492"/>
      <c r="CI379" s="2492"/>
      <c r="CJ379" s="2492"/>
      <c r="CK379" s="2492"/>
      <c r="CL379" s="2492"/>
      <c r="CM379" s="2492"/>
      <c r="CN379" s="2492"/>
      <c r="CO379" s="2492"/>
      <c r="CP379" s="2492"/>
      <c r="CQ379" s="2492"/>
      <c r="CR379" s="2492"/>
      <c r="CS379" s="2492"/>
      <c r="CT379" s="2492"/>
      <c r="CU379" s="2492"/>
      <c r="CV379" s="2492"/>
      <c r="CW379" s="2492"/>
      <c r="CX379" s="2492"/>
      <c r="CY379" s="2492"/>
      <c r="CZ379" s="2492"/>
      <c r="DA379" s="2492"/>
      <c r="DB379" s="2492"/>
      <c r="DC379" s="2492"/>
      <c r="DD379" s="2492"/>
      <c r="DE379" s="2492"/>
      <c r="DF379" s="2492"/>
      <c r="DG379" s="2492"/>
      <c r="DH379" s="2492"/>
      <c r="DI379" s="2492"/>
      <c r="DJ379" s="2492"/>
      <c r="DK379" s="2492"/>
      <c r="DL379" s="2492"/>
      <c r="DM379" s="2492"/>
      <c r="DN379" s="2492"/>
      <c r="DO379" s="2492"/>
      <c r="DP379" s="2492"/>
      <c r="DQ379" s="2492"/>
      <c r="DR379" s="2492"/>
      <c r="DS379" s="2492"/>
      <c r="DT379" s="2492"/>
      <c r="DU379" s="2492"/>
      <c r="DV379" s="2492"/>
      <c r="DW379" s="2492"/>
      <c r="DX379" s="2492"/>
      <c r="DY379" s="2492"/>
      <c r="DZ379" s="2492"/>
      <c r="EA379" s="2492"/>
      <c r="EB379" s="2492"/>
      <c r="EC379" s="2492"/>
      <c r="ED379" s="2492"/>
      <c r="EE379" s="2492"/>
      <c r="EF379" s="2492"/>
      <c r="EG379" s="2492"/>
      <c r="EH379" s="2492"/>
      <c r="EI379" s="2492"/>
      <c r="EJ379" s="2492"/>
      <c r="EK379" s="2492"/>
      <c r="EL379" s="2492"/>
      <c r="EM379" s="2492"/>
      <c r="EN379" s="2492"/>
      <c r="EO379" s="2492"/>
      <c r="EP379" s="2492"/>
      <c r="EQ379" s="2492"/>
      <c r="ER379" s="2492"/>
      <c r="ES379" s="2492"/>
      <c r="ET379" s="2492"/>
      <c r="EU379" s="2492"/>
      <c r="EV379" s="2492"/>
      <c r="EW379" s="2492"/>
      <c r="EX379" s="2492"/>
      <c r="EY379" s="2492"/>
      <c r="EZ379" s="2492"/>
      <c r="FA379" s="2492"/>
      <c r="FB379" s="2492"/>
      <c r="FC379" s="2492"/>
      <c r="FD379" s="2492"/>
      <c r="FE379" s="2492"/>
      <c r="FF379" s="2492"/>
      <c r="FG379" s="2492"/>
      <c r="FH379" s="2492"/>
      <c r="FI379" s="2492"/>
      <c r="FJ379" s="2492"/>
      <c r="FK379" s="2492"/>
      <c r="FL379" s="2492"/>
      <c r="FM379" s="2492"/>
      <c r="FN379" s="2492"/>
      <c r="FO379" s="2492"/>
      <c r="FP379" s="2492"/>
      <c r="FQ379" s="2492"/>
      <c r="FR379" s="2492"/>
      <c r="FS379" s="2492"/>
      <c r="FT379" s="2492"/>
      <c r="FU379" s="2492"/>
      <c r="FV379" s="2492"/>
      <c r="FW379" s="2492"/>
      <c r="FX379" s="2492"/>
      <c r="FY379" s="2492"/>
      <c r="FZ379" s="2492"/>
      <c r="GA379" s="2492"/>
      <c r="GB379" s="2492"/>
      <c r="GC379" s="2492"/>
      <c r="GD379" s="2492"/>
      <c r="GE379" s="2492"/>
      <c r="GF379" s="2492"/>
      <c r="GG379" s="2492"/>
      <c r="GH379" s="2492"/>
      <c r="GI379" s="2492"/>
      <c r="GJ379" s="2492"/>
      <c r="GK379" s="2492"/>
      <c r="GL379" s="2492"/>
      <c r="GM379" s="2492"/>
      <c r="GN379" s="2492"/>
      <c r="GO379" s="2492"/>
      <c r="GP379" s="2492"/>
      <c r="GQ379" s="2492"/>
      <c r="GR379" s="2492"/>
      <c r="GS379" s="2492"/>
      <c r="GT379" s="2492"/>
      <c r="GU379" s="2492"/>
      <c r="GV379" s="2492"/>
      <c r="GW379" s="2492"/>
      <c r="GX379" s="2492"/>
      <c r="GY379" s="2492"/>
      <c r="GZ379" s="2492"/>
      <c r="HA379" s="2492"/>
      <c r="HB379" s="2492"/>
      <c r="HC379" s="2492"/>
      <c r="HD379" s="2492"/>
      <c r="HE379" s="2492"/>
      <c r="HF379" s="2492"/>
      <c r="HG379" s="2492"/>
      <c r="HH379" s="2492"/>
      <c r="HI379" s="2492"/>
      <c r="HJ379" s="2492"/>
      <c r="HK379" s="2492"/>
      <c r="HL379" s="2492"/>
      <c r="HM379" s="2492"/>
      <c r="HN379" s="2492"/>
      <c r="HO379" s="2492"/>
      <c r="HP379" s="2492"/>
      <c r="HQ379" s="2492"/>
      <c r="HR379" s="2492"/>
      <c r="HS379" s="2492"/>
      <c r="HT379" s="2492"/>
      <c r="HU379" s="2492"/>
      <c r="HV379" s="2492"/>
      <c r="HW379" s="2492"/>
      <c r="HX379" s="2492"/>
      <c r="HY379" s="2492"/>
      <c r="HZ379" s="2492"/>
      <c r="IA379" s="2492"/>
      <c r="IB379" s="2492"/>
      <c r="IC379" s="2492"/>
      <c r="ID379" s="2492"/>
      <c r="IE379" s="2492"/>
    </row>
    <row r="380" spans="1:239" s="1472" customFormat="1" ht="15.75" customHeight="1">
      <c r="A380" s="1552">
        <v>2901</v>
      </c>
      <c r="B380" s="1553" t="s">
        <v>1771</v>
      </c>
      <c r="C380" s="1606" t="s">
        <v>1766</v>
      </c>
      <c r="D380" s="1607"/>
      <c r="E380" s="2169"/>
      <c r="F380" s="1763"/>
      <c r="G380" s="1554">
        <v>1.2</v>
      </c>
      <c r="H380" s="1609"/>
      <c r="I380" s="1610">
        <v>20.7</v>
      </c>
      <c r="J380" s="1764"/>
      <c r="K380" s="1611">
        <v>2</v>
      </c>
      <c r="L380" s="2557"/>
      <c r="M380" s="692" t="s">
        <v>1772</v>
      </c>
      <c r="N380" s="1554">
        <v>5</v>
      </c>
      <c r="O380" s="1558"/>
      <c r="P380" s="2031">
        <v>21</v>
      </c>
      <c r="Q380" s="1558"/>
      <c r="R380" s="2631"/>
      <c r="S380" s="2181">
        <v>20</v>
      </c>
      <c r="T380" s="2182"/>
      <c r="U380" s="2183">
        <v>65</v>
      </c>
      <c r="V380" s="2182"/>
      <c r="W380" s="2663"/>
      <c r="X380" s="720">
        <v>0.3</v>
      </c>
      <c r="Y380" s="689"/>
      <c r="Z380" s="1765">
        <v>2122</v>
      </c>
      <c r="AA380" s="129"/>
      <c r="AB380" s="2671"/>
      <c r="AC380" s="2516">
        <f t="shared" ref="AC380:AC440" si="24">I380*L380</f>
        <v>0</v>
      </c>
      <c r="AD380" s="1416">
        <f t="shared" ref="AD380:AD440" si="25">P380*R380</f>
        <v>0</v>
      </c>
      <c r="AE380" s="1416">
        <f t="shared" ref="AE380:AE440" si="26">U380*W380</f>
        <v>0</v>
      </c>
      <c r="AF380" s="1416">
        <f t="shared" ref="AF380:AF440" si="27">Z380*AB380</f>
        <v>0</v>
      </c>
      <c r="AG380" s="2492"/>
      <c r="AH380" s="2492"/>
      <c r="AI380" s="2492"/>
      <c r="AJ380" s="2492"/>
      <c r="AK380" s="2492"/>
      <c r="AL380" s="2492"/>
      <c r="AM380" s="2492"/>
      <c r="AN380" s="2492"/>
      <c r="AO380" s="2492"/>
      <c r="AP380" s="2492"/>
      <c r="AQ380" s="2492"/>
      <c r="AR380" s="2492"/>
      <c r="AS380" s="2492"/>
      <c r="AT380" s="2492"/>
      <c r="AU380" s="2492"/>
      <c r="AV380" s="2492"/>
      <c r="AW380" s="2492"/>
      <c r="AX380" s="2492"/>
      <c r="AY380" s="2492"/>
      <c r="AZ380" s="2492"/>
      <c r="BA380" s="2492"/>
      <c r="BB380" s="2492"/>
      <c r="BC380" s="2492"/>
      <c r="BD380" s="2492"/>
      <c r="BE380" s="2492"/>
      <c r="BF380" s="2492"/>
      <c r="BG380" s="2492"/>
      <c r="BH380" s="2492"/>
      <c r="BI380" s="2492"/>
      <c r="BJ380" s="2492"/>
      <c r="BK380" s="2492"/>
      <c r="BL380" s="2492"/>
      <c r="BM380" s="2492"/>
      <c r="BN380" s="2492"/>
      <c r="BO380" s="2492"/>
      <c r="BP380" s="2492"/>
      <c r="BQ380" s="2492"/>
      <c r="BR380" s="2492"/>
      <c r="BS380" s="2492"/>
      <c r="BT380" s="2492"/>
      <c r="BU380" s="2492"/>
      <c r="BV380" s="2492"/>
      <c r="BW380" s="2492"/>
      <c r="BX380" s="2492"/>
      <c r="BY380" s="2492"/>
      <c r="BZ380" s="2492"/>
      <c r="CA380" s="2492"/>
      <c r="CB380" s="2492"/>
      <c r="CC380" s="2492"/>
      <c r="CD380" s="2492"/>
      <c r="CE380" s="2492"/>
      <c r="CF380" s="2492"/>
      <c r="CG380" s="2492"/>
      <c r="CH380" s="2492"/>
      <c r="CI380" s="2492"/>
      <c r="CJ380" s="2492"/>
      <c r="CK380" s="2492"/>
      <c r="CL380" s="2492"/>
      <c r="CM380" s="2492"/>
      <c r="CN380" s="2492"/>
      <c r="CO380" s="2492"/>
      <c r="CP380" s="2492"/>
      <c r="CQ380" s="2492"/>
      <c r="CR380" s="2492"/>
      <c r="CS380" s="2492"/>
      <c r="CT380" s="2492"/>
      <c r="CU380" s="2492"/>
      <c r="CV380" s="2492"/>
      <c r="CW380" s="2492"/>
      <c r="CX380" s="2492"/>
      <c r="CY380" s="2492"/>
      <c r="CZ380" s="2492"/>
      <c r="DA380" s="2492"/>
      <c r="DB380" s="2492"/>
      <c r="DC380" s="2492"/>
      <c r="DD380" s="2492"/>
      <c r="DE380" s="2492"/>
      <c r="DF380" s="2492"/>
      <c r="DG380" s="2492"/>
      <c r="DH380" s="2492"/>
      <c r="DI380" s="2492"/>
      <c r="DJ380" s="2492"/>
      <c r="DK380" s="2492"/>
      <c r="DL380" s="2492"/>
      <c r="DM380" s="2492"/>
      <c r="DN380" s="2492"/>
      <c r="DO380" s="2492"/>
      <c r="DP380" s="2492"/>
      <c r="DQ380" s="2492"/>
      <c r="DR380" s="2492"/>
      <c r="DS380" s="2492"/>
      <c r="DT380" s="2492"/>
      <c r="DU380" s="2492"/>
      <c r="DV380" s="2492"/>
      <c r="DW380" s="2492"/>
      <c r="DX380" s="2492"/>
      <c r="DY380" s="2492"/>
      <c r="DZ380" s="2492"/>
      <c r="EA380" s="2492"/>
      <c r="EB380" s="2492"/>
      <c r="EC380" s="2492"/>
      <c r="ED380" s="2492"/>
      <c r="EE380" s="2492"/>
      <c r="EF380" s="2492"/>
      <c r="EG380" s="2492"/>
      <c r="EH380" s="2492"/>
      <c r="EI380" s="2492"/>
      <c r="EJ380" s="2492"/>
      <c r="EK380" s="2492"/>
      <c r="EL380" s="2492"/>
      <c r="EM380" s="2492"/>
      <c r="EN380" s="2492"/>
      <c r="EO380" s="2492"/>
      <c r="EP380" s="2492"/>
      <c r="EQ380" s="2492"/>
      <c r="ER380" s="2492"/>
      <c r="ES380" s="2492"/>
      <c r="ET380" s="2492"/>
      <c r="EU380" s="2492"/>
      <c r="EV380" s="2492"/>
      <c r="EW380" s="2492"/>
      <c r="EX380" s="2492"/>
      <c r="EY380" s="2492"/>
      <c r="EZ380" s="2492"/>
      <c r="FA380" s="2492"/>
      <c r="FB380" s="2492"/>
      <c r="FC380" s="2492"/>
      <c r="FD380" s="2492"/>
      <c r="FE380" s="2492"/>
      <c r="FF380" s="2492"/>
      <c r="FG380" s="2492"/>
      <c r="FH380" s="2492"/>
      <c r="FI380" s="2492"/>
      <c r="FJ380" s="2492"/>
      <c r="FK380" s="2492"/>
      <c r="FL380" s="2492"/>
      <c r="FM380" s="2492"/>
      <c r="FN380" s="2492"/>
      <c r="FO380" s="2492"/>
      <c r="FP380" s="2492"/>
      <c r="FQ380" s="2492"/>
      <c r="FR380" s="2492"/>
      <c r="FS380" s="2492"/>
      <c r="FT380" s="2492"/>
      <c r="FU380" s="2492"/>
      <c r="FV380" s="2492"/>
      <c r="FW380" s="2492"/>
      <c r="FX380" s="2492"/>
      <c r="FY380" s="2492"/>
      <c r="FZ380" s="2492"/>
      <c r="GA380" s="2492"/>
      <c r="GB380" s="2492"/>
      <c r="GC380" s="2492"/>
      <c r="GD380" s="2492"/>
      <c r="GE380" s="2492"/>
      <c r="GF380" s="2492"/>
      <c r="GG380" s="2492"/>
      <c r="GH380" s="2492"/>
      <c r="GI380" s="2492"/>
      <c r="GJ380" s="2492"/>
      <c r="GK380" s="2492"/>
      <c r="GL380" s="2492"/>
      <c r="GM380" s="2492"/>
      <c r="GN380" s="2492"/>
      <c r="GO380" s="2492"/>
      <c r="GP380" s="2492"/>
      <c r="GQ380" s="2492"/>
      <c r="GR380" s="2492"/>
      <c r="GS380" s="2492"/>
      <c r="GT380" s="2492"/>
      <c r="GU380" s="2492"/>
      <c r="GV380" s="2492"/>
      <c r="GW380" s="2492"/>
      <c r="GX380" s="2492"/>
      <c r="GY380" s="2492"/>
      <c r="GZ380" s="2492"/>
      <c r="HA380" s="2492"/>
      <c r="HB380" s="2492"/>
      <c r="HC380" s="2492"/>
      <c r="HD380" s="2492"/>
      <c r="HE380" s="2492"/>
      <c r="HF380" s="2492"/>
      <c r="HG380" s="2492"/>
      <c r="HH380" s="2492"/>
      <c r="HI380" s="2492"/>
      <c r="HJ380" s="2492"/>
      <c r="HK380" s="2492"/>
      <c r="HL380" s="2492"/>
      <c r="HM380" s="2492"/>
      <c r="HN380" s="2492"/>
      <c r="HO380" s="2492"/>
      <c r="HP380" s="2492"/>
      <c r="HQ380" s="2492"/>
      <c r="HR380" s="2492"/>
      <c r="HS380" s="2492"/>
      <c r="HT380" s="2492"/>
      <c r="HU380" s="2492"/>
      <c r="HV380" s="2492"/>
      <c r="HW380" s="2492"/>
      <c r="HX380" s="2492"/>
      <c r="HY380" s="2492"/>
      <c r="HZ380" s="2492"/>
      <c r="IA380" s="2492"/>
      <c r="IB380" s="2492"/>
      <c r="IC380" s="2492"/>
      <c r="ID380" s="2492"/>
      <c r="IE380" s="2492"/>
    </row>
    <row r="381" spans="1:239" s="1758" customFormat="1" ht="15.75" customHeight="1">
      <c r="A381" s="1495" t="s">
        <v>1773</v>
      </c>
      <c r="B381" s="1496" t="s">
        <v>1774</v>
      </c>
      <c r="C381" s="1543" t="s">
        <v>1775</v>
      </c>
      <c r="D381" s="1544"/>
      <c r="E381" s="1545"/>
      <c r="F381" s="1546"/>
      <c r="G381" s="1497">
        <v>0.2</v>
      </c>
      <c r="H381" s="1592"/>
      <c r="I381" s="1617">
        <v>37.299999999999997</v>
      </c>
      <c r="J381" s="1757"/>
      <c r="K381" s="1618">
        <v>4</v>
      </c>
      <c r="L381" s="2446"/>
      <c r="M381" s="1638" t="s">
        <v>1776</v>
      </c>
      <c r="N381" s="1497">
        <v>3</v>
      </c>
      <c r="O381" s="1549"/>
      <c r="P381" s="1499">
        <v>179</v>
      </c>
      <c r="Q381" s="1946"/>
      <c r="R381" s="2446"/>
      <c r="S381" s="1137"/>
      <c r="T381" s="1147"/>
      <c r="U381" s="1944"/>
      <c r="V381" s="1147"/>
      <c r="W381" s="1429"/>
      <c r="X381" s="1502">
        <v>0.01</v>
      </c>
      <c r="Y381" s="1549"/>
      <c r="Z381" s="1504">
        <v>41293</v>
      </c>
      <c r="AA381" s="1616"/>
      <c r="AB381" s="2480"/>
      <c r="AC381" s="2516">
        <f t="shared" si="24"/>
        <v>0</v>
      </c>
      <c r="AD381" s="1416">
        <f t="shared" si="25"/>
        <v>0</v>
      </c>
      <c r="AE381" s="1416">
        <f t="shared" si="26"/>
        <v>0</v>
      </c>
      <c r="AF381" s="1416">
        <f t="shared" si="27"/>
        <v>0</v>
      </c>
      <c r="AG381" s="2496"/>
      <c r="AH381" s="2496"/>
      <c r="AI381" s="2496"/>
      <c r="AJ381" s="2496"/>
      <c r="AK381" s="2496"/>
      <c r="AL381" s="2496"/>
      <c r="AM381" s="2496"/>
      <c r="AN381" s="2496"/>
      <c r="AO381" s="2496"/>
      <c r="AP381" s="2496"/>
      <c r="AQ381" s="2496"/>
      <c r="AR381" s="2496"/>
      <c r="AS381" s="2496"/>
      <c r="AT381" s="2496"/>
      <c r="AU381" s="2496"/>
      <c r="AV381" s="2496"/>
      <c r="AW381" s="2496"/>
      <c r="AX381" s="2496"/>
      <c r="AY381" s="2496"/>
      <c r="AZ381" s="2496"/>
      <c r="BA381" s="2496"/>
      <c r="BB381" s="2496"/>
      <c r="BC381" s="2496"/>
      <c r="BD381" s="2496"/>
      <c r="BE381" s="2496"/>
      <c r="BF381" s="2496"/>
      <c r="BG381" s="2496"/>
      <c r="BH381" s="2496"/>
      <c r="BI381" s="2496"/>
      <c r="BJ381" s="2496"/>
      <c r="BK381" s="2496"/>
      <c r="BL381" s="2496"/>
      <c r="BM381" s="2496"/>
      <c r="BN381" s="2496"/>
      <c r="BO381" s="2496"/>
      <c r="BP381" s="2496"/>
      <c r="BQ381" s="2496"/>
      <c r="BR381" s="2496"/>
      <c r="BS381" s="2496"/>
      <c r="BT381" s="2496"/>
      <c r="BU381" s="2496"/>
      <c r="BV381" s="2496"/>
      <c r="BW381" s="2496"/>
      <c r="BX381" s="2496"/>
      <c r="BY381" s="2496"/>
      <c r="BZ381" s="2496"/>
      <c r="CA381" s="2496"/>
      <c r="CB381" s="2496"/>
      <c r="CC381" s="2496"/>
      <c r="CD381" s="2496"/>
      <c r="CE381" s="2496"/>
      <c r="CF381" s="2496"/>
      <c r="CG381" s="2496"/>
      <c r="CH381" s="2496"/>
      <c r="CI381" s="2496"/>
      <c r="CJ381" s="2496"/>
      <c r="CK381" s="2496"/>
      <c r="CL381" s="2496"/>
      <c r="CM381" s="2496"/>
      <c r="CN381" s="2496"/>
      <c r="CO381" s="2496"/>
      <c r="CP381" s="2496"/>
      <c r="CQ381" s="2496"/>
      <c r="CR381" s="2496"/>
      <c r="CS381" s="2496"/>
      <c r="CT381" s="2496"/>
      <c r="CU381" s="2496"/>
      <c r="CV381" s="2496"/>
      <c r="CW381" s="2496"/>
      <c r="CX381" s="2496"/>
      <c r="CY381" s="2496"/>
      <c r="CZ381" s="2496"/>
      <c r="DA381" s="2496"/>
      <c r="DB381" s="2496"/>
      <c r="DC381" s="2496"/>
      <c r="DD381" s="2496"/>
      <c r="DE381" s="2496"/>
      <c r="DF381" s="2496"/>
      <c r="DG381" s="2496"/>
      <c r="DH381" s="2496"/>
      <c r="DI381" s="2496"/>
      <c r="DJ381" s="2496"/>
      <c r="DK381" s="2496"/>
      <c r="DL381" s="2496"/>
      <c r="DM381" s="2496"/>
      <c r="DN381" s="2496"/>
      <c r="DO381" s="2496"/>
      <c r="DP381" s="2496"/>
      <c r="DQ381" s="2496"/>
      <c r="DR381" s="2496"/>
      <c r="DS381" s="2496"/>
      <c r="DT381" s="2496"/>
      <c r="DU381" s="2496"/>
      <c r="DV381" s="2496"/>
      <c r="DW381" s="2496"/>
      <c r="DX381" s="2496"/>
      <c r="DY381" s="2496"/>
      <c r="DZ381" s="2496"/>
      <c r="EA381" s="2496"/>
      <c r="EB381" s="2496"/>
      <c r="EC381" s="2496"/>
      <c r="ED381" s="2496"/>
      <c r="EE381" s="2496"/>
      <c r="EF381" s="2496"/>
      <c r="EG381" s="2496"/>
      <c r="EH381" s="2496"/>
      <c r="EI381" s="2496"/>
      <c r="EJ381" s="2496"/>
      <c r="EK381" s="2496"/>
      <c r="EL381" s="2496"/>
      <c r="EM381" s="2496"/>
      <c r="EN381" s="2496"/>
      <c r="EO381" s="2496"/>
      <c r="EP381" s="2496"/>
      <c r="EQ381" s="2496"/>
      <c r="ER381" s="2496"/>
      <c r="ES381" s="2496"/>
      <c r="ET381" s="2496"/>
      <c r="EU381" s="2496"/>
      <c r="EV381" s="2496"/>
      <c r="EW381" s="2496"/>
      <c r="EX381" s="2496"/>
      <c r="EY381" s="2496"/>
      <c r="EZ381" s="2496"/>
      <c r="FA381" s="2496"/>
      <c r="FB381" s="2496"/>
      <c r="FC381" s="2496"/>
      <c r="FD381" s="2496"/>
      <c r="FE381" s="2496"/>
      <c r="FF381" s="2496"/>
      <c r="FG381" s="2496"/>
      <c r="FH381" s="2496"/>
      <c r="FI381" s="2496"/>
      <c r="FJ381" s="2496"/>
      <c r="FK381" s="2496"/>
      <c r="FL381" s="2496"/>
      <c r="FM381" s="2496"/>
      <c r="FN381" s="2496"/>
      <c r="FO381" s="2496"/>
      <c r="FP381" s="2496"/>
      <c r="FQ381" s="2496"/>
      <c r="FR381" s="2496"/>
      <c r="FS381" s="2496"/>
      <c r="FT381" s="2496"/>
      <c r="FU381" s="2496"/>
      <c r="FV381" s="2496"/>
      <c r="FW381" s="2496"/>
      <c r="FX381" s="2496"/>
      <c r="FY381" s="2496"/>
      <c r="FZ381" s="2496"/>
      <c r="GA381" s="2496"/>
      <c r="GB381" s="2496"/>
      <c r="GC381" s="2496"/>
      <c r="GD381" s="2496"/>
      <c r="GE381" s="2496"/>
      <c r="GF381" s="2496"/>
      <c r="GG381" s="2496"/>
      <c r="GH381" s="2496"/>
      <c r="GI381" s="2496"/>
      <c r="GJ381" s="2496"/>
      <c r="GK381" s="2496"/>
      <c r="GL381" s="2496"/>
      <c r="GM381" s="2496"/>
      <c r="GN381" s="2496"/>
      <c r="GO381" s="2496"/>
      <c r="GP381" s="2496"/>
      <c r="GQ381" s="2496"/>
      <c r="GR381" s="2496"/>
      <c r="GS381" s="2496"/>
      <c r="GT381" s="2496"/>
      <c r="GU381" s="2496"/>
      <c r="GV381" s="2496"/>
      <c r="GW381" s="2496"/>
      <c r="GX381" s="2496"/>
      <c r="GY381" s="2496"/>
      <c r="GZ381" s="2496"/>
      <c r="HA381" s="2496"/>
      <c r="HB381" s="2496"/>
      <c r="HC381" s="2496"/>
      <c r="HD381" s="2496"/>
      <c r="HE381" s="2496"/>
      <c r="HF381" s="2496"/>
      <c r="HG381" s="2496"/>
      <c r="HH381" s="2496"/>
      <c r="HI381" s="2496"/>
      <c r="HJ381" s="2496"/>
      <c r="HK381" s="2496"/>
      <c r="HL381" s="2496"/>
      <c r="HM381" s="2496"/>
      <c r="HN381" s="2496"/>
      <c r="HO381" s="2496"/>
      <c r="HP381" s="2496"/>
      <c r="HQ381" s="2496"/>
      <c r="HR381" s="2496"/>
      <c r="HS381" s="2496"/>
      <c r="HT381" s="2496"/>
      <c r="HU381" s="2496"/>
      <c r="HV381" s="2496"/>
      <c r="HW381" s="2496"/>
      <c r="HX381" s="2496"/>
      <c r="HY381" s="2496"/>
      <c r="HZ381" s="2496"/>
      <c r="IA381" s="2496"/>
      <c r="IB381" s="2496"/>
      <c r="IC381" s="2496"/>
      <c r="ID381" s="2496"/>
      <c r="IE381" s="2496"/>
    </row>
    <row r="382" spans="1:239" s="1472" customFormat="1" ht="15.75" customHeight="1">
      <c r="A382" s="1552" t="s">
        <v>1777</v>
      </c>
      <c r="B382" s="1553" t="s">
        <v>1778</v>
      </c>
      <c r="C382" s="1606" t="s">
        <v>1779</v>
      </c>
      <c r="D382" s="1607"/>
      <c r="E382" s="2169"/>
      <c r="F382" s="1766"/>
      <c r="G382" s="1554">
        <v>2</v>
      </c>
      <c r="H382" s="1609"/>
      <c r="I382" s="1610">
        <v>24.9</v>
      </c>
      <c r="J382" s="1764"/>
      <c r="K382" s="1611">
        <v>3</v>
      </c>
      <c r="L382" s="2557"/>
      <c r="M382" s="2177"/>
      <c r="N382" s="1554" t="s">
        <v>1767</v>
      </c>
      <c r="O382" s="1558"/>
      <c r="P382" s="2031">
        <v>200</v>
      </c>
      <c r="Q382" s="1558"/>
      <c r="R382" s="2631"/>
      <c r="S382" s="2178"/>
      <c r="T382" s="2179"/>
      <c r="U382" s="2180"/>
      <c r="V382" s="2179"/>
      <c r="W382" s="2662"/>
      <c r="X382" s="1502">
        <v>0.01</v>
      </c>
      <c r="Y382" s="1558"/>
      <c r="Z382" s="1563">
        <v>39980</v>
      </c>
      <c r="AA382" s="2032"/>
      <c r="AB382" s="2679"/>
      <c r="AC382" s="2516">
        <f t="shared" si="24"/>
        <v>0</v>
      </c>
      <c r="AD382" s="1416">
        <f t="shared" si="25"/>
        <v>0</v>
      </c>
      <c r="AE382" s="1416">
        <f t="shared" si="26"/>
        <v>0</v>
      </c>
      <c r="AF382" s="1416">
        <f t="shared" si="27"/>
        <v>0</v>
      </c>
      <c r="AG382" s="2492"/>
      <c r="AH382" s="2492"/>
      <c r="AI382" s="2492"/>
      <c r="AJ382" s="2492"/>
      <c r="AK382" s="2492"/>
      <c r="AL382" s="2492"/>
      <c r="AM382" s="2492"/>
      <c r="AN382" s="2492"/>
      <c r="AO382" s="2492"/>
      <c r="AP382" s="2492"/>
      <c r="AQ382" s="2492"/>
      <c r="AR382" s="2492"/>
      <c r="AS382" s="2492"/>
      <c r="AT382" s="2492"/>
      <c r="AU382" s="2492"/>
      <c r="AV382" s="2492"/>
      <c r="AW382" s="2492"/>
      <c r="AX382" s="2492"/>
      <c r="AY382" s="2492"/>
      <c r="AZ382" s="2492"/>
      <c r="BA382" s="2492"/>
      <c r="BB382" s="2492"/>
      <c r="BC382" s="2492"/>
      <c r="BD382" s="2492"/>
      <c r="BE382" s="2492"/>
      <c r="BF382" s="2492"/>
      <c r="BG382" s="2492"/>
      <c r="BH382" s="2492"/>
      <c r="BI382" s="2492"/>
      <c r="BJ382" s="2492"/>
      <c r="BK382" s="2492"/>
      <c r="BL382" s="2492"/>
      <c r="BM382" s="2492"/>
      <c r="BN382" s="2492"/>
      <c r="BO382" s="2492"/>
      <c r="BP382" s="2492"/>
      <c r="BQ382" s="2492"/>
      <c r="BR382" s="2492"/>
      <c r="BS382" s="2492"/>
      <c r="BT382" s="2492"/>
      <c r="BU382" s="2492"/>
      <c r="BV382" s="2492"/>
      <c r="BW382" s="2492"/>
      <c r="BX382" s="2492"/>
      <c r="BY382" s="2492"/>
      <c r="BZ382" s="2492"/>
      <c r="CA382" s="2492"/>
      <c r="CB382" s="2492"/>
      <c r="CC382" s="2492"/>
      <c r="CD382" s="2492"/>
      <c r="CE382" s="2492"/>
      <c r="CF382" s="2492"/>
      <c r="CG382" s="2492"/>
      <c r="CH382" s="2492"/>
      <c r="CI382" s="2492"/>
      <c r="CJ382" s="2492"/>
      <c r="CK382" s="2492"/>
      <c r="CL382" s="2492"/>
      <c r="CM382" s="2492"/>
      <c r="CN382" s="2492"/>
      <c r="CO382" s="2492"/>
      <c r="CP382" s="2492"/>
      <c r="CQ382" s="2492"/>
      <c r="CR382" s="2492"/>
      <c r="CS382" s="2492"/>
      <c r="CT382" s="2492"/>
      <c r="CU382" s="2492"/>
      <c r="CV382" s="2492"/>
      <c r="CW382" s="2492"/>
      <c r="CX382" s="2492"/>
      <c r="CY382" s="2492"/>
      <c r="CZ382" s="2492"/>
      <c r="DA382" s="2492"/>
      <c r="DB382" s="2492"/>
      <c r="DC382" s="2492"/>
      <c r="DD382" s="2492"/>
      <c r="DE382" s="2492"/>
      <c r="DF382" s="2492"/>
      <c r="DG382" s="2492"/>
      <c r="DH382" s="2492"/>
      <c r="DI382" s="2492"/>
      <c r="DJ382" s="2492"/>
      <c r="DK382" s="2492"/>
      <c r="DL382" s="2492"/>
      <c r="DM382" s="2492"/>
      <c r="DN382" s="2492"/>
      <c r="DO382" s="2492"/>
      <c r="DP382" s="2492"/>
      <c r="DQ382" s="2492"/>
      <c r="DR382" s="2492"/>
      <c r="DS382" s="2492"/>
      <c r="DT382" s="2492"/>
      <c r="DU382" s="2492"/>
      <c r="DV382" s="2492"/>
      <c r="DW382" s="2492"/>
      <c r="DX382" s="2492"/>
      <c r="DY382" s="2492"/>
      <c r="DZ382" s="2492"/>
      <c r="EA382" s="2492"/>
      <c r="EB382" s="2492"/>
      <c r="EC382" s="2492"/>
      <c r="ED382" s="2492"/>
      <c r="EE382" s="2492"/>
      <c r="EF382" s="2492"/>
      <c r="EG382" s="2492"/>
      <c r="EH382" s="2492"/>
      <c r="EI382" s="2492"/>
      <c r="EJ382" s="2492"/>
      <c r="EK382" s="2492"/>
      <c r="EL382" s="2492"/>
      <c r="EM382" s="2492"/>
      <c r="EN382" s="2492"/>
      <c r="EO382" s="2492"/>
      <c r="EP382" s="2492"/>
      <c r="EQ382" s="2492"/>
      <c r="ER382" s="2492"/>
      <c r="ES382" s="2492"/>
      <c r="ET382" s="2492"/>
      <c r="EU382" s="2492"/>
      <c r="EV382" s="2492"/>
      <c r="EW382" s="2492"/>
      <c r="EX382" s="2492"/>
      <c r="EY382" s="2492"/>
      <c r="EZ382" s="2492"/>
      <c r="FA382" s="2492"/>
      <c r="FB382" s="2492"/>
      <c r="FC382" s="2492"/>
      <c r="FD382" s="2492"/>
      <c r="FE382" s="2492"/>
      <c r="FF382" s="2492"/>
      <c r="FG382" s="2492"/>
      <c r="FH382" s="2492"/>
      <c r="FI382" s="2492"/>
      <c r="FJ382" s="2492"/>
      <c r="FK382" s="2492"/>
      <c r="FL382" s="2492"/>
      <c r="FM382" s="2492"/>
      <c r="FN382" s="2492"/>
      <c r="FO382" s="2492"/>
      <c r="FP382" s="2492"/>
      <c r="FQ382" s="2492"/>
      <c r="FR382" s="2492"/>
      <c r="FS382" s="2492"/>
      <c r="FT382" s="2492"/>
      <c r="FU382" s="2492"/>
      <c r="FV382" s="2492"/>
      <c r="FW382" s="2492"/>
      <c r="FX382" s="2492"/>
      <c r="FY382" s="2492"/>
      <c r="FZ382" s="2492"/>
      <c r="GA382" s="2492"/>
      <c r="GB382" s="2492"/>
      <c r="GC382" s="2492"/>
      <c r="GD382" s="2492"/>
      <c r="GE382" s="2492"/>
      <c r="GF382" s="2492"/>
      <c r="GG382" s="2492"/>
      <c r="GH382" s="2492"/>
      <c r="GI382" s="2492"/>
      <c r="GJ382" s="2492"/>
      <c r="GK382" s="2492"/>
      <c r="GL382" s="2492"/>
      <c r="GM382" s="2492"/>
      <c r="GN382" s="2492"/>
      <c r="GO382" s="2492"/>
      <c r="GP382" s="2492"/>
      <c r="GQ382" s="2492"/>
      <c r="GR382" s="2492"/>
      <c r="GS382" s="2492"/>
      <c r="GT382" s="2492"/>
      <c r="GU382" s="2492"/>
      <c r="GV382" s="2492"/>
      <c r="GW382" s="2492"/>
      <c r="GX382" s="2492"/>
      <c r="GY382" s="2492"/>
      <c r="GZ382" s="2492"/>
      <c r="HA382" s="2492"/>
      <c r="HB382" s="2492"/>
      <c r="HC382" s="2492"/>
      <c r="HD382" s="2492"/>
      <c r="HE382" s="2492"/>
      <c r="HF382" s="2492"/>
      <c r="HG382" s="2492"/>
      <c r="HH382" s="2492"/>
      <c r="HI382" s="2492"/>
      <c r="HJ382" s="2492"/>
      <c r="HK382" s="2492"/>
      <c r="HL382" s="2492"/>
      <c r="HM382" s="2492"/>
      <c r="HN382" s="2492"/>
      <c r="HO382" s="2492"/>
      <c r="HP382" s="2492"/>
      <c r="HQ382" s="2492"/>
      <c r="HR382" s="2492"/>
      <c r="HS382" s="2492"/>
      <c r="HT382" s="2492"/>
      <c r="HU382" s="2492"/>
      <c r="HV382" s="2492"/>
      <c r="HW382" s="2492"/>
      <c r="HX382" s="2492"/>
      <c r="HY382" s="2492"/>
      <c r="HZ382" s="2492"/>
      <c r="IA382" s="2492"/>
      <c r="IB382" s="2492"/>
      <c r="IC382" s="2492"/>
      <c r="ID382" s="2492"/>
      <c r="IE382" s="2492"/>
    </row>
    <row r="383" spans="1:239" s="1758" customFormat="1" ht="27" customHeight="1">
      <c r="A383" s="1909" t="s">
        <v>58</v>
      </c>
      <c r="B383" s="2184" t="s">
        <v>1780</v>
      </c>
      <c r="C383" s="2185" t="s">
        <v>1781</v>
      </c>
      <c r="D383" s="1476"/>
      <c r="E383" s="1477"/>
      <c r="F383" s="1478"/>
      <c r="G383" s="1479">
        <v>0.1</v>
      </c>
      <c r="H383" s="1911"/>
      <c r="I383" s="1610">
        <v>24.9</v>
      </c>
      <c r="J383" s="1912"/>
      <c r="K383" s="1637">
        <v>3</v>
      </c>
      <c r="L383" s="2451"/>
      <c r="M383" s="1913" t="s">
        <v>262</v>
      </c>
      <c r="N383" s="460"/>
      <c r="O383" s="393"/>
      <c r="P383" s="1993"/>
      <c r="Q383" s="393"/>
      <c r="R383" s="1428"/>
      <c r="S383" s="460"/>
      <c r="T383" s="393"/>
      <c r="U383" s="1993"/>
      <c r="V383" s="393"/>
      <c r="W383" s="1428"/>
      <c r="X383" s="1519">
        <v>0.01</v>
      </c>
      <c r="Y383" s="1623"/>
      <c r="Z383" s="2186">
        <v>48276</v>
      </c>
      <c r="AA383" s="6"/>
      <c r="AB383" s="2485"/>
      <c r="AC383" s="2516">
        <f t="shared" si="24"/>
        <v>0</v>
      </c>
      <c r="AD383" s="1416">
        <f t="shared" si="25"/>
        <v>0</v>
      </c>
      <c r="AE383" s="1416">
        <f t="shared" si="26"/>
        <v>0</v>
      </c>
      <c r="AF383" s="1416">
        <f t="shared" si="27"/>
        <v>0</v>
      </c>
      <c r="AG383" s="2496"/>
      <c r="AH383" s="2496"/>
      <c r="AI383" s="2496"/>
      <c r="AJ383" s="2496"/>
      <c r="AK383" s="2496"/>
      <c r="AL383" s="2496"/>
      <c r="AM383" s="2496"/>
      <c r="AN383" s="2496"/>
      <c r="AO383" s="2496"/>
      <c r="AP383" s="2496"/>
      <c r="AQ383" s="2496"/>
      <c r="AR383" s="2496"/>
      <c r="AS383" s="2496"/>
      <c r="AT383" s="2496"/>
      <c r="AU383" s="2496"/>
      <c r="AV383" s="2496"/>
      <c r="AW383" s="2496"/>
      <c r="AX383" s="2496"/>
      <c r="AY383" s="2496"/>
      <c r="AZ383" s="2496"/>
      <c r="BA383" s="2496"/>
      <c r="BB383" s="2496"/>
      <c r="BC383" s="2496"/>
      <c r="BD383" s="2496"/>
      <c r="BE383" s="2496"/>
      <c r="BF383" s="2496"/>
      <c r="BG383" s="2496"/>
      <c r="BH383" s="2496"/>
      <c r="BI383" s="2496"/>
      <c r="BJ383" s="2496"/>
      <c r="BK383" s="2496"/>
      <c r="BL383" s="2496"/>
      <c r="BM383" s="2496"/>
      <c r="BN383" s="2496"/>
      <c r="BO383" s="2496"/>
      <c r="BP383" s="2496"/>
      <c r="BQ383" s="2496"/>
      <c r="BR383" s="2496"/>
      <c r="BS383" s="2496"/>
      <c r="BT383" s="2496"/>
      <c r="BU383" s="2496"/>
      <c r="BV383" s="2496"/>
      <c r="BW383" s="2496"/>
      <c r="BX383" s="2496"/>
      <c r="BY383" s="2496"/>
      <c r="BZ383" s="2496"/>
      <c r="CA383" s="2496"/>
      <c r="CB383" s="2496"/>
      <c r="CC383" s="2496"/>
      <c r="CD383" s="2496"/>
      <c r="CE383" s="2496"/>
      <c r="CF383" s="2496"/>
      <c r="CG383" s="2496"/>
      <c r="CH383" s="2496"/>
      <c r="CI383" s="2496"/>
      <c r="CJ383" s="2496"/>
      <c r="CK383" s="2496"/>
      <c r="CL383" s="2496"/>
      <c r="CM383" s="2496"/>
      <c r="CN383" s="2496"/>
      <c r="CO383" s="2496"/>
      <c r="CP383" s="2496"/>
      <c r="CQ383" s="2496"/>
      <c r="CR383" s="2496"/>
      <c r="CS383" s="2496"/>
      <c r="CT383" s="2496"/>
      <c r="CU383" s="2496"/>
      <c r="CV383" s="2496"/>
      <c r="CW383" s="2496"/>
      <c r="CX383" s="2496"/>
      <c r="CY383" s="2496"/>
      <c r="CZ383" s="2496"/>
      <c r="DA383" s="2496"/>
      <c r="DB383" s="2496"/>
      <c r="DC383" s="2496"/>
      <c r="DD383" s="2496"/>
      <c r="DE383" s="2496"/>
      <c r="DF383" s="2496"/>
      <c r="DG383" s="2496"/>
      <c r="DH383" s="2496"/>
      <c r="DI383" s="2496"/>
      <c r="DJ383" s="2496"/>
      <c r="DK383" s="2496"/>
      <c r="DL383" s="2496"/>
      <c r="DM383" s="2496"/>
      <c r="DN383" s="2496"/>
      <c r="DO383" s="2496"/>
      <c r="DP383" s="2496"/>
      <c r="DQ383" s="2496"/>
      <c r="DR383" s="2496"/>
      <c r="DS383" s="2496"/>
      <c r="DT383" s="2496"/>
      <c r="DU383" s="2496"/>
      <c r="DV383" s="2496"/>
      <c r="DW383" s="2496"/>
      <c r="DX383" s="2496"/>
      <c r="DY383" s="2496"/>
      <c r="DZ383" s="2496"/>
      <c r="EA383" s="2496"/>
      <c r="EB383" s="2496"/>
      <c r="EC383" s="2496"/>
      <c r="ED383" s="2496"/>
      <c r="EE383" s="2496"/>
      <c r="EF383" s="2496"/>
      <c r="EG383" s="2496"/>
      <c r="EH383" s="2496"/>
      <c r="EI383" s="2496"/>
      <c r="EJ383" s="2496"/>
      <c r="EK383" s="2496"/>
      <c r="EL383" s="2496"/>
      <c r="EM383" s="2496"/>
      <c r="EN383" s="2496"/>
      <c r="EO383" s="2496"/>
      <c r="EP383" s="2496"/>
      <c r="EQ383" s="2496"/>
      <c r="ER383" s="2496"/>
      <c r="ES383" s="2496"/>
      <c r="ET383" s="2496"/>
      <c r="EU383" s="2496"/>
      <c r="EV383" s="2496"/>
      <c r="EW383" s="2496"/>
      <c r="EX383" s="2496"/>
      <c r="EY383" s="2496"/>
      <c r="EZ383" s="2496"/>
      <c r="FA383" s="2496"/>
      <c r="FB383" s="2496"/>
      <c r="FC383" s="2496"/>
      <c r="FD383" s="2496"/>
      <c r="FE383" s="2496"/>
      <c r="FF383" s="2496"/>
      <c r="FG383" s="2496"/>
      <c r="FH383" s="2496"/>
      <c r="FI383" s="2496"/>
      <c r="FJ383" s="2496"/>
      <c r="FK383" s="2496"/>
      <c r="FL383" s="2496"/>
      <c r="FM383" s="2496"/>
      <c r="FN383" s="2496"/>
      <c r="FO383" s="2496"/>
      <c r="FP383" s="2496"/>
      <c r="FQ383" s="2496"/>
      <c r="FR383" s="2496"/>
      <c r="FS383" s="2496"/>
      <c r="FT383" s="2496"/>
      <c r="FU383" s="2496"/>
      <c r="FV383" s="2496"/>
      <c r="FW383" s="2496"/>
      <c r="FX383" s="2496"/>
      <c r="FY383" s="2496"/>
      <c r="FZ383" s="2496"/>
      <c r="GA383" s="2496"/>
      <c r="GB383" s="2496"/>
      <c r="GC383" s="2496"/>
      <c r="GD383" s="2496"/>
      <c r="GE383" s="2496"/>
      <c r="GF383" s="2496"/>
      <c r="GG383" s="2496"/>
      <c r="GH383" s="2496"/>
      <c r="GI383" s="2496"/>
      <c r="GJ383" s="2496"/>
      <c r="GK383" s="2496"/>
      <c r="GL383" s="2496"/>
      <c r="GM383" s="2496"/>
      <c r="GN383" s="2496"/>
      <c r="GO383" s="2496"/>
      <c r="GP383" s="2496"/>
      <c r="GQ383" s="2496"/>
      <c r="GR383" s="2496"/>
      <c r="GS383" s="2496"/>
      <c r="GT383" s="2496"/>
      <c r="GU383" s="2496"/>
      <c r="GV383" s="2496"/>
      <c r="GW383" s="2496"/>
      <c r="GX383" s="2496"/>
      <c r="GY383" s="2496"/>
      <c r="GZ383" s="2496"/>
      <c r="HA383" s="2496"/>
      <c r="HB383" s="2496"/>
      <c r="HC383" s="2496"/>
      <c r="HD383" s="2496"/>
      <c r="HE383" s="2496"/>
      <c r="HF383" s="2496"/>
      <c r="HG383" s="2496"/>
      <c r="HH383" s="2496"/>
      <c r="HI383" s="2496"/>
      <c r="HJ383" s="2496"/>
      <c r="HK383" s="2496"/>
      <c r="HL383" s="2496"/>
      <c r="HM383" s="2496"/>
      <c r="HN383" s="2496"/>
      <c r="HO383" s="2496"/>
      <c r="HP383" s="2496"/>
      <c r="HQ383" s="2496"/>
      <c r="HR383" s="2496"/>
      <c r="HS383" s="2496"/>
      <c r="HT383" s="2496"/>
      <c r="HU383" s="2496"/>
      <c r="HV383" s="2496"/>
      <c r="HW383" s="2496"/>
      <c r="HX383" s="2496"/>
      <c r="HY383" s="2496"/>
      <c r="HZ383" s="2496"/>
      <c r="IA383" s="2496"/>
      <c r="IB383" s="2496"/>
      <c r="IC383" s="2496"/>
      <c r="ID383" s="2496"/>
      <c r="IE383" s="2496"/>
    </row>
    <row r="384" spans="1:239" s="1472" customFormat="1" ht="15.75" customHeight="1">
      <c r="A384" s="1495">
        <v>2921</v>
      </c>
      <c r="B384" s="1496" t="s">
        <v>1782</v>
      </c>
      <c r="C384" s="1543" t="s">
        <v>466</v>
      </c>
      <c r="D384" s="1544"/>
      <c r="E384" s="1545"/>
      <c r="F384" s="1546"/>
      <c r="G384" s="1497">
        <v>1.2</v>
      </c>
      <c r="H384" s="1592"/>
      <c r="I384" s="1617">
        <v>20.7</v>
      </c>
      <c r="J384" s="1757"/>
      <c r="K384" s="1618">
        <v>2</v>
      </c>
      <c r="L384" s="2446"/>
      <c r="M384" s="1121" t="s">
        <v>1783</v>
      </c>
      <c r="N384" s="83">
        <v>5</v>
      </c>
      <c r="O384" s="755"/>
      <c r="P384" s="1929">
        <v>21</v>
      </c>
      <c r="Q384" s="755"/>
      <c r="R384" s="2463"/>
      <c r="S384" s="83">
        <v>30</v>
      </c>
      <c r="T384" s="755"/>
      <c r="U384" s="1929">
        <v>95</v>
      </c>
      <c r="V384" s="755"/>
      <c r="W384" s="1433"/>
      <c r="X384" s="761">
        <v>0.3</v>
      </c>
      <c r="Y384" s="755"/>
      <c r="Z384" s="901">
        <v>2122</v>
      </c>
      <c r="AA384" s="760"/>
      <c r="AB384" s="2481"/>
      <c r="AC384" s="2516">
        <f t="shared" si="24"/>
        <v>0</v>
      </c>
      <c r="AD384" s="1416">
        <f t="shared" si="25"/>
        <v>0</v>
      </c>
      <c r="AE384" s="1416">
        <f t="shared" si="26"/>
        <v>0</v>
      </c>
      <c r="AF384" s="1416">
        <f t="shared" si="27"/>
        <v>0</v>
      </c>
      <c r="AG384" s="2492"/>
      <c r="AH384" s="2492"/>
      <c r="AI384" s="2492"/>
      <c r="AJ384" s="2492"/>
      <c r="AK384" s="2492"/>
      <c r="AL384" s="2492"/>
      <c r="AM384" s="2492"/>
      <c r="AN384" s="2492"/>
      <c r="AO384" s="2492"/>
      <c r="AP384" s="2492"/>
      <c r="AQ384" s="2492"/>
      <c r="AR384" s="2492"/>
      <c r="AS384" s="2492"/>
      <c r="AT384" s="2492"/>
      <c r="AU384" s="2492"/>
      <c r="AV384" s="2492"/>
      <c r="AW384" s="2492"/>
      <c r="AX384" s="2492"/>
      <c r="AY384" s="2492"/>
      <c r="AZ384" s="2492"/>
      <c r="BA384" s="2492"/>
      <c r="BB384" s="2492"/>
      <c r="BC384" s="2492"/>
      <c r="BD384" s="2492"/>
      <c r="BE384" s="2492"/>
      <c r="BF384" s="2492"/>
      <c r="BG384" s="2492"/>
      <c r="BH384" s="2492"/>
      <c r="BI384" s="2492"/>
      <c r="BJ384" s="2492"/>
      <c r="BK384" s="2492"/>
      <c r="BL384" s="2492"/>
      <c r="BM384" s="2492"/>
      <c r="BN384" s="2492"/>
      <c r="BO384" s="2492"/>
      <c r="BP384" s="2492"/>
      <c r="BQ384" s="2492"/>
      <c r="BR384" s="2492"/>
      <c r="BS384" s="2492"/>
      <c r="BT384" s="2492"/>
      <c r="BU384" s="2492"/>
      <c r="BV384" s="2492"/>
      <c r="BW384" s="2492"/>
      <c r="BX384" s="2492"/>
      <c r="BY384" s="2492"/>
      <c r="BZ384" s="2492"/>
      <c r="CA384" s="2492"/>
      <c r="CB384" s="2492"/>
      <c r="CC384" s="2492"/>
      <c r="CD384" s="2492"/>
      <c r="CE384" s="2492"/>
      <c r="CF384" s="2492"/>
      <c r="CG384" s="2492"/>
      <c r="CH384" s="2492"/>
      <c r="CI384" s="2492"/>
      <c r="CJ384" s="2492"/>
      <c r="CK384" s="2492"/>
      <c r="CL384" s="2492"/>
      <c r="CM384" s="2492"/>
      <c r="CN384" s="2492"/>
      <c r="CO384" s="2492"/>
      <c r="CP384" s="2492"/>
      <c r="CQ384" s="2492"/>
      <c r="CR384" s="2492"/>
      <c r="CS384" s="2492"/>
      <c r="CT384" s="2492"/>
      <c r="CU384" s="2492"/>
      <c r="CV384" s="2492"/>
      <c r="CW384" s="2492"/>
      <c r="CX384" s="2492"/>
      <c r="CY384" s="2492"/>
      <c r="CZ384" s="2492"/>
      <c r="DA384" s="2492"/>
      <c r="DB384" s="2492"/>
      <c r="DC384" s="2492"/>
      <c r="DD384" s="2492"/>
      <c r="DE384" s="2492"/>
      <c r="DF384" s="2492"/>
      <c r="DG384" s="2492"/>
      <c r="DH384" s="2492"/>
      <c r="DI384" s="2492"/>
      <c r="DJ384" s="2492"/>
      <c r="DK384" s="2492"/>
      <c r="DL384" s="2492"/>
      <c r="DM384" s="2492"/>
      <c r="DN384" s="2492"/>
      <c r="DO384" s="2492"/>
      <c r="DP384" s="2492"/>
      <c r="DQ384" s="2492"/>
      <c r="DR384" s="2492"/>
      <c r="DS384" s="2492"/>
      <c r="DT384" s="2492"/>
      <c r="DU384" s="2492"/>
      <c r="DV384" s="2492"/>
      <c r="DW384" s="2492"/>
      <c r="DX384" s="2492"/>
      <c r="DY384" s="2492"/>
      <c r="DZ384" s="2492"/>
      <c r="EA384" s="2492"/>
      <c r="EB384" s="2492"/>
      <c r="EC384" s="2492"/>
      <c r="ED384" s="2492"/>
      <c r="EE384" s="2492"/>
      <c r="EF384" s="2492"/>
      <c r="EG384" s="2492"/>
      <c r="EH384" s="2492"/>
      <c r="EI384" s="2492"/>
      <c r="EJ384" s="2492"/>
      <c r="EK384" s="2492"/>
      <c r="EL384" s="2492"/>
      <c r="EM384" s="2492"/>
      <c r="EN384" s="2492"/>
      <c r="EO384" s="2492"/>
      <c r="EP384" s="2492"/>
      <c r="EQ384" s="2492"/>
      <c r="ER384" s="2492"/>
      <c r="ES384" s="2492"/>
      <c r="ET384" s="2492"/>
      <c r="EU384" s="2492"/>
      <c r="EV384" s="2492"/>
      <c r="EW384" s="2492"/>
      <c r="EX384" s="2492"/>
      <c r="EY384" s="2492"/>
      <c r="EZ384" s="2492"/>
      <c r="FA384" s="2492"/>
      <c r="FB384" s="2492"/>
      <c r="FC384" s="2492"/>
      <c r="FD384" s="2492"/>
      <c r="FE384" s="2492"/>
      <c r="FF384" s="2492"/>
      <c r="FG384" s="2492"/>
      <c r="FH384" s="2492"/>
      <c r="FI384" s="2492"/>
      <c r="FJ384" s="2492"/>
      <c r="FK384" s="2492"/>
      <c r="FL384" s="2492"/>
      <c r="FM384" s="2492"/>
      <c r="FN384" s="2492"/>
      <c r="FO384" s="2492"/>
      <c r="FP384" s="2492"/>
      <c r="FQ384" s="2492"/>
      <c r="FR384" s="2492"/>
      <c r="FS384" s="2492"/>
      <c r="FT384" s="2492"/>
      <c r="FU384" s="2492"/>
      <c r="FV384" s="2492"/>
      <c r="FW384" s="2492"/>
      <c r="FX384" s="2492"/>
      <c r="FY384" s="2492"/>
      <c r="FZ384" s="2492"/>
      <c r="GA384" s="2492"/>
      <c r="GB384" s="2492"/>
      <c r="GC384" s="2492"/>
      <c r="GD384" s="2492"/>
      <c r="GE384" s="2492"/>
      <c r="GF384" s="2492"/>
      <c r="GG384" s="2492"/>
      <c r="GH384" s="2492"/>
      <c r="GI384" s="2492"/>
      <c r="GJ384" s="2492"/>
      <c r="GK384" s="2492"/>
      <c r="GL384" s="2492"/>
      <c r="GM384" s="2492"/>
      <c r="GN384" s="2492"/>
      <c r="GO384" s="2492"/>
      <c r="GP384" s="2492"/>
      <c r="GQ384" s="2492"/>
      <c r="GR384" s="2492"/>
      <c r="GS384" s="2492"/>
      <c r="GT384" s="2492"/>
      <c r="GU384" s="2492"/>
      <c r="GV384" s="2492"/>
      <c r="GW384" s="2492"/>
      <c r="GX384" s="2492"/>
      <c r="GY384" s="2492"/>
      <c r="GZ384" s="2492"/>
      <c r="HA384" s="2492"/>
      <c r="HB384" s="2492"/>
      <c r="HC384" s="2492"/>
      <c r="HD384" s="2492"/>
      <c r="HE384" s="2492"/>
      <c r="HF384" s="2492"/>
      <c r="HG384" s="2492"/>
      <c r="HH384" s="2492"/>
      <c r="HI384" s="2492"/>
      <c r="HJ384" s="2492"/>
      <c r="HK384" s="2492"/>
      <c r="HL384" s="2492"/>
      <c r="HM384" s="2492"/>
      <c r="HN384" s="2492"/>
      <c r="HO384" s="2492"/>
      <c r="HP384" s="2492"/>
      <c r="HQ384" s="2492"/>
      <c r="HR384" s="2492"/>
      <c r="HS384" s="2492"/>
      <c r="HT384" s="2492"/>
      <c r="HU384" s="2492"/>
      <c r="HV384" s="2492"/>
      <c r="HW384" s="2492"/>
      <c r="HX384" s="2492"/>
      <c r="HY384" s="2492"/>
      <c r="HZ384" s="2492"/>
      <c r="IA384" s="2492"/>
      <c r="IB384" s="2492"/>
      <c r="IC384" s="2492"/>
      <c r="ID384" s="2492"/>
      <c r="IE384" s="2492"/>
    </row>
    <row r="385" spans="1:239" s="1472" customFormat="1" ht="15.75" customHeight="1" thickBot="1">
      <c r="A385" s="1552" t="s">
        <v>1784</v>
      </c>
      <c r="B385" s="1553" t="s">
        <v>1785</v>
      </c>
      <c r="C385" s="1606" t="s">
        <v>1786</v>
      </c>
      <c r="D385" s="1607"/>
      <c r="E385" s="2169"/>
      <c r="F385" s="1766"/>
      <c r="G385" s="1554">
        <v>2</v>
      </c>
      <c r="H385" s="1609"/>
      <c r="I385" s="1610">
        <v>24.9</v>
      </c>
      <c r="J385" s="1764"/>
      <c r="K385" s="1611">
        <v>3</v>
      </c>
      <c r="L385" s="2557"/>
      <c r="M385" s="2177"/>
      <c r="N385" s="1554" t="s">
        <v>1767</v>
      </c>
      <c r="O385" s="1558"/>
      <c r="P385" s="2031">
        <v>200</v>
      </c>
      <c r="Q385" s="1558"/>
      <c r="R385" s="2631"/>
      <c r="S385" s="2178"/>
      <c r="T385" s="2179"/>
      <c r="U385" s="2180"/>
      <c r="V385" s="2179"/>
      <c r="W385" s="2662"/>
      <c r="X385" s="1519">
        <v>0.01</v>
      </c>
      <c r="Y385" s="1623"/>
      <c r="Z385" s="1563">
        <v>39980</v>
      </c>
      <c r="AA385" s="2032"/>
      <c r="AB385" s="2679"/>
      <c r="AC385" s="2516">
        <f t="shared" si="24"/>
        <v>0</v>
      </c>
      <c r="AD385" s="1416">
        <f t="shared" si="25"/>
        <v>0</v>
      </c>
      <c r="AE385" s="1416">
        <f t="shared" si="26"/>
        <v>0</v>
      </c>
      <c r="AF385" s="1416">
        <f t="shared" si="27"/>
        <v>0</v>
      </c>
      <c r="AG385" s="2492"/>
      <c r="AH385" s="2492"/>
      <c r="AI385" s="2492"/>
      <c r="AJ385" s="2492"/>
      <c r="AK385" s="2492"/>
      <c r="AL385" s="2492"/>
      <c r="AM385" s="2492"/>
      <c r="AN385" s="2492"/>
      <c r="AO385" s="2492"/>
      <c r="AP385" s="2492"/>
      <c r="AQ385" s="2492"/>
      <c r="AR385" s="2492"/>
      <c r="AS385" s="2492"/>
      <c r="AT385" s="2492"/>
      <c r="AU385" s="2492"/>
      <c r="AV385" s="2492"/>
      <c r="AW385" s="2492"/>
      <c r="AX385" s="2492"/>
      <c r="AY385" s="2492"/>
      <c r="AZ385" s="2492"/>
      <c r="BA385" s="2492"/>
      <c r="BB385" s="2492"/>
      <c r="BC385" s="2492"/>
      <c r="BD385" s="2492"/>
      <c r="BE385" s="2492"/>
      <c r="BF385" s="2492"/>
      <c r="BG385" s="2492"/>
      <c r="BH385" s="2492"/>
      <c r="BI385" s="2492"/>
      <c r="BJ385" s="2492"/>
      <c r="BK385" s="2492"/>
      <c r="BL385" s="2492"/>
      <c r="BM385" s="2492"/>
      <c r="BN385" s="2492"/>
      <c r="BO385" s="2492"/>
      <c r="BP385" s="2492"/>
      <c r="BQ385" s="2492"/>
      <c r="BR385" s="2492"/>
      <c r="BS385" s="2492"/>
      <c r="BT385" s="2492"/>
      <c r="BU385" s="2492"/>
      <c r="BV385" s="2492"/>
      <c r="BW385" s="2492"/>
      <c r="BX385" s="2492"/>
      <c r="BY385" s="2492"/>
      <c r="BZ385" s="2492"/>
      <c r="CA385" s="2492"/>
      <c r="CB385" s="2492"/>
      <c r="CC385" s="2492"/>
      <c r="CD385" s="2492"/>
      <c r="CE385" s="2492"/>
      <c r="CF385" s="2492"/>
      <c r="CG385" s="2492"/>
      <c r="CH385" s="2492"/>
      <c r="CI385" s="2492"/>
      <c r="CJ385" s="2492"/>
      <c r="CK385" s="2492"/>
      <c r="CL385" s="2492"/>
      <c r="CM385" s="2492"/>
      <c r="CN385" s="2492"/>
      <c r="CO385" s="2492"/>
      <c r="CP385" s="2492"/>
      <c r="CQ385" s="2492"/>
      <c r="CR385" s="2492"/>
      <c r="CS385" s="2492"/>
      <c r="CT385" s="2492"/>
      <c r="CU385" s="2492"/>
      <c r="CV385" s="2492"/>
      <c r="CW385" s="2492"/>
      <c r="CX385" s="2492"/>
      <c r="CY385" s="2492"/>
      <c r="CZ385" s="2492"/>
      <c r="DA385" s="2492"/>
      <c r="DB385" s="2492"/>
      <c r="DC385" s="2492"/>
      <c r="DD385" s="2492"/>
      <c r="DE385" s="2492"/>
      <c r="DF385" s="2492"/>
      <c r="DG385" s="2492"/>
      <c r="DH385" s="2492"/>
      <c r="DI385" s="2492"/>
      <c r="DJ385" s="2492"/>
      <c r="DK385" s="2492"/>
      <c r="DL385" s="2492"/>
      <c r="DM385" s="2492"/>
      <c r="DN385" s="2492"/>
      <c r="DO385" s="2492"/>
      <c r="DP385" s="2492"/>
      <c r="DQ385" s="2492"/>
      <c r="DR385" s="2492"/>
      <c r="DS385" s="2492"/>
      <c r="DT385" s="2492"/>
      <c r="DU385" s="2492"/>
      <c r="DV385" s="2492"/>
      <c r="DW385" s="2492"/>
      <c r="DX385" s="2492"/>
      <c r="DY385" s="2492"/>
      <c r="DZ385" s="2492"/>
      <c r="EA385" s="2492"/>
      <c r="EB385" s="2492"/>
      <c r="EC385" s="2492"/>
      <c r="ED385" s="2492"/>
      <c r="EE385" s="2492"/>
      <c r="EF385" s="2492"/>
      <c r="EG385" s="2492"/>
      <c r="EH385" s="2492"/>
      <c r="EI385" s="2492"/>
      <c r="EJ385" s="2492"/>
      <c r="EK385" s="2492"/>
      <c r="EL385" s="2492"/>
      <c r="EM385" s="2492"/>
      <c r="EN385" s="2492"/>
      <c r="EO385" s="2492"/>
      <c r="EP385" s="2492"/>
      <c r="EQ385" s="2492"/>
      <c r="ER385" s="2492"/>
      <c r="ES385" s="2492"/>
      <c r="ET385" s="2492"/>
      <c r="EU385" s="2492"/>
      <c r="EV385" s="2492"/>
      <c r="EW385" s="2492"/>
      <c r="EX385" s="2492"/>
      <c r="EY385" s="2492"/>
      <c r="EZ385" s="2492"/>
      <c r="FA385" s="2492"/>
      <c r="FB385" s="2492"/>
      <c r="FC385" s="2492"/>
      <c r="FD385" s="2492"/>
      <c r="FE385" s="2492"/>
      <c r="FF385" s="2492"/>
      <c r="FG385" s="2492"/>
      <c r="FH385" s="2492"/>
      <c r="FI385" s="2492"/>
      <c r="FJ385" s="2492"/>
      <c r="FK385" s="2492"/>
      <c r="FL385" s="2492"/>
      <c r="FM385" s="2492"/>
      <c r="FN385" s="2492"/>
      <c r="FO385" s="2492"/>
      <c r="FP385" s="2492"/>
      <c r="FQ385" s="2492"/>
      <c r="FR385" s="2492"/>
      <c r="FS385" s="2492"/>
      <c r="FT385" s="2492"/>
      <c r="FU385" s="2492"/>
      <c r="FV385" s="2492"/>
      <c r="FW385" s="2492"/>
      <c r="FX385" s="2492"/>
      <c r="FY385" s="2492"/>
      <c r="FZ385" s="2492"/>
      <c r="GA385" s="2492"/>
      <c r="GB385" s="2492"/>
      <c r="GC385" s="2492"/>
      <c r="GD385" s="2492"/>
      <c r="GE385" s="2492"/>
      <c r="GF385" s="2492"/>
      <c r="GG385" s="2492"/>
      <c r="GH385" s="2492"/>
      <c r="GI385" s="2492"/>
      <c r="GJ385" s="2492"/>
      <c r="GK385" s="2492"/>
      <c r="GL385" s="2492"/>
      <c r="GM385" s="2492"/>
      <c r="GN385" s="2492"/>
      <c r="GO385" s="2492"/>
      <c r="GP385" s="2492"/>
      <c r="GQ385" s="2492"/>
      <c r="GR385" s="2492"/>
      <c r="GS385" s="2492"/>
      <c r="GT385" s="2492"/>
      <c r="GU385" s="2492"/>
      <c r="GV385" s="2492"/>
      <c r="GW385" s="2492"/>
      <c r="GX385" s="2492"/>
      <c r="GY385" s="2492"/>
      <c r="GZ385" s="2492"/>
      <c r="HA385" s="2492"/>
      <c r="HB385" s="2492"/>
      <c r="HC385" s="2492"/>
      <c r="HD385" s="2492"/>
      <c r="HE385" s="2492"/>
      <c r="HF385" s="2492"/>
      <c r="HG385" s="2492"/>
      <c r="HH385" s="2492"/>
      <c r="HI385" s="2492"/>
      <c r="HJ385" s="2492"/>
      <c r="HK385" s="2492"/>
      <c r="HL385" s="2492"/>
      <c r="HM385" s="2492"/>
      <c r="HN385" s="2492"/>
      <c r="HO385" s="2492"/>
      <c r="HP385" s="2492"/>
      <c r="HQ385" s="2492"/>
      <c r="HR385" s="2492"/>
      <c r="HS385" s="2492"/>
      <c r="HT385" s="2492"/>
      <c r="HU385" s="2492"/>
      <c r="HV385" s="2492"/>
      <c r="HW385" s="2492"/>
      <c r="HX385" s="2492"/>
      <c r="HY385" s="2492"/>
      <c r="HZ385" s="2492"/>
      <c r="IA385" s="2492"/>
      <c r="IB385" s="2492"/>
      <c r="IC385" s="2492"/>
      <c r="ID385" s="2492"/>
      <c r="IE385" s="2492"/>
    </row>
    <row r="386" spans="1:239" s="1472" customFormat="1" ht="30" customHeight="1" thickBot="1">
      <c r="A386" s="2518"/>
      <c r="B386" s="1197" t="s">
        <v>1787</v>
      </c>
      <c r="C386" s="2519"/>
      <c r="D386" s="2520"/>
      <c r="E386" s="2521"/>
      <c r="F386" s="2522"/>
      <c r="G386" s="2523"/>
      <c r="H386" s="2524"/>
      <c r="I386" s="2525" t="s">
        <v>373</v>
      </c>
      <c r="J386" s="2526"/>
      <c r="K386" s="2527"/>
      <c r="L386" s="2546"/>
      <c r="M386" s="2528"/>
      <c r="N386" s="1196"/>
      <c r="O386" s="2529"/>
      <c r="P386" s="2529"/>
      <c r="Q386" s="2529"/>
      <c r="R386" s="2592"/>
      <c r="S386" s="2529"/>
      <c r="T386" s="2529"/>
      <c r="U386" s="2529"/>
      <c r="V386" s="2529"/>
      <c r="W386" s="2546"/>
      <c r="X386" s="2530"/>
      <c r="Y386" s="2531"/>
      <c r="Z386" s="2532"/>
      <c r="AA386" s="2531"/>
      <c r="AB386" s="2670"/>
      <c r="AC386" s="2533"/>
      <c r="AD386" s="2534"/>
      <c r="AE386" s="2534"/>
      <c r="AF386" s="2534"/>
      <c r="AG386" s="2492"/>
      <c r="AH386" s="2492"/>
      <c r="AI386" s="2492"/>
      <c r="AJ386" s="2492"/>
      <c r="AK386" s="2492"/>
      <c r="AL386" s="2492"/>
      <c r="AM386" s="2492"/>
      <c r="AN386" s="2492"/>
      <c r="AO386" s="2492"/>
      <c r="AP386" s="2492"/>
      <c r="AQ386" s="2492"/>
      <c r="AR386" s="2492"/>
      <c r="AS386" s="2492"/>
      <c r="AT386" s="2492"/>
      <c r="AU386" s="2492"/>
      <c r="AV386" s="2492"/>
      <c r="AW386" s="2492"/>
      <c r="AX386" s="2492"/>
      <c r="AY386" s="2492"/>
      <c r="AZ386" s="2492"/>
      <c r="BA386" s="2492"/>
      <c r="BB386" s="2492"/>
      <c r="BC386" s="2492"/>
      <c r="BD386" s="2492"/>
      <c r="BE386" s="2492"/>
      <c r="BF386" s="2492"/>
      <c r="BG386" s="2492"/>
      <c r="BH386" s="2492"/>
      <c r="BI386" s="2492"/>
      <c r="BJ386" s="2492"/>
      <c r="BK386" s="2492"/>
      <c r="BL386" s="2492"/>
      <c r="BM386" s="2492"/>
      <c r="BN386" s="2492"/>
      <c r="BO386" s="2492"/>
      <c r="BP386" s="2492"/>
      <c r="BQ386" s="2492"/>
      <c r="BR386" s="2492"/>
      <c r="BS386" s="2492"/>
      <c r="BT386" s="2492"/>
      <c r="BU386" s="2492"/>
      <c r="BV386" s="2492"/>
      <c r="BW386" s="2492"/>
      <c r="BX386" s="2492"/>
      <c r="BY386" s="2492"/>
      <c r="BZ386" s="2492"/>
      <c r="CA386" s="2492"/>
      <c r="CB386" s="2492"/>
      <c r="CC386" s="2492"/>
      <c r="CD386" s="2492"/>
      <c r="CE386" s="2492"/>
      <c r="CF386" s="2492"/>
      <c r="CG386" s="2492"/>
      <c r="CH386" s="2492"/>
      <c r="CI386" s="2492"/>
      <c r="CJ386" s="2492"/>
      <c r="CK386" s="2492"/>
      <c r="CL386" s="2492"/>
      <c r="CM386" s="2492"/>
      <c r="CN386" s="2492"/>
      <c r="CO386" s="2492"/>
      <c r="CP386" s="2492"/>
      <c r="CQ386" s="2492"/>
      <c r="CR386" s="2492"/>
      <c r="CS386" s="2492"/>
      <c r="CT386" s="2492"/>
      <c r="CU386" s="2492"/>
      <c r="CV386" s="2492"/>
      <c r="CW386" s="2492"/>
      <c r="CX386" s="2492"/>
      <c r="CY386" s="2492"/>
      <c r="CZ386" s="2492"/>
      <c r="DA386" s="2492"/>
      <c r="DB386" s="2492"/>
      <c r="DC386" s="2492"/>
      <c r="DD386" s="2492"/>
      <c r="DE386" s="2492"/>
      <c r="DF386" s="2492"/>
      <c r="DG386" s="2492"/>
      <c r="DH386" s="2492"/>
      <c r="DI386" s="2492"/>
      <c r="DJ386" s="2492"/>
      <c r="DK386" s="2492"/>
      <c r="DL386" s="2492"/>
      <c r="DM386" s="2492"/>
      <c r="DN386" s="2492"/>
      <c r="DO386" s="2492"/>
      <c r="DP386" s="2492"/>
      <c r="DQ386" s="2492"/>
      <c r="DR386" s="2492"/>
      <c r="DS386" s="2492"/>
      <c r="DT386" s="2492"/>
      <c r="DU386" s="2492"/>
      <c r="DV386" s="2492"/>
      <c r="DW386" s="2492"/>
      <c r="DX386" s="2492"/>
      <c r="DY386" s="2492"/>
      <c r="DZ386" s="2492"/>
      <c r="EA386" s="2492"/>
      <c r="EB386" s="2492"/>
      <c r="EC386" s="2492"/>
      <c r="ED386" s="2492"/>
      <c r="EE386" s="2492"/>
      <c r="EF386" s="2492"/>
      <c r="EG386" s="2492"/>
      <c r="EH386" s="2492"/>
      <c r="EI386" s="2492"/>
      <c r="EJ386" s="2492"/>
      <c r="EK386" s="2492"/>
      <c r="EL386" s="2492"/>
      <c r="EM386" s="2492"/>
      <c r="EN386" s="2492"/>
      <c r="EO386" s="2492"/>
      <c r="EP386" s="2492"/>
      <c r="EQ386" s="2492"/>
      <c r="ER386" s="2492"/>
      <c r="ES386" s="2492"/>
      <c r="ET386" s="2492"/>
      <c r="EU386" s="2492"/>
      <c r="EV386" s="2492"/>
      <c r="EW386" s="2492"/>
      <c r="EX386" s="2492"/>
      <c r="EY386" s="2492"/>
      <c r="EZ386" s="2492"/>
      <c r="FA386" s="2492"/>
      <c r="FB386" s="2492"/>
      <c r="FC386" s="2492"/>
      <c r="FD386" s="2492"/>
      <c r="FE386" s="2492"/>
      <c r="FF386" s="2492"/>
      <c r="FG386" s="2492"/>
      <c r="FH386" s="2492"/>
      <c r="FI386" s="2492"/>
      <c r="FJ386" s="2492"/>
      <c r="FK386" s="2492"/>
      <c r="FL386" s="2492"/>
      <c r="FM386" s="2492"/>
      <c r="FN386" s="2492"/>
      <c r="FO386" s="2492"/>
      <c r="FP386" s="2492"/>
      <c r="FQ386" s="2492"/>
      <c r="FR386" s="2492"/>
      <c r="FS386" s="2492"/>
      <c r="FT386" s="2492"/>
      <c r="FU386" s="2492"/>
      <c r="FV386" s="2492"/>
      <c r="FW386" s="2492"/>
      <c r="FX386" s="2492"/>
      <c r="FY386" s="2492"/>
      <c r="FZ386" s="2492"/>
      <c r="GA386" s="2492"/>
      <c r="GB386" s="2492"/>
      <c r="GC386" s="2492"/>
      <c r="GD386" s="2492"/>
      <c r="GE386" s="2492"/>
      <c r="GF386" s="2492"/>
      <c r="GG386" s="2492"/>
      <c r="GH386" s="2492"/>
      <c r="GI386" s="2492"/>
      <c r="GJ386" s="2492"/>
      <c r="GK386" s="2492"/>
      <c r="GL386" s="2492"/>
      <c r="GM386" s="2492"/>
      <c r="GN386" s="2492"/>
      <c r="GO386" s="2492"/>
      <c r="GP386" s="2492"/>
      <c r="GQ386" s="2492"/>
      <c r="GR386" s="2492"/>
      <c r="GS386" s="2492"/>
      <c r="GT386" s="2492"/>
      <c r="GU386" s="2492"/>
      <c r="GV386" s="2492"/>
      <c r="GW386" s="2492"/>
      <c r="GX386" s="2492"/>
      <c r="GY386" s="2492"/>
      <c r="GZ386" s="2492"/>
      <c r="HA386" s="2492"/>
      <c r="HB386" s="2492"/>
      <c r="HC386" s="2492"/>
      <c r="HD386" s="2492"/>
      <c r="HE386" s="2492"/>
      <c r="HF386" s="2492"/>
      <c r="HG386" s="2492"/>
      <c r="HH386" s="2492"/>
      <c r="HI386" s="2492"/>
      <c r="HJ386" s="2492"/>
      <c r="HK386" s="2492"/>
      <c r="HL386" s="2492"/>
      <c r="HM386" s="2492"/>
      <c r="HN386" s="2492"/>
      <c r="HO386" s="2492"/>
      <c r="HP386" s="2492"/>
      <c r="HQ386" s="2492"/>
      <c r="HR386" s="2492"/>
      <c r="HS386" s="2492"/>
      <c r="HT386" s="2492"/>
      <c r="HU386" s="2492"/>
      <c r="HV386" s="2492"/>
      <c r="HW386" s="2492"/>
      <c r="HX386" s="2492"/>
      <c r="HY386" s="2492"/>
      <c r="HZ386" s="2492"/>
      <c r="IA386" s="2492"/>
      <c r="IB386" s="2492"/>
      <c r="IC386" s="2492"/>
      <c r="ID386" s="2492"/>
      <c r="IE386" s="2492"/>
    </row>
    <row r="387" spans="1:239" s="1472" customFormat="1" ht="15.75" customHeight="1">
      <c r="A387" s="1495" t="s">
        <v>628</v>
      </c>
      <c r="B387" s="2112" t="s">
        <v>660</v>
      </c>
      <c r="C387" s="2113" t="s">
        <v>1788</v>
      </c>
      <c r="D387" s="1544"/>
      <c r="E387" s="1641"/>
      <c r="F387" s="1635"/>
      <c r="G387" s="1789" t="s">
        <v>218</v>
      </c>
      <c r="H387" s="1592"/>
      <c r="I387" s="1617">
        <v>67.5</v>
      </c>
      <c r="J387" s="1757"/>
      <c r="K387" s="1618">
        <v>6</v>
      </c>
      <c r="L387" s="2572"/>
      <c r="M387" s="1638" t="s">
        <v>1484</v>
      </c>
      <c r="N387" s="4390" t="s">
        <v>1485</v>
      </c>
      <c r="O387" s="4391"/>
      <c r="P387" s="4391"/>
      <c r="Q387" s="4391"/>
      <c r="R387" s="4391"/>
      <c r="S387" s="4391"/>
      <c r="T387" s="4391"/>
      <c r="U387" s="4391"/>
      <c r="V387" s="4391"/>
      <c r="W387" s="4391"/>
      <c r="X387" s="4391"/>
      <c r="Y387" s="4391"/>
      <c r="Z387" s="4391"/>
      <c r="AA387" s="4391"/>
      <c r="AB387" s="4392"/>
      <c r="AC387" s="2516">
        <f t="shared" si="24"/>
        <v>0</v>
      </c>
      <c r="AD387" s="1416">
        <f t="shared" si="25"/>
        <v>0</v>
      </c>
      <c r="AE387" s="1416">
        <f t="shared" si="26"/>
        <v>0</v>
      </c>
      <c r="AF387" s="1416">
        <f t="shared" si="27"/>
        <v>0</v>
      </c>
      <c r="AG387" s="2492"/>
      <c r="AH387" s="2492"/>
      <c r="AI387" s="2492"/>
      <c r="AJ387" s="2492"/>
      <c r="AK387" s="2492"/>
      <c r="AL387" s="2492"/>
      <c r="AM387" s="2492"/>
      <c r="AN387" s="2492"/>
      <c r="AO387" s="2492"/>
      <c r="AP387" s="2492"/>
      <c r="AQ387" s="2492"/>
      <c r="AR387" s="2492"/>
      <c r="AS387" s="2492"/>
      <c r="AT387" s="2492"/>
      <c r="AU387" s="2492"/>
      <c r="AV387" s="2492"/>
      <c r="AW387" s="2492"/>
      <c r="AX387" s="2492"/>
      <c r="AY387" s="2492"/>
      <c r="AZ387" s="2492"/>
      <c r="BA387" s="2492"/>
      <c r="BB387" s="2492"/>
      <c r="BC387" s="2492"/>
      <c r="BD387" s="2492"/>
      <c r="BE387" s="2492"/>
      <c r="BF387" s="2492"/>
      <c r="BG387" s="2492"/>
      <c r="BH387" s="2492"/>
      <c r="BI387" s="2492"/>
      <c r="BJ387" s="2492"/>
      <c r="BK387" s="2492"/>
      <c r="BL387" s="2492"/>
      <c r="BM387" s="2492"/>
      <c r="BN387" s="2492"/>
      <c r="BO387" s="2492"/>
      <c r="BP387" s="2492"/>
      <c r="BQ387" s="2492"/>
      <c r="BR387" s="2492"/>
      <c r="BS387" s="2492"/>
      <c r="BT387" s="2492"/>
      <c r="BU387" s="2492"/>
      <c r="BV387" s="2492"/>
      <c r="BW387" s="2492"/>
      <c r="BX387" s="2492"/>
      <c r="BY387" s="2492"/>
      <c r="BZ387" s="2492"/>
      <c r="CA387" s="2492"/>
      <c r="CB387" s="2492"/>
      <c r="CC387" s="2492"/>
      <c r="CD387" s="2492"/>
      <c r="CE387" s="2492"/>
      <c r="CF387" s="2492"/>
      <c r="CG387" s="2492"/>
      <c r="CH387" s="2492"/>
      <c r="CI387" s="2492"/>
      <c r="CJ387" s="2492"/>
      <c r="CK387" s="2492"/>
      <c r="CL387" s="2492"/>
      <c r="CM387" s="2492"/>
      <c r="CN387" s="2492"/>
      <c r="CO387" s="2492"/>
      <c r="CP387" s="2492"/>
      <c r="CQ387" s="2492"/>
      <c r="CR387" s="2492"/>
      <c r="CS387" s="2492"/>
      <c r="CT387" s="2492"/>
      <c r="CU387" s="2492"/>
      <c r="CV387" s="2492"/>
      <c r="CW387" s="2492"/>
      <c r="CX387" s="2492"/>
      <c r="CY387" s="2492"/>
      <c r="CZ387" s="2492"/>
      <c r="DA387" s="2492"/>
      <c r="DB387" s="2492"/>
      <c r="DC387" s="2492"/>
      <c r="DD387" s="2492"/>
      <c r="DE387" s="2492"/>
      <c r="DF387" s="2492"/>
      <c r="DG387" s="2492"/>
      <c r="DH387" s="2492"/>
      <c r="DI387" s="2492"/>
      <c r="DJ387" s="2492"/>
      <c r="DK387" s="2492"/>
      <c r="DL387" s="2492"/>
      <c r="DM387" s="2492"/>
      <c r="DN387" s="2492"/>
      <c r="DO387" s="2492"/>
      <c r="DP387" s="2492"/>
      <c r="DQ387" s="2492"/>
      <c r="DR387" s="2492"/>
      <c r="DS387" s="2492"/>
      <c r="DT387" s="2492"/>
      <c r="DU387" s="2492"/>
      <c r="DV387" s="2492"/>
      <c r="DW387" s="2492"/>
      <c r="DX387" s="2492"/>
      <c r="DY387" s="2492"/>
      <c r="DZ387" s="2492"/>
      <c r="EA387" s="2492"/>
      <c r="EB387" s="2492"/>
      <c r="EC387" s="2492"/>
      <c r="ED387" s="2492"/>
      <c r="EE387" s="2492"/>
      <c r="EF387" s="2492"/>
      <c r="EG387" s="2492"/>
      <c r="EH387" s="2492"/>
      <c r="EI387" s="2492"/>
      <c r="EJ387" s="2492"/>
      <c r="EK387" s="2492"/>
      <c r="EL387" s="2492"/>
      <c r="EM387" s="2492"/>
      <c r="EN387" s="2492"/>
      <c r="EO387" s="2492"/>
      <c r="EP387" s="2492"/>
      <c r="EQ387" s="2492"/>
      <c r="ER387" s="2492"/>
      <c r="ES387" s="2492"/>
      <c r="ET387" s="2492"/>
      <c r="EU387" s="2492"/>
      <c r="EV387" s="2492"/>
      <c r="EW387" s="2492"/>
      <c r="EX387" s="2492"/>
      <c r="EY387" s="2492"/>
      <c r="EZ387" s="2492"/>
      <c r="FA387" s="2492"/>
      <c r="FB387" s="2492"/>
      <c r="FC387" s="2492"/>
      <c r="FD387" s="2492"/>
      <c r="FE387" s="2492"/>
      <c r="FF387" s="2492"/>
      <c r="FG387" s="2492"/>
      <c r="FH387" s="2492"/>
      <c r="FI387" s="2492"/>
      <c r="FJ387" s="2492"/>
      <c r="FK387" s="2492"/>
      <c r="FL387" s="2492"/>
      <c r="FM387" s="2492"/>
      <c r="FN387" s="2492"/>
      <c r="FO387" s="2492"/>
      <c r="FP387" s="2492"/>
      <c r="FQ387" s="2492"/>
      <c r="FR387" s="2492"/>
      <c r="FS387" s="2492"/>
      <c r="FT387" s="2492"/>
      <c r="FU387" s="2492"/>
      <c r="FV387" s="2492"/>
      <c r="FW387" s="2492"/>
      <c r="FX387" s="2492"/>
      <c r="FY387" s="2492"/>
      <c r="FZ387" s="2492"/>
      <c r="GA387" s="2492"/>
      <c r="GB387" s="2492"/>
      <c r="GC387" s="2492"/>
      <c r="GD387" s="2492"/>
      <c r="GE387" s="2492"/>
      <c r="GF387" s="2492"/>
      <c r="GG387" s="2492"/>
      <c r="GH387" s="2492"/>
      <c r="GI387" s="2492"/>
      <c r="GJ387" s="2492"/>
      <c r="GK387" s="2492"/>
      <c r="GL387" s="2492"/>
      <c r="GM387" s="2492"/>
      <c r="GN387" s="2492"/>
      <c r="GO387" s="2492"/>
      <c r="GP387" s="2492"/>
      <c r="GQ387" s="2492"/>
      <c r="GR387" s="2492"/>
      <c r="GS387" s="2492"/>
      <c r="GT387" s="2492"/>
      <c r="GU387" s="2492"/>
      <c r="GV387" s="2492"/>
      <c r="GW387" s="2492"/>
      <c r="GX387" s="2492"/>
      <c r="GY387" s="2492"/>
      <c r="GZ387" s="2492"/>
      <c r="HA387" s="2492"/>
      <c r="HB387" s="2492"/>
      <c r="HC387" s="2492"/>
      <c r="HD387" s="2492"/>
      <c r="HE387" s="2492"/>
      <c r="HF387" s="2492"/>
      <c r="HG387" s="2492"/>
      <c r="HH387" s="2492"/>
      <c r="HI387" s="2492"/>
      <c r="HJ387" s="2492"/>
      <c r="HK387" s="2492"/>
      <c r="HL387" s="2492"/>
      <c r="HM387" s="2492"/>
      <c r="HN387" s="2492"/>
      <c r="HO387" s="2492"/>
      <c r="HP387" s="2492"/>
      <c r="HQ387" s="2492"/>
      <c r="HR387" s="2492"/>
      <c r="HS387" s="2492"/>
      <c r="HT387" s="2492"/>
      <c r="HU387" s="2492"/>
      <c r="HV387" s="2492"/>
      <c r="HW387" s="2492"/>
      <c r="HX387" s="2492"/>
      <c r="HY387" s="2492"/>
      <c r="HZ387" s="2492"/>
      <c r="IA387" s="2492"/>
      <c r="IB387" s="2492"/>
      <c r="IC387" s="2492"/>
      <c r="ID387" s="2492"/>
      <c r="IE387" s="2492"/>
    </row>
    <row r="388" spans="1:239" s="1472" customFormat="1" ht="27" customHeight="1" thickBot="1">
      <c r="A388" s="1564" t="s">
        <v>625</v>
      </c>
      <c r="B388" s="2085" t="s">
        <v>626</v>
      </c>
      <c r="C388" s="4393" t="s">
        <v>1789</v>
      </c>
      <c r="D388" s="4394"/>
      <c r="E388" s="4394"/>
      <c r="F388" s="2011" t="s">
        <v>659</v>
      </c>
      <c r="G388" s="1566" t="s">
        <v>627</v>
      </c>
      <c r="H388" s="1998"/>
      <c r="I388" s="1617">
        <v>45.7</v>
      </c>
      <c r="J388" s="1999"/>
      <c r="K388" s="1933">
        <v>5</v>
      </c>
      <c r="L388" s="2573"/>
      <c r="M388" s="1934"/>
      <c r="N388" s="4385"/>
      <c r="O388" s="4386"/>
      <c r="P388" s="4386"/>
      <c r="Q388" s="4386"/>
      <c r="R388" s="4386"/>
      <c r="S388" s="4386"/>
      <c r="T388" s="4386"/>
      <c r="U388" s="4386"/>
      <c r="V388" s="4386"/>
      <c r="W388" s="4386"/>
      <c r="X388" s="4386"/>
      <c r="Y388" s="4386"/>
      <c r="Z388" s="4386"/>
      <c r="AA388" s="4386"/>
      <c r="AB388" s="4387"/>
      <c r="AC388" s="2516">
        <f t="shared" si="24"/>
        <v>0</v>
      </c>
      <c r="AD388" s="1416">
        <f t="shared" si="25"/>
        <v>0</v>
      </c>
      <c r="AE388" s="1416">
        <f t="shared" si="26"/>
        <v>0</v>
      </c>
      <c r="AF388" s="1416">
        <f t="shared" si="27"/>
        <v>0</v>
      </c>
      <c r="AG388" s="2492"/>
      <c r="AH388" s="2492"/>
      <c r="AI388" s="2492"/>
      <c r="AJ388" s="2492"/>
      <c r="AK388" s="2492"/>
      <c r="AL388" s="2492"/>
      <c r="AM388" s="2492"/>
      <c r="AN388" s="2492"/>
      <c r="AO388" s="2492"/>
      <c r="AP388" s="2492"/>
      <c r="AQ388" s="2492"/>
      <c r="AR388" s="2492"/>
      <c r="AS388" s="2492"/>
      <c r="AT388" s="2492"/>
      <c r="AU388" s="2492"/>
      <c r="AV388" s="2492"/>
      <c r="AW388" s="2492"/>
      <c r="AX388" s="2492"/>
      <c r="AY388" s="2492"/>
      <c r="AZ388" s="2492"/>
      <c r="BA388" s="2492"/>
      <c r="BB388" s="2492"/>
      <c r="BC388" s="2492"/>
      <c r="BD388" s="2492"/>
      <c r="BE388" s="2492"/>
      <c r="BF388" s="2492"/>
      <c r="BG388" s="2492"/>
      <c r="BH388" s="2492"/>
      <c r="BI388" s="2492"/>
      <c r="BJ388" s="2492"/>
      <c r="BK388" s="2492"/>
      <c r="BL388" s="2492"/>
      <c r="BM388" s="2492"/>
      <c r="BN388" s="2492"/>
      <c r="BO388" s="2492"/>
      <c r="BP388" s="2492"/>
      <c r="BQ388" s="2492"/>
      <c r="BR388" s="2492"/>
      <c r="BS388" s="2492"/>
      <c r="BT388" s="2492"/>
      <c r="BU388" s="2492"/>
      <c r="BV388" s="2492"/>
      <c r="BW388" s="2492"/>
      <c r="BX388" s="2492"/>
      <c r="BY388" s="2492"/>
      <c r="BZ388" s="2492"/>
      <c r="CA388" s="2492"/>
      <c r="CB388" s="2492"/>
      <c r="CC388" s="2492"/>
      <c r="CD388" s="2492"/>
      <c r="CE388" s="2492"/>
      <c r="CF388" s="2492"/>
      <c r="CG388" s="2492"/>
      <c r="CH388" s="2492"/>
      <c r="CI388" s="2492"/>
      <c r="CJ388" s="2492"/>
      <c r="CK388" s="2492"/>
      <c r="CL388" s="2492"/>
      <c r="CM388" s="2492"/>
      <c r="CN388" s="2492"/>
      <c r="CO388" s="2492"/>
      <c r="CP388" s="2492"/>
      <c r="CQ388" s="2492"/>
      <c r="CR388" s="2492"/>
      <c r="CS388" s="2492"/>
      <c r="CT388" s="2492"/>
      <c r="CU388" s="2492"/>
      <c r="CV388" s="2492"/>
      <c r="CW388" s="2492"/>
      <c r="CX388" s="2492"/>
      <c r="CY388" s="2492"/>
      <c r="CZ388" s="2492"/>
      <c r="DA388" s="2492"/>
      <c r="DB388" s="2492"/>
      <c r="DC388" s="2492"/>
      <c r="DD388" s="2492"/>
      <c r="DE388" s="2492"/>
      <c r="DF388" s="2492"/>
      <c r="DG388" s="2492"/>
      <c r="DH388" s="2492"/>
      <c r="DI388" s="2492"/>
      <c r="DJ388" s="2492"/>
      <c r="DK388" s="2492"/>
      <c r="DL388" s="2492"/>
      <c r="DM388" s="2492"/>
      <c r="DN388" s="2492"/>
      <c r="DO388" s="2492"/>
      <c r="DP388" s="2492"/>
      <c r="DQ388" s="2492"/>
      <c r="DR388" s="2492"/>
      <c r="DS388" s="2492"/>
      <c r="DT388" s="2492"/>
      <c r="DU388" s="2492"/>
      <c r="DV388" s="2492"/>
      <c r="DW388" s="2492"/>
      <c r="DX388" s="2492"/>
      <c r="DY388" s="2492"/>
      <c r="DZ388" s="2492"/>
      <c r="EA388" s="2492"/>
      <c r="EB388" s="2492"/>
      <c r="EC388" s="2492"/>
      <c r="ED388" s="2492"/>
      <c r="EE388" s="2492"/>
      <c r="EF388" s="2492"/>
      <c r="EG388" s="2492"/>
      <c r="EH388" s="2492"/>
      <c r="EI388" s="2492"/>
      <c r="EJ388" s="2492"/>
      <c r="EK388" s="2492"/>
      <c r="EL388" s="2492"/>
      <c r="EM388" s="2492"/>
      <c r="EN388" s="2492"/>
      <c r="EO388" s="2492"/>
      <c r="EP388" s="2492"/>
      <c r="EQ388" s="2492"/>
      <c r="ER388" s="2492"/>
      <c r="ES388" s="2492"/>
      <c r="ET388" s="2492"/>
      <c r="EU388" s="2492"/>
      <c r="EV388" s="2492"/>
      <c r="EW388" s="2492"/>
      <c r="EX388" s="2492"/>
      <c r="EY388" s="2492"/>
      <c r="EZ388" s="2492"/>
      <c r="FA388" s="2492"/>
      <c r="FB388" s="2492"/>
      <c r="FC388" s="2492"/>
      <c r="FD388" s="2492"/>
      <c r="FE388" s="2492"/>
      <c r="FF388" s="2492"/>
      <c r="FG388" s="2492"/>
      <c r="FH388" s="2492"/>
      <c r="FI388" s="2492"/>
      <c r="FJ388" s="2492"/>
      <c r="FK388" s="2492"/>
      <c r="FL388" s="2492"/>
      <c r="FM388" s="2492"/>
      <c r="FN388" s="2492"/>
      <c r="FO388" s="2492"/>
      <c r="FP388" s="2492"/>
      <c r="FQ388" s="2492"/>
      <c r="FR388" s="2492"/>
      <c r="FS388" s="2492"/>
      <c r="FT388" s="2492"/>
      <c r="FU388" s="2492"/>
      <c r="FV388" s="2492"/>
      <c r="FW388" s="2492"/>
      <c r="FX388" s="2492"/>
      <c r="FY388" s="2492"/>
      <c r="FZ388" s="2492"/>
      <c r="GA388" s="2492"/>
      <c r="GB388" s="2492"/>
      <c r="GC388" s="2492"/>
      <c r="GD388" s="2492"/>
      <c r="GE388" s="2492"/>
      <c r="GF388" s="2492"/>
      <c r="GG388" s="2492"/>
      <c r="GH388" s="2492"/>
      <c r="GI388" s="2492"/>
      <c r="GJ388" s="2492"/>
      <c r="GK388" s="2492"/>
      <c r="GL388" s="2492"/>
      <c r="GM388" s="2492"/>
      <c r="GN388" s="2492"/>
      <c r="GO388" s="2492"/>
      <c r="GP388" s="2492"/>
      <c r="GQ388" s="2492"/>
      <c r="GR388" s="2492"/>
      <c r="GS388" s="2492"/>
      <c r="GT388" s="2492"/>
      <c r="GU388" s="2492"/>
      <c r="GV388" s="2492"/>
      <c r="GW388" s="2492"/>
      <c r="GX388" s="2492"/>
      <c r="GY388" s="2492"/>
      <c r="GZ388" s="2492"/>
      <c r="HA388" s="2492"/>
      <c r="HB388" s="2492"/>
      <c r="HC388" s="2492"/>
      <c r="HD388" s="2492"/>
      <c r="HE388" s="2492"/>
      <c r="HF388" s="2492"/>
      <c r="HG388" s="2492"/>
      <c r="HH388" s="2492"/>
      <c r="HI388" s="2492"/>
      <c r="HJ388" s="2492"/>
      <c r="HK388" s="2492"/>
      <c r="HL388" s="2492"/>
      <c r="HM388" s="2492"/>
      <c r="HN388" s="2492"/>
      <c r="HO388" s="2492"/>
      <c r="HP388" s="2492"/>
      <c r="HQ388" s="2492"/>
      <c r="HR388" s="2492"/>
      <c r="HS388" s="2492"/>
      <c r="HT388" s="2492"/>
      <c r="HU388" s="2492"/>
      <c r="HV388" s="2492"/>
      <c r="HW388" s="2492"/>
      <c r="HX388" s="2492"/>
      <c r="HY388" s="2492"/>
      <c r="HZ388" s="2492"/>
      <c r="IA388" s="2492"/>
      <c r="IB388" s="2492"/>
      <c r="IC388" s="2492"/>
      <c r="ID388" s="2492"/>
      <c r="IE388" s="2492"/>
    </row>
    <row r="389" spans="1:239" s="1472" customFormat="1" ht="30" customHeight="1" thickBot="1">
      <c r="A389" s="2518"/>
      <c r="B389" s="1197" t="s">
        <v>205</v>
      </c>
      <c r="C389" s="2519"/>
      <c r="D389" s="2520"/>
      <c r="E389" s="2521"/>
      <c r="F389" s="2522"/>
      <c r="G389" s="2523"/>
      <c r="H389" s="2524"/>
      <c r="I389" s="2525" t="s">
        <v>373</v>
      </c>
      <c r="J389" s="2526"/>
      <c r="K389" s="2527"/>
      <c r="L389" s="2546"/>
      <c r="M389" s="2528"/>
      <c r="N389" s="1196"/>
      <c r="O389" s="2529"/>
      <c r="P389" s="2529" t="s">
        <v>373</v>
      </c>
      <c r="Q389" s="2529"/>
      <c r="R389" s="2592"/>
      <c r="S389" s="2529"/>
      <c r="T389" s="2529"/>
      <c r="U389" s="2529" t="s">
        <v>373</v>
      </c>
      <c r="V389" s="2529"/>
      <c r="W389" s="2546"/>
      <c r="X389" s="2530"/>
      <c r="Y389" s="2531"/>
      <c r="Z389" s="2532" t="s">
        <v>373</v>
      </c>
      <c r="AA389" s="2531"/>
      <c r="AB389" s="2670"/>
      <c r="AC389" s="2533"/>
      <c r="AD389" s="2534"/>
      <c r="AE389" s="2534"/>
      <c r="AF389" s="2534"/>
      <c r="AG389" s="2492"/>
      <c r="AH389" s="2492"/>
      <c r="AI389" s="2492"/>
      <c r="AJ389" s="2492"/>
      <c r="AK389" s="2492"/>
      <c r="AL389" s="2492"/>
      <c r="AM389" s="2492"/>
      <c r="AN389" s="2492"/>
      <c r="AO389" s="2492"/>
      <c r="AP389" s="2492"/>
      <c r="AQ389" s="2492"/>
      <c r="AR389" s="2492"/>
      <c r="AS389" s="2492"/>
      <c r="AT389" s="2492"/>
      <c r="AU389" s="2492"/>
      <c r="AV389" s="2492"/>
      <c r="AW389" s="2492"/>
      <c r="AX389" s="2492"/>
      <c r="AY389" s="2492"/>
      <c r="AZ389" s="2492"/>
      <c r="BA389" s="2492"/>
      <c r="BB389" s="2492"/>
      <c r="BC389" s="2492"/>
      <c r="BD389" s="2492"/>
      <c r="BE389" s="2492"/>
      <c r="BF389" s="2492"/>
      <c r="BG389" s="2492"/>
      <c r="BH389" s="2492"/>
      <c r="BI389" s="2492"/>
      <c r="BJ389" s="2492"/>
      <c r="BK389" s="2492"/>
      <c r="BL389" s="2492"/>
      <c r="BM389" s="2492"/>
      <c r="BN389" s="2492"/>
      <c r="BO389" s="2492"/>
      <c r="BP389" s="2492"/>
      <c r="BQ389" s="2492"/>
      <c r="BR389" s="2492"/>
      <c r="BS389" s="2492"/>
      <c r="BT389" s="2492"/>
      <c r="BU389" s="2492"/>
      <c r="BV389" s="2492"/>
      <c r="BW389" s="2492"/>
      <c r="BX389" s="2492"/>
      <c r="BY389" s="2492"/>
      <c r="BZ389" s="2492"/>
      <c r="CA389" s="2492"/>
      <c r="CB389" s="2492"/>
      <c r="CC389" s="2492"/>
      <c r="CD389" s="2492"/>
      <c r="CE389" s="2492"/>
      <c r="CF389" s="2492"/>
      <c r="CG389" s="2492"/>
      <c r="CH389" s="2492"/>
      <c r="CI389" s="2492"/>
      <c r="CJ389" s="2492"/>
      <c r="CK389" s="2492"/>
      <c r="CL389" s="2492"/>
      <c r="CM389" s="2492"/>
      <c r="CN389" s="2492"/>
      <c r="CO389" s="2492"/>
      <c r="CP389" s="2492"/>
      <c r="CQ389" s="2492"/>
      <c r="CR389" s="2492"/>
      <c r="CS389" s="2492"/>
      <c r="CT389" s="2492"/>
      <c r="CU389" s="2492"/>
      <c r="CV389" s="2492"/>
      <c r="CW389" s="2492"/>
      <c r="CX389" s="2492"/>
      <c r="CY389" s="2492"/>
      <c r="CZ389" s="2492"/>
      <c r="DA389" s="2492"/>
      <c r="DB389" s="2492"/>
      <c r="DC389" s="2492"/>
      <c r="DD389" s="2492"/>
      <c r="DE389" s="2492"/>
      <c r="DF389" s="2492"/>
      <c r="DG389" s="2492"/>
      <c r="DH389" s="2492"/>
      <c r="DI389" s="2492"/>
      <c r="DJ389" s="2492"/>
      <c r="DK389" s="2492"/>
      <c r="DL389" s="2492"/>
      <c r="DM389" s="2492"/>
      <c r="DN389" s="2492"/>
      <c r="DO389" s="2492"/>
      <c r="DP389" s="2492"/>
      <c r="DQ389" s="2492"/>
      <c r="DR389" s="2492"/>
      <c r="DS389" s="2492"/>
      <c r="DT389" s="2492"/>
      <c r="DU389" s="2492"/>
      <c r="DV389" s="2492"/>
      <c r="DW389" s="2492"/>
      <c r="DX389" s="2492"/>
      <c r="DY389" s="2492"/>
      <c r="DZ389" s="2492"/>
      <c r="EA389" s="2492"/>
      <c r="EB389" s="2492"/>
      <c r="EC389" s="2492"/>
      <c r="ED389" s="2492"/>
      <c r="EE389" s="2492"/>
      <c r="EF389" s="2492"/>
      <c r="EG389" s="2492"/>
      <c r="EH389" s="2492"/>
      <c r="EI389" s="2492"/>
      <c r="EJ389" s="2492"/>
      <c r="EK389" s="2492"/>
      <c r="EL389" s="2492"/>
      <c r="EM389" s="2492"/>
      <c r="EN389" s="2492"/>
      <c r="EO389" s="2492"/>
      <c r="EP389" s="2492"/>
      <c r="EQ389" s="2492"/>
      <c r="ER389" s="2492"/>
      <c r="ES389" s="2492"/>
      <c r="ET389" s="2492"/>
      <c r="EU389" s="2492"/>
      <c r="EV389" s="2492"/>
      <c r="EW389" s="2492"/>
      <c r="EX389" s="2492"/>
      <c r="EY389" s="2492"/>
      <c r="EZ389" s="2492"/>
      <c r="FA389" s="2492"/>
      <c r="FB389" s="2492"/>
      <c r="FC389" s="2492"/>
      <c r="FD389" s="2492"/>
      <c r="FE389" s="2492"/>
      <c r="FF389" s="2492"/>
      <c r="FG389" s="2492"/>
      <c r="FH389" s="2492"/>
      <c r="FI389" s="2492"/>
      <c r="FJ389" s="2492"/>
      <c r="FK389" s="2492"/>
      <c r="FL389" s="2492"/>
      <c r="FM389" s="2492"/>
      <c r="FN389" s="2492"/>
      <c r="FO389" s="2492"/>
      <c r="FP389" s="2492"/>
      <c r="FQ389" s="2492"/>
      <c r="FR389" s="2492"/>
      <c r="FS389" s="2492"/>
      <c r="FT389" s="2492"/>
      <c r="FU389" s="2492"/>
      <c r="FV389" s="2492"/>
      <c r="FW389" s="2492"/>
      <c r="FX389" s="2492"/>
      <c r="FY389" s="2492"/>
      <c r="FZ389" s="2492"/>
      <c r="GA389" s="2492"/>
      <c r="GB389" s="2492"/>
      <c r="GC389" s="2492"/>
      <c r="GD389" s="2492"/>
      <c r="GE389" s="2492"/>
      <c r="GF389" s="2492"/>
      <c r="GG389" s="2492"/>
      <c r="GH389" s="2492"/>
      <c r="GI389" s="2492"/>
      <c r="GJ389" s="2492"/>
      <c r="GK389" s="2492"/>
      <c r="GL389" s="2492"/>
      <c r="GM389" s="2492"/>
      <c r="GN389" s="2492"/>
      <c r="GO389" s="2492"/>
      <c r="GP389" s="2492"/>
      <c r="GQ389" s="2492"/>
      <c r="GR389" s="2492"/>
      <c r="GS389" s="2492"/>
      <c r="GT389" s="2492"/>
      <c r="GU389" s="2492"/>
      <c r="GV389" s="2492"/>
      <c r="GW389" s="2492"/>
      <c r="GX389" s="2492"/>
      <c r="GY389" s="2492"/>
      <c r="GZ389" s="2492"/>
      <c r="HA389" s="2492"/>
      <c r="HB389" s="2492"/>
      <c r="HC389" s="2492"/>
      <c r="HD389" s="2492"/>
      <c r="HE389" s="2492"/>
      <c r="HF389" s="2492"/>
      <c r="HG389" s="2492"/>
      <c r="HH389" s="2492"/>
      <c r="HI389" s="2492"/>
      <c r="HJ389" s="2492"/>
      <c r="HK389" s="2492"/>
      <c r="HL389" s="2492"/>
      <c r="HM389" s="2492"/>
      <c r="HN389" s="2492"/>
      <c r="HO389" s="2492"/>
      <c r="HP389" s="2492"/>
      <c r="HQ389" s="2492"/>
      <c r="HR389" s="2492"/>
      <c r="HS389" s="2492"/>
      <c r="HT389" s="2492"/>
      <c r="HU389" s="2492"/>
      <c r="HV389" s="2492"/>
      <c r="HW389" s="2492"/>
      <c r="HX389" s="2492"/>
      <c r="HY389" s="2492"/>
      <c r="HZ389" s="2492"/>
      <c r="IA389" s="2492"/>
      <c r="IB389" s="2492"/>
      <c r="IC389" s="2492"/>
      <c r="ID389" s="2492"/>
      <c r="IE389" s="2492"/>
    </row>
    <row r="390" spans="1:239" s="1472" customFormat="1" ht="27" customHeight="1">
      <c r="A390" s="1675" t="s">
        <v>161</v>
      </c>
      <c r="B390" s="1676" t="s">
        <v>1790</v>
      </c>
      <c r="C390" s="4363" t="s">
        <v>1791</v>
      </c>
      <c r="D390" s="4364"/>
      <c r="E390" s="4364"/>
      <c r="F390" s="4365"/>
      <c r="G390" s="1677" t="s">
        <v>680</v>
      </c>
      <c r="H390" s="117"/>
      <c r="I390" s="1118">
        <v>67.5</v>
      </c>
      <c r="J390" s="1846"/>
      <c r="K390" s="1847">
        <v>6</v>
      </c>
      <c r="L390" s="2559"/>
      <c r="M390" s="2187" t="s">
        <v>303</v>
      </c>
      <c r="N390" s="1677">
        <v>1</v>
      </c>
      <c r="O390" s="1853"/>
      <c r="P390" s="2188">
        <v>195</v>
      </c>
      <c r="Q390" s="1853"/>
      <c r="R390" s="2637"/>
      <c r="S390" s="1677">
        <v>3</v>
      </c>
      <c r="T390" s="1853"/>
      <c r="U390" s="2188">
        <v>573</v>
      </c>
      <c r="V390" s="1853"/>
      <c r="W390" s="2664"/>
      <c r="X390" s="1681">
        <v>0.01</v>
      </c>
      <c r="Y390" s="1853"/>
      <c r="Z390" s="1854">
        <v>135616</v>
      </c>
      <c r="AA390" s="1992"/>
      <c r="AB390" s="2682"/>
      <c r="AC390" s="2516">
        <f t="shared" si="24"/>
        <v>0</v>
      </c>
      <c r="AD390" s="1416">
        <f t="shared" si="25"/>
        <v>0</v>
      </c>
      <c r="AE390" s="1416">
        <f t="shared" si="26"/>
        <v>0</v>
      </c>
      <c r="AF390" s="1416">
        <f t="shared" si="27"/>
        <v>0</v>
      </c>
      <c r="AG390" s="2492"/>
      <c r="AH390" s="2492"/>
      <c r="AI390" s="2492"/>
      <c r="AJ390" s="2492"/>
      <c r="AK390" s="2492"/>
      <c r="AL390" s="2492"/>
      <c r="AM390" s="2492"/>
      <c r="AN390" s="2492"/>
      <c r="AO390" s="2492"/>
      <c r="AP390" s="2492"/>
      <c r="AQ390" s="2492"/>
      <c r="AR390" s="2492"/>
      <c r="AS390" s="2492"/>
      <c r="AT390" s="2492"/>
      <c r="AU390" s="2492"/>
      <c r="AV390" s="2492"/>
      <c r="AW390" s="2492"/>
      <c r="AX390" s="2492"/>
      <c r="AY390" s="2492"/>
      <c r="AZ390" s="2492"/>
      <c r="BA390" s="2492"/>
      <c r="BB390" s="2492"/>
      <c r="BC390" s="2492"/>
      <c r="BD390" s="2492"/>
      <c r="BE390" s="2492"/>
      <c r="BF390" s="2492"/>
      <c r="BG390" s="2492"/>
      <c r="BH390" s="2492"/>
      <c r="BI390" s="2492"/>
      <c r="BJ390" s="2492"/>
      <c r="BK390" s="2492"/>
      <c r="BL390" s="2492"/>
      <c r="BM390" s="2492"/>
      <c r="BN390" s="2492"/>
      <c r="BO390" s="2492"/>
      <c r="BP390" s="2492"/>
      <c r="BQ390" s="2492"/>
      <c r="BR390" s="2492"/>
      <c r="BS390" s="2492"/>
      <c r="BT390" s="2492"/>
      <c r="BU390" s="2492"/>
      <c r="BV390" s="2492"/>
      <c r="BW390" s="2492"/>
      <c r="BX390" s="2492"/>
      <c r="BY390" s="2492"/>
      <c r="BZ390" s="2492"/>
      <c r="CA390" s="2492"/>
      <c r="CB390" s="2492"/>
      <c r="CC390" s="2492"/>
      <c r="CD390" s="2492"/>
      <c r="CE390" s="2492"/>
      <c r="CF390" s="2492"/>
      <c r="CG390" s="2492"/>
      <c r="CH390" s="2492"/>
      <c r="CI390" s="2492"/>
      <c r="CJ390" s="2492"/>
      <c r="CK390" s="2492"/>
      <c r="CL390" s="2492"/>
      <c r="CM390" s="2492"/>
      <c r="CN390" s="2492"/>
      <c r="CO390" s="2492"/>
      <c r="CP390" s="2492"/>
      <c r="CQ390" s="2492"/>
      <c r="CR390" s="2492"/>
      <c r="CS390" s="2492"/>
      <c r="CT390" s="2492"/>
      <c r="CU390" s="2492"/>
      <c r="CV390" s="2492"/>
      <c r="CW390" s="2492"/>
      <c r="CX390" s="2492"/>
      <c r="CY390" s="2492"/>
      <c r="CZ390" s="2492"/>
      <c r="DA390" s="2492"/>
      <c r="DB390" s="2492"/>
      <c r="DC390" s="2492"/>
      <c r="DD390" s="2492"/>
      <c r="DE390" s="2492"/>
      <c r="DF390" s="2492"/>
      <c r="DG390" s="2492"/>
      <c r="DH390" s="2492"/>
      <c r="DI390" s="2492"/>
      <c r="DJ390" s="2492"/>
      <c r="DK390" s="2492"/>
      <c r="DL390" s="2492"/>
      <c r="DM390" s="2492"/>
      <c r="DN390" s="2492"/>
      <c r="DO390" s="2492"/>
      <c r="DP390" s="2492"/>
      <c r="DQ390" s="2492"/>
      <c r="DR390" s="2492"/>
      <c r="DS390" s="2492"/>
      <c r="DT390" s="2492"/>
      <c r="DU390" s="2492"/>
      <c r="DV390" s="2492"/>
      <c r="DW390" s="2492"/>
      <c r="DX390" s="2492"/>
      <c r="DY390" s="2492"/>
      <c r="DZ390" s="2492"/>
      <c r="EA390" s="2492"/>
      <c r="EB390" s="2492"/>
      <c r="EC390" s="2492"/>
      <c r="ED390" s="2492"/>
      <c r="EE390" s="2492"/>
      <c r="EF390" s="2492"/>
      <c r="EG390" s="2492"/>
      <c r="EH390" s="2492"/>
      <c r="EI390" s="2492"/>
      <c r="EJ390" s="2492"/>
      <c r="EK390" s="2492"/>
      <c r="EL390" s="2492"/>
      <c r="EM390" s="2492"/>
      <c r="EN390" s="2492"/>
      <c r="EO390" s="2492"/>
      <c r="EP390" s="2492"/>
      <c r="EQ390" s="2492"/>
      <c r="ER390" s="2492"/>
      <c r="ES390" s="2492"/>
      <c r="ET390" s="2492"/>
      <c r="EU390" s="2492"/>
      <c r="EV390" s="2492"/>
      <c r="EW390" s="2492"/>
      <c r="EX390" s="2492"/>
      <c r="EY390" s="2492"/>
      <c r="EZ390" s="2492"/>
      <c r="FA390" s="2492"/>
      <c r="FB390" s="2492"/>
      <c r="FC390" s="2492"/>
      <c r="FD390" s="2492"/>
      <c r="FE390" s="2492"/>
      <c r="FF390" s="2492"/>
      <c r="FG390" s="2492"/>
      <c r="FH390" s="2492"/>
      <c r="FI390" s="2492"/>
      <c r="FJ390" s="2492"/>
      <c r="FK390" s="2492"/>
      <c r="FL390" s="2492"/>
      <c r="FM390" s="2492"/>
      <c r="FN390" s="2492"/>
      <c r="FO390" s="2492"/>
      <c r="FP390" s="2492"/>
      <c r="FQ390" s="2492"/>
      <c r="FR390" s="2492"/>
      <c r="FS390" s="2492"/>
      <c r="FT390" s="2492"/>
      <c r="FU390" s="2492"/>
      <c r="FV390" s="2492"/>
      <c r="FW390" s="2492"/>
      <c r="FX390" s="2492"/>
      <c r="FY390" s="2492"/>
      <c r="FZ390" s="2492"/>
      <c r="GA390" s="2492"/>
      <c r="GB390" s="2492"/>
      <c r="GC390" s="2492"/>
      <c r="GD390" s="2492"/>
      <c r="GE390" s="2492"/>
      <c r="GF390" s="2492"/>
      <c r="GG390" s="2492"/>
      <c r="GH390" s="2492"/>
      <c r="GI390" s="2492"/>
      <c r="GJ390" s="2492"/>
      <c r="GK390" s="2492"/>
      <c r="GL390" s="2492"/>
      <c r="GM390" s="2492"/>
      <c r="GN390" s="2492"/>
      <c r="GO390" s="2492"/>
      <c r="GP390" s="2492"/>
      <c r="GQ390" s="2492"/>
      <c r="GR390" s="2492"/>
      <c r="GS390" s="2492"/>
      <c r="GT390" s="2492"/>
      <c r="GU390" s="2492"/>
      <c r="GV390" s="2492"/>
      <c r="GW390" s="2492"/>
      <c r="GX390" s="2492"/>
      <c r="GY390" s="2492"/>
      <c r="GZ390" s="2492"/>
      <c r="HA390" s="2492"/>
      <c r="HB390" s="2492"/>
      <c r="HC390" s="2492"/>
      <c r="HD390" s="2492"/>
      <c r="HE390" s="2492"/>
      <c r="HF390" s="2492"/>
      <c r="HG390" s="2492"/>
      <c r="HH390" s="2492"/>
      <c r="HI390" s="2492"/>
      <c r="HJ390" s="2492"/>
      <c r="HK390" s="2492"/>
      <c r="HL390" s="2492"/>
      <c r="HM390" s="2492"/>
      <c r="HN390" s="2492"/>
      <c r="HO390" s="2492"/>
      <c r="HP390" s="2492"/>
      <c r="HQ390" s="2492"/>
      <c r="HR390" s="2492"/>
      <c r="HS390" s="2492"/>
      <c r="HT390" s="2492"/>
      <c r="HU390" s="2492"/>
      <c r="HV390" s="2492"/>
      <c r="HW390" s="2492"/>
      <c r="HX390" s="2492"/>
      <c r="HY390" s="2492"/>
      <c r="HZ390" s="2492"/>
      <c r="IA390" s="2492"/>
      <c r="IB390" s="2492"/>
      <c r="IC390" s="2492"/>
      <c r="ID390" s="2492"/>
      <c r="IE390" s="2492"/>
    </row>
    <row r="391" spans="1:239" s="1472" customFormat="1" ht="15.75" customHeight="1">
      <c r="A391" s="1495" t="s">
        <v>1792</v>
      </c>
      <c r="B391" s="1496" t="s">
        <v>1793</v>
      </c>
      <c r="C391" s="1543" t="s">
        <v>1794</v>
      </c>
      <c r="D391" s="1544"/>
      <c r="E391" s="1545"/>
      <c r="F391" s="1546"/>
      <c r="G391" s="945"/>
      <c r="H391" s="445"/>
      <c r="I391" s="1048"/>
      <c r="J391" s="956"/>
      <c r="K391" s="2126"/>
      <c r="L391" s="2576"/>
      <c r="M391" s="1126"/>
      <c r="N391" s="1497">
        <v>1</v>
      </c>
      <c r="O391" s="1549"/>
      <c r="P391" s="1499">
        <v>121</v>
      </c>
      <c r="Q391" s="1549"/>
      <c r="R391" s="2468"/>
      <c r="S391" s="1497">
        <v>3</v>
      </c>
      <c r="T391" s="1549"/>
      <c r="U391" s="1499">
        <v>350</v>
      </c>
      <c r="V391" s="1549"/>
      <c r="W391" s="2476"/>
      <c r="X391" s="1502">
        <v>0.01</v>
      </c>
      <c r="Y391" s="1549"/>
      <c r="Z391" s="1981">
        <v>82260</v>
      </c>
      <c r="AA391" s="1616"/>
      <c r="AB391" s="2480"/>
      <c r="AC391" s="2516">
        <f t="shared" si="24"/>
        <v>0</v>
      </c>
      <c r="AD391" s="1416">
        <f t="shared" si="25"/>
        <v>0</v>
      </c>
      <c r="AE391" s="1416">
        <f t="shared" si="26"/>
        <v>0</v>
      </c>
      <c r="AF391" s="1416">
        <f t="shared" si="27"/>
        <v>0</v>
      </c>
      <c r="AG391" s="2492"/>
      <c r="AH391" s="2492"/>
      <c r="AI391" s="2492"/>
      <c r="AJ391" s="2492"/>
      <c r="AK391" s="2492"/>
      <c r="AL391" s="2492"/>
      <c r="AM391" s="2492"/>
      <c r="AN391" s="2492"/>
      <c r="AO391" s="2492"/>
      <c r="AP391" s="2492"/>
      <c r="AQ391" s="2492"/>
      <c r="AR391" s="2492"/>
      <c r="AS391" s="2492"/>
      <c r="AT391" s="2492"/>
      <c r="AU391" s="2492"/>
      <c r="AV391" s="2492"/>
      <c r="AW391" s="2492"/>
      <c r="AX391" s="2492"/>
      <c r="AY391" s="2492"/>
      <c r="AZ391" s="2492"/>
      <c r="BA391" s="2492"/>
      <c r="BB391" s="2492"/>
      <c r="BC391" s="2492"/>
      <c r="BD391" s="2492"/>
      <c r="BE391" s="2492"/>
      <c r="BF391" s="2492"/>
      <c r="BG391" s="2492"/>
      <c r="BH391" s="2492"/>
      <c r="BI391" s="2492"/>
      <c r="BJ391" s="2492"/>
      <c r="BK391" s="2492"/>
      <c r="BL391" s="2492"/>
      <c r="BM391" s="2492"/>
      <c r="BN391" s="2492"/>
      <c r="BO391" s="2492"/>
      <c r="BP391" s="2492"/>
      <c r="BQ391" s="2492"/>
      <c r="BR391" s="2492"/>
      <c r="BS391" s="2492"/>
      <c r="BT391" s="2492"/>
      <c r="BU391" s="2492"/>
      <c r="BV391" s="2492"/>
      <c r="BW391" s="2492"/>
      <c r="BX391" s="2492"/>
      <c r="BY391" s="2492"/>
      <c r="BZ391" s="2492"/>
      <c r="CA391" s="2492"/>
      <c r="CB391" s="2492"/>
      <c r="CC391" s="2492"/>
      <c r="CD391" s="2492"/>
      <c r="CE391" s="2492"/>
      <c r="CF391" s="2492"/>
      <c r="CG391" s="2492"/>
      <c r="CH391" s="2492"/>
      <c r="CI391" s="2492"/>
      <c r="CJ391" s="2492"/>
      <c r="CK391" s="2492"/>
      <c r="CL391" s="2492"/>
      <c r="CM391" s="2492"/>
      <c r="CN391" s="2492"/>
      <c r="CO391" s="2492"/>
      <c r="CP391" s="2492"/>
      <c r="CQ391" s="2492"/>
      <c r="CR391" s="2492"/>
      <c r="CS391" s="2492"/>
      <c r="CT391" s="2492"/>
      <c r="CU391" s="2492"/>
      <c r="CV391" s="2492"/>
      <c r="CW391" s="2492"/>
      <c r="CX391" s="2492"/>
      <c r="CY391" s="2492"/>
      <c r="CZ391" s="2492"/>
      <c r="DA391" s="2492"/>
      <c r="DB391" s="2492"/>
      <c r="DC391" s="2492"/>
      <c r="DD391" s="2492"/>
      <c r="DE391" s="2492"/>
      <c r="DF391" s="2492"/>
      <c r="DG391" s="2492"/>
      <c r="DH391" s="2492"/>
      <c r="DI391" s="2492"/>
      <c r="DJ391" s="2492"/>
      <c r="DK391" s="2492"/>
      <c r="DL391" s="2492"/>
      <c r="DM391" s="2492"/>
      <c r="DN391" s="2492"/>
      <c r="DO391" s="2492"/>
      <c r="DP391" s="2492"/>
      <c r="DQ391" s="2492"/>
      <c r="DR391" s="2492"/>
      <c r="DS391" s="2492"/>
      <c r="DT391" s="2492"/>
      <c r="DU391" s="2492"/>
      <c r="DV391" s="2492"/>
      <c r="DW391" s="2492"/>
      <c r="DX391" s="2492"/>
      <c r="DY391" s="2492"/>
      <c r="DZ391" s="2492"/>
      <c r="EA391" s="2492"/>
      <c r="EB391" s="2492"/>
      <c r="EC391" s="2492"/>
      <c r="ED391" s="2492"/>
      <c r="EE391" s="2492"/>
      <c r="EF391" s="2492"/>
      <c r="EG391" s="2492"/>
      <c r="EH391" s="2492"/>
      <c r="EI391" s="2492"/>
      <c r="EJ391" s="2492"/>
      <c r="EK391" s="2492"/>
      <c r="EL391" s="2492"/>
      <c r="EM391" s="2492"/>
      <c r="EN391" s="2492"/>
      <c r="EO391" s="2492"/>
      <c r="EP391" s="2492"/>
      <c r="EQ391" s="2492"/>
      <c r="ER391" s="2492"/>
      <c r="ES391" s="2492"/>
      <c r="ET391" s="2492"/>
      <c r="EU391" s="2492"/>
      <c r="EV391" s="2492"/>
      <c r="EW391" s="2492"/>
      <c r="EX391" s="2492"/>
      <c r="EY391" s="2492"/>
      <c r="EZ391" s="2492"/>
      <c r="FA391" s="2492"/>
      <c r="FB391" s="2492"/>
      <c r="FC391" s="2492"/>
      <c r="FD391" s="2492"/>
      <c r="FE391" s="2492"/>
      <c r="FF391" s="2492"/>
      <c r="FG391" s="2492"/>
      <c r="FH391" s="2492"/>
      <c r="FI391" s="2492"/>
      <c r="FJ391" s="2492"/>
      <c r="FK391" s="2492"/>
      <c r="FL391" s="2492"/>
      <c r="FM391" s="2492"/>
      <c r="FN391" s="2492"/>
      <c r="FO391" s="2492"/>
      <c r="FP391" s="2492"/>
      <c r="FQ391" s="2492"/>
      <c r="FR391" s="2492"/>
      <c r="FS391" s="2492"/>
      <c r="FT391" s="2492"/>
      <c r="FU391" s="2492"/>
      <c r="FV391" s="2492"/>
      <c r="FW391" s="2492"/>
      <c r="FX391" s="2492"/>
      <c r="FY391" s="2492"/>
      <c r="FZ391" s="2492"/>
      <c r="GA391" s="2492"/>
      <c r="GB391" s="2492"/>
      <c r="GC391" s="2492"/>
      <c r="GD391" s="2492"/>
      <c r="GE391" s="2492"/>
      <c r="GF391" s="2492"/>
      <c r="GG391" s="2492"/>
      <c r="GH391" s="2492"/>
      <c r="GI391" s="2492"/>
      <c r="GJ391" s="2492"/>
      <c r="GK391" s="2492"/>
      <c r="GL391" s="2492"/>
      <c r="GM391" s="2492"/>
      <c r="GN391" s="2492"/>
      <c r="GO391" s="2492"/>
      <c r="GP391" s="2492"/>
      <c r="GQ391" s="2492"/>
      <c r="GR391" s="2492"/>
      <c r="GS391" s="2492"/>
      <c r="GT391" s="2492"/>
      <c r="GU391" s="2492"/>
      <c r="GV391" s="2492"/>
      <c r="GW391" s="2492"/>
      <c r="GX391" s="2492"/>
      <c r="GY391" s="2492"/>
      <c r="GZ391" s="2492"/>
      <c r="HA391" s="2492"/>
      <c r="HB391" s="2492"/>
      <c r="HC391" s="2492"/>
      <c r="HD391" s="2492"/>
      <c r="HE391" s="2492"/>
      <c r="HF391" s="2492"/>
      <c r="HG391" s="2492"/>
      <c r="HH391" s="2492"/>
      <c r="HI391" s="2492"/>
      <c r="HJ391" s="2492"/>
      <c r="HK391" s="2492"/>
      <c r="HL391" s="2492"/>
      <c r="HM391" s="2492"/>
      <c r="HN391" s="2492"/>
      <c r="HO391" s="2492"/>
      <c r="HP391" s="2492"/>
      <c r="HQ391" s="2492"/>
      <c r="HR391" s="2492"/>
      <c r="HS391" s="2492"/>
      <c r="HT391" s="2492"/>
      <c r="HU391" s="2492"/>
      <c r="HV391" s="2492"/>
      <c r="HW391" s="2492"/>
      <c r="HX391" s="2492"/>
      <c r="HY391" s="2492"/>
      <c r="HZ391" s="2492"/>
      <c r="IA391" s="2492"/>
      <c r="IB391" s="2492"/>
      <c r="IC391" s="2492"/>
      <c r="ID391" s="2492"/>
      <c r="IE391" s="2492"/>
    </row>
    <row r="392" spans="1:239" s="1472" customFormat="1" ht="15.75" customHeight="1">
      <c r="A392" s="1495" t="s">
        <v>1795</v>
      </c>
      <c r="B392" s="1496" t="s">
        <v>1796</v>
      </c>
      <c r="C392" s="1543" t="s">
        <v>1794</v>
      </c>
      <c r="D392" s="1544"/>
      <c r="E392" s="1545"/>
      <c r="F392" s="1635"/>
      <c r="G392" s="1497" t="s">
        <v>786</v>
      </c>
      <c r="H392" s="1592"/>
      <c r="I392" s="1617">
        <v>67.5</v>
      </c>
      <c r="J392" s="1757"/>
      <c r="K392" s="1618">
        <v>6</v>
      </c>
      <c r="L392" s="2446"/>
      <c r="M392" s="1638" t="s">
        <v>246</v>
      </c>
      <c r="N392" s="1497">
        <v>1</v>
      </c>
      <c r="O392" s="1549"/>
      <c r="P392" s="1499">
        <v>121</v>
      </c>
      <c r="Q392" s="1549"/>
      <c r="R392" s="2468"/>
      <c r="S392" s="1497">
        <v>3</v>
      </c>
      <c r="T392" s="1549"/>
      <c r="U392" s="1499">
        <v>350</v>
      </c>
      <c r="V392" s="1549"/>
      <c r="W392" s="2476"/>
      <c r="X392" s="1502">
        <v>0.01</v>
      </c>
      <c r="Y392" s="1549"/>
      <c r="Z392" s="1981">
        <v>82260</v>
      </c>
      <c r="AA392" s="1616"/>
      <c r="AB392" s="2480"/>
      <c r="AC392" s="2516">
        <f t="shared" si="24"/>
        <v>0</v>
      </c>
      <c r="AD392" s="1416">
        <f t="shared" si="25"/>
        <v>0</v>
      </c>
      <c r="AE392" s="1416">
        <f t="shared" si="26"/>
        <v>0</v>
      </c>
      <c r="AF392" s="1416">
        <f t="shared" si="27"/>
        <v>0</v>
      </c>
      <c r="AG392" s="2492"/>
      <c r="AH392" s="2492"/>
      <c r="AI392" s="2492"/>
      <c r="AJ392" s="2492"/>
      <c r="AK392" s="2492"/>
      <c r="AL392" s="2492"/>
      <c r="AM392" s="2492"/>
      <c r="AN392" s="2492"/>
      <c r="AO392" s="2492"/>
      <c r="AP392" s="2492"/>
      <c r="AQ392" s="2492"/>
      <c r="AR392" s="2492"/>
      <c r="AS392" s="2492"/>
      <c r="AT392" s="2492"/>
      <c r="AU392" s="2492"/>
      <c r="AV392" s="2492"/>
      <c r="AW392" s="2492"/>
      <c r="AX392" s="2492"/>
      <c r="AY392" s="2492"/>
      <c r="AZ392" s="2492"/>
      <c r="BA392" s="2492"/>
      <c r="BB392" s="2492"/>
      <c r="BC392" s="2492"/>
      <c r="BD392" s="2492"/>
      <c r="BE392" s="2492"/>
      <c r="BF392" s="2492"/>
      <c r="BG392" s="2492"/>
      <c r="BH392" s="2492"/>
      <c r="BI392" s="2492"/>
      <c r="BJ392" s="2492"/>
      <c r="BK392" s="2492"/>
      <c r="BL392" s="2492"/>
      <c r="BM392" s="2492"/>
      <c r="BN392" s="2492"/>
      <c r="BO392" s="2492"/>
      <c r="BP392" s="2492"/>
      <c r="BQ392" s="2492"/>
      <c r="BR392" s="2492"/>
      <c r="BS392" s="2492"/>
      <c r="BT392" s="2492"/>
      <c r="BU392" s="2492"/>
      <c r="BV392" s="2492"/>
      <c r="BW392" s="2492"/>
      <c r="BX392" s="2492"/>
      <c r="BY392" s="2492"/>
      <c r="BZ392" s="2492"/>
      <c r="CA392" s="2492"/>
      <c r="CB392" s="2492"/>
      <c r="CC392" s="2492"/>
      <c r="CD392" s="2492"/>
      <c r="CE392" s="2492"/>
      <c r="CF392" s="2492"/>
      <c r="CG392" s="2492"/>
      <c r="CH392" s="2492"/>
      <c r="CI392" s="2492"/>
      <c r="CJ392" s="2492"/>
      <c r="CK392" s="2492"/>
      <c r="CL392" s="2492"/>
      <c r="CM392" s="2492"/>
      <c r="CN392" s="2492"/>
      <c r="CO392" s="2492"/>
      <c r="CP392" s="2492"/>
      <c r="CQ392" s="2492"/>
      <c r="CR392" s="2492"/>
      <c r="CS392" s="2492"/>
      <c r="CT392" s="2492"/>
      <c r="CU392" s="2492"/>
      <c r="CV392" s="2492"/>
      <c r="CW392" s="2492"/>
      <c r="CX392" s="2492"/>
      <c r="CY392" s="2492"/>
      <c r="CZ392" s="2492"/>
      <c r="DA392" s="2492"/>
      <c r="DB392" s="2492"/>
      <c r="DC392" s="2492"/>
      <c r="DD392" s="2492"/>
      <c r="DE392" s="2492"/>
      <c r="DF392" s="2492"/>
      <c r="DG392" s="2492"/>
      <c r="DH392" s="2492"/>
      <c r="DI392" s="2492"/>
      <c r="DJ392" s="2492"/>
      <c r="DK392" s="2492"/>
      <c r="DL392" s="2492"/>
      <c r="DM392" s="2492"/>
      <c r="DN392" s="2492"/>
      <c r="DO392" s="2492"/>
      <c r="DP392" s="2492"/>
      <c r="DQ392" s="2492"/>
      <c r="DR392" s="2492"/>
      <c r="DS392" s="2492"/>
      <c r="DT392" s="2492"/>
      <c r="DU392" s="2492"/>
      <c r="DV392" s="2492"/>
      <c r="DW392" s="2492"/>
      <c r="DX392" s="2492"/>
      <c r="DY392" s="2492"/>
      <c r="DZ392" s="2492"/>
      <c r="EA392" s="2492"/>
      <c r="EB392" s="2492"/>
      <c r="EC392" s="2492"/>
      <c r="ED392" s="2492"/>
      <c r="EE392" s="2492"/>
      <c r="EF392" s="2492"/>
      <c r="EG392" s="2492"/>
      <c r="EH392" s="2492"/>
      <c r="EI392" s="2492"/>
      <c r="EJ392" s="2492"/>
      <c r="EK392" s="2492"/>
      <c r="EL392" s="2492"/>
      <c r="EM392" s="2492"/>
      <c r="EN392" s="2492"/>
      <c r="EO392" s="2492"/>
      <c r="EP392" s="2492"/>
      <c r="EQ392" s="2492"/>
      <c r="ER392" s="2492"/>
      <c r="ES392" s="2492"/>
      <c r="ET392" s="2492"/>
      <c r="EU392" s="2492"/>
      <c r="EV392" s="2492"/>
      <c r="EW392" s="2492"/>
      <c r="EX392" s="2492"/>
      <c r="EY392" s="2492"/>
      <c r="EZ392" s="2492"/>
      <c r="FA392" s="2492"/>
      <c r="FB392" s="2492"/>
      <c r="FC392" s="2492"/>
      <c r="FD392" s="2492"/>
      <c r="FE392" s="2492"/>
      <c r="FF392" s="2492"/>
      <c r="FG392" s="2492"/>
      <c r="FH392" s="2492"/>
      <c r="FI392" s="2492"/>
      <c r="FJ392" s="2492"/>
      <c r="FK392" s="2492"/>
      <c r="FL392" s="2492"/>
      <c r="FM392" s="2492"/>
      <c r="FN392" s="2492"/>
      <c r="FO392" s="2492"/>
      <c r="FP392" s="2492"/>
      <c r="FQ392" s="2492"/>
      <c r="FR392" s="2492"/>
      <c r="FS392" s="2492"/>
      <c r="FT392" s="2492"/>
      <c r="FU392" s="2492"/>
      <c r="FV392" s="2492"/>
      <c r="FW392" s="2492"/>
      <c r="FX392" s="2492"/>
      <c r="FY392" s="2492"/>
      <c r="FZ392" s="2492"/>
      <c r="GA392" s="2492"/>
      <c r="GB392" s="2492"/>
      <c r="GC392" s="2492"/>
      <c r="GD392" s="2492"/>
      <c r="GE392" s="2492"/>
      <c r="GF392" s="2492"/>
      <c r="GG392" s="2492"/>
      <c r="GH392" s="2492"/>
      <c r="GI392" s="2492"/>
      <c r="GJ392" s="2492"/>
      <c r="GK392" s="2492"/>
      <c r="GL392" s="2492"/>
      <c r="GM392" s="2492"/>
      <c r="GN392" s="2492"/>
      <c r="GO392" s="2492"/>
      <c r="GP392" s="2492"/>
      <c r="GQ392" s="2492"/>
      <c r="GR392" s="2492"/>
      <c r="GS392" s="2492"/>
      <c r="GT392" s="2492"/>
      <c r="GU392" s="2492"/>
      <c r="GV392" s="2492"/>
      <c r="GW392" s="2492"/>
      <c r="GX392" s="2492"/>
      <c r="GY392" s="2492"/>
      <c r="GZ392" s="2492"/>
      <c r="HA392" s="2492"/>
      <c r="HB392" s="2492"/>
      <c r="HC392" s="2492"/>
      <c r="HD392" s="2492"/>
      <c r="HE392" s="2492"/>
      <c r="HF392" s="2492"/>
      <c r="HG392" s="2492"/>
      <c r="HH392" s="2492"/>
      <c r="HI392" s="2492"/>
      <c r="HJ392" s="2492"/>
      <c r="HK392" s="2492"/>
      <c r="HL392" s="2492"/>
      <c r="HM392" s="2492"/>
      <c r="HN392" s="2492"/>
      <c r="HO392" s="2492"/>
      <c r="HP392" s="2492"/>
      <c r="HQ392" s="2492"/>
      <c r="HR392" s="2492"/>
      <c r="HS392" s="2492"/>
      <c r="HT392" s="2492"/>
      <c r="HU392" s="2492"/>
      <c r="HV392" s="2492"/>
      <c r="HW392" s="2492"/>
      <c r="HX392" s="2492"/>
      <c r="HY392" s="2492"/>
      <c r="HZ392" s="2492"/>
      <c r="IA392" s="2492"/>
      <c r="IB392" s="2492"/>
      <c r="IC392" s="2492"/>
      <c r="ID392" s="2492"/>
      <c r="IE392" s="2492"/>
    </row>
    <row r="393" spans="1:239" s="2190" customFormat="1" ht="15.75" customHeight="1">
      <c r="A393" s="1856" t="s">
        <v>1797</v>
      </c>
      <c r="B393" s="1857" t="s">
        <v>1798</v>
      </c>
      <c r="C393" s="1858" t="s">
        <v>1799</v>
      </c>
      <c r="D393" s="1859"/>
      <c r="E393" s="1860"/>
      <c r="F393" s="1861"/>
      <c r="G393" s="1497" t="s">
        <v>786</v>
      </c>
      <c r="H393" s="1627"/>
      <c r="I393" s="1862">
        <v>67.5</v>
      </c>
      <c r="J393" s="1863"/>
      <c r="K393" s="1864">
        <v>6</v>
      </c>
      <c r="L393" s="2446"/>
      <c r="M393" s="2189" t="s">
        <v>1800</v>
      </c>
      <c r="N393" s="1626">
        <v>1</v>
      </c>
      <c r="O393" s="1629"/>
      <c r="P393" s="1628">
        <v>189</v>
      </c>
      <c r="Q393" s="1629"/>
      <c r="R393" s="2468"/>
      <c r="S393" s="1626">
        <v>3</v>
      </c>
      <c r="T393" s="1629"/>
      <c r="U393" s="1628">
        <v>554</v>
      </c>
      <c r="V393" s="1629"/>
      <c r="W393" s="2476"/>
      <c r="X393" s="1869">
        <v>0.01</v>
      </c>
      <c r="Y393" s="1629"/>
      <c r="Z393" s="2069">
        <v>131168</v>
      </c>
      <c r="AA393" s="2070"/>
      <c r="AB393" s="2480"/>
      <c r="AC393" s="2516">
        <f t="shared" si="24"/>
        <v>0</v>
      </c>
      <c r="AD393" s="1416">
        <f t="shared" si="25"/>
        <v>0</v>
      </c>
      <c r="AE393" s="1416">
        <f t="shared" si="26"/>
        <v>0</v>
      </c>
      <c r="AF393" s="1416">
        <f t="shared" si="27"/>
        <v>0</v>
      </c>
      <c r="AG393" s="2509"/>
      <c r="AH393" s="2509"/>
      <c r="AI393" s="2509"/>
      <c r="AJ393" s="2509"/>
      <c r="AK393" s="2509"/>
      <c r="AL393" s="2509"/>
      <c r="AM393" s="2509"/>
      <c r="AN393" s="2509"/>
      <c r="AO393" s="2509"/>
      <c r="AP393" s="2509"/>
      <c r="AQ393" s="2509"/>
      <c r="AR393" s="2509"/>
      <c r="AS393" s="2509"/>
      <c r="AT393" s="2509"/>
      <c r="AU393" s="2509"/>
      <c r="AV393" s="2509"/>
      <c r="AW393" s="2509"/>
      <c r="AX393" s="2509"/>
      <c r="AY393" s="2509"/>
      <c r="AZ393" s="2509"/>
      <c r="BA393" s="2509"/>
      <c r="BB393" s="2509"/>
      <c r="BC393" s="2509"/>
      <c r="BD393" s="2509"/>
      <c r="BE393" s="2509"/>
      <c r="BF393" s="2509"/>
      <c r="BG393" s="2509"/>
      <c r="BH393" s="2509"/>
      <c r="BI393" s="2509"/>
      <c r="BJ393" s="2509"/>
      <c r="BK393" s="2509"/>
      <c r="BL393" s="2509"/>
      <c r="BM393" s="2509"/>
      <c r="BN393" s="2509"/>
      <c r="BO393" s="2509"/>
      <c r="BP393" s="2509"/>
      <c r="BQ393" s="2509"/>
      <c r="BR393" s="2509"/>
      <c r="BS393" s="2509"/>
      <c r="BT393" s="2509"/>
      <c r="BU393" s="2509"/>
      <c r="BV393" s="2509"/>
      <c r="BW393" s="2509"/>
      <c r="BX393" s="2509"/>
      <c r="BY393" s="2509"/>
      <c r="BZ393" s="2509"/>
      <c r="CA393" s="2509"/>
      <c r="CB393" s="2509"/>
      <c r="CC393" s="2509"/>
      <c r="CD393" s="2509"/>
      <c r="CE393" s="2509"/>
      <c r="CF393" s="2509"/>
      <c r="CG393" s="2509"/>
      <c r="CH393" s="2509"/>
      <c r="CI393" s="2509"/>
      <c r="CJ393" s="2509"/>
      <c r="CK393" s="2509"/>
      <c r="CL393" s="2509"/>
      <c r="CM393" s="2509"/>
      <c r="CN393" s="2509"/>
      <c r="CO393" s="2509"/>
      <c r="CP393" s="2509"/>
      <c r="CQ393" s="2509"/>
      <c r="CR393" s="2509"/>
      <c r="CS393" s="2509"/>
      <c r="CT393" s="2509"/>
      <c r="CU393" s="2509"/>
      <c r="CV393" s="2509"/>
      <c r="CW393" s="2509"/>
      <c r="CX393" s="2509"/>
      <c r="CY393" s="2509"/>
      <c r="CZ393" s="2509"/>
      <c r="DA393" s="2509"/>
      <c r="DB393" s="2509"/>
      <c r="DC393" s="2509"/>
      <c r="DD393" s="2509"/>
      <c r="DE393" s="2509"/>
      <c r="DF393" s="2509"/>
      <c r="DG393" s="2509"/>
      <c r="DH393" s="2509"/>
      <c r="DI393" s="2509"/>
      <c r="DJ393" s="2509"/>
      <c r="DK393" s="2509"/>
      <c r="DL393" s="2509"/>
      <c r="DM393" s="2509"/>
      <c r="DN393" s="2509"/>
      <c r="DO393" s="2509"/>
      <c r="DP393" s="2509"/>
      <c r="DQ393" s="2509"/>
      <c r="DR393" s="2509"/>
      <c r="DS393" s="2509"/>
      <c r="DT393" s="2509"/>
      <c r="DU393" s="2509"/>
      <c r="DV393" s="2509"/>
      <c r="DW393" s="2509"/>
      <c r="DX393" s="2509"/>
      <c r="DY393" s="2509"/>
      <c r="DZ393" s="2509"/>
      <c r="EA393" s="2509"/>
      <c r="EB393" s="2509"/>
      <c r="EC393" s="2509"/>
      <c r="ED393" s="2509"/>
      <c r="EE393" s="2509"/>
      <c r="EF393" s="2509"/>
      <c r="EG393" s="2509"/>
      <c r="EH393" s="2509"/>
      <c r="EI393" s="2509"/>
      <c r="EJ393" s="2509"/>
      <c r="EK393" s="2509"/>
      <c r="EL393" s="2509"/>
      <c r="EM393" s="2509"/>
      <c r="EN393" s="2509"/>
      <c r="EO393" s="2509"/>
      <c r="EP393" s="2509"/>
      <c r="EQ393" s="2509"/>
      <c r="ER393" s="2509"/>
      <c r="ES393" s="2509"/>
      <c r="ET393" s="2509"/>
      <c r="EU393" s="2509"/>
      <c r="EV393" s="2509"/>
      <c r="EW393" s="2509"/>
      <c r="EX393" s="2509"/>
      <c r="EY393" s="2509"/>
      <c r="EZ393" s="2509"/>
      <c r="FA393" s="2509"/>
      <c r="FB393" s="2509"/>
      <c r="FC393" s="2509"/>
      <c r="FD393" s="2509"/>
      <c r="FE393" s="2509"/>
      <c r="FF393" s="2509"/>
      <c r="FG393" s="2509"/>
      <c r="FH393" s="2509"/>
      <c r="FI393" s="2509"/>
      <c r="FJ393" s="2509"/>
      <c r="FK393" s="2509"/>
      <c r="FL393" s="2509"/>
      <c r="FM393" s="2509"/>
      <c r="FN393" s="2509"/>
      <c r="FO393" s="2509"/>
      <c r="FP393" s="2509"/>
      <c r="FQ393" s="2509"/>
      <c r="FR393" s="2509"/>
      <c r="FS393" s="2509"/>
      <c r="FT393" s="2509"/>
      <c r="FU393" s="2509"/>
      <c r="FV393" s="2509"/>
      <c r="FW393" s="2509"/>
      <c r="FX393" s="2509"/>
      <c r="FY393" s="2509"/>
      <c r="FZ393" s="2509"/>
      <c r="GA393" s="2509"/>
      <c r="GB393" s="2509"/>
      <c r="GC393" s="2509"/>
      <c r="GD393" s="2509"/>
      <c r="GE393" s="2509"/>
      <c r="GF393" s="2509"/>
      <c r="GG393" s="2509"/>
      <c r="GH393" s="2509"/>
      <c r="GI393" s="2509"/>
      <c r="GJ393" s="2509"/>
      <c r="GK393" s="2509"/>
      <c r="GL393" s="2509"/>
      <c r="GM393" s="2509"/>
      <c r="GN393" s="2509"/>
      <c r="GO393" s="2509"/>
      <c r="GP393" s="2509"/>
      <c r="GQ393" s="2509"/>
      <c r="GR393" s="2509"/>
      <c r="GS393" s="2509"/>
      <c r="GT393" s="2509"/>
      <c r="GU393" s="2509"/>
      <c r="GV393" s="2509"/>
      <c r="GW393" s="2509"/>
      <c r="GX393" s="2509"/>
      <c r="GY393" s="2509"/>
      <c r="GZ393" s="2509"/>
      <c r="HA393" s="2509"/>
      <c r="HB393" s="2509"/>
      <c r="HC393" s="2509"/>
      <c r="HD393" s="2509"/>
      <c r="HE393" s="2509"/>
      <c r="HF393" s="2509"/>
      <c r="HG393" s="2509"/>
      <c r="HH393" s="2509"/>
      <c r="HI393" s="2509"/>
      <c r="HJ393" s="2509"/>
      <c r="HK393" s="2509"/>
      <c r="HL393" s="2509"/>
      <c r="HM393" s="2509"/>
      <c r="HN393" s="2509"/>
      <c r="HO393" s="2509"/>
      <c r="HP393" s="2509"/>
      <c r="HQ393" s="2509"/>
      <c r="HR393" s="2509"/>
      <c r="HS393" s="2509"/>
      <c r="HT393" s="2509"/>
      <c r="HU393" s="2509"/>
      <c r="HV393" s="2509"/>
      <c r="HW393" s="2509"/>
      <c r="HX393" s="2509"/>
      <c r="HY393" s="2509"/>
      <c r="HZ393" s="2509"/>
      <c r="IA393" s="2509"/>
      <c r="IB393" s="2509"/>
      <c r="IC393" s="2509"/>
      <c r="ID393" s="2509"/>
      <c r="IE393" s="2509"/>
    </row>
    <row r="394" spans="1:239" s="1472" customFormat="1" ht="15.75" customHeight="1">
      <c r="A394" s="1495" t="s">
        <v>1801</v>
      </c>
      <c r="B394" s="1496" t="s">
        <v>1802</v>
      </c>
      <c r="C394" s="1543" t="s">
        <v>1803</v>
      </c>
      <c r="D394" s="1544"/>
      <c r="E394" s="1545"/>
      <c r="F394" s="1546"/>
      <c r="G394" s="83" t="s">
        <v>220</v>
      </c>
      <c r="H394" s="701"/>
      <c r="I394" s="686">
        <v>67.5</v>
      </c>
      <c r="J394" s="1123"/>
      <c r="K394" s="698">
        <v>6</v>
      </c>
      <c r="L394" s="2449"/>
      <c r="M394" s="1121" t="s">
        <v>1804</v>
      </c>
      <c r="N394" s="83">
        <v>1</v>
      </c>
      <c r="O394" s="755"/>
      <c r="P394" s="1929">
        <v>95</v>
      </c>
      <c r="Q394" s="755"/>
      <c r="R394" s="2463"/>
      <c r="S394" s="2191">
        <v>3</v>
      </c>
      <c r="T394" s="2192"/>
      <c r="U394" s="1929">
        <v>271</v>
      </c>
      <c r="V394" s="2192"/>
      <c r="W394" s="2665"/>
      <c r="X394" s="761">
        <v>0.01</v>
      </c>
      <c r="Y394" s="755"/>
      <c r="Z394" s="899">
        <v>63372</v>
      </c>
      <c r="AA394" s="760"/>
      <c r="AB394" s="2481"/>
      <c r="AC394" s="2516">
        <f t="shared" si="24"/>
        <v>0</v>
      </c>
      <c r="AD394" s="1416">
        <f t="shared" si="25"/>
        <v>0</v>
      </c>
      <c r="AE394" s="1416">
        <f t="shared" si="26"/>
        <v>0</v>
      </c>
      <c r="AF394" s="1416">
        <f t="shared" si="27"/>
        <v>0</v>
      </c>
      <c r="AG394" s="2492"/>
      <c r="AH394" s="2492"/>
      <c r="AI394" s="2492"/>
      <c r="AJ394" s="2492"/>
      <c r="AK394" s="2492"/>
      <c r="AL394" s="2492"/>
      <c r="AM394" s="2492"/>
      <c r="AN394" s="2492"/>
      <c r="AO394" s="2492"/>
      <c r="AP394" s="2492"/>
      <c r="AQ394" s="2492"/>
      <c r="AR394" s="2492"/>
      <c r="AS394" s="2492"/>
      <c r="AT394" s="2492"/>
      <c r="AU394" s="2492"/>
      <c r="AV394" s="2492"/>
      <c r="AW394" s="2492"/>
      <c r="AX394" s="2492"/>
      <c r="AY394" s="2492"/>
      <c r="AZ394" s="2492"/>
      <c r="BA394" s="2492"/>
      <c r="BB394" s="2492"/>
      <c r="BC394" s="2492"/>
      <c r="BD394" s="2492"/>
      <c r="BE394" s="2492"/>
      <c r="BF394" s="2492"/>
      <c r="BG394" s="2492"/>
      <c r="BH394" s="2492"/>
      <c r="BI394" s="2492"/>
      <c r="BJ394" s="2492"/>
      <c r="BK394" s="2492"/>
      <c r="BL394" s="2492"/>
      <c r="BM394" s="2492"/>
      <c r="BN394" s="2492"/>
      <c r="BO394" s="2492"/>
      <c r="BP394" s="2492"/>
      <c r="BQ394" s="2492"/>
      <c r="BR394" s="2492"/>
      <c r="BS394" s="2492"/>
      <c r="BT394" s="2492"/>
      <c r="BU394" s="2492"/>
      <c r="BV394" s="2492"/>
      <c r="BW394" s="2492"/>
      <c r="BX394" s="2492"/>
      <c r="BY394" s="2492"/>
      <c r="BZ394" s="2492"/>
      <c r="CA394" s="2492"/>
      <c r="CB394" s="2492"/>
      <c r="CC394" s="2492"/>
      <c r="CD394" s="2492"/>
      <c r="CE394" s="2492"/>
      <c r="CF394" s="2492"/>
      <c r="CG394" s="2492"/>
      <c r="CH394" s="2492"/>
      <c r="CI394" s="2492"/>
      <c r="CJ394" s="2492"/>
      <c r="CK394" s="2492"/>
      <c r="CL394" s="2492"/>
      <c r="CM394" s="2492"/>
      <c r="CN394" s="2492"/>
      <c r="CO394" s="2492"/>
      <c r="CP394" s="2492"/>
      <c r="CQ394" s="2492"/>
      <c r="CR394" s="2492"/>
      <c r="CS394" s="2492"/>
      <c r="CT394" s="2492"/>
      <c r="CU394" s="2492"/>
      <c r="CV394" s="2492"/>
      <c r="CW394" s="2492"/>
      <c r="CX394" s="2492"/>
      <c r="CY394" s="2492"/>
      <c r="CZ394" s="2492"/>
      <c r="DA394" s="2492"/>
      <c r="DB394" s="2492"/>
      <c r="DC394" s="2492"/>
      <c r="DD394" s="2492"/>
      <c r="DE394" s="2492"/>
      <c r="DF394" s="2492"/>
      <c r="DG394" s="2492"/>
      <c r="DH394" s="2492"/>
      <c r="DI394" s="2492"/>
      <c r="DJ394" s="2492"/>
      <c r="DK394" s="2492"/>
      <c r="DL394" s="2492"/>
      <c r="DM394" s="2492"/>
      <c r="DN394" s="2492"/>
      <c r="DO394" s="2492"/>
      <c r="DP394" s="2492"/>
      <c r="DQ394" s="2492"/>
      <c r="DR394" s="2492"/>
      <c r="DS394" s="2492"/>
      <c r="DT394" s="2492"/>
      <c r="DU394" s="2492"/>
      <c r="DV394" s="2492"/>
      <c r="DW394" s="2492"/>
      <c r="DX394" s="2492"/>
      <c r="DY394" s="2492"/>
      <c r="DZ394" s="2492"/>
      <c r="EA394" s="2492"/>
      <c r="EB394" s="2492"/>
      <c r="EC394" s="2492"/>
      <c r="ED394" s="2492"/>
      <c r="EE394" s="2492"/>
      <c r="EF394" s="2492"/>
      <c r="EG394" s="2492"/>
      <c r="EH394" s="2492"/>
      <c r="EI394" s="2492"/>
      <c r="EJ394" s="2492"/>
      <c r="EK394" s="2492"/>
      <c r="EL394" s="2492"/>
      <c r="EM394" s="2492"/>
      <c r="EN394" s="2492"/>
      <c r="EO394" s="2492"/>
      <c r="EP394" s="2492"/>
      <c r="EQ394" s="2492"/>
      <c r="ER394" s="2492"/>
      <c r="ES394" s="2492"/>
      <c r="ET394" s="2492"/>
      <c r="EU394" s="2492"/>
      <c r="EV394" s="2492"/>
      <c r="EW394" s="2492"/>
      <c r="EX394" s="2492"/>
      <c r="EY394" s="2492"/>
      <c r="EZ394" s="2492"/>
      <c r="FA394" s="2492"/>
      <c r="FB394" s="2492"/>
      <c r="FC394" s="2492"/>
      <c r="FD394" s="2492"/>
      <c r="FE394" s="2492"/>
      <c r="FF394" s="2492"/>
      <c r="FG394" s="2492"/>
      <c r="FH394" s="2492"/>
      <c r="FI394" s="2492"/>
      <c r="FJ394" s="2492"/>
      <c r="FK394" s="2492"/>
      <c r="FL394" s="2492"/>
      <c r="FM394" s="2492"/>
      <c r="FN394" s="2492"/>
      <c r="FO394" s="2492"/>
      <c r="FP394" s="2492"/>
      <c r="FQ394" s="2492"/>
      <c r="FR394" s="2492"/>
      <c r="FS394" s="2492"/>
      <c r="FT394" s="2492"/>
      <c r="FU394" s="2492"/>
      <c r="FV394" s="2492"/>
      <c r="FW394" s="2492"/>
      <c r="FX394" s="2492"/>
      <c r="FY394" s="2492"/>
      <c r="FZ394" s="2492"/>
      <c r="GA394" s="2492"/>
      <c r="GB394" s="2492"/>
      <c r="GC394" s="2492"/>
      <c r="GD394" s="2492"/>
      <c r="GE394" s="2492"/>
      <c r="GF394" s="2492"/>
      <c r="GG394" s="2492"/>
      <c r="GH394" s="2492"/>
      <c r="GI394" s="2492"/>
      <c r="GJ394" s="2492"/>
      <c r="GK394" s="2492"/>
      <c r="GL394" s="2492"/>
      <c r="GM394" s="2492"/>
      <c r="GN394" s="2492"/>
      <c r="GO394" s="2492"/>
      <c r="GP394" s="2492"/>
      <c r="GQ394" s="2492"/>
      <c r="GR394" s="2492"/>
      <c r="GS394" s="2492"/>
      <c r="GT394" s="2492"/>
      <c r="GU394" s="2492"/>
      <c r="GV394" s="2492"/>
      <c r="GW394" s="2492"/>
      <c r="GX394" s="2492"/>
      <c r="GY394" s="2492"/>
      <c r="GZ394" s="2492"/>
      <c r="HA394" s="2492"/>
      <c r="HB394" s="2492"/>
      <c r="HC394" s="2492"/>
      <c r="HD394" s="2492"/>
      <c r="HE394" s="2492"/>
      <c r="HF394" s="2492"/>
      <c r="HG394" s="2492"/>
      <c r="HH394" s="2492"/>
      <c r="HI394" s="2492"/>
      <c r="HJ394" s="2492"/>
      <c r="HK394" s="2492"/>
      <c r="HL394" s="2492"/>
      <c r="HM394" s="2492"/>
      <c r="HN394" s="2492"/>
      <c r="HO394" s="2492"/>
      <c r="HP394" s="2492"/>
      <c r="HQ394" s="2492"/>
      <c r="HR394" s="2492"/>
      <c r="HS394" s="2492"/>
      <c r="HT394" s="2492"/>
      <c r="HU394" s="2492"/>
      <c r="HV394" s="2492"/>
      <c r="HW394" s="2492"/>
      <c r="HX394" s="2492"/>
      <c r="HY394" s="2492"/>
      <c r="HZ394" s="2492"/>
      <c r="IA394" s="2492"/>
      <c r="IB394" s="2492"/>
      <c r="IC394" s="2492"/>
      <c r="ID394" s="2492"/>
      <c r="IE394" s="2492"/>
    </row>
    <row r="395" spans="1:239" s="1472" customFormat="1" ht="15.75" customHeight="1">
      <c r="A395" s="1495">
        <v>3204</v>
      </c>
      <c r="B395" s="1496" t="s">
        <v>1805</v>
      </c>
      <c r="C395" s="1543" t="s">
        <v>1806</v>
      </c>
      <c r="D395" s="2193"/>
      <c r="E395" s="2193"/>
      <c r="F395" s="2194"/>
      <c r="G395" s="1497" t="s">
        <v>786</v>
      </c>
      <c r="H395" s="701"/>
      <c r="I395" s="686">
        <v>67.5</v>
      </c>
      <c r="J395" s="1123"/>
      <c r="K395" s="698">
        <v>6</v>
      </c>
      <c r="L395" s="2446"/>
      <c r="M395" s="2195" t="s">
        <v>1807</v>
      </c>
      <c r="N395" s="1497">
        <v>1</v>
      </c>
      <c r="O395" s="1549"/>
      <c r="P395" s="1499">
        <v>152</v>
      </c>
      <c r="Q395" s="1549"/>
      <c r="R395" s="2468"/>
      <c r="S395" s="1497">
        <v>3</v>
      </c>
      <c r="T395" s="1549"/>
      <c r="U395" s="1499">
        <v>443</v>
      </c>
      <c r="V395" s="1549"/>
      <c r="W395" s="2476"/>
      <c r="X395" s="1689">
        <v>0.01</v>
      </c>
      <c r="Y395" s="2064"/>
      <c r="Z395" s="2065">
        <v>104494</v>
      </c>
      <c r="AA395" s="1780"/>
      <c r="AB395" s="2683"/>
      <c r="AC395" s="2516">
        <f t="shared" si="24"/>
        <v>0</v>
      </c>
      <c r="AD395" s="1416">
        <f t="shared" si="25"/>
        <v>0</v>
      </c>
      <c r="AE395" s="1416">
        <f t="shared" si="26"/>
        <v>0</v>
      </c>
      <c r="AF395" s="1416">
        <f t="shared" si="27"/>
        <v>0</v>
      </c>
      <c r="AG395" s="2492"/>
      <c r="AH395" s="2492"/>
      <c r="AI395" s="2492"/>
      <c r="AJ395" s="2492"/>
      <c r="AK395" s="2492"/>
      <c r="AL395" s="2492"/>
      <c r="AM395" s="2492"/>
      <c r="AN395" s="2492"/>
      <c r="AO395" s="2492"/>
      <c r="AP395" s="2492"/>
      <c r="AQ395" s="2492"/>
      <c r="AR395" s="2492"/>
      <c r="AS395" s="2492"/>
      <c r="AT395" s="2492"/>
      <c r="AU395" s="2492"/>
      <c r="AV395" s="2492"/>
      <c r="AW395" s="2492"/>
      <c r="AX395" s="2492"/>
      <c r="AY395" s="2492"/>
      <c r="AZ395" s="2492"/>
      <c r="BA395" s="2492"/>
      <c r="BB395" s="2492"/>
      <c r="BC395" s="2492"/>
      <c r="BD395" s="2492"/>
      <c r="BE395" s="2492"/>
      <c r="BF395" s="2492"/>
      <c r="BG395" s="2492"/>
      <c r="BH395" s="2492"/>
      <c r="BI395" s="2492"/>
      <c r="BJ395" s="2492"/>
      <c r="BK395" s="2492"/>
      <c r="BL395" s="2492"/>
      <c r="BM395" s="2492"/>
      <c r="BN395" s="2492"/>
      <c r="BO395" s="2492"/>
      <c r="BP395" s="2492"/>
      <c r="BQ395" s="2492"/>
      <c r="BR395" s="2492"/>
      <c r="BS395" s="2492"/>
      <c r="BT395" s="2492"/>
      <c r="BU395" s="2492"/>
      <c r="BV395" s="2492"/>
      <c r="BW395" s="2492"/>
      <c r="BX395" s="2492"/>
      <c r="BY395" s="2492"/>
      <c r="BZ395" s="2492"/>
      <c r="CA395" s="2492"/>
      <c r="CB395" s="2492"/>
      <c r="CC395" s="2492"/>
      <c r="CD395" s="2492"/>
      <c r="CE395" s="2492"/>
      <c r="CF395" s="2492"/>
      <c r="CG395" s="2492"/>
      <c r="CH395" s="2492"/>
      <c r="CI395" s="2492"/>
      <c r="CJ395" s="2492"/>
      <c r="CK395" s="2492"/>
      <c r="CL395" s="2492"/>
      <c r="CM395" s="2492"/>
      <c r="CN395" s="2492"/>
      <c r="CO395" s="2492"/>
      <c r="CP395" s="2492"/>
      <c r="CQ395" s="2492"/>
      <c r="CR395" s="2492"/>
      <c r="CS395" s="2492"/>
      <c r="CT395" s="2492"/>
      <c r="CU395" s="2492"/>
      <c r="CV395" s="2492"/>
      <c r="CW395" s="2492"/>
      <c r="CX395" s="2492"/>
      <c r="CY395" s="2492"/>
      <c r="CZ395" s="2492"/>
      <c r="DA395" s="2492"/>
      <c r="DB395" s="2492"/>
      <c r="DC395" s="2492"/>
      <c r="DD395" s="2492"/>
      <c r="DE395" s="2492"/>
      <c r="DF395" s="2492"/>
      <c r="DG395" s="2492"/>
      <c r="DH395" s="2492"/>
      <c r="DI395" s="2492"/>
      <c r="DJ395" s="2492"/>
      <c r="DK395" s="2492"/>
      <c r="DL395" s="2492"/>
      <c r="DM395" s="2492"/>
      <c r="DN395" s="2492"/>
      <c r="DO395" s="2492"/>
      <c r="DP395" s="2492"/>
      <c r="DQ395" s="2492"/>
      <c r="DR395" s="2492"/>
      <c r="DS395" s="2492"/>
      <c r="DT395" s="2492"/>
      <c r="DU395" s="2492"/>
      <c r="DV395" s="2492"/>
      <c r="DW395" s="2492"/>
      <c r="DX395" s="2492"/>
      <c r="DY395" s="2492"/>
      <c r="DZ395" s="2492"/>
      <c r="EA395" s="2492"/>
      <c r="EB395" s="2492"/>
      <c r="EC395" s="2492"/>
      <c r="ED395" s="2492"/>
      <c r="EE395" s="2492"/>
      <c r="EF395" s="2492"/>
      <c r="EG395" s="2492"/>
      <c r="EH395" s="2492"/>
      <c r="EI395" s="2492"/>
      <c r="EJ395" s="2492"/>
      <c r="EK395" s="2492"/>
      <c r="EL395" s="2492"/>
      <c r="EM395" s="2492"/>
      <c r="EN395" s="2492"/>
      <c r="EO395" s="2492"/>
      <c r="EP395" s="2492"/>
      <c r="EQ395" s="2492"/>
      <c r="ER395" s="2492"/>
      <c r="ES395" s="2492"/>
      <c r="ET395" s="2492"/>
      <c r="EU395" s="2492"/>
      <c r="EV395" s="2492"/>
      <c r="EW395" s="2492"/>
      <c r="EX395" s="2492"/>
      <c r="EY395" s="2492"/>
      <c r="EZ395" s="2492"/>
      <c r="FA395" s="2492"/>
      <c r="FB395" s="2492"/>
      <c r="FC395" s="2492"/>
      <c r="FD395" s="2492"/>
      <c r="FE395" s="2492"/>
      <c r="FF395" s="2492"/>
      <c r="FG395" s="2492"/>
      <c r="FH395" s="2492"/>
      <c r="FI395" s="2492"/>
      <c r="FJ395" s="2492"/>
      <c r="FK395" s="2492"/>
      <c r="FL395" s="2492"/>
      <c r="FM395" s="2492"/>
      <c r="FN395" s="2492"/>
      <c r="FO395" s="2492"/>
      <c r="FP395" s="2492"/>
      <c r="FQ395" s="2492"/>
      <c r="FR395" s="2492"/>
      <c r="FS395" s="2492"/>
      <c r="FT395" s="2492"/>
      <c r="FU395" s="2492"/>
      <c r="FV395" s="2492"/>
      <c r="FW395" s="2492"/>
      <c r="FX395" s="2492"/>
      <c r="FY395" s="2492"/>
      <c r="FZ395" s="2492"/>
      <c r="GA395" s="2492"/>
      <c r="GB395" s="2492"/>
      <c r="GC395" s="2492"/>
      <c r="GD395" s="2492"/>
      <c r="GE395" s="2492"/>
      <c r="GF395" s="2492"/>
      <c r="GG395" s="2492"/>
      <c r="GH395" s="2492"/>
      <c r="GI395" s="2492"/>
      <c r="GJ395" s="2492"/>
      <c r="GK395" s="2492"/>
      <c r="GL395" s="2492"/>
      <c r="GM395" s="2492"/>
      <c r="GN395" s="2492"/>
      <c r="GO395" s="2492"/>
      <c r="GP395" s="2492"/>
      <c r="GQ395" s="2492"/>
      <c r="GR395" s="2492"/>
      <c r="GS395" s="2492"/>
      <c r="GT395" s="2492"/>
      <c r="GU395" s="2492"/>
      <c r="GV395" s="2492"/>
      <c r="GW395" s="2492"/>
      <c r="GX395" s="2492"/>
      <c r="GY395" s="2492"/>
      <c r="GZ395" s="2492"/>
      <c r="HA395" s="2492"/>
      <c r="HB395" s="2492"/>
      <c r="HC395" s="2492"/>
      <c r="HD395" s="2492"/>
      <c r="HE395" s="2492"/>
      <c r="HF395" s="2492"/>
      <c r="HG395" s="2492"/>
      <c r="HH395" s="2492"/>
      <c r="HI395" s="2492"/>
      <c r="HJ395" s="2492"/>
      <c r="HK395" s="2492"/>
      <c r="HL395" s="2492"/>
      <c r="HM395" s="2492"/>
      <c r="HN395" s="2492"/>
      <c r="HO395" s="2492"/>
      <c r="HP395" s="2492"/>
      <c r="HQ395" s="2492"/>
      <c r="HR395" s="2492"/>
      <c r="HS395" s="2492"/>
      <c r="HT395" s="2492"/>
      <c r="HU395" s="2492"/>
      <c r="HV395" s="2492"/>
      <c r="HW395" s="2492"/>
      <c r="HX395" s="2492"/>
      <c r="HY395" s="2492"/>
      <c r="HZ395" s="2492"/>
      <c r="IA395" s="2492"/>
      <c r="IB395" s="2492"/>
      <c r="IC395" s="2492"/>
      <c r="ID395" s="2492"/>
      <c r="IE395" s="2492"/>
    </row>
    <row r="396" spans="1:239" s="1472" customFormat="1" ht="15.75" customHeight="1">
      <c r="A396" s="1495" t="s">
        <v>1808</v>
      </c>
      <c r="B396" s="1496" t="s">
        <v>1809</v>
      </c>
      <c r="C396" s="1543" t="s">
        <v>1799</v>
      </c>
      <c r="D396" s="2193"/>
      <c r="E396" s="2193"/>
      <c r="F396" s="2194"/>
      <c r="G396" s="1497" t="s">
        <v>786</v>
      </c>
      <c r="H396" s="1592"/>
      <c r="I396" s="1617">
        <v>67.5</v>
      </c>
      <c r="J396" s="1757"/>
      <c r="K396" s="1618">
        <v>6</v>
      </c>
      <c r="L396" s="2446"/>
      <c r="M396" s="2196"/>
      <c r="N396" s="1497">
        <v>1</v>
      </c>
      <c r="O396" s="1549"/>
      <c r="P396" s="1499">
        <v>189</v>
      </c>
      <c r="Q396" s="1549"/>
      <c r="R396" s="2468"/>
      <c r="S396" s="1497">
        <v>3</v>
      </c>
      <c r="T396" s="1549"/>
      <c r="U396" s="1499">
        <v>554</v>
      </c>
      <c r="V396" s="1549"/>
      <c r="W396" s="2476"/>
      <c r="X396" s="1689">
        <v>0.01</v>
      </c>
      <c r="Y396" s="2064"/>
      <c r="Z396" s="2065">
        <v>131171</v>
      </c>
      <c r="AA396" s="1780"/>
      <c r="AB396" s="2683"/>
      <c r="AC396" s="2516">
        <f t="shared" si="24"/>
        <v>0</v>
      </c>
      <c r="AD396" s="1416">
        <f t="shared" si="25"/>
        <v>0</v>
      </c>
      <c r="AE396" s="1416">
        <f t="shared" si="26"/>
        <v>0</v>
      </c>
      <c r="AF396" s="1416">
        <f t="shared" si="27"/>
        <v>0</v>
      </c>
      <c r="AG396" s="2492"/>
      <c r="AH396" s="2492"/>
      <c r="AI396" s="2492"/>
      <c r="AJ396" s="2492"/>
      <c r="AK396" s="2492"/>
      <c r="AL396" s="2492"/>
      <c r="AM396" s="2492"/>
      <c r="AN396" s="2492"/>
      <c r="AO396" s="2492"/>
      <c r="AP396" s="2492"/>
      <c r="AQ396" s="2492"/>
      <c r="AR396" s="2492"/>
      <c r="AS396" s="2492"/>
      <c r="AT396" s="2492"/>
      <c r="AU396" s="2492"/>
      <c r="AV396" s="2492"/>
      <c r="AW396" s="2492"/>
      <c r="AX396" s="2492"/>
      <c r="AY396" s="2492"/>
      <c r="AZ396" s="2492"/>
      <c r="BA396" s="2492"/>
      <c r="BB396" s="2492"/>
      <c r="BC396" s="2492"/>
      <c r="BD396" s="2492"/>
      <c r="BE396" s="2492"/>
      <c r="BF396" s="2492"/>
      <c r="BG396" s="2492"/>
      <c r="BH396" s="2492"/>
      <c r="BI396" s="2492"/>
      <c r="BJ396" s="2492"/>
      <c r="BK396" s="2492"/>
      <c r="BL396" s="2492"/>
      <c r="BM396" s="2492"/>
      <c r="BN396" s="2492"/>
      <c r="BO396" s="2492"/>
      <c r="BP396" s="2492"/>
      <c r="BQ396" s="2492"/>
      <c r="BR396" s="2492"/>
      <c r="BS396" s="2492"/>
      <c r="BT396" s="2492"/>
      <c r="BU396" s="2492"/>
      <c r="BV396" s="2492"/>
      <c r="BW396" s="2492"/>
      <c r="BX396" s="2492"/>
      <c r="BY396" s="2492"/>
      <c r="BZ396" s="2492"/>
      <c r="CA396" s="2492"/>
      <c r="CB396" s="2492"/>
      <c r="CC396" s="2492"/>
      <c r="CD396" s="2492"/>
      <c r="CE396" s="2492"/>
      <c r="CF396" s="2492"/>
      <c r="CG396" s="2492"/>
      <c r="CH396" s="2492"/>
      <c r="CI396" s="2492"/>
      <c r="CJ396" s="2492"/>
      <c r="CK396" s="2492"/>
      <c r="CL396" s="2492"/>
      <c r="CM396" s="2492"/>
      <c r="CN396" s="2492"/>
      <c r="CO396" s="2492"/>
      <c r="CP396" s="2492"/>
      <c r="CQ396" s="2492"/>
      <c r="CR396" s="2492"/>
      <c r="CS396" s="2492"/>
      <c r="CT396" s="2492"/>
      <c r="CU396" s="2492"/>
      <c r="CV396" s="2492"/>
      <c r="CW396" s="2492"/>
      <c r="CX396" s="2492"/>
      <c r="CY396" s="2492"/>
      <c r="CZ396" s="2492"/>
      <c r="DA396" s="2492"/>
      <c r="DB396" s="2492"/>
      <c r="DC396" s="2492"/>
      <c r="DD396" s="2492"/>
      <c r="DE396" s="2492"/>
      <c r="DF396" s="2492"/>
      <c r="DG396" s="2492"/>
      <c r="DH396" s="2492"/>
      <c r="DI396" s="2492"/>
      <c r="DJ396" s="2492"/>
      <c r="DK396" s="2492"/>
      <c r="DL396" s="2492"/>
      <c r="DM396" s="2492"/>
      <c r="DN396" s="2492"/>
      <c r="DO396" s="2492"/>
      <c r="DP396" s="2492"/>
      <c r="DQ396" s="2492"/>
      <c r="DR396" s="2492"/>
      <c r="DS396" s="2492"/>
      <c r="DT396" s="2492"/>
      <c r="DU396" s="2492"/>
      <c r="DV396" s="2492"/>
      <c r="DW396" s="2492"/>
      <c r="DX396" s="2492"/>
      <c r="DY396" s="2492"/>
      <c r="DZ396" s="2492"/>
      <c r="EA396" s="2492"/>
      <c r="EB396" s="2492"/>
      <c r="EC396" s="2492"/>
      <c r="ED396" s="2492"/>
      <c r="EE396" s="2492"/>
      <c r="EF396" s="2492"/>
      <c r="EG396" s="2492"/>
      <c r="EH396" s="2492"/>
      <c r="EI396" s="2492"/>
      <c r="EJ396" s="2492"/>
      <c r="EK396" s="2492"/>
      <c r="EL396" s="2492"/>
      <c r="EM396" s="2492"/>
      <c r="EN396" s="2492"/>
      <c r="EO396" s="2492"/>
      <c r="EP396" s="2492"/>
      <c r="EQ396" s="2492"/>
      <c r="ER396" s="2492"/>
      <c r="ES396" s="2492"/>
      <c r="ET396" s="2492"/>
      <c r="EU396" s="2492"/>
      <c r="EV396" s="2492"/>
      <c r="EW396" s="2492"/>
      <c r="EX396" s="2492"/>
      <c r="EY396" s="2492"/>
      <c r="EZ396" s="2492"/>
      <c r="FA396" s="2492"/>
      <c r="FB396" s="2492"/>
      <c r="FC396" s="2492"/>
      <c r="FD396" s="2492"/>
      <c r="FE396" s="2492"/>
      <c r="FF396" s="2492"/>
      <c r="FG396" s="2492"/>
      <c r="FH396" s="2492"/>
      <c r="FI396" s="2492"/>
      <c r="FJ396" s="2492"/>
      <c r="FK396" s="2492"/>
      <c r="FL396" s="2492"/>
      <c r="FM396" s="2492"/>
      <c r="FN396" s="2492"/>
      <c r="FO396" s="2492"/>
      <c r="FP396" s="2492"/>
      <c r="FQ396" s="2492"/>
      <c r="FR396" s="2492"/>
      <c r="FS396" s="2492"/>
      <c r="FT396" s="2492"/>
      <c r="FU396" s="2492"/>
      <c r="FV396" s="2492"/>
      <c r="FW396" s="2492"/>
      <c r="FX396" s="2492"/>
      <c r="FY396" s="2492"/>
      <c r="FZ396" s="2492"/>
      <c r="GA396" s="2492"/>
      <c r="GB396" s="2492"/>
      <c r="GC396" s="2492"/>
      <c r="GD396" s="2492"/>
      <c r="GE396" s="2492"/>
      <c r="GF396" s="2492"/>
      <c r="GG396" s="2492"/>
      <c r="GH396" s="2492"/>
      <c r="GI396" s="2492"/>
      <c r="GJ396" s="2492"/>
      <c r="GK396" s="2492"/>
      <c r="GL396" s="2492"/>
      <c r="GM396" s="2492"/>
      <c r="GN396" s="2492"/>
      <c r="GO396" s="2492"/>
      <c r="GP396" s="2492"/>
      <c r="GQ396" s="2492"/>
      <c r="GR396" s="2492"/>
      <c r="GS396" s="2492"/>
      <c r="GT396" s="2492"/>
      <c r="GU396" s="2492"/>
      <c r="GV396" s="2492"/>
      <c r="GW396" s="2492"/>
      <c r="GX396" s="2492"/>
      <c r="GY396" s="2492"/>
      <c r="GZ396" s="2492"/>
      <c r="HA396" s="2492"/>
      <c r="HB396" s="2492"/>
      <c r="HC396" s="2492"/>
      <c r="HD396" s="2492"/>
      <c r="HE396" s="2492"/>
      <c r="HF396" s="2492"/>
      <c r="HG396" s="2492"/>
      <c r="HH396" s="2492"/>
      <c r="HI396" s="2492"/>
      <c r="HJ396" s="2492"/>
      <c r="HK396" s="2492"/>
      <c r="HL396" s="2492"/>
      <c r="HM396" s="2492"/>
      <c r="HN396" s="2492"/>
      <c r="HO396" s="2492"/>
      <c r="HP396" s="2492"/>
      <c r="HQ396" s="2492"/>
      <c r="HR396" s="2492"/>
      <c r="HS396" s="2492"/>
      <c r="HT396" s="2492"/>
      <c r="HU396" s="2492"/>
      <c r="HV396" s="2492"/>
      <c r="HW396" s="2492"/>
      <c r="HX396" s="2492"/>
      <c r="HY396" s="2492"/>
      <c r="HZ396" s="2492"/>
      <c r="IA396" s="2492"/>
      <c r="IB396" s="2492"/>
      <c r="IC396" s="2492"/>
      <c r="ID396" s="2492"/>
      <c r="IE396" s="2492"/>
    </row>
    <row r="397" spans="1:239" s="1472" customFormat="1" ht="15.75" customHeight="1">
      <c r="A397" s="1495">
        <v>3202</v>
      </c>
      <c r="B397" s="1496" t="s">
        <v>1810</v>
      </c>
      <c r="C397" s="1645" t="s">
        <v>1811</v>
      </c>
      <c r="D397" s="1544"/>
      <c r="E397" s="1545"/>
      <c r="F397" s="1546"/>
      <c r="G397" s="1497" t="s">
        <v>680</v>
      </c>
      <c r="H397" s="701"/>
      <c r="I397" s="686">
        <v>45.7</v>
      </c>
      <c r="J397" s="1123"/>
      <c r="K397" s="698">
        <v>5</v>
      </c>
      <c r="L397" s="2449"/>
      <c r="M397" s="1121" t="s">
        <v>246</v>
      </c>
      <c r="N397" s="83">
        <v>1</v>
      </c>
      <c r="O397" s="755"/>
      <c r="P397" s="1929">
        <v>121</v>
      </c>
      <c r="Q397" s="755"/>
      <c r="R397" s="2633"/>
      <c r="S397" s="828">
        <v>3</v>
      </c>
      <c r="T397" s="132"/>
      <c r="U397" s="2062">
        <v>350</v>
      </c>
      <c r="V397" s="132"/>
      <c r="W397" s="1437"/>
      <c r="X397" s="124">
        <v>0.01</v>
      </c>
      <c r="Y397" s="132"/>
      <c r="Z397" s="2065">
        <v>82260</v>
      </c>
      <c r="AA397" s="1985"/>
      <c r="AB397" s="1442"/>
      <c r="AC397" s="2516">
        <f t="shared" si="24"/>
        <v>0</v>
      </c>
      <c r="AD397" s="1416">
        <f t="shared" si="25"/>
        <v>0</v>
      </c>
      <c r="AE397" s="1416">
        <f t="shared" si="26"/>
        <v>0</v>
      </c>
      <c r="AF397" s="1416">
        <f t="shared" si="27"/>
        <v>0</v>
      </c>
      <c r="AG397" s="2492"/>
      <c r="AH397" s="2492"/>
      <c r="AI397" s="2492"/>
      <c r="AJ397" s="2492"/>
      <c r="AK397" s="2492"/>
      <c r="AL397" s="2492"/>
      <c r="AM397" s="2492"/>
      <c r="AN397" s="2492"/>
      <c r="AO397" s="2492"/>
      <c r="AP397" s="2492"/>
      <c r="AQ397" s="2492"/>
      <c r="AR397" s="2492"/>
      <c r="AS397" s="2492"/>
      <c r="AT397" s="2492"/>
      <c r="AU397" s="2492"/>
      <c r="AV397" s="2492"/>
      <c r="AW397" s="2492"/>
      <c r="AX397" s="2492"/>
      <c r="AY397" s="2492"/>
      <c r="AZ397" s="2492"/>
      <c r="BA397" s="2492"/>
      <c r="BB397" s="2492"/>
      <c r="BC397" s="2492"/>
      <c r="BD397" s="2492"/>
      <c r="BE397" s="2492"/>
      <c r="BF397" s="2492"/>
      <c r="BG397" s="2492"/>
      <c r="BH397" s="2492"/>
      <c r="BI397" s="2492"/>
      <c r="BJ397" s="2492"/>
      <c r="BK397" s="2492"/>
      <c r="BL397" s="2492"/>
      <c r="BM397" s="2492"/>
      <c r="BN397" s="2492"/>
      <c r="BO397" s="2492"/>
      <c r="BP397" s="2492"/>
      <c r="BQ397" s="2492"/>
      <c r="BR397" s="2492"/>
      <c r="BS397" s="2492"/>
      <c r="BT397" s="2492"/>
      <c r="BU397" s="2492"/>
      <c r="BV397" s="2492"/>
      <c r="BW397" s="2492"/>
      <c r="BX397" s="2492"/>
      <c r="BY397" s="2492"/>
      <c r="BZ397" s="2492"/>
      <c r="CA397" s="2492"/>
      <c r="CB397" s="2492"/>
      <c r="CC397" s="2492"/>
      <c r="CD397" s="2492"/>
      <c r="CE397" s="2492"/>
      <c r="CF397" s="2492"/>
      <c r="CG397" s="2492"/>
      <c r="CH397" s="2492"/>
      <c r="CI397" s="2492"/>
      <c r="CJ397" s="2492"/>
      <c r="CK397" s="2492"/>
      <c r="CL397" s="2492"/>
      <c r="CM397" s="2492"/>
      <c r="CN397" s="2492"/>
      <c r="CO397" s="2492"/>
      <c r="CP397" s="2492"/>
      <c r="CQ397" s="2492"/>
      <c r="CR397" s="2492"/>
      <c r="CS397" s="2492"/>
      <c r="CT397" s="2492"/>
      <c r="CU397" s="2492"/>
      <c r="CV397" s="2492"/>
      <c r="CW397" s="2492"/>
      <c r="CX397" s="2492"/>
      <c r="CY397" s="2492"/>
      <c r="CZ397" s="2492"/>
      <c r="DA397" s="2492"/>
      <c r="DB397" s="2492"/>
      <c r="DC397" s="2492"/>
      <c r="DD397" s="2492"/>
      <c r="DE397" s="2492"/>
      <c r="DF397" s="2492"/>
      <c r="DG397" s="2492"/>
      <c r="DH397" s="2492"/>
      <c r="DI397" s="2492"/>
      <c r="DJ397" s="2492"/>
      <c r="DK397" s="2492"/>
      <c r="DL397" s="2492"/>
      <c r="DM397" s="2492"/>
      <c r="DN397" s="2492"/>
      <c r="DO397" s="2492"/>
      <c r="DP397" s="2492"/>
      <c r="DQ397" s="2492"/>
      <c r="DR397" s="2492"/>
      <c r="DS397" s="2492"/>
      <c r="DT397" s="2492"/>
      <c r="DU397" s="2492"/>
      <c r="DV397" s="2492"/>
      <c r="DW397" s="2492"/>
      <c r="DX397" s="2492"/>
      <c r="DY397" s="2492"/>
      <c r="DZ397" s="2492"/>
      <c r="EA397" s="2492"/>
      <c r="EB397" s="2492"/>
      <c r="EC397" s="2492"/>
      <c r="ED397" s="2492"/>
      <c r="EE397" s="2492"/>
      <c r="EF397" s="2492"/>
      <c r="EG397" s="2492"/>
      <c r="EH397" s="2492"/>
      <c r="EI397" s="2492"/>
      <c r="EJ397" s="2492"/>
      <c r="EK397" s="2492"/>
      <c r="EL397" s="2492"/>
      <c r="EM397" s="2492"/>
      <c r="EN397" s="2492"/>
      <c r="EO397" s="2492"/>
      <c r="EP397" s="2492"/>
      <c r="EQ397" s="2492"/>
      <c r="ER397" s="2492"/>
      <c r="ES397" s="2492"/>
      <c r="ET397" s="2492"/>
      <c r="EU397" s="2492"/>
      <c r="EV397" s="2492"/>
      <c r="EW397" s="2492"/>
      <c r="EX397" s="2492"/>
      <c r="EY397" s="2492"/>
      <c r="EZ397" s="2492"/>
      <c r="FA397" s="2492"/>
      <c r="FB397" s="2492"/>
      <c r="FC397" s="2492"/>
      <c r="FD397" s="2492"/>
      <c r="FE397" s="2492"/>
      <c r="FF397" s="2492"/>
      <c r="FG397" s="2492"/>
      <c r="FH397" s="2492"/>
      <c r="FI397" s="2492"/>
      <c r="FJ397" s="2492"/>
      <c r="FK397" s="2492"/>
      <c r="FL397" s="2492"/>
      <c r="FM397" s="2492"/>
      <c r="FN397" s="2492"/>
      <c r="FO397" s="2492"/>
      <c r="FP397" s="2492"/>
      <c r="FQ397" s="2492"/>
      <c r="FR397" s="2492"/>
      <c r="FS397" s="2492"/>
      <c r="FT397" s="2492"/>
      <c r="FU397" s="2492"/>
      <c r="FV397" s="2492"/>
      <c r="FW397" s="2492"/>
      <c r="FX397" s="2492"/>
      <c r="FY397" s="2492"/>
      <c r="FZ397" s="2492"/>
      <c r="GA397" s="2492"/>
      <c r="GB397" s="2492"/>
      <c r="GC397" s="2492"/>
      <c r="GD397" s="2492"/>
      <c r="GE397" s="2492"/>
      <c r="GF397" s="2492"/>
      <c r="GG397" s="2492"/>
      <c r="GH397" s="2492"/>
      <c r="GI397" s="2492"/>
      <c r="GJ397" s="2492"/>
      <c r="GK397" s="2492"/>
      <c r="GL397" s="2492"/>
      <c r="GM397" s="2492"/>
      <c r="GN397" s="2492"/>
      <c r="GO397" s="2492"/>
      <c r="GP397" s="2492"/>
      <c r="GQ397" s="2492"/>
      <c r="GR397" s="2492"/>
      <c r="GS397" s="2492"/>
      <c r="GT397" s="2492"/>
      <c r="GU397" s="2492"/>
      <c r="GV397" s="2492"/>
      <c r="GW397" s="2492"/>
      <c r="GX397" s="2492"/>
      <c r="GY397" s="2492"/>
      <c r="GZ397" s="2492"/>
      <c r="HA397" s="2492"/>
      <c r="HB397" s="2492"/>
      <c r="HC397" s="2492"/>
      <c r="HD397" s="2492"/>
      <c r="HE397" s="2492"/>
      <c r="HF397" s="2492"/>
      <c r="HG397" s="2492"/>
      <c r="HH397" s="2492"/>
      <c r="HI397" s="2492"/>
      <c r="HJ397" s="2492"/>
      <c r="HK397" s="2492"/>
      <c r="HL397" s="2492"/>
      <c r="HM397" s="2492"/>
      <c r="HN397" s="2492"/>
      <c r="HO397" s="2492"/>
      <c r="HP397" s="2492"/>
      <c r="HQ397" s="2492"/>
      <c r="HR397" s="2492"/>
      <c r="HS397" s="2492"/>
      <c r="HT397" s="2492"/>
      <c r="HU397" s="2492"/>
      <c r="HV397" s="2492"/>
      <c r="HW397" s="2492"/>
      <c r="HX397" s="2492"/>
      <c r="HY397" s="2492"/>
      <c r="HZ397" s="2492"/>
      <c r="IA397" s="2492"/>
      <c r="IB397" s="2492"/>
      <c r="IC397" s="2492"/>
      <c r="ID397" s="2492"/>
      <c r="IE397" s="2492"/>
    </row>
    <row r="398" spans="1:239" s="1472" customFormat="1" ht="15.75" customHeight="1">
      <c r="A398" s="1684">
        <v>3203</v>
      </c>
      <c r="B398" s="1770" t="s">
        <v>1812</v>
      </c>
      <c r="C398" s="1777" t="s">
        <v>1813</v>
      </c>
      <c r="D398" s="1700"/>
      <c r="E398" s="1701"/>
      <c r="F398" s="1702"/>
      <c r="G398" s="1497" t="s">
        <v>786</v>
      </c>
      <c r="H398" s="1592"/>
      <c r="I398" s="1617">
        <v>67.5</v>
      </c>
      <c r="J398" s="1757"/>
      <c r="K398" s="1618">
        <v>6</v>
      </c>
      <c r="L398" s="2446"/>
      <c r="M398" s="1121" t="s">
        <v>1814</v>
      </c>
      <c r="N398" s="828">
        <v>1</v>
      </c>
      <c r="O398" s="132"/>
      <c r="P398" s="2062">
        <v>158</v>
      </c>
      <c r="Q398" s="132"/>
      <c r="R398" s="2633"/>
      <c r="S398" s="83">
        <v>3</v>
      </c>
      <c r="T398" s="755"/>
      <c r="U398" s="1929">
        <v>461</v>
      </c>
      <c r="V398" s="755"/>
      <c r="W398" s="1437"/>
      <c r="X398" s="761">
        <v>0.01</v>
      </c>
      <c r="Y398" s="755"/>
      <c r="Z398" s="1981">
        <v>108938</v>
      </c>
      <c r="AA398" s="760"/>
      <c r="AB398" s="1442"/>
      <c r="AC398" s="2516">
        <f t="shared" si="24"/>
        <v>0</v>
      </c>
      <c r="AD398" s="1416">
        <f t="shared" si="25"/>
        <v>0</v>
      </c>
      <c r="AE398" s="1416">
        <f t="shared" si="26"/>
        <v>0</v>
      </c>
      <c r="AF398" s="1416">
        <f t="shared" si="27"/>
        <v>0</v>
      </c>
      <c r="AG398" s="2492"/>
      <c r="AH398" s="2492"/>
      <c r="AI398" s="2492"/>
      <c r="AJ398" s="2492"/>
      <c r="AK398" s="2492"/>
      <c r="AL398" s="2492"/>
      <c r="AM398" s="2492"/>
      <c r="AN398" s="2492"/>
      <c r="AO398" s="2492"/>
      <c r="AP398" s="2492"/>
      <c r="AQ398" s="2492"/>
      <c r="AR398" s="2492"/>
      <c r="AS398" s="2492"/>
      <c r="AT398" s="2492"/>
      <c r="AU398" s="2492"/>
      <c r="AV398" s="2492"/>
      <c r="AW398" s="2492"/>
      <c r="AX398" s="2492"/>
      <c r="AY398" s="2492"/>
      <c r="AZ398" s="2492"/>
      <c r="BA398" s="2492"/>
      <c r="BB398" s="2492"/>
      <c r="BC398" s="2492"/>
      <c r="BD398" s="2492"/>
      <c r="BE398" s="2492"/>
      <c r="BF398" s="2492"/>
      <c r="BG398" s="2492"/>
      <c r="BH398" s="2492"/>
      <c r="BI398" s="2492"/>
      <c r="BJ398" s="2492"/>
      <c r="BK398" s="2492"/>
      <c r="BL398" s="2492"/>
      <c r="BM398" s="2492"/>
      <c r="BN398" s="2492"/>
      <c r="BO398" s="2492"/>
      <c r="BP398" s="2492"/>
      <c r="BQ398" s="2492"/>
      <c r="BR398" s="2492"/>
      <c r="BS398" s="2492"/>
      <c r="BT398" s="2492"/>
      <c r="BU398" s="2492"/>
      <c r="BV398" s="2492"/>
      <c r="BW398" s="2492"/>
      <c r="BX398" s="2492"/>
      <c r="BY398" s="2492"/>
      <c r="BZ398" s="2492"/>
      <c r="CA398" s="2492"/>
      <c r="CB398" s="2492"/>
      <c r="CC398" s="2492"/>
      <c r="CD398" s="2492"/>
      <c r="CE398" s="2492"/>
      <c r="CF398" s="2492"/>
      <c r="CG398" s="2492"/>
      <c r="CH398" s="2492"/>
      <c r="CI398" s="2492"/>
      <c r="CJ398" s="2492"/>
      <c r="CK398" s="2492"/>
      <c r="CL398" s="2492"/>
      <c r="CM398" s="2492"/>
      <c r="CN398" s="2492"/>
      <c r="CO398" s="2492"/>
      <c r="CP398" s="2492"/>
      <c r="CQ398" s="2492"/>
      <c r="CR398" s="2492"/>
      <c r="CS398" s="2492"/>
      <c r="CT398" s="2492"/>
      <c r="CU398" s="2492"/>
      <c r="CV398" s="2492"/>
      <c r="CW398" s="2492"/>
      <c r="CX398" s="2492"/>
      <c r="CY398" s="2492"/>
      <c r="CZ398" s="2492"/>
      <c r="DA398" s="2492"/>
      <c r="DB398" s="2492"/>
      <c r="DC398" s="2492"/>
      <c r="DD398" s="2492"/>
      <c r="DE398" s="2492"/>
      <c r="DF398" s="2492"/>
      <c r="DG398" s="2492"/>
      <c r="DH398" s="2492"/>
      <c r="DI398" s="2492"/>
      <c r="DJ398" s="2492"/>
      <c r="DK398" s="2492"/>
      <c r="DL398" s="2492"/>
      <c r="DM398" s="2492"/>
      <c r="DN398" s="2492"/>
      <c r="DO398" s="2492"/>
      <c r="DP398" s="2492"/>
      <c r="DQ398" s="2492"/>
      <c r="DR398" s="2492"/>
      <c r="DS398" s="2492"/>
      <c r="DT398" s="2492"/>
      <c r="DU398" s="2492"/>
      <c r="DV398" s="2492"/>
      <c r="DW398" s="2492"/>
      <c r="DX398" s="2492"/>
      <c r="DY398" s="2492"/>
      <c r="DZ398" s="2492"/>
      <c r="EA398" s="2492"/>
      <c r="EB398" s="2492"/>
      <c r="EC398" s="2492"/>
      <c r="ED398" s="2492"/>
      <c r="EE398" s="2492"/>
      <c r="EF398" s="2492"/>
      <c r="EG398" s="2492"/>
      <c r="EH398" s="2492"/>
      <c r="EI398" s="2492"/>
      <c r="EJ398" s="2492"/>
      <c r="EK398" s="2492"/>
      <c r="EL398" s="2492"/>
      <c r="EM398" s="2492"/>
      <c r="EN398" s="2492"/>
      <c r="EO398" s="2492"/>
      <c r="EP398" s="2492"/>
      <c r="EQ398" s="2492"/>
      <c r="ER398" s="2492"/>
      <c r="ES398" s="2492"/>
      <c r="ET398" s="2492"/>
      <c r="EU398" s="2492"/>
      <c r="EV398" s="2492"/>
      <c r="EW398" s="2492"/>
      <c r="EX398" s="2492"/>
      <c r="EY398" s="2492"/>
      <c r="EZ398" s="2492"/>
      <c r="FA398" s="2492"/>
      <c r="FB398" s="2492"/>
      <c r="FC398" s="2492"/>
      <c r="FD398" s="2492"/>
      <c r="FE398" s="2492"/>
      <c r="FF398" s="2492"/>
      <c r="FG398" s="2492"/>
      <c r="FH398" s="2492"/>
      <c r="FI398" s="2492"/>
      <c r="FJ398" s="2492"/>
      <c r="FK398" s="2492"/>
      <c r="FL398" s="2492"/>
      <c r="FM398" s="2492"/>
      <c r="FN398" s="2492"/>
      <c r="FO398" s="2492"/>
      <c r="FP398" s="2492"/>
      <c r="FQ398" s="2492"/>
      <c r="FR398" s="2492"/>
      <c r="FS398" s="2492"/>
      <c r="FT398" s="2492"/>
      <c r="FU398" s="2492"/>
      <c r="FV398" s="2492"/>
      <c r="FW398" s="2492"/>
      <c r="FX398" s="2492"/>
      <c r="FY398" s="2492"/>
      <c r="FZ398" s="2492"/>
      <c r="GA398" s="2492"/>
      <c r="GB398" s="2492"/>
      <c r="GC398" s="2492"/>
      <c r="GD398" s="2492"/>
      <c r="GE398" s="2492"/>
      <c r="GF398" s="2492"/>
      <c r="GG398" s="2492"/>
      <c r="GH398" s="2492"/>
      <c r="GI398" s="2492"/>
      <c r="GJ398" s="2492"/>
      <c r="GK398" s="2492"/>
      <c r="GL398" s="2492"/>
      <c r="GM398" s="2492"/>
      <c r="GN398" s="2492"/>
      <c r="GO398" s="2492"/>
      <c r="GP398" s="2492"/>
      <c r="GQ398" s="2492"/>
      <c r="GR398" s="2492"/>
      <c r="GS398" s="2492"/>
      <c r="GT398" s="2492"/>
      <c r="GU398" s="2492"/>
      <c r="GV398" s="2492"/>
      <c r="GW398" s="2492"/>
      <c r="GX398" s="2492"/>
      <c r="GY398" s="2492"/>
      <c r="GZ398" s="2492"/>
      <c r="HA398" s="2492"/>
      <c r="HB398" s="2492"/>
      <c r="HC398" s="2492"/>
      <c r="HD398" s="2492"/>
      <c r="HE398" s="2492"/>
      <c r="HF398" s="2492"/>
      <c r="HG398" s="2492"/>
      <c r="HH398" s="2492"/>
      <c r="HI398" s="2492"/>
      <c r="HJ398" s="2492"/>
      <c r="HK398" s="2492"/>
      <c r="HL398" s="2492"/>
      <c r="HM398" s="2492"/>
      <c r="HN398" s="2492"/>
      <c r="HO398" s="2492"/>
      <c r="HP398" s="2492"/>
      <c r="HQ398" s="2492"/>
      <c r="HR398" s="2492"/>
      <c r="HS398" s="2492"/>
      <c r="HT398" s="2492"/>
      <c r="HU398" s="2492"/>
      <c r="HV398" s="2492"/>
      <c r="HW398" s="2492"/>
      <c r="HX398" s="2492"/>
      <c r="HY398" s="2492"/>
      <c r="HZ398" s="2492"/>
      <c r="IA398" s="2492"/>
      <c r="IB398" s="2492"/>
      <c r="IC398" s="2492"/>
      <c r="ID398" s="2492"/>
      <c r="IE398" s="2492"/>
    </row>
    <row r="399" spans="1:239" s="1472" customFormat="1" ht="15.75" customHeight="1">
      <c r="A399" s="1684" t="s">
        <v>1815</v>
      </c>
      <c r="B399" s="2197" t="s">
        <v>1816</v>
      </c>
      <c r="C399" s="2119" t="s">
        <v>1817</v>
      </c>
      <c r="D399" s="2120"/>
      <c r="E399" s="2120"/>
      <c r="F399" s="1702"/>
      <c r="G399" s="945"/>
      <c r="H399" s="445"/>
      <c r="I399" s="1048"/>
      <c r="J399" s="956"/>
      <c r="K399" s="2126"/>
      <c r="L399" s="2576"/>
      <c r="M399" s="128"/>
      <c r="N399" s="1158"/>
      <c r="O399" s="1143"/>
      <c r="P399" s="2019"/>
      <c r="Q399" s="1143"/>
      <c r="R399" s="2629"/>
      <c r="S399" s="1158"/>
      <c r="T399" s="1143"/>
      <c r="U399" s="2019"/>
      <c r="V399" s="1143"/>
      <c r="W399" s="2613"/>
      <c r="X399" s="1689">
        <v>0.01</v>
      </c>
      <c r="Y399" s="2064"/>
      <c r="Z399" s="1981">
        <v>99317</v>
      </c>
      <c r="AA399" s="1780"/>
      <c r="AB399" s="2683"/>
      <c r="AC399" s="2516">
        <f t="shared" si="24"/>
        <v>0</v>
      </c>
      <c r="AD399" s="1416">
        <f t="shared" si="25"/>
        <v>0</v>
      </c>
      <c r="AE399" s="1416">
        <f t="shared" si="26"/>
        <v>0</v>
      </c>
      <c r="AF399" s="1416">
        <f t="shared" si="27"/>
        <v>0</v>
      </c>
      <c r="AG399" s="2492"/>
      <c r="AH399" s="2492"/>
      <c r="AI399" s="2492"/>
      <c r="AJ399" s="2492"/>
      <c r="AK399" s="2492"/>
      <c r="AL399" s="2492"/>
      <c r="AM399" s="2492"/>
      <c r="AN399" s="2492"/>
      <c r="AO399" s="2492"/>
      <c r="AP399" s="2492"/>
      <c r="AQ399" s="2492"/>
      <c r="AR399" s="2492"/>
      <c r="AS399" s="2492"/>
      <c r="AT399" s="2492"/>
      <c r="AU399" s="2492"/>
      <c r="AV399" s="2492"/>
      <c r="AW399" s="2492"/>
      <c r="AX399" s="2492"/>
      <c r="AY399" s="2492"/>
      <c r="AZ399" s="2492"/>
      <c r="BA399" s="2492"/>
      <c r="BB399" s="2492"/>
      <c r="BC399" s="2492"/>
      <c r="BD399" s="2492"/>
      <c r="BE399" s="2492"/>
      <c r="BF399" s="2492"/>
      <c r="BG399" s="2492"/>
      <c r="BH399" s="2492"/>
      <c r="BI399" s="2492"/>
      <c r="BJ399" s="2492"/>
      <c r="BK399" s="2492"/>
      <c r="BL399" s="2492"/>
      <c r="BM399" s="2492"/>
      <c r="BN399" s="2492"/>
      <c r="BO399" s="2492"/>
      <c r="BP399" s="2492"/>
      <c r="BQ399" s="2492"/>
      <c r="BR399" s="2492"/>
      <c r="BS399" s="2492"/>
      <c r="BT399" s="2492"/>
      <c r="BU399" s="2492"/>
      <c r="BV399" s="2492"/>
      <c r="BW399" s="2492"/>
      <c r="BX399" s="2492"/>
      <c r="BY399" s="2492"/>
      <c r="BZ399" s="2492"/>
      <c r="CA399" s="2492"/>
      <c r="CB399" s="2492"/>
      <c r="CC399" s="2492"/>
      <c r="CD399" s="2492"/>
      <c r="CE399" s="2492"/>
      <c r="CF399" s="2492"/>
      <c r="CG399" s="2492"/>
      <c r="CH399" s="2492"/>
      <c r="CI399" s="2492"/>
      <c r="CJ399" s="2492"/>
      <c r="CK399" s="2492"/>
      <c r="CL399" s="2492"/>
      <c r="CM399" s="2492"/>
      <c r="CN399" s="2492"/>
      <c r="CO399" s="2492"/>
      <c r="CP399" s="2492"/>
      <c r="CQ399" s="2492"/>
      <c r="CR399" s="2492"/>
      <c r="CS399" s="2492"/>
      <c r="CT399" s="2492"/>
      <c r="CU399" s="2492"/>
      <c r="CV399" s="2492"/>
      <c r="CW399" s="2492"/>
      <c r="CX399" s="2492"/>
      <c r="CY399" s="2492"/>
      <c r="CZ399" s="2492"/>
      <c r="DA399" s="2492"/>
      <c r="DB399" s="2492"/>
      <c r="DC399" s="2492"/>
      <c r="DD399" s="2492"/>
      <c r="DE399" s="2492"/>
      <c r="DF399" s="2492"/>
      <c r="DG399" s="2492"/>
      <c r="DH399" s="2492"/>
      <c r="DI399" s="2492"/>
      <c r="DJ399" s="2492"/>
      <c r="DK399" s="2492"/>
      <c r="DL399" s="2492"/>
      <c r="DM399" s="2492"/>
      <c r="DN399" s="2492"/>
      <c r="DO399" s="2492"/>
      <c r="DP399" s="2492"/>
      <c r="DQ399" s="2492"/>
      <c r="DR399" s="2492"/>
      <c r="DS399" s="2492"/>
      <c r="DT399" s="2492"/>
      <c r="DU399" s="2492"/>
      <c r="DV399" s="2492"/>
      <c r="DW399" s="2492"/>
      <c r="DX399" s="2492"/>
      <c r="DY399" s="2492"/>
      <c r="DZ399" s="2492"/>
      <c r="EA399" s="2492"/>
      <c r="EB399" s="2492"/>
      <c r="EC399" s="2492"/>
      <c r="ED399" s="2492"/>
      <c r="EE399" s="2492"/>
      <c r="EF399" s="2492"/>
      <c r="EG399" s="2492"/>
      <c r="EH399" s="2492"/>
      <c r="EI399" s="2492"/>
      <c r="EJ399" s="2492"/>
      <c r="EK399" s="2492"/>
      <c r="EL399" s="2492"/>
      <c r="EM399" s="2492"/>
      <c r="EN399" s="2492"/>
      <c r="EO399" s="2492"/>
      <c r="EP399" s="2492"/>
      <c r="EQ399" s="2492"/>
      <c r="ER399" s="2492"/>
      <c r="ES399" s="2492"/>
      <c r="ET399" s="2492"/>
      <c r="EU399" s="2492"/>
      <c r="EV399" s="2492"/>
      <c r="EW399" s="2492"/>
      <c r="EX399" s="2492"/>
      <c r="EY399" s="2492"/>
      <c r="EZ399" s="2492"/>
      <c r="FA399" s="2492"/>
      <c r="FB399" s="2492"/>
      <c r="FC399" s="2492"/>
      <c r="FD399" s="2492"/>
      <c r="FE399" s="2492"/>
      <c r="FF399" s="2492"/>
      <c r="FG399" s="2492"/>
      <c r="FH399" s="2492"/>
      <c r="FI399" s="2492"/>
      <c r="FJ399" s="2492"/>
      <c r="FK399" s="2492"/>
      <c r="FL399" s="2492"/>
      <c r="FM399" s="2492"/>
      <c r="FN399" s="2492"/>
      <c r="FO399" s="2492"/>
      <c r="FP399" s="2492"/>
      <c r="FQ399" s="2492"/>
      <c r="FR399" s="2492"/>
      <c r="FS399" s="2492"/>
      <c r="FT399" s="2492"/>
      <c r="FU399" s="2492"/>
      <c r="FV399" s="2492"/>
      <c r="FW399" s="2492"/>
      <c r="FX399" s="2492"/>
      <c r="FY399" s="2492"/>
      <c r="FZ399" s="2492"/>
      <c r="GA399" s="2492"/>
      <c r="GB399" s="2492"/>
      <c r="GC399" s="2492"/>
      <c r="GD399" s="2492"/>
      <c r="GE399" s="2492"/>
      <c r="GF399" s="2492"/>
      <c r="GG399" s="2492"/>
      <c r="GH399" s="2492"/>
      <c r="GI399" s="2492"/>
      <c r="GJ399" s="2492"/>
      <c r="GK399" s="2492"/>
      <c r="GL399" s="2492"/>
      <c r="GM399" s="2492"/>
      <c r="GN399" s="2492"/>
      <c r="GO399" s="2492"/>
      <c r="GP399" s="2492"/>
      <c r="GQ399" s="2492"/>
      <c r="GR399" s="2492"/>
      <c r="GS399" s="2492"/>
      <c r="GT399" s="2492"/>
      <c r="GU399" s="2492"/>
      <c r="GV399" s="2492"/>
      <c r="GW399" s="2492"/>
      <c r="GX399" s="2492"/>
      <c r="GY399" s="2492"/>
      <c r="GZ399" s="2492"/>
      <c r="HA399" s="2492"/>
      <c r="HB399" s="2492"/>
      <c r="HC399" s="2492"/>
      <c r="HD399" s="2492"/>
      <c r="HE399" s="2492"/>
      <c r="HF399" s="2492"/>
      <c r="HG399" s="2492"/>
      <c r="HH399" s="2492"/>
      <c r="HI399" s="2492"/>
      <c r="HJ399" s="2492"/>
      <c r="HK399" s="2492"/>
      <c r="HL399" s="2492"/>
      <c r="HM399" s="2492"/>
      <c r="HN399" s="2492"/>
      <c r="HO399" s="2492"/>
      <c r="HP399" s="2492"/>
      <c r="HQ399" s="2492"/>
      <c r="HR399" s="2492"/>
      <c r="HS399" s="2492"/>
      <c r="HT399" s="2492"/>
      <c r="HU399" s="2492"/>
      <c r="HV399" s="2492"/>
      <c r="HW399" s="2492"/>
      <c r="HX399" s="2492"/>
      <c r="HY399" s="2492"/>
      <c r="HZ399" s="2492"/>
      <c r="IA399" s="2492"/>
      <c r="IB399" s="2492"/>
      <c r="IC399" s="2492"/>
      <c r="ID399" s="2492"/>
      <c r="IE399" s="2492"/>
    </row>
    <row r="400" spans="1:239" s="1472" customFormat="1" ht="15.75" customHeight="1">
      <c r="A400" s="1684" t="s">
        <v>1818</v>
      </c>
      <c r="B400" s="1770" t="s">
        <v>1819</v>
      </c>
      <c r="C400" s="2198" t="s">
        <v>1820</v>
      </c>
      <c r="D400" s="2199"/>
      <c r="E400" s="2199"/>
      <c r="F400" s="1635"/>
      <c r="G400" s="1497" t="s">
        <v>216</v>
      </c>
      <c r="H400" s="1592"/>
      <c r="I400" s="1617">
        <v>67.5</v>
      </c>
      <c r="J400" s="1757"/>
      <c r="K400" s="1618">
        <v>6</v>
      </c>
      <c r="L400" s="2446"/>
      <c r="M400" s="128"/>
      <c r="N400" s="1158"/>
      <c r="O400" s="1143"/>
      <c r="P400" s="2019"/>
      <c r="Q400" s="1143"/>
      <c r="R400" s="2629"/>
      <c r="S400" s="1158"/>
      <c r="T400" s="1143"/>
      <c r="U400" s="2019"/>
      <c r="V400" s="1143"/>
      <c r="W400" s="2613"/>
      <c r="X400" s="2200">
        <v>2E-3</v>
      </c>
      <c r="Y400" s="2064"/>
      <c r="Z400" s="1981">
        <v>376194</v>
      </c>
      <c r="AA400" s="1780"/>
      <c r="AB400" s="2683"/>
      <c r="AC400" s="2516">
        <f t="shared" si="24"/>
        <v>0</v>
      </c>
      <c r="AD400" s="1416">
        <f t="shared" si="25"/>
        <v>0</v>
      </c>
      <c r="AE400" s="1416">
        <f t="shared" si="26"/>
        <v>0</v>
      </c>
      <c r="AF400" s="1416">
        <f t="shared" si="27"/>
        <v>0</v>
      </c>
      <c r="AG400" s="2492"/>
      <c r="AH400" s="2492"/>
      <c r="AI400" s="2492"/>
      <c r="AJ400" s="2492"/>
      <c r="AK400" s="2492"/>
      <c r="AL400" s="2492"/>
      <c r="AM400" s="2492"/>
      <c r="AN400" s="2492"/>
      <c r="AO400" s="2492"/>
      <c r="AP400" s="2492"/>
      <c r="AQ400" s="2492"/>
      <c r="AR400" s="2492"/>
      <c r="AS400" s="2492"/>
      <c r="AT400" s="2492"/>
      <c r="AU400" s="2492"/>
      <c r="AV400" s="2492"/>
      <c r="AW400" s="2492"/>
      <c r="AX400" s="2492"/>
      <c r="AY400" s="2492"/>
      <c r="AZ400" s="2492"/>
      <c r="BA400" s="2492"/>
      <c r="BB400" s="2492"/>
      <c r="BC400" s="2492"/>
      <c r="BD400" s="2492"/>
      <c r="BE400" s="2492"/>
      <c r="BF400" s="2492"/>
      <c r="BG400" s="2492"/>
      <c r="BH400" s="2492"/>
      <c r="BI400" s="2492"/>
      <c r="BJ400" s="2492"/>
      <c r="BK400" s="2492"/>
      <c r="BL400" s="2492"/>
      <c r="BM400" s="2492"/>
      <c r="BN400" s="2492"/>
      <c r="BO400" s="2492"/>
      <c r="BP400" s="2492"/>
      <c r="BQ400" s="2492"/>
      <c r="BR400" s="2492"/>
      <c r="BS400" s="2492"/>
      <c r="BT400" s="2492"/>
      <c r="BU400" s="2492"/>
      <c r="BV400" s="2492"/>
      <c r="BW400" s="2492"/>
      <c r="BX400" s="2492"/>
      <c r="BY400" s="2492"/>
      <c r="BZ400" s="2492"/>
      <c r="CA400" s="2492"/>
      <c r="CB400" s="2492"/>
      <c r="CC400" s="2492"/>
      <c r="CD400" s="2492"/>
      <c r="CE400" s="2492"/>
      <c r="CF400" s="2492"/>
      <c r="CG400" s="2492"/>
      <c r="CH400" s="2492"/>
      <c r="CI400" s="2492"/>
      <c r="CJ400" s="2492"/>
      <c r="CK400" s="2492"/>
      <c r="CL400" s="2492"/>
      <c r="CM400" s="2492"/>
      <c r="CN400" s="2492"/>
      <c r="CO400" s="2492"/>
      <c r="CP400" s="2492"/>
      <c r="CQ400" s="2492"/>
      <c r="CR400" s="2492"/>
      <c r="CS400" s="2492"/>
      <c r="CT400" s="2492"/>
      <c r="CU400" s="2492"/>
      <c r="CV400" s="2492"/>
      <c r="CW400" s="2492"/>
      <c r="CX400" s="2492"/>
      <c r="CY400" s="2492"/>
      <c r="CZ400" s="2492"/>
      <c r="DA400" s="2492"/>
      <c r="DB400" s="2492"/>
      <c r="DC400" s="2492"/>
      <c r="DD400" s="2492"/>
      <c r="DE400" s="2492"/>
      <c r="DF400" s="2492"/>
      <c r="DG400" s="2492"/>
      <c r="DH400" s="2492"/>
      <c r="DI400" s="2492"/>
      <c r="DJ400" s="2492"/>
      <c r="DK400" s="2492"/>
      <c r="DL400" s="2492"/>
      <c r="DM400" s="2492"/>
      <c r="DN400" s="2492"/>
      <c r="DO400" s="2492"/>
      <c r="DP400" s="2492"/>
      <c r="DQ400" s="2492"/>
      <c r="DR400" s="2492"/>
      <c r="DS400" s="2492"/>
      <c r="DT400" s="2492"/>
      <c r="DU400" s="2492"/>
      <c r="DV400" s="2492"/>
      <c r="DW400" s="2492"/>
      <c r="DX400" s="2492"/>
      <c r="DY400" s="2492"/>
      <c r="DZ400" s="2492"/>
      <c r="EA400" s="2492"/>
      <c r="EB400" s="2492"/>
      <c r="EC400" s="2492"/>
      <c r="ED400" s="2492"/>
      <c r="EE400" s="2492"/>
      <c r="EF400" s="2492"/>
      <c r="EG400" s="2492"/>
      <c r="EH400" s="2492"/>
      <c r="EI400" s="2492"/>
      <c r="EJ400" s="2492"/>
      <c r="EK400" s="2492"/>
      <c r="EL400" s="2492"/>
      <c r="EM400" s="2492"/>
      <c r="EN400" s="2492"/>
      <c r="EO400" s="2492"/>
      <c r="EP400" s="2492"/>
      <c r="EQ400" s="2492"/>
      <c r="ER400" s="2492"/>
      <c r="ES400" s="2492"/>
      <c r="ET400" s="2492"/>
      <c r="EU400" s="2492"/>
      <c r="EV400" s="2492"/>
      <c r="EW400" s="2492"/>
      <c r="EX400" s="2492"/>
      <c r="EY400" s="2492"/>
      <c r="EZ400" s="2492"/>
      <c r="FA400" s="2492"/>
      <c r="FB400" s="2492"/>
      <c r="FC400" s="2492"/>
      <c r="FD400" s="2492"/>
      <c r="FE400" s="2492"/>
      <c r="FF400" s="2492"/>
      <c r="FG400" s="2492"/>
      <c r="FH400" s="2492"/>
      <c r="FI400" s="2492"/>
      <c r="FJ400" s="2492"/>
      <c r="FK400" s="2492"/>
      <c r="FL400" s="2492"/>
      <c r="FM400" s="2492"/>
      <c r="FN400" s="2492"/>
      <c r="FO400" s="2492"/>
      <c r="FP400" s="2492"/>
      <c r="FQ400" s="2492"/>
      <c r="FR400" s="2492"/>
      <c r="FS400" s="2492"/>
      <c r="FT400" s="2492"/>
      <c r="FU400" s="2492"/>
      <c r="FV400" s="2492"/>
      <c r="FW400" s="2492"/>
      <c r="FX400" s="2492"/>
      <c r="FY400" s="2492"/>
      <c r="FZ400" s="2492"/>
      <c r="GA400" s="2492"/>
      <c r="GB400" s="2492"/>
      <c r="GC400" s="2492"/>
      <c r="GD400" s="2492"/>
      <c r="GE400" s="2492"/>
      <c r="GF400" s="2492"/>
      <c r="GG400" s="2492"/>
      <c r="GH400" s="2492"/>
      <c r="GI400" s="2492"/>
      <c r="GJ400" s="2492"/>
      <c r="GK400" s="2492"/>
      <c r="GL400" s="2492"/>
      <c r="GM400" s="2492"/>
      <c r="GN400" s="2492"/>
      <c r="GO400" s="2492"/>
      <c r="GP400" s="2492"/>
      <c r="GQ400" s="2492"/>
      <c r="GR400" s="2492"/>
      <c r="GS400" s="2492"/>
      <c r="GT400" s="2492"/>
      <c r="GU400" s="2492"/>
      <c r="GV400" s="2492"/>
      <c r="GW400" s="2492"/>
      <c r="GX400" s="2492"/>
      <c r="GY400" s="2492"/>
      <c r="GZ400" s="2492"/>
      <c r="HA400" s="2492"/>
      <c r="HB400" s="2492"/>
      <c r="HC400" s="2492"/>
      <c r="HD400" s="2492"/>
      <c r="HE400" s="2492"/>
      <c r="HF400" s="2492"/>
      <c r="HG400" s="2492"/>
      <c r="HH400" s="2492"/>
      <c r="HI400" s="2492"/>
      <c r="HJ400" s="2492"/>
      <c r="HK400" s="2492"/>
      <c r="HL400" s="2492"/>
      <c r="HM400" s="2492"/>
      <c r="HN400" s="2492"/>
      <c r="HO400" s="2492"/>
      <c r="HP400" s="2492"/>
      <c r="HQ400" s="2492"/>
      <c r="HR400" s="2492"/>
      <c r="HS400" s="2492"/>
      <c r="HT400" s="2492"/>
      <c r="HU400" s="2492"/>
      <c r="HV400" s="2492"/>
      <c r="HW400" s="2492"/>
      <c r="HX400" s="2492"/>
      <c r="HY400" s="2492"/>
      <c r="HZ400" s="2492"/>
      <c r="IA400" s="2492"/>
      <c r="IB400" s="2492"/>
      <c r="IC400" s="2492"/>
      <c r="ID400" s="2492"/>
      <c r="IE400" s="2492"/>
    </row>
    <row r="401" spans="1:239" s="1472" customFormat="1" ht="27" customHeight="1">
      <c r="A401" s="250" t="s">
        <v>773</v>
      </c>
      <c r="B401" s="516" t="s">
        <v>1821</v>
      </c>
      <c r="C401" s="4177" t="s">
        <v>1822</v>
      </c>
      <c r="D401" s="4178"/>
      <c r="E401" s="4178"/>
      <c r="F401" s="294" t="s">
        <v>85</v>
      </c>
      <c r="G401" s="240" t="s">
        <v>786</v>
      </c>
      <c r="H401" s="253"/>
      <c r="I401" s="248">
        <v>67.5</v>
      </c>
      <c r="J401" s="230"/>
      <c r="K401" s="254">
        <v>6</v>
      </c>
      <c r="L401" s="2450"/>
      <c r="M401" s="128"/>
      <c r="N401" s="1158"/>
      <c r="O401" s="1143"/>
      <c r="P401" s="2019"/>
      <c r="Q401" s="1143"/>
      <c r="R401" s="2629"/>
      <c r="S401" s="1158"/>
      <c r="T401" s="1143"/>
      <c r="U401" s="2019"/>
      <c r="V401" s="1143"/>
      <c r="W401" s="2613"/>
      <c r="X401" s="252">
        <v>0.01</v>
      </c>
      <c r="Y401" s="241"/>
      <c r="Z401" s="924">
        <v>99317</v>
      </c>
      <c r="AA401" s="188"/>
      <c r="AB401" s="1443"/>
      <c r="AC401" s="2516">
        <f t="shared" si="24"/>
        <v>0</v>
      </c>
      <c r="AD401" s="1416">
        <f t="shared" si="25"/>
        <v>0</v>
      </c>
      <c r="AE401" s="1416">
        <f t="shared" si="26"/>
        <v>0</v>
      </c>
      <c r="AF401" s="1416">
        <f t="shared" si="27"/>
        <v>0</v>
      </c>
      <c r="AG401" s="2492"/>
      <c r="AH401" s="2492"/>
      <c r="AI401" s="2492"/>
      <c r="AJ401" s="2492"/>
      <c r="AK401" s="2492"/>
      <c r="AL401" s="2492"/>
      <c r="AM401" s="2492"/>
      <c r="AN401" s="2492"/>
      <c r="AO401" s="2492"/>
      <c r="AP401" s="2492"/>
      <c r="AQ401" s="2492"/>
      <c r="AR401" s="2492"/>
      <c r="AS401" s="2492"/>
      <c r="AT401" s="2492"/>
      <c r="AU401" s="2492"/>
      <c r="AV401" s="2492"/>
      <c r="AW401" s="2492"/>
      <c r="AX401" s="2492"/>
      <c r="AY401" s="2492"/>
      <c r="AZ401" s="2492"/>
      <c r="BA401" s="2492"/>
      <c r="BB401" s="2492"/>
      <c r="BC401" s="2492"/>
      <c r="BD401" s="2492"/>
      <c r="BE401" s="2492"/>
      <c r="BF401" s="2492"/>
      <c r="BG401" s="2492"/>
      <c r="BH401" s="2492"/>
      <c r="BI401" s="2492"/>
      <c r="BJ401" s="2492"/>
      <c r="BK401" s="2492"/>
      <c r="BL401" s="2492"/>
      <c r="BM401" s="2492"/>
      <c r="BN401" s="2492"/>
      <c r="BO401" s="2492"/>
      <c r="BP401" s="2492"/>
      <c r="BQ401" s="2492"/>
      <c r="BR401" s="2492"/>
      <c r="BS401" s="2492"/>
      <c r="BT401" s="2492"/>
      <c r="BU401" s="2492"/>
      <c r="BV401" s="2492"/>
      <c r="BW401" s="2492"/>
      <c r="BX401" s="2492"/>
      <c r="BY401" s="2492"/>
      <c r="BZ401" s="2492"/>
      <c r="CA401" s="2492"/>
      <c r="CB401" s="2492"/>
      <c r="CC401" s="2492"/>
      <c r="CD401" s="2492"/>
      <c r="CE401" s="2492"/>
      <c r="CF401" s="2492"/>
      <c r="CG401" s="2492"/>
      <c r="CH401" s="2492"/>
      <c r="CI401" s="2492"/>
      <c r="CJ401" s="2492"/>
      <c r="CK401" s="2492"/>
      <c r="CL401" s="2492"/>
      <c r="CM401" s="2492"/>
      <c r="CN401" s="2492"/>
      <c r="CO401" s="2492"/>
      <c r="CP401" s="2492"/>
      <c r="CQ401" s="2492"/>
      <c r="CR401" s="2492"/>
      <c r="CS401" s="2492"/>
      <c r="CT401" s="2492"/>
      <c r="CU401" s="2492"/>
      <c r="CV401" s="2492"/>
      <c r="CW401" s="2492"/>
      <c r="CX401" s="2492"/>
      <c r="CY401" s="2492"/>
      <c r="CZ401" s="2492"/>
      <c r="DA401" s="2492"/>
      <c r="DB401" s="2492"/>
      <c r="DC401" s="2492"/>
      <c r="DD401" s="2492"/>
      <c r="DE401" s="2492"/>
      <c r="DF401" s="2492"/>
      <c r="DG401" s="2492"/>
      <c r="DH401" s="2492"/>
      <c r="DI401" s="2492"/>
      <c r="DJ401" s="2492"/>
      <c r="DK401" s="2492"/>
      <c r="DL401" s="2492"/>
      <c r="DM401" s="2492"/>
      <c r="DN401" s="2492"/>
      <c r="DO401" s="2492"/>
      <c r="DP401" s="2492"/>
      <c r="DQ401" s="2492"/>
      <c r="DR401" s="2492"/>
      <c r="DS401" s="2492"/>
      <c r="DT401" s="2492"/>
      <c r="DU401" s="2492"/>
      <c r="DV401" s="2492"/>
      <c r="DW401" s="2492"/>
      <c r="DX401" s="2492"/>
      <c r="DY401" s="2492"/>
      <c r="DZ401" s="2492"/>
      <c r="EA401" s="2492"/>
      <c r="EB401" s="2492"/>
      <c r="EC401" s="2492"/>
      <c r="ED401" s="2492"/>
      <c r="EE401" s="2492"/>
      <c r="EF401" s="2492"/>
      <c r="EG401" s="2492"/>
      <c r="EH401" s="2492"/>
      <c r="EI401" s="2492"/>
      <c r="EJ401" s="2492"/>
      <c r="EK401" s="2492"/>
      <c r="EL401" s="2492"/>
      <c r="EM401" s="2492"/>
      <c r="EN401" s="2492"/>
      <c r="EO401" s="2492"/>
      <c r="EP401" s="2492"/>
      <c r="EQ401" s="2492"/>
      <c r="ER401" s="2492"/>
      <c r="ES401" s="2492"/>
      <c r="ET401" s="2492"/>
      <c r="EU401" s="2492"/>
      <c r="EV401" s="2492"/>
      <c r="EW401" s="2492"/>
      <c r="EX401" s="2492"/>
      <c r="EY401" s="2492"/>
      <c r="EZ401" s="2492"/>
      <c r="FA401" s="2492"/>
      <c r="FB401" s="2492"/>
      <c r="FC401" s="2492"/>
      <c r="FD401" s="2492"/>
      <c r="FE401" s="2492"/>
      <c r="FF401" s="2492"/>
      <c r="FG401" s="2492"/>
      <c r="FH401" s="2492"/>
      <c r="FI401" s="2492"/>
      <c r="FJ401" s="2492"/>
      <c r="FK401" s="2492"/>
      <c r="FL401" s="2492"/>
      <c r="FM401" s="2492"/>
      <c r="FN401" s="2492"/>
      <c r="FO401" s="2492"/>
      <c r="FP401" s="2492"/>
      <c r="FQ401" s="2492"/>
      <c r="FR401" s="2492"/>
      <c r="FS401" s="2492"/>
      <c r="FT401" s="2492"/>
      <c r="FU401" s="2492"/>
      <c r="FV401" s="2492"/>
      <c r="FW401" s="2492"/>
      <c r="FX401" s="2492"/>
      <c r="FY401" s="2492"/>
      <c r="FZ401" s="2492"/>
      <c r="GA401" s="2492"/>
      <c r="GB401" s="2492"/>
      <c r="GC401" s="2492"/>
      <c r="GD401" s="2492"/>
      <c r="GE401" s="2492"/>
      <c r="GF401" s="2492"/>
      <c r="GG401" s="2492"/>
      <c r="GH401" s="2492"/>
      <c r="GI401" s="2492"/>
      <c r="GJ401" s="2492"/>
      <c r="GK401" s="2492"/>
      <c r="GL401" s="2492"/>
      <c r="GM401" s="2492"/>
      <c r="GN401" s="2492"/>
      <c r="GO401" s="2492"/>
      <c r="GP401" s="2492"/>
      <c r="GQ401" s="2492"/>
      <c r="GR401" s="2492"/>
      <c r="GS401" s="2492"/>
      <c r="GT401" s="2492"/>
      <c r="GU401" s="2492"/>
      <c r="GV401" s="2492"/>
      <c r="GW401" s="2492"/>
      <c r="GX401" s="2492"/>
      <c r="GY401" s="2492"/>
      <c r="GZ401" s="2492"/>
      <c r="HA401" s="2492"/>
      <c r="HB401" s="2492"/>
      <c r="HC401" s="2492"/>
      <c r="HD401" s="2492"/>
      <c r="HE401" s="2492"/>
      <c r="HF401" s="2492"/>
      <c r="HG401" s="2492"/>
      <c r="HH401" s="2492"/>
      <c r="HI401" s="2492"/>
      <c r="HJ401" s="2492"/>
      <c r="HK401" s="2492"/>
      <c r="HL401" s="2492"/>
      <c r="HM401" s="2492"/>
      <c r="HN401" s="2492"/>
      <c r="HO401" s="2492"/>
      <c r="HP401" s="2492"/>
      <c r="HQ401" s="2492"/>
      <c r="HR401" s="2492"/>
      <c r="HS401" s="2492"/>
      <c r="HT401" s="2492"/>
      <c r="HU401" s="2492"/>
      <c r="HV401" s="2492"/>
      <c r="HW401" s="2492"/>
      <c r="HX401" s="2492"/>
      <c r="HY401" s="2492"/>
      <c r="HZ401" s="2492"/>
      <c r="IA401" s="2492"/>
      <c r="IB401" s="2492"/>
      <c r="IC401" s="2492"/>
      <c r="ID401" s="2492"/>
      <c r="IE401" s="2492"/>
    </row>
    <row r="402" spans="1:239" s="1472" customFormat="1" ht="15.75" customHeight="1">
      <c r="A402" s="1684" t="s">
        <v>235</v>
      </c>
      <c r="B402" s="1770" t="s">
        <v>1823</v>
      </c>
      <c r="C402" s="1645" t="s">
        <v>1824</v>
      </c>
      <c r="D402" s="2120"/>
      <c r="E402" s="2120"/>
      <c r="F402" s="1779"/>
      <c r="G402" s="828" t="s">
        <v>202</v>
      </c>
      <c r="H402" s="125"/>
      <c r="I402" s="179">
        <v>67.5</v>
      </c>
      <c r="J402" s="126"/>
      <c r="K402" s="127">
        <v>6</v>
      </c>
      <c r="L402" s="2570"/>
      <c r="M402" s="128" t="s">
        <v>263</v>
      </c>
      <c r="N402" s="1158"/>
      <c r="O402" s="1143"/>
      <c r="P402" s="2019"/>
      <c r="Q402" s="1143"/>
      <c r="R402" s="2629"/>
      <c r="S402" s="1158"/>
      <c r="T402" s="1143"/>
      <c r="U402" s="2019"/>
      <c r="V402" s="1143"/>
      <c r="W402" s="2613"/>
      <c r="X402" s="1059"/>
      <c r="Y402" s="1143"/>
      <c r="Z402" s="954"/>
      <c r="AA402" s="355"/>
      <c r="AB402" s="2693"/>
      <c r="AC402" s="2516">
        <f t="shared" si="24"/>
        <v>0</v>
      </c>
      <c r="AD402" s="1416">
        <f t="shared" si="25"/>
        <v>0</v>
      </c>
      <c r="AE402" s="1416">
        <f t="shared" si="26"/>
        <v>0</v>
      </c>
      <c r="AF402" s="1416">
        <f t="shared" si="27"/>
        <v>0</v>
      </c>
      <c r="AG402" s="2492"/>
      <c r="AH402" s="2492"/>
      <c r="AI402" s="2492"/>
      <c r="AJ402" s="2492"/>
      <c r="AK402" s="2492"/>
      <c r="AL402" s="2492"/>
      <c r="AM402" s="2492"/>
      <c r="AN402" s="2492"/>
      <c r="AO402" s="2492"/>
      <c r="AP402" s="2492"/>
      <c r="AQ402" s="2492"/>
      <c r="AR402" s="2492"/>
      <c r="AS402" s="2492"/>
      <c r="AT402" s="2492"/>
      <c r="AU402" s="2492"/>
      <c r="AV402" s="2492"/>
      <c r="AW402" s="2492"/>
      <c r="AX402" s="2492"/>
      <c r="AY402" s="2492"/>
      <c r="AZ402" s="2492"/>
      <c r="BA402" s="2492"/>
      <c r="BB402" s="2492"/>
      <c r="BC402" s="2492"/>
      <c r="BD402" s="2492"/>
      <c r="BE402" s="2492"/>
      <c r="BF402" s="2492"/>
      <c r="BG402" s="2492"/>
      <c r="BH402" s="2492"/>
      <c r="BI402" s="2492"/>
      <c r="BJ402" s="2492"/>
      <c r="BK402" s="2492"/>
      <c r="BL402" s="2492"/>
      <c r="BM402" s="2492"/>
      <c r="BN402" s="2492"/>
      <c r="BO402" s="2492"/>
      <c r="BP402" s="2492"/>
      <c r="BQ402" s="2492"/>
      <c r="BR402" s="2492"/>
      <c r="BS402" s="2492"/>
      <c r="BT402" s="2492"/>
      <c r="BU402" s="2492"/>
      <c r="BV402" s="2492"/>
      <c r="BW402" s="2492"/>
      <c r="BX402" s="2492"/>
      <c r="BY402" s="2492"/>
      <c r="BZ402" s="2492"/>
      <c r="CA402" s="2492"/>
      <c r="CB402" s="2492"/>
      <c r="CC402" s="2492"/>
      <c r="CD402" s="2492"/>
      <c r="CE402" s="2492"/>
      <c r="CF402" s="2492"/>
      <c r="CG402" s="2492"/>
      <c r="CH402" s="2492"/>
      <c r="CI402" s="2492"/>
      <c r="CJ402" s="2492"/>
      <c r="CK402" s="2492"/>
      <c r="CL402" s="2492"/>
      <c r="CM402" s="2492"/>
      <c r="CN402" s="2492"/>
      <c r="CO402" s="2492"/>
      <c r="CP402" s="2492"/>
      <c r="CQ402" s="2492"/>
      <c r="CR402" s="2492"/>
      <c r="CS402" s="2492"/>
      <c r="CT402" s="2492"/>
      <c r="CU402" s="2492"/>
      <c r="CV402" s="2492"/>
      <c r="CW402" s="2492"/>
      <c r="CX402" s="2492"/>
      <c r="CY402" s="2492"/>
      <c r="CZ402" s="2492"/>
      <c r="DA402" s="2492"/>
      <c r="DB402" s="2492"/>
      <c r="DC402" s="2492"/>
      <c r="DD402" s="2492"/>
      <c r="DE402" s="2492"/>
      <c r="DF402" s="2492"/>
      <c r="DG402" s="2492"/>
      <c r="DH402" s="2492"/>
      <c r="DI402" s="2492"/>
      <c r="DJ402" s="2492"/>
      <c r="DK402" s="2492"/>
      <c r="DL402" s="2492"/>
      <c r="DM402" s="2492"/>
      <c r="DN402" s="2492"/>
      <c r="DO402" s="2492"/>
      <c r="DP402" s="2492"/>
      <c r="DQ402" s="2492"/>
      <c r="DR402" s="2492"/>
      <c r="DS402" s="2492"/>
      <c r="DT402" s="2492"/>
      <c r="DU402" s="2492"/>
      <c r="DV402" s="2492"/>
      <c r="DW402" s="2492"/>
      <c r="DX402" s="2492"/>
      <c r="DY402" s="2492"/>
      <c r="DZ402" s="2492"/>
      <c r="EA402" s="2492"/>
      <c r="EB402" s="2492"/>
      <c r="EC402" s="2492"/>
      <c r="ED402" s="2492"/>
      <c r="EE402" s="2492"/>
      <c r="EF402" s="2492"/>
      <c r="EG402" s="2492"/>
      <c r="EH402" s="2492"/>
      <c r="EI402" s="2492"/>
      <c r="EJ402" s="2492"/>
      <c r="EK402" s="2492"/>
      <c r="EL402" s="2492"/>
      <c r="EM402" s="2492"/>
      <c r="EN402" s="2492"/>
      <c r="EO402" s="2492"/>
      <c r="EP402" s="2492"/>
      <c r="EQ402" s="2492"/>
      <c r="ER402" s="2492"/>
      <c r="ES402" s="2492"/>
      <c r="ET402" s="2492"/>
      <c r="EU402" s="2492"/>
      <c r="EV402" s="2492"/>
      <c r="EW402" s="2492"/>
      <c r="EX402" s="2492"/>
      <c r="EY402" s="2492"/>
      <c r="EZ402" s="2492"/>
      <c r="FA402" s="2492"/>
      <c r="FB402" s="2492"/>
      <c r="FC402" s="2492"/>
      <c r="FD402" s="2492"/>
      <c r="FE402" s="2492"/>
      <c r="FF402" s="2492"/>
      <c r="FG402" s="2492"/>
      <c r="FH402" s="2492"/>
      <c r="FI402" s="2492"/>
      <c r="FJ402" s="2492"/>
      <c r="FK402" s="2492"/>
      <c r="FL402" s="2492"/>
      <c r="FM402" s="2492"/>
      <c r="FN402" s="2492"/>
      <c r="FO402" s="2492"/>
      <c r="FP402" s="2492"/>
      <c r="FQ402" s="2492"/>
      <c r="FR402" s="2492"/>
      <c r="FS402" s="2492"/>
      <c r="FT402" s="2492"/>
      <c r="FU402" s="2492"/>
      <c r="FV402" s="2492"/>
      <c r="FW402" s="2492"/>
      <c r="FX402" s="2492"/>
      <c r="FY402" s="2492"/>
      <c r="FZ402" s="2492"/>
      <c r="GA402" s="2492"/>
      <c r="GB402" s="2492"/>
      <c r="GC402" s="2492"/>
      <c r="GD402" s="2492"/>
      <c r="GE402" s="2492"/>
      <c r="GF402" s="2492"/>
      <c r="GG402" s="2492"/>
      <c r="GH402" s="2492"/>
      <c r="GI402" s="2492"/>
      <c r="GJ402" s="2492"/>
      <c r="GK402" s="2492"/>
      <c r="GL402" s="2492"/>
      <c r="GM402" s="2492"/>
      <c r="GN402" s="2492"/>
      <c r="GO402" s="2492"/>
      <c r="GP402" s="2492"/>
      <c r="GQ402" s="2492"/>
      <c r="GR402" s="2492"/>
      <c r="GS402" s="2492"/>
      <c r="GT402" s="2492"/>
      <c r="GU402" s="2492"/>
      <c r="GV402" s="2492"/>
      <c r="GW402" s="2492"/>
      <c r="GX402" s="2492"/>
      <c r="GY402" s="2492"/>
      <c r="GZ402" s="2492"/>
      <c r="HA402" s="2492"/>
      <c r="HB402" s="2492"/>
      <c r="HC402" s="2492"/>
      <c r="HD402" s="2492"/>
      <c r="HE402" s="2492"/>
      <c r="HF402" s="2492"/>
      <c r="HG402" s="2492"/>
      <c r="HH402" s="2492"/>
      <c r="HI402" s="2492"/>
      <c r="HJ402" s="2492"/>
      <c r="HK402" s="2492"/>
      <c r="HL402" s="2492"/>
      <c r="HM402" s="2492"/>
      <c r="HN402" s="2492"/>
      <c r="HO402" s="2492"/>
      <c r="HP402" s="2492"/>
      <c r="HQ402" s="2492"/>
      <c r="HR402" s="2492"/>
      <c r="HS402" s="2492"/>
      <c r="HT402" s="2492"/>
      <c r="HU402" s="2492"/>
      <c r="HV402" s="2492"/>
      <c r="HW402" s="2492"/>
      <c r="HX402" s="2492"/>
      <c r="HY402" s="2492"/>
      <c r="HZ402" s="2492"/>
      <c r="IA402" s="2492"/>
      <c r="IB402" s="2492"/>
      <c r="IC402" s="2492"/>
      <c r="ID402" s="2492"/>
      <c r="IE402" s="2492"/>
    </row>
    <row r="403" spans="1:239" s="1472" customFormat="1" ht="15.75" customHeight="1">
      <c r="A403" s="1684" t="s">
        <v>129</v>
      </c>
      <c r="B403" s="1770" t="s">
        <v>1825</v>
      </c>
      <c r="C403" s="1645" t="s">
        <v>1826</v>
      </c>
      <c r="D403" s="1544"/>
      <c r="E403" s="1701"/>
      <c r="F403" s="1779"/>
      <c r="G403" s="828" t="s">
        <v>221</v>
      </c>
      <c r="H403" s="125"/>
      <c r="I403" s="179">
        <v>45.7</v>
      </c>
      <c r="J403" s="126"/>
      <c r="K403" s="127">
        <v>5</v>
      </c>
      <c r="L403" s="2570"/>
      <c r="M403" s="128" t="s">
        <v>264</v>
      </c>
      <c r="N403" s="1158"/>
      <c r="O403" s="1143"/>
      <c r="P403" s="2019"/>
      <c r="Q403" s="1143"/>
      <c r="R403" s="2629"/>
      <c r="S403" s="1158"/>
      <c r="T403" s="1143"/>
      <c r="U403" s="2019"/>
      <c r="V403" s="1143"/>
      <c r="W403" s="2613"/>
      <c r="X403" s="124">
        <v>0.1</v>
      </c>
      <c r="Y403" s="132"/>
      <c r="Z403" s="2065">
        <v>9336</v>
      </c>
      <c r="AA403" s="1985"/>
      <c r="AB403" s="1442"/>
      <c r="AC403" s="2516">
        <f t="shared" si="24"/>
        <v>0</v>
      </c>
      <c r="AD403" s="1416">
        <f t="shared" si="25"/>
        <v>0</v>
      </c>
      <c r="AE403" s="1416">
        <f t="shared" si="26"/>
        <v>0</v>
      </c>
      <c r="AF403" s="1416">
        <f t="shared" si="27"/>
        <v>0</v>
      </c>
      <c r="AG403" s="2492"/>
      <c r="AH403" s="2492"/>
      <c r="AI403" s="2492"/>
      <c r="AJ403" s="2492"/>
      <c r="AK403" s="2492"/>
      <c r="AL403" s="2492"/>
      <c r="AM403" s="2492"/>
      <c r="AN403" s="2492"/>
      <c r="AO403" s="2492"/>
      <c r="AP403" s="2492"/>
      <c r="AQ403" s="2492"/>
      <c r="AR403" s="2492"/>
      <c r="AS403" s="2492"/>
      <c r="AT403" s="2492"/>
      <c r="AU403" s="2492"/>
      <c r="AV403" s="2492"/>
      <c r="AW403" s="2492"/>
      <c r="AX403" s="2492"/>
      <c r="AY403" s="2492"/>
      <c r="AZ403" s="2492"/>
      <c r="BA403" s="2492"/>
      <c r="BB403" s="2492"/>
      <c r="BC403" s="2492"/>
      <c r="BD403" s="2492"/>
      <c r="BE403" s="2492"/>
      <c r="BF403" s="2492"/>
      <c r="BG403" s="2492"/>
      <c r="BH403" s="2492"/>
      <c r="BI403" s="2492"/>
      <c r="BJ403" s="2492"/>
      <c r="BK403" s="2492"/>
      <c r="BL403" s="2492"/>
      <c r="BM403" s="2492"/>
      <c r="BN403" s="2492"/>
      <c r="BO403" s="2492"/>
      <c r="BP403" s="2492"/>
      <c r="BQ403" s="2492"/>
      <c r="BR403" s="2492"/>
      <c r="BS403" s="2492"/>
      <c r="BT403" s="2492"/>
      <c r="BU403" s="2492"/>
      <c r="BV403" s="2492"/>
      <c r="BW403" s="2492"/>
      <c r="BX403" s="2492"/>
      <c r="BY403" s="2492"/>
      <c r="BZ403" s="2492"/>
      <c r="CA403" s="2492"/>
      <c r="CB403" s="2492"/>
      <c r="CC403" s="2492"/>
      <c r="CD403" s="2492"/>
      <c r="CE403" s="2492"/>
      <c r="CF403" s="2492"/>
      <c r="CG403" s="2492"/>
      <c r="CH403" s="2492"/>
      <c r="CI403" s="2492"/>
      <c r="CJ403" s="2492"/>
      <c r="CK403" s="2492"/>
      <c r="CL403" s="2492"/>
      <c r="CM403" s="2492"/>
      <c r="CN403" s="2492"/>
      <c r="CO403" s="2492"/>
      <c r="CP403" s="2492"/>
      <c r="CQ403" s="2492"/>
      <c r="CR403" s="2492"/>
      <c r="CS403" s="2492"/>
      <c r="CT403" s="2492"/>
      <c r="CU403" s="2492"/>
      <c r="CV403" s="2492"/>
      <c r="CW403" s="2492"/>
      <c r="CX403" s="2492"/>
      <c r="CY403" s="2492"/>
      <c r="CZ403" s="2492"/>
      <c r="DA403" s="2492"/>
      <c r="DB403" s="2492"/>
      <c r="DC403" s="2492"/>
      <c r="DD403" s="2492"/>
      <c r="DE403" s="2492"/>
      <c r="DF403" s="2492"/>
      <c r="DG403" s="2492"/>
      <c r="DH403" s="2492"/>
      <c r="DI403" s="2492"/>
      <c r="DJ403" s="2492"/>
      <c r="DK403" s="2492"/>
      <c r="DL403" s="2492"/>
      <c r="DM403" s="2492"/>
      <c r="DN403" s="2492"/>
      <c r="DO403" s="2492"/>
      <c r="DP403" s="2492"/>
      <c r="DQ403" s="2492"/>
      <c r="DR403" s="2492"/>
      <c r="DS403" s="2492"/>
      <c r="DT403" s="2492"/>
      <c r="DU403" s="2492"/>
      <c r="DV403" s="2492"/>
      <c r="DW403" s="2492"/>
      <c r="DX403" s="2492"/>
      <c r="DY403" s="2492"/>
      <c r="DZ403" s="2492"/>
      <c r="EA403" s="2492"/>
      <c r="EB403" s="2492"/>
      <c r="EC403" s="2492"/>
      <c r="ED403" s="2492"/>
      <c r="EE403" s="2492"/>
      <c r="EF403" s="2492"/>
      <c r="EG403" s="2492"/>
      <c r="EH403" s="2492"/>
      <c r="EI403" s="2492"/>
      <c r="EJ403" s="2492"/>
      <c r="EK403" s="2492"/>
      <c r="EL403" s="2492"/>
      <c r="EM403" s="2492"/>
      <c r="EN403" s="2492"/>
      <c r="EO403" s="2492"/>
      <c r="EP403" s="2492"/>
      <c r="EQ403" s="2492"/>
      <c r="ER403" s="2492"/>
      <c r="ES403" s="2492"/>
      <c r="ET403" s="2492"/>
      <c r="EU403" s="2492"/>
      <c r="EV403" s="2492"/>
      <c r="EW403" s="2492"/>
      <c r="EX403" s="2492"/>
      <c r="EY403" s="2492"/>
      <c r="EZ403" s="2492"/>
      <c r="FA403" s="2492"/>
      <c r="FB403" s="2492"/>
      <c r="FC403" s="2492"/>
      <c r="FD403" s="2492"/>
      <c r="FE403" s="2492"/>
      <c r="FF403" s="2492"/>
      <c r="FG403" s="2492"/>
      <c r="FH403" s="2492"/>
      <c r="FI403" s="2492"/>
      <c r="FJ403" s="2492"/>
      <c r="FK403" s="2492"/>
      <c r="FL403" s="2492"/>
      <c r="FM403" s="2492"/>
      <c r="FN403" s="2492"/>
      <c r="FO403" s="2492"/>
      <c r="FP403" s="2492"/>
      <c r="FQ403" s="2492"/>
      <c r="FR403" s="2492"/>
      <c r="FS403" s="2492"/>
      <c r="FT403" s="2492"/>
      <c r="FU403" s="2492"/>
      <c r="FV403" s="2492"/>
      <c r="FW403" s="2492"/>
      <c r="FX403" s="2492"/>
      <c r="FY403" s="2492"/>
      <c r="FZ403" s="2492"/>
      <c r="GA403" s="2492"/>
      <c r="GB403" s="2492"/>
      <c r="GC403" s="2492"/>
      <c r="GD403" s="2492"/>
      <c r="GE403" s="2492"/>
      <c r="GF403" s="2492"/>
      <c r="GG403" s="2492"/>
      <c r="GH403" s="2492"/>
      <c r="GI403" s="2492"/>
      <c r="GJ403" s="2492"/>
      <c r="GK403" s="2492"/>
      <c r="GL403" s="2492"/>
      <c r="GM403" s="2492"/>
      <c r="GN403" s="2492"/>
      <c r="GO403" s="2492"/>
      <c r="GP403" s="2492"/>
      <c r="GQ403" s="2492"/>
      <c r="GR403" s="2492"/>
      <c r="GS403" s="2492"/>
      <c r="GT403" s="2492"/>
      <c r="GU403" s="2492"/>
      <c r="GV403" s="2492"/>
      <c r="GW403" s="2492"/>
      <c r="GX403" s="2492"/>
      <c r="GY403" s="2492"/>
      <c r="GZ403" s="2492"/>
      <c r="HA403" s="2492"/>
      <c r="HB403" s="2492"/>
      <c r="HC403" s="2492"/>
      <c r="HD403" s="2492"/>
      <c r="HE403" s="2492"/>
      <c r="HF403" s="2492"/>
      <c r="HG403" s="2492"/>
      <c r="HH403" s="2492"/>
      <c r="HI403" s="2492"/>
      <c r="HJ403" s="2492"/>
      <c r="HK403" s="2492"/>
      <c r="HL403" s="2492"/>
      <c r="HM403" s="2492"/>
      <c r="HN403" s="2492"/>
      <c r="HO403" s="2492"/>
      <c r="HP403" s="2492"/>
      <c r="HQ403" s="2492"/>
      <c r="HR403" s="2492"/>
      <c r="HS403" s="2492"/>
      <c r="HT403" s="2492"/>
      <c r="HU403" s="2492"/>
      <c r="HV403" s="2492"/>
      <c r="HW403" s="2492"/>
      <c r="HX403" s="2492"/>
      <c r="HY403" s="2492"/>
      <c r="HZ403" s="2492"/>
      <c r="IA403" s="2492"/>
      <c r="IB403" s="2492"/>
      <c r="IC403" s="2492"/>
      <c r="ID403" s="2492"/>
      <c r="IE403" s="2492"/>
    </row>
    <row r="404" spans="1:239" s="1472" customFormat="1" ht="15.75" customHeight="1">
      <c r="A404" s="1684" t="s">
        <v>1827</v>
      </c>
      <c r="B404" s="1770" t="s">
        <v>1828</v>
      </c>
      <c r="C404" s="1543" t="s">
        <v>1829</v>
      </c>
      <c r="D404" s="2201"/>
      <c r="E404" s="2201"/>
      <c r="F404" s="1635"/>
      <c r="G404" s="828" t="s">
        <v>202</v>
      </c>
      <c r="H404" s="125"/>
      <c r="I404" s="179">
        <v>24.9</v>
      </c>
      <c r="J404" s="126"/>
      <c r="K404" s="127">
        <v>3</v>
      </c>
      <c r="L404" s="2570"/>
      <c r="M404" s="128" t="s">
        <v>1830</v>
      </c>
      <c r="N404" s="828">
        <v>1</v>
      </c>
      <c r="O404" s="132"/>
      <c r="P404" s="2062">
        <v>30</v>
      </c>
      <c r="Q404" s="132"/>
      <c r="R404" s="2633"/>
      <c r="S404" s="828">
        <v>3</v>
      </c>
      <c r="T404" s="132"/>
      <c r="U404" s="2062">
        <v>77</v>
      </c>
      <c r="V404" s="132"/>
      <c r="W404" s="1437"/>
      <c r="X404" s="124">
        <v>0.05</v>
      </c>
      <c r="Y404" s="132"/>
      <c r="Z404" s="1984">
        <v>16954</v>
      </c>
      <c r="AA404" s="1985"/>
      <c r="AB404" s="1442"/>
      <c r="AC404" s="2516">
        <f t="shared" si="24"/>
        <v>0</v>
      </c>
      <c r="AD404" s="1416">
        <f t="shared" si="25"/>
        <v>0</v>
      </c>
      <c r="AE404" s="1416">
        <f t="shared" si="26"/>
        <v>0</v>
      </c>
      <c r="AF404" s="1416">
        <f t="shared" si="27"/>
        <v>0</v>
      </c>
      <c r="AG404" s="2492"/>
      <c r="AH404" s="2492"/>
      <c r="AI404" s="2492"/>
      <c r="AJ404" s="2492"/>
      <c r="AK404" s="2492"/>
      <c r="AL404" s="2492"/>
      <c r="AM404" s="2492"/>
      <c r="AN404" s="2492"/>
      <c r="AO404" s="2492"/>
      <c r="AP404" s="2492"/>
      <c r="AQ404" s="2492"/>
      <c r="AR404" s="2492"/>
      <c r="AS404" s="2492"/>
      <c r="AT404" s="2492"/>
      <c r="AU404" s="2492"/>
      <c r="AV404" s="2492"/>
      <c r="AW404" s="2492"/>
      <c r="AX404" s="2492"/>
      <c r="AY404" s="2492"/>
      <c r="AZ404" s="2492"/>
      <c r="BA404" s="2492"/>
      <c r="BB404" s="2492"/>
      <c r="BC404" s="2492"/>
      <c r="BD404" s="2492"/>
      <c r="BE404" s="2492"/>
      <c r="BF404" s="2492"/>
      <c r="BG404" s="2492"/>
      <c r="BH404" s="2492"/>
      <c r="BI404" s="2492"/>
      <c r="BJ404" s="2492"/>
      <c r="BK404" s="2492"/>
      <c r="BL404" s="2492"/>
      <c r="BM404" s="2492"/>
      <c r="BN404" s="2492"/>
      <c r="BO404" s="2492"/>
      <c r="BP404" s="2492"/>
      <c r="BQ404" s="2492"/>
      <c r="BR404" s="2492"/>
      <c r="BS404" s="2492"/>
      <c r="BT404" s="2492"/>
      <c r="BU404" s="2492"/>
      <c r="BV404" s="2492"/>
      <c r="BW404" s="2492"/>
      <c r="BX404" s="2492"/>
      <c r="BY404" s="2492"/>
      <c r="BZ404" s="2492"/>
      <c r="CA404" s="2492"/>
      <c r="CB404" s="2492"/>
      <c r="CC404" s="2492"/>
      <c r="CD404" s="2492"/>
      <c r="CE404" s="2492"/>
      <c r="CF404" s="2492"/>
      <c r="CG404" s="2492"/>
      <c r="CH404" s="2492"/>
      <c r="CI404" s="2492"/>
      <c r="CJ404" s="2492"/>
      <c r="CK404" s="2492"/>
      <c r="CL404" s="2492"/>
      <c r="CM404" s="2492"/>
      <c r="CN404" s="2492"/>
      <c r="CO404" s="2492"/>
      <c r="CP404" s="2492"/>
      <c r="CQ404" s="2492"/>
      <c r="CR404" s="2492"/>
      <c r="CS404" s="2492"/>
      <c r="CT404" s="2492"/>
      <c r="CU404" s="2492"/>
      <c r="CV404" s="2492"/>
      <c r="CW404" s="2492"/>
      <c r="CX404" s="2492"/>
      <c r="CY404" s="2492"/>
      <c r="CZ404" s="2492"/>
      <c r="DA404" s="2492"/>
      <c r="DB404" s="2492"/>
      <c r="DC404" s="2492"/>
      <c r="DD404" s="2492"/>
      <c r="DE404" s="2492"/>
      <c r="DF404" s="2492"/>
      <c r="DG404" s="2492"/>
      <c r="DH404" s="2492"/>
      <c r="DI404" s="2492"/>
      <c r="DJ404" s="2492"/>
      <c r="DK404" s="2492"/>
      <c r="DL404" s="2492"/>
      <c r="DM404" s="2492"/>
      <c r="DN404" s="2492"/>
      <c r="DO404" s="2492"/>
      <c r="DP404" s="2492"/>
      <c r="DQ404" s="2492"/>
      <c r="DR404" s="2492"/>
      <c r="DS404" s="2492"/>
      <c r="DT404" s="2492"/>
      <c r="DU404" s="2492"/>
      <c r="DV404" s="2492"/>
      <c r="DW404" s="2492"/>
      <c r="DX404" s="2492"/>
      <c r="DY404" s="2492"/>
      <c r="DZ404" s="2492"/>
      <c r="EA404" s="2492"/>
      <c r="EB404" s="2492"/>
      <c r="EC404" s="2492"/>
      <c r="ED404" s="2492"/>
      <c r="EE404" s="2492"/>
      <c r="EF404" s="2492"/>
      <c r="EG404" s="2492"/>
      <c r="EH404" s="2492"/>
      <c r="EI404" s="2492"/>
      <c r="EJ404" s="2492"/>
      <c r="EK404" s="2492"/>
      <c r="EL404" s="2492"/>
      <c r="EM404" s="2492"/>
      <c r="EN404" s="2492"/>
      <c r="EO404" s="2492"/>
      <c r="EP404" s="2492"/>
      <c r="EQ404" s="2492"/>
      <c r="ER404" s="2492"/>
      <c r="ES404" s="2492"/>
      <c r="ET404" s="2492"/>
      <c r="EU404" s="2492"/>
      <c r="EV404" s="2492"/>
      <c r="EW404" s="2492"/>
      <c r="EX404" s="2492"/>
      <c r="EY404" s="2492"/>
      <c r="EZ404" s="2492"/>
      <c r="FA404" s="2492"/>
      <c r="FB404" s="2492"/>
      <c r="FC404" s="2492"/>
      <c r="FD404" s="2492"/>
      <c r="FE404" s="2492"/>
      <c r="FF404" s="2492"/>
      <c r="FG404" s="2492"/>
      <c r="FH404" s="2492"/>
      <c r="FI404" s="2492"/>
      <c r="FJ404" s="2492"/>
      <c r="FK404" s="2492"/>
      <c r="FL404" s="2492"/>
      <c r="FM404" s="2492"/>
      <c r="FN404" s="2492"/>
      <c r="FO404" s="2492"/>
      <c r="FP404" s="2492"/>
      <c r="FQ404" s="2492"/>
      <c r="FR404" s="2492"/>
      <c r="FS404" s="2492"/>
      <c r="FT404" s="2492"/>
      <c r="FU404" s="2492"/>
      <c r="FV404" s="2492"/>
      <c r="FW404" s="2492"/>
      <c r="FX404" s="2492"/>
      <c r="FY404" s="2492"/>
      <c r="FZ404" s="2492"/>
      <c r="GA404" s="2492"/>
      <c r="GB404" s="2492"/>
      <c r="GC404" s="2492"/>
      <c r="GD404" s="2492"/>
      <c r="GE404" s="2492"/>
      <c r="GF404" s="2492"/>
      <c r="GG404" s="2492"/>
      <c r="GH404" s="2492"/>
      <c r="GI404" s="2492"/>
      <c r="GJ404" s="2492"/>
      <c r="GK404" s="2492"/>
      <c r="GL404" s="2492"/>
      <c r="GM404" s="2492"/>
      <c r="GN404" s="2492"/>
      <c r="GO404" s="2492"/>
      <c r="GP404" s="2492"/>
      <c r="GQ404" s="2492"/>
      <c r="GR404" s="2492"/>
      <c r="GS404" s="2492"/>
      <c r="GT404" s="2492"/>
      <c r="GU404" s="2492"/>
      <c r="GV404" s="2492"/>
      <c r="GW404" s="2492"/>
      <c r="GX404" s="2492"/>
      <c r="GY404" s="2492"/>
      <c r="GZ404" s="2492"/>
      <c r="HA404" s="2492"/>
      <c r="HB404" s="2492"/>
      <c r="HC404" s="2492"/>
      <c r="HD404" s="2492"/>
      <c r="HE404" s="2492"/>
      <c r="HF404" s="2492"/>
      <c r="HG404" s="2492"/>
      <c r="HH404" s="2492"/>
      <c r="HI404" s="2492"/>
      <c r="HJ404" s="2492"/>
      <c r="HK404" s="2492"/>
      <c r="HL404" s="2492"/>
      <c r="HM404" s="2492"/>
      <c r="HN404" s="2492"/>
      <c r="HO404" s="2492"/>
      <c r="HP404" s="2492"/>
      <c r="HQ404" s="2492"/>
      <c r="HR404" s="2492"/>
      <c r="HS404" s="2492"/>
      <c r="HT404" s="2492"/>
      <c r="HU404" s="2492"/>
      <c r="HV404" s="2492"/>
      <c r="HW404" s="2492"/>
      <c r="HX404" s="2492"/>
      <c r="HY404" s="2492"/>
      <c r="HZ404" s="2492"/>
      <c r="IA404" s="2492"/>
      <c r="IB404" s="2492"/>
      <c r="IC404" s="2492"/>
      <c r="ID404" s="2492"/>
      <c r="IE404" s="2492"/>
    </row>
    <row r="405" spans="1:239" s="1472" customFormat="1" ht="15.75" customHeight="1">
      <c r="A405" s="1684" t="s">
        <v>1831</v>
      </c>
      <c r="B405" s="1770" t="s">
        <v>1832</v>
      </c>
      <c r="C405" s="1543" t="s">
        <v>1833</v>
      </c>
      <c r="D405" s="2201"/>
      <c r="E405" s="2201"/>
      <c r="F405" s="1635"/>
      <c r="G405" s="1621" t="s">
        <v>216</v>
      </c>
      <c r="H405" s="1622"/>
      <c r="I405" s="1778">
        <v>67.5</v>
      </c>
      <c r="J405" s="1771"/>
      <c r="K405" s="1624">
        <v>6</v>
      </c>
      <c r="L405" s="2442"/>
      <c r="M405" s="201"/>
      <c r="N405" s="1158"/>
      <c r="O405" s="1143"/>
      <c r="P405" s="2019"/>
      <c r="Q405" s="1143"/>
      <c r="R405" s="2629"/>
      <c r="S405" s="1158"/>
      <c r="T405" s="1143"/>
      <c r="U405" s="2019"/>
      <c r="V405" s="1143"/>
      <c r="W405" s="2613"/>
      <c r="X405" s="1059"/>
      <c r="Y405" s="1143"/>
      <c r="Z405" s="1149"/>
      <c r="AA405" s="355"/>
      <c r="AB405" s="2693"/>
      <c r="AC405" s="2516">
        <f t="shared" si="24"/>
        <v>0</v>
      </c>
      <c r="AD405" s="1416">
        <f t="shared" si="25"/>
        <v>0</v>
      </c>
      <c r="AE405" s="1416">
        <f t="shared" si="26"/>
        <v>0</v>
      </c>
      <c r="AF405" s="1416">
        <f t="shared" si="27"/>
        <v>0</v>
      </c>
      <c r="AG405" s="2492"/>
      <c r="AH405" s="2492"/>
      <c r="AI405" s="2492"/>
      <c r="AJ405" s="2492"/>
      <c r="AK405" s="2492"/>
      <c r="AL405" s="2492"/>
      <c r="AM405" s="2492"/>
      <c r="AN405" s="2492"/>
      <c r="AO405" s="2492"/>
      <c r="AP405" s="2492"/>
      <c r="AQ405" s="2492"/>
      <c r="AR405" s="2492"/>
      <c r="AS405" s="2492"/>
      <c r="AT405" s="2492"/>
      <c r="AU405" s="2492"/>
      <c r="AV405" s="2492"/>
      <c r="AW405" s="2492"/>
      <c r="AX405" s="2492"/>
      <c r="AY405" s="2492"/>
      <c r="AZ405" s="2492"/>
      <c r="BA405" s="2492"/>
      <c r="BB405" s="2492"/>
      <c r="BC405" s="2492"/>
      <c r="BD405" s="2492"/>
      <c r="BE405" s="2492"/>
      <c r="BF405" s="2492"/>
      <c r="BG405" s="2492"/>
      <c r="BH405" s="2492"/>
      <c r="BI405" s="2492"/>
      <c r="BJ405" s="2492"/>
      <c r="BK405" s="2492"/>
      <c r="BL405" s="2492"/>
      <c r="BM405" s="2492"/>
      <c r="BN405" s="2492"/>
      <c r="BO405" s="2492"/>
      <c r="BP405" s="2492"/>
      <c r="BQ405" s="2492"/>
      <c r="BR405" s="2492"/>
      <c r="BS405" s="2492"/>
      <c r="BT405" s="2492"/>
      <c r="BU405" s="2492"/>
      <c r="BV405" s="2492"/>
      <c r="BW405" s="2492"/>
      <c r="BX405" s="2492"/>
      <c r="BY405" s="2492"/>
      <c r="BZ405" s="2492"/>
      <c r="CA405" s="2492"/>
      <c r="CB405" s="2492"/>
      <c r="CC405" s="2492"/>
      <c r="CD405" s="2492"/>
      <c r="CE405" s="2492"/>
      <c r="CF405" s="2492"/>
      <c r="CG405" s="2492"/>
      <c r="CH405" s="2492"/>
      <c r="CI405" s="2492"/>
      <c r="CJ405" s="2492"/>
      <c r="CK405" s="2492"/>
      <c r="CL405" s="2492"/>
      <c r="CM405" s="2492"/>
      <c r="CN405" s="2492"/>
      <c r="CO405" s="2492"/>
      <c r="CP405" s="2492"/>
      <c r="CQ405" s="2492"/>
      <c r="CR405" s="2492"/>
      <c r="CS405" s="2492"/>
      <c r="CT405" s="2492"/>
      <c r="CU405" s="2492"/>
      <c r="CV405" s="2492"/>
      <c r="CW405" s="2492"/>
      <c r="CX405" s="2492"/>
      <c r="CY405" s="2492"/>
      <c r="CZ405" s="2492"/>
      <c r="DA405" s="2492"/>
      <c r="DB405" s="2492"/>
      <c r="DC405" s="2492"/>
      <c r="DD405" s="2492"/>
      <c r="DE405" s="2492"/>
      <c r="DF405" s="2492"/>
      <c r="DG405" s="2492"/>
      <c r="DH405" s="2492"/>
      <c r="DI405" s="2492"/>
      <c r="DJ405" s="2492"/>
      <c r="DK405" s="2492"/>
      <c r="DL405" s="2492"/>
      <c r="DM405" s="2492"/>
      <c r="DN405" s="2492"/>
      <c r="DO405" s="2492"/>
      <c r="DP405" s="2492"/>
      <c r="DQ405" s="2492"/>
      <c r="DR405" s="2492"/>
      <c r="DS405" s="2492"/>
      <c r="DT405" s="2492"/>
      <c r="DU405" s="2492"/>
      <c r="DV405" s="2492"/>
      <c r="DW405" s="2492"/>
      <c r="DX405" s="2492"/>
      <c r="DY405" s="2492"/>
      <c r="DZ405" s="2492"/>
      <c r="EA405" s="2492"/>
      <c r="EB405" s="2492"/>
      <c r="EC405" s="2492"/>
      <c r="ED405" s="2492"/>
      <c r="EE405" s="2492"/>
      <c r="EF405" s="2492"/>
      <c r="EG405" s="2492"/>
      <c r="EH405" s="2492"/>
      <c r="EI405" s="2492"/>
      <c r="EJ405" s="2492"/>
      <c r="EK405" s="2492"/>
      <c r="EL405" s="2492"/>
      <c r="EM405" s="2492"/>
      <c r="EN405" s="2492"/>
      <c r="EO405" s="2492"/>
      <c r="EP405" s="2492"/>
      <c r="EQ405" s="2492"/>
      <c r="ER405" s="2492"/>
      <c r="ES405" s="2492"/>
      <c r="ET405" s="2492"/>
      <c r="EU405" s="2492"/>
      <c r="EV405" s="2492"/>
      <c r="EW405" s="2492"/>
      <c r="EX405" s="2492"/>
      <c r="EY405" s="2492"/>
      <c r="EZ405" s="2492"/>
      <c r="FA405" s="2492"/>
      <c r="FB405" s="2492"/>
      <c r="FC405" s="2492"/>
      <c r="FD405" s="2492"/>
      <c r="FE405" s="2492"/>
      <c r="FF405" s="2492"/>
      <c r="FG405" s="2492"/>
      <c r="FH405" s="2492"/>
      <c r="FI405" s="2492"/>
      <c r="FJ405" s="2492"/>
      <c r="FK405" s="2492"/>
      <c r="FL405" s="2492"/>
      <c r="FM405" s="2492"/>
      <c r="FN405" s="2492"/>
      <c r="FO405" s="2492"/>
      <c r="FP405" s="2492"/>
      <c r="FQ405" s="2492"/>
      <c r="FR405" s="2492"/>
      <c r="FS405" s="2492"/>
      <c r="FT405" s="2492"/>
      <c r="FU405" s="2492"/>
      <c r="FV405" s="2492"/>
      <c r="FW405" s="2492"/>
      <c r="FX405" s="2492"/>
      <c r="FY405" s="2492"/>
      <c r="FZ405" s="2492"/>
      <c r="GA405" s="2492"/>
      <c r="GB405" s="2492"/>
      <c r="GC405" s="2492"/>
      <c r="GD405" s="2492"/>
      <c r="GE405" s="2492"/>
      <c r="GF405" s="2492"/>
      <c r="GG405" s="2492"/>
      <c r="GH405" s="2492"/>
      <c r="GI405" s="2492"/>
      <c r="GJ405" s="2492"/>
      <c r="GK405" s="2492"/>
      <c r="GL405" s="2492"/>
      <c r="GM405" s="2492"/>
      <c r="GN405" s="2492"/>
      <c r="GO405" s="2492"/>
      <c r="GP405" s="2492"/>
      <c r="GQ405" s="2492"/>
      <c r="GR405" s="2492"/>
      <c r="GS405" s="2492"/>
      <c r="GT405" s="2492"/>
      <c r="GU405" s="2492"/>
      <c r="GV405" s="2492"/>
      <c r="GW405" s="2492"/>
      <c r="GX405" s="2492"/>
      <c r="GY405" s="2492"/>
      <c r="GZ405" s="2492"/>
      <c r="HA405" s="2492"/>
      <c r="HB405" s="2492"/>
      <c r="HC405" s="2492"/>
      <c r="HD405" s="2492"/>
      <c r="HE405" s="2492"/>
      <c r="HF405" s="2492"/>
      <c r="HG405" s="2492"/>
      <c r="HH405" s="2492"/>
      <c r="HI405" s="2492"/>
      <c r="HJ405" s="2492"/>
      <c r="HK405" s="2492"/>
      <c r="HL405" s="2492"/>
      <c r="HM405" s="2492"/>
      <c r="HN405" s="2492"/>
      <c r="HO405" s="2492"/>
      <c r="HP405" s="2492"/>
      <c r="HQ405" s="2492"/>
      <c r="HR405" s="2492"/>
      <c r="HS405" s="2492"/>
      <c r="HT405" s="2492"/>
      <c r="HU405" s="2492"/>
      <c r="HV405" s="2492"/>
      <c r="HW405" s="2492"/>
      <c r="HX405" s="2492"/>
      <c r="HY405" s="2492"/>
      <c r="HZ405" s="2492"/>
      <c r="IA405" s="2492"/>
      <c r="IB405" s="2492"/>
      <c r="IC405" s="2492"/>
      <c r="ID405" s="2492"/>
      <c r="IE405" s="2492"/>
    </row>
    <row r="406" spans="1:239" s="1472" customFormat="1" ht="27" customHeight="1">
      <c r="A406" s="1684" t="s">
        <v>424</v>
      </c>
      <c r="B406" s="1770" t="s">
        <v>1834</v>
      </c>
      <c r="C406" s="4418" t="s">
        <v>1835</v>
      </c>
      <c r="D406" s="4419"/>
      <c r="E406" s="4419"/>
      <c r="F406" s="2006"/>
      <c r="G406" s="1621" t="s">
        <v>218</v>
      </c>
      <c r="H406" s="1622"/>
      <c r="I406" s="1778">
        <v>85.8</v>
      </c>
      <c r="J406" s="1771"/>
      <c r="K406" s="1624">
        <v>7</v>
      </c>
      <c r="L406" s="2442"/>
      <c r="M406" s="128"/>
      <c r="N406" s="1158"/>
      <c r="O406" s="1143"/>
      <c r="P406" s="2019"/>
      <c r="Q406" s="1143"/>
      <c r="R406" s="2629"/>
      <c r="S406" s="1158"/>
      <c r="T406" s="1143"/>
      <c r="U406" s="2019"/>
      <c r="V406" s="1143"/>
      <c r="W406" s="2613"/>
      <c r="X406" s="1059"/>
      <c r="Y406" s="1143"/>
      <c r="Z406" s="954"/>
      <c r="AA406" s="355"/>
      <c r="AB406" s="2693"/>
      <c r="AC406" s="2516">
        <f t="shared" si="24"/>
        <v>0</v>
      </c>
      <c r="AD406" s="1416">
        <f t="shared" si="25"/>
        <v>0</v>
      </c>
      <c r="AE406" s="1416">
        <f t="shared" si="26"/>
        <v>0</v>
      </c>
      <c r="AF406" s="1416">
        <f t="shared" si="27"/>
        <v>0</v>
      </c>
      <c r="AG406" s="2492"/>
      <c r="AH406" s="2492"/>
      <c r="AI406" s="2492"/>
      <c r="AJ406" s="2492"/>
      <c r="AK406" s="2492"/>
      <c r="AL406" s="2492"/>
      <c r="AM406" s="2492"/>
      <c r="AN406" s="2492"/>
      <c r="AO406" s="2492"/>
      <c r="AP406" s="2492"/>
      <c r="AQ406" s="2492"/>
      <c r="AR406" s="2492"/>
      <c r="AS406" s="2492"/>
      <c r="AT406" s="2492"/>
      <c r="AU406" s="2492"/>
      <c r="AV406" s="2492"/>
      <c r="AW406" s="2492"/>
      <c r="AX406" s="2492"/>
      <c r="AY406" s="2492"/>
      <c r="AZ406" s="2492"/>
      <c r="BA406" s="2492"/>
      <c r="BB406" s="2492"/>
      <c r="BC406" s="2492"/>
      <c r="BD406" s="2492"/>
      <c r="BE406" s="2492"/>
      <c r="BF406" s="2492"/>
      <c r="BG406" s="2492"/>
      <c r="BH406" s="2492"/>
      <c r="BI406" s="2492"/>
      <c r="BJ406" s="2492"/>
      <c r="BK406" s="2492"/>
      <c r="BL406" s="2492"/>
      <c r="BM406" s="2492"/>
      <c r="BN406" s="2492"/>
      <c r="BO406" s="2492"/>
      <c r="BP406" s="2492"/>
      <c r="BQ406" s="2492"/>
      <c r="BR406" s="2492"/>
      <c r="BS406" s="2492"/>
      <c r="BT406" s="2492"/>
      <c r="BU406" s="2492"/>
      <c r="BV406" s="2492"/>
      <c r="BW406" s="2492"/>
      <c r="BX406" s="2492"/>
      <c r="BY406" s="2492"/>
      <c r="BZ406" s="2492"/>
      <c r="CA406" s="2492"/>
      <c r="CB406" s="2492"/>
      <c r="CC406" s="2492"/>
      <c r="CD406" s="2492"/>
      <c r="CE406" s="2492"/>
      <c r="CF406" s="2492"/>
      <c r="CG406" s="2492"/>
      <c r="CH406" s="2492"/>
      <c r="CI406" s="2492"/>
      <c r="CJ406" s="2492"/>
      <c r="CK406" s="2492"/>
      <c r="CL406" s="2492"/>
      <c r="CM406" s="2492"/>
      <c r="CN406" s="2492"/>
      <c r="CO406" s="2492"/>
      <c r="CP406" s="2492"/>
      <c r="CQ406" s="2492"/>
      <c r="CR406" s="2492"/>
      <c r="CS406" s="2492"/>
      <c r="CT406" s="2492"/>
      <c r="CU406" s="2492"/>
      <c r="CV406" s="2492"/>
      <c r="CW406" s="2492"/>
      <c r="CX406" s="2492"/>
      <c r="CY406" s="2492"/>
      <c r="CZ406" s="2492"/>
      <c r="DA406" s="2492"/>
      <c r="DB406" s="2492"/>
      <c r="DC406" s="2492"/>
      <c r="DD406" s="2492"/>
      <c r="DE406" s="2492"/>
      <c r="DF406" s="2492"/>
      <c r="DG406" s="2492"/>
      <c r="DH406" s="2492"/>
      <c r="DI406" s="2492"/>
      <c r="DJ406" s="2492"/>
      <c r="DK406" s="2492"/>
      <c r="DL406" s="2492"/>
      <c r="DM406" s="2492"/>
      <c r="DN406" s="2492"/>
      <c r="DO406" s="2492"/>
      <c r="DP406" s="2492"/>
      <c r="DQ406" s="2492"/>
      <c r="DR406" s="2492"/>
      <c r="DS406" s="2492"/>
      <c r="DT406" s="2492"/>
      <c r="DU406" s="2492"/>
      <c r="DV406" s="2492"/>
      <c r="DW406" s="2492"/>
      <c r="DX406" s="2492"/>
      <c r="DY406" s="2492"/>
      <c r="DZ406" s="2492"/>
      <c r="EA406" s="2492"/>
      <c r="EB406" s="2492"/>
      <c r="EC406" s="2492"/>
      <c r="ED406" s="2492"/>
      <c r="EE406" s="2492"/>
      <c r="EF406" s="2492"/>
      <c r="EG406" s="2492"/>
      <c r="EH406" s="2492"/>
      <c r="EI406" s="2492"/>
      <c r="EJ406" s="2492"/>
      <c r="EK406" s="2492"/>
      <c r="EL406" s="2492"/>
      <c r="EM406" s="2492"/>
      <c r="EN406" s="2492"/>
      <c r="EO406" s="2492"/>
      <c r="EP406" s="2492"/>
      <c r="EQ406" s="2492"/>
      <c r="ER406" s="2492"/>
      <c r="ES406" s="2492"/>
      <c r="ET406" s="2492"/>
      <c r="EU406" s="2492"/>
      <c r="EV406" s="2492"/>
      <c r="EW406" s="2492"/>
      <c r="EX406" s="2492"/>
      <c r="EY406" s="2492"/>
      <c r="EZ406" s="2492"/>
      <c r="FA406" s="2492"/>
      <c r="FB406" s="2492"/>
      <c r="FC406" s="2492"/>
      <c r="FD406" s="2492"/>
      <c r="FE406" s="2492"/>
      <c r="FF406" s="2492"/>
      <c r="FG406" s="2492"/>
      <c r="FH406" s="2492"/>
      <c r="FI406" s="2492"/>
      <c r="FJ406" s="2492"/>
      <c r="FK406" s="2492"/>
      <c r="FL406" s="2492"/>
      <c r="FM406" s="2492"/>
      <c r="FN406" s="2492"/>
      <c r="FO406" s="2492"/>
      <c r="FP406" s="2492"/>
      <c r="FQ406" s="2492"/>
      <c r="FR406" s="2492"/>
      <c r="FS406" s="2492"/>
      <c r="FT406" s="2492"/>
      <c r="FU406" s="2492"/>
      <c r="FV406" s="2492"/>
      <c r="FW406" s="2492"/>
      <c r="FX406" s="2492"/>
      <c r="FY406" s="2492"/>
      <c r="FZ406" s="2492"/>
      <c r="GA406" s="2492"/>
      <c r="GB406" s="2492"/>
      <c r="GC406" s="2492"/>
      <c r="GD406" s="2492"/>
      <c r="GE406" s="2492"/>
      <c r="GF406" s="2492"/>
      <c r="GG406" s="2492"/>
      <c r="GH406" s="2492"/>
      <c r="GI406" s="2492"/>
      <c r="GJ406" s="2492"/>
      <c r="GK406" s="2492"/>
      <c r="GL406" s="2492"/>
      <c r="GM406" s="2492"/>
      <c r="GN406" s="2492"/>
      <c r="GO406" s="2492"/>
      <c r="GP406" s="2492"/>
      <c r="GQ406" s="2492"/>
      <c r="GR406" s="2492"/>
      <c r="GS406" s="2492"/>
      <c r="GT406" s="2492"/>
      <c r="GU406" s="2492"/>
      <c r="GV406" s="2492"/>
      <c r="GW406" s="2492"/>
      <c r="GX406" s="2492"/>
      <c r="GY406" s="2492"/>
      <c r="GZ406" s="2492"/>
      <c r="HA406" s="2492"/>
      <c r="HB406" s="2492"/>
      <c r="HC406" s="2492"/>
      <c r="HD406" s="2492"/>
      <c r="HE406" s="2492"/>
      <c r="HF406" s="2492"/>
      <c r="HG406" s="2492"/>
      <c r="HH406" s="2492"/>
      <c r="HI406" s="2492"/>
      <c r="HJ406" s="2492"/>
      <c r="HK406" s="2492"/>
      <c r="HL406" s="2492"/>
      <c r="HM406" s="2492"/>
      <c r="HN406" s="2492"/>
      <c r="HO406" s="2492"/>
      <c r="HP406" s="2492"/>
      <c r="HQ406" s="2492"/>
      <c r="HR406" s="2492"/>
      <c r="HS406" s="2492"/>
      <c r="HT406" s="2492"/>
      <c r="HU406" s="2492"/>
      <c r="HV406" s="2492"/>
      <c r="HW406" s="2492"/>
      <c r="HX406" s="2492"/>
      <c r="HY406" s="2492"/>
      <c r="HZ406" s="2492"/>
      <c r="IA406" s="2492"/>
      <c r="IB406" s="2492"/>
      <c r="IC406" s="2492"/>
      <c r="ID406" s="2492"/>
      <c r="IE406" s="2492"/>
    </row>
    <row r="407" spans="1:239" s="1472" customFormat="1" ht="27" customHeight="1">
      <c r="A407" s="1684" t="s">
        <v>366</v>
      </c>
      <c r="B407" s="1770" t="s">
        <v>1836</v>
      </c>
      <c r="C407" s="4418" t="s">
        <v>1837</v>
      </c>
      <c r="D407" s="4419"/>
      <c r="E407" s="4419"/>
      <c r="F407" s="1635"/>
      <c r="G407" s="1621" t="s">
        <v>202</v>
      </c>
      <c r="H407" s="1622"/>
      <c r="I407" s="1778">
        <v>45.7</v>
      </c>
      <c r="J407" s="1771"/>
      <c r="K407" s="1624">
        <v>5</v>
      </c>
      <c r="L407" s="2442"/>
      <c r="M407" s="128"/>
      <c r="N407" s="1621">
        <v>1</v>
      </c>
      <c r="O407" s="2064"/>
      <c r="P407" s="2088">
        <v>152</v>
      </c>
      <c r="Q407" s="2064"/>
      <c r="R407" s="2622"/>
      <c r="S407" s="1158"/>
      <c r="T407" s="1143"/>
      <c r="U407" s="2019"/>
      <c r="V407" s="1143"/>
      <c r="W407" s="2613"/>
      <c r="X407" s="124">
        <v>0.01</v>
      </c>
      <c r="Y407" s="132"/>
      <c r="Z407" s="1984">
        <v>104474</v>
      </c>
      <c r="AA407" s="1985"/>
      <c r="AB407" s="1442"/>
      <c r="AC407" s="2516">
        <f t="shared" si="24"/>
        <v>0</v>
      </c>
      <c r="AD407" s="1416">
        <f t="shared" si="25"/>
        <v>0</v>
      </c>
      <c r="AE407" s="1416">
        <f t="shared" si="26"/>
        <v>0</v>
      </c>
      <c r="AF407" s="1416">
        <f t="shared" si="27"/>
        <v>0</v>
      </c>
      <c r="AG407" s="2492"/>
      <c r="AH407" s="2492"/>
      <c r="AI407" s="2492"/>
      <c r="AJ407" s="2492"/>
      <c r="AK407" s="2492"/>
      <c r="AL407" s="2492"/>
      <c r="AM407" s="2492"/>
      <c r="AN407" s="2492"/>
      <c r="AO407" s="2492"/>
      <c r="AP407" s="2492"/>
      <c r="AQ407" s="2492"/>
      <c r="AR407" s="2492"/>
      <c r="AS407" s="2492"/>
      <c r="AT407" s="2492"/>
      <c r="AU407" s="2492"/>
      <c r="AV407" s="2492"/>
      <c r="AW407" s="2492"/>
      <c r="AX407" s="2492"/>
      <c r="AY407" s="2492"/>
      <c r="AZ407" s="2492"/>
      <c r="BA407" s="2492"/>
      <c r="BB407" s="2492"/>
      <c r="BC407" s="2492"/>
      <c r="BD407" s="2492"/>
      <c r="BE407" s="2492"/>
      <c r="BF407" s="2492"/>
      <c r="BG407" s="2492"/>
      <c r="BH407" s="2492"/>
      <c r="BI407" s="2492"/>
      <c r="BJ407" s="2492"/>
      <c r="BK407" s="2492"/>
      <c r="BL407" s="2492"/>
      <c r="BM407" s="2492"/>
      <c r="BN407" s="2492"/>
      <c r="BO407" s="2492"/>
      <c r="BP407" s="2492"/>
      <c r="BQ407" s="2492"/>
      <c r="BR407" s="2492"/>
      <c r="BS407" s="2492"/>
      <c r="BT407" s="2492"/>
      <c r="BU407" s="2492"/>
      <c r="BV407" s="2492"/>
      <c r="BW407" s="2492"/>
      <c r="BX407" s="2492"/>
      <c r="BY407" s="2492"/>
      <c r="BZ407" s="2492"/>
      <c r="CA407" s="2492"/>
      <c r="CB407" s="2492"/>
      <c r="CC407" s="2492"/>
      <c r="CD407" s="2492"/>
      <c r="CE407" s="2492"/>
      <c r="CF407" s="2492"/>
      <c r="CG407" s="2492"/>
      <c r="CH407" s="2492"/>
      <c r="CI407" s="2492"/>
      <c r="CJ407" s="2492"/>
      <c r="CK407" s="2492"/>
      <c r="CL407" s="2492"/>
      <c r="CM407" s="2492"/>
      <c r="CN407" s="2492"/>
      <c r="CO407" s="2492"/>
      <c r="CP407" s="2492"/>
      <c r="CQ407" s="2492"/>
      <c r="CR407" s="2492"/>
      <c r="CS407" s="2492"/>
      <c r="CT407" s="2492"/>
      <c r="CU407" s="2492"/>
      <c r="CV407" s="2492"/>
      <c r="CW407" s="2492"/>
      <c r="CX407" s="2492"/>
      <c r="CY407" s="2492"/>
      <c r="CZ407" s="2492"/>
      <c r="DA407" s="2492"/>
      <c r="DB407" s="2492"/>
      <c r="DC407" s="2492"/>
      <c r="DD407" s="2492"/>
      <c r="DE407" s="2492"/>
      <c r="DF407" s="2492"/>
      <c r="DG407" s="2492"/>
      <c r="DH407" s="2492"/>
      <c r="DI407" s="2492"/>
      <c r="DJ407" s="2492"/>
      <c r="DK407" s="2492"/>
      <c r="DL407" s="2492"/>
      <c r="DM407" s="2492"/>
      <c r="DN407" s="2492"/>
      <c r="DO407" s="2492"/>
      <c r="DP407" s="2492"/>
      <c r="DQ407" s="2492"/>
      <c r="DR407" s="2492"/>
      <c r="DS407" s="2492"/>
      <c r="DT407" s="2492"/>
      <c r="DU407" s="2492"/>
      <c r="DV407" s="2492"/>
      <c r="DW407" s="2492"/>
      <c r="DX407" s="2492"/>
      <c r="DY407" s="2492"/>
      <c r="DZ407" s="2492"/>
      <c r="EA407" s="2492"/>
      <c r="EB407" s="2492"/>
      <c r="EC407" s="2492"/>
      <c r="ED407" s="2492"/>
      <c r="EE407" s="2492"/>
      <c r="EF407" s="2492"/>
      <c r="EG407" s="2492"/>
      <c r="EH407" s="2492"/>
      <c r="EI407" s="2492"/>
      <c r="EJ407" s="2492"/>
      <c r="EK407" s="2492"/>
      <c r="EL407" s="2492"/>
      <c r="EM407" s="2492"/>
      <c r="EN407" s="2492"/>
      <c r="EO407" s="2492"/>
      <c r="EP407" s="2492"/>
      <c r="EQ407" s="2492"/>
      <c r="ER407" s="2492"/>
      <c r="ES407" s="2492"/>
      <c r="ET407" s="2492"/>
      <c r="EU407" s="2492"/>
      <c r="EV407" s="2492"/>
      <c r="EW407" s="2492"/>
      <c r="EX407" s="2492"/>
      <c r="EY407" s="2492"/>
      <c r="EZ407" s="2492"/>
      <c r="FA407" s="2492"/>
      <c r="FB407" s="2492"/>
      <c r="FC407" s="2492"/>
      <c r="FD407" s="2492"/>
      <c r="FE407" s="2492"/>
      <c r="FF407" s="2492"/>
      <c r="FG407" s="2492"/>
      <c r="FH407" s="2492"/>
      <c r="FI407" s="2492"/>
      <c r="FJ407" s="2492"/>
      <c r="FK407" s="2492"/>
      <c r="FL407" s="2492"/>
      <c r="FM407" s="2492"/>
      <c r="FN407" s="2492"/>
      <c r="FO407" s="2492"/>
      <c r="FP407" s="2492"/>
      <c r="FQ407" s="2492"/>
      <c r="FR407" s="2492"/>
      <c r="FS407" s="2492"/>
      <c r="FT407" s="2492"/>
      <c r="FU407" s="2492"/>
      <c r="FV407" s="2492"/>
      <c r="FW407" s="2492"/>
      <c r="FX407" s="2492"/>
      <c r="FY407" s="2492"/>
      <c r="FZ407" s="2492"/>
      <c r="GA407" s="2492"/>
      <c r="GB407" s="2492"/>
      <c r="GC407" s="2492"/>
      <c r="GD407" s="2492"/>
      <c r="GE407" s="2492"/>
      <c r="GF407" s="2492"/>
      <c r="GG407" s="2492"/>
      <c r="GH407" s="2492"/>
      <c r="GI407" s="2492"/>
      <c r="GJ407" s="2492"/>
      <c r="GK407" s="2492"/>
      <c r="GL407" s="2492"/>
      <c r="GM407" s="2492"/>
      <c r="GN407" s="2492"/>
      <c r="GO407" s="2492"/>
      <c r="GP407" s="2492"/>
      <c r="GQ407" s="2492"/>
      <c r="GR407" s="2492"/>
      <c r="GS407" s="2492"/>
      <c r="GT407" s="2492"/>
      <c r="GU407" s="2492"/>
      <c r="GV407" s="2492"/>
      <c r="GW407" s="2492"/>
      <c r="GX407" s="2492"/>
      <c r="GY407" s="2492"/>
      <c r="GZ407" s="2492"/>
      <c r="HA407" s="2492"/>
      <c r="HB407" s="2492"/>
      <c r="HC407" s="2492"/>
      <c r="HD407" s="2492"/>
      <c r="HE407" s="2492"/>
      <c r="HF407" s="2492"/>
      <c r="HG407" s="2492"/>
      <c r="HH407" s="2492"/>
      <c r="HI407" s="2492"/>
      <c r="HJ407" s="2492"/>
      <c r="HK407" s="2492"/>
      <c r="HL407" s="2492"/>
      <c r="HM407" s="2492"/>
      <c r="HN407" s="2492"/>
      <c r="HO407" s="2492"/>
      <c r="HP407" s="2492"/>
      <c r="HQ407" s="2492"/>
      <c r="HR407" s="2492"/>
      <c r="HS407" s="2492"/>
      <c r="HT407" s="2492"/>
      <c r="HU407" s="2492"/>
      <c r="HV407" s="2492"/>
      <c r="HW407" s="2492"/>
      <c r="HX407" s="2492"/>
      <c r="HY407" s="2492"/>
      <c r="HZ407" s="2492"/>
      <c r="IA407" s="2492"/>
      <c r="IB407" s="2492"/>
      <c r="IC407" s="2492"/>
      <c r="ID407" s="2492"/>
      <c r="IE407" s="2492"/>
    </row>
    <row r="408" spans="1:239" s="1472" customFormat="1" ht="27" customHeight="1">
      <c r="A408" s="1684" t="s">
        <v>365</v>
      </c>
      <c r="B408" s="1770" t="s">
        <v>1838</v>
      </c>
      <c r="C408" s="4432" t="s">
        <v>1839</v>
      </c>
      <c r="D408" s="4433"/>
      <c r="E408" s="4433"/>
      <c r="F408" s="1635"/>
      <c r="G408" s="1621" t="s">
        <v>202</v>
      </c>
      <c r="H408" s="1622"/>
      <c r="I408" s="1778">
        <v>45.7</v>
      </c>
      <c r="J408" s="1771"/>
      <c r="K408" s="1624">
        <v>5</v>
      </c>
      <c r="L408" s="2442"/>
      <c r="M408" s="128"/>
      <c r="N408" s="1621">
        <v>1</v>
      </c>
      <c r="O408" s="2064"/>
      <c r="P408" s="2088">
        <v>152</v>
      </c>
      <c r="Q408" s="2064"/>
      <c r="R408" s="2622"/>
      <c r="S408" s="1158"/>
      <c r="T408" s="1143"/>
      <c r="U408" s="2019"/>
      <c r="V408" s="1143"/>
      <c r="W408" s="2613"/>
      <c r="X408" s="124">
        <v>0.01</v>
      </c>
      <c r="Y408" s="132"/>
      <c r="Z408" s="1984">
        <v>104474</v>
      </c>
      <c r="AA408" s="1985"/>
      <c r="AB408" s="1442"/>
      <c r="AC408" s="2516">
        <f t="shared" si="24"/>
        <v>0</v>
      </c>
      <c r="AD408" s="1416">
        <f t="shared" si="25"/>
        <v>0</v>
      </c>
      <c r="AE408" s="1416">
        <f t="shared" si="26"/>
        <v>0</v>
      </c>
      <c r="AF408" s="1416">
        <f t="shared" si="27"/>
        <v>0</v>
      </c>
      <c r="AG408" s="2492"/>
      <c r="AH408" s="2492"/>
      <c r="AI408" s="2492"/>
      <c r="AJ408" s="2492"/>
      <c r="AK408" s="2492"/>
      <c r="AL408" s="2492"/>
      <c r="AM408" s="2492"/>
      <c r="AN408" s="2492"/>
      <c r="AO408" s="2492"/>
      <c r="AP408" s="2492"/>
      <c r="AQ408" s="2492"/>
      <c r="AR408" s="2492"/>
      <c r="AS408" s="2492"/>
      <c r="AT408" s="2492"/>
      <c r="AU408" s="2492"/>
      <c r="AV408" s="2492"/>
      <c r="AW408" s="2492"/>
      <c r="AX408" s="2492"/>
      <c r="AY408" s="2492"/>
      <c r="AZ408" s="2492"/>
      <c r="BA408" s="2492"/>
      <c r="BB408" s="2492"/>
      <c r="BC408" s="2492"/>
      <c r="BD408" s="2492"/>
      <c r="BE408" s="2492"/>
      <c r="BF408" s="2492"/>
      <c r="BG408" s="2492"/>
      <c r="BH408" s="2492"/>
      <c r="BI408" s="2492"/>
      <c r="BJ408" s="2492"/>
      <c r="BK408" s="2492"/>
      <c r="BL408" s="2492"/>
      <c r="BM408" s="2492"/>
      <c r="BN408" s="2492"/>
      <c r="BO408" s="2492"/>
      <c r="BP408" s="2492"/>
      <c r="BQ408" s="2492"/>
      <c r="BR408" s="2492"/>
      <c r="BS408" s="2492"/>
      <c r="BT408" s="2492"/>
      <c r="BU408" s="2492"/>
      <c r="BV408" s="2492"/>
      <c r="BW408" s="2492"/>
      <c r="BX408" s="2492"/>
      <c r="BY408" s="2492"/>
      <c r="BZ408" s="2492"/>
      <c r="CA408" s="2492"/>
      <c r="CB408" s="2492"/>
      <c r="CC408" s="2492"/>
      <c r="CD408" s="2492"/>
      <c r="CE408" s="2492"/>
      <c r="CF408" s="2492"/>
      <c r="CG408" s="2492"/>
      <c r="CH408" s="2492"/>
      <c r="CI408" s="2492"/>
      <c r="CJ408" s="2492"/>
      <c r="CK408" s="2492"/>
      <c r="CL408" s="2492"/>
      <c r="CM408" s="2492"/>
      <c r="CN408" s="2492"/>
      <c r="CO408" s="2492"/>
      <c r="CP408" s="2492"/>
      <c r="CQ408" s="2492"/>
      <c r="CR408" s="2492"/>
      <c r="CS408" s="2492"/>
      <c r="CT408" s="2492"/>
      <c r="CU408" s="2492"/>
      <c r="CV408" s="2492"/>
      <c r="CW408" s="2492"/>
      <c r="CX408" s="2492"/>
      <c r="CY408" s="2492"/>
      <c r="CZ408" s="2492"/>
      <c r="DA408" s="2492"/>
      <c r="DB408" s="2492"/>
      <c r="DC408" s="2492"/>
      <c r="DD408" s="2492"/>
      <c r="DE408" s="2492"/>
      <c r="DF408" s="2492"/>
      <c r="DG408" s="2492"/>
      <c r="DH408" s="2492"/>
      <c r="DI408" s="2492"/>
      <c r="DJ408" s="2492"/>
      <c r="DK408" s="2492"/>
      <c r="DL408" s="2492"/>
      <c r="DM408" s="2492"/>
      <c r="DN408" s="2492"/>
      <c r="DO408" s="2492"/>
      <c r="DP408" s="2492"/>
      <c r="DQ408" s="2492"/>
      <c r="DR408" s="2492"/>
      <c r="DS408" s="2492"/>
      <c r="DT408" s="2492"/>
      <c r="DU408" s="2492"/>
      <c r="DV408" s="2492"/>
      <c r="DW408" s="2492"/>
      <c r="DX408" s="2492"/>
      <c r="DY408" s="2492"/>
      <c r="DZ408" s="2492"/>
      <c r="EA408" s="2492"/>
      <c r="EB408" s="2492"/>
      <c r="EC408" s="2492"/>
      <c r="ED408" s="2492"/>
      <c r="EE408" s="2492"/>
      <c r="EF408" s="2492"/>
      <c r="EG408" s="2492"/>
      <c r="EH408" s="2492"/>
      <c r="EI408" s="2492"/>
      <c r="EJ408" s="2492"/>
      <c r="EK408" s="2492"/>
      <c r="EL408" s="2492"/>
      <c r="EM408" s="2492"/>
      <c r="EN408" s="2492"/>
      <c r="EO408" s="2492"/>
      <c r="EP408" s="2492"/>
      <c r="EQ408" s="2492"/>
      <c r="ER408" s="2492"/>
      <c r="ES408" s="2492"/>
      <c r="ET408" s="2492"/>
      <c r="EU408" s="2492"/>
      <c r="EV408" s="2492"/>
      <c r="EW408" s="2492"/>
      <c r="EX408" s="2492"/>
      <c r="EY408" s="2492"/>
      <c r="EZ408" s="2492"/>
      <c r="FA408" s="2492"/>
      <c r="FB408" s="2492"/>
      <c r="FC408" s="2492"/>
      <c r="FD408" s="2492"/>
      <c r="FE408" s="2492"/>
      <c r="FF408" s="2492"/>
      <c r="FG408" s="2492"/>
      <c r="FH408" s="2492"/>
      <c r="FI408" s="2492"/>
      <c r="FJ408" s="2492"/>
      <c r="FK408" s="2492"/>
      <c r="FL408" s="2492"/>
      <c r="FM408" s="2492"/>
      <c r="FN408" s="2492"/>
      <c r="FO408" s="2492"/>
      <c r="FP408" s="2492"/>
      <c r="FQ408" s="2492"/>
      <c r="FR408" s="2492"/>
      <c r="FS408" s="2492"/>
      <c r="FT408" s="2492"/>
      <c r="FU408" s="2492"/>
      <c r="FV408" s="2492"/>
      <c r="FW408" s="2492"/>
      <c r="FX408" s="2492"/>
      <c r="FY408" s="2492"/>
      <c r="FZ408" s="2492"/>
      <c r="GA408" s="2492"/>
      <c r="GB408" s="2492"/>
      <c r="GC408" s="2492"/>
      <c r="GD408" s="2492"/>
      <c r="GE408" s="2492"/>
      <c r="GF408" s="2492"/>
      <c r="GG408" s="2492"/>
      <c r="GH408" s="2492"/>
      <c r="GI408" s="2492"/>
      <c r="GJ408" s="2492"/>
      <c r="GK408" s="2492"/>
      <c r="GL408" s="2492"/>
      <c r="GM408" s="2492"/>
      <c r="GN408" s="2492"/>
      <c r="GO408" s="2492"/>
      <c r="GP408" s="2492"/>
      <c r="GQ408" s="2492"/>
      <c r="GR408" s="2492"/>
      <c r="GS408" s="2492"/>
      <c r="GT408" s="2492"/>
      <c r="GU408" s="2492"/>
      <c r="GV408" s="2492"/>
      <c r="GW408" s="2492"/>
      <c r="GX408" s="2492"/>
      <c r="GY408" s="2492"/>
      <c r="GZ408" s="2492"/>
      <c r="HA408" s="2492"/>
      <c r="HB408" s="2492"/>
      <c r="HC408" s="2492"/>
      <c r="HD408" s="2492"/>
      <c r="HE408" s="2492"/>
      <c r="HF408" s="2492"/>
      <c r="HG408" s="2492"/>
      <c r="HH408" s="2492"/>
      <c r="HI408" s="2492"/>
      <c r="HJ408" s="2492"/>
      <c r="HK408" s="2492"/>
      <c r="HL408" s="2492"/>
      <c r="HM408" s="2492"/>
      <c r="HN408" s="2492"/>
      <c r="HO408" s="2492"/>
      <c r="HP408" s="2492"/>
      <c r="HQ408" s="2492"/>
      <c r="HR408" s="2492"/>
      <c r="HS408" s="2492"/>
      <c r="HT408" s="2492"/>
      <c r="HU408" s="2492"/>
      <c r="HV408" s="2492"/>
      <c r="HW408" s="2492"/>
      <c r="HX408" s="2492"/>
      <c r="HY408" s="2492"/>
      <c r="HZ408" s="2492"/>
      <c r="IA408" s="2492"/>
      <c r="IB408" s="2492"/>
      <c r="IC408" s="2492"/>
      <c r="ID408" s="2492"/>
      <c r="IE408" s="2492"/>
    </row>
    <row r="409" spans="1:239" s="1472" customFormat="1" ht="15.75" customHeight="1">
      <c r="A409" s="1684" t="s">
        <v>236</v>
      </c>
      <c r="B409" s="1770" t="s">
        <v>1840</v>
      </c>
      <c r="C409" s="2119" t="s">
        <v>1841</v>
      </c>
      <c r="D409" s="2201"/>
      <c r="E409" s="2201"/>
      <c r="F409" s="1635"/>
      <c r="G409" s="1621" t="s">
        <v>217</v>
      </c>
      <c r="H409" s="1622"/>
      <c r="I409" s="1778">
        <v>67.5</v>
      </c>
      <c r="J409" s="1771"/>
      <c r="K409" s="1624">
        <v>6</v>
      </c>
      <c r="L409" s="2442"/>
      <c r="M409" s="128" t="s">
        <v>304</v>
      </c>
      <c r="N409" s="1158"/>
      <c r="O409" s="1143"/>
      <c r="P409" s="2019"/>
      <c r="Q409" s="1143"/>
      <c r="R409" s="2629"/>
      <c r="S409" s="1158"/>
      <c r="T409" s="1143"/>
      <c r="U409" s="2019"/>
      <c r="V409" s="1143"/>
      <c r="W409" s="2613"/>
      <c r="X409" s="1059"/>
      <c r="Y409" s="1143"/>
      <c r="Z409" s="954"/>
      <c r="AA409" s="355"/>
      <c r="AB409" s="2693"/>
      <c r="AC409" s="2516">
        <f t="shared" si="24"/>
        <v>0</v>
      </c>
      <c r="AD409" s="1416">
        <f t="shared" si="25"/>
        <v>0</v>
      </c>
      <c r="AE409" s="1416">
        <f t="shared" si="26"/>
        <v>0</v>
      </c>
      <c r="AF409" s="1416">
        <f t="shared" si="27"/>
        <v>0</v>
      </c>
      <c r="AG409" s="2492"/>
      <c r="AH409" s="2492"/>
      <c r="AI409" s="2492"/>
      <c r="AJ409" s="2492"/>
      <c r="AK409" s="2492"/>
      <c r="AL409" s="2492"/>
      <c r="AM409" s="2492"/>
      <c r="AN409" s="2492"/>
      <c r="AO409" s="2492"/>
      <c r="AP409" s="2492"/>
      <c r="AQ409" s="2492"/>
      <c r="AR409" s="2492"/>
      <c r="AS409" s="2492"/>
      <c r="AT409" s="2492"/>
      <c r="AU409" s="2492"/>
      <c r="AV409" s="2492"/>
      <c r="AW409" s="2492"/>
      <c r="AX409" s="2492"/>
      <c r="AY409" s="2492"/>
      <c r="AZ409" s="2492"/>
      <c r="BA409" s="2492"/>
      <c r="BB409" s="2492"/>
      <c r="BC409" s="2492"/>
      <c r="BD409" s="2492"/>
      <c r="BE409" s="2492"/>
      <c r="BF409" s="2492"/>
      <c r="BG409" s="2492"/>
      <c r="BH409" s="2492"/>
      <c r="BI409" s="2492"/>
      <c r="BJ409" s="2492"/>
      <c r="BK409" s="2492"/>
      <c r="BL409" s="2492"/>
      <c r="BM409" s="2492"/>
      <c r="BN409" s="2492"/>
      <c r="BO409" s="2492"/>
      <c r="BP409" s="2492"/>
      <c r="BQ409" s="2492"/>
      <c r="BR409" s="2492"/>
      <c r="BS409" s="2492"/>
      <c r="BT409" s="2492"/>
      <c r="BU409" s="2492"/>
      <c r="BV409" s="2492"/>
      <c r="BW409" s="2492"/>
      <c r="BX409" s="2492"/>
      <c r="BY409" s="2492"/>
      <c r="BZ409" s="2492"/>
      <c r="CA409" s="2492"/>
      <c r="CB409" s="2492"/>
      <c r="CC409" s="2492"/>
      <c r="CD409" s="2492"/>
      <c r="CE409" s="2492"/>
      <c r="CF409" s="2492"/>
      <c r="CG409" s="2492"/>
      <c r="CH409" s="2492"/>
      <c r="CI409" s="2492"/>
      <c r="CJ409" s="2492"/>
      <c r="CK409" s="2492"/>
      <c r="CL409" s="2492"/>
      <c r="CM409" s="2492"/>
      <c r="CN409" s="2492"/>
      <c r="CO409" s="2492"/>
      <c r="CP409" s="2492"/>
      <c r="CQ409" s="2492"/>
      <c r="CR409" s="2492"/>
      <c r="CS409" s="2492"/>
      <c r="CT409" s="2492"/>
      <c r="CU409" s="2492"/>
      <c r="CV409" s="2492"/>
      <c r="CW409" s="2492"/>
      <c r="CX409" s="2492"/>
      <c r="CY409" s="2492"/>
      <c r="CZ409" s="2492"/>
      <c r="DA409" s="2492"/>
      <c r="DB409" s="2492"/>
      <c r="DC409" s="2492"/>
      <c r="DD409" s="2492"/>
      <c r="DE409" s="2492"/>
      <c r="DF409" s="2492"/>
      <c r="DG409" s="2492"/>
      <c r="DH409" s="2492"/>
      <c r="DI409" s="2492"/>
      <c r="DJ409" s="2492"/>
      <c r="DK409" s="2492"/>
      <c r="DL409" s="2492"/>
      <c r="DM409" s="2492"/>
      <c r="DN409" s="2492"/>
      <c r="DO409" s="2492"/>
      <c r="DP409" s="2492"/>
      <c r="DQ409" s="2492"/>
      <c r="DR409" s="2492"/>
      <c r="DS409" s="2492"/>
      <c r="DT409" s="2492"/>
      <c r="DU409" s="2492"/>
      <c r="DV409" s="2492"/>
      <c r="DW409" s="2492"/>
      <c r="DX409" s="2492"/>
      <c r="DY409" s="2492"/>
      <c r="DZ409" s="2492"/>
      <c r="EA409" s="2492"/>
      <c r="EB409" s="2492"/>
      <c r="EC409" s="2492"/>
      <c r="ED409" s="2492"/>
      <c r="EE409" s="2492"/>
      <c r="EF409" s="2492"/>
      <c r="EG409" s="2492"/>
      <c r="EH409" s="2492"/>
      <c r="EI409" s="2492"/>
      <c r="EJ409" s="2492"/>
      <c r="EK409" s="2492"/>
      <c r="EL409" s="2492"/>
      <c r="EM409" s="2492"/>
      <c r="EN409" s="2492"/>
      <c r="EO409" s="2492"/>
      <c r="EP409" s="2492"/>
      <c r="EQ409" s="2492"/>
      <c r="ER409" s="2492"/>
      <c r="ES409" s="2492"/>
      <c r="ET409" s="2492"/>
      <c r="EU409" s="2492"/>
      <c r="EV409" s="2492"/>
      <c r="EW409" s="2492"/>
      <c r="EX409" s="2492"/>
      <c r="EY409" s="2492"/>
      <c r="EZ409" s="2492"/>
      <c r="FA409" s="2492"/>
      <c r="FB409" s="2492"/>
      <c r="FC409" s="2492"/>
      <c r="FD409" s="2492"/>
      <c r="FE409" s="2492"/>
      <c r="FF409" s="2492"/>
      <c r="FG409" s="2492"/>
      <c r="FH409" s="2492"/>
      <c r="FI409" s="2492"/>
      <c r="FJ409" s="2492"/>
      <c r="FK409" s="2492"/>
      <c r="FL409" s="2492"/>
      <c r="FM409" s="2492"/>
      <c r="FN409" s="2492"/>
      <c r="FO409" s="2492"/>
      <c r="FP409" s="2492"/>
      <c r="FQ409" s="2492"/>
      <c r="FR409" s="2492"/>
      <c r="FS409" s="2492"/>
      <c r="FT409" s="2492"/>
      <c r="FU409" s="2492"/>
      <c r="FV409" s="2492"/>
      <c r="FW409" s="2492"/>
      <c r="FX409" s="2492"/>
      <c r="FY409" s="2492"/>
      <c r="FZ409" s="2492"/>
      <c r="GA409" s="2492"/>
      <c r="GB409" s="2492"/>
      <c r="GC409" s="2492"/>
      <c r="GD409" s="2492"/>
      <c r="GE409" s="2492"/>
      <c r="GF409" s="2492"/>
      <c r="GG409" s="2492"/>
      <c r="GH409" s="2492"/>
      <c r="GI409" s="2492"/>
      <c r="GJ409" s="2492"/>
      <c r="GK409" s="2492"/>
      <c r="GL409" s="2492"/>
      <c r="GM409" s="2492"/>
      <c r="GN409" s="2492"/>
      <c r="GO409" s="2492"/>
      <c r="GP409" s="2492"/>
      <c r="GQ409" s="2492"/>
      <c r="GR409" s="2492"/>
      <c r="GS409" s="2492"/>
      <c r="GT409" s="2492"/>
      <c r="GU409" s="2492"/>
      <c r="GV409" s="2492"/>
      <c r="GW409" s="2492"/>
      <c r="GX409" s="2492"/>
      <c r="GY409" s="2492"/>
      <c r="GZ409" s="2492"/>
      <c r="HA409" s="2492"/>
      <c r="HB409" s="2492"/>
      <c r="HC409" s="2492"/>
      <c r="HD409" s="2492"/>
      <c r="HE409" s="2492"/>
      <c r="HF409" s="2492"/>
      <c r="HG409" s="2492"/>
      <c r="HH409" s="2492"/>
      <c r="HI409" s="2492"/>
      <c r="HJ409" s="2492"/>
      <c r="HK409" s="2492"/>
      <c r="HL409" s="2492"/>
      <c r="HM409" s="2492"/>
      <c r="HN409" s="2492"/>
      <c r="HO409" s="2492"/>
      <c r="HP409" s="2492"/>
      <c r="HQ409" s="2492"/>
      <c r="HR409" s="2492"/>
      <c r="HS409" s="2492"/>
      <c r="HT409" s="2492"/>
      <c r="HU409" s="2492"/>
      <c r="HV409" s="2492"/>
      <c r="HW409" s="2492"/>
      <c r="HX409" s="2492"/>
      <c r="HY409" s="2492"/>
      <c r="HZ409" s="2492"/>
      <c r="IA409" s="2492"/>
      <c r="IB409" s="2492"/>
      <c r="IC409" s="2492"/>
      <c r="ID409" s="2492"/>
      <c r="IE409" s="2492"/>
    </row>
    <row r="410" spans="1:239" s="1472" customFormat="1" ht="15.75" customHeight="1">
      <c r="A410" s="1684" t="s">
        <v>1842</v>
      </c>
      <c r="B410" s="1770" t="s">
        <v>1843</v>
      </c>
      <c r="C410" s="2119" t="s">
        <v>1844</v>
      </c>
      <c r="D410" s="2201"/>
      <c r="E410" s="2201"/>
      <c r="F410" s="1635"/>
      <c r="G410" s="1621" t="s">
        <v>217</v>
      </c>
      <c r="H410" s="1622"/>
      <c r="I410" s="1778">
        <v>85.8</v>
      </c>
      <c r="J410" s="1771"/>
      <c r="K410" s="1624">
        <v>7</v>
      </c>
      <c r="L410" s="2442"/>
      <c r="M410" s="128"/>
      <c r="N410" s="1158"/>
      <c r="O410" s="1143"/>
      <c r="P410" s="2019"/>
      <c r="Q410" s="1143"/>
      <c r="R410" s="2629"/>
      <c r="S410" s="1158"/>
      <c r="T410" s="1143"/>
      <c r="U410" s="2019"/>
      <c r="V410" s="1143"/>
      <c r="W410" s="2613"/>
      <c r="X410" s="1059"/>
      <c r="Y410" s="1143"/>
      <c r="Z410" s="954"/>
      <c r="AA410" s="355"/>
      <c r="AB410" s="2693"/>
      <c r="AC410" s="2516">
        <f t="shared" si="24"/>
        <v>0</v>
      </c>
      <c r="AD410" s="1416">
        <f t="shared" si="25"/>
        <v>0</v>
      </c>
      <c r="AE410" s="1416">
        <f t="shared" si="26"/>
        <v>0</v>
      </c>
      <c r="AF410" s="1416">
        <f t="shared" si="27"/>
        <v>0</v>
      </c>
      <c r="AG410" s="2492"/>
      <c r="AH410" s="2492"/>
      <c r="AI410" s="2492"/>
      <c r="AJ410" s="2492"/>
      <c r="AK410" s="2492"/>
      <c r="AL410" s="2492"/>
      <c r="AM410" s="2492"/>
      <c r="AN410" s="2492"/>
      <c r="AO410" s="2492"/>
      <c r="AP410" s="2492"/>
      <c r="AQ410" s="2492"/>
      <c r="AR410" s="2492"/>
      <c r="AS410" s="2492"/>
      <c r="AT410" s="2492"/>
      <c r="AU410" s="2492"/>
      <c r="AV410" s="2492"/>
      <c r="AW410" s="2492"/>
      <c r="AX410" s="2492"/>
      <c r="AY410" s="2492"/>
      <c r="AZ410" s="2492"/>
      <c r="BA410" s="2492"/>
      <c r="BB410" s="2492"/>
      <c r="BC410" s="2492"/>
      <c r="BD410" s="2492"/>
      <c r="BE410" s="2492"/>
      <c r="BF410" s="2492"/>
      <c r="BG410" s="2492"/>
      <c r="BH410" s="2492"/>
      <c r="BI410" s="2492"/>
      <c r="BJ410" s="2492"/>
      <c r="BK410" s="2492"/>
      <c r="BL410" s="2492"/>
      <c r="BM410" s="2492"/>
      <c r="BN410" s="2492"/>
      <c r="BO410" s="2492"/>
      <c r="BP410" s="2492"/>
      <c r="BQ410" s="2492"/>
      <c r="BR410" s="2492"/>
      <c r="BS410" s="2492"/>
      <c r="BT410" s="2492"/>
      <c r="BU410" s="2492"/>
      <c r="BV410" s="2492"/>
      <c r="BW410" s="2492"/>
      <c r="BX410" s="2492"/>
      <c r="BY410" s="2492"/>
      <c r="BZ410" s="2492"/>
      <c r="CA410" s="2492"/>
      <c r="CB410" s="2492"/>
      <c r="CC410" s="2492"/>
      <c r="CD410" s="2492"/>
      <c r="CE410" s="2492"/>
      <c r="CF410" s="2492"/>
      <c r="CG410" s="2492"/>
      <c r="CH410" s="2492"/>
      <c r="CI410" s="2492"/>
      <c r="CJ410" s="2492"/>
      <c r="CK410" s="2492"/>
      <c r="CL410" s="2492"/>
      <c r="CM410" s="2492"/>
      <c r="CN410" s="2492"/>
      <c r="CO410" s="2492"/>
      <c r="CP410" s="2492"/>
      <c r="CQ410" s="2492"/>
      <c r="CR410" s="2492"/>
      <c r="CS410" s="2492"/>
      <c r="CT410" s="2492"/>
      <c r="CU410" s="2492"/>
      <c r="CV410" s="2492"/>
      <c r="CW410" s="2492"/>
      <c r="CX410" s="2492"/>
      <c r="CY410" s="2492"/>
      <c r="CZ410" s="2492"/>
      <c r="DA410" s="2492"/>
      <c r="DB410" s="2492"/>
      <c r="DC410" s="2492"/>
      <c r="DD410" s="2492"/>
      <c r="DE410" s="2492"/>
      <c r="DF410" s="2492"/>
      <c r="DG410" s="2492"/>
      <c r="DH410" s="2492"/>
      <c r="DI410" s="2492"/>
      <c r="DJ410" s="2492"/>
      <c r="DK410" s="2492"/>
      <c r="DL410" s="2492"/>
      <c r="DM410" s="2492"/>
      <c r="DN410" s="2492"/>
      <c r="DO410" s="2492"/>
      <c r="DP410" s="2492"/>
      <c r="DQ410" s="2492"/>
      <c r="DR410" s="2492"/>
      <c r="DS410" s="2492"/>
      <c r="DT410" s="2492"/>
      <c r="DU410" s="2492"/>
      <c r="DV410" s="2492"/>
      <c r="DW410" s="2492"/>
      <c r="DX410" s="2492"/>
      <c r="DY410" s="2492"/>
      <c r="DZ410" s="2492"/>
      <c r="EA410" s="2492"/>
      <c r="EB410" s="2492"/>
      <c r="EC410" s="2492"/>
      <c r="ED410" s="2492"/>
      <c r="EE410" s="2492"/>
      <c r="EF410" s="2492"/>
      <c r="EG410" s="2492"/>
      <c r="EH410" s="2492"/>
      <c r="EI410" s="2492"/>
      <c r="EJ410" s="2492"/>
      <c r="EK410" s="2492"/>
      <c r="EL410" s="2492"/>
      <c r="EM410" s="2492"/>
      <c r="EN410" s="2492"/>
      <c r="EO410" s="2492"/>
      <c r="EP410" s="2492"/>
      <c r="EQ410" s="2492"/>
      <c r="ER410" s="2492"/>
      <c r="ES410" s="2492"/>
      <c r="ET410" s="2492"/>
      <c r="EU410" s="2492"/>
      <c r="EV410" s="2492"/>
      <c r="EW410" s="2492"/>
      <c r="EX410" s="2492"/>
      <c r="EY410" s="2492"/>
      <c r="EZ410" s="2492"/>
      <c r="FA410" s="2492"/>
      <c r="FB410" s="2492"/>
      <c r="FC410" s="2492"/>
      <c r="FD410" s="2492"/>
      <c r="FE410" s="2492"/>
      <c r="FF410" s="2492"/>
      <c r="FG410" s="2492"/>
      <c r="FH410" s="2492"/>
      <c r="FI410" s="2492"/>
      <c r="FJ410" s="2492"/>
      <c r="FK410" s="2492"/>
      <c r="FL410" s="2492"/>
      <c r="FM410" s="2492"/>
      <c r="FN410" s="2492"/>
      <c r="FO410" s="2492"/>
      <c r="FP410" s="2492"/>
      <c r="FQ410" s="2492"/>
      <c r="FR410" s="2492"/>
      <c r="FS410" s="2492"/>
      <c r="FT410" s="2492"/>
      <c r="FU410" s="2492"/>
      <c r="FV410" s="2492"/>
      <c r="FW410" s="2492"/>
      <c r="FX410" s="2492"/>
      <c r="FY410" s="2492"/>
      <c r="FZ410" s="2492"/>
      <c r="GA410" s="2492"/>
      <c r="GB410" s="2492"/>
      <c r="GC410" s="2492"/>
      <c r="GD410" s="2492"/>
      <c r="GE410" s="2492"/>
      <c r="GF410" s="2492"/>
      <c r="GG410" s="2492"/>
      <c r="GH410" s="2492"/>
      <c r="GI410" s="2492"/>
      <c r="GJ410" s="2492"/>
      <c r="GK410" s="2492"/>
      <c r="GL410" s="2492"/>
      <c r="GM410" s="2492"/>
      <c r="GN410" s="2492"/>
      <c r="GO410" s="2492"/>
      <c r="GP410" s="2492"/>
      <c r="GQ410" s="2492"/>
      <c r="GR410" s="2492"/>
      <c r="GS410" s="2492"/>
      <c r="GT410" s="2492"/>
      <c r="GU410" s="2492"/>
      <c r="GV410" s="2492"/>
      <c r="GW410" s="2492"/>
      <c r="GX410" s="2492"/>
      <c r="GY410" s="2492"/>
      <c r="GZ410" s="2492"/>
      <c r="HA410" s="2492"/>
      <c r="HB410" s="2492"/>
      <c r="HC410" s="2492"/>
      <c r="HD410" s="2492"/>
      <c r="HE410" s="2492"/>
      <c r="HF410" s="2492"/>
      <c r="HG410" s="2492"/>
      <c r="HH410" s="2492"/>
      <c r="HI410" s="2492"/>
      <c r="HJ410" s="2492"/>
      <c r="HK410" s="2492"/>
      <c r="HL410" s="2492"/>
      <c r="HM410" s="2492"/>
      <c r="HN410" s="2492"/>
      <c r="HO410" s="2492"/>
      <c r="HP410" s="2492"/>
      <c r="HQ410" s="2492"/>
      <c r="HR410" s="2492"/>
      <c r="HS410" s="2492"/>
      <c r="HT410" s="2492"/>
      <c r="HU410" s="2492"/>
      <c r="HV410" s="2492"/>
      <c r="HW410" s="2492"/>
      <c r="HX410" s="2492"/>
      <c r="HY410" s="2492"/>
      <c r="HZ410" s="2492"/>
      <c r="IA410" s="2492"/>
      <c r="IB410" s="2492"/>
      <c r="IC410" s="2492"/>
      <c r="ID410" s="2492"/>
      <c r="IE410" s="2492"/>
    </row>
    <row r="411" spans="1:239" s="1472" customFormat="1" ht="15.75" customHeight="1">
      <c r="A411" s="1684" t="s">
        <v>1845</v>
      </c>
      <c r="B411" s="1770" t="s">
        <v>1846</v>
      </c>
      <c r="C411" s="1543" t="s">
        <v>1847</v>
      </c>
      <c r="D411" s="2201"/>
      <c r="E411" s="2201"/>
      <c r="F411" s="1635"/>
      <c r="G411" s="1621" t="s">
        <v>217</v>
      </c>
      <c r="H411" s="1622"/>
      <c r="I411" s="1778">
        <v>85.8</v>
      </c>
      <c r="J411" s="1771"/>
      <c r="K411" s="1624">
        <v>7</v>
      </c>
      <c r="L411" s="2442"/>
      <c r="M411" s="201"/>
      <c r="N411" s="1158"/>
      <c r="O411" s="1143"/>
      <c r="P411" s="2019"/>
      <c r="Q411" s="1143"/>
      <c r="R411" s="2629"/>
      <c r="S411" s="1158"/>
      <c r="T411" s="1143"/>
      <c r="U411" s="2019"/>
      <c r="V411" s="1143"/>
      <c r="W411" s="2613"/>
      <c r="X411" s="1059"/>
      <c r="Y411" s="1143"/>
      <c r="Z411" s="954"/>
      <c r="AA411" s="355"/>
      <c r="AB411" s="2693"/>
      <c r="AC411" s="2516">
        <f t="shared" si="24"/>
        <v>0</v>
      </c>
      <c r="AD411" s="1416">
        <f t="shared" si="25"/>
        <v>0</v>
      </c>
      <c r="AE411" s="1416">
        <f t="shared" si="26"/>
        <v>0</v>
      </c>
      <c r="AF411" s="1416">
        <f t="shared" si="27"/>
        <v>0</v>
      </c>
      <c r="AG411" s="2492"/>
      <c r="AH411" s="2492"/>
      <c r="AI411" s="2492"/>
      <c r="AJ411" s="2492"/>
      <c r="AK411" s="2492"/>
      <c r="AL411" s="2492"/>
      <c r="AM411" s="2492"/>
      <c r="AN411" s="2492"/>
      <c r="AO411" s="2492"/>
      <c r="AP411" s="2492"/>
      <c r="AQ411" s="2492"/>
      <c r="AR411" s="2492"/>
      <c r="AS411" s="2492"/>
      <c r="AT411" s="2492"/>
      <c r="AU411" s="2492"/>
      <c r="AV411" s="2492"/>
      <c r="AW411" s="2492"/>
      <c r="AX411" s="2492"/>
      <c r="AY411" s="2492"/>
      <c r="AZ411" s="2492"/>
      <c r="BA411" s="2492"/>
      <c r="BB411" s="2492"/>
      <c r="BC411" s="2492"/>
      <c r="BD411" s="2492"/>
      <c r="BE411" s="2492"/>
      <c r="BF411" s="2492"/>
      <c r="BG411" s="2492"/>
      <c r="BH411" s="2492"/>
      <c r="BI411" s="2492"/>
      <c r="BJ411" s="2492"/>
      <c r="BK411" s="2492"/>
      <c r="BL411" s="2492"/>
      <c r="BM411" s="2492"/>
      <c r="BN411" s="2492"/>
      <c r="BO411" s="2492"/>
      <c r="BP411" s="2492"/>
      <c r="BQ411" s="2492"/>
      <c r="BR411" s="2492"/>
      <c r="BS411" s="2492"/>
      <c r="BT411" s="2492"/>
      <c r="BU411" s="2492"/>
      <c r="BV411" s="2492"/>
      <c r="BW411" s="2492"/>
      <c r="BX411" s="2492"/>
      <c r="BY411" s="2492"/>
      <c r="BZ411" s="2492"/>
      <c r="CA411" s="2492"/>
      <c r="CB411" s="2492"/>
      <c r="CC411" s="2492"/>
      <c r="CD411" s="2492"/>
      <c r="CE411" s="2492"/>
      <c r="CF411" s="2492"/>
      <c r="CG411" s="2492"/>
      <c r="CH411" s="2492"/>
      <c r="CI411" s="2492"/>
      <c r="CJ411" s="2492"/>
      <c r="CK411" s="2492"/>
      <c r="CL411" s="2492"/>
      <c r="CM411" s="2492"/>
      <c r="CN411" s="2492"/>
      <c r="CO411" s="2492"/>
      <c r="CP411" s="2492"/>
      <c r="CQ411" s="2492"/>
      <c r="CR411" s="2492"/>
      <c r="CS411" s="2492"/>
      <c r="CT411" s="2492"/>
      <c r="CU411" s="2492"/>
      <c r="CV411" s="2492"/>
      <c r="CW411" s="2492"/>
      <c r="CX411" s="2492"/>
      <c r="CY411" s="2492"/>
      <c r="CZ411" s="2492"/>
      <c r="DA411" s="2492"/>
      <c r="DB411" s="2492"/>
      <c r="DC411" s="2492"/>
      <c r="DD411" s="2492"/>
      <c r="DE411" s="2492"/>
      <c r="DF411" s="2492"/>
      <c r="DG411" s="2492"/>
      <c r="DH411" s="2492"/>
      <c r="DI411" s="2492"/>
      <c r="DJ411" s="2492"/>
      <c r="DK411" s="2492"/>
      <c r="DL411" s="2492"/>
      <c r="DM411" s="2492"/>
      <c r="DN411" s="2492"/>
      <c r="DO411" s="2492"/>
      <c r="DP411" s="2492"/>
      <c r="DQ411" s="2492"/>
      <c r="DR411" s="2492"/>
      <c r="DS411" s="2492"/>
      <c r="DT411" s="2492"/>
      <c r="DU411" s="2492"/>
      <c r="DV411" s="2492"/>
      <c r="DW411" s="2492"/>
      <c r="DX411" s="2492"/>
      <c r="DY411" s="2492"/>
      <c r="DZ411" s="2492"/>
      <c r="EA411" s="2492"/>
      <c r="EB411" s="2492"/>
      <c r="EC411" s="2492"/>
      <c r="ED411" s="2492"/>
      <c r="EE411" s="2492"/>
      <c r="EF411" s="2492"/>
      <c r="EG411" s="2492"/>
      <c r="EH411" s="2492"/>
      <c r="EI411" s="2492"/>
      <c r="EJ411" s="2492"/>
      <c r="EK411" s="2492"/>
      <c r="EL411" s="2492"/>
      <c r="EM411" s="2492"/>
      <c r="EN411" s="2492"/>
      <c r="EO411" s="2492"/>
      <c r="EP411" s="2492"/>
      <c r="EQ411" s="2492"/>
      <c r="ER411" s="2492"/>
      <c r="ES411" s="2492"/>
      <c r="ET411" s="2492"/>
      <c r="EU411" s="2492"/>
      <c r="EV411" s="2492"/>
      <c r="EW411" s="2492"/>
      <c r="EX411" s="2492"/>
      <c r="EY411" s="2492"/>
      <c r="EZ411" s="2492"/>
      <c r="FA411" s="2492"/>
      <c r="FB411" s="2492"/>
      <c r="FC411" s="2492"/>
      <c r="FD411" s="2492"/>
      <c r="FE411" s="2492"/>
      <c r="FF411" s="2492"/>
      <c r="FG411" s="2492"/>
      <c r="FH411" s="2492"/>
      <c r="FI411" s="2492"/>
      <c r="FJ411" s="2492"/>
      <c r="FK411" s="2492"/>
      <c r="FL411" s="2492"/>
      <c r="FM411" s="2492"/>
      <c r="FN411" s="2492"/>
      <c r="FO411" s="2492"/>
      <c r="FP411" s="2492"/>
      <c r="FQ411" s="2492"/>
      <c r="FR411" s="2492"/>
      <c r="FS411" s="2492"/>
      <c r="FT411" s="2492"/>
      <c r="FU411" s="2492"/>
      <c r="FV411" s="2492"/>
      <c r="FW411" s="2492"/>
      <c r="FX411" s="2492"/>
      <c r="FY411" s="2492"/>
      <c r="FZ411" s="2492"/>
      <c r="GA411" s="2492"/>
      <c r="GB411" s="2492"/>
      <c r="GC411" s="2492"/>
      <c r="GD411" s="2492"/>
      <c r="GE411" s="2492"/>
      <c r="GF411" s="2492"/>
      <c r="GG411" s="2492"/>
      <c r="GH411" s="2492"/>
      <c r="GI411" s="2492"/>
      <c r="GJ411" s="2492"/>
      <c r="GK411" s="2492"/>
      <c r="GL411" s="2492"/>
      <c r="GM411" s="2492"/>
      <c r="GN411" s="2492"/>
      <c r="GO411" s="2492"/>
      <c r="GP411" s="2492"/>
      <c r="GQ411" s="2492"/>
      <c r="GR411" s="2492"/>
      <c r="GS411" s="2492"/>
      <c r="GT411" s="2492"/>
      <c r="GU411" s="2492"/>
      <c r="GV411" s="2492"/>
      <c r="GW411" s="2492"/>
      <c r="GX411" s="2492"/>
      <c r="GY411" s="2492"/>
      <c r="GZ411" s="2492"/>
      <c r="HA411" s="2492"/>
      <c r="HB411" s="2492"/>
      <c r="HC411" s="2492"/>
      <c r="HD411" s="2492"/>
      <c r="HE411" s="2492"/>
      <c r="HF411" s="2492"/>
      <c r="HG411" s="2492"/>
      <c r="HH411" s="2492"/>
      <c r="HI411" s="2492"/>
      <c r="HJ411" s="2492"/>
      <c r="HK411" s="2492"/>
      <c r="HL411" s="2492"/>
      <c r="HM411" s="2492"/>
      <c r="HN411" s="2492"/>
      <c r="HO411" s="2492"/>
      <c r="HP411" s="2492"/>
      <c r="HQ411" s="2492"/>
      <c r="HR411" s="2492"/>
      <c r="HS411" s="2492"/>
      <c r="HT411" s="2492"/>
      <c r="HU411" s="2492"/>
      <c r="HV411" s="2492"/>
      <c r="HW411" s="2492"/>
      <c r="HX411" s="2492"/>
      <c r="HY411" s="2492"/>
      <c r="HZ411" s="2492"/>
      <c r="IA411" s="2492"/>
      <c r="IB411" s="2492"/>
      <c r="IC411" s="2492"/>
      <c r="ID411" s="2492"/>
      <c r="IE411" s="2492"/>
    </row>
    <row r="412" spans="1:239" s="1472" customFormat="1" ht="27" customHeight="1">
      <c r="A412" s="1684" t="s">
        <v>462</v>
      </c>
      <c r="B412" s="1770" t="s">
        <v>1848</v>
      </c>
      <c r="C412" s="4418" t="s">
        <v>1835</v>
      </c>
      <c r="D412" s="4419"/>
      <c r="E412" s="4419"/>
      <c r="F412" s="2005"/>
      <c r="G412" s="1621" t="s">
        <v>202</v>
      </c>
      <c r="H412" s="1622"/>
      <c r="I412" s="1778">
        <v>45.7</v>
      </c>
      <c r="J412" s="1771"/>
      <c r="K412" s="1624">
        <v>5</v>
      </c>
      <c r="L412" s="2442"/>
      <c r="M412" s="1835"/>
      <c r="N412" s="1621">
        <v>1</v>
      </c>
      <c r="O412" s="2064"/>
      <c r="P412" s="2088">
        <v>152</v>
      </c>
      <c r="Q412" s="2064"/>
      <c r="R412" s="2622"/>
      <c r="S412" s="1158"/>
      <c r="T412" s="1143"/>
      <c r="U412" s="2019"/>
      <c r="V412" s="1143"/>
      <c r="W412" s="2613"/>
      <c r="X412" s="1689">
        <v>0.01</v>
      </c>
      <c r="Y412" s="2064"/>
      <c r="Z412" s="2065">
        <v>104474</v>
      </c>
      <c r="AA412" s="1780"/>
      <c r="AB412" s="2683"/>
      <c r="AC412" s="2516">
        <f t="shared" si="24"/>
        <v>0</v>
      </c>
      <c r="AD412" s="1416">
        <f t="shared" si="25"/>
        <v>0</v>
      </c>
      <c r="AE412" s="1416">
        <f t="shared" si="26"/>
        <v>0</v>
      </c>
      <c r="AF412" s="1416">
        <f t="shared" si="27"/>
        <v>0</v>
      </c>
      <c r="AG412" s="2492"/>
      <c r="AH412" s="2492"/>
      <c r="AI412" s="2492"/>
      <c r="AJ412" s="2492"/>
      <c r="AK412" s="2492"/>
      <c r="AL412" s="2492"/>
      <c r="AM412" s="2492"/>
      <c r="AN412" s="2492"/>
      <c r="AO412" s="2492"/>
      <c r="AP412" s="2492"/>
      <c r="AQ412" s="2492"/>
      <c r="AR412" s="2492"/>
      <c r="AS412" s="2492"/>
      <c r="AT412" s="2492"/>
      <c r="AU412" s="2492"/>
      <c r="AV412" s="2492"/>
      <c r="AW412" s="2492"/>
      <c r="AX412" s="2492"/>
      <c r="AY412" s="2492"/>
      <c r="AZ412" s="2492"/>
      <c r="BA412" s="2492"/>
      <c r="BB412" s="2492"/>
      <c r="BC412" s="2492"/>
      <c r="BD412" s="2492"/>
      <c r="BE412" s="2492"/>
      <c r="BF412" s="2492"/>
      <c r="BG412" s="2492"/>
      <c r="BH412" s="2492"/>
      <c r="BI412" s="2492"/>
      <c r="BJ412" s="2492"/>
      <c r="BK412" s="2492"/>
      <c r="BL412" s="2492"/>
      <c r="BM412" s="2492"/>
      <c r="BN412" s="2492"/>
      <c r="BO412" s="2492"/>
      <c r="BP412" s="2492"/>
      <c r="BQ412" s="2492"/>
      <c r="BR412" s="2492"/>
      <c r="BS412" s="2492"/>
      <c r="BT412" s="2492"/>
      <c r="BU412" s="2492"/>
      <c r="BV412" s="2492"/>
      <c r="BW412" s="2492"/>
      <c r="BX412" s="2492"/>
      <c r="BY412" s="2492"/>
      <c r="BZ412" s="2492"/>
      <c r="CA412" s="2492"/>
      <c r="CB412" s="2492"/>
      <c r="CC412" s="2492"/>
      <c r="CD412" s="2492"/>
      <c r="CE412" s="2492"/>
      <c r="CF412" s="2492"/>
      <c r="CG412" s="2492"/>
      <c r="CH412" s="2492"/>
      <c r="CI412" s="2492"/>
      <c r="CJ412" s="2492"/>
      <c r="CK412" s="2492"/>
      <c r="CL412" s="2492"/>
      <c r="CM412" s="2492"/>
      <c r="CN412" s="2492"/>
      <c r="CO412" s="2492"/>
      <c r="CP412" s="2492"/>
      <c r="CQ412" s="2492"/>
      <c r="CR412" s="2492"/>
      <c r="CS412" s="2492"/>
      <c r="CT412" s="2492"/>
      <c r="CU412" s="2492"/>
      <c r="CV412" s="2492"/>
      <c r="CW412" s="2492"/>
      <c r="CX412" s="2492"/>
      <c r="CY412" s="2492"/>
      <c r="CZ412" s="2492"/>
      <c r="DA412" s="2492"/>
      <c r="DB412" s="2492"/>
      <c r="DC412" s="2492"/>
      <c r="DD412" s="2492"/>
      <c r="DE412" s="2492"/>
      <c r="DF412" s="2492"/>
      <c r="DG412" s="2492"/>
      <c r="DH412" s="2492"/>
      <c r="DI412" s="2492"/>
      <c r="DJ412" s="2492"/>
      <c r="DK412" s="2492"/>
      <c r="DL412" s="2492"/>
      <c r="DM412" s="2492"/>
      <c r="DN412" s="2492"/>
      <c r="DO412" s="2492"/>
      <c r="DP412" s="2492"/>
      <c r="DQ412" s="2492"/>
      <c r="DR412" s="2492"/>
      <c r="DS412" s="2492"/>
      <c r="DT412" s="2492"/>
      <c r="DU412" s="2492"/>
      <c r="DV412" s="2492"/>
      <c r="DW412" s="2492"/>
      <c r="DX412" s="2492"/>
      <c r="DY412" s="2492"/>
      <c r="DZ412" s="2492"/>
      <c r="EA412" s="2492"/>
      <c r="EB412" s="2492"/>
      <c r="EC412" s="2492"/>
      <c r="ED412" s="2492"/>
      <c r="EE412" s="2492"/>
      <c r="EF412" s="2492"/>
      <c r="EG412" s="2492"/>
      <c r="EH412" s="2492"/>
      <c r="EI412" s="2492"/>
      <c r="EJ412" s="2492"/>
      <c r="EK412" s="2492"/>
      <c r="EL412" s="2492"/>
      <c r="EM412" s="2492"/>
      <c r="EN412" s="2492"/>
      <c r="EO412" s="2492"/>
      <c r="EP412" s="2492"/>
      <c r="EQ412" s="2492"/>
      <c r="ER412" s="2492"/>
      <c r="ES412" s="2492"/>
      <c r="ET412" s="2492"/>
      <c r="EU412" s="2492"/>
      <c r="EV412" s="2492"/>
      <c r="EW412" s="2492"/>
      <c r="EX412" s="2492"/>
      <c r="EY412" s="2492"/>
      <c r="EZ412" s="2492"/>
      <c r="FA412" s="2492"/>
      <c r="FB412" s="2492"/>
      <c r="FC412" s="2492"/>
      <c r="FD412" s="2492"/>
      <c r="FE412" s="2492"/>
      <c r="FF412" s="2492"/>
      <c r="FG412" s="2492"/>
      <c r="FH412" s="2492"/>
      <c r="FI412" s="2492"/>
      <c r="FJ412" s="2492"/>
      <c r="FK412" s="2492"/>
      <c r="FL412" s="2492"/>
      <c r="FM412" s="2492"/>
      <c r="FN412" s="2492"/>
      <c r="FO412" s="2492"/>
      <c r="FP412" s="2492"/>
      <c r="FQ412" s="2492"/>
      <c r="FR412" s="2492"/>
      <c r="FS412" s="2492"/>
      <c r="FT412" s="2492"/>
      <c r="FU412" s="2492"/>
      <c r="FV412" s="2492"/>
      <c r="FW412" s="2492"/>
      <c r="FX412" s="2492"/>
      <c r="FY412" s="2492"/>
      <c r="FZ412" s="2492"/>
      <c r="GA412" s="2492"/>
      <c r="GB412" s="2492"/>
      <c r="GC412" s="2492"/>
      <c r="GD412" s="2492"/>
      <c r="GE412" s="2492"/>
      <c r="GF412" s="2492"/>
      <c r="GG412" s="2492"/>
      <c r="GH412" s="2492"/>
      <c r="GI412" s="2492"/>
      <c r="GJ412" s="2492"/>
      <c r="GK412" s="2492"/>
      <c r="GL412" s="2492"/>
      <c r="GM412" s="2492"/>
      <c r="GN412" s="2492"/>
      <c r="GO412" s="2492"/>
      <c r="GP412" s="2492"/>
      <c r="GQ412" s="2492"/>
      <c r="GR412" s="2492"/>
      <c r="GS412" s="2492"/>
      <c r="GT412" s="2492"/>
      <c r="GU412" s="2492"/>
      <c r="GV412" s="2492"/>
      <c r="GW412" s="2492"/>
      <c r="GX412" s="2492"/>
      <c r="GY412" s="2492"/>
      <c r="GZ412" s="2492"/>
      <c r="HA412" s="2492"/>
      <c r="HB412" s="2492"/>
      <c r="HC412" s="2492"/>
      <c r="HD412" s="2492"/>
      <c r="HE412" s="2492"/>
      <c r="HF412" s="2492"/>
      <c r="HG412" s="2492"/>
      <c r="HH412" s="2492"/>
      <c r="HI412" s="2492"/>
      <c r="HJ412" s="2492"/>
      <c r="HK412" s="2492"/>
      <c r="HL412" s="2492"/>
      <c r="HM412" s="2492"/>
      <c r="HN412" s="2492"/>
      <c r="HO412" s="2492"/>
      <c r="HP412" s="2492"/>
      <c r="HQ412" s="2492"/>
      <c r="HR412" s="2492"/>
      <c r="HS412" s="2492"/>
      <c r="HT412" s="2492"/>
      <c r="HU412" s="2492"/>
      <c r="HV412" s="2492"/>
      <c r="HW412" s="2492"/>
      <c r="HX412" s="2492"/>
      <c r="HY412" s="2492"/>
      <c r="HZ412" s="2492"/>
      <c r="IA412" s="2492"/>
      <c r="IB412" s="2492"/>
      <c r="IC412" s="2492"/>
      <c r="ID412" s="2492"/>
      <c r="IE412" s="2492"/>
    </row>
    <row r="413" spans="1:239" s="1472" customFormat="1" ht="15.75" customHeight="1">
      <c r="A413" s="1684" t="s">
        <v>1849</v>
      </c>
      <c r="B413" s="1770" t="s">
        <v>1850</v>
      </c>
      <c r="C413" s="2119" t="s">
        <v>1851</v>
      </c>
      <c r="D413" s="2201"/>
      <c r="E413" s="2201"/>
      <c r="F413" s="2005"/>
      <c r="G413" s="1621" t="s">
        <v>202</v>
      </c>
      <c r="H413" s="1622"/>
      <c r="I413" s="1778">
        <v>45.7</v>
      </c>
      <c r="J413" s="1771"/>
      <c r="K413" s="1624">
        <v>5</v>
      </c>
      <c r="L413" s="2442"/>
      <c r="M413" s="1835"/>
      <c r="N413" s="1621">
        <v>1</v>
      </c>
      <c r="O413" s="2064"/>
      <c r="P413" s="2088">
        <v>152</v>
      </c>
      <c r="Q413" s="2064"/>
      <c r="R413" s="2622"/>
      <c r="S413" s="1158"/>
      <c r="T413" s="1143"/>
      <c r="U413" s="2019"/>
      <c r="V413" s="1143"/>
      <c r="W413" s="2613"/>
      <c r="X413" s="1689">
        <v>0.01</v>
      </c>
      <c r="Y413" s="2064"/>
      <c r="Z413" s="2065">
        <v>104474</v>
      </c>
      <c r="AA413" s="1780"/>
      <c r="AB413" s="2683"/>
      <c r="AC413" s="2516">
        <f t="shared" si="24"/>
        <v>0</v>
      </c>
      <c r="AD413" s="1416">
        <f t="shared" si="25"/>
        <v>0</v>
      </c>
      <c r="AE413" s="1416">
        <f t="shared" si="26"/>
        <v>0</v>
      </c>
      <c r="AF413" s="1416">
        <f t="shared" si="27"/>
        <v>0</v>
      </c>
      <c r="AG413" s="2492"/>
      <c r="AH413" s="2492"/>
      <c r="AI413" s="2492"/>
      <c r="AJ413" s="2492"/>
      <c r="AK413" s="2492"/>
      <c r="AL413" s="2492"/>
      <c r="AM413" s="2492"/>
      <c r="AN413" s="2492"/>
      <c r="AO413" s="2492"/>
      <c r="AP413" s="2492"/>
      <c r="AQ413" s="2492"/>
      <c r="AR413" s="2492"/>
      <c r="AS413" s="2492"/>
      <c r="AT413" s="2492"/>
      <c r="AU413" s="2492"/>
      <c r="AV413" s="2492"/>
      <c r="AW413" s="2492"/>
      <c r="AX413" s="2492"/>
      <c r="AY413" s="2492"/>
      <c r="AZ413" s="2492"/>
      <c r="BA413" s="2492"/>
      <c r="BB413" s="2492"/>
      <c r="BC413" s="2492"/>
      <c r="BD413" s="2492"/>
      <c r="BE413" s="2492"/>
      <c r="BF413" s="2492"/>
      <c r="BG413" s="2492"/>
      <c r="BH413" s="2492"/>
      <c r="BI413" s="2492"/>
      <c r="BJ413" s="2492"/>
      <c r="BK413" s="2492"/>
      <c r="BL413" s="2492"/>
      <c r="BM413" s="2492"/>
      <c r="BN413" s="2492"/>
      <c r="BO413" s="2492"/>
      <c r="BP413" s="2492"/>
      <c r="BQ413" s="2492"/>
      <c r="BR413" s="2492"/>
      <c r="BS413" s="2492"/>
      <c r="BT413" s="2492"/>
      <c r="BU413" s="2492"/>
      <c r="BV413" s="2492"/>
      <c r="BW413" s="2492"/>
      <c r="BX413" s="2492"/>
      <c r="BY413" s="2492"/>
      <c r="BZ413" s="2492"/>
      <c r="CA413" s="2492"/>
      <c r="CB413" s="2492"/>
      <c r="CC413" s="2492"/>
      <c r="CD413" s="2492"/>
      <c r="CE413" s="2492"/>
      <c r="CF413" s="2492"/>
      <c r="CG413" s="2492"/>
      <c r="CH413" s="2492"/>
      <c r="CI413" s="2492"/>
      <c r="CJ413" s="2492"/>
      <c r="CK413" s="2492"/>
      <c r="CL413" s="2492"/>
      <c r="CM413" s="2492"/>
      <c r="CN413" s="2492"/>
      <c r="CO413" s="2492"/>
      <c r="CP413" s="2492"/>
      <c r="CQ413" s="2492"/>
      <c r="CR413" s="2492"/>
      <c r="CS413" s="2492"/>
      <c r="CT413" s="2492"/>
      <c r="CU413" s="2492"/>
      <c r="CV413" s="2492"/>
      <c r="CW413" s="2492"/>
      <c r="CX413" s="2492"/>
      <c r="CY413" s="2492"/>
      <c r="CZ413" s="2492"/>
      <c r="DA413" s="2492"/>
      <c r="DB413" s="2492"/>
      <c r="DC413" s="2492"/>
      <c r="DD413" s="2492"/>
      <c r="DE413" s="2492"/>
      <c r="DF413" s="2492"/>
      <c r="DG413" s="2492"/>
      <c r="DH413" s="2492"/>
      <c r="DI413" s="2492"/>
      <c r="DJ413" s="2492"/>
      <c r="DK413" s="2492"/>
      <c r="DL413" s="2492"/>
      <c r="DM413" s="2492"/>
      <c r="DN413" s="2492"/>
      <c r="DO413" s="2492"/>
      <c r="DP413" s="2492"/>
      <c r="DQ413" s="2492"/>
      <c r="DR413" s="2492"/>
      <c r="DS413" s="2492"/>
      <c r="DT413" s="2492"/>
      <c r="DU413" s="2492"/>
      <c r="DV413" s="2492"/>
      <c r="DW413" s="2492"/>
      <c r="DX413" s="2492"/>
      <c r="DY413" s="2492"/>
      <c r="DZ413" s="2492"/>
      <c r="EA413" s="2492"/>
      <c r="EB413" s="2492"/>
      <c r="EC413" s="2492"/>
      <c r="ED413" s="2492"/>
      <c r="EE413" s="2492"/>
      <c r="EF413" s="2492"/>
      <c r="EG413" s="2492"/>
      <c r="EH413" s="2492"/>
      <c r="EI413" s="2492"/>
      <c r="EJ413" s="2492"/>
      <c r="EK413" s="2492"/>
      <c r="EL413" s="2492"/>
      <c r="EM413" s="2492"/>
      <c r="EN413" s="2492"/>
      <c r="EO413" s="2492"/>
      <c r="EP413" s="2492"/>
      <c r="EQ413" s="2492"/>
      <c r="ER413" s="2492"/>
      <c r="ES413" s="2492"/>
      <c r="ET413" s="2492"/>
      <c r="EU413" s="2492"/>
      <c r="EV413" s="2492"/>
      <c r="EW413" s="2492"/>
      <c r="EX413" s="2492"/>
      <c r="EY413" s="2492"/>
      <c r="EZ413" s="2492"/>
      <c r="FA413" s="2492"/>
      <c r="FB413" s="2492"/>
      <c r="FC413" s="2492"/>
      <c r="FD413" s="2492"/>
      <c r="FE413" s="2492"/>
      <c r="FF413" s="2492"/>
      <c r="FG413" s="2492"/>
      <c r="FH413" s="2492"/>
      <c r="FI413" s="2492"/>
      <c r="FJ413" s="2492"/>
      <c r="FK413" s="2492"/>
      <c r="FL413" s="2492"/>
      <c r="FM413" s="2492"/>
      <c r="FN413" s="2492"/>
      <c r="FO413" s="2492"/>
      <c r="FP413" s="2492"/>
      <c r="FQ413" s="2492"/>
      <c r="FR413" s="2492"/>
      <c r="FS413" s="2492"/>
      <c r="FT413" s="2492"/>
      <c r="FU413" s="2492"/>
      <c r="FV413" s="2492"/>
      <c r="FW413" s="2492"/>
      <c r="FX413" s="2492"/>
      <c r="FY413" s="2492"/>
      <c r="FZ413" s="2492"/>
      <c r="GA413" s="2492"/>
      <c r="GB413" s="2492"/>
      <c r="GC413" s="2492"/>
      <c r="GD413" s="2492"/>
      <c r="GE413" s="2492"/>
      <c r="GF413" s="2492"/>
      <c r="GG413" s="2492"/>
      <c r="GH413" s="2492"/>
      <c r="GI413" s="2492"/>
      <c r="GJ413" s="2492"/>
      <c r="GK413" s="2492"/>
      <c r="GL413" s="2492"/>
      <c r="GM413" s="2492"/>
      <c r="GN413" s="2492"/>
      <c r="GO413" s="2492"/>
      <c r="GP413" s="2492"/>
      <c r="GQ413" s="2492"/>
      <c r="GR413" s="2492"/>
      <c r="GS413" s="2492"/>
      <c r="GT413" s="2492"/>
      <c r="GU413" s="2492"/>
      <c r="GV413" s="2492"/>
      <c r="GW413" s="2492"/>
      <c r="GX413" s="2492"/>
      <c r="GY413" s="2492"/>
      <c r="GZ413" s="2492"/>
      <c r="HA413" s="2492"/>
      <c r="HB413" s="2492"/>
      <c r="HC413" s="2492"/>
      <c r="HD413" s="2492"/>
      <c r="HE413" s="2492"/>
      <c r="HF413" s="2492"/>
      <c r="HG413" s="2492"/>
      <c r="HH413" s="2492"/>
      <c r="HI413" s="2492"/>
      <c r="HJ413" s="2492"/>
      <c r="HK413" s="2492"/>
      <c r="HL413" s="2492"/>
      <c r="HM413" s="2492"/>
      <c r="HN413" s="2492"/>
      <c r="HO413" s="2492"/>
      <c r="HP413" s="2492"/>
      <c r="HQ413" s="2492"/>
      <c r="HR413" s="2492"/>
      <c r="HS413" s="2492"/>
      <c r="HT413" s="2492"/>
      <c r="HU413" s="2492"/>
      <c r="HV413" s="2492"/>
      <c r="HW413" s="2492"/>
      <c r="HX413" s="2492"/>
      <c r="HY413" s="2492"/>
      <c r="HZ413" s="2492"/>
      <c r="IA413" s="2492"/>
      <c r="IB413" s="2492"/>
      <c r="IC413" s="2492"/>
      <c r="ID413" s="2492"/>
      <c r="IE413" s="2492"/>
    </row>
    <row r="414" spans="1:239" s="1472" customFormat="1" ht="15.75" customHeight="1">
      <c r="A414" s="1684" t="s">
        <v>395</v>
      </c>
      <c r="B414" s="1770" t="s">
        <v>1852</v>
      </c>
      <c r="C414" s="4292" t="s">
        <v>1853</v>
      </c>
      <c r="D414" s="4294"/>
      <c r="E414" s="4294"/>
      <c r="F414" s="4295"/>
      <c r="G414" s="1621" t="s">
        <v>202</v>
      </c>
      <c r="H414" s="1622"/>
      <c r="I414" s="179">
        <v>45.7</v>
      </c>
      <c r="J414" s="1771"/>
      <c r="K414" s="1624">
        <v>5</v>
      </c>
      <c r="L414" s="2442"/>
      <c r="M414" s="201"/>
      <c r="N414" s="1621">
        <v>1</v>
      </c>
      <c r="O414" s="2064"/>
      <c r="P414" s="2088">
        <v>152</v>
      </c>
      <c r="Q414" s="2064"/>
      <c r="R414" s="2622"/>
      <c r="S414" s="1158"/>
      <c r="T414" s="1143"/>
      <c r="U414" s="2019"/>
      <c r="V414" s="1143"/>
      <c r="W414" s="2613"/>
      <c r="X414" s="1689">
        <v>0.01</v>
      </c>
      <c r="Y414" s="2064"/>
      <c r="Z414" s="2065">
        <v>104474</v>
      </c>
      <c r="AA414" s="1780"/>
      <c r="AB414" s="2683"/>
      <c r="AC414" s="2516">
        <f t="shared" si="24"/>
        <v>0</v>
      </c>
      <c r="AD414" s="1416">
        <f t="shared" si="25"/>
        <v>0</v>
      </c>
      <c r="AE414" s="1416">
        <f t="shared" si="26"/>
        <v>0</v>
      </c>
      <c r="AF414" s="1416">
        <f t="shared" si="27"/>
        <v>0</v>
      </c>
      <c r="AG414" s="2492"/>
      <c r="AH414" s="2492"/>
      <c r="AI414" s="2492"/>
      <c r="AJ414" s="2492"/>
      <c r="AK414" s="2492"/>
      <c r="AL414" s="2492"/>
      <c r="AM414" s="2492"/>
      <c r="AN414" s="2492"/>
      <c r="AO414" s="2492"/>
      <c r="AP414" s="2492"/>
      <c r="AQ414" s="2492"/>
      <c r="AR414" s="2492"/>
      <c r="AS414" s="2492"/>
      <c r="AT414" s="2492"/>
      <c r="AU414" s="2492"/>
      <c r="AV414" s="2492"/>
      <c r="AW414" s="2492"/>
      <c r="AX414" s="2492"/>
      <c r="AY414" s="2492"/>
      <c r="AZ414" s="2492"/>
      <c r="BA414" s="2492"/>
      <c r="BB414" s="2492"/>
      <c r="BC414" s="2492"/>
      <c r="BD414" s="2492"/>
      <c r="BE414" s="2492"/>
      <c r="BF414" s="2492"/>
      <c r="BG414" s="2492"/>
      <c r="BH414" s="2492"/>
      <c r="BI414" s="2492"/>
      <c r="BJ414" s="2492"/>
      <c r="BK414" s="2492"/>
      <c r="BL414" s="2492"/>
      <c r="BM414" s="2492"/>
      <c r="BN414" s="2492"/>
      <c r="BO414" s="2492"/>
      <c r="BP414" s="2492"/>
      <c r="BQ414" s="2492"/>
      <c r="BR414" s="2492"/>
      <c r="BS414" s="2492"/>
      <c r="BT414" s="2492"/>
      <c r="BU414" s="2492"/>
      <c r="BV414" s="2492"/>
      <c r="BW414" s="2492"/>
      <c r="BX414" s="2492"/>
      <c r="BY414" s="2492"/>
      <c r="BZ414" s="2492"/>
      <c r="CA414" s="2492"/>
      <c r="CB414" s="2492"/>
      <c r="CC414" s="2492"/>
      <c r="CD414" s="2492"/>
      <c r="CE414" s="2492"/>
      <c r="CF414" s="2492"/>
      <c r="CG414" s="2492"/>
      <c r="CH414" s="2492"/>
      <c r="CI414" s="2492"/>
      <c r="CJ414" s="2492"/>
      <c r="CK414" s="2492"/>
      <c r="CL414" s="2492"/>
      <c r="CM414" s="2492"/>
      <c r="CN414" s="2492"/>
      <c r="CO414" s="2492"/>
      <c r="CP414" s="2492"/>
      <c r="CQ414" s="2492"/>
      <c r="CR414" s="2492"/>
      <c r="CS414" s="2492"/>
      <c r="CT414" s="2492"/>
      <c r="CU414" s="2492"/>
      <c r="CV414" s="2492"/>
      <c r="CW414" s="2492"/>
      <c r="CX414" s="2492"/>
      <c r="CY414" s="2492"/>
      <c r="CZ414" s="2492"/>
      <c r="DA414" s="2492"/>
      <c r="DB414" s="2492"/>
      <c r="DC414" s="2492"/>
      <c r="DD414" s="2492"/>
      <c r="DE414" s="2492"/>
      <c r="DF414" s="2492"/>
      <c r="DG414" s="2492"/>
      <c r="DH414" s="2492"/>
      <c r="DI414" s="2492"/>
      <c r="DJ414" s="2492"/>
      <c r="DK414" s="2492"/>
      <c r="DL414" s="2492"/>
      <c r="DM414" s="2492"/>
      <c r="DN414" s="2492"/>
      <c r="DO414" s="2492"/>
      <c r="DP414" s="2492"/>
      <c r="DQ414" s="2492"/>
      <c r="DR414" s="2492"/>
      <c r="DS414" s="2492"/>
      <c r="DT414" s="2492"/>
      <c r="DU414" s="2492"/>
      <c r="DV414" s="2492"/>
      <c r="DW414" s="2492"/>
      <c r="DX414" s="2492"/>
      <c r="DY414" s="2492"/>
      <c r="DZ414" s="2492"/>
      <c r="EA414" s="2492"/>
      <c r="EB414" s="2492"/>
      <c r="EC414" s="2492"/>
      <c r="ED414" s="2492"/>
      <c r="EE414" s="2492"/>
      <c r="EF414" s="2492"/>
      <c r="EG414" s="2492"/>
      <c r="EH414" s="2492"/>
      <c r="EI414" s="2492"/>
      <c r="EJ414" s="2492"/>
      <c r="EK414" s="2492"/>
      <c r="EL414" s="2492"/>
      <c r="EM414" s="2492"/>
      <c r="EN414" s="2492"/>
      <c r="EO414" s="2492"/>
      <c r="EP414" s="2492"/>
      <c r="EQ414" s="2492"/>
      <c r="ER414" s="2492"/>
      <c r="ES414" s="2492"/>
      <c r="ET414" s="2492"/>
      <c r="EU414" s="2492"/>
      <c r="EV414" s="2492"/>
      <c r="EW414" s="2492"/>
      <c r="EX414" s="2492"/>
      <c r="EY414" s="2492"/>
      <c r="EZ414" s="2492"/>
      <c r="FA414" s="2492"/>
      <c r="FB414" s="2492"/>
      <c r="FC414" s="2492"/>
      <c r="FD414" s="2492"/>
      <c r="FE414" s="2492"/>
      <c r="FF414" s="2492"/>
      <c r="FG414" s="2492"/>
      <c r="FH414" s="2492"/>
      <c r="FI414" s="2492"/>
      <c r="FJ414" s="2492"/>
      <c r="FK414" s="2492"/>
      <c r="FL414" s="2492"/>
      <c r="FM414" s="2492"/>
      <c r="FN414" s="2492"/>
      <c r="FO414" s="2492"/>
      <c r="FP414" s="2492"/>
      <c r="FQ414" s="2492"/>
      <c r="FR414" s="2492"/>
      <c r="FS414" s="2492"/>
      <c r="FT414" s="2492"/>
      <c r="FU414" s="2492"/>
      <c r="FV414" s="2492"/>
      <c r="FW414" s="2492"/>
      <c r="FX414" s="2492"/>
      <c r="FY414" s="2492"/>
      <c r="FZ414" s="2492"/>
      <c r="GA414" s="2492"/>
      <c r="GB414" s="2492"/>
      <c r="GC414" s="2492"/>
      <c r="GD414" s="2492"/>
      <c r="GE414" s="2492"/>
      <c r="GF414" s="2492"/>
      <c r="GG414" s="2492"/>
      <c r="GH414" s="2492"/>
      <c r="GI414" s="2492"/>
      <c r="GJ414" s="2492"/>
      <c r="GK414" s="2492"/>
      <c r="GL414" s="2492"/>
      <c r="GM414" s="2492"/>
      <c r="GN414" s="2492"/>
      <c r="GO414" s="2492"/>
      <c r="GP414" s="2492"/>
      <c r="GQ414" s="2492"/>
      <c r="GR414" s="2492"/>
      <c r="GS414" s="2492"/>
      <c r="GT414" s="2492"/>
      <c r="GU414" s="2492"/>
      <c r="GV414" s="2492"/>
      <c r="GW414" s="2492"/>
      <c r="GX414" s="2492"/>
      <c r="GY414" s="2492"/>
      <c r="GZ414" s="2492"/>
      <c r="HA414" s="2492"/>
      <c r="HB414" s="2492"/>
      <c r="HC414" s="2492"/>
      <c r="HD414" s="2492"/>
      <c r="HE414" s="2492"/>
      <c r="HF414" s="2492"/>
      <c r="HG414" s="2492"/>
      <c r="HH414" s="2492"/>
      <c r="HI414" s="2492"/>
      <c r="HJ414" s="2492"/>
      <c r="HK414" s="2492"/>
      <c r="HL414" s="2492"/>
      <c r="HM414" s="2492"/>
      <c r="HN414" s="2492"/>
      <c r="HO414" s="2492"/>
      <c r="HP414" s="2492"/>
      <c r="HQ414" s="2492"/>
      <c r="HR414" s="2492"/>
      <c r="HS414" s="2492"/>
      <c r="HT414" s="2492"/>
      <c r="HU414" s="2492"/>
      <c r="HV414" s="2492"/>
      <c r="HW414" s="2492"/>
      <c r="HX414" s="2492"/>
      <c r="HY414" s="2492"/>
      <c r="HZ414" s="2492"/>
      <c r="IA414" s="2492"/>
      <c r="IB414" s="2492"/>
      <c r="IC414" s="2492"/>
      <c r="ID414" s="2492"/>
      <c r="IE414" s="2492"/>
    </row>
    <row r="415" spans="1:239" s="1472" customFormat="1" ht="15.75" customHeight="1">
      <c r="A415" s="1684" t="s">
        <v>130</v>
      </c>
      <c r="B415" s="1770" t="s">
        <v>1854</v>
      </c>
      <c r="C415" s="1969" t="s">
        <v>1855</v>
      </c>
      <c r="D415" s="2202"/>
      <c r="E415" s="2202"/>
      <c r="F415" s="2203"/>
      <c r="G415" s="1621" t="s">
        <v>217</v>
      </c>
      <c r="H415" s="1622"/>
      <c r="I415" s="179">
        <v>67.5</v>
      </c>
      <c r="J415" s="1771"/>
      <c r="K415" s="1624">
        <v>6</v>
      </c>
      <c r="L415" s="2442"/>
      <c r="M415" s="128" t="s">
        <v>305</v>
      </c>
      <c r="N415" s="1158"/>
      <c r="O415" s="1143"/>
      <c r="P415" s="2019"/>
      <c r="Q415" s="1143"/>
      <c r="R415" s="2629"/>
      <c r="S415" s="1158"/>
      <c r="T415" s="1143"/>
      <c r="U415" s="2019"/>
      <c r="V415" s="1143"/>
      <c r="W415" s="2613"/>
      <c r="X415" s="1059"/>
      <c r="Y415" s="1143"/>
      <c r="Z415" s="954"/>
      <c r="AA415" s="355"/>
      <c r="AB415" s="2693"/>
      <c r="AC415" s="2516">
        <f t="shared" si="24"/>
        <v>0</v>
      </c>
      <c r="AD415" s="1416">
        <f t="shared" si="25"/>
        <v>0</v>
      </c>
      <c r="AE415" s="1416">
        <f t="shared" si="26"/>
        <v>0</v>
      </c>
      <c r="AF415" s="1416">
        <f t="shared" si="27"/>
        <v>0</v>
      </c>
      <c r="AG415" s="2492"/>
      <c r="AH415" s="2492"/>
      <c r="AI415" s="2492"/>
      <c r="AJ415" s="2492"/>
      <c r="AK415" s="2492"/>
      <c r="AL415" s="2492"/>
      <c r="AM415" s="2492"/>
      <c r="AN415" s="2492"/>
      <c r="AO415" s="2492"/>
      <c r="AP415" s="2492"/>
      <c r="AQ415" s="2492"/>
      <c r="AR415" s="2492"/>
      <c r="AS415" s="2492"/>
      <c r="AT415" s="2492"/>
      <c r="AU415" s="2492"/>
      <c r="AV415" s="2492"/>
      <c r="AW415" s="2492"/>
      <c r="AX415" s="2492"/>
      <c r="AY415" s="2492"/>
      <c r="AZ415" s="2492"/>
      <c r="BA415" s="2492"/>
      <c r="BB415" s="2492"/>
      <c r="BC415" s="2492"/>
      <c r="BD415" s="2492"/>
      <c r="BE415" s="2492"/>
      <c r="BF415" s="2492"/>
      <c r="BG415" s="2492"/>
      <c r="BH415" s="2492"/>
      <c r="BI415" s="2492"/>
      <c r="BJ415" s="2492"/>
      <c r="BK415" s="2492"/>
      <c r="BL415" s="2492"/>
      <c r="BM415" s="2492"/>
      <c r="BN415" s="2492"/>
      <c r="BO415" s="2492"/>
      <c r="BP415" s="2492"/>
      <c r="BQ415" s="2492"/>
      <c r="BR415" s="2492"/>
      <c r="BS415" s="2492"/>
      <c r="BT415" s="2492"/>
      <c r="BU415" s="2492"/>
      <c r="BV415" s="2492"/>
      <c r="BW415" s="2492"/>
      <c r="BX415" s="2492"/>
      <c r="BY415" s="2492"/>
      <c r="BZ415" s="2492"/>
      <c r="CA415" s="2492"/>
      <c r="CB415" s="2492"/>
      <c r="CC415" s="2492"/>
      <c r="CD415" s="2492"/>
      <c r="CE415" s="2492"/>
      <c r="CF415" s="2492"/>
      <c r="CG415" s="2492"/>
      <c r="CH415" s="2492"/>
      <c r="CI415" s="2492"/>
      <c r="CJ415" s="2492"/>
      <c r="CK415" s="2492"/>
      <c r="CL415" s="2492"/>
      <c r="CM415" s="2492"/>
      <c r="CN415" s="2492"/>
      <c r="CO415" s="2492"/>
      <c r="CP415" s="2492"/>
      <c r="CQ415" s="2492"/>
      <c r="CR415" s="2492"/>
      <c r="CS415" s="2492"/>
      <c r="CT415" s="2492"/>
      <c r="CU415" s="2492"/>
      <c r="CV415" s="2492"/>
      <c r="CW415" s="2492"/>
      <c r="CX415" s="2492"/>
      <c r="CY415" s="2492"/>
      <c r="CZ415" s="2492"/>
      <c r="DA415" s="2492"/>
      <c r="DB415" s="2492"/>
      <c r="DC415" s="2492"/>
      <c r="DD415" s="2492"/>
      <c r="DE415" s="2492"/>
      <c r="DF415" s="2492"/>
      <c r="DG415" s="2492"/>
      <c r="DH415" s="2492"/>
      <c r="DI415" s="2492"/>
      <c r="DJ415" s="2492"/>
      <c r="DK415" s="2492"/>
      <c r="DL415" s="2492"/>
      <c r="DM415" s="2492"/>
      <c r="DN415" s="2492"/>
      <c r="DO415" s="2492"/>
      <c r="DP415" s="2492"/>
      <c r="DQ415" s="2492"/>
      <c r="DR415" s="2492"/>
      <c r="DS415" s="2492"/>
      <c r="DT415" s="2492"/>
      <c r="DU415" s="2492"/>
      <c r="DV415" s="2492"/>
      <c r="DW415" s="2492"/>
      <c r="DX415" s="2492"/>
      <c r="DY415" s="2492"/>
      <c r="DZ415" s="2492"/>
      <c r="EA415" s="2492"/>
      <c r="EB415" s="2492"/>
      <c r="EC415" s="2492"/>
      <c r="ED415" s="2492"/>
      <c r="EE415" s="2492"/>
      <c r="EF415" s="2492"/>
      <c r="EG415" s="2492"/>
      <c r="EH415" s="2492"/>
      <c r="EI415" s="2492"/>
      <c r="EJ415" s="2492"/>
      <c r="EK415" s="2492"/>
      <c r="EL415" s="2492"/>
      <c r="EM415" s="2492"/>
      <c r="EN415" s="2492"/>
      <c r="EO415" s="2492"/>
      <c r="EP415" s="2492"/>
      <c r="EQ415" s="2492"/>
      <c r="ER415" s="2492"/>
      <c r="ES415" s="2492"/>
      <c r="ET415" s="2492"/>
      <c r="EU415" s="2492"/>
      <c r="EV415" s="2492"/>
      <c r="EW415" s="2492"/>
      <c r="EX415" s="2492"/>
      <c r="EY415" s="2492"/>
      <c r="EZ415" s="2492"/>
      <c r="FA415" s="2492"/>
      <c r="FB415" s="2492"/>
      <c r="FC415" s="2492"/>
      <c r="FD415" s="2492"/>
      <c r="FE415" s="2492"/>
      <c r="FF415" s="2492"/>
      <c r="FG415" s="2492"/>
      <c r="FH415" s="2492"/>
      <c r="FI415" s="2492"/>
      <c r="FJ415" s="2492"/>
      <c r="FK415" s="2492"/>
      <c r="FL415" s="2492"/>
      <c r="FM415" s="2492"/>
      <c r="FN415" s="2492"/>
      <c r="FO415" s="2492"/>
      <c r="FP415" s="2492"/>
      <c r="FQ415" s="2492"/>
      <c r="FR415" s="2492"/>
      <c r="FS415" s="2492"/>
      <c r="FT415" s="2492"/>
      <c r="FU415" s="2492"/>
      <c r="FV415" s="2492"/>
      <c r="FW415" s="2492"/>
      <c r="FX415" s="2492"/>
      <c r="FY415" s="2492"/>
      <c r="FZ415" s="2492"/>
      <c r="GA415" s="2492"/>
      <c r="GB415" s="2492"/>
      <c r="GC415" s="2492"/>
      <c r="GD415" s="2492"/>
      <c r="GE415" s="2492"/>
      <c r="GF415" s="2492"/>
      <c r="GG415" s="2492"/>
      <c r="GH415" s="2492"/>
      <c r="GI415" s="2492"/>
      <c r="GJ415" s="2492"/>
      <c r="GK415" s="2492"/>
      <c r="GL415" s="2492"/>
      <c r="GM415" s="2492"/>
      <c r="GN415" s="2492"/>
      <c r="GO415" s="2492"/>
      <c r="GP415" s="2492"/>
      <c r="GQ415" s="2492"/>
      <c r="GR415" s="2492"/>
      <c r="GS415" s="2492"/>
      <c r="GT415" s="2492"/>
      <c r="GU415" s="2492"/>
      <c r="GV415" s="2492"/>
      <c r="GW415" s="2492"/>
      <c r="GX415" s="2492"/>
      <c r="GY415" s="2492"/>
      <c r="GZ415" s="2492"/>
      <c r="HA415" s="2492"/>
      <c r="HB415" s="2492"/>
      <c r="HC415" s="2492"/>
      <c r="HD415" s="2492"/>
      <c r="HE415" s="2492"/>
      <c r="HF415" s="2492"/>
      <c r="HG415" s="2492"/>
      <c r="HH415" s="2492"/>
      <c r="HI415" s="2492"/>
      <c r="HJ415" s="2492"/>
      <c r="HK415" s="2492"/>
      <c r="HL415" s="2492"/>
      <c r="HM415" s="2492"/>
      <c r="HN415" s="2492"/>
      <c r="HO415" s="2492"/>
      <c r="HP415" s="2492"/>
      <c r="HQ415" s="2492"/>
      <c r="HR415" s="2492"/>
      <c r="HS415" s="2492"/>
      <c r="HT415" s="2492"/>
      <c r="HU415" s="2492"/>
      <c r="HV415" s="2492"/>
      <c r="HW415" s="2492"/>
      <c r="HX415" s="2492"/>
      <c r="HY415" s="2492"/>
      <c r="HZ415" s="2492"/>
      <c r="IA415" s="2492"/>
      <c r="IB415" s="2492"/>
      <c r="IC415" s="2492"/>
      <c r="ID415" s="2492"/>
      <c r="IE415" s="2492"/>
    </row>
    <row r="416" spans="1:239" s="1472" customFormat="1" ht="15.75" customHeight="1">
      <c r="A416" s="1684" t="s">
        <v>364</v>
      </c>
      <c r="B416" s="1770" t="s">
        <v>1856</v>
      </c>
      <c r="C416" s="4292" t="s">
        <v>1855</v>
      </c>
      <c r="D416" s="4294"/>
      <c r="E416" s="4294"/>
      <c r="F416" s="4295"/>
      <c r="G416" s="1621" t="s">
        <v>202</v>
      </c>
      <c r="H416" s="1622"/>
      <c r="I416" s="179">
        <v>45.7</v>
      </c>
      <c r="J416" s="1771"/>
      <c r="K416" s="1624">
        <v>5</v>
      </c>
      <c r="L416" s="2442"/>
      <c r="M416" s="201"/>
      <c r="N416" s="1621">
        <v>1</v>
      </c>
      <c r="O416" s="2064"/>
      <c r="P416" s="2088">
        <v>152</v>
      </c>
      <c r="Q416" s="2064"/>
      <c r="R416" s="2622"/>
      <c r="S416" s="1158"/>
      <c r="T416" s="1143"/>
      <c r="U416" s="2019"/>
      <c r="V416" s="1143"/>
      <c r="W416" s="2613"/>
      <c r="X416" s="1689">
        <v>0.01</v>
      </c>
      <c r="Y416" s="2064"/>
      <c r="Z416" s="2065">
        <v>104474</v>
      </c>
      <c r="AA416" s="1780"/>
      <c r="AB416" s="2683"/>
      <c r="AC416" s="2516">
        <f t="shared" si="24"/>
        <v>0</v>
      </c>
      <c r="AD416" s="1416">
        <f t="shared" si="25"/>
        <v>0</v>
      </c>
      <c r="AE416" s="1416">
        <f t="shared" si="26"/>
        <v>0</v>
      </c>
      <c r="AF416" s="1416">
        <f t="shared" si="27"/>
        <v>0</v>
      </c>
      <c r="AG416" s="2492"/>
      <c r="AH416" s="2492"/>
      <c r="AI416" s="2492"/>
      <c r="AJ416" s="2492"/>
      <c r="AK416" s="2492"/>
      <c r="AL416" s="2492"/>
      <c r="AM416" s="2492"/>
      <c r="AN416" s="2492"/>
      <c r="AO416" s="2492"/>
      <c r="AP416" s="2492"/>
      <c r="AQ416" s="2492"/>
      <c r="AR416" s="2492"/>
      <c r="AS416" s="2492"/>
      <c r="AT416" s="2492"/>
      <c r="AU416" s="2492"/>
      <c r="AV416" s="2492"/>
      <c r="AW416" s="2492"/>
      <c r="AX416" s="2492"/>
      <c r="AY416" s="2492"/>
      <c r="AZ416" s="2492"/>
      <c r="BA416" s="2492"/>
      <c r="BB416" s="2492"/>
      <c r="BC416" s="2492"/>
      <c r="BD416" s="2492"/>
      <c r="BE416" s="2492"/>
      <c r="BF416" s="2492"/>
      <c r="BG416" s="2492"/>
      <c r="BH416" s="2492"/>
      <c r="BI416" s="2492"/>
      <c r="BJ416" s="2492"/>
      <c r="BK416" s="2492"/>
      <c r="BL416" s="2492"/>
      <c r="BM416" s="2492"/>
      <c r="BN416" s="2492"/>
      <c r="BO416" s="2492"/>
      <c r="BP416" s="2492"/>
      <c r="BQ416" s="2492"/>
      <c r="BR416" s="2492"/>
      <c r="BS416" s="2492"/>
      <c r="BT416" s="2492"/>
      <c r="BU416" s="2492"/>
      <c r="BV416" s="2492"/>
      <c r="BW416" s="2492"/>
      <c r="BX416" s="2492"/>
      <c r="BY416" s="2492"/>
      <c r="BZ416" s="2492"/>
      <c r="CA416" s="2492"/>
      <c r="CB416" s="2492"/>
      <c r="CC416" s="2492"/>
      <c r="CD416" s="2492"/>
      <c r="CE416" s="2492"/>
      <c r="CF416" s="2492"/>
      <c r="CG416" s="2492"/>
      <c r="CH416" s="2492"/>
      <c r="CI416" s="2492"/>
      <c r="CJ416" s="2492"/>
      <c r="CK416" s="2492"/>
      <c r="CL416" s="2492"/>
      <c r="CM416" s="2492"/>
      <c r="CN416" s="2492"/>
      <c r="CO416" s="2492"/>
      <c r="CP416" s="2492"/>
      <c r="CQ416" s="2492"/>
      <c r="CR416" s="2492"/>
      <c r="CS416" s="2492"/>
      <c r="CT416" s="2492"/>
      <c r="CU416" s="2492"/>
      <c r="CV416" s="2492"/>
      <c r="CW416" s="2492"/>
      <c r="CX416" s="2492"/>
      <c r="CY416" s="2492"/>
      <c r="CZ416" s="2492"/>
      <c r="DA416" s="2492"/>
      <c r="DB416" s="2492"/>
      <c r="DC416" s="2492"/>
      <c r="DD416" s="2492"/>
      <c r="DE416" s="2492"/>
      <c r="DF416" s="2492"/>
      <c r="DG416" s="2492"/>
      <c r="DH416" s="2492"/>
      <c r="DI416" s="2492"/>
      <c r="DJ416" s="2492"/>
      <c r="DK416" s="2492"/>
      <c r="DL416" s="2492"/>
      <c r="DM416" s="2492"/>
      <c r="DN416" s="2492"/>
      <c r="DO416" s="2492"/>
      <c r="DP416" s="2492"/>
      <c r="DQ416" s="2492"/>
      <c r="DR416" s="2492"/>
      <c r="DS416" s="2492"/>
      <c r="DT416" s="2492"/>
      <c r="DU416" s="2492"/>
      <c r="DV416" s="2492"/>
      <c r="DW416" s="2492"/>
      <c r="DX416" s="2492"/>
      <c r="DY416" s="2492"/>
      <c r="DZ416" s="2492"/>
      <c r="EA416" s="2492"/>
      <c r="EB416" s="2492"/>
      <c r="EC416" s="2492"/>
      <c r="ED416" s="2492"/>
      <c r="EE416" s="2492"/>
      <c r="EF416" s="2492"/>
      <c r="EG416" s="2492"/>
      <c r="EH416" s="2492"/>
      <c r="EI416" s="2492"/>
      <c r="EJ416" s="2492"/>
      <c r="EK416" s="2492"/>
      <c r="EL416" s="2492"/>
      <c r="EM416" s="2492"/>
      <c r="EN416" s="2492"/>
      <c r="EO416" s="2492"/>
      <c r="EP416" s="2492"/>
      <c r="EQ416" s="2492"/>
      <c r="ER416" s="2492"/>
      <c r="ES416" s="2492"/>
      <c r="ET416" s="2492"/>
      <c r="EU416" s="2492"/>
      <c r="EV416" s="2492"/>
      <c r="EW416" s="2492"/>
      <c r="EX416" s="2492"/>
      <c r="EY416" s="2492"/>
      <c r="EZ416" s="2492"/>
      <c r="FA416" s="2492"/>
      <c r="FB416" s="2492"/>
      <c r="FC416" s="2492"/>
      <c r="FD416" s="2492"/>
      <c r="FE416" s="2492"/>
      <c r="FF416" s="2492"/>
      <c r="FG416" s="2492"/>
      <c r="FH416" s="2492"/>
      <c r="FI416" s="2492"/>
      <c r="FJ416" s="2492"/>
      <c r="FK416" s="2492"/>
      <c r="FL416" s="2492"/>
      <c r="FM416" s="2492"/>
      <c r="FN416" s="2492"/>
      <c r="FO416" s="2492"/>
      <c r="FP416" s="2492"/>
      <c r="FQ416" s="2492"/>
      <c r="FR416" s="2492"/>
      <c r="FS416" s="2492"/>
      <c r="FT416" s="2492"/>
      <c r="FU416" s="2492"/>
      <c r="FV416" s="2492"/>
      <c r="FW416" s="2492"/>
      <c r="FX416" s="2492"/>
      <c r="FY416" s="2492"/>
      <c r="FZ416" s="2492"/>
      <c r="GA416" s="2492"/>
      <c r="GB416" s="2492"/>
      <c r="GC416" s="2492"/>
      <c r="GD416" s="2492"/>
      <c r="GE416" s="2492"/>
      <c r="GF416" s="2492"/>
      <c r="GG416" s="2492"/>
      <c r="GH416" s="2492"/>
      <c r="GI416" s="2492"/>
      <c r="GJ416" s="2492"/>
      <c r="GK416" s="2492"/>
      <c r="GL416" s="2492"/>
      <c r="GM416" s="2492"/>
      <c r="GN416" s="2492"/>
      <c r="GO416" s="2492"/>
      <c r="GP416" s="2492"/>
      <c r="GQ416" s="2492"/>
      <c r="GR416" s="2492"/>
      <c r="GS416" s="2492"/>
      <c r="GT416" s="2492"/>
      <c r="GU416" s="2492"/>
      <c r="GV416" s="2492"/>
      <c r="GW416" s="2492"/>
      <c r="GX416" s="2492"/>
      <c r="GY416" s="2492"/>
      <c r="GZ416" s="2492"/>
      <c r="HA416" s="2492"/>
      <c r="HB416" s="2492"/>
      <c r="HC416" s="2492"/>
      <c r="HD416" s="2492"/>
      <c r="HE416" s="2492"/>
      <c r="HF416" s="2492"/>
      <c r="HG416" s="2492"/>
      <c r="HH416" s="2492"/>
      <c r="HI416" s="2492"/>
      <c r="HJ416" s="2492"/>
      <c r="HK416" s="2492"/>
      <c r="HL416" s="2492"/>
      <c r="HM416" s="2492"/>
      <c r="HN416" s="2492"/>
      <c r="HO416" s="2492"/>
      <c r="HP416" s="2492"/>
      <c r="HQ416" s="2492"/>
      <c r="HR416" s="2492"/>
      <c r="HS416" s="2492"/>
      <c r="HT416" s="2492"/>
      <c r="HU416" s="2492"/>
      <c r="HV416" s="2492"/>
      <c r="HW416" s="2492"/>
      <c r="HX416" s="2492"/>
      <c r="HY416" s="2492"/>
      <c r="HZ416" s="2492"/>
      <c r="IA416" s="2492"/>
      <c r="IB416" s="2492"/>
      <c r="IC416" s="2492"/>
      <c r="ID416" s="2492"/>
      <c r="IE416" s="2492"/>
    </row>
    <row r="417" spans="1:239" s="1472" customFormat="1" ht="15.75" customHeight="1">
      <c r="A417" s="1495" t="s">
        <v>1857</v>
      </c>
      <c r="B417" s="1496" t="s">
        <v>1858</v>
      </c>
      <c r="C417" s="1496" t="s">
        <v>1859</v>
      </c>
      <c r="D417" s="1616"/>
      <c r="E417" s="1545"/>
      <c r="F417" s="1546"/>
      <c r="G417" s="83">
        <v>0.2</v>
      </c>
      <c r="H417" s="701"/>
      <c r="I417" s="1929">
        <v>37.299999999999997</v>
      </c>
      <c r="J417" s="1123"/>
      <c r="K417" s="698">
        <v>4</v>
      </c>
      <c r="L417" s="2449"/>
      <c r="M417" s="1121" t="s">
        <v>1860</v>
      </c>
      <c r="N417" s="83">
        <v>2</v>
      </c>
      <c r="O417" s="755"/>
      <c r="P417" s="1929">
        <v>46</v>
      </c>
      <c r="Q417" s="755"/>
      <c r="R417" s="2463"/>
      <c r="S417" s="945"/>
      <c r="T417" s="1134"/>
      <c r="U417" s="1588"/>
      <c r="V417" s="1134"/>
      <c r="W417" s="1430"/>
      <c r="X417" s="761">
        <v>0.05</v>
      </c>
      <c r="Y417" s="755"/>
      <c r="Z417" s="899">
        <v>14386</v>
      </c>
      <c r="AA417" s="760"/>
      <c r="AB417" s="2481"/>
      <c r="AC417" s="2516">
        <f t="shared" si="24"/>
        <v>0</v>
      </c>
      <c r="AD417" s="1416">
        <f t="shared" si="25"/>
        <v>0</v>
      </c>
      <c r="AE417" s="1416">
        <f t="shared" si="26"/>
        <v>0</v>
      </c>
      <c r="AF417" s="1416">
        <f t="shared" si="27"/>
        <v>0</v>
      </c>
      <c r="AG417" s="2492"/>
      <c r="AH417" s="2492"/>
      <c r="AI417" s="2492"/>
      <c r="AJ417" s="2492"/>
      <c r="AK417" s="2492"/>
      <c r="AL417" s="2492"/>
      <c r="AM417" s="2492"/>
      <c r="AN417" s="2492"/>
      <c r="AO417" s="2492"/>
      <c r="AP417" s="2492"/>
      <c r="AQ417" s="2492"/>
      <c r="AR417" s="2492"/>
      <c r="AS417" s="2492"/>
      <c r="AT417" s="2492"/>
      <c r="AU417" s="2492"/>
      <c r="AV417" s="2492"/>
      <c r="AW417" s="2492"/>
      <c r="AX417" s="2492"/>
      <c r="AY417" s="2492"/>
      <c r="AZ417" s="2492"/>
      <c r="BA417" s="2492"/>
      <c r="BB417" s="2492"/>
      <c r="BC417" s="2492"/>
      <c r="BD417" s="2492"/>
      <c r="BE417" s="2492"/>
      <c r="BF417" s="2492"/>
      <c r="BG417" s="2492"/>
      <c r="BH417" s="2492"/>
      <c r="BI417" s="2492"/>
      <c r="BJ417" s="2492"/>
      <c r="BK417" s="2492"/>
      <c r="BL417" s="2492"/>
      <c r="BM417" s="2492"/>
      <c r="BN417" s="2492"/>
      <c r="BO417" s="2492"/>
      <c r="BP417" s="2492"/>
      <c r="BQ417" s="2492"/>
      <c r="BR417" s="2492"/>
      <c r="BS417" s="2492"/>
      <c r="BT417" s="2492"/>
      <c r="BU417" s="2492"/>
      <c r="BV417" s="2492"/>
      <c r="BW417" s="2492"/>
      <c r="BX417" s="2492"/>
      <c r="BY417" s="2492"/>
      <c r="BZ417" s="2492"/>
      <c r="CA417" s="2492"/>
      <c r="CB417" s="2492"/>
      <c r="CC417" s="2492"/>
      <c r="CD417" s="2492"/>
      <c r="CE417" s="2492"/>
      <c r="CF417" s="2492"/>
      <c r="CG417" s="2492"/>
      <c r="CH417" s="2492"/>
      <c r="CI417" s="2492"/>
      <c r="CJ417" s="2492"/>
      <c r="CK417" s="2492"/>
      <c r="CL417" s="2492"/>
      <c r="CM417" s="2492"/>
      <c r="CN417" s="2492"/>
      <c r="CO417" s="2492"/>
      <c r="CP417" s="2492"/>
      <c r="CQ417" s="2492"/>
      <c r="CR417" s="2492"/>
      <c r="CS417" s="2492"/>
      <c r="CT417" s="2492"/>
      <c r="CU417" s="2492"/>
      <c r="CV417" s="2492"/>
      <c r="CW417" s="2492"/>
      <c r="CX417" s="2492"/>
      <c r="CY417" s="2492"/>
      <c r="CZ417" s="2492"/>
      <c r="DA417" s="2492"/>
      <c r="DB417" s="2492"/>
      <c r="DC417" s="2492"/>
      <c r="DD417" s="2492"/>
      <c r="DE417" s="2492"/>
      <c r="DF417" s="2492"/>
      <c r="DG417" s="2492"/>
      <c r="DH417" s="2492"/>
      <c r="DI417" s="2492"/>
      <c r="DJ417" s="2492"/>
      <c r="DK417" s="2492"/>
      <c r="DL417" s="2492"/>
      <c r="DM417" s="2492"/>
      <c r="DN417" s="2492"/>
      <c r="DO417" s="2492"/>
      <c r="DP417" s="2492"/>
      <c r="DQ417" s="2492"/>
      <c r="DR417" s="2492"/>
      <c r="DS417" s="2492"/>
      <c r="DT417" s="2492"/>
      <c r="DU417" s="2492"/>
      <c r="DV417" s="2492"/>
      <c r="DW417" s="2492"/>
      <c r="DX417" s="2492"/>
      <c r="DY417" s="2492"/>
      <c r="DZ417" s="2492"/>
      <c r="EA417" s="2492"/>
      <c r="EB417" s="2492"/>
      <c r="EC417" s="2492"/>
      <c r="ED417" s="2492"/>
      <c r="EE417" s="2492"/>
      <c r="EF417" s="2492"/>
      <c r="EG417" s="2492"/>
      <c r="EH417" s="2492"/>
      <c r="EI417" s="2492"/>
      <c r="EJ417" s="2492"/>
      <c r="EK417" s="2492"/>
      <c r="EL417" s="2492"/>
      <c r="EM417" s="2492"/>
      <c r="EN417" s="2492"/>
      <c r="EO417" s="2492"/>
      <c r="EP417" s="2492"/>
      <c r="EQ417" s="2492"/>
      <c r="ER417" s="2492"/>
      <c r="ES417" s="2492"/>
      <c r="ET417" s="2492"/>
      <c r="EU417" s="2492"/>
      <c r="EV417" s="2492"/>
      <c r="EW417" s="2492"/>
      <c r="EX417" s="2492"/>
      <c r="EY417" s="2492"/>
      <c r="EZ417" s="2492"/>
      <c r="FA417" s="2492"/>
      <c r="FB417" s="2492"/>
      <c r="FC417" s="2492"/>
      <c r="FD417" s="2492"/>
      <c r="FE417" s="2492"/>
      <c r="FF417" s="2492"/>
      <c r="FG417" s="2492"/>
      <c r="FH417" s="2492"/>
      <c r="FI417" s="2492"/>
      <c r="FJ417" s="2492"/>
      <c r="FK417" s="2492"/>
      <c r="FL417" s="2492"/>
      <c r="FM417" s="2492"/>
      <c r="FN417" s="2492"/>
      <c r="FO417" s="2492"/>
      <c r="FP417" s="2492"/>
      <c r="FQ417" s="2492"/>
      <c r="FR417" s="2492"/>
      <c r="FS417" s="2492"/>
      <c r="FT417" s="2492"/>
      <c r="FU417" s="2492"/>
      <c r="FV417" s="2492"/>
      <c r="FW417" s="2492"/>
      <c r="FX417" s="2492"/>
      <c r="FY417" s="2492"/>
      <c r="FZ417" s="2492"/>
      <c r="GA417" s="2492"/>
      <c r="GB417" s="2492"/>
      <c r="GC417" s="2492"/>
      <c r="GD417" s="2492"/>
      <c r="GE417" s="2492"/>
      <c r="GF417" s="2492"/>
      <c r="GG417" s="2492"/>
      <c r="GH417" s="2492"/>
      <c r="GI417" s="2492"/>
      <c r="GJ417" s="2492"/>
      <c r="GK417" s="2492"/>
      <c r="GL417" s="2492"/>
      <c r="GM417" s="2492"/>
      <c r="GN417" s="2492"/>
      <c r="GO417" s="2492"/>
      <c r="GP417" s="2492"/>
      <c r="GQ417" s="2492"/>
      <c r="GR417" s="2492"/>
      <c r="GS417" s="2492"/>
      <c r="GT417" s="2492"/>
      <c r="GU417" s="2492"/>
      <c r="GV417" s="2492"/>
      <c r="GW417" s="2492"/>
      <c r="GX417" s="2492"/>
      <c r="GY417" s="2492"/>
      <c r="GZ417" s="2492"/>
      <c r="HA417" s="2492"/>
      <c r="HB417" s="2492"/>
      <c r="HC417" s="2492"/>
      <c r="HD417" s="2492"/>
      <c r="HE417" s="2492"/>
      <c r="HF417" s="2492"/>
      <c r="HG417" s="2492"/>
      <c r="HH417" s="2492"/>
      <c r="HI417" s="2492"/>
      <c r="HJ417" s="2492"/>
      <c r="HK417" s="2492"/>
      <c r="HL417" s="2492"/>
      <c r="HM417" s="2492"/>
      <c r="HN417" s="2492"/>
      <c r="HO417" s="2492"/>
      <c r="HP417" s="2492"/>
      <c r="HQ417" s="2492"/>
      <c r="HR417" s="2492"/>
      <c r="HS417" s="2492"/>
      <c r="HT417" s="2492"/>
      <c r="HU417" s="2492"/>
      <c r="HV417" s="2492"/>
      <c r="HW417" s="2492"/>
      <c r="HX417" s="2492"/>
      <c r="HY417" s="2492"/>
      <c r="HZ417" s="2492"/>
      <c r="IA417" s="2492"/>
      <c r="IB417" s="2492"/>
      <c r="IC417" s="2492"/>
      <c r="ID417" s="2492"/>
      <c r="IE417" s="2492"/>
    </row>
    <row r="418" spans="1:239" s="1472" customFormat="1" ht="27" customHeight="1">
      <c r="A418" s="1495" t="s">
        <v>431</v>
      </c>
      <c r="B418" s="1496" t="s">
        <v>1861</v>
      </c>
      <c r="C418" s="4418" t="s">
        <v>1862</v>
      </c>
      <c r="D418" s="4419"/>
      <c r="E418" s="4419"/>
      <c r="F418" s="1635"/>
      <c r="G418" s="1497" t="s">
        <v>202</v>
      </c>
      <c r="H418" s="1592"/>
      <c r="I418" s="1617">
        <v>45.7</v>
      </c>
      <c r="J418" s="1757"/>
      <c r="K418" s="1618">
        <v>5</v>
      </c>
      <c r="L418" s="2446"/>
      <c r="M418" s="1638"/>
      <c r="N418" s="1497">
        <v>1</v>
      </c>
      <c r="O418" s="1549"/>
      <c r="P418" s="1499">
        <v>152</v>
      </c>
      <c r="Q418" s="1549"/>
      <c r="R418" s="2468"/>
      <c r="S418" s="945"/>
      <c r="T418" s="1134"/>
      <c r="U418" s="1588"/>
      <c r="V418" s="1134"/>
      <c r="W418" s="1430"/>
      <c r="X418" s="1502">
        <v>0.01</v>
      </c>
      <c r="Y418" s="1549"/>
      <c r="Z418" s="1981">
        <v>104474</v>
      </c>
      <c r="AA418" s="1616"/>
      <c r="AB418" s="2480"/>
      <c r="AC418" s="2516">
        <f t="shared" si="24"/>
        <v>0</v>
      </c>
      <c r="AD418" s="1416">
        <f t="shared" si="25"/>
        <v>0</v>
      </c>
      <c r="AE418" s="1416">
        <f t="shared" si="26"/>
        <v>0</v>
      </c>
      <c r="AF418" s="1416">
        <f t="shared" si="27"/>
        <v>0</v>
      </c>
      <c r="AG418" s="2492"/>
      <c r="AH418" s="2492"/>
      <c r="AI418" s="2492"/>
      <c r="AJ418" s="2492"/>
      <c r="AK418" s="2492"/>
      <c r="AL418" s="2492"/>
      <c r="AM418" s="2492"/>
      <c r="AN418" s="2492"/>
      <c r="AO418" s="2492"/>
      <c r="AP418" s="2492"/>
      <c r="AQ418" s="2492"/>
      <c r="AR418" s="2492"/>
      <c r="AS418" s="2492"/>
      <c r="AT418" s="2492"/>
      <c r="AU418" s="2492"/>
      <c r="AV418" s="2492"/>
      <c r="AW418" s="2492"/>
      <c r="AX418" s="2492"/>
      <c r="AY418" s="2492"/>
      <c r="AZ418" s="2492"/>
      <c r="BA418" s="2492"/>
      <c r="BB418" s="2492"/>
      <c r="BC418" s="2492"/>
      <c r="BD418" s="2492"/>
      <c r="BE418" s="2492"/>
      <c r="BF418" s="2492"/>
      <c r="BG418" s="2492"/>
      <c r="BH418" s="2492"/>
      <c r="BI418" s="2492"/>
      <c r="BJ418" s="2492"/>
      <c r="BK418" s="2492"/>
      <c r="BL418" s="2492"/>
      <c r="BM418" s="2492"/>
      <c r="BN418" s="2492"/>
      <c r="BO418" s="2492"/>
      <c r="BP418" s="2492"/>
      <c r="BQ418" s="2492"/>
      <c r="BR418" s="2492"/>
      <c r="BS418" s="2492"/>
      <c r="BT418" s="2492"/>
      <c r="BU418" s="2492"/>
      <c r="BV418" s="2492"/>
      <c r="BW418" s="2492"/>
      <c r="BX418" s="2492"/>
      <c r="BY418" s="2492"/>
      <c r="BZ418" s="2492"/>
      <c r="CA418" s="2492"/>
      <c r="CB418" s="2492"/>
      <c r="CC418" s="2492"/>
      <c r="CD418" s="2492"/>
      <c r="CE418" s="2492"/>
      <c r="CF418" s="2492"/>
      <c r="CG418" s="2492"/>
      <c r="CH418" s="2492"/>
      <c r="CI418" s="2492"/>
      <c r="CJ418" s="2492"/>
      <c r="CK418" s="2492"/>
      <c r="CL418" s="2492"/>
      <c r="CM418" s="2492"/>
      <c r="CN418" s="2492"/>
      <c r="CO418" s="2492"/>
      <c r="CP418" s="2492"/>
      <c r="CQ418" s="2492"/>
      <c r="CR418" s="2492"/>
      <c r="CS418" s="2492"/>
      <c r="CT418" s="2492"/>
      <c r="CU418" s="2492"/>
      <c r="CV418" s="2492"/>
      <c r="CW418" s="2492"/>
      <c r="CX418" s="2492"/>
      <c r="CY418" s="2492"/>
      <c r="CZ418" s="2492"/>
      <c r="DA418" s="2492"/>
      <c r="DB418" s="2492"/>
      <c r="DC418" s="2492"/>
      <c r="DD418" s="2492"/>
      <c r="DE418" s="2492"/>
      <c r="DF418" s="2492"/>
      <c r="DG418" s="2492"/>
      <c r="DH418" s="2492"/>
      <c r="DI418" s="2492"/>
      <c r="DJ418" s="2492"/>
      <c r="DK418" s="2492"/>
      <c r="DL418" s="2492"/>
      <c r="DM418" s="2492"/>
      <c r="DN418" s="2492"/>
      <c r="DO418" s="2492"/>
      <c r="DP418" s="2492"/>
      <c r="DQ418" s="2492"/>
      <c r="DR418" s="2492"/>
      <c r="DS418" s="2492"/>
      <c r="DT418" s="2492"/>
      <c r="DU418" s="2492"/>
      <c r="DV418" s="2492"/>
      <c r="DW418" s="2492"/>
      <c r="DX418" s="2492"/>
      <c r="DY418" s="2492"/>
      <c r="DZ418" s="2492"/>
      <c r="EA418" s="2492"/>
      <c r="EB418" s="2492"/>
      <c r="EC418" s="2492"/>
      <c r="ED418" s="2492"/>
      <c r="EE418" s="2492"/>
      <c r="EF418" s="2492"/>
      <c r="EG418" s="2492"/>
      <c r="EH418" s="2492"/>
      <c r="EI418" s="2492"/>
      <c r="EJ418" s="2492"/>
      <c r="EK418" s="2492"/>
      <c r="EL418" s="2492"/>
      <c r="EM418" s="2492"/>
      <c r="EN418" s="2492"/>
      <c r="EO418" s="2492"/>
      <c r="EP418" s="2492"/>
      <c r="EQ418" s="2492"/>
      <c r="ER418" s="2492"/>
      <c r="ES418" s="2492"/>
      <c r="ET418" s="2492"/>
      <c r="EU418" s="2492"/>
      <c r="EV418" s="2492"/>
      <c r="EW418" s="2492"/>
      <c r="EX418" s="2492"/>
      <c r="EY418" s="2492"/>
      <c r="EZ418" s="2492"/>
      <c r="FA418" s="2492"/>
      <c r="FB418" s="2492"/>
      <c r="FC418" s="2492"/>
      <c r="FD418" s="2492"/>
      <c r="FE418" s="2492"/>
      <c r="FF418" s="2492"/>
      <c r="FG418" s="2492"/>
      <c r="FH418" s="2492"/>
      <c r="FI418" s="2492"/>
      <c r="FJ418" s="2492"/>
      <c r="FK418" s="2492"/>
      <c r="FL418" s="2492"/>
      <c r="FM418" s="2492"/>
      <c r="FN418" s="2492"/>
      <c r="FO418" s="2492"/>
      <c r="FP418" s="2492"/>
      <c r="FQ418" s="2492"/>
      <c r="FR418" s="2492"/>
      <c r="FS418" s="2492"/>
      <c r="FT418" s="2492"/>
      <c r="FU418" s="2492"/>
      <c r="FV418" s="2492"/>
      <c r="FW418" s="2492"/>
      <c r="FX418" s="2492"/>
      <c r="FY418" s="2492"/>
      <c r="FZ418" s="2492"/>
      <c r="GA418" s="2492"/>
      <c r="GB418" s="2492"/>
      <c r="GC418" s="2492"/>
      <c r="GD418" s="2492"/>
      <c r="GE418" s="2492"/>
      <c r="GF418" s="2492"/>
      <c r="GG418" s="2492"/>
      <c r="GH418" s="2492"/>
      <c r="GI418" s="2492"/>
      <c r="GJ418" s="2492"/>
      <c r="GK418" s="2492"/>
      <c r="GL418" s="2492"/>
      <c r="GM418" s="2492"/>
      <c r="GN418" s="2492"/>
      <c r="GO418" s="2492"/>
      <c r="GP418" s="2492"/>
      <c r="GQ418" s="2492"/>
      <c r="GR418" s="2492"/>
      <c r="GS418" s="2492"/>
      <c r="GT418" s="2492"/>
      <c r="GU418" s="2492"/>
      <c r="GV418" s="2492"/>
      <c r="GW418" s="2492"/>
      <c r="GX418" s="2492"/>
      <c r="GY418" s="2492"/>
      <c r="GZ418" s="2492"/>
      <c r="HA418" s="2492"/>
      <c r="HB418" s="2492"/>
      <c r="HC418" s="2492"/>
      <c r="HD418" s="2492"/>
      <c r="HE418" s="2492"/>
      <c r="HF418" s="2492"/>
      <c r="HG418" s="2492"/>
      <c r="HH418" s="2492"/>
      <c r="HI418" s="2492"/>
      <c r="HJ418" s="2492"/>
      <c r="HK418" s="2492"/>
      <c r="HL418" s="2492"/>
      <c r="HM418" s="2492"/>
      <c r="HN418" s="2492"/>
      <c r="HO418" s="2492"/>
      <c r="HP418" s="2492"/>
      <c r="HQ418" s="2492"/>
      <c r="HR418" s="2492"/>
      <c r="HS418" s="2492"/>
      <c r="HT418" s="2492"/>
      <c r="HU418" s="2492"/>
      <c r="HV418" s="2492"/>
      <c r="HW418" s="2492"/>
      <c r="HX418" s="2492"/>
      <c r="HY418" s="2492"/>
      <c r="HZ418" s="2492"/>
      <c r="IA418" s="2492"/>
      <c r="IB418" s="2492"/>
      <c r="IC418" s="2492"/>
      <c r="ID418" s="2492"/>
      <c r="IE418" s="2492"/>
    </row>
    <row r="419" spans="1:239" s="1472" customFormat="1" ht="27" customHeight="1" thickBot="1">
      <c r="A419" s="1495" t="s">
        <v>476</v>
      </c>
      <c r="B419" s="1496" t="s">
        <v>1863</v>
      </c>
      <c r="C419" s="4440" t="s">
        <v>1864</v>
      </c>
      <c r="D419" s="4441"/>
      <c r="E419" s="4441"/>
      <c r="F419" s="4442"/>
      <c r="G419" s="1497" t="s">
        <v>218</v>
      </c>
      <c r="H419" s="1592"/>
      <c r="I419" s="1617">
        <v>85.8</v>
      </c>
      <c r="J419" s="1757"/>
      <c r="K419" s="1618">
        <v>7</v>
      </c>
      <c r="L419" s="2446"/>
      <c r="M419" s="1638"/>
      <c r="N419" s="945"/>
      <c r="O419" s="1134"/>
      <c r="P419" s="1588"/>
      <c r="Q419" s="1134"/>
      <c r="R419" s="2471"/>
      <c r="S419" s="945"/>
      <c r="T419" s="1134"/>
      <c r="U419" s="1588"/>
      <c r="V419" s="1134"/>
      <c r="W419" s="1430"/>
      <c r="X419" s="1133"/>
      <c r="Y419" s="1134"/>
      <c r="Z419" s="1149"/>
      <c r="AA419" s="1057"/>
      <c r="AB419" s="2680"/>
      <c r="AC419" s="2516">
        <f t="shared" si="24"/>
        <v>0</v>
      </c>
      <c r="AD419" s="1416">
        <f t="shared" si="25"/>
        <v>0</v>
      </c>
      <c r="AE419" s="1416">
        <f t="shared" si="26"/>
        <v>0</v>
      </c>
      <c r="AF419" s="1416">
        <f t="shared" si="27"/>
        <v>0</v>
      </c>
      <c r="AG419" s="2492"/>
      <c r="AH419" s="2492"/>
      <c r="AI419" s="2492"/>
      <c r="AJ419" s="2492"/>
      <c r="AK419" s="2492"/>
      <c r="AL419" s="2492"/>
      <c r="AM419" s="2492"/>
      <c r="AN419" s="2492"/>
      <c r="AO419" s="2492"/>
      <c r="AP419" s="2492"/>
      <c r="AQ419" s="2492"/>
      <c r="AR419" s="2492"/>
      <c r="AS419" s="2492"/>
      <c r="AT419" s="2492"/>
      <c r="AU419" s="2492"/>
      <c r="AV419" s="2492"/>
      <c r="AW419" s="2492"/>
      <c r="AX419" s="2492"/>
      <c r="AY419" s="2492"/>
      <c r="AZ419" s="2492"/>
      <c r="BA419" s="2492"/>
      <c r="BB419" s="2492"/>
      <c r="BC419" s="2492"/>
      <c r="BD419" s="2492"/>
      <c r="BE419" s="2492"/>
      <c r="BF419" s="2492"/>
      <c r="BG419" s="2492"/>
      <c r="BH419" s="2492"/>
      <c r="BI419" s="2492"/>
      <c r="BJ419" s="2492"/>
      <c r="BK419" s="2492"/>
      <c r="BL419" s="2492"/>
      <c r="BM419" s="2492"/>
      <c r="BN419" s="2492"/>
      <c r="BO419" s="2492"/>
      <c r="BP419" s="2492"/>
      <c r="BQ419" s="2492"/>
      <c r="BR419" s="2492"/>
      <c r="BS419" s="2492"/>
      <c r="BT419" s="2492"/>
      <c r="BU419" s="2492"/>
      <c r="BV419" s="2492"/>
      <c r="BW419" s="2492"/>
      <c r="BX419" s="2492"/>
      <c r="BY419" s="2492"/>
      <c r="BZ419" s="2492"/>
      <c r="CA419" s="2492"/>
      <c r="CB419" s="2492"/>
      <c r="CC419" s="2492"/>
      <c r="CD419" s="2492"/>
      <c r="CE419" s="2492"/>
      <c r="CF419" s="2492"/>
      <c r="CG419" s="2492"/>
      <c r="CH419" s="2492"/>
      <c r="CI419" s="2492"/>
      <c r="CJ419" s="2492"/>
      <c r="CK419" s="2492"/>
      <c r="CL419" s="2492"/>
      <c r="CM419" s="2492"/>
      <c r="CN419" s="2492"/>
      <c r="CO419" s="2492"/>
      <c r="CP419" s="2492"/>
      <c r="CQ419" s="2492"/>
      <c r="CR419" s="2492"/>
      <c r="CS419" s="2492"/>
      <c r="CT419" s="2492"/>
      <c r="CU419" s="2492"/>
      <c r="CV419" s="2492"/>
      <c r="CW419" s="2492"/>
      <c r="CX419" s="2492"/>
      <c r="CY419" s="2492"/>
      <c r="CZ419" s="2492"/>
      <c r="DA419" s="2492"/>
      <c r="DB419" s="2492"/>
      <c r="DC419" s="2492"/>
      <c r="DD419" s="2492"/>
      <c r="DE419" s="2492"/>
      <c r="DF419" s="2492"/>
      <c r="DG419" s="2492"/>
      <c r="DH419" s="2492"/>
      <c r="DI419" s="2492"/>
      <c r="DJ419" s="2492"/>
      <c r="DK419" s="2492"/>
      <c r="DL419" s="2492"/>
      <c r="DM419" s="2492"/>
      <c r="DN419" s="2492"/>
      <c r="DO419" s="2492"/>
      <c r="DP419" s="2492"/>
      <c r="DQ419" s="2492"/>
      <c r="DR419" s="2492"/>
      <c r="DS419" s="2492"/>
      <c r="DT419" s="2492"/>
      <c r="DU419" s="2492"/>
      <c r="DV419" s="2492"/>
      <c r="DW419" s="2492"/>
      <c r="DX419" s="2492"/>
      <c r="DY419" s="2492"/>
      <c r="DZ419" s="2492"/>
      <c r="EA419" s="2492"/>
      <c r="EB419" s="2492"/>
      <c r="EC419" s="2492"/>
      <c r="ED419" s="2492"/>
      <c r="EE419" s="2492"/>
      <c r="EF419" s="2492"/>
      <c r="EG419" s="2492"/>
      <c r="EH419" s="2492"/>
      <c r="EI419" s="2492"/>
      <c r="EJ419" s="2492"/>
      <c r="EK419" s="2492"/>
      <c r="EL419" s="2492"/>
      <c r="EM419" s="2492"/>
      <c r="EN419" s="2492"/>
      <c r="EO419" s="2492"/>
      <c r="EP419" s="2492"/>
      <c r="EQ419" s="2492"/>
      <c r="ER419" s="2492"/>
      <c r="ES419" s="2492"/>
      <c r="ET419" s="2492"/>
      <c r="EU419" s="2492"/>
      <c r="EV419" s="2492"/>
      <c r="EW419" s="2492"/>
      <c r="EX419" s="2492"/>
      <c r="EY419" s="2492"/>
      <c r="EZ419" s="2492"/>
      <c r="FA419" s="2492"/>
      <c r="FB419" s="2492"/>
      <c r="FC419" s="2492"/>
      <c r="FD419" s="2492"/>
      <c r="FE419" s="2492"/>
      <c r="FF419" s="2492"/>
      <c r="FG419" s="2492"/>
      <c r="FH419" s="2492"/>
      <c r="FI419" s="2492"/>
      <c r="FJ419" s="2492"/>
      <c r="FK419" s="2492"/>
      <c r="FL419" s="2492"/>
      <c r="FM419" s="2492"/>
      <c r="FN419" s="2492"/>
      <c r="FO419" s="2492"/>
      <c r="FP419" s="2492"/>
      <c r="FQ419" s="2492"/>
      <c r="FR419" s="2492"/>
      <c r="FS419" s="2492"/>
      <c r="FT419" s="2492"/>
      <c r="FU419" s="2492"/>
      <c r="FV419" s="2492"/>
      <c r="FW419" s="2492"/>
      <c r="FX419" s="2492"/>
      <c r="FY419" s="2492"/>
      <c r="FZ419" s="2492"/>
      <c r="GA419" s="2492"/>
      <c r="GB419" s="2492"/>
      <c r="GC419" s="2492"/>
      <c r="GD419" s="2492"/>
      <c r="GE419" s="2492"/>
      <c r="GF419" s="2492"/>
      <c r="GG419" s="2492"/>
      <c r="GH419" s="2492"/>
      <c r="GI419" s="2492"/>
      <c r="GJ419" s="2492"/>
      <c r="GK419" s="2492"/>
      <c r="GL419" s="2492"/>
      <c r="GM419" s="2492"/>
      <c r="GN419" s="2492"/>
      <c r="GO419" s="2492"/>
      <c r="GP419" s="2492"/>
      <c r="GQ419" s="2492"/>
      <c r="GR419" s="2492"/>
      <c r="GS419" s="2492"/>
      <c r="GT419" s="2492"/>
      <c r="GU419" s="2492"/>
      <c r="GV419" s="2492"/>
      <c r="GW419" s="2492"/>
      <c r="GX419" s="2492"/>
      <c r="GY419" s="2492"/>
      <c r="GZ419" s="2492"/>
      <c r="HA419" s="2492"/>
      <c r="HB419" s="2492"/>
      <c r="HC419" s="2492"/>
      <c r="HD419" s="2492"/>
      <c r="HE419" s="2492"/>
      <c r="HF419" s="2492"/>
      <c r="HG419" s="2492"/>
      <c r="HH419" s="2492"/>
      <c r="HI419" s="2492"/>
      <c r="HJ419" s="2492"/>
      <c r="HK419" s="2492"/>
      <c r="HL419" s="2492"/>
      <c r="HM419" s="2492"/>
      <c r="HN419" s="2492"/>
      <c r="HO419" s="2492"/>
      <c r="HP419" s="2492"/>
      <c r="HQ419" s="2492"/>
      <c r="HR419" s="2492"/>
      <c r="HS419" s="2492"/>
      <c r="HT419" s="2492"/>
      <c r="HU419" s="2492"/>
      <c r="HV419" s="2492"/>
      <c r="HW419" s="2492"/>
      <c r="HX419" s="2492"/>
      <c r="HY419" s="2492"/>
      <c r="HZ419" s="2492"/>
      <c r="IA419" s="2492"/>
      <c r="IB419" s="2492"/>
      <c r="IC419" s="2492"/>
      <c r="ID419" s="2492"/>
      <c r="IE419" s="2492"/>
    </row>
    <row r="420" spans="1:239" s="1472" customFormat="1" ht="30" customHeight="1" thickBot="1">
      <c r="A420" s="2518"/>
      <c r="B420" s="1197" t="s">
        <v>1865</v>
      </c>
      <c r="C420" s="2519"/>
      <c r="D420" s="2520"/>
      <c r="E420" s="2521"/>
      <c r="F420" s="2522"/>
      <c r="G420" s="2523"/>
      <c r="H420" s="2524"/>
      <c r="I420" s="2525" t="s">
        <v>373</v>
      </c>
      <c r="J420" s="2526"/>
      <c r="K420" s="2527"/>
      <c r="L420" s="2546"/>
      <c r="M420" s="2528"/>
      <c r="N420" s="1196"/>
      <c r="O420" s="2529"/>
      <c r="P420" s="2529" t="s">
        <v>373</v>
      </c>
      <c r="Q420" s="2529"/>
      <c r="R420" s="2592"/>
      <c r="S420" s="2529"/>
      <c r="T420" s="2529"/>
      <c r="U420" s="2529" t="s">
        <v>373</v>
      </c>
      <c r="V420" s="2529"/>
      <c r="W420" s="2546"/>
      <c r="X420" s="2530"/>
      <c r="Y420" s="2531"/>
      <c r="Z420" s="2532" t="s">
        <v>373</v>
      </c>
      <c r="AA420" s="2531"/>
      <c r="AB420" s="2670"/>
      <c r="AC420" s="2533"/>
      <c r="AD420" s="2534"/>
      <c r="AE420" s="2534"/>
      <c r="AF420" s="2534"/>
      <c r="AG420" s="2492"/>
      <c r="AH420" s="2492"/>
      <c r="AI420" s="2492"/>
      <c r="AJ420" s="2492"/>
      <c r="AK420" s="2492"/>
      <c r="AL420" s="2492"/>
      <c r="AM420" s="2492"/>
      <c r="AN420" s="2492"/>
      <c r="AO420" s="2492"/>
      <c r="AP420" s="2492"/>
      <c r="AQ420" s="2492"/>
      <c r="AR420" s="2492"/>
      <c r="AS420" s="2492"/>
      <c r="AT420" s="2492"/>
      <c r="AU420" s="2492"/>
      <c r="AV420" s="2492"/>
      <c r="AW420" s="2492"/>
      <c r="AX420" s="2492"/>
      <c r="AY420" s="2492"/>
      <c r="AZ420" s="2492"/>
      <c r="BA420" s="2492"/>
      <c r="BB420" s="2492"/>
      <c r="BC420" s="2492"/>
      <c r="BD420" s="2492"/>
      <c r="BE420" s="2492"/>
      <c r="BF420" s="2492"/>
      <c r="BG420" s="2492"/>
      <c r="BH420" s="2492"/>
      <c r="BI420" s="2492"/>
      <c r="BJ420" s="2492"/>
      <c r="BK420" s="2492"/>
      <c r="BL420" s="2492"/>
      <c r="BM420" s="2492"/>
      <c r="BN420" s="2492"/>
      <c r="BO420" s="2492"/>
      <c r="BP420" s="2492"/>
      <c r="BQ420" s="2492"/>
      <c r="BR420" s="2492"/>
      <c r="BS420" s="2492"/>
      <c r="BT420" s="2492"/>
      <c r="BU420" s="2492"/>
      <c r="BV420" s="2492"/>
      <c r="BW420" s="2492"/>
      <c r="BX420" s="2492"/>
      <c r="BY420" s="2492"/>
      <c r="BZ420" s="2492"/>
      <c r="CA420" s="2492"/>
      <c r="CB420" s="2492"/>
      <c r="CC420" s="2492"/>
      <c r="CD420" s="2492"/>
      <c r="CE420" s="2492"/>
      <c r="CF420" s="2492"/>
      <c r="CG420" s="2492"/>
      <c r="CH420" s="2492"/>
      <c r="CI420" s="2492"/>
      <c r="CJ420" s="2492"/>
      <c r="CK420" s="2492"/>
      <c r="CL420" s="2492"/>
      <c r="CM420" s="2492"/>
      <c r="CN420" s="2492"/>
      <c r="CO420" s="2492"/>
      <c r="CP420" s="2492"/>
      <c r="CQ420" s="2492"/>
      <c r="CR420" s="2492"/>
      <c r="CS420" s="2492"/>
      <c r="CT420" s="2492"/>
      <c r="CU420" s="2492"/>
      <c r="CV420" s="2492"/>
      <c r="CW420" s="2492"/>
      <c r="CX420" s="2492"/>
      <c r="CY420" s="2492"/>
      <c r="CZ420" s="2492"/>
      <c r="DA420" s="2492"/>
      <c r="DB420" s="2492"/>
      <c r="DC420" s="2492"/>
      <c r="DD420" s="2492"/>
      <c r="DE420" s="2492"/>
      <c r="DF420" s="2492"/>
      <c r="DG420" s="2492"/>
      <c r="DH420" s="2492"/>
      <c r="DI420" s="2492"/>
      <c r="DJ420" s="2492"/>
      <c r="DK420" s="2492"/>
      <c r="DL420" s="2492"/>
      <c r="DM420" s="2492"/>
      <c r="DN420" s="2492"/>
      <c r="DO420" s="2492"/>
      <c r="DP420" s="2492"/>
      <c r="DQ420" s="2492"/>
      <c r="DR420" s="2492"/>
      <c r="DS420" s="2492"/>
      <c r="DT420" s="2492"/>
      <c r="DU420" s="2492"/>
      <c r="DV420" s="2492"/>
      <c r="DW420" s="2492"/>
      <c r="DX420" s="2492"/>
      <c r="DY420" s="2492"/>
      <c r="DZ420" s="2492"/>
      <c r="EA420" s="2492"/>
      <c r="EB420" s="2492"/>
      <c r="EC420" s="2492"/>
      <c r="ED420" s="2492"/>
      <c r="EE420" s="2492"/>
      <c r="EF420" s="2492"/>
      <c r="EG420" s="2492"/>
      <c r="EH420" s="2492"/>
      <c r="EI420" s="2492"/>
      <c r="EJ420" s="2492"/>
      <c r="EK420" s="2492"/>
      <c r="EL420" s="2492"/>
      <c r="EM420" s="2492"/>
      <c r="EN420" s="2492"/>
      <c r="EO420" s="2492"/>
      <c r="EP420" s="2492"/>
      <c r="EQ420" s="2492"/>
      <c r="ER420" s="2492"/>
      <c r="ES420" s="2492"/>
      <c r="ET420" s="2492"/>
      <c r="EU420" s="2492"/>
      <c r="EV420" s="2492"/>
      <c r="EW420" s="2492"/>
      <c r="EX420" s="2492"/>
      <c r="EY420" s="2492"/>
      <c r="EZ420" s="2492"/>
      <c r="FA420" s="2492"/>
      <c r="FB420" s="2492"/>
      <c r="FC420" s="2492"/>
      <c r="FD420" s="2492"/>
      <c r="FE420" s="2492"/>
      <c r="FF420" s="2492"/>
      <c r="FG420" s="2492"/>
      <c r="FH420" s="2492"/>
      <c r="FI420" s="2492"/>
      <c r="FJ420" s="2492"/>
      <c r="FK420" s="2492"/>
      <c r="FL420" s="2492"/>
      <c r="FM420" s="2492"/>
      <c r="FN420" s="2492"/>
      <c r="FO420" s="2492"/>
      <c r="FP420" s="2492"/>
      <c r="FQ420" s="2492"/>
      <c r="FR420" s="2492"/>
      <c r="FS420" s="2492"/>
      <c r="FT420" s="2492"/>
      <c r="FU420" s="2492"/>
      <c r="FV420" s="2492"/>
      <c r="FW420" s="2492"/>
      <c r="FX420" s="2492"/>
      <c r="FY420" s="2492"/>
      <c r="FZ420" s="2492"/>
      <c r="GA420" s="2492"/>
      <c r="GB420" s="2492"/>
      <c r="GC420" s="2492"/>
      <c r="GD420" s="2492"/>
      <c r="GE420" s="2492"/>
      <c r="GF420" s="2492"/>
      <c r="GG420" s="2492"/>
      <c r="GH420" s="2492"/>
      <c r="GI420" s="2492"/>
      <c r="GJ420" s="2492"/>
      <c r="GK420" s="2492"/>
      <c r="GL420" s="2492"/>
      <c r="GM420" s="2492"/>
      <c r="GN420" s="2492"/>
      <c r="GO420" s="2492"/>
      <c r="GP420" s="2492"/>
      <c r="GQ420" s="2492"/>
      <c r="GR420" s="2492"/>
      <c r="GS420" s="2492"/>
      <c r="GT420" s="2492"/>
      <c r="GU420" s="2492"/>
      <c r="GV420" s="2492"/>
      <c r="GW420" s="2492"/>
      <c r="GX420" s="2492"/>
      <c r="GY420" s="2492"/>
      <c r="GZ420" s="2492"/>
      <c r="HA420" s="2492"/>
      <c r="HB420" s="2492"/>
      <c r="HC420" s="2492"/>
      <c r="HD420" s="2492"/>
      <c r="HE420" s="2492"/>
      <c r="HF420" s="2492"/>
      <c r="HG420" s="2492"/>
      <c r="HH420" s="2492"/>
      <c r="HI420" s="2492"/>
      <c r="HJ420" s="2492"/>
      <c r="HK420" s="2492"/>
      <c r="HL420" s="2492"/>
      <c r="HM420" s="2492"/>
      <c r="HN420" s="2492"/>
      <c r="HO420" s="2492"/>
      <c r="HP420" s="2492"/>
      <c r="HQ420" s="2492"/>
      <c r="HR420" s="2492"/>
      <c r="HS420" s="2492"/>
      <c r="HT420" s="2492"/>
      <c r="HU420" s="2492"/>
      <c r="HV420" s="2492"/>
      <c r="HW420" s="2492"/>
      <c r="HX420" s="2492"/>
      <c r="HY420" s="2492"/>
      <c r="HZ420" s="2492"/>
      <c r="IA420" s="2492"/>
      <c r="IB420" s="2492"/>
      <c r="IC420" s="2492"/>
      <c r="ID420" s="2492"/>
      <c r="IE420" s="2492"/>
    </row>
    <row r="421" spans="1:239" s="1472" customFormat="1" ht="15.75" customHeight="1">
      <c r="A421" s="1552" t="s">
        <v>1867</v>
      </c>
      <c r="B421" s="1553" t="s">
        <v>1868</v>
      </c>
      <c r="C421" s="1606" t="s">
        <v>1813</v>
      </c>
      <c r="D421" s="1607"/>
      <c r="E421" s="1608"/>
      <c r="F421" s="1763"/>
      <c r="G421" s="1137"/>
      <c r="H421" s="462"/>
      <c r="I421" s="1140"/>
      <c r="J421" s="2204"/>
      <c r="K421" s="2205"/>
      <c r="L421" s="2473"/>
      <c r="M421" s="496" t="s">
        <v>1866</v>
      </c>
      <c r="N421" s="1497" t="s">
        <v>1767</v>
      </c>
      <c r="O421" s="1549"/>
      <c r="P421" s="1499">
        <v>100</v>
      </c>
      <c r="Q421" s="1549"/>
      <c r="R421" s="2468"/>
      <c r="S421" s="1137"/>
      <c r="T421" s="1147"/>
      <c r="U421" s="1944"/>
      <c r="V421" s="1147"/>
      <c r="W421" s="1429"/>
      <c r="X421" s="1502">
        <v>0.02</v>
      </c>
      <c r="Y421" s="1549"/>
      <c r="Z421" s="1981">
        <v>37876</v>
      </c>
      <c r="AA421" s="1616"/>
      <c r="AB421" s="2480"/>
      <c r="AC421" s="2516">
        <f t="shared" si="24"/>
        <v>0</v>
      </c>
      <c r="AD421" s="1416">
        <f t="shared" si="25"/>
        <v>0</v>
      </c>
      <c r="AE421" s="1416">
        <f t="shared" si="26"/>
        <v>0</v>
      </c>
      <c r="AF421" s="1416">
        <f t="shared" si="27"/>
        <v>0</v>
      </c>
      <c r="AG421" s="2492"/>
      <c r="AH421" s="2492"/>
      <c r="AI421" s="2492"/>
      <c r="AJ421" s="2492"/>
      <c r="AK421" s="2492"/>
      <c r="AL421" s="2492"/>
      <c r="AM421" s="2492"/>
      <c r="AN421" s="2492"/>
      <c r="AO421" s="2492"/>
      <c r="AP421" s="2492"/>
      <c r="AQ421" s="2492"/>
      <c r="AR421" s="2492"/>
      <c r="AS421" s="2492"/>
      <c r="AT421" s="2492"/>
      <c r="AU421" s="2492"/>
      <c r="AV421" s="2492"/>
      <c r="AW421" s="2492"/>
      <c r="AX421" s="2492"/>
      <c r="AY421" s="2492"/>
      <c r="AZ421" s="2492"/>
      <c r="BA421" s="2492"/>
      <c r="BB421" s="2492"/>
      <c r="BC421" s="2492"/>
      <c r="BD421" s="2492"/>
      <c r="BE421" s="2492"/>
      <c r="BF421" s="2492"/>
      <c r="BG421" s="2492"/>
      <c r="BH421" s="2492"/>
      <c r="BI421" s="2492"/>
      <c r="BJ421" s="2492"/>
      <c r="BK421" s="2492"/>
      <c r="BL421" s="2492"/>
      <c r="BM421" s="2492"/>
      <c r="BN421" s="2492"/>
      <c r="BO421" s="2492"/>
      <c r="BP421" s="2492"/>
      <c r="BQ421" s="2492"/>
      <c r="BR421" s="2492"/>
      <c r="BS421" s="2492"/>
      <c r="BT421" s="2492"/>
      <c r="BU421" s="2492"/>
      <c r="BV421" s="2492"/>
      <c r="BW421" s="2492"/>
      <c r="BX421" s="2492"/>
      <c r="BY421" s="2492"/>
      <c r="BZ421" s="2492"/>
      <c r="CA421" s="2492"/>
      <c r="CB421" s="2492"/>
      <c r="CC421" s="2492"/>
      <c r="CD421" s="2492"/>
      <c r="CE421" s="2492"/>
      <c r="CF421" s="2492"/>
      <c r="CG421" s="2492"/>
      <c r="CH421" s="2492"/>
      <c r="CI421" s="2492"/>
      <c r="CJ421" s="2492"/>
      <c r="CK421" s="2492"/>
      <c r="CL421" s="2492"/>
      <c r="CM421" s="2492"/>
      <c r="CN421" s="2492"/>
      <c r="CO421" s="2492"/>
      <c r="CP421" s="2492"/>
      <c r="CQ421" s="2492"/>
      <c r="CR421" s="2492"/>
      <c r="CS421" s="2492"/>
      <c r="CT421" s="2492"/>
      <c r="CU421" s="2492"/>
      <c r="CV421" s="2492"/>
      <c r="CW421" s="2492"/>
      <c r="CX421" s="2492"/>
      <c r="CY421" s="2492"/>
      <c r="CZ421" s="2492"/>
      <c r="DA421" s="2492"/>
      <c r="DB421" s="2492"/>
      <c r="DC421" s="2492"/>
      <c r="DD421" s="2492"/>
      <c r="DE421" s="2492"/>
      <c r="DF421" s="2492"/>
      <c r="DG421" s="2492"/>
      <c r="DH421" s="2492"/>
      <c r="DI421" s="2492"/>
      <c r="DJ421" s="2492"/>
      <c r="DK421" s="2492"/>
      <c r="DL421" s="2492"/>
      <c r="DM421" s="2492"/>
      <c r="DN421" s="2492"/>
      <c r="DO421" s="2492"/>
      <c r="DP421" s="2492"/>
      <c r="DQ421" s="2492"/>
      <c r="DR421" s="2492"/>
      <c r="DS421" s="2492"/>
      <c r="DT421" s="2492"/>
      <c r="DU421" s="2492"/>
      <c r="DV421" s="2492"/>
      <c r="DW421" s="2492"/>
      <c r="DX421" s="2492"/>
      <c r="DY421" s="2492"/>
      <c r="DZ421" s="2492"/>
      <c r="EA421" s="2492"/>
      <c r="EB421" s="2492"/>
      <c r="EC421" s="2492"/>
      <c r="ED421" s="2492"/>
      <c r="EE421" s="2492"/>
      <c r="EF421" s="2492"/>
      <c r="EG421" s="2492"/>
      <c r="EH421" s="2492"/>
      <c r="EI421" s="2492"/>
      <c r="EJ421" s="2492"/>
      <c r="EK421" s="2492"/>
      <c r="EL421" s="2492"/>
      <c r="EM421" s="2492"/>
      <c r="EN421" s="2492"/>
      <c r="EO421" s="2492"/>
      <c r="EP421" s="2492"/>
      <c r="EQ421" s="2492"/>
      <c r="ER421" s="2492"/>
      <c r="ES421" s="2492"/>
      <c r="ET421" s="2492"/>
      <c r="EU421" s="2492"/>
      <c r="EV421" s="2492"/>
      <c r="EW421" s="2492"/>
      <c r="EX421" s="2492"/>
      <c r="EY421" s="2492"/>
      <c r="EZ421" s="2492"/>
      <c r="FA421" s="2492"/>
      <c r="FB421" s="2492"/>
      <c r="FC421" s="2492"/>
      <c r="FD421" s="2492"/>
      <c r="FE421" s="2492"/>
      <c r="FF421" s="2492"/>
      <c r="FG421" s="2492"/>
      <c r="FH421" s="2492"/>
      <c r="FI421" s="2492"/>
      <c r="FJ421" s="2492"/>
      <c r="FK421" s="2492"/>
      <c r="FL421" s="2492"/>
      <c r="FM421" s="2492"/>
      <c r="FN421" s="2492"/>
      <c r="FO421" s="2492"/>
      <c r="FP421" s="2492"/>
      <c r="FQ421" s="2492"/>
      <c r="FR421" s="2492"/>
      <c r="FS421" s="2492"/>
      <c r="FT421" s="2492"/>
      <c r="FU421" s="2492"/>
      <c r="FV421" s="2492"/>
      <c r="FW421" s="2492"/>
      <c r="FX421" s="2492"/>
      <c r="FY421" s="2492"/>
      <c r="FZ421" s="2492"/>
      <c r="GA421" s="2492"/>
      <c r="GB421" s="2492"/>
      <c r="GC421" s="2492"/>
      <c r="GD421" s="2492"/>
      <c r="GE421" s="2492"/>
      <c r="GF421" s="2492"/>
      <c r="GG421" s="2492"/>
      <c r="GH421" s="2492"/>
      <c r="GI421" s="2492"/>
      <c r="GJ421" s="2492"/>
      <c r="GK421" s="2492"/>
      <c r="GL421" s="2492"/>
      <c r="GM421" s="2492"/>
      <c r="GN421" s="2492"/>
      <c r="GO421" s="2492"/>
      <c r="GP421" s="2492"/>
      <c r="GQ421" s="2492"/>
      <c r="GR421" s="2492"/>
      <c r="GS421" s="2492"/>
      <c r="GT421" s="2492"/>
      <c r="GU421" s="2492"/>
      <c r="GV421" s="2492"/>
      <c r="GW421" s="2492"/>
      <c r="GX421" s="2492"/>
      <c r="GY421" s="2492"/>
      <c r="GZ421" s="2492"/>
      <c r="HA421" s="2492"/>
      <c r="HB421" s="2492"/>
      <c r="HC421" s="2492"/>
      <c r="HD421" s="2492"/>
      <c r="HE421" s="2492"/>
      <c r="HF421" s="2492"/>
      <c r="HG421" s="2492"/>
      <c r="HH421" s="2492"/>
      <c r="HI421" s="2492"/>
      <c r="HJ421" s="2492"/>
      <c r="HK421" s="2492"/>
      <c r="HL421" s="2492"/>
      <c r="HM421" s="2492"/>
      <c r="HN421" s="2492"/>
      <c r="HO421" s="2492"/>
      <c r="HP421" s="2492"/>
      <c r="HQ421" s="2492"/>
      <c r="HR421" s="2492"/>
      <c r="HS421" s="2492"/>
      <c r="HT421" s="2492"/>
      <c r="HU421" s="2492"/>
      <c r="HV421" s="2492"/>
      <c r="HW421" s="2492"/>
      <c r="HX421" s="2492"/>
      <c r="HY421" s="2492"/>
      <c r="HZ421" s="2492"/>
      <c r="IA421" s="2492"/>
      <c r="IB421" s="2492"/>
      <c r="IC421" s="2492"/>
      <c r="ID421" s="2492"/>
      <c r="IE421" s="2492"/>
    </row>
    <row r="422" spans="1:239" s="1472" customFormat="1" ht="15.75" customHeight="1">
      <c r="A422" s="1495">
        <v>3120</v>
      </c>
      <c r="B422" s="1496" t="s">
        <v>1869</v>
      </c>
      <c r="C422" s="1543" t="s">
        <v>1870</v>
      </c>
      <c r="D422" s="1544"/>
      <c r="E422" s="1545"/>
      <c r="F422" s="1546"/>
      <c r="G422" s="1497">
        <v>0.6</v>
      </c>
      <c r="H422" s="701"/>
      <c r="I422" s="686">
        <v>20.7</v>
      </c>
      <c r="J422" s="1123"/>
      <c r="K422" s="698">
        <v>2</v>
      </c>
      <c r="L422" s="2449"/>
      <c r="M422" s="1121" t="s">
        <v>1871</v>
      </c>
      <c r="N422" s="1137"/>
      <c r="O422" s="1147"/>
      <c r="P422" s="1944"/>
      <c r="Q422" s="1147"/>
      <c r="R422" s="2466"/>
      <c r="S422" s="1137"/>
      <c r="T422" s="1147"/>
      <c r="U422" s="1944"/>
      <c r="V422" s="1147"/>
      <c r="W422" s="1429"/>
      <c r="X422" s="761">
        <v>0.1</v>
      </c>
      <c r="Y422" s="755"/>
      <c r="Z422" s="899">
        <v>5150</v>
      </c>
      <c r="AA422" s="760"/>
      <c r="AB422" s="2481"/>
      <c r="AC422" s="2516">
        <f t="shared" si="24"/>
        <v>0</v>
      </c>
      <c r="AD422" s="1416">
        <f t="shared" si="25"/>
        <v>0</v>
      </c>
      <c r="AE422" s="1416">
        <f t="shared" si="26"/>
        <v>0</v>
      </c>
      <c r="AF422" s="1416">
        <f t="shared" si="27"/>
        <v>0</v>
      </c>
      <c r="AG422" s="2492"/>
      <c r="AH422" s="2492"/>
      <c r="AI422" s="2492"/>
      <c r="AJ422" s="2492"/>
      <c r="AK422" s="2492"/>
      <c r="AL422" s="2492"/>
      <c r="AM422" s="2492"/>
      <c r="AN422" s="2492"/>
      <c r="AO422" s="2492"/>
      <c r="AP422" s="2492"/>
      <c r="AQ422" s="2492"/>
      <c r="AR422" s="2492"/>
      <c r="AS422" s="2492"/>
      <c r="AT422" s="2492"/>
      <c r="AU422" s="2492"/>
      <c r="AV422" s="2492"/>
      <c r="AW422" s="2492"/>
      <c r="AX422" s="2492"/>
      <c r="AY422" s="2492"/>
      <c r="AZ422" s="2492"/>
      <c r="BA422" s="2492"/>
      <c r="BB422" s="2492"/>
      <c r="BC422" s="2492"/>
      <c r="BD422" s="2492"/>
      <c r="BE422" s="2492"/>
      <c r="BF422" s="2492"/>
      <c r="BG422" s="2492"/>
      <c r="BH422" s="2492"/>
      <c r="BI422" s="2492"/>
      <c r="BJ422" s="2492"/>
      <c r="BK422" s="2492"/>
      <c r="BL422" s="2492"/>
      <c r="BM422" s="2492"/>
      <c r="BN422" s="2492"/>
      <c r="BO422" s="2492"/>
      <c r="BP422" s="2492"/>
      <c r="BQ422" s="2492"/>
      <c r="BR422" s="2492"/>
      <c r="BS422" s="2492"/>
      <c r="BT422" s="2492"/>
      <c r="BU422" s="2492"/>
      <c r="BV422" s="2492"/>
      <c r="BW422" s="2492"/>
      <c r="BX422" s="2492"/>
      <c r="BY422" s="2492"/>
      <c r="BZ422" s="2492"/>
      <c r="CA422" s="2492"/>
      <c r="CB422" s="2492"/>
      <c r="CC422" s="2492"/>
      <c r="CD422" s="2492"/>
      <c r="CE422" s="2492"/>
      <c r="CF422" s="2492"/>
      <c r="CG422" s="2492"/>
      <c r="CH422" s="2492"/>
      <c r="CI422" s="2492"/>
      <c r="CJ422" s="2492"/>
      <c r="CK422" s="2492"/>
      <c r="CL422" s="2492"/>
      <c r="CM422" s="2492"/>
      <c r="CN422" s="2492"/>
      <c r="CO422" s="2492"/>
      <c r="CP422" s="2492"/>
      <c r="CQ422" s="2492"/>
      <c r="CR422" s="2492"/>
      <c r="CS422" s="2492"/>
      <c r="CT422" s="2492"/>
      <c r="CU422" s="2492"/>
      <c r="CV422" s="2492"/>
      <c r="CW422" s="2492"/>
      <c r="CX422" s="2492"/>
      <c r="CY422" s="2492"/>
      <c r="CZ422" s="2492"/>
      <c r="DA422" s="2492"/>
      <c r="DB422" s="2492"/>
      <c r="DC422" s="2492"/>
      <c r="DD422" s="2492"/>
      <c r="DE422" s="2492"/>
      <c r="DF422" s="2492"/>
      <c r="DG422" s="2492"/>
      <c r="DH422" s="2492"/>
      <c r="DI422" s="2492"/>
      <c r="DJ422" s="2492"/>
      <c r="DK422" s="2492"/>
      <c r="DL422" s="2492"/>
      <c r="DM422" s="2492"/>
      <c r="DN422" s="2492"/>
      <c r="DO422" s="2492"/>
      <c r="DP422" s="2492"/>
      <c r="DQ422" s="2492"/>
      <c r="DR422" s="2492"/>
      <c r="DS422" s="2492"/>
      <c r="DT422" s="2492"/>
      <c r="DU422" s="2492"/>
      <c r="DV422" s="2492"/>
      <c r="DW422" s="2492"/>
      <c r="DX422" s="2492"/>
      <c r="DY422" s="2492"/>
      <c r="DZ422" s="2492"/>
      <c r="EA422" s="2492"/>
      <c r="EB422" s="2492"/>
      <c r="EC422" s="2492"/>
      <c r="ED422" s="2492"/>
      <c r="EE422" s="2492"/>
      <c r="EF422" s="2492"/>
      <c r="EG422" s="2492"/>
      <c r="EH422" s="2492"/>
      <c r="EI422" s="2492"/>
      <c r="EJ422" s="2492"/>
      <c r="EK422" s="2492"/>
      <c r="EL422" s="2492"/>
      <c r="EM422" s="2492"/>
      <c r="EN422" s="2492"/>
      <c r="EO422" s="2492"/>
      <c r="EP422" s="2492"/>
      <c r="EQ422" s="2492"/>
      <c r="ER422" s="2492"/>
      <c r="ES422" s="2492"/>
      <c r="ET422" s="2492"/>
      <c r="EU422" s="2492"/>
      <c r="EV422" s="2492"/>
      <c r="EW422" s="2492"/>
      <c r="EX422" s="2492"/>
      <c r="EY422" s="2492"/>
      <c r="EZ422" s="2492"/>
      <c r="FA422" s="2492"/>
      <c r="FB422" s="2492"/>
      <c r="FC422" s="2492"/>
      <c r="FD422" s="2492"/>
      <c r="FE422" s="2492"/>
      <c r="FF422" s="2492"/>
      <c r="FG422" s="2492"/>
      <c r="FH422" s="2492"/>
      <c r="FI422" s="2492"/>
      <c r="FJ422" s="2492"/>
      <c r="FK422" s="2492"/>
      <c r="FL422" s="2492"/>
      <c r="FM422" s="2492"/>
      <c r="FN422" s="2492"/>
      <c r="FO422" s="2492"/>
      <c r="FP422" s="2492"/>
      <c r="FQ422" s="2492"/>
      <c r="FR422" s="2492"/>
      <c r="FS422" s="2492"/>
      <c r="FT422" s="2492"/>
      <c r="FU422" s="2492"/>
      <c r="FV422" s="2492"/>
      <c r="FW422" s="2492"/>
      <c r="FX422" s="2492"/>
      <c r="FY422" s="2492"/>
      <c r="FZ422" s="2492"/>
      <c r="GA422" s="2492"/>
      <c r="GB422" s="2492"/>
      <c r="GC422" s="2492"/>
      <c r="GD422" s="2492"/>
      <c r="GE422" s="2492"/>
      <c r="GF422" s="2492"/>
      <c r="GG422" s="2492"/>
      <c r="GH422" s="2492"/>
      <c r="GI422" s="2492"/>
      <c r="GJ422" s="2492"/>
      <c r="GK422" s="2492"/>
      <c r="GL422" s="2492"/>
      <c r="GM422" s="2492"/>
      <c r="GN422" s="2492"/>
      <c r="GO422" s="2492"/>
      <c r="GP422" s="2492"/>
      <c r="GQ422" s="2492"/>
      <c r="GR422" s="2492"/>
      <c r="GS422" s="2492"/>
      <c r="GT422" s="2492"/>
      <c r="GU422" s="2492"/>
      <c r="GV422" s="2492"/>
      <c r="GW422" s="2492"/>
      <c r="GX422" s="2492"/>
      <c r="GY422" s="2492"/>
      <c r="GZ422" s="2492"/>
      <c r="HA422" s="2492"/>
      <c r="HB422" s="2492"/>
      <c r="HC422" s="2492"/>
      <c r="HD422" s="2492"/>
      <c r="HE422" s="2492"/>
      <c r="HF422" s="2492"/>
      <c r="HG422" s="2492"/>
      <c r="HH422" s="2492"/>
      <c r="HI422" s="2492"/>
      <c r="HJ422" s="2492"/>
      <c r="HK422" s="2492"/>
      <c r="HL422" s="2492"/>
      <c r="HM422" s="2492"/>
      <c r="HN422" s="2492"/>
      <c r="HO422" s="2492"/>
      <c r="HP422" s="2492"/>
      <c r="HQ422" s="2492"/>
      <c r="HR422" s="2492"/>
      <c r="HS422" s="2492"/>
      <c r="HT422" s="2492"/>
      <c r="HU422" s="2492"/>
      <c r="HV422" s="2492"/>
      <c r="HW422" s="2492"/>
      <c r="HX422" s="2492"/>
      <c r="HY422" s="2492"/>
      <c r="HZ422" s="2492"/>
      <c r="IA422" s="2492"/>
      <c r="IB422" s="2492"/>
      <c r="IC422" s="2492"/>
      <c r="ID422" s="2492"/>
      <c r="IE422" s="2492"/>
    </row>
    <row r="423" spans="1:239" s="1472" customFormat="1" ht="15.75" customHeight="1">
      <c r="A423" s="1495">
        <v>3108</v>
      </c>
      <c r="B423" s="1496" t="s">
        <v>1872</v>
      </c>
      <c r="C423" s="1543" t="s">
        <v>1873</v>
      </c>
      <c r="D423" s="1544"/>
      <c r="E423" s="1545"/>
      <c r="F423" s="1546"/>
      <c r="G423" s="1497">
        <v>1</v>
      </c>
      <c r="H423" s="701"/>
      <c r="I423" s="686">
        <v>20.7</v>
      </c>
      <c r="J423" s="1123"/>
      <c r="K423" s="698">
        <v>2</v>
      </c>
      <c r="L423" s="2449"/>
      <c r="M423" s="1121" t="s">
        <v>1874</v>
      </c>
      <c r="N423" s="1137"/>
      <c r="O423" s="1147"/>
      <c r="P423" s="1944"/>
      <c r="Q423" s="1147"/>
      <c r="R423" s="2466"/>
      <c r="S423" s="1137"/>
      <c r="T423" s="1147"/>
      <c r="U423" s="1944"/>
      <c r="V423" s="1147"/>
      <c r="W423" s="1429"/>
      <c r="X423" s="1502">
        <v>0.2</v>
      </c>
      <c r="Y423" s="755"/>
      <c r="Z423" s="899">
        <v>2726</v>
      </c>
      <c r="AA423" s="760"/>
      <c r="AB423" s="2481"/>
      <c r="AC423" s="2516">
        <f t="shared" si="24"/>
        <v>0</v>
      </c>
      <c r="AD423" s="1416">
        <f t="shared" si="25"/>
        <v>0</v>
      </c>
      <c r="AE423" s="1416">
        <f t="shared" si="26"/>
        <v>0</v>
      </c>
      <c r="AF423" s="1416">
        <f t="shared" si="27"/>
        <v>0</v>
      </c>
      <c r="AG423" s="2492"/>
      <c r="AH423" s="2492"/>
      <c r="AI423" s="2492"/>
      <c r="AJ423" s="2492"/>
      <c r="AK423" s="2492"/>
      <c r="AL423" s="2492"/>
      <c r="AM423" s="2492"/>
      <c r="AN423" s="2492"/>
      <c r="AO423" s="2492"/>
      <c r="AP423" s="2492"/>
      <c r="AQ423" s="2492"/>
      <c r="AR423" s="2492"/>
      <c r="AS423" s="2492"/>
      <c r="AT423" s="2492"/>
      <c r="AU423" s="2492"/>
      <c r="AV423" s="2492"/>
      <c r="AW423" s="2492"/>
      <c r="AX423" s="2492"/>
      <c r="AY423" s="2492"/>
      <c r="AZ423" s="2492"/>
      <c r="BA423" s="2492"/>
      <c r="BB423" s="2492"/>
      <c r="BC423" s="2492"/>
      <c r="BD423" s="2492"/>
      <c r="BE423" s="2492"/>
      <c r="BF423" s="2492"/>
      <c r="BG423" s="2492"/>
      <c r="BH423" s="2492"/>
      <c r="BI423" s="2492"/>
      <c r="BJ423" s="2492"/>
      <c r="BK423" s="2492"/>
      <c r="BL423" s="2492"/>
      <c r="BM423" s="2492"/>
      <c r="BN423" s="2492"/>
      <c r="BO423" s="2492"/>
      <c r="BP423" s="2492"/>
      <c r="BQ423" s="2492"/>
      <c r="BR423" s="2492"/>
      <c r="BS423" s="2492"/>
      <c r="BT423" s="2492"/>
      <c r="BU423" s="2492"/>
      <c r="BV423" s="2492"/>
      <c r="BW423" s="2492"/>
      <c r="BX423" s="2492"/>
      <c r="BY423" s="2492"/>
      <c r="BZ423" s="2492"/>
      <c r="CA423" s="2492"/>
      <c r="CB423" s="2492"/>
      <c r="CC423" s="2492"/>
      <c r="CD423" s="2492"/>
      <c r="CE423" s="2492"/>
      <c r="CF423" s="2492"/>
      <c r="CG423" s="2492"/>
      <c r="CH423" s="2492"/>
      <c r="CI423" s="2492"/>
      <c r="CJ423" s="2492"/>
      <c r="CK423" s="2492"/>
      <c r="CL423" s="2492"/>
      <c r="CM423" s="2492"/>
      <c r="CN423" s="2492"/>
      <c r="CO423" s="2492"/>
      <c r="CP423" s="2492"/>
      <c r="CQ423" s="2492"/>
      <c r="CR423" s="2492"/>
      <c r="CS423" s="2492"/>
      <c r="CT423" s="2492"/>
      <c r="CU423" s="2492"/>
      <c r="CV423" s="2492"/>
      <c r="CW423" s="2492"/>
      <c r="CX423" s="2492"/>
      <c r="CY423" s="2492"/>
      <c r="CZ423" s="2492"/>
      <c r="DA423" s="2492"/>
      <c r="DB423" s="2492"/>
      <c r="DC423" s="2492"/>
      <c r="DD423" s="2492"/>
      <c r="DE423" s="2492"/>
      <c r="DF423" s="2492"/>
      <c r="DG423" s="2492"/>
      <c r="DH423" s="2492"/>
      <c r="DI423" s="2492"/>
      <c r="DJ423" s="2492"/>
      <c r="DK423" s="2492"/>
      <c r="DL423" s="2492"/>
      <c r="DM423" s="2492"/>
      <c r="DN423" s="2492"/>
      <c r="DO423" s="2492"/>
      <c r="DP423" s="2492"/>
      <c r="DQ423" s="2492"/>
      <c r="DR423" s="2492"/>
      <c r="DS423" s="2492"/>
      <c r="DT423" s="2492"/>
      <c r="DU423" s="2492"/>
      <c r="DV423" s="2492"/>
      <c r="DW423" s="2492"/>
      <c r="DX423" s="2492"/>
      <c r="DY423" s="2492"/>
      <c r="DZ423" s="2492"/>
      <c r="EA423" s="2492"/>
      <c r="EB423" s="2492"/>
      <c r="EC423" s="2492"/>
      <c r="ED423" s="2492"/>
      <c r="EE423" s="2492"/>
      <c r="EF423" s="2492"/>
      <c r="EG423" s="2492"/>
      <c r="EH423" s="2492"/>
      <c r="EI423" s="2492"/>
      <c r="EJ423" s="2492"/>
      <c r="EK423" s="2492"/>
      <c r="EL423" s="2492"/>
      <c r="EM423" s="2492"/>
      <c r="EN423" s="2492"/>
      <c r="EO423" s="2492"/>
      <c r="EP423" s="2492"/>
      <c r="EQ423" s="2492"/>
      <c r="ER423" s="2492"/>
      <c r="ES423" s="2492"/>
      <c r="ET423" s="2492"/>
      <c r="EU423" s="2492"/>
      <c r="EV423" s="2492"/>
      <c r="EW423" s="2492"/>
      <c r="EX423" s="2492"/>
      <c r="EY423" s="2492"/>
      <c r="EZ423" s="2492"/>
      <c r="FA423" s="2492"/>
      <c r="FB423" s="2492"/>
      <c r="FC423" s="2492"/>
      <c r="FD423" s="2492"/>
      <c r="FE423" s="2492"/>
      <c r="FF423" s="2492"/>
      <c r="FG423" s="2492"/>
      <c r="FH423" s="2492"/>
      <c r="FI423" s="2492"/>
      <c r="FJ423" s="2492"/>
      <c r="FK423" s="2492"/>
      <c r="FL423" s="2492"/>
      <c r="FM423" s="2492"/>
      <c r="FN423" s="2492"/>
      <c r="FO423" s="2492"/>
      <c r="FP423" s="2492"/>
      <c r="FQ423" s="2492"/>
      <c r="FR423" s="2492"/>
      <c r="FS423" s="2492"/>
      <c r="FT423" s="2492"/>
      <c r="FU423" s="2492"/>
      <c r="FV423" s="2492"/>
      <c r="FW423" s="2492"/>
      <c r="FX423" s="2492"/>
      <c r="FY423" s="2492"/>
      <c r="FZ423" s="2492"/>
      <c r="GA423" s="2492"/>
      <c r="GB423" s="2492"/>
      <c r="GC423" s="2492"/>
      <c r="GD423" s="2492"/>
      <c r="GE423" s="2492"/>
      <c r="GF423" s="2492"/>
      <c r="GG423" s="2492"/>
      <c r="GH423" s="2492"/>
      <c r="GI423" s="2492"/>
      <c r="GJ423" s="2492"/>
      <c r="GK423" s="2492"/>
      <c r="GL423" s="2492"/>
      <c r="GM423" s="2492"/>
      <c r="GN423" s="2492"/>
      <c r="GO423" s="2492"/>
      <c r="GP423" s="2492"/>
      <c r="GQ423" s="2492"/>
      <c r="GR423" s="2492"/>
      <c r="GS423" s="2492"/>
      <c r="GT423" s="2492"/>
      <c r="GU423" s="2492"/>
      <c r="GV423" s="2492"/>
      <c r="GW423" s="2492"/>
      <c r="GX423" s="2492"/>
      <c r="GY423" s="2492"/>
      <c r="GZ423" s="2492"/>
      <c r="HA423" s="2492"/>
      <c r="HB423" s="2492"/>
      <c r="HC423" s="2492"/>
      <c r="HD423" s="2492"/>
      <c r="HE423" s="2492"/>
      <c r="HF423" s="2492"/>
      <c r="HG423" s="2492"/>
      <c r="HH423" s="2492"/>
      <c r="HI423" s="2492"/>
      <c r="HJ423" s="2492"/>
      <c r="HK423" s="2492"/>
      <c r="HL423" s="2492"/>
      <c r="HM423" s="2492"/>
      <c r="HN423" s="2492"/>
      <c r="HO423" s="2492"/>
      <c r="HP423" s="2492"/>
      <c r="HQ423" s="2492"/>
      <c r="HR423" s="2492"/>
      <c r="HS423" s="2492"/>
      <c r="HT423" s="2492"/>
      <c r="HU423" s="2492"/>
      <c r="HV423" s="2492"/>
      <c r="HW423" s="2492"/>
      <c r="HX423" s="2492"/>
      <c r="HY423" s="2492"/>
      <c r="HZ423" s="2492"/>
      <c r="IA423" s="2492"/>
      <c r="IB423" s="2492"/>
      <c r="IC423" s="2492"/>
      <c r="ID423" s="2492"/>
      <c r="IE423" s="2492"/>
    </row>
    <row r="424" spans="1:239" s="2111" customFormat="1" ht="15.75" customHeight="1">
      <c r="A424" s="2206" t="s">
        <v>1875</v>
      </c>
      <c r="B424" s="2207" t="s">
        <v>1876</v>
      </c>
      <c r="C424" s="2208" t="s">
        <v>1877</v>
      </c>
      <c r="D424" s="2209"/>
      <c r="E424" s="2210"/>
      <c r="F424" s="2211"/>
      <c r="G424" s="1554" t="s">
        <v>221</v>
      </c>
      <c r="H424" s="2212"/>
      <c r="I424" s="1617">
        <v>45.7</v>
      </c>
      <c r="J424" s="1757"/>
      <c r="K424" s="1590">
        <v>5</v>
      </c>
      <c r="L424" s="2442"/>
      <c r="M424" s="2213" t="s">
        <v>1878</v>
      </c>
      <c r="N424" s="2214" t="s">
        <v>1767</v>
      </c>
      <c r="O424" s="2215"/>
      <c r="P424" s="2216">
        <v>100</v>
      </c>
      <c r="Q424" s="2215"/>
      <c r="R424" s="2468"/>
      <c r="S424" s="1137"/>
      <c r="T424" s="1147"/>
      <c r="U424" s="1944"/>
      <c r="V424" s="1147"/>
      <c r="W424" s="1429"/>
      <c r="X424" s="2217">
        <v>0.02</v>
      </c>
      <c r="Y424" s="2215"/>
      <c r="Z424" s="2218">
        <v>37876</v>
      </c>
      <c r="AA424" s="2219"/>
      <c r="AB424" s="2480"/>
      <c r="AC424" s="2516">
        <f t="shared" si="24"/>
        <v>0</v>
      </c>
      <c r="AD424" s="1416">
        <f t="shared" si="25"/>
        <v>0</v>
      </c>
      <c r="AE424" s="1416">
        <f t="shared" si="26"/>
        <v>0</v>
      </c>
      <c r="AF424" s="1416">
        <f t="shared" si="27"/>
        <v>0</v>
      </c>
      <c r="AG424" s="2505"/>
      <c r="AH424" s="2505"/>
      <c r="AI424" s="2505"/>
      <c r="AJ424" s="2505"/>
      <c r="AK424" s="2505"/>
      <c r="AL424" s="2505"/>
      <c r="AM424" s="2505"/>
      <c r="AN424" s="2505"/>
      <c r="AO424" s="2505"/>
      <c r="AP424" s="2505"/>
      <c r="AQ424" s="2505"/>
      <c r="AR424" s="2505"/>
      <c r="AS424" s="2505"/>
      <c r="AT424" s="2505"/>
      <c r="AU424" s="2505"/>
      <c r="AV424" s="2505"/>
      <c r="AW424" s="2505"/>
      <c r="AX424" s="2505"/>
      <c r="AY424" s="2505"/>
      <c r="AZ424" s="2505"/>
      <c r="BA424" s="2505"/>
      <c r="BB424" s="2505"/>
      <c r="BC424" s="2505"/>
      <c r="BD424" s="2505"/>
      <c r="BE424" s="2505"/>
      <c r="BF424" s="2505"/>
      <c r="BG424" s="2505"/>
      <c r="BH424" s="2505"/>
      <c r="BI424" s="2505"/>
      <c r="BJ424" s="2505"/>
      <c r="BK424" s="2505"/>
      <c r="BL424" s="2505"/>
      <c r="BM424" s="2505"/>
      <c r="BN424" s="2505"/>
      <c r="BO424" s="2505"/>
      <c r="BP424" s="2505"/>
      <c r="BQ424" s="2505"/>
      <c r="BR424" s="2505"/>
      <c r="BS424" s="2505"/>
      <c r="BT424" s="2505"/>
      <c r="BU424" s="2505"/>
      <c r="BV424" s="2505"/>
      <c r="BW424" s="2505"/>
      <c r="BX424" s="2505"/>
      <c r="BY424" s="2505"/>
      <c r="BZ424" s="2505"/>
      <c r="CA424" s="2505"/>
      <c r="CB424" s="2505"/>
      <c r="CC424" s="2505"/>
      <c r="CD424" s="2505"/>
      <c r="CE424" s="2505"/>
      <c r="CF424" s="2505"/>
      <c r="CG424" s="2505"/>
      <c r="CH424" s="2505"/>
      <c r="CI424" s="2505"/>
      <c r="CJ424" s="2505"/>
      <c r="CK424" s="2505"/>
      <c r="CL424" s="2505"/>
      <c r="CM424" s="2505"/>
      <c r="CN424" s="2505"/>
      <c r="CO424" s="2505"/>
      <c r="CP424" s="2505"/>
      <c r="CQ424" s="2505"/>
      <c r="CR424" s="2505"/>
      <c r="CS424" s="2505"/>
      <c r="CT424" s="2505"/>
      <c r="CU424" s="2505"/>
      <c r="CV424" s="2505"/>
      <c r="CW424" s="2505"/>
      <c r="CX424" s="2505"/>
      <c r="CY424" s="2505"/>
      <c r="CZ424" s="2505"/>
      <c r="DA424" s="2505"/>
      <c r="DB424" s="2505"/>
      <c r="DC424" s="2505"/>
      <c r="DD424" s="2505"/>
      <c r="DE424" s="2505"/>
      <c r="DF424" s="2505"/>
      <c r="DG424" s="2505"/>
      <c r="DH424" s="2505"/>
      <c r="DI424" s="2505"/>
      <c r="DJ424" s="2505"/>
      <c r="DK424" s="2505"/>
      <c r="DL424" s="2505"/>
      <c r="DM424" s="2505"/>
      <c r="DN424" s="2505"/>
      <c r="DO424" s="2505"/>
      <c r="DP424" s="2505"/>
      <c r="DQ424" s="2505"/>
      <c r="DR424" s="2505"/>
      <c r="DS424" s="2505"/>
      <c r="DT424" s="2505"/>
      <c r="DU424" s="2505"/>
      <c r="DV424" s="2505"/>
      <c r="DW424" s="2505"/>
      <c r="DX424" s="2505"/>
      <c r="DY424" s="2505"/>
      <c r="DZ424" s="2505"/>
      <c r="EA424" s="2505"/>
      <c r="EB424" s="2505"/>
      <c r="EC424" s="2505"/>
      <c r="ED424" s="2505"/>
      <c r="EE424" s="2505"/>
      <c r="EF424" s="2505"/>
      <c r="EG424" s="2505"/>
      <c r="EH424" s="2505"/>
      <c r="EI424" s="2505"/>
      <c r="EJ424" s="2505"/>
      <c r="EK424" s="2505"/>
      <c r="EL424" s="2505"/>
      <c r="EM424" s="2505"/>
      <c r="EN424" s="2505"/>
      <c r="EO424" s="2505"/>
      <c r="EP424" s="2505"/>
      <c r="EQ424" s="2505"/>
      <c r="ER424" s="2505"/>
      <c r="ES424" s="2505"/>
      <c r="ET424" s="2505"/>
      <c r="EU424" s="2505"/>
      <c r="EV424" s="2505"/>
      <c r="EW424" s="2505"/>
      <c r="EX424" s="2505"/>
      <c r="EY424" s="2505"/>
      <c r="EZ424" s="2505"/>
      <c r="FA424" s="2505"/>
      <c r="FB424" s="2505"/>
      <c r="FC424" s="2505"/>
      <c r="FD424" s="2505"/>
      <c r="FE424" s="2505"/>
      <c r="FF424" s="2505"/>
      <c r="FG424" s="2505"/>
      <c r="FH424" s="2505"/>
      <c r="FI424" s="2505"/>
      <c r="FJ424" s="2505"/>
      <c r="FK424" s="2505"/>
      <c r="FL424" s="2505"/>
      <c r="FM424" s="2505"/>
      <c r="FN424" s="2505"/>
      <c r="FO424" s="2505"/>
      <c r="FP424" s="2505"/>
      <c r="FQ424" s="2505"/>
      <c r="FR424" s="2505"/>
      <c r="FS424" s="2505"/>
      <c r="FT424" s="2505"/>
      <c r="FU424" s="2505"/>
      <c r="FV424" s="2505"/>
      <c r="FW424" s="2505"/>
      <c r="FX424" s="2505"/>
      <c r="FY424" s="2505"/>
      <c r="FZ424" s="2505"/>
      <c r="GA424" s="2505"/>
      <c r="GB424" s="2505"/>
      <c r="GC424" s="2505"/>
      <c r="GD424" s="2505"/>
      <c r="GE424" s="2505"/>
      <c r="GF424" s="2505"/>
      <c r="GG424" s="2505"/>
      <c r="GH424" s="2505"/>
      <c r="GI424" s="2505"/>
      <c r="GJ424" s="2505"/>
      <c r="GK424" s="2505"/>
      <c r="GL424" s="2505"/>
      <c r="GM424" s="2505"/>
      <c r="GN424" s="2505"/>
      <c r="GO424" s="2505"/>
      <c r="GP424" s="2505"/>
      <c r="GQ424" s="2505"/>
      <c r="GR424" s="2505"/>
      <c r="GS424" s="2505"/>
      <c r="GT424" s="2505"/>
      <c r="GU424" s="2505"/>
      <c r="GV424" s="2505"/>
      <c r="GW424" s="2505"/>
      <c r="GX424" s="2505"/>
      <c r="GY424" s="2505"/>
      <c r="GZ424" s="2505"/>
      <c r="HA424" s="2505"/>
      <c r="HB424" s="2505"/>
      <c r="HC424" s="2505"/>
      <c r="HD424" s="2505"/>
      <c r="HE424" s="2505"/>
      <c r="HF424" s="2505"/>
      <c r="HG424" s="2505"/>
      <c r="HH424" s="2505"/>
      <c r="HI424" s="2505"/>
      <c r="HJ424" s="2505"/>
      <c r="HK424" s="2505"/>
      <c r="HL424" s="2505"/>
      <c r="HM424" s="2505"/>
      <c r="HN424" s="2505"/>
      <c r="HO424" s="2505"/>
      <c r="HP424" s="2505"/>
      <c r="HQ424" s="2505"/>
      <c r="HR424" s="2505"/>
      <c r="HS424" s="2505"/>
      <c r="HT424" s="2505"/>
      <c r="HU424" s="2505"/>
      <c r="HV424" s="2505"/>
      <c r="HW424" s="2505"/>
      <c r="HX424" s="2505"/>
      <c r="HY424" s="2505"/>
      <c r="HZ424" s="2505"/>
      <c r="IA424" s="2505"/>
      <c r="IB424" s="2505"/>
      <c r="IC424" s="2505"/>
      <c r="ID424" s="2505"/>
      <c r="IE424" s="2505"/>
    </row>
    <row r="425" spans="1:239" s="2111" customFormat="1" ht="15.75" customHeight="1">
      <c r="A425" s="1224" t="s">
        <v>59</v>
      </c>
      <c r="B425" s="1099" t="s">
        <v>1879</v>
      </c>
      <c r="C425" s="2407" t="s">
        <v>1880</v>
      </c>
      <c r="D425" s="893"/>
      <c r="E425" s="2392"/>
      <c r="F425" s="2393"/>
      <c r="G425" s="1088" t="s">
        <v>218</v>
      </c>
      <c r="H425" s="1081"/>
      <c r="I425" s="1082">
        <v>67.5</v>
      </c>
      <c r="J425" s="1083"/>
      <c r="K425" s="1100">
        <v>6</v>
      </c>
      <c r="L425" s="1285"/>
      <c r="M425" s="1162" t="s">
        <v>273</v>
      </c>
      <c r="N425" s="1137"/>
      <c r="O425" s="1147"/>
      <c r="P425" s="1944"/>
      <c r="Q425" s="1147"/>
      <c r="R425" s="2473"/>
      <c r="S425" s="1137"/>
      <c r="T425" s="1147"/>
      <c r="U425" s="1944"/>
      <c r="V425" s="1147"/>
      <c r="W425" s="1429"/>
      <c r="X425" s="1133"/>
      <c r="Y425" s="1134"/>
      <c r="Z425" s="950"/>
      <c r="AA425" s="1057"/>
      <c r="AB425" s="2680"/>
      <c r="AC425" s="2516">
        <f t="shared" si="24"/>
        <v>0</v>
      </c>
      <c r="AD425" s="1416">
        <f t="shared" si="25"/>
        <v>0</v>
      </c>
      <c r="AE425" s="1416">
        <f t="shared" si="26"/>
        <v>0</v>
      </c>
      <c r="AF425" s="1416">
        <f t="shared" si="27"/>
        <v>0</v>
      </c>
      <c r="AG425" s="2505"/>
      <c r="AH425" s="2505"/>
      <c r="AI425" s="2505"/>
      <c r="AJ425" s="2505"/>
      <c r="AK425" s="2505"/>
      <c r="AL425" s="2505"/>
      <c r="AM425" s="2505"/>
      <c r="AN425" s="2505"/>
      <c r="AO425" s="2505"/>
      <c r="AP425" s="2505"/>
      <c r="AQ425" s="2505"/>
      <c r="AR425" s="2505"/>
      <c r="AS425" s="2505"/>
      <c r="AT425" s="2505"/>
      <c r="AU425" s="2505"/>
      <c r="AV425" s="2505"/>
      <c r="AW425" s="2505"/>
      <c r="AX425" s="2505"/>
      <c r="AY425" s="2505"/>
      <c r="AZ425" s="2505"/>
      <c r="BA425" s="2505"/>
      <c r="BB425" s="2505"/>
      <c r="BC425" s="2505"/>
      <c r="BD425" s="2505"/>
      <c r="BE425" s="2505"/>
      <c r="BF425" s="2505"/>
      <c r="BG425" s="2505"/>
      <c r="BH425" s="2505"/>
      <c r="BI425" s="2505"/>
      <c r="BJ425" s="2505"/>
      <c r="BK425" s="2505"/>
      <c r="BL425" s="2505"/>
      <c r="BM425" s="2505"/>
      <c r="BN425" s="2505"/>
      <c r="BO425" s="2505"/>
      <c r="BP425" s="2505"/>
      <c r="BQ425" s="2505"/>
      <c r="BR425" s="2505"/>
      <c r="BS425" s="2505"/>
      <c r="BT425" s="2505"/>
      <c r="BU425" s="2505"/>
      <c r="BV425" s="2505"/>
      <c r="BW425" s="2505"/>
      <c r="BX425" s="2505"/>
      <c r="BY425" s="2505"/>
      <c r="BZ425" s="2505"/>
      <c r="CA425" s="2505"/>
      <c r="CB425" s="2505"/>
      <c r="CC425" s="2505"/>
      <c r="CD425" s="2505"/>
      <c r="CE425" s="2505"/>
      <c r="CF425" s="2505"/>
      <c r="CG425" s="2505"/>
      <c r="CH425" s="2505"/>
      <c r="CI425" s="2505"/>
      <c r="CJ425" s="2505"/>
      <c r="CK425" s="2505"/>
      <c r="CL425" s="2505"/>
      <c r="CM425" s="2505"/>
      <c r="CN425" s="2505"/>
      <c r="CO425" s="2505"/>
      <c r="CP425" s="2505"/>
      <c r="CQ425" s="2505"/>
      <c r="CR425" s="2505"/>
      <c r="CS425" s="2505"/>
      <c r="CT425" s="2505"/>
      <c r="CU425" s="2505"/>
      <c r="CV425" s="2505"/>
      <c r="CW425" s="2505"/>
      <c r="CX425" s="2505"/>
      <c r="CY425" s="2505"/>
      <c r="CZ425" s="2505"/>
      <c r="DA425" s="2505"/>
      <c r="DB425" s="2505"/>
      <c r="DC425" s="2505"/>
      <c r="DD425" s="2505"/>
      <c r="DE425" s="2505"/>
      <c r="DF425" s="2505"/>
      <c r="DG425" s="2505"/>
      <c r="DH425" s="2505"/>
      <c r="DI425" s="2505"/>
      <c r="DJ425" s="2505"/>
      <c r="DK425" s="2505"/>
      <c r="DL425" s="2505"/>
      <c r="DM425" s="2505"/>
      <c r="DN425" s="2505"/>
      <c r="DO425" s="2505"/>
      <c r="DP425" s="2505"/>
      <c r="DQ425" s="2505"/>
      <c r="DR425" s="2505"/>
      <c r="DS425" s="2505"/>
      <c r="DT425" s="2505"/>
      <c r="DU425" s="2505"/>
      <c r="DV425" s="2505"/>
      <c r="DW425" s="2505"/>
      <c r="DX425" s="2505"/>
      <c r="DY425" s="2505"/>
      <c r="DZ425" s="2505"/>
      <c r="EA425" s="2505"/>
      <c r="EB425" s="2505"/>
      <c r="EC425" s="2505"/>
      <c r="ED425" s="2505"/>
      <c r="EE425" s="2505"/>
      <c r="EF425" s="2505"/>
      <c r="EG425" s="2505"/>
      <c r="EH425" s="2505"/>
      <c r="EI425" s="2505"/>
      <c r="EJ425" s="2505"/>
      <c r="EK425" s="2505"/>
      <c r="EL425" s="2505"/>
      <c r="EM425" s="2505"/>
      <c r="EN425" s="2505"/>
      <c r="EO425" s="2505"/>
      <c r="EP425" s="2505"/>
      <c r="EQ425" s="2505"/>
      <c r="ER425" s="2505"/>
      <c r="ES425" s="2505"/>
      <c r="ET425" s="2505"/>
      <c r="EU425" s="2505"/>
      <c r="EV425" s="2505"/>
      <c r="EW425" s="2505"/>
      <c r="EX425" s="2505"/>
      <c r="EY425" s="2505"/>
      <c r="EZ425" s="2505"/>
      <c r="FA425" s="2505"/>
      <c r="FB425" s="2505"/>
      <c r="FC425" s="2505"/>
      <c r="FD425" s="2505"/>
      <c r="FE425" s="2505"/>
      <c r="FF425" s="2505"/>
      <c r="FG425" s="2505"/>
      <c r="FH425" s="2505"/>
      <c r="FI425" s="2505"/>
      <c r="FJ425" s="2505"/>
      <c r="FK425" s="2505"/>
      <c r="FL425" s="2505"/>
      <c r="FM425" s="2505"/>
      <c r="FN425" s="2505"/>
      <c r="FO425" s="2505"/>
      <c r="FP425" s="2505"/>
      <c r="FQ425" s="2505"/>
      <c r="FR425" s="2505"/>
      <c r="FS425" s="2505"/>
      <c r="FT425" s="2505"/>
      <c r="FU425" s="2505"/>
      <c r="FV425" s="2505"/>
      <c r="FW425" s="2505"/>
      <c r="FX425" s="2505"/>
      <c r="FY425" s="2505"/>
      <c r="FZ425" s="2505"/>
      <c r="GA425" s="2505"/>
      <c r="GB425" s="2505"/>
      <c r="GC425" s="2505"/>
      <c r="GD425" s="2505"/>
      <c r="GE425" s="2505"/>
      <c r="GF425" s="2505"/>
      <c r="GG425" s="2505"/>
      <c r="GH425" s="2505"/>
      <c r="GI425" s="2505"/>
      <c r="GJ425" s="2505"/>
      <c r="GK425" s="2505"/>
      <c r="GL425" s="2505"/>
      <c r="GM425" s="2505"/>
      <c r="GN425" s="2505"/>
      <c r="GO425" s="2505"/>
      <c r="GP425" s="2505"/>
      <c r="GQ425" s="2505"/>
      <c r="GR425" s="2505"/>
      <c r="GS425" s="2505"/>
      <c r="GT425" s="2505"/>
      <c r="GU425" s="2505"/>
      <c r="GV425" s="2505"/>
      <c r="GW425" s="2505"/>
      <c r="GX425" s="2505"/>
      <c r="GY425" s="2505"/>
      <c r="GZ425" s="2505"/>
      <c r="HA425" s="2505"/>
      <c r="HB425" s="2505"/>
      <c r="HC425" s="2505"/>
      <c r="HD425" s="2505"/>
      <c r="HE425" s="2505"/>
      <c r="HF425" s="2505"/>
      <c r="HG425" s="2505"/>
      <c r="HH425" s="2505"/>
      <c r="HI425" s="2505"/>
      <c r="HJ425" s="2505"/>
      <c r="HK425" s="2505"/>
      <c r="HL425" s="2505"/>
      <c r="HM425" s="2505"/>
      <c r="HN425" s="2505"/>
      <c r="HO425" s="2505"/>
      <c r="HP425" s="2505"/>
      <c r="HQ425" s="2505"/>
      <c r="HR425" s="2505"/>
      <c r="HS425" s="2505"/>
      <c r="HT425" s="2505"/>
      <c r="HU425" s="2505"/>
      <c r="HV425" s="2505"/>
      <c r="HW425" s="2505"/>
      <c r="HX425" s="2505"/>
      <c r="HY425" s="2505"/>
      <c r="HZ425" s="2505"/>
      <c r="IA425" s="2505"/>
      <c r="IB425" s="2505"/>
      <c r="IC425" s="2505"/>
      <c r="ID425" s="2505"/>
      <c r="IE425" s="2505"/>
    </row>
    <row r="426" spans="1:239" s="1472" customFormat="1" ht="15.75" customHeight="1">
      <c r="A426" s="1063" t="s">
        <v>60</v>
      </c>
      <c r="B426" s="1064" t="s">
        <v>1881</v>
      </c>
      <c r="C426" s="2408" t="s">
        <v>1882</v>
      </c>
      <c r="D426" s="1168"/>
      <c r="E426" s="765"/>
      <c r="F426" s="766"/>
      <c r="G426" s="1068" t="s">
        <v>218</v>
      </c>
      <c r="H426" s="905"/>
      <c r="I426" s="906">
        <v>67.5</v>
      </c>
      <c r="J426" s="936"/>
      <c r="K426" s="618">
        <v>6</v>
      </c>
      <c r="L426" s="1285"/>
      <c r="M426" s="1121" t="s">
        <v>274</v>
      </c>
      <c r="N426" s="1137"/>
      <c r="O426" s="1147"/>
      <c r="P426" s="1944"/>
      <c r="Q426" s="1147"/>
      <c r="R426" s="2473"/>
      <c r="S426" s="1137"/>
      <c r="T426" s="1147"/>
      <c r="U426" s="1944"/>
      <c r="V426" s="1147"/>
      <c r="W426" s="1429"/>
      <c r="X426" s="1133"/>
      <c r="Y426" s="1134"/>
      <c r="Z426" s="950"/>
      <c r="AA426" s="1057"/>
      <c r="AB426" s="2680"/>
      <c r="AC426" s="2516">
        <f t="shared" si="24"/>
        <v>0</v>
      </c>
      <c r="AD426" s="1416">
        <f t="shared" si="25"/>
        <v>0</v>
      </c>
      <c r="AE426" s="1416">
        <f t="shared" si="26"/>
        <v>0</v>
      </c>
      <c r="AF426" s="1416">
        <f t="shared" si="27"/>
        <v>0</v>
      </c>
      <c r="AG426" s="2492"/>
      <c r="AH426" s="2492"/>
      <c r="AI426" s="2492"/>
      <c r="AJ426" s="2492"/>
      <c r="AK426" s="2492"/>
      <c r="AL426" s="2492"/>
      <c r="AM426" s="2492"/>
      <c r="AN426" s="2492"/>
      <c r="AO426" s="2492"/>
      <c r="AP426" s="2492"/>
      <c r="AQ426" s="2492"/>
      <c r="AR426" s="2492"/>
      <c r="AS426" s="2492"/>
      <c r="AT426" s="2492"/>
      <c r="AU426" s="2492"/>
      <c r="AV426" s="2492"/>
      <c r="AW426" s="2492"/>
      <c r="AX426" s="2492"/>
      <c r="AY426" s="2492"/>
      <c r="AZ426" s="2492"/>
      <c r="BA426" s="2492"/>
      <c r="BB426" s="2492"/>
      <c r="BC426" s="2492"/>
      <c r="BD426" s="2492"/>
      <c r="BE426" s="2492"/>
      <c r="BF426" s="2492"/>
      <c r="BG426" s="2492"/>
      <c r="BH426" s="2492"/>
      <c r="BI426" s="2492"/>
      <c r="BJ426" s="2492"/>
      <c r="BK426" s="2492"/>
      <c r="BL426" s="2492"/>
      <c r="BM426" s="2492"/>
      <c r="BN426" s="2492"/>
      <c r="BO426" s="2492"/>
      <c r="BP426" s="2492"/>
      <c r="BQ426" s="2492"/>
      <c r="BR426" s="2492"/>
      <c r="BS426" s="2492"/>
      <c r="BT426" s="2492"/>
      <c r="BU426" s="2492"/>
      <c r="BV426" s="2492"/>
      <c r="BW426" s="2492"/>
      <c r="BX426" s="2492"/>
      <c r="BY426" s="2492"/>
      <c r="BZ426" s="2492"/>
      <c r="CA426" s="2492"/>
      <c r="CB426" s="2492"/>
      <c r="CC426" s="2492"/>
      <c r="CD426" s="2492"/>
      <c r="CE426" s="2492"/>
      <c r="CF426" s="2492"/>
      <c r="CG426" s="2492"/>
      <c r="CH426" s="2492"/>
      <c r="CI426" s="2492"/>
      <c r="CJ426" s="2492"/>
      <c r="CK426" s="2492"/>
      <c r="CL426" s="2492"/>
      <c r="CM426" s="2492"/>
      <c r="CN426" s="2492"/>
      <c r="CO426" s="2492"/>
      <c r="CP426" s="2492"/>
      <c r="CQ426" s="2492"/>
      <c r="CR426" s="2492"/>
      <c r="CS426" s="2492"/>
      <c r="CT426" s="2492"/>
      <c r="CU426" s="2492"/>
      <c r="CV426" s="2492"/>
      <c r="CW426" s="2492"/>
      <c r="CX426" s="2492"/>
      <c r="CY426" s="2492"/>
      <c r="CZ426" s="2492"/>
      <c r="DA426" s="2492"/>
      <c r="DB426" s="2492"/>
      <c r="DC426" s="2492"/>
      <c r="DD426" s="2492"/>
      <c r="DE426" s="2492"/>
      <c r="DF426" s="2492"/>
      <c r="DG426" s="2492"/>
      <c r="DH426" s="2492"/>
      <c r="DI426" s="2492"/>
      <c r="DJ426" s="2492"/>
      <c r="DK426" s="2492"/>
      <c r="DL426" s="2492"/>
      <c r="DM426" s="2492"/>
      <c r="DN426" s="2492"/>
      <c r="DO426" s="2492"/>
      <c r="DP426" s="2492"/>
      <c r="DQ426" s="2492"/>
      <c r="DR426" s="2492"/>
      <c r="DS426" s="2492"/>
      <c r="DT426" s="2492"/>
      <c r="DU426" s="2492"/>
      <c r="DV426" s="2492"/>
      <c r="DW426" s="2492"/>
      <c r="DX426" s="2492"/>
      <c r="DY426" s="2492"/>
      <c r="DZ426" s="2492"/>
      <c r="EA426" s="2492"/>
      <c r="EB426" s="2492"/>
      <c r="EC426" s="2492"/>
      <c r="ED426" s="2492"/>
      <c r="EE426" s="2492"/>
      <c r="EF426" s="2492"/>
      <c r="EG426" s="2492"/>
      <c r="EH426" s="2492"/>
      <c r="EI426" s="2492"/>
      <c r="EJ426" s="2492"/>
      <c r="EK426" s="2492"/>
      <c r="EL426" s="2492"/>
      <c r="EM426" s="2492"/>
      <c r="EN426" s="2492"/>
      <c r="EO426" s="2492"/>
      <c r="EP426" s="2492"/>
      <c r="EQ426" s="2492"/>
      <c r="ER426" s="2492"/>
      <c r="ES426" s="2492"/>
      <c r="ET426" s="2492"/>
      <c r="EU426" s="2492"/>
      <c r="EV426" s="2492"/>
      <c r="EW426" s="2492"/>
      <c r="EX426" s="2492"/>
      <c r="EY426" s="2492"/>
      <c r="EZ426" s="2492"/>
      <c r="FA426" s="2492"/>
      <c r="FB426" s="2492"/>
      <c r="FC426" s="2492"/>
      <c r="FD426" s="2492"/>
      <c r="FE426" s="2492"/>
      <c r="FF426" s="2492"/>
      <c r="FG426" s="2492"/>
      <c r="FH426" s="2492"/>
      <c r="FI426" s="2492"/>
      <c r="FJ426" s="2492"/>
      <c r="FK426" s="2492"/>
      <c r="FL426" s="2492"/>
      <c r="FM426" s="2492"/>
      <c r="FN426" s="2492"/>
      <c r="FO426" s="2492"/>
      <c r="FP426" s="2492"/>
      <c r="FQ426" s="2492"/>
      <c r="FR426" s="2492"/>
      <c r="FS426" s="2492"/>
      <c r="FT426" s="2492"/>
      <c r="FU426" s="2492"/>
      <c r="FV426" s="2492"/>
      <c r="FW426" s="2492"/>
      <c r="FX426" s="2492"/>
      <c r="FY426" s="2492"/>
      <c r="FZ426" s="2492"/>
      <c r="GA426" s="2492"/>
      <c r="GB426" s="2492"/>
      <c r="GC426" s="2492"/>
      <c r="GD426" s="2492"/>
      <c r="GE426" s="2492"/>
      <c r="GF426" s="2492"/>
      <c r="GG426" s="2492"/>
      <c r="GH426" s="2492"/>
      <c r="GI426" s="2492"/>
      <c r="GJ426" s="2492"/>
      <c r="GK426" s="2492"/>
      <c r="GL426" s="2492"/>
      <c r="GM426" s="2492"/>
      <c r="GN426" s="2492"/>
      <c r="GO426" s="2492"/>
      <c r="GP426" s="2492"/>
      <c r="GQ426" s="2492"/>
      <c r="GR426" s="2492"/>
      <c r="GS426" s="2492"/>
      <c r="GT426" s="2492"/>
      <c r="GU426" s="2492"/>
      <c r="GV426" s="2492"/>
      <c r="GW426" s="2492"/>
      <c r="GX426" s="2492"/>
      <c r="GY426" s="2492"/>
      <c r="GZ426" s="2492"/>
      <c r="HA426" s="2492"/>
      <c r="HB426" s="2492"/>
      <c r="HC426" s="2492"/>
      <c r="HD426" s="2492"/>
      <c r="HE426" s="2492"/>
      <c r="HF426" s="2492"/>
      <c r="HG426" s="2492"/>
      <c r="HH426" s="2492"/>
      <c r="HI426" s="2492"/>
      <c r="HJ426" s="2492"/>
      <c r="HK426" s="2492"/>
      <c r="HL426" s="2492"/>
      <c r="HM426" s="2492"/>
      <c r="HN426" s="2492"/>
      <c r="HO426" s="2492"/>
      <c r="HP426" s="2492"/>
      <c r="HQ426" s="2492"/>
      <c r="HR426" s="2492"/>
      <c r="HS426" s="2492"/>
      <c r="HT426" s="2492"/>
      <c r="HU426" s="2492"/>
      <c r="HV426" s="2492"/>
      <c r="HW426" s="2492"/>
      <c r="HX426" s="2492"/>
      <c r="HY426" s="2492"/>
      <c r="HZ426" s="2492"/>
      <c r="IA426" s="2492"/>
      <c r="IB426" s="2492"/>
      <c r="IC426" s="2492"/>
      <c r="ID426" s="2492"/>
      <c r="IE426" s="2492"/>
    </row>
    <row r="427" spans="1:239" s="1472" customFormat="1" ht="27" customHeight="1">
      <c r="A427" s="872" t="s">
        <v>766</v>
      </c>
      <c r="B427" s="908" t="s">
        <v>1883</v>
      </c>
      <c r="C427" s="4296" t="s">
        <v>1884</v>
      </c>
      <c r="D427" s="4297"/>
      <c r="E427" s="4297"/>
      <c r="F427" s="880" t="s">
        <v>85</v>
      </c>
      <c r="G427" s="1088" t="s">
        <v>218</v>
      </c>
      <c r="H427" s="1081"/>
      <c r="I427" s="1082">
        <v>67.5</v>
      </c>
      <c r="J427" s="1083"/>
      <c r="K427" s="1100">
        <v>6</v>
      </c>
      <c r="L427" s="1285"/>
      <c r="M427" s="692"/>
      <c r="N427" s="460"/>
      <c r="O427" s="393"/>
      <c r="P427" s="1993"/>
      <c r="Q427" s="393"/>
      <c r="R427" s="2464"/>
      <c r="S427" s="460"/>
      <c r="T427" s="393"/>
      <c r="U427" s="1993"/>
      <c r="V427" s="393"/>
      <c r="W427" s="1428"/>
      <c r="X427" s="372"/>
      <c r="Y427" s="992"/>
      <c r="Z427" s="416"/>
      <c r="AA427" s="399"/>
      <c r="AB427" s="2482"/>
      <c r="AC427" s="2516">
        <f t="shared" si="24"/>
        <v>0</v>
      </c>
      <c r="AD427" s="1416">
        <f t="shared" si="25"/>
        <v>0</v>
      </c>
      <c r="AE427" s="1416">
        <f t="shared" si="26"/>
        <v>0</v>
      </c>
      <c r="AF427" s="1416">
        <f t="shared" si="27"/>
        <v>0</v>
      </c>
      <c r="AG427" s="2492"/>
      <c r="AH427" s="2492"/>
      <c r="AI427" s="2492"/>
      <c r="AJ427" s="2492"/>
      <c r="AK427" s="2492"/>
      <c r="AL427" s="2492"/>
      <c r="AM427" s="2492"/>
      <c r="AN427" s="2492"/>
      <c r="AO427" s="2492"/>
      <c r="AP427" s="2492"/>
      <c r="AQ427" s="2492"/>
      <c r="AR427" s="2492"/>
      <c r="AS427" s="2492"/>
      <c r="AT427" s="2492"/>
      <c r="AU427" s="2492"/>
      <c r="AV427" s="2492"/>
      <c r="AW427" s="2492"/>
      <c r="AX427" s="2492"/>
      <c r="AY427" s="2492"/>
      <c r="AZ427" s="2492"/>
      <c r="BA427" s="2492"/>
      <c r="BB427" s="2492"/>
      <c r="BC427" s="2492"/>
      <c r="BD427" s="2492"/>
      <c r="BE427" s="2492"/>
      <c r="BF427" s="2492"/>
      <c r="BG427" s="2492"/>
      <c r="BH427" s="2492"/>
      <c r="BI427" s="2492"/>
      <c r="BJ427" s="2492"/>
      <c r="BK427" s="2492"/>
      <c r="BL427" s="2492"/>
      <c r="BM427" s="2492"/>
      <c r="BN427" s="2492"/>
      <c r="BO427" s="2492"/>
      <c r="BP427" s="2492"/>
      <c r="BQ427" s="2492"/>
      <c r="BR427" s="2492"/>
      <c r="BS427" s="2492"/>
      <c r="BT427" s="2492"/>
      <c r="BU427" s="2492"/>
      <c r="BV427" s="2492"/>
      <c r="BW427" s="2492"/>
      <c r="BX427" s="2492"/>
      <c r="BY427" s="2492"/>
      <c r="BZ427" s="2492"/>
      <c r="CA427" s="2492"/>
      <c r="CB427" s="2492"/>
      <c r="CC427" s="2492"/>
      <c r="CD427" s="2492"/>
      <c r="CE427" s="2492"/>
      <c r="CF427" s="2492"/>
      <c r="CG427" s="2492"/>
      <c r="CH427" s="2492"/>
      <c r="CI427" s="2492"/>
      <c r="CJ427" s="2492"/>
      <c r="CK427" s="2492"/>
      <c r="CL427" s="2492"/>
      <c r="CM427" s="2492"/>
      <c r="CN427" s="2492"/>
      <c r="CO427" s="2492"/>
      <c r="CP427" s="2492"/>
      <c r="CQ427" s="2492"/>
      <c r="CR427" s="2492"/>
      <c r="CS427" s="2492"/>
      <c r="CT427" s="2492"/>
      <c r="CU427" s="2492"/>
      <c r="CV427" s="2492"/>
      <c r="CW427" s="2492"/>
      <c r="CX427" s="2492"/>
      <c r="CY427" s="2492"/>
      <c r="CZ427" s="2492"/>
      <c r="DA427" s="2492"/>
      <c r="DB427" s="2492"/>
      <c r="DC427" s="2492"/>
      <c r="DD427" s="2492"/>
      <c r="DE427" s="2492"/>
      <c r="DF427" s="2492"/>
      <c r="DG427" s="2492"/>
      <c r="DH427" s="2492"/>
      <c r="DI427" s="2492"/>
      <c r="DJ427" s="2492"/>
      <c r="DK427" s="2492"/>
      <c r="DL427" s="2492"/>
      <c r="DM427" s="2492"/>
      <c r="DN427" s="2492"/>
      <c r="DO427" s="2492"/>
      <c r="DP427" s="2492"/>
      <c r="DQ427" s="2492"/>
      <c r="DR427" s="2492"/>
      <c r="DS427" s="2492"/>
      <c r="DT427" s="2492"/>
      <c r="DU427" s="2492"/>
      <c r="DV427" s="2492"/>
      <c r="DW427" s="2492"/>
      <c r="DX427" s="2492"/>
      <c r="DY427" s="2492"/>
      <c r="DZ427" s="2492"/>
      <c r="EA427" s="2492"/>
      <c r="EB427" s="2492"/>
      <c r="EC427" s="2492"/>
      <c r="ED427" s="2492"/>
      <c r="EE427" s="2492"/>
      <c r="EF427" s="2492"/>
      <c r="EG427" s="2492"/>
      <c r="EH427" s="2492"/>
      <c r="EI427" s="2492"/>
      <c r="EJ427" s="2492"/>
      <c r="EK427" s="2492"/>
      <c r="EL427" s="2492"/>
      <c r="EM427" s="2492"/>
      <c r="EN427" s="2492"/>
      <c r="EO427" s="2492"/>
      <c r="EP427" s="2492"/>
      <c r="EQ427" s="2492"/>
      <c r="ER427" s="2492"/>
      <c r="ES427" s="2492"/>
      <c r="ET427" s="2492"/>
      <c r="EU427" s="2492"/>
      <c r="EV427" s="2492"/>
      <c r="EW427" s="2492"/>
      <c r="EX427" s="2492"/>
      <c r="EY427" s="2492"/>
      <c r="EZ427" s="2492"/>
      <c r="FA427" s="2492"/>
      <c r="FB427" s="2492"/>
      <c r="FC427" s="2492"/>
      <c r="FD427" s="2492"/>
      <c r="FE427" s="2492"/>
      <c r="FF427" s="2492"/>
      <c r="FG427" s="2492"/>
      <c r="FH427" s="2492"/>
      <c r="FI427" s="2492"/>
      <c r="FJ427" s="2492"/>
      <c r="FK427" s="2492"/>
      <c r="FL427" s="2492"/>
      <c r="FM427" s="2492"/>
      <c r="FN427" s="2492"/>
      <c r="FO427" s="2492"/>
      <c r="FP427" s="2492"/>
      <c r="FQ427" s="2492"/>
      <c r="FR427" s="2492"/>
      <c r="FS427" s="2492"/>
      <c r="FT427" s="2492"/>
      <c r="FU427" s="2492"/>
      <c r="FV427" s="2492"/>
      <c r="FW427" s="2492"/>
      <c r="FX427" s="2492"/>
      <c r="FY427" s="2492"/>
      <c r="FZ427" s="2492"/>
      <c r="GA427" s="2492"/>
      <c r="GB427" s="2492"/>
      <c r="GC427" s="2492"/>
      <c r="GD427" s="2492"/>
      <c r="GE427" s="2492"/>
      <c r="GF427" s="2492"/>
      <c r="GG427" s="2492"/>
      <c r="GH427" s="2492"/>
      <c r="GI427" s="2492"/>
      <c r="GJ427" s="2492"/>
      <c r="GK427" s="2492"/>
      <c r="GL427" s="2492"/>
      <c r="GM427" s="2492"/>
      <c r="GN427" s="2492"/>
      <c r="GO427" s="2492"/>
      <c r="GP427" s="2492"/>
      <c r="GQ427" s="2492"/>
      <c r="GR427" s="2492"/>
      <c r="GS427" s="2492"/>
      <c r="GT427" s="2492"/>
      <c r="GU427" s="2492"/>
      <c r="GV427" s="2492"/>
      <c r="GW427" s="2492"/>
      <c r="GX427" s="2492"/>
      <c r="GY427" s="2492"/>
      <c r="GZ427" s="2492"/>
      <c r="HA427" s="2492"/>
      <c r="HB427" s="2492"/>
      <c r="HC427" s="2492"/>
      <c r="HD427" s="2492"/>
      <c r="HE427" s="2492"/>
      <c r="HF427" s="2492"/>
      <c r="HG427" s="2492"/>
      <c r="HH427" s="2492"/>
      <c r="HI427" s="2492"/>
      <c r="HJ427" s="2492"/>
      <c r="HK427" s="2492"/>
      <c r="HL427" s="2492"/>
      <c r="HM427" s="2492"/>
      <c r="HN427" s="2492"/>
      <c r="HO427" s="2492"/>
      <c r="HP427" s="2492"/>
      <c r="HQ427" s="2492"/>
      <c r="HR427" s="2492"/>
      <c r="HS427" s="2492"/>
      <c r="HT427" s="2492"/>
      <c r="HU427" s="2492"/>
      <c r="HV427" s="2492"/>
      <c r="HW427" s="2492"/>
      <c r="HX427" s="2492"/>
      <c r="HY427" s="2492"/>
      <c r="HZ427" s="2492"/>
      <c r="IA427" s="2492"/>
      <c r="IB427" s="2492"/>
      <c r="IC427" s="2492"/>
      <c r="ID427" s="2492"/>
      <c r="IE427" s="2492"/>
    </row>
    <row r="428" spans="1:239" s="1593" customFormat="1" ht="15.75" customHeight="1">
      <c r="A428" s="1552" t="s">
        <v>1885</v>
      </c>
      <c r="B428" s="1553" t="s">
        <v>1886</v>
      </c>
      <c r="C428" s="1606" t="s">
        <v>1887</v>
      </c>
      <c r="D428" s="1607"/>
      <c r="E428" s="1608"/>
      <c r="F428" s="1763"/>
      <c r="G428" s="1554">
        <v>1</v>
      </c>
      <c r="H428" s="1609"/>
      <c r="I428" s="1610">
        <v>20.7</v>
      </c>
      <c r="J428" s="1764"/>
      <c r="K428" s="1611">
        <v>2</v>
      </c>
      <c r="L428" s="2557"/>
      <c r="M428" s="2030" t="s">
        <v>1888</v>
      </c>
      <c r="N428" s="1554">
        <v>5</v>
      </c>
      <c r="O428" s="1558"/>
      <c r="P428" s="2031">
        <v>26</v>
      </c>
      <c r="Q428" s="1558"/>
      <c r="R428" s="2631"/>
      <c r="S428" s="460"/>
      <c r="T428" s="393"/>
      <c r="U428" s="1993"/>
      <c r="V428" s="393"/>
      <c r="W428" s="1428"/>
      <c r="X428" s="1562">
        <v>0.2</v>
      </c>
      <c r="Y428" s="1558"/>
      <c r="Z428" s="2018">
        <v>2881</v>
      </c>
      <c r="AA428" s="2032"/>
      <c r="AB428" s="2679"/>
      <c r="AC428" s="2516">
        <f t="shared" si="24"/>
        <v>0</v>
      </c>
      <c r="AD428" s="1416">
        <f t="shared" si="25"/>
        <v>0</v>
      </c>
      <c r="AE428" s="1416">
        <f t="shared" si="26"/>
        <v>0</v>
      </c>
      <c r="AF428" s="1416">
        <f t="shared" si="27"/>
        <v>0</v>
      </c>
      <c r="AG428" s="2501"/>
      <c r="AH428" s="2501"/>
      <c r="AI428" s="2501"/>
      <c r="AJ428" s="2501"/>
      <c r="AK428" s="2501"/>
      <c r="AL428" s="2501"/>
      <c r="AM428" s="2501"/>
      <c r="AN428" s="2501"/>
      <c r="AO428" s="2501"/>
      <c r="AP428" s="2501"/>
      <c r="AQ428" s="2501"/>
      <c r="AR428" s="2501"/>
      <c r="AS428" s="2501"/>
      <c r="AT428" s="2501"/>
      <c r="AU428" s="2501"/>
      <c r="AV428" s="2501"/>
      <c r="AW428" s="2501"/>
      <c r="AX428" s="2501"/>
      <c r="AY428" s="2501"/>
      <c r="AZ428" s="2501"/>
      <c r="BA428" s="2501"/>
      <c r="BB428" s="2501"/>
      <c r="BC428" s="2501"/>
      <c r="BD428" s="2501"/>
      <c r="BE428" s="2501"/>
      <c r="BF428" s="2501"/>
      <c r="BG428" s="2501"/>
      <c r="BH428" s="2501"/>
      <c r="BI428" s="2501"/>
      <c r="BJ428" s="2501"/>
      <c r="BK428" s="2501"/>
      <c r="BL428" s="2501"/>
      <c r="BM428" s="2501"/>
      <c r="BN428" s="2501"/>
      <c r="BO428" s="2501"/>
      <c r="BP428" s="2501"/>
      <c r="BQ428" s="2501"/>
      <c r="BR428" s="2501"/>
      <c r="BS428" s="2501"/>
      <c r="BT428" s="2501"/>
      <c r="BU428" s="2501"/>
      <c r="BV428" s="2501"/>
      <c r="BW428" s="2501"/>
      <c r="BX428" s="2501"/>
      <c r="BY428" s="2501"/>
      <c r="BZ428" s="2501"/>
      <c r="CA428" s="2501"/>
      <c r="CB428" s="2501"/>
      <c r="CC428" s="2501"/>
      <c r="CD428" s="2501"/>
      <c r="CE428" s="2501"/>
      <c r="CF428" s="2501"/>
      <c r="CG428" s="2501"/>
      <c r="CH428" s="2501"/>
      <c r="CI428" s="2501"/>
      <c r="CJ428" s="2501"/>
      <c r="CK428" s="2501"/>
      <c r="CL428" s="2501"/>
      <c r="CM428" s="2501"/>
      <c r="CN428" s="2501"/>
      <c r="CO428" s="2501"/>
      <c r="CP428" s="2501"/>
      <c r="CQ428" s="2501"/>
      <c r="CR428" s="2501"/>
      <c r="CS428" s="2501"/>
      <c r="CT428" s="2501"/>
      <c r="CU428" s="2501"/>
      <c r="CV428" s="2501"/>
      <c r="CW428" s="2501"/>
      <c r="CX428" s="2501"/>
      <c r="CY428" s="2501"/>
      <c r="CZ428" s="2501"/>
      <c r="DA428" s="2501"/>
      <c r="DB428" s="2501"/>
      <c r="DC428" s="2501"/>
      <c r="DD428" s="2501"/>
      <c r="DE428" s="2501"/>
      <c r="DF428" s="2501"/>
      <c r="DG428" s="2501"/>
      <c r="DH428" s="2501"/>
      <c r="DI428" s="2501"/>
      <c r="DJ428" s="2501"/>
      <c r="DK428" s="2501"/>
      <c r="DL428" s="2501"/>
      <c r="DM428" s="2501"/>
      <c r="DN428" s="2501"/>
      <c r="DO428" s="2501"/>
      <c r="DP428" s="2501"/>
      <c r="DQ428" s="2501"/>
      <c r="DR428" s="2501"/>
      <c r="DS428" s="2501"/>
      <c r="DT428" s="2501"/>
      <c r="DU428" s="2501"/>
      <c r="DV428" s="2501"/>
      <c r="DW428" s="2501"/>
      <c r="DX428" s="2501"/>
      <c r="DY428" s="2501"/>
      <c r="DZ428" s="2501"/>
      <c r="EA428" s="2501"/>
      <c r="EB428" s="2501"/>
      <c r="EC428" s="2501"/>
      <c r="ED428" s="2501"/>
      <c r="EE428" s="2501"/>
      <c r="EF428" s="2501"/>
      <c r="EG428" s="2501"/>
      <c r="EH428" s="2501"/>
      <c r="EI428" s="2501"/>
      <c r="EJ428" s="2501"/>
      <c r="EK428" s="2501"/>
      <c r="EL428" s="2501"/>
      <c r="EM428" s="2501"/>
      <c r="EN428" s="2501"/>
      <c r="EO428" s="2501"/>
      <c r="EP428" s="2501"/>
      <c r="EQ428" s="2501"/>
      <c r="ER428" s="2501"/>
      <c r="ES428" s="2501"/>
      <c r="ET428" s="2501"/>
      <c r="EU428" s="2501"/>
      <c r="EV428" s="2501"/>
      <c r="EW428" s="2501"/>
      <c r="EX428" s="2501"/>
      <c r="EY428" s="2501"/>
      <c r="EZ428" s="2501"/>
      <c r="FA428" s="2501"/>
      <c r="FB428" s="2501"/>
      <c r="FC428" s="2501"/>
      <c r="FD428" s="2501"/>
      <c r="FE428" s="2501"/>
      <c r="FF428" s="2501"/>
      <c r="FG428" s="2501"/>
      <c r="FH428" s="2501"/>
      <c r="FI428" s="2501"/>
      <c r="FJ428" s="2501"/>
      <c r="FK428" s="2501"/>
      <c r="FL428" s="2501"/>
      <c r="FM428" s="2501"/>
      <c r="FN428" s="2501"/>
      <c r="FO428" s="2501"/>
      <c r="FP428" s="2501"/>
      <c r="FQ428" s="2501"/>
      <c r="FR428" s="2501"/>
      <c r="FS428" s="2501"/>
      <c r="FT428" s="2501"/>
      <c r="FU428" s="2501"/>
      <c r="FV428" s="2501"/>
      <c r="FW428" s="2501"/>
      <c r="FX428" s="2501"/>
      <c r="FY428" s="2501"/>
      <c r="FZ428" s="2501"/>
      <c r="GA428" s="2501"/>
      <c r="GB428" s="2501"/>
      <c r="GC428" s="2501"/>
      <c r="GD428" s="2501"/>
      <c r="GE428" s="2501"/>
      <c r="GF428" s="2501"/>
      <c r="GG428" s="2501"/>
      <c r="GH428" s="2501"/>
      <c r="GI428" s="2501"/>
      <c r="GJ428" s="2501"/>
      <c r="GK428" s="2501"/>
      <c r="GL428" s="2501"/>
      <c r="GM428" s="2501"/>
      <c r="GN428" s="2501"/>
      <c r="GO428" s="2501"/>
      <c r="GP428" s="2501"/>
      <c r="GQ428" s="2501"/>
      <c r="GR428" s="2501"/>
      <c r="GS428" s="2501"/>
      <c r="GT428" s="2501"/>
      <c r="GU428" s="2501"/>
      <c r="GV428" s="2501"/>
      <c r="GW428" s="2501"/>
      <c r="GX428" s="2501"/>
      <c r="GY428" s="2501"/>
      <c r="GZ428" s="2501"/>
      <c r="HA428" s="2501"/>
      <c r="HB428" s="2501"/>
      <c r="HC428" s="2501"/>
      <c r="HD428" s="2501"/>
      <c r="HE428" s="2501"/>
      <c r="HF428" s="2501"/>
      <c r="HG428" s="2501"/>
      <c r="HH428" s="2501"/>
      <c r="HI428" s="2501"/>
      <c r="HJ428" s="2501"/>
      <c r="HK428" s="2501"/>
      <c r="HL428" s="2501"/>
      <c r="HM428" s="2501"/>
      <c r="HN428" s="2501"/>
      <c r="HO428" s="2501"/>
      <c r="HP428" s="2501"/>
      <c r="HQ428" s="2501"/>
      <c r="HR428" s="2501"/>
      <c r="HS428" s="2501"/>
      <c r="HT428" s="2501"/>
      <c r="HU428" s="2501"/>
      <c r="HV428" s="2501"/>
      <c r="HW428" s="2501"/>
      <c r="HX428" s="2501"/>
      <c r="HY428" s="2501"/>
      <c r="HZ428" s="2501"/>
      <c r="IA428" s="2501"/>
      <c r="IB428" s="2501"/>
      <c r="IC428" s="2501"/>
      <c r="ID428" s="2501"/>
      <c r="IE428" s="2501"/>
    </row>
    <row r="429" spans="1:239" s="1472" customFormat="1" ht="15.75" customHeight="1">
      <c r="A429" s="1495">
        <v>3126</v>
      </c>
      <c r="B429" s="1496" t="s">
        <v>1889</v>
      </c>
      <c r="C429" s="1543" t="s">
        <v>1890</v>
      </c>
      <c r="D429" s="1544"/>
      <c r="E429" s="1545"/>
      <c r="F429" s="1546"/>
      <c r="G429" s="1137"/>
      <c r="H429" s="462"/>
      <c r="I429" s="1140"/>
      <c r="J429" s="2204"/>
      <c r="K429" s="2205"/>
      <c r="L429" s="2473"/>
      <c r="M429" s="2220"/>
      <c r="N429" s="1137"/>
      <c r="O429" s="1147"/>
      <c r="P429" s="1944"/>
      <c r="Q429" s="1147"/>
      <c r="R429" s="2466"/>
      <c r="S429" s="1137"/>
      <c r="T429" s="1147"/>
      <c r="U429" s="1944"/>
      <c r="V429" s="1147"/>
      <c r="W429" s="1429"/>
      <c r="X429" s="1502">
        <v>0.2</v>
      </c>
      <c r="Y429" s="755"/>
      <c r="Z429" s="899">
        <v>2726</v>
      </c>
      <c r="AA429" s="760"/>
      <c r="AB429" s="2481"/>
      <c r="AC429" s="2516">
        <f t="shared" si="24"/>
        <v>0</v>
      </c>
      <c r="AD429" s="1416">
        <f t="shared" si="25"/>
        <v>0</v>
      </c>
      <c r="AE429" s="1416">
        <f t="shared" si="26"/>
        <v>0</v>
      </c>
      <c r="AF429" s="1416">
        <f t="shared" si="27"/>
        <v>0</v>
      </c>
      <c r="AG429" s="2492"/>
      <c r="AH429" s="2492"/>
      <c r="AI429" s="2492"/>
      <c r="AJ429" s="2492"/>
      <c r="AK429" s="2492"/>
      <c r="AL429" s="2492"/>
      <c r="AM429" s="2492"/>
      <c r="AN429" s="2492"/>
      <c r="AO429" s="2492"/>
      <c r="AP429" s="2492"/>
      <c r="AQ429" s="2492"/>
      <c r="AR429" s="2492"/>
      <c r="AS429" s="2492"/>
      <c r="AT429" s="2492"/>
      <c r="AU429" s="2492"/>
      <c r="AV429" s="2492"/>
      <c r="AW429" s="2492"/>
      <c r="AX429" s="2492"/>
      <c r="AY429" s="2492"/>
      <c r="AZ429" s="2492"/>
      <c r="BA429" s="2492"/>
      <c r="BB429" s="2492"/>
      <c r="BC429" s="2492"/>
      <c r="BD429" s="2492"/>
      <c r="BE429" s="2492"/>
      <c r="BF429" s="2492"/>
      <c r="BG429" s="2492"/>
      <c r="BH429" s="2492"/>
      <c r="BI429" s="2492"/>
      <c r="BJ429" s="2492"/>
      <c r="BK429" s="2492"/>
      <c r="BL429" s="2492"/>
      <c r="BM429" s="2492"/>
      <c r="BN429" s="2492"/>
      <c r="BO429" s="2492"/>
      <c r="BP429" s="2492"/>
      <c r="BQ429" s="2492"/>
      <c r="BR429" s="2492"/>
      <c r="BS429" s="2492"/>
      <c r="BT429" s="2492"/>
      <c r="BU429" s="2492"/>
      <c r="BV429" s="2492"/>
      <c r="BW429" s="2492"/>
      <c r="BX429" s="2492"/>
      <c r="BY429" s="2492"/>
      <c r="BZ429" s="2492"/>
      <c r="CA429" s="2492"/>
      <c r="CB429" s="2492"/>
      <c r="CC429" s="2492"/>
      <c r="CD429" s="2492"/>
      <c r="CE429" s="2492"/>
      <c r="CF429" s="2492"/>
      <c r="CG429" s="2492"/>
      <c r="CH429" s="2492"/>
      <c r="CI429" s="2492"/>
      <c r="CJ429" s="2492"/>
      <c r="CK429" s="2492"/>
      <c r="CL429" s="2492"/>
      <c r="CM429" s="2492"/>
      <c r="CN429" s="2492"/>
      <c r="CO429" s="2492"/>
      <c r="CP429" s="2492"/>
      <c r="CQ429" s="2492"/>
      <c r="CR429" s="2492"/>
      <c r="CS429" s="2492"/>
      <c r="CT429" s="2492"/>
      <c r="CU429" s="2492"/>
      <c r="CV429" s="2492"/>
      <c r="CW429" s="2492"/>
      <c r="CX429" s="2492"/>
      <c r="CY429" s="2492"/>
      <c r="CZ429" s="2492"/>
      <c r="DA429" s="2492"/>
      <c r="DB429" s="2492"/>
      <c r="DC429" s="2492"/>
      <c r="DD429" s="2492"/>
      <c r="DE429" s="2492"/>
      <c r="DF429" s="2492"/>
      <c r="DG429" s="2492"/>
      <c r="DH429" s="2492"/>
      <c r="DI429" s="2492"/>
      <c r="DJ429" s="2492"/>
      <c r="DK429" s="2492"/>
      <c r="DL429" s="2492"/>
      <c r="DM429" s="2492"/>
      <c r="DN429" s="2492"/>
      <c r="DO429" s="2492"/>
      <c r="DP429" s="2492"/>
      <c r="DQ429" s="2492"/>
      <c r="DR429" s="2492"/>
      <c r="DS429" s="2492"/>
      <c r="DT429" s="2492"/>
      <c r="DU429" s="2492"/>
      <c r="DV429" s="2492"/>
      <c r="DW429" s="2492"/>
      <c r="DX429" s="2492"/>
      <c r="DY429" s="2492"/>
      <c r="DZ429" s="2492"/>
      <c r="EA429" s="2492"/>
      <c r="EB429" s="2492"/>
      <c r="EC429" s="2492"/>
      <c r="ED429" s="2492"/>
      <c r="EE429" s="2492"/>
      <c r="EF429" s="2492"/>
      <c r="EG429" s="2492"/>
      <c r="EH429" s="2492"/>
      <c r="EI429" s="2492"/>
      <c r="EJ429" s="2492"/>
      <c r="EK429" s="2492"/>
      <c r="EL429" s="2492"/>
      <c r="EM429" s="2492"/>
      <c r="EN429" s="2492"/>
      <c r="EO429" s="2492"/>
      <c r="EP429" s="2492"/>
      <c r="EQ429" s="2492"/>
      <c r="ER429" s="2492"/>
      <c r="ES429" s="2492"/>
      <c r="ET429" s="2492"/>
      <c r="EU429" s="2492"/>
      <c r="EV429" s="2492"/>
      <c r="EW429" s="2492"/>
      <c r="EX429" s="2492"/>
      <c r="EY429" s="2492"/>
      <c r="EZ429" s="2492"/>
      <c r="FA429" s="2492"/>
      <c r="FB429" s="2492"/>
      <c r="FC429" s="2492"/>
      <c r="FD429" s="2492"/>
      <c r="FE429" s="2492"/>
      <c r="FF429" s="2492"/>
      <c r="FG429" s="2492"/>
      <c r="FH429" s="2492"/>
      <c r="FI429" s="2492"/>
      <c r="FJ429" s="2492"/>
      <c r="FK429" s="2492"/>
      <c r="FL429" s="2492"/>
      <c r="FM429" s="2492"/>
      <c r="FN429" s="2492"/>
      <c r="FO429" s="2492"/>
      <c r="FP429" s="2492"/>
      <c r="FQ429" s="2492"/>
      <c r="FR429" s="2492"/>
      <c r="FS429" s="2492"/>
      <c r="FT429" s="2492"/>
      <c r="FU429" s="2492"/>
      <c r="FV429" s="2492"/>
      <c r="FW429" s="2492"/>
      <c r="FX429" s="2492"/>
      <c r="FY429" s="2492"/>
      <c r="FZ429" s="2492"/>
      <c r="GA429" s="2492"/>
      <c r="GB429" s="2492"/>
      <c r="GC429" s="2492"/>
      <c r="GD429" s="2492"/>
      <c r="GE429" s="2492"/>
      <c r="GF429" s="2492"/>
      <c r="GG429" s="2492"/>
      <c r="GH429" s="2492"/>
      <c r="GI429" s="2492"/>
      <c r="GJ429" s="2492"/>
      <c r="GK429" s="2492"/>
      <c r="GL429" s="2492"/>
      <c r="GM429" s="2492"/>
      <c r="GN429" s="2492"/>
      <c r="GO429" s="2492"/>
      <c r="GP429" s="2492"/>
      <c r="GQ429" s="2492"/>
      <c r="GR429" s="2492"/>
      <c r="GS429" s="2492"/>
      <c r="GT429" s="2492"/>
      <c r="GU429" s="2492"/>
      <c r="GV429" s="2492"/>
      <c r="GW429" s="2492"/>
      <c r="GX429" s="2492"/>
      <c r="GY429" s="2492"/>
      <c r="GZ429" s="2492"/>
      <c r="HA429" s="2492"/>
      <c r="HB429" s="2492"/>
      <c r="HC429" s="2492"/>
      <c r="HD429" s="2492"/>
      <c r="HE429" s="2492"/>
      <c r="HF429" s="2492"/>
      <c r="HG429" s="2492"/>
      <c r="HH429" s="2492"/>
      <c r="HI429" s="2492"/>
      <c r="HJ429" s="2492"/>
      <c r="HK429" s="2492"/>
      <c r="HL429" s="2492"/>
      <c r="HM429" s="2492"/>
      <c r="HN429" s="2492"/>
      <c r="HO429" s="2492"/>
      <c r="HP429" s="2492"/>
      <c r="HQ429" s="2492"/>
      <c r="HR429" s="2492"/>
      <c r="HS429" s="2492"/>
      <c r="HT429" s="2492"/>
      <c r="HU429" s="2492"/>
      <c r="HV429" s="2492"/>
      <c r="HW429" s="2492"/>
      <c r="HX429" s="2492"/>
      <c r="HY429" s="2492"/>
      <c r="HZ429" s="2492"/>
      <c r="IA429" s="2492"/>
      <c r="IB429" s="2492"/>
      <c r="IC429" s="2492"/>
      <c r="ID429" s="2492"/>
      <c r="IE429" s="2492"/>
    </row>
    <row r="430" spans="1:239" s="1472" customFormat="1" ht="15.75" customHeight="1">
      <c r="A430" s="1552">
        <v>3125</v>
      </c>
      <c r="B430" s="1553" t="s">
        <v>1891</v>
      </c>
      <c r="C430" s="1606" t="s">
        <v>1892</v>
      </c>
      <c r="D430" s="1607"/>
      <c r="E430" s="1608"/>
      <c r="F430" s="1763"/>
      <c r="G430" s="460"/>
      <c r="H430" s="461"/>
      <c r="I430" s="394"/>
      <c r="J430" s="2221"/>
      <c r="K430" s="2222"/>
      <c r="L430" s="2474"/>
      <c r="M430" s="2223"/>
      <c r="N430" s="460"/>
      <c r="O430" s="393"/>
      <c r="P430" s="1993"/>
      <c r="Q430" s="393"/>
      <c r="R430" s="2464"/>
      <c r="S430" s="460"/>
      <c r="T430" s="393"/>
      <c r="U430" s="1993"/>
      <c r="V430" s="393"/>
      <c r="W430" s="1428"/>
      <c r="X430" s="1562">
        <v>0.2</v>
      </c>
      <c r="Y430" s="1558"/>
      <c r="Z430" s="2018">
        <v>2726</v>
      </c>
      <c r="AA430" s="2032"/>
      <c r="AB430" s="2679"/>
      <c r="AC430" s="2516">
        <f t="shared" si="24"/>
        <v>0</v>
      </c>
      <c r="AD430" s="1416">
        <f t="shared" si="25"/>
        <v>0</v>
      </c>
      <c r="AE430" s="1416">
        <f t="shared" si="26"/>
        <v>0</v>
      </c>
      <c r="AF430" s="1416">
        <f t="shared" si="27"/>
        <v>0</v>
      </c>
      <c r="AG430" s="2492"/>
      <c r="AH430" s="2492"/>
      <c r="AI430" s="2492"/>
      <c r="AJ430" s="2492"/>
      <c r="AK430" s="2492"/>
      <c r="AL430" s="2492"/>
      <c r="AM430" s="2492"/>
      <c r="AN430" s="2492"/>
      <c r="AO430" s="2492"/>
      <c r="AP430" s="2492"/>
      <c r="AQ430" s="2492"/>
      <c r="AR430" s="2492"/>
      <c r="AS430" s="2492"/>
      <c r="AT430" s="2492"/>
      <c r="AU430" s="2492"/>
      <c r="AV430" s="2492"/>
      <c r="AW430" s="2492"/>
      <c r="AX430" s="2492"/>
      <c r="AY430" s="2492"/>
      <c r="AZ430" s="2492"/>
      <c r="BA430" s="2492"/>
      <c r="BB430" s="2492"/>
      <c r="BC430" s="2492"/>
      <c r="BD430" s="2492"/>
      <c r="BE430" s="2492"/>
      <c r="BF430" s="2492"/>
      <c r="BG430" s="2492"/>
      <c r="BH430" s="2492"/>
      <c r="BI430" s="2492"/>
      <c r="BJ430" s="2492"/>
      <c r="BK430" s="2492"/>
      <c r="BL430" s="2492"/>
      <c r="BM430" s="2492"/>
      <c r="BN430" s="2492"/>
      <c r="BO430" s="2492"/>
      <c r="BP430" s="2492"/>
      <c r="BQ430" s="2492"/>
      <c r="BR430" s="2492"/>
      <c r="BS430" s="2492"/>
      <c r="BT430" s="2492"/>
      <c r="BU430" s="2492"/>
      <c r="BV430" s="2492"/>
      <c r="BW430" s="2492"/>
      <c r="BX430" s="2492"/>
      <c r="BY430" s="2492"/>
      <c r="BZ430" s="2492"/>
      <c r="CA430" s="2492"/>
      <c r="CB430" s="2492"/>
      <c r="CC430" s="2492"/>
      <c r="CD430" s="2492"/>
      <c r="CE430" s="2492"/>
      <c r="CF430" s="2492"/>
      <c r="CG430" s="2492"/>
      <c r="CH430" s="2492"/>
      <c r="CI430" s="2492"/>
      <c r="CJ430" s="2492"/>
      <c r="CK430" s="2492"/>
      <c r="CL430" s="2492"/>
      <c r="CM430" s="2492"/>
      <c r="CN430" s="2492"/>
      <c r="CO430" s="2492"/>
      <c r="CP430" s="2492"/>
      <c r="CQ430" s="2492"/>
      <c r="CR430" s="2492"/>
      <c r="CS430" s="2492"/>
      <c r="CT430" s="2492"/>
      <c r="CU430" s="2492"/>
      <c r="CV430" s="2492"/>
      <c r="CW430" s="2492"/>
      <c r="CX430" s="2492"/>
      <c r="CY430" s="2492"/>
      <c r="CZ430" s="2492"/>
      <c r="DA430" s="2492"/>
      <c r="DB430" s="2492"/>
      <c r="DC430" s="2492"/>
      <c r="DD430" s="2492"/>
      <c r="DE430" s="2492"/>
      <c r="DF430" s="2492"/>
      <c r="DG430" s="2492"/>
      <c r="DH430" s="2492"/>
      <c r="DI430" s="2492"/>
      <c r="DJ430" s="2492"/>
      <c r="DK430" s="2492"/>
      <c r="DL430" s="2492"/>
      <c r="DM430" s="2492"/>
      <c r="DN430" s="2492"/>
      <c r="DO430" s="2492"/>
      <c r="DP430" s="2492"/>
      <c r="DQ430" s="2492"/>
      <c r="DR430" s="2492"/>
      <c r="DS430" s="2492"/>
      <c r="DT430" s="2492"/>
      <c r="DU430" s="2492"/>
      <c r="DV430" s="2492"/>
      <c r="DW430" s="2492"/>
      <c r="DX430" s="2492"/>
      <c r="DY430" s="2492"/>
      <c r="DZ430" s="2492"/>
      <c r="EA430" s="2492"/>
      <c r="EB430" s="2492"/>
      <c r="EC430" s="2492"/>
      <c r="ED430" s="2492"/>
      <c r="EE430" s="2492"/>
      <c r="EF430" s="2492"/>
      <c r="EG430" s="2492"/>
      <c r="EH430" s="2492"/>
      <c r="EI430" s="2492"/>
      <c r="EJ430" s="2492"/>
      <c r="EK430" s="2492"/>
      <c r="EL430" s="2492"/>
      <c r="EM430" s="2492"/>
      <c r="EN430" s="2492"/>
      <c r="EO430" s="2492"/>
      <c r="EP430" s="2492"/>
      <c r="EQ430" s="2492"/>
      <c r="ER430" s="2492"/>
      <c r="ES430" s="2492"/>
      <c r="ET430" s="2492"/>
      <c r="EU430" s="2492"/>
      <c r="EV430" s="2492"/>
      <c r="EW430" s="2492"/>
      <c r="EX430" s="2492"/>
      <c r="EY430" s="2492"/>
      <c r="EZ430" s="2492"/>
      <c r="FA430" s="2492"/>
      <c r="FB430" s="2492"/>
      <c r="FC430" s="2492"/>
      <c r="FD430" s="2492"/>
      <c r="FE430" s="2492"/>
      <c r="FF430" s="2492"/>
      <c r="FG430" s="2492"/>
      <c r="FH430" s="2492"/>
      <c r="FI430" s="2492"/>
      <c r="FJ430" s="2492"/>
      <c r="FK430" s="2492"/>
      <c r="FL430" s="2492"/>
      <c r="FM430" s="2492"/>
      <c r="FN430" s="2492"/>
      <c r="FO430" s="2492"/>
      <c r="FP430" s="2492"/>
      <c r="FQ430" s="2492"/>
      <c r="FR430" s="2492"/>
      <c r="FS430" s="2492"/>
      <c r="FT430" s="2492"/>
      <c r="FU430" s="2492"/>
      <c r="FV430" s="2492"/>
      <c r="FW430" s="2492"/>
      <c r="FX430" s="2492"/>
      <c r="FY430" s="2492"/>
      <c r="FZ430" s="2492"/>
      <c r="GA430" s="2492"/>
      <c r="GB430" s="2492"/>
      <c r="GC430" s="2492"/>
      <c r="GD430" s="2492"/>
      <c r="GE430" s="2492"/>
      <c r="GF430" s="2492"/>
      <c r="GG430" s="2492"/>
      <c r="GH430" s="2492"/>
      <c r="GI430" s="2492"/>
      <c r="GJ430" s="2492"/>
      <c r="GK430" s="2492"/>
      <c r="GL430" s="2492"/>
      <c r="GM430" s="2492"/>
      <c r="GN430" s="2492"/>
      <c r="GO430" s="2492"/>
      <c r="GP430" s="2492"/>
      <c r="GQ430" s="2492"/>
      <c r="GR430" s="2492"/>
      <c r="GS430" s="2492"/>
      <c r="GT430" s="2492"/>
      <c r="GU430" s="2492"/>
      <c r="GV430" s="2492"/>
      <c r="GW430" s="2492"/>
      <c r="GX430" s="2492"/>
      <c r="GY430" s="2492"/>
      <c r="GZ430" s="2492"/>
      <c r="HA430" s="2492"/>
      <c r="HB430" s="2492"/>
      <c r="HC430" s="2492"/>
      <c r="HD430" s="2492"/>
      <c r="HE430" s="2492"/>
      <c r="HF430" s="2492"/>
      <c r="HG430" s="2492"/>
      <c r="HH430" s="2492"/>
      <c r="HI430" s="2492"/>
      <c r="HJ430" s="2492"/>
      <c r="HK430" s="2492"/>
      <c r="HL430" s="2492"/>
      <c r="HM430" s="2492"/>
      <c r="HN430" s="2492"/>
      <c r="HO430" s="2492"/>
      <c r="HP430" s="2492"/>
      <c r="HQ430" s="2492"/>
      <c r="HR430" s="2492"/>
      <c r="HS430" s="2492"/>
      <c r="HT430" s="2492"/>
      <c r="HU430" s="2492"/>
      <c r="HV430" s="2492"/>
      <c r="HW430" s="2492"/>
      <c r="HX430" s="2492"/>
      <c r="HY430" s="2492"/>
      <c r="HZ430" s="2492"/>
      <c r="IA430" s="2492"/>
      <c r="IB430" s="2492"/>
      <c r="IC430" s="2492"/>
      <c r="ID430" s="2492"/>
      <c r="IE430" s="2492"/>
    </row>
    <row r="431" spans="1:239" s="1472" customFormat="1" ht="15.75" customHeight="1">
      <c r="A431" s="1495">
        <v>3142</v>
      </c>
      <c r="B431" s="1496" t="s">
        <v>1893</v>
      </c>
      <c r="C431" s="1543" t="s">
        <v>1894</v>
      </c>
      <c r="D431" s="1544"/>
      <c r="E431" s="1545"/>
      <c r="F431" s="1546"/>
      <c r="G431" s="83">
        <v>1</v>
      </c>
      <c r="H431" s="701"/>
      <c r="I431" s="686">
        <v>20.7</v>
      </c>
      <c r="J431" s="1123"/>
      <c r="K431" s="698">
        <v>2</v>
      </c>
      <c r="L431" s="2449"/>
      <c r="M431" s="1121" t="s">
        <v>1895</v>
      </c>
      <c r="N431" s="1137"/>
      <c r="O431" s="1147"/>
      <c r="P431" s="1944"/>
      <c r="Q431" s="1147"/>
      <c r="R431" s="2466"/>
      <c r="S431" s="1137"/>
      <c r="T431" s="1147"/>
      <c r="U431" s="1944"/>
      <c r="V431" s="1147"/>
      <c r="W431" s="1429"/>
      <c r="X431" s="1502">
        <v>0.2</v>
      </c>
      <c r="Y431" s="1549"/>
      <c r="Z431" s="1981">
        <v>2726</v>
      </c>
      <c r="AA431" s="1616"/>
      <c r="AB431" s="2480"/>
      <c r="AC431" s="2516">
        <f t="shared" si="24"/>
        <v>0</v>
      </c>
      <c r="AD431" s="1416">
        <f t="shared" si="25"/>
        <v>0</v>
      </c>
      <c r="AE431" s="1416">
        <f t="shared" si="26"/>
        <v>0</v>
      </c>
      <c r="AF431" s="1416">
        <f t="shared" si="27"/>
        <v>0</v>
      </c>
      <c r="AG431" s="2492"/>
      <c r="AH431" s="2492"/>
      <c r="AI431" s="2492"/>
      <c r="AJ431" s="2492"/>
      <c r="AK431" s="2492"/>
      <c r="AL431" s="2492"/>
      <c r="AM431" s="2492"/>
      <c r="AN431" s="2492"/>
      <c r="AO431" s="2492"/>
      <c r="AP431" s="2492"/>
      <c r="AQ431" s="2492"/>
      <c r="AR431" s="2492"/>
      <c r="AS431" s="2492"/>
      <c r="AT431" s="2492"/>
      <c r="AU431" s="2492"/>
      <c r="AV431" s="2492"/>
      <c r="AW431" s="2492"/>
      <c r="AX431" s="2492"/>
      <c r="AY431" s="2492"/>
      <c r="AZ431" s="2492"/>
      <c r="BA431" s="2492"/>
      <c r="BB431" s="2492"/>
      <c r="BC431" s="2492"/>
      <c r="BD431" s="2492"/>
      <c r="BE431" s="2492"/>
      <c r="BF431" s="2492"/>
      <c r="BG431" s="2492"/>
      <c r="BH431" s="2492"/>
      <c r="BI431" s="2492"/>
      <c r="BJ431" s="2492"/>
      <c r="BK431" s="2492"/>
      <c r="BL431" s="2492"/>
      <c r="BM431" s="2492"/>
      <c r="BN431" s="2492"/>
      <c r="BO431" s="2492"/>
      <c r="BP431" s="2492"/>
      <c r="BQ431" s="2492"/>
      <c r="BR431" s="2492"/>
      <c r="BS431" s="2492"/>
      <c r="BT431" s="2492"/>
      <c r="BU431" s="2492"/>
      <c r="BV431" s="2492"/>
      <c r="BW431" s="2492"/>
      <c r="BX431" s="2492"/>
      <c r="BY431" s="2492"/>
      <c r="BZ431" s="2492"/>
      <c r="CA431" s="2492"/>
      <c r="CB431" s="2492"/>
      <c r="CC431" s="2492"/>
      <c r="CD431" s="2492"/>
      <c r="CE431" s="2492"/>
      <c r="CF431" s="2492"/>
      <c r="CG431" s="2492"/>
      <c r="CH431" s="2492"/>
      <c r="CI431" s="2492"/>
      <c r="CJ431" s="2492"/>
      <c r="CK431" s="2492"/>
      <c r="CL431" s="2492"/>
      <c r="CM431" s="2492"/>
      <c r="CN431" s="2492"/>
      <c r="CO431" s="2492"/>
      <c r="CP431" s="2492"/>
      <c r="CQ431" s="2492"/>
      <c r="CR431" s="2492"/>
      <c r="CS431" s="2492"/>
      <c r="CT431" s="2492"/>
      <c r="CU431" s="2492"/>
      <c r="CV431" s="2492"/>
      <c r="CW431" s="2492"/>
      <c r="CX431" s="2492"/>
      <c r="CY431" s="2492"/>
      <c r="CZ431" s="2492"/>
      <c r="DA431" s="2492"/>
      <c r="DB431" s="2492"/>
      <c r="DC431" s="2492"/>
      <c r="DD431" s="2492"/>
      <c r="DE431" s="2492"/>
      <c r="DF431" s="2492"/>
      <c r="DG431" s="2492"/>
      <c r="DH431" s="2492"/>
      <c r="DI431" s="2492"/>
      <c r="DJ431" s="2492"/>
      <c r="DK431" s="2492"/>
      <c r="DL431" s="2492"/>
      <c r="DM431" s="2492"/>
      <c r="DN431" s="2492"/>
      <c r="DO431" s="2492"/>
      <c r="DP431" s="2492"/>
      <c r="DQ431" s="2492"/>
      <c r="DR431" s="2492"/>
      <c r="DS431" s="2492"/>
      <c r="DT431" s="2492"/>
      <c r="DU431" s="2492"/>
      <c r="DV431" s="2492"/>
      <c r="DW431" s="2492"/>
      <c r="DX431" s="2492"/>
      <c r="DY431" s="2492"/>
      <c r="DZ431" s="2492"/>
      <c r="EA431" s="2492"/>
      <c r="EB431" s="2492"/>
      <c r="EC431" s="2492"/>
      <c r="ED431" s="2492"/>
      <c r="EE431" s="2492"/>
      <c r="EF431" s="2492"/>
      <c r="EG431" s="2492"/>
      <c r="EH431" s="2492"/>
      <c r="EI431" s="2492"/>
      <c r="EJ431" s="2492"/>
      <c r="EK431" s="2492"/>
      <c r="EL431" s="2492"/>
      <c r="EM431" s="2492"/>
      <c r="EN431" s="2492"/>
      <c r="EO431" s="2492"/>
      <c r="EP431" s="2492"/>
      <c r="EQ431" s="2492"/>
      <c r="ER431" s="2492"/>
      <c r="ES431" s="2492"/>
      <c r="ET431" s="2492"/>
      <c r="EU431" s="2492"/>
      <c r="EV431" s="2492"/>
      <c r="EW431" s="2492"/>
      <c r="EX431" s="2492"/>
      <c r="EY431" s="2492"/>
      <c r="EZ431" s="2492"/>
      <c r="FA431" s="2492"/>
      <c r="FB431" s="2492"/>
      <c r="FC431" s="2492"/>
      <c r="FD431" s="2492"/>
      <c r="FE431" s="2492"/>
      <c r="FF431" s="2492"/>
      <c r="FG431" s="2492"/>
      <c r="FH431" s="2492"/>
      <c r="FI431" s="2492"/>
      <c r="FJ431" s="2492"/>
      <c r="FK431" s="2492"/>
      <c r="FL431" s="2492"/>
      <c r="FM431" s="2492"/>
      <c r="FN431" s="2492"/>
      <c r="FO431" s="2492"/>
      <c r="FP431" s="2492"/>
      <c r="FQ431" s="2492"/>
      <c r="FR431" s="2492"/>
      <c r="FS431" s="2492"/>
      <c r="FT431" s="2492"/>
      <c r="FU431" s="2492"/>
      <c r="FV431" s="2492"/>
      <c r="FW431" s="2492"/>
      <c r="FX431" s="2492"/>
      <c r="FY431" s="2492"/>
      <c r="FZ431" s="2492"/>
      <c r="GA431" s="2492"/>
      <c r="GB431" s="2492"/>
      <c r="GC431" s="2492"/>
      <c r="GD431" s="2492"/>
      <c r="GE431" s="2492"/>
      <c r="GF431" s="2492"/>
      <c r="GG431" s="2492"/>
      <c r="GH431" s="2492"/>
      <c r="GI431" s="2492"/>
      <c r="GJ431" s="2492"/>
      <c r="GK431" s="2492"/>
      <c r="GL431" s="2492"/>
      <c r="GM431" s="2492"/>
      <c r="GN431" s="2492"/>
      <c r="GO431" s="2492"/>
      <c r="GP431" s="2492"/>
      <c r="GQ431" s="2492"/>
      <c r="GR431" s="2492"/>
      <c r="GS431" s="2492"/>
      <c r="GT431" s="2492"/>
      <c r="GU431" s="2492"/>
      <c r="GV431" s="2492"/>
      <c r="GW431" s="2492"/>
      <c r="GX431" s="2492"/>
      <c r="GY431" s="2492"/>
      <c r="GZ431" s="2492"/>
      <c r="HA431" s="2492"/>
      <c r="HB431" s="2492"/>
      <c r="HC431" s="2492"/>
      <c r="HD431" s="2492"/>
      <c r="HE431" s="2492"/>
      <c r="HF431" s="2492"/>
      <c r="HG431" s="2492"/>
      <c r="HH431" s="2492"/>
      <c r="HI431" s="2492"/>
      <c r="HJ431" s="2492"/>
      <c r="HK431" s="2492"/>
      <c r="HL431" s="2492"/>
      <c r="HM431" s="2492"/>
      <c r="HN431" s="2492"/>
      <c r="HO431" s="2492"/>
      <c r="HP431" s="2492"/>
      <c r="HQ431" s="2492"/>
      <c r="HR431" s="2492"/>
      <c r="HS431" s="2492"/>
      <c r="HT431" s="2492"/>
      <c r="HU431" s="2492"/>
      <c r="HV431" s="2492"/>
      <c r="HW431" s="2492"/>
      <c r="HX431" s="2492"/>
      <c r="HY431" s="2492"/>
      <c r="HZ431" s="2492"/>
      <c r="IA431" s="2492"/>
      <c r="IB431" s="2492"/>
      <c r="IC431" s="2492"/>
      <c r="ID431" s="2492"/>
      <c r="IE431" s="2492"/>
    </row>
    <row r="432" spans="1:239" s="1472" customFormat="1" ht="15.75" customHeight="1">
      <c r="A432" s="1552">
        <v>3122</v>
      </c>
      <c r="B432" s="1553" t="s">
        <v>1896</v>
      </c>
      <c r="C432" s="1606" t="s">
        <v>1894</v>
      </c>
      <c r="D432" s="1607"/>
      <c r="E432" s="1608"/>
      <c r="F432" s="1763"/>
      <c r="G432" s="460"/>
      <c r="H432" s="461"/>
      <c r="I432" s="394"/>
      <c r="J432" s="2221"/>
      <c r="K432" s="2222"/>
      <c r="L432" s="2474"/>
      <c r="M432" s="2224"/>
      <c r="N432" s="460"/>
      <c r="O432" s="393"/>
      <c r="P432" s="1993"/>
      <c r="Q432" s="393"/>
      <c r="R432" s="2464"/>
      <c r="S432" s="460"/>
      <c r="T432" s="393"/>
      <c r="U432" s="1993"/>
      <c r="V432" s="393"/>
      <c r="W432" s="1428"/>
      <c r="X432" s="1562">
        <v>0.2</v>
      </c>
      <c r="Y432" s="1558"/>
      <c r="Z432" s="2018">
        <v>2726</v>
      </c>
      <c r="AA432" s="2032"/>
      <c r="AB432" s="2679"/>
      <c r="AC432" s="2516">
        <f t="shared" si="24"/>
        <v>0</v>
      </c>
      <c r="AD432" s="1416">
        <f t="shared" si="25"/>
        <v>0</v>
      </c>
      <c r="AE432" s="1416">
        <f t="shared" si="26"/>
        <v>0</v>
      </c>
      <c r="AF432" s="1416">
        <f t="shared" si="27"/>
        <v>0</v>
      </c>
      <c r="AG432" s="2492"/>
      <c r="AH432" s="2492"/>
      <c r="AI432" s="2492"/>
      <c r="AJ432" s="2492"/>
      <c r="AK432" s="2492"/>
      <c r="AL432" s="2492"/>
      <c r="AM432" s="2492"/>
      <c r="AN432" s="2492"/>
      <c r="AO432" s="2492"/>
      <c r="AP432" s="2492"/>
      <c r="AQ432" s="2492"/>
      <c r="AR432" s="2492"/>
      <c r="AS432" s="2492"/>
      <c r="AT432" s="2492"/>
      <c r="AU432" s="2492"/>
      <c r="AV432" s="2492"/>
      <c r="AW432" s="2492"/>
      <c r="AX432" s="2492"/>
      <c r="AY432" s="2492"/>
      <c r="AZ432" s="2492"/>
      <c r="BA432" s="2492"/>
      <c r="BB432" s="2492"/>
      <c r="BC432" s="2492"/>
      <c r="BD432" s="2492"/>
      <c r="BE432" s="2492"/>
      <c r="BF432" s="2492"/>
      <c r="BG432" s="2492"/>
      <c r="BH432" s="2492"/>
      <c r="BI432" s="2492"/>
      <c r="BJ432" s="2492"/>
      <c r="BK432" s="2492"/>
      <c r="BL432" s="2492"/>
      <c r="BM432" s="2492"/>
      <c r="BN432" s="2492"/>
      <c r="BO432" s="2492"/>
      <c r="BP432" s="2492"/>
      <c r="BQ432" s="2492"/>
      <c r="BR432" s="2492"/>
      <c r="BS432" s="2492"/>
      <c r="BT432" s="2492"/>
      <c r="BU432" s="2492"/>
      <c r="BV432" s="2492"/>
      <c r="BW432" s="2492"/>
      <c r="BX432" s="2492"/>
      <c r="BY432" s="2492"/>
      <c r="BZ432" s="2492"/>
      <c r="CA432" s="2492"/>
      <c r="CB432" s="2492"/>
      <c r="CC432" s="2492"/>
      <c r="CD432" s="2492"/>
      <c r="CE432" s="2492"/>
      <c r="CF432" s="2492"/>
      <c r="CG432" s="2492"/>
      <c r="CH432" s="2492"/>
      <c r="CI432" s="2492"/>
      <c r="CJ432" s="2492"/>
      <c r="CK432" s="2492"/>
      <c r="CL432" s="2492"/>
      <c r="CM432" s="2492"/>
      <c r="CN432" s="2492"/>
      <c r="CO432" s="2492"/>
      <c r="CP432" s="2492"/>
      <c r="CQ432" s="2492"/>
      <c r="CR432" s="2492"/>
      <c r="CS432" s="2492"/>
      <c r="CT432" s="2492"/>
      <c r="CU432" s="2492"/>
      <c r="CV432" s="2492"/>
      <c r="CW432" s="2492"/>
      <c r="CX432" s="2492"/>
      <c r="CY432" s="2492"/>
      <c r="CZ432" s="2492"/>
      <c r="DA432" s="2492"/>
      <c r="DB432" s="2492"/>
      <c r="DC432" s="2492"/>
      <c r="DD432" s="2492"/>
      <c r="DE432" s="2492"/>
      <c r="DF432" s="2492"/>
      <c r="DG432" s="2492"/>
      <c r="DH432" s="2492"/>
      <c r="DI432" s="2492"/>
      <c r="DJ432" s="2492"/>
      <c r="DK432" s="2492"/>
      <c r="DL432" s="2492"/>
      <c r="DM432" s="2492"/>
      <c r="DN432" s="2492"/>
      <c r="DO432" s="2492"/>
      <c r="DP432" s="2492"/>
      <c r="DQ432" s="2492"/>
      <c r="DR432" s="2492"/>
      <c r="DS432" s="2492"/>
      <c r="DT432" s="2492"/>
      <c r="DU432" s="2492"/>
      <c r="DV432" s="2492"/>
      <c r="DW432" s="2492"/>
      <c r="DX432" s="2492"/>
      <c r="DY432" s="2492"/>
      <c r="DZ432" s="2492"/>
      <c r="EA432" s="2492"/>
      <c r="EB432" s="2492"/>
      <c r="EC432" s="2492"/>
      <c r="ED432" s="2492"/>
      <c r="EE432" s="2492"/>
      <c r="EF432" s="2492"/>
      <c r="EG432" s="2492"/>
      <c r="EH432" s="2492"/>
      <c r="EI432" s="2492"/>
      <c r="EJ432" s="2492"/>
      <c r="EK432" s="2492"/>
      <c r="EL432" s="2492"/>
      <c r="EM432" s="2492"/>
      <c r="EN432" s="2492"/>
      <c r="EO432" s="2492"/>
      <c r="EP432" s="2492"/>
      <c r="EQ432" s="2492"/>
      <c r="ER432" s="2492"/>
      <c r="ES432" s="2492"/>
      <c r="ET432" s="2492"/>
      <c r="EU432" s="2492"/>
      <c r="EV432" s="2492"/>
      <c r="EW432" s="2492"/>
      <c r="EX432" s="2492"/>
      <c r="EY432" s="2492"/>
      <c r="EZ432" s="2492"/>
      <c r="FA432" s="2492"/>
      <c r="FB432" s="2492"/>
      <c r="FC432" s="2492"/>
      <c r="FD432" s="2492"/>
      <c r="FE432" s="2492"/>
      <c r="FF432" s="2492"/>
      <c r="FG432" s="2492"/>
      <c r="FH432" s="2492"/>
      <c r="FI432" s="2492"/>
      <c r="FJ432" s="2492"/>
      <c r="FK432" s="2492"/>
      <c r="FL432" s="2492"/>
      <c r="FM432" s="2492"/>
      <c r="FN432" s="2492"/>
      <c r="FO432" s="2492"/>
      <c r="FP432" s="2492"/>
      <c r="FQ432" s="2492"/>
      <c r="FR432" s="2492"/>
      <c r="FS432" s="2492"/>
      <c r="FT432" s="2492"/>
      <c r="FU432" s="2492"/>
      <c r="FV432" s="2492"/>
      <c r="FW432" s="2492"/>
      <c r="FX432" s="2492"/>
      <c r="FY432" s="2492"/>
      <c r="FZ432" s="2492"/>
      <c r="GA432" s="2492"/>
      <c r="GB432" s="2492"/>
      <c r="GC432" s="2492"/>
      <c r="GD432" s="2492"/>
      <c r="GE432" s="2492"/>
      <c r="GF432" s="2492"/>
      <c r="GG432" s="2492"/>
      <c r="GH432" s="2492"/>
      <c r="GI432" s="2492"/>
      <c r="GJ432" s="2492"/>
      <c r="GK432" s="2492"/>
      <c r="GL432" s="2492"/>
      <c r="GM432" s="2492"/>
      <c r="GN432" s="2492"/>
      <c r="GO432" s="2492"/>
      <c r="GP432" s="2492"/>
      <c r="GQ432" s="2492"/>
      <c r="GR432" s="2492"/>
      <c r="GS432" s="2492"/>
      <c r="GT432" s="2492"/>
      <c r="GU432" s="2492"/>
      <c r="GV432" s="2492"/>
      <c r="GW432" s="2492"/>
      <c r="GX432" s="2492"/>
      <c r="GY432" s="2492"/>
      <c r="GZ432" s="2492"/>
      <c r="HA432" s="2492"/>
      <c r="HB432" s="2492"/>
      <c r="HC432" s="2492"/>
      <c r="HD432" s="2492"/>
      <c r="HE432" s="2492"/>
      <c r="HF432" s="2492"/>
      <c r="HG432" s="2492"/>
      <c r="HH432" s="2492"/>
      <c r="HI432" s="2492"/>
      <c r="HJ432" s="2492"/>
      <c r="HK432" s="2492"/>
      <c r="HL432" s="2492"/>
      <c r="HM432" s="2492"/>
      <c r="HN432" s="2492"/>
      <c r="HO432" s="2492"/>
      <c r="HP432" s="2492"/>
      <c r="HQ432" s="2492"/>
      <c r="HR432" s="2492"/>
      <c r="HS432" s="2492"/>
      <c r="HT432" s="2492"/>
      <c r="HU432" s="2492"/>
      <c r="HV432" s="2492"/>
      <c r="HW432" s="2492"/>
      <c r="HX432" s="2492"/>
      <c r="HY432" s="2492"/>
      <c r="HZ432" s="2492"/>
      <c r="IA432" s="2492"/>
      <c r="IB432" s="2492"/>
      <c r="IC432" s="2492"/>
      <c r="ID432" s="2492"/>
      <c r="IE432" s="2492"/>
    </row>
    <row r="433" spans="1:239" s="2111" customFormat="1" ht="15.75" customHeight="1">
      <c r="A433" s="2206" t="s">
        <v>1897</v>
      </c>
      <c r="B433" s="2207" t="s">
        <v>1898</v>
      </c>
      <c r="C433" s="2208" t="s">
        <v>1899</v>
      </c>
      <c r="D433" s="2209"/>
      <c r="E433" s="2210"/>
      <c r="F433" s="2211"/>
      <c r="G433" s="1554" t="s">
        <v>221</v>
      </c>
      <c r="H433" s="2212"/>
      <c r="I433" s="1617">
        <v>45.7</v>
      </c>
      <c r="J433" s="1757"/>
      <c r="K433" s="1590">
        <v>5</v>
      </c>
      <c r="L433" s="2442"/>
      <c r="M433" s="2030"/>
      <c r="N433" s="460"/>
      <c r="O433" s="393"/>
      <c r="P433" s="1993"/>
      <c r="Q433" s="393"/>
      <c r="R433" s="2464"/>
      <c r="S433" s="460"/>
      <c r="T433" s="393"/>
      <c r="U433" s="1993"/>
      <c r="V433" s="393"/>
      <c r="W433" s="1428"/>
      <c r="X433" s="1502">
        <v>0.02</v>
      </c>
      <c r="Y433" s="1549"/>
      <c r="Z433" s="1981">
        <v>37876</v>
      </c>
      <c r="AA433" s="1616"/>
      <c r="AB433" s="2480"/>
      <c r="AC433" s="2516">
        <f t="shared" si="24"/>
        <v>0</v>
      </c>
      <c r="AD433" s="1416">
        <f t="shared" si="25"/>
        <v>0</v>
      </c>
      <c r="AE433" s="1416">
        <f t="shared" si="26"/>
        <v>0</v>
      </c>
      <c r="AF433" s="1416">
        <f t="shared" si="27"/>
        <v>0</v>
      </c>
      <c r="AG433" s="2505"/>
      <c r="AH433" s="2505"/>
      <c r="AI433" s="2505"/>
      <c r="AJ433" s="2505"/>
      <c r="AK433" s="2505"/>
      <c r="AL433" s="2505"/>
      <c r="AM433" s="2505"/>
      <c r="AN433" s="2505"/>
      <c r="AO433" s="2505"/>
      <c r="AP433" s="2505"/>
      <c r="AQ433" s="2505"/>
      <c r="AR433" s="2505"/>
      <c r="AS433" s="2505"/>
      <c r="AT433" s="2505"/>
      <c r="AU433" s="2505"/>
      <c r="AV433" s="2505"/>
      <c r="AW433" s="2505"/>
      <c r="AX433" s="2505"/>
      <c r="AY433" s="2505"/>
      <c r="AZ433" s="2505"/>
      <c r="BA433" s="2505"/>
      <c r="BB433" s="2505"/>
      <c r="BC433" s="2505"/>
      <c r="BD433" s="2505"/>
      <c r="BE433" s="2505"/>
      <c r="BF433" s="2505"/>
      <c r="BG433" s="2505"/>
      <c r="BH433" s="2505"/>
      <c r="BI433" s="2505"/>
      <c r="BJ433" s="2505"/>
      <c r="BK433" s="2505"/>
      <c r="BL433" s="2505"/>
      <c r="BM433" s="2505"/>
      <c r="BN433" s="2505"/>
      <c r="BO433" s="2505"/>
      <c r="BP433" s="2505"/>
      <c r="BQ433" s="2505"/>
      <c r="BR433" s="2505"/>
      <c r="BS433" s="2505"/>
      <c r="BT433" s="2505"/>
      <c r="BU433" s="2505"/>
      <c r="BV433" s="2505"/>
      <c r="BW433" s="2505"/>
      <c r="BX433" s="2505"/>
      <c r="BY433" s="2505"/>
      <c r="BZ433" s="2505"/>
      <c r="CA433" s="2505"/>
      <c r="CB433" s="2505"/>
      <c r="CC433" s="2505"/>
      <c r="CD433" s="2505"/>
      <c r="CE433" s="2505"/>
      <c r="CF433" s="2505"/>
      <c r="CG433" s="2505"/>
      <c r="CH433" s="2505"/>
      <c r="CI433" s="2505"/>
      <c r="CJ433" s="2505"/>
      <c r="CK433" s="2505"/>
      <c r="CL433" s="2505"/>
      <c r="CM433" s="2505"/>
      <c r="CN433" s="2505"/>
      <c r="CO433" s="2505"/>
      <c r="CP433" s="2505"/>
      <c r="CQ433" s="2505"/>
      <c r="CR433" s="2505"/>
      <c r="CS433" s="2505"/>
      <c r="CT433" s="2505"/>
      <c r="CU433" s="2505"/>
      <c r="CV433" s="2505"/>
      <c r="CW433" s="2505"/>
      <c r="CX433" s="2505"/>
      <c r="CY433" s="2505"/>
      <c r="CZ433" s="2505"/>
      <c r="DA433" s="2505"/>
      <c r="DB433" s="2505"/>
      <c r="DC433" s="2505"/>
      <c r="DD433" s="2505"/>
      <c r="DE433" s="2505"/>
      <c r="DF433" s="2505"/>
      <c r="DG433" s="2505"/>
      <c r="DH433" s="2505"/>
      <c r="DI433" s="2505"/>
      <c r="DJ433" s="2505"/>
      <c r="DK433" s="2505"/>
      <c r="DL433" s="2505"/>
      <c r="DM433" s="2505"/>
      <c r="DN433" s="2505"/>
      <c r="DO433" s="2505"/>
      <c r="DP433" s="2505"/>
      <c r="DQ433" s="2505"/>
      <c r="DR433" s="2505"/>
      <c r="DS433" s="2505"/>
      <c r="DT433" s="2505"/>
      <c r="DU433" s="2505"/>
      <c r="DV433" s="2505"/>
      <c r="DW433" s="2505"/>
      <c r="DX433" s="2505"/>
      <c r="DY433" s="2505"/>
      <c r="DZ433" s="2505"/>
      <c r="EA433" s="2505"/>
      <c r="EB433" s="2505"/>
      <c r="EC433" s="2505"/>
      <c r="ED433" s="2505"/>
      <c r="EE433" s="2505"/>
      <c r="EF433" s="2505"/>
      <c r="EG433" s="2505"/>
      <c r="EH433" s="2505"/>
      <c r="EI433" s="2505"/>
      <c r="EJ433" s="2505"/>
      <c r="EK433" s="2505"/>
      <c r="EL433" s="2505"/>
      <c r="EM433" s="2505"/>
      <c r="EN433" s="2505"/>
      <c r="EO433" s="2505"/>
      <c r="EP433" s="2505"/>
      <c r="EQ433" s="2505"/>
      <c r="ER433" s="2505"/>
      <c r="ES433" s="2505"/>
      <c r="ET433" s="2505"/>
      <c r="EU433" s="2505"/>
      <c r="EV433" s="2505"/>
      <c r="EW433" s="2505"/>
      <c r="EX433" s="2505"/>
      <c r="EY433" s="2505"/>
      <c r="EZ433" s="2505"/>
      <c r="FA433" s="2505"/>
      <c r="FB433" s="2505"/>
      <c r="FC433" s="2505"/>
      <c r="FD433" s="2505"/>
      <c r="FE433" s="2505"/>
      <c r="FF433" s="2505"/>
      <c r="FG433" s="2505"/>
      <c r="FH433" s="2505"/>
      <c r="FI433" s="2505"/>
      <c r="FJ433" s="2505"/>
      <c r="FK433" s="2505"/>
      <c r="FL433" s="2505"/>
      <c r="FM433" s="2505"/>
      <c r="FN433" s="2505"/>
      <c r="FO433" s="2505"/>
      <c r="FP433" s="2505"/>
      <c r="FQ433" s="2505"/>
      <c r="FR433" s="2505"/>
      <c r="FS433" s="2505"/>
      <c r="FT433" s="2505"/>
      <c r="FU433" s="2505"/>
      <c r="FV433" s="2505"/>
      <c r="FW433" s="2505"/>
      <c r="FX433" s="2505"/>
      <c r="FY433" s="2505"/>
      <c r="FZ433" s="2505"/>
      <c r="GA433" s="2505"/>
      <c r="GB433" s="2505"/>
      <c r="GC433" s="2505"/>
      <c r="GD433" s="2505"/>
      <c r="GE433" s="2505"/>
      <c r="GF433" s="2505"/>
      <c r="GG433" s="2505"/>
      <c r="GH433" s="2505"/>
      <c r="GI433" s="2505"/>
      <c r="GJ433" s="2505"/>
      <c r="GK433" s="2505"/>
      <c r="GL433" s="2505"/>
      <c r="GM433" s="2505"/>
      <c r="GN433" s="2505"/>
      <c r="GO433" s="2505"/>
      <c r="GP433" s="2505"/>
      <c r="GQ433" s="2505"/>
      <c r="GR433" s="2505"/>
      <c r="GS433" s="2505"/>
      <c r="GT433" s="2505"/>
      <c r="GU433" s="2505"/>
      <c r="GV433" s="2505"/>
      <c r="GW433" s="2505"/>
      <c r="GX433" s="2505"/>
      <c r="GY433" s="2505"/>
      <c r="GZ433" s="2505"/>
      <c r="HA433" s="2505"/>
      <c r="HB433" s="2505"/>
      <c r="HC433" s="2505"/>
      <c r="HD433" s="2505"/>
      <c r="HE433" s="2505"/>
      <c r="HF433" s="2505"/>
      <c r="HG433" s="2505"/>
      <c r="HH433" s="2505"/>
      <c r="HI433" s="2505"/>
      <c r="HJ433" s="2505"/>
      <c r="HK433" s="2505"/>
      <c r="HL433" s="2505"/>
      <c r="HM433" s="2505"/>
      <c r="HN433" s="2505"/>
      <c r="HO433" s="2505"/>
      <c r="HP433" s="2505"/>
      <c r="HQ433" s="2505"/>
      <c r="HR433" s="2505"/>
      <c r="HS433" s="2505"/>
      <c r="HT433" s="2505"/>
      <c r="HU433" s="2505"/>
      <c r="HV433" s="2505"/>
      <c r="HW433" s="2505"/>
      <c r="HX433" s="2505"/>
      <c r="HY433" s="2505"/>
      <c r="HZ433" s="2505"/>
      <c r="IA433" s="2505"/>
      <c r="IB433" s="2505"/>
      <c r="IC433" s="2505"/>
      <c r="ID433" s="2505"/>
      <c r="IE433" s="2505"/>
    </row>
    <row r="434" spans="1:239" s="1472" customFormat="1" ht="15.75" customHeight="1">
      <c r="A434" s="1495">
        <v>3141</v>
      </c>
      <c r="B434" s="1496" t="s">
        <v>1900</v>
      </c>
      <c r="C434" s="1543" t="s">
        <v>1901</v>
      </c>
      <c r="D434" s="1544"/>
      <c r="E434" s="1545"/>
      <c r="F434" s="1546"/>
      <c r="G434" s="83">
        <v>1</v>
      </c>
      <c r="H434" s="701"/>
      <c r="I434" s="686">
        <v>20.7</v>
      </c>
      <c r="J434" s="1123"/>
      <c r="K434" s="698">
        <v>2</v>
      </c>
      <c r="L434" s="2449"/>
      <c r="M434" s="1121" t="s">
        <v>1902</v>
      </c>
      <c r="N434" s="1137"/>
      <c r="O434" s="1147"/>
      <c r="P434" s="1944"/>
      <c r="Q434" s="1147"/>
      <c r="R434" s="2466"/>
      <c r="S434" s="1137"/>
      <c r="T434" s="1147"/>
      <c r="U434" s="1944"/>
      <c r="V434" s="1147"/>
      <c r="W434" s="1429"/>
      <c r="X434" s="1502">
        <v>0.2</v>
      </c>
      <c r="Y434" s="1549"/>
      <c r="Z434" s="1981">
        <v>2424</v>
      </c>
      <c r="AA434" s="1616"/>
      <c r="AB434" s="2480"/>
      <c r="AC434" s="2516">
        <f t="shared" si="24"/>
        <v>0</v>
      </c>
      <c r="AD434" s="1416">
        <f t="shared" si="25"/>
        <v>0</v>
      </c>
      <c r="AE434" s="1416">
        <f t="shared" si="26"/>
        <v>0</v>
      </c>
      <c r="AF434" s="1416">
        <f t="shared" si="27"/>
        <v>0</v>
      </c>
      <c r="AG434" s="2492"/>
      <c r="AH434" s="2492"/>
      <c r="AI434" s="2492"/>
      <c r="AJ434" s="2492"/>
      <c r="AK434" s="2492"/>
      <c r="AL434" s="2492"/>
      <c r="AM434" s="2492"/>
      <c r="AN434" s="2492"/>
      <c r="AO434" s="2492"/>
      <c r="AP434" s="2492"/>
      <c r="AQ434" s="2492"/>
      <c r="AR434" s="2492"/>
      <c r="AS434" s="2492"/>
      <c r="AT434" s="2492"/>
      <c r="AU434" s="2492"/>
      <c r="AV434" s="2492"/>
      <c r="AW434" s="2492"/>
      <c r="AX434" s="2492"/>
      <c r="AY434" s="2492"/>
      <c r="AZ434" s="2492"/>
      <c r="BA434" s="2492"/>
      <c r="BB434" s="2492"/>
      <c r="BC434" s="2492"/>
      <c r="BD434" s="2492"/>
      <c r="BE434" s="2492"/>
      <c r="BF434" s="2492"/>
      <c r="BG434" s="2492"/>
      <c r="BH434" s="2492"/>
      <c r="BI434" s="2492"/>
      <c r="BJ434" s="2492"/>
      <c r="BK434" s="2492"/>
      <c r="BL434" s="2492"/>
      <c r="BM434" s="2492"/>
      <c r="BN434" s="2492"/>
      <c r="BO434" s="2492"/>
      <c r="BP434" s="2492"/>
      <c r="BQ434" s="2492"/>
      <c r="BR434" s="2492"/>
      <c r="BS434" s="2492"/>
      <c r="BT434" s="2492"/>
      <c r="BU434" s="2492"/>
      <c r="BV434" s="2492"/>
      <c r="BW434" s="2492"/>
      <c r="BX434" s="2492"/>
      <c r="BY434" s="2492"/>
      <c r="BZ434" s="2492"/>
      <c r="CA434" s="2492"/>
      <c r="CB434" s="2492"/>
      <c r="CC434" s="2492"/>
      <c r="CD434" s="2492"/>
      <c r="CE434" s="2492"/>
      <c r="CF434" s="2492"/>
      <c r="CG434" s="2492"/>
      <c r="CH434" s="2492"/>
      <c r="CI434" s="2492"/>
      <c r="CJ434" s="2492"/>
      <c r="CK434" s="2492"/>
      <c r="CL434" s="2492"/>
      <c r="CM434" s="2492"/>
      <c r="CN434" s="2492"/>
      <c r="CO434" s="2492"/>
      <c r="CP434" s="2492"/>
      <c r="CQ434" s="2492"/>
      <c r="CR434" s="2492"/>
      <c r="CS434" s="2492"/>
      <c r="CT434" s="2492"/>
      <c r="CU434" s="2492"/>
      <c r="CV434" s="2492"/>
      <c r="CW434" s="2492"/>
      <c r="CX434" s="2492"/>
      <c r="CY434" s="2492"/>
      <c r="CZ434" s="2492"/>
      <c r="DA434" s="2492"/>
      <c r="DB434" s="2492"/>
      <c r="DC434" s="2492"/>
      <c r="DD434" s="2492"/>
      <c r="DE434" s="2492"/>
      <c r="DF434" s="2492"/>
      <c r="DG434" s="2492"/>
      <c r="DH434" s="2492"/>
      <c r="DI434" s="2492"/>
      <c r="DJ434" s="2492"/>
      <c r="DK434" s="2492"/>
      <c r="DL434" s="2492"/>
      <c r="DM434" s="2492"/>
      <c r="DN434" s="2492"/>
      <c r="DO434" s="2492"/>
      <c r="DP434" s="2492"/>
      <c r="DQ434" s="2492"/>
      <c r="DR434" s="2492"/>
      <c r="DS434" s="2492"/>
      <c r="DT434" s="2492"/>
      <c r="DU434" s="2492"/>
      <c r="DV434" s="2492"/>
      <c r="DW434" s="2492"/>
      <c r="DX434" s="2492"/>
      <c r="DY434" s="2492"/>
      <c r="DZ434" s="2492"/>
      <c r="EA434" s="2492"/>
      <c r="EB434" s="2492"/>
      <c r="EC434" s="2492"/>
      <c r="ED434" s="2492"/>
      <c r="EE434" s="2492"/>
      <c r="EF434" s="2492"/>
      <c r="EG434" s="2492"/>
      <c r="EH434" s="2492"/>
      <c r="EI434" s="2492"/>
      <c r="EJ434" s="2492"/>
      <c r="EK434" s="2492"/>
      <c r="EL434" s="2492"/>
      <c r="EM434" s="2492"/>
      <c r="EN434" s="2492"/>
      <c r="EO434" s="2492"/>
      <c r="EP434" s="2492"/>
      <c r="EQ434" s="2492"/>
      <c r="ER434" s="2492"/>
      <c r="ES434" s="2492"/>
      <c r="ET434" s="2492"/>
      <c r="EU434" s="2492"/>
      <c r="EV434" s="2492"/>
      <c r="EW434" s="2492"/>
      <c r="EX434" s="2492"/>
      <c r="EY434" s="2492"/>
      <c r="EZ434" s="2492"/>
      <c r="FA434" s="2492"/>
      <c r="FB434" s="2492"/>
      <c r="FC434" s="2492"/>
      <c r="FD434" s="2492"/>
      <c r="FE434" s="2492"/>
      <c r="FF434" s="2492"/>
      <c r="FG434" s="2492"/>
      <c r="FH434" s="2492"/>
      <c r="FI434" s="2492"/>
      <c r="FJ434" s="2492"/>
      <c r="FK434" s="2492"/>
      <c r="FL434" s="2492"/>
      <c r="FM434" s="2492"/>
      <c r="FN434" s="2492"/>
      <c r="FO434" s="2492"/>
      <c r="FP434" s="2492"/>
      <c r="FQ434" s="2492"/>
      <c r="FR434" s="2492"/>
      <c r="FS434" s="2492"/>
      <c r="FT434" s="2492"/>
      <c r="FU434" s="2492"/>
      <c r="FV434" s="2492"/>
      <c r="FW434" s="2492"/>
      <c r="FX434" s="2492"/>
      <c r="FY434" s="2492"/>
      <c r="FZ434" s="2492"/>
      <c r="GA434" s="2492"/>
      <c r="GB434" s="2492"/>
      <c r="GC434" s="2492"/>
      <c r="GD434" s="2492"/>
      <c r="GE434" s="2492"/>
      <c r="GF434" s="2492"/>
      <c r="GG434" s="2492"/>
      <c r="GH434" s="2492"/>
      <c r="GI434" s="2492"/>
      <c r="GJ434" s="2492"/>
      <c r="GK434" s="2492"/>
      <c r="GL434" s="2492"/>
      <c r="GM434" s="2492"/>
      <c r="GN434" s="2492"/>
      <c r="GO434" s="2492"/>
      <c r="GP434" s="2492"/>
      <c r="GQ434" s="2492"/>
      <c r="GR434" s="2492"/>
      <c r="GS434" s="2492"/>
      <c r="GT434" s="2492"/>
      <c r="GU434" s="2492"/>
      <c r="GV434" s="2492"/>
      <c r="GW434" s="2492"/>
      <c r="GX434" s="2492"/>
      <c r="GY434" s="2492"/>
      <c r="GZ434" s="2492"/>
      <c r="HA434" s="2492"/>
      <c r="HB434" s="2492"/>
      <c r="HC434" s="2492"/>
      <c r="HD434" s="2492"/>
      <c r="HE434" s="2492"/>
      <c r="HF434" s="2492"/>
      <c r="HG434" s="2492"/>
      <c r="HH434" s="2492"/>
      <c r="HI434" s="2492"/>
      <c r="HJ434" s="2492"/>
      <c r="HK434" s="2492"/>
      <c r="HL434" s="2492"/>
      <c r="HM434" s="2492"/>
      <c r="HN434" s="2492"/>
      <c r="HO434" s="2492"/>
      <c r="HP434" s="2492"/>
      <c r="HQ434" s="2492"/>
      <c r="HR434" s="2492"/>
      <c r="HS434" s="2492"/>
      <c r="HT434" s="2492"/>
      <c r="HU434" s="2492"/>
      <c r="HV434" s="2492"/>
      <c r="HW434" s="2492"/>
      <c r="HX434" s="2492"/>
      <c r="HY434" s="2492"/>
      <c r="HZ434" s="2492"/>
      <c r="IA434" s="2492"/>
      <c r="IB434" s="2492"/>
      <c r="IC434" s="2492"/>
      <c r="ID434" s="2492"/>
      <c r="IE434" s="2492"/>
    </row>
    <row r="435" spans="1:239" s="1472" customFormat="1" ht="15.75" customHeight="1">
      <c r="A435" s="1684" t="s">
        <v>1903</v>
      </c>
      <c r="B435" s="1770" t="s">
        <v>1904</v>
      </c>
      <c r="C435" s="1777" t="s">
        <v>1905</v>
      </c>
      <c r="D435" s="1700"/>
      <c r="E435" s="1701"/>
      <c r="F435" s="1779"/>
      <c r="G435" s="1158"/>
      <c r="H435" s="2138"/>
      <c r="I435" s="1154"/>
      <c r="J435" s="965"/>
      <c r="K435" s="2139"/>
      <c r="L435" s="2577"/>
      <c r="M435" s="2225" t="s">
        <v>1906</v>
      </c>
      <c r="N435" s="1158"/>
      <c r="O435" s="1143"/>
      <c r="P435" s="2019"/>
      <c r="Q435" s="1143"/>
      <c r="R435" s="2629"/>
      <c r="S435" s="1158"/>
      <c r="T435" s="1143"/>
      <c r="U435" s="2019"/>
      <c r="V435" s="1143"/>
      <c r="W435" s="2613"/>
      <c r="X435" s="124">
        <v>0.02</v>
      </c>
      <c r="Y435" s="132"/>
      <c r="Z435" s="1984">
        <v>37876</v>
      </c>
      <c r="AA435" s="1985"/>
      <c r="AB435" s="1442"/>
      <c r="AC435" s="2516">
        <f t="shared" si="24"/>
        <v>0</v>
      </c>
      <c r="AD435" s="1416">
        <f t="shared" si="25"/>
        <v>0</v>
      </c>
      <c r="AE435" s="1416">
        <f t="shared" si="26"/>
        <v>0</v>
      </c>
      <c r="AF435" s="1416">
        <f t="shared" si="27"/>
        <v>0</v>
      </c>
      <c r="AG435" s="2492"/>
      <c r="AH435" s="2492"/>
      <c r="AI435" s="2492"/>
      <c r="AJ435" s="2492"/>
      <c r="AK435" s="2492"/>
      <c r="AL435" s="2492"/>
      <c r="AM435" s="2492"/>
      <c r="AN435" s="2492"/>
      <c r="AO435" s="2492"/>
      <c r="AP435" s="2492"/>
      <c r="AQ435" s="2492"/>
      <c r="AR435" s="2492"/>
      <c r="AS435" s="2492"/>
      <c r="AT435" s="2492"/>
      <c r="AU435" s="2492"/>
      <c r="AV435" s="2492"/>
      <c r="AW435" s="2492"/>
      <c r="AX435" s="2492"/>
      <c r="AY435" s="2492"/>
      <c r="AZ435" s="2492"/>
      <c r="BA435" s="2492"/>
      <c r="BB435" s="2492"/>
      <c r="BC435" s="2492"/>
      <c r="BD435" s="2492"/>
      <c r="BE435" s="2492"/>
      <c r="BF435" s="2492"/>
      <c r="BG435" s="2492"/>
      <c r="BH435" s="2492"/>
      <c r="BI435" s="2492"/>
      <c r="BJ435" s="2492"/>
      <c r="BK435" s="2492"/>
      <c r="BL435" s="2492"/>
      <c r="BM435" s="2492"/>
      <c r="BN435" s="2492"/>
      <c r="BO435" s="2492"/>
      <c r="BP435" s="2492"/>
      <c r="BQ435" s="2492"/>
      <c r="BR435" s="2492"/>
      <c r="BS435" s="2492"/>
      <c r="BT435" s="2492"/>
      <c r="BU435" s="2492"/>
      <c r="BV435" s="2492"/>
      <c r="BW435" s="2492"/>
      <c r="BX435" s="2492"/>
      <c r="BY435" s="2492"/>
      <c r="BZ435" s="2492"/>
      <c r="CA435" s="2492"/>
      <c r="CB435" s="2492"/>
      <c r="CC435" s="2492"/>
      <c r="CD435" s="2492"/>
      <c r="CE435" s="2492"/>
      <c r="CF435" s="2492"/>
      <c r="CG435" s="2492"/>
      <c r="CH435" s="2492"/>
      <c r="CI435" s="2492"/>
      <c r="CJ435" s="2492"/>
      <c r="CK435" s="2492"/>
      <c r="CL435" s="2492"/>
      <c r="CM435" s="2492"/>
      <c r="CN435" s="2492"/>
      <c r="CO435" s="2492"/>
      <c r="CP435" s="2492"/>
      <c r="CQ435" s="2492"/>
      <c r="CR435" s="2492"/>
      <c r="CS435" s="2492"/>
      <c r="CT435" s="2492"/>
      <c r="CU435" s="2492"/>
      <c r="CV435" s="2492"/>
      <c r="CW435" s="2492"/>
      <c r="CX435" s="2492"/>
      <c r="CY435" s="2492"/>
      <c r="CZ435" s="2492"/>
      <c r="DA435" s="2492"/>
      <c r="DB435" s="2492"/>
      <c r="DC435" s="2492"/>
      <c r="DD435" s="2492"/>
      <c r="DE435" s="2492"/>
      <c r="DF435" s="2492"/>
      <c r="DG435" s="2492"/>
      <c r="DH435" s="2492"/>
      <c r="DI435" s="2492"/>
      <c r="DJ435" s="2492"/>
      <c r="DK435" s="2492"/>
      <c r="DL435" s="2492"/>
      <c r="DM435" s="2492"/>
      <c r="DN435" s="2492"/>
      <c r="DO435" s="2492"/>
      <c r="DP435" s="2492"/>
      <c r="DQ435" s="2492"/>
      <c r="DR435" s="2492"/>
      <c r="DS435" s="2492"/>
      <c r="DT435" s="2492"/>
      <c r="DU435" s="2492"/>
      <c r="DV435" s="2492"/>
      <c r="DW435" s="2492"/>
      <c r="DX435" s="2492"/>
      <c r="DY435" s="2492"/>
      <c r="DZ435" s="2492"/>
      <c r="EA435" s="2492"/>
      <c r="EB435" s="2492"/>
      <c r="EC435" s="2492"/>
      <c r="ED435" s="2492"/>
      <c r="EE435" s="2492"/>
      <c r="EF435" s="2492"/>
      <c r="EG435" s="2492"/>
      <c r="EH435" s="2492"/>
      <c r="EI435" s="2492"/>
      <c r="EJ435" s="2492"/>
      <c r="EK435" s="2492"/>
      <c r="EL435" s="2492"/>
      <c r="EM435" s="2492"/>
      <c r="EN435" s="2492"/>
      <c r="EO435" s="2492"/>
      <c r="EP435" s="2492"/>
      <c r="EQ435" s="2492"/>
      <c r="ER435" s="2492"/>
      <c r="ES435" s="2492"/>
      <c r="ET435" s="2492"/>
      <c r="EU435" s="2492"/>
      <c r="EV435" s="2492"/>
      <c r="EW435" s="2492"/>
      <c r="EX435" s="2492"/>
      <c r="EY435" s="2492"/>
      <c r="EZ435" s="2492"/>
      <c r="FA435" s="2492"/>
      <c r="FB435" s="2492"/>
      <c r="FC435" s="2492"/>
      <c r="FD435" s="2492"/>
      <c r="FE435" s="2492"/>
      <c r="FF435" s="2492"/>
      <c r="FG435" s="2492"/>
      <c r="FH435" s="2492"/>
      <c r="FI435" s="2492"/>
      <c r="FJ435" s="2492"/>
      <c r="FK435" s="2492"/>
      <c r="FL435" s="2492"/>
      <c r="FM435" s="2492"/>
      <c r="FN435" s="2492"/>
      <c r="FO435" s="2492"/>
      <c r="FP435" s="2492"/>
      <c r="FQ435" s="2492"/>
      <c r="FR435" s="2492"/>
      <c r="FS435" s="2492"/>
      <c r="FT435" s="2492"/>
      <c r="FU435" s="2492"/>
      <c r="FV435" s="2492"/>
      <c r="FW435" s="2492"/>
      <c r="FX435" s="2492"/>
      <c r="FY435" s="2492"/>
      <c r="FZ435" s="2492"/>
      <c r="GA435" s="2492"/>
      <c r="GB435" s="2492"/>
      <c r="GC435" s="2492"/>
      <c r="GD435" s="2492"/>
      <c r="GE435" s="2492"/>
      <c r="GF435" s="2492"/>
      <c r="GG435" s="2492"/>
      <c r="GH435" s="2492"/>
      <c r="GI435" s="2492"/>
      <c r="GJ435" s="2492"/>
      <c r="GK435" s="2492"/>
      <c r="GL435" s="2492"/>
      <c r="GM435" s="2492"/>
      <c r="GN435" s="2492"/>
      <c r="GO435" s="2492"/>
      <c r="GP435" s="2492"/>
      <c r="GQ435" s="2492"/>
      <c r="GR435" s="2492"/>
      <c r="GS435" s="2492"/>
      <c r="GT435" s="2492"/>
      <c r="GU435" s="2492"/>
      <c r="GV435" s="2492"/>
      <c r="GW435" s="2492"/>
      <c r="GX435" s="2492"/>
      <c r="GY435" s="2492"/>
      <c r="GZ435" s="2492"/>
      <c r="HA435" s="2492"/>
      <c r="HB435" s="2492"/>
      <c r="HC435" s="2492"/>
      <c r="HD435" s="2492"/>
      <c r="HE435" s="2492"/>
      <c r="HF435" s="2492"/>
      <c r="HG435" s="2492"/>
      <c r="HH435" s="2492"/>
      <c r="HI435" s="2492"/>
      <c r="HJ435" s="2492"/>
      <c r="HK435" s="2492"/>
      <c r="HL435" s="2492"/>
      <c r="HM435" s="2492"/>
      <c r="HN435" s="2492"/>
      <c r="HO435" s="2492"/>
      <c r="HP435" s="2492"/>
      <c r="HQ435" s="2492"/>
      <c r="HR435" s="2492"/>
      <c r="HS435" s="2492"/>
      <c r="HT435" s="2492"/>
      <c r="HU435" s="2492"/>
      <c r="HV435" s="2492"/>
      <c r="HW435" s="2492"/>
      <c r="HX435" s="2492"/>
      <c r="HY435" s="2492"/>
      <c r="HZ435" s="2492"/>
      <c r="IA435" s="2492"/>
      <c r="IB435" s="2492"/>
      <c r="IC435" s="2492"/>
      <c r="ID435" s="2492"/>
      <c r="IE435" s="2492"/>
    </row>
    <row r="436" spans="1:239" s="1472" customFormat="1" ht="15.75" customHeight="1">
      <c r="A436" s="1684" t="s">
        <v>1907</v>
      </c>
      <c r="B436" s="1770" t="s">
        <v>1908</v>
      </c>
      <c r="C436" s="1777" t="s">
        <v>1909</v>
      </c>
      <c r="D436" s="1700"/>
      <c r="E436" s="1701"/>
      <c r="F436" s="1779"/>
      <c r="G436" s="1158"/>
      <c r="H436" s="2138"/>
      <c r="I436" s="1154"/>
      <c r="J436" s="965"/>
      <c r="K436" s="2139"/>
      <c r="L436" s="2577"/>
      <c r="M436" s="2226" t="s">
        <v>1906</v>
      </c>
      <c r="N436" s="1158"/>
      <c r="O436" s="1143"/>
      <c r="P436" s="2019"/>
      <c r="Q436" s="1143"/>
      <c r="R436" s="2629"/>
      <c r="S436" s="1158"/>
      <c r="T436" s="1143"/>
      <c r="U436" s="2019"/>
      <c r="V436" s="1143"/>
      <c r="W436" s="2613"/>
      <c r="X436" s="1689">
        <v>0.02</v>
      </c>
      <c r="Y436" s="2064"/>
      <c r="Z436" s="2065">
        <v>37876</v>
      </c>
      <c r="AA436" s="1780"/>
      <c r="AB436" s="2683"/>
      <c r="AC436" s="2516">
        <f t="shared" si="24"/>
        <v>0</v>
      </c>
      <c r="AD436" s="1416">
        <f t="shared" si="25"/>
        <v>0</v>
      </c>
      <c r="AE436" s="1416">
        <f t="shared" si="26"/>
        <v>0</v>
      </c>
      <c r="AF436" s="1416">
        <f t="shared" si="27"/>
        <v>0</v>
      </c>
      <c r="AG436" s="2492"/>
      <c r="AH436" s="2492"/>
      <c r="AI436" s="2492"/>
      <c r="AJ436" s="2492"/>
      <c r="AK436" s="2492"/>
      <c r="AL436" s="2492"/>
      <c r="AM436" s="2492"/>
      <c r="AN436" s="2492"/>
      <c r="AO436" s="2492"/>
      <c r="AP436" s="2492"/>
      <c r="AQ436" s="2492"/>
      <c r="AR436" s="2492"/>
      <c r="AS436" s="2492"/>
      <c r="AT436" s="2492"/>
      <c r="AU436" s="2492"/>
      <c r="AV436" s="2492"/>
      <c r="AW436" s="2492"/>
      <c r="AX436" s="2492"/>
      <c r="AY436" s="2492"/>
      <c r="AZ436" s="2492"/>
      <c r="BA436" s="2492"/>
      <c r="BB436" s="2492"/>
      <c r="BC436" s="2492"/>
      <c r="BD436" s="2492"/>
      <c r="BE436" s="2492"/>
      <c r="BF436" s="2492"/>
      <c r="BG436" s="2492"/>
      <c r="BH436" s="2492"/>
      <c r="BI436" s="2492"/>
      <c r="BJ436" s="2492"/>
      <c r="BK436" s="2492"/>
      <c r="BL436" s="2492"/>
      <c r="BM436" s="2492"/>
      <c r="BN436" s="2492"/>
      <c r="BO436" s="2492"/>
      <c r="BP436" s="2492"/>
      <c r="BQ436" s="2492"/>
      <c r="BR436" s="2492"/>
      <c r="BS436" s="2492"/>
      <c r="BT436" s="2492"/>
      <c r="BU436" s="2492"/>
      <c r="BV436" s="2492"/>
      <c r="BW436" s="2492"/>
      <c r="BX436" s="2492"/>
      <c r="BY436" s="2492"/>
      <c r="BZ436" s="2492"/>
      <c r="CA436" s="2492"/>
      <c r="CB436" s="2492"/>
      <c r="CC436" s="2492"/>
      <c r="CD436" s="2492"/>
      <c r="CE436" s="2492"/>
      <c r="CF436" s="2492"/>
      <c r="CG436" s="2492"/>
      <c r="CH436" s="2492"/>
      <c r="CI436" s="2492"/>
      <c r="CJ436" s="2492"/>
      <c r="CK436" s="2492"/>
      <c r="CL436" s="2492"/>
      <c r="CM436" s="2492"/>
      <c r="CN436" s="2492"/>
      <c r="CO436" s="2492"/>
      <c r="CP436" s="2492"/>
      <c r="CQ436" s="2492"/>
      <c r="CR436" s="2492"/>
      <c r="CS436" s="2492"/>
      <c r="CT436" s="2492"/>
      <c r="CU436" s="2492"/>
      <c r="CV436" s="2492"/>
      <c r="CW436" s="2492"/>
      <c r="CX436" s="2492"/>
      <c r="CY436" s="2492"/>
      <c r="CZ436" s="2492"/>
      <c r="DA436" s="2492"/>
      <c r="DB436" s="2492"/>
      <c r="DC436" s="2492"/>
      <c r="DD436" s="2492"/>
      <c r="DE436" s="2492"/>
      <c r="DF436" s="2492"/>
      <c r="DG436" s="2492"/>
      <c r="DH436" s="2492"/>
      <c r="DI436" s="2492"/>
      <c r="DJ436" s="2492"/>
      <c r="DK436" s="2492"/>
      <c r="DL436" s="2492"/>
      <c r="DM436" s="2492"/>
      <c r="DN436" s="2492"/>
      <c r="DO436" s="2492"/>
      <c r="DP436" s="2492"/>
      <c r="DQ436" s="2492"/>
      <c r="DR436" s="2492"/>
      <c r="DS436" s="2492"/>
      <c r="DT436" s="2492"/>
      <c r="DU436" s="2492"/>
      <c r="DV436" s="2492"/>
      <c r="DW436" s="2492"/>
      <c r="DX436" s="2492"/>
      <c r="DY436" s="2492"/>
      <c r="DZ436" s="2492"/>
      <c r="EA436" s="2492"/>
      <c r="EB436" s="2492"/>
      <c r="EC436" s="2492"/>
      <c r="ED436" s="2492"/>
      <c r="EE436" s="2492"/>
      <c r="EF436" s="2492"/>
      <c r="EG436" s="2492"/>
      <c r="EH436" s="2492"/>
      <c r="EI436" s="2492"/>
      <c r="EJ436" s="2492"/>
      <c r="EK436" s="2492"/>
      <c r="EL436" s="2492"/>
      <c r="EM436" s="2492"/>
      <c r="EN436" s="2492"/>
      <c r="EO436" s="2492"/>
      <c r="EP436" s="2492"/>
      <c r="EQ436" s="2492"/>
      <c r="ER436" s="2492"/>
      <c r="ES436" s="2492"/>
      <c r="ET436" s="2492"/>
      <c r="EU436" s="2492"/>
      <c r="EV436" s="2492"/>
      <c r="EW436" s="2492"/>
      <c r="EX436" s="2492"/>
      <c r="EY436" s="2492"/>
      <c r="EZ436" s="2492"/>
      <c r="FA436" s="2492"/>
      <c r="FB436" s="2492"/>
      <c r="FC436" s="2492"/>
      <c r="FD436" s="2492"/>
      <c r="FE436" s="2492"/>
      <c r="FF436" s="2492"/>
      <c r="FG436" s="2492"/>
      <c r="FH436" s="2492"/>
      <c r="FI436" s="2492"/>
      <c r="FJ436" s="2492"/>
      <c r="FK436" s="2492"/>
      <c r="FL436" s="2492"/>
      <c r="FM436" s="2492"/>
      <c r="FN436" s="2492"/>
      <c r="FO436" s="2492"/>
      <c r="FP436" s="2492"/>
      <c r="FQ436" s="2492"/>
      <c r="FR436" s="2492"/>
      <c r="FS436" s="2492"/>
      <c r="FT436" s="2492"/>
      <c r="FU436" s="2492"/>
      <c r="FV436" s="2492"/>
      <c r="FW436" s="2492"/>
      <c r="FX436" s="2492"/>
      <c r="FY436" s="2492"/>
      <c r="FZ436" s="2492"/>
      <c r="GA436" s="2492"/>
      <c r="GB436" s="2492"/>
      <c r="GC436" s="2492"/>
      <c r="GD436" s="2492"/>
      <c r="GE436" s="2492"/>
      <c r="GF436" s="2492"/>
      <c r="GG436" s="2492"/>
      <c r="GH436" s="2492"/>
      <c r="GI436" s="2492"/>
      <c r="GJ436" s="2492"/>
      <c r="GK436" s="2492"/>
      <c r="GL436" s="2492"/>
      <c r="GM436" s="2492"/>
      <c r="GN436" s="2492"/>
      <c r="GO436" s="2492"/>
      <c r="GP436" s="2492"/>
      <c r="GQ436" s="2492"/>
      <c r="GR436" s="2492"/>
      <c r="GS436" s="2492"/>
      <c r="GT436" s="2492"/>
      <c r="GU436" s="2492"/>
      <c r="GV436" s="2492"/>
      <c r="GW436" s="2492"/>
      <c r="GX436" s="2492"/>
      <c r="GY436" s="2492"/>
      <c r="GZ436" s="2492"/>
      <c r="HA436" s="2492"/>
      <c r="HB436" s="2492"/>
      <c r="HC436" s="2492"/>
      <c r="HD436" s="2492"/>
      <c r="HE436" s="2492"/>
      <c r="HF436" s="2492"/>
      <c r="HG436" s="2492"/>
      <c r="HH436" s="2492"/>
      <c r="HI436" s="2492"/>
      <c r="HJ436" s="2492"/>
      <c r="HK436" s="2492"/>
      <c r="HL436" s="2492"/>
      <c r="HM436" s="2492"/>
      <c r="HN436" s="2492"/>
      <c r="HO436" s="2492"/>
      <c r="HP436" s="2492"/>
      <c r="HQ436" s="2492"/>
      <c r="HR436" s="2492"/>
      <c r="HS436" s="2492"/>
      <c r="HT436" s="2492"/>
      <c r="HU436" s="2492"/>
      <c r="HV436" s="2492"/>
      <c r="HW436" s="2492"/>
      <c r="HX436" s="2492"/>
      <c r="HY436" s="2492"/>
      <c r="HZ436" s="2492"/>
      <c r="IA436" s="2492"/>
      <c r="IB436" s="2492"/>
      <c r="IC436" s="2492"/>
      <c r="ID436" s="2492"/>
      <c r="IE436" s="2492"/>
    </row>
    <row r="437" spans="1:239" s="1472" customFormat="1" ht="15.75" customHeight="1">
      <c r="A437" s="1684" t="s">
        <v>1910</v>
      </c>
      <c r="B437" s="1770" t="s">
        <v>1911</v>
      </c>
      <c r="C437" s="1777" t="s">
        <v>1912</v>
      </c>
      <c r="D437" s="1700"/>
      <c r="E437" s="1701"/>
      <c r="F437" s="1779"/>
      <c r="G437" s="1158"/>
      <c r="H437" s="2138"/>
      <c r="I437" s="1154"/>
      <c r="J437" s="965"/>
      <c r="K437" s="2139"/>
      <c r="L437" s="2577"/>
      <c r="M437" s="2225"/>
      <c r="N437" s="1158"/>
      <c r="O437" s="1143"/>
      <c r="P437" s="2019"/>
      <c r="Q437" s="1143"/>
      <c r="R437" s="2629"/>
      <c r="S437" s="1158"/>
      <c r="T437" s="1143"/>
      <c r="U437" s="2019"/>
      <c r="V437" s="1143"/>
      <c r="W437" s="2613"/>
      <c r="X437" s="124">
        <v>0.02</v>
      </c>
      <c r="Y437" s="132"/>
      <c r="Z437" s="1984">
        <v>37876</v>
      </c>
      <c r="AA437" s="1985"/>
      <c r="AB437" s="1442"/>
      <c r="AC437" s="2516">
        <f t="shared" si="24"/>
        <v>0</v>
      </c>
      <c r="AD437" s="1416">
        <f t="shared" si="25"/>
        <v>0</v>
      </c>
      <c r="AE437" s="1416">
        <f t="shared" si="26"/>
        <v>0</v>
      </c>
      <c r="AF437" s="1416">
        <f t="shared" si="27"/>
        <v>0</v>
      </c>
      <c r="AG437" s="2492"/>
      <c r="AH437" s="2492"/>
      <c r="AI437" s="2492"/>
      <c r="AJ437" s="2492"/>
      <c r="AK437" s="2492"/>
      <c r="AL437" s="2492"/>
      <c r="AM437" s="2492"/>
      <c r="AN437" s="2492"/>
      <c r="AO437" s="2492"/>
      <c r="AP437" s="2492"/>
      <c r="AQ437" s="2492"/>
      <c r="AR437" s="2492"/>
      <c r="AS437" s="2492"/>
      <c r="AT437" s="2492"/>
      <c r="AU437" s="2492"/>
      <c r="AV437" s="2492"/>
      <c r="AW437" s="2492"/>
      <c r="AX437" s="2492"/>
      <c r="AY437" s="2492"/>
      <c r="AZ437" s="2492"/>
      <c r="BA437" s="2492"/>
      <c r="BB437" s="2492"/>
      <c r="BC437" s="2492"/>
      <c r="BD437" s="2492"/>
      <c r="BE437" s="2492"/>
      <c r="BF437" s="2492"/>
      <c r="BG437" s="2492"/>
      <c r="BH437" s="2492"/>
      <c r="BI437" s="2492"/>
      <c r="BJ437" s="2492"/>
      <c r="BK437" s="2492"/>
      <c r="BL437" s="2492"/>
      <c r="BM437" s="2492"/>
      <c r="BN437" s="2492"/>
      <c r="BO437" s="2492"/>
      <c r="BP437" s="2492"/>
      <c r="BQ437" s="2492"/>
      <c r="BR437" s="2492"/>
      <c r="BS437" s="2492"/>
      <c r="BT437" s="2492"/>
      <c r="BU437" s="2492"/>
      <c r="BV437" s="2492"/>
      <c r="BW437" s="2492"/>
      <c r="BX437" s="2492"/>
      <c r="BY437" s="2492"/>
      <c r="BZ437" s="2492"/>
      <c r="CA437" s="2492"/>
      <c r="CB437" s="2492"/>
      <c r="CC437" s="2492"/>
      <c r="CD437" s="2492"/>
      <c r="CE437" s="2492"/>
      <c r="CF437" s="2492"/>
      <c r="CG437" s="2492"/>
      <c r="CH437" s="2492"/>
      <c r="CI437" s="2492"/>
      <c r="CJ437" s="2492"/>
      <c r="CK437" s="2492"/>
      <c r="CL437" s="2492"/>
      <c r="CM437" s="2492"/>
      <c r="CN437" s="2492"/>
      <c r="CO437" s="2492"/>
      <c r="CP437" s="2492"/>
      <c r="CQ437" s="2492"/>
      <c r="CR437" s="2492"/>
      <c r="CS437" s="2492"/>
      <c r="CT437" s="2492"/>
      <c r="CU437" s="2492"/>
      <c r="CV437" s="2492"/>
      <c r="CW437" s="2492"/>
      <c r="CX437" s="2492"/>
      <c r="CY437" s="2492"/>
      <c r="CZ437" s="2492"/>
      <c r="DA437" s="2492"/>
      <c r="DB437" s="2492"/>
      <c r="DC437" s="2492"/>
      <c r="DD437" s="2492"/>
      <c r="DE437" s="2492"/>
      <c r="DF437" s="2492"/>
      <c r="DG437" s="2492"/>
      <c r="DH437" s="2492"/>
      <c r="DI437" s="2492"/>
      <c r="DJ437" s="2492"/>
      <c r="DK437" s="2492"/>
      <c r="DL437" s="2492"/>
      <c r="DM437" s="2492"/>
      <c r="DN437" s="2492"/>
      <c r="DO437" s="2492"/>
      <c r="DP437" s="2492"/>
      <c r="DQ437" s="2492"/>
      <c r="DR437" s="2492"/>
      <c r="DS437" s="2492"/>
      <c r="DT437" s="2492"/>
      <c r="DU437" s="2492"/>
      <c r="DV437" s="2492"/>
      <c r="DW437" s="2492"/>
      <c r="DX437" s="2492"/>
      <c r="DY437" s="2492"/>
      <c r="DZ437" s="2492"/>
      <c r="EA437" s="2492"/>
      <c r="EB437" s="2492"/>
      <c r="EC437" s="2492"/>
      <c r="ED437" s="2492"/>
      <c r="EE437" s="2492"/>
      <c r="EF437" s="2492"/>
      <c r="EG437" s="2492"/>
      <c r="EH437" s="2492"/>
      <c r="EI437" s="2492"/>
      <c r="EJ437" s="2492"/>
      <c r="EK437" s="2492"/>
      <c r="EL437" s="2492"/>
      <c r="EM437" s="2492"/>
      <c r="EN437" s="2492"/>
      <c r="EO437" s="2492"/>
      <c r="EP437" s="2492"/>
      <c r="EQ437" s="2492"/>
      <c r="ER437" s="2492"/>
      <c r="ES437" s="2492"/>
      <c r="ET437" s="2492"/>
      <c r="EU437" s="2492"/>
      <c r="EV437" s="2492"/>
      <c r="EW437" s="2492"/>
      <c r="EX437" s="2492"/>
      <c r="EY437" s="2492"/>
      <c r="EZ437" s="2492"/>
      <c r="FA437" s="2492"/>
      <c r="FB437" s="2492"/>
      <c r="FC437" s="2492"/>
      <c r="FD437" s="2492"/>
      <c r="FE437" s="2492"/>
      <c r="FF437" s="2492"/>
      <c r="FG437" s="2492"/>
      <c r="FH437" s="2492"/>
      <c r="FI437" s="2492"/>
      <c r="FJ437" s="2492"/>
      <c r="FK437" s="2492"/>
      <c r="FL437" s="2492"/>
      <c r="FM437" s="2492"/>
      <c r="FN437" s="2492"/>
      <c r="FO437" s="2492"/>
      <c r="FP437" s="2492"/>
      <c r="FQ437" s="2492"/>
      <c r="FR437" s="2492"/>
      <c r="FS437" s="2492"/>
      <c r="FT437" s="2492"/>
      <c r="FU437" s="2492"/>
      <c r="FV437" s="2492"/>
      <c r="FW437" s="2492"/>
      <c r="FX437" s="2492"/>
      <c r="FY437" s="2492"/>
      <c r="FZ437" s="2492"/>
      <c r="GA437" s="2492"/>
      <c r="GB437" s="2492"/>
      <c r="GC437" s="2492"/>
      <c r="GD437" s="2492"/>
      <c r="GE437" s="2492"/>
      <c r="GF437" s="2492"/>
      <c r="GG437" s="2492"/>
      <c r="GH437" s="2492"/>
      <c r="GI437" s="2492"/>
      <c r="GJ437" s="2492"/>
      <c r="GK437" s="2492"/>
      <c r="GL437" s="2492"/>
      <c r="GM437" s="2492"/>
      <c r="GN437" s="2492"/>
      <c r="GO437" s="2492"/>
      <c r="GP437" s="2492"/>
      <c r="GQ437" s="2492"/>
      <c r="GR437" s="2492"/>
      <c r="GS437" s="2492"/>
      <c r="GT437" s="2492"/>
      <c r="GU437" s="2492"/>
      <c r="GV437" s="2492"/>
      <c r="GW437" s="2492"/>
      <c r="GX437" s="2492"/>
      <c r="GY437" s="2492"/>
      <c r="GZ437" s="2492"/>
      <c r="HA437" s="2492"/>
      <c r="HB437" s="2492"/>
      <c r="HC437" s="2492"/>
      <c r="HD437" s="2492"/>
      <c r="HE437" s="2492"/>
      <c r="HF437" s="2492"/>
      <c r="HG437" s="2492"/>
      <c r="HH437" s="2492"/>
      <c r="HI437" s="2492"/>
      <c r="HJ437" s="2492"/>
      <c r="HK437" s="2492"/>
      <c r="HL437" s="2492"/>
      <c r="HM437" s="2492"/>
      <c r="HN437" s="2492"/>
      <c r="HO437" s="2492"/>
      <c r="HP437" s="2492"/>
      <c r="HQ437" s="2492"/>
      <c r="HR437" s="2492"/>
      <c r="HS437" s="2492"/>
      <c r="HT437" s="2492"/>
      <c r="HU437" s="2492"/>
      <c r="HV437" s="2492"/>
      <c r="HW437" s="2492"/>
      <c r="HX437" s="2492"/>
      <c r="HY437" s="2492"/>
      <c r="HZ437" s="2492"/>
      <c r="IA437" s="2492"/>
      <c r="IB437" s="2492"/>
      <c r="IC437" s="2492"/>
      <c r="ID437" s="2492"/>
      <c r="IE437" s="2492"/>
    </row>
    <row r="438" spans="1:239" s="1472" customFormat="1" ht="15.75" customHeight="1" thickBot="1">
      <c r="A438" s="1662" t="s">
        <v>1913</v>
      </c>
      <c r="B438" s="1663" t="s">
        <v>1914</v>
      </c>
      <c r="C438" s="1664" t="s">
        <v>1915</v>
      </c>
      <c r="D438" s="1665"/>
      <c r="E438" s="1666"/>
      <c r="F438" s="1917"/>
      <c r="G438" s="469"/>
      <c r="H438" s="470"/>
      <c r="I438" s="404"/>
      <c r="J438" s="2227"/>
      <c r="K438" s="2228"/>
      <c r="L438" s="2581"/>
      <c r="M438" s="2229"/>
      <c r="N438" s="469"/>
      <c r="O438" s="422"/>
      <c r="P438" s="1907"/>
      <c r="Q438" s="422"/>
      <c r="R438" s="2635"/>
      <c r="S438" s="469"/>
      <c r="T438" s="422"/>
      <c r="U438" s="1907"/>
      <c r="V438" s="422"/>
      <c r="W438" s="1435"/>
      <c r="X438" s="1513">
        <v>0.2</v>
      </c>
      <c r="Y438" s="685"/>
      <c r="Z438" s="2162">
        <v>2424</v>
      </c>
      <c r="AA438" s="1921"/>
      <c r="AB438" s="2672"/>
      <c r="AC438" s="2516">
        <f t="shared" si="24"/>
        <v>0</v>
      </c>
      <c r="AD438" s="1416">
        <f t="shared" si="25"/>
        <v>0</v>
      </c>
      <c r="AE438" s="1416">
        <f t="shared" si="26"/>
        <v>0</v>
      </c>
      <c r="AF438" s="1416">
        <f t="shared" si="27"/>
        <v>0</v>
      </c>
      <c r="AG438" s="2492"/>
      <c r="AH438" s="2492"/>
      <c r="AI438" s="2492"/>
      <c r="AJ438" s="2492"/>
      <c r="AK438" s="2492"/>
      <c r="AL438" s="2492"/>
      <c r="AM438" s="2492"/>
      <c r="AN438" s="2492"/>
      <c r="AO438" s="2492"/>
      <c r="AP438" s="2492"/>
      <c r="AQ438" s="2492"/>
      <c r="AR438" s="2492"/>
      <c r="AS438" s="2492"/>
      <c r="AT438" s="2492"/>
      <c r="AU438" s="2492"/>
      <c r="AV438" s="2492"/>
      <c r="AW438" s="2492"/>
      <c r="AX438" s="2492"/>
      <c r="AY438" s="2492"/>
      <c r="AZ438" s="2492"/>
      <c r="BA438" s="2492"/>
      <c r="BB438" s="2492"/>
      <c r="BC438" s="2492"/>
      <c r="BD438" s="2492"/>
      <c r="BE438" s="2492"/>
      <c r="BF438" s="2492"/>
      <c r="BG438" s="2492"/>
      <c r="BH438" s="2492"/>
      <c r="BI438" s="2492"/>
      <c r="BJ438" s="2492"/>
      <c r="BK438" s="2492"/>
      <c r="BL438" s="2492"/>
      <c r="BM438" s="2492"/>
      <c r="BN438" s="2492"/>
      <c r="BO438" s="2492"/>
      <c r="BP438" s="2492"/>
      <c r="BQ438" s="2492"/>
      <c r="BR438" s="2492"/>
      <c r="BS438" s="2492"/>
      <c r="BT438" s="2492"/>
      <c r="BU438" s="2492"/>
      <c r="BV438" s="2492"/>
      <c r="BW438" s="2492"/>
      <c r="BX438" s="2492"/>
      <c r="BY438" s="2492"/>
      <c r="BZ438" s="2492"/>
      <c r="CA438" s="2492"/>
      <c r="CB438" s="2492"/>
      <c r="CC438" s="2492"/>
      <c r="CD438" s="2492"/>
      <c r="CE438" s="2492"/>
      <c r="CF438" s="2492"/>
      <c r="CG438" s="2492"/>
      <c r="CH438" s="2492"/>
      <c r="CI438" s="2492"/>
      <c r="CJ438" s="2492"/>
      <c r="CK438" s="2492"/>
      <c r="CL438" s="2492"/>
      <c r="CM438" s="2492"/>
      <c r="CN438" s="2492"/>
      <c r="CO438" s="2492"/>
      <c r="CP438" s="2492"/>
      <c r="CQ438" s="2492"/>
      <c r="CR438" s="2492"/>
      <c r="CS438" s="2492"/>
      <c r="CT438" s="2492"/>
      <c r="CU438" s="2492"/>
      <c r="CV438" s="2492"/>
      <c r="CW438" s="2492"/>
      <c r="CX438" s="2492"/>
      <c r="CY438" s="2492"/>
      <c r="CZ438" s="2492"/>
      <c r="DA438" s="2492"/>
      <c r="DB438" s="2492"/>
      <c r="DC438" s="2492"/>
      <c r="DD438" s="2492"/>
      <c r="DE438" s="2492"/>
      <c r="DF438" s="2492"/>
      <c r="DG438" s="2492"/>
      <c r="DH438" s="2492"/>
      <c r="DI438" s="2492"/>
      <c r="DJ438" s="2492"/>
      <c r="DK438" s="2492"/>
      <c r="DL438" s="2492"/>
      <c r="DM438" s="2492"/>
      <c r="DN438" s="2492"/>
      <c r="DO438" s="2492"/>
      <c r="DP438" s="2492"/>
      <c r="DQ438" s="2492"/>
      <c r="DR438" s="2492"/>
      <c r="DS438" s="2492"/>
      <c r="DT438" s="2492"/>
      <c r="DU438" s="2492"/>
      <c r="DV438" s="2492"/>
      <c r="DW438" s="2492"/>
      <c r="DX438" s="2492"/>
      <c r="DY438" s="2492"/>
      <c r="DZ438" s="2492"/>
      <c r="EA438" s="2492"/>
      <c r="EB438" s="2492"/>
      <c r="EC438" s="2492"/>
      <c r="ED438" s="2492"/>
      <c r="EE438" s="2492"/>
      <c r="EF438" s="2492"/>
      <c r="EG438" s="2492"/>
      <c r="EH438" s="2492"/>
      <c r="EI438" s="2492"/>
      <c r="EJ438" s="2492"/>
      <c r="EK438" s="2492"/>
      <c r="EL438" s="2492"/>
      <c r="EM438" s="2492"/>
      <c r="EN438" s="2492"/>
      <c r="EO438" s="2492"/>
      <c r="EP438" s="2492"/>
      <c r="EQ438" s="2492"/>
      <c r="ER438" s="2492"/>
      <c r="ES438" s="2492"/>
      <c r="ET438" s="2492"/>
      <c r="EU438" s="2492"/>
      <c r="EV438" s="2492"/>
      <c r="EW438" s="2492"/>
      <c r="EX438" s="2492"/>
      <c r="EY438" s="2492"/>
      <c r="EZ438" s="2492"/>
      <c r="FA438" s="2492"/>
      <c r="FB438" s="2492"/>
      <c r="FC438" s="2492"/>
      <c r="FD438" s="2492"/>
      <c r="FE438" s="2492"/>
      <c r="FF438" s="2492"/>
      <c r="FG438" s="2492"/>
      <c r="FH438" s="2492"/>
      <c r="FI438" s="2492"/>
      <c r="FJ438" s="2492"/>
      <c r="FK438" s="2492"/>
      <c r="FL438" s="2492"/>
      <c r="FM438" s="2492"/>
      <c r="FN438" s="2492"/>
      <c r="FO438" s="2492"/>
      <c r="FP438" s="2492"/>
      <c r="FQ438" s="2492"/>
      <c r="FR438" s="2492"/>
      <c r="FS438" s="2492"/>
      <c r="FT438" s="2492"/>
      <c r="FU438" s="2492"/>
      <c r="FV438" s="2492"/>
      <c r="FW438" s="2492"/>
      <c r="FX438" s="2492"/>
      <c r="FY438" s="2492"/>
      <c r="FZ438" s="2492"/>
      <c r="GA438" s="2492"/>
      <c r="GB438" s="2492"/>
      <c r="GC438" s="2492"/>
      <c r="GD438" s="2492"/>
      <c r="GE438" s="2492"/>
      <c r="GF438" s="2492"/>
      <c r="GG438" s="2492"/>
      <c r="GH438" s="2492"/>
      <c r="GI438" s="2492"/>
      <c r="GJ438" s="2492"/>
      <c r="GK438" s="2492"/>
      <c r="GL438" s="2492"/>
      <c r="GM438" s="2492"/>
      <c r="GN438" s="2492"/>
      <c r="GO438" s="2492"/>
      <c r="GP438" s="2492"/>
      <c r="GQ438" s="2492"/>
      <c r="GR438" s="2492"/>
      <c r="GS438" s="2492"/>
      <c r="GT438" s="2492"/>
      <c r="GU438" s="2492"/>
      <c r="GV438" s="2492"/>
      <c r="GW438" s="2492"/>
      <c r="GX438" s="2492"/>
      <c r="GY438" s="2492"/>
      <c r="GZ438" s="2492"/>
      <c r="HA438" s="2492"/>
      <c r="HB438" s="2492"/>
      <c r="HC438" s="2492"/>
      <c r="HD438" s="2492"/>
      <c r="HE438" s="2492"/>
      <c r="HF438" s="2492"/>
      <c r="HG438" s="2492"/>
      <c r="HH438" s="2492"/>
      <c r="HI438" s="2492"/>
      <c r="HJ438" s="2492"/>
      <c r="HK438" s="2492"/>
      <c r="HL438" s="2492"/>
      <c r="HM438" s="2492"/>
      <c r="HN438" s="2492"/>
      <c r="HO438" s="2492"/>
      <c r="HP438" s="2492"/>
      <c r="HQ438" s="2492"/>
      <c r="HR438" s="2492"/>
      <c r="HS438" s="2492"/>
      <c r="HT438" s="2492"/>
      <c r="HU438" s="2492"/>
      <c r="HV438" s="2492"/>
      <c r="HW438" s="2492"/>
      <c r="HX438" s="2492"/>
      <c r="HY438" s="2492"/>
      <c r="HZ438" s="2492"/>
      <c r="IA438" s="2492"/>
      <c r="IB438" s="2492"/>
      <c r="IC438" s="2492"/>
      <c r="ID438" s="2492"/>
      <c r="IE438" s="2492"/>
    </row>
    <row r="439" spans="1:239" s="1472" customFormat="1" ht="30" customHeight="1" thickBot="1">
      <c r="A439" s="2518"/>
      <c r="B439" s="1197" t="s">
        <v>1916</v>
      </c>
      <c r="C439" s="2519"/>
      <c r="D439" s="2520"/>
      <c r="E439" s="2521"/>
      <c r="F439" s="2522"/>
      <c r="G439" s="2523"/>
      <c r="H439" s="2524"/>
      <c r="I439" s="2525" t="s">
        <v>373</v>
      </c>
      <c r="J439" s="2526"/>
      <c r="K439" s="2527"/>
      <c r="L439" s="2546"/>
      <c r="M439" s="2528"/>
      <c r="N439" s="1196"/>
      <c r="O439" s="2529"/>
      <c r="P439" s="2529" t="s">
        <v>373</v>
      </c>
      <c r="Q439" s="2529"/>
      <c r="R439" s="2592"/>
      <c r="S439" s="2529"/>
      <c r="T439" s="2529"/>
      <c r="U439" s="2529" t="s">
        <v>373</v>
      </c>
      <c r="V439" s="2529"/>
      <c r="W439" s="2546"/>
      <c r="X439" s="2530"/>
      <c r="Y439" s="2531"/>
      <c r="Z439" s="2532" t="s">
        <v>373</v>
      </c>
      <c r="AA439" s="2531"/>
      <c r="AB439" s="2670"/>
      <c r="AC439" s="2533"/>
      <c r="AD439" s="2534"/>
      <c r="AE439" s="2534"/>
      <c r="AF439" s="2534"/>
      <c r="AG439" s="2492"/>
      <c r="AH439" s="2492"/>
      <c r="AI439" s="2492"/>
      <c r="AJ439" s="2492"/>
      <c r="AK439" s="2492"/>
      <c r="AL439" s="2492"/>
      <c r="AM439" s="2492"/>
      <c r="AN439" s="2492"/>
      <c r="AO439" s="2492"/>
      <c r="AP439" s="2492"/>
      <c r="AQ439" s="2492"/>
      <c r="AR439" s="2492"/>
      <c r="AS439" s="2492"/>
      <c r="AT439" s="2492"/>
      <c r="AU439" s="2492"/>
      <c r="AV439" s="2492"/>
      <c r="AW439" s="2492"/>
      <c r="AX439" s="2492"/>
      <c r="AY439" s="2492"/>
      <c r="AZ439" s="2492"/>
      <c r="BA439" s="2492"/>
      <c r="BB439" s="2492"/>
      <c r="BC439" s="2492"/>
      <c r="BD439" s="2492"/>
      <c r="BE439" s="2492"/>
      <c r="BF439" s="2492"/>
      <c r="BG439" s="2492"/>
      <c r="BH439" s="2492"/>
      <c r="BI439" s="2492"/>
      <c r="BJ439" s="2492"/>
      <c r="BK439" s="2492"/>
      <c r="BL439" s="2492"/>
      <c r="BM439" s="2492"/>
      <c r="BN439" s="2492"/>
      <c r="BO439" s="2492"/>
      <c r="BP439" s="2492"/>
      <c r="BQ439" s="2492"/>
      <c r="BR439" s="2492"/>
      <c r="BS439" s="2492"/>
      <c r="BT439" s="2492"/>
      <c r="BU439" s="2492"/>
      <c r="BV439" s="2492"/>
      <c r="BW439" s="2492"/>
      <c r="BX439" s="2492"/>
      <c r="BY439" s="2492"/>
      <c r="BZ439" s="2492"/>
      <c r="CA439" s="2492"/>
      <c r="CB439" s="2492"/>
      <c r="CC439" s="2492"/>
      <c r="CD439" s="2492"/>
      <c r="CE439" s="2492"/>
      <c r="CF439" s="2492"/>
      <c r="CG439" s="2492"/>
      <c r="CH439" s="2492"/>
      <c r="CI439" s="2492"/>
      <c r="CJ439" s="2492"/>
      <c r="CK439" s="2492"/>
      <c r="CL439" s="2492"/>
      <c r="CM439" s="2492"/>
      <c r="CN439" s="2492"/>
      <c r="CO439" s="2492"/>
      <c r="CP439" s="2492"/>
      <c r="CQ439" s="2492"/>
      <c r="CR439" s="2492"/>
      <c r="CS439" s="2492"/>
      <c r="CT439" s="2492"/>
      <c r="CU439" s="2492"/>
      <c r="CV439" s="2492"/>
      <c r="CW439" s="2492"/>
      <c r="CX439" s="2492"/>
      <c r="CY439" s="2492"/>
      <c r="CZ439" s="2492"/>
      <c r="DA439" s="2492"/>
      <c r="DB439" s="2492"/>
      <c r="DC439" s="2492"/>
      <c r="DD439" s="2492"/>
      <c r="DE439" s="2492"/>
      <c r="DF439" s="2492"/>
      <c r="DG439" s="2492"/>
      <c r="DH439" s="2492"/>
      <c r="DI439" s="2492"/>
      <c r="DJ439" s="2492"/>
      <c r="DK439" s="2492"/>
      <c r="DL439" s="2492"/>
      <c r="DM439" s="2492"/>
      <c r="DN439" s="2492"/>
      <c r="DO439" s="2492"/>
      <c r="DP439" s="2492"/>
      <c r="DQ439" s="2492"/>
      <c r="DR439" s="2492"/>
      <c r="DS439" s="2492"/>
      <c r="DT439" s="2492"/>
      <c r="DU439" s="2492"/>
      <c r="DV439" s="2492"/>
      <c r="DW439" s="2492"/>
      <c r="DX439" s="2492"/>
      <c r="DY439" s="2492"/>
      <c r="DZ439" s="2492"/>
      <c r="EA439" s="2492"/>
      <c r="EB439" s="2492"/>
      <c r="EC439" s="2492"/>
      <c r="ED439" s="2492"/>
      <c r="EE439" s="2492"/>
      <c r="EF439" s="2492"/>
      <c r="EG439" s="2492"/>
      <c r="EH439" s="2492"/>
      <c r="EI439" s="2492"/>
      <c r="EJ439" s="2492"/>
      <c r="EK439" s="2492"/>
      <c r="EL439" s="2492"/>
      <c r="EM439" s="2492"/>
      <c r="EN439" s="2492"/>
      <c r="EO439" s="2492"/>
      <c r="EP439" s="2492"/>
      <c r="EQ439" s="2492"/>
      <c r="ER439" s="2492"/>
      <c r="ES439" s="2492"/>
      <c r="ET439" s="2492"/>
      <c r="EU439" s="2492"/>
      <c r="EV439" s="2492"/>
      <c r="EW439" s="2492"/>
      <c r="EX439" s="2492"/>
      <c r="EY439" s="2492"/>
      <c r="EZ439" s="2492"/>
      <c r="FA439" s="2492"/>
      <c r="FB439" s="2492"/>
      <c r="FC439" s="2492"/>
      <c r="FD439" s="2492"/>
      <c r="FE439" s="2492"/>
      <c r="FF439" s="2492"/>
      <c r="FG439" s="2492"/>
      <c r="FH439" s="2492"/>
      <c r="FI439" s="2492"/>
      <c r="FJ439" s="2492"/>
      <c r="FK439" s="2492"/>
      <c r="FL439" s="2492"/>
      <c r="FM439" s="2492"/>
      <c r="FN439" s="2492"/>
      <c r="FO439" s="2492"/>
      <c r="FP439" s="2492"/>
      <c r="FQ439" s="2492"/>
      <c r="FR439" s="2492"/>
      <c r="FS439" s="2492"/>
      <c r="FT439" s="2492"/>
      <c r="FU439" s="2492"/>
      <c r="FV439" s="2492"/>
      <c r="FW439" s="2492"/>
      <c r="FX439" s="2492"/>
      <c r="FY439" s="2492"/>
      <c r="FZ439" s="2492"/>
      <c r="GA439" s="2492"/>
      <c r="GB439" s="2492"/>
      <c r="GC439" s="2492"/>
      <c r="GD439" s="2492"/>
      <c r="GE439" s="2492"/>
      <c r="GF439" s="2492"/>
      <c r="GG439" s="2492"/>
      <c r="GH439" s="2492"/>
      <c r="GI439" s="2492"/>
      <c r="GJ439" s="2492"/>
      <c r="GK439" s="2492"/>
      <c r="GL439" s="2492"/>
      <c r="GM439" s="2492"/>
      <c r="GN439" s="2492"/>
      <c r="GO439" s="2492"/>
      <c r="GP439" s="2492"/>
      <c r="GQ439" s="2492"/>
      <c r="GR439" s="2492"/>
      <c r="GS439" s="2492"/>
      <c r="GT439" s="2492"/>
      <c r="GU439" s="2492"/>
      <c r="GV439" s="2492"/>
      <c r="GW439" s="2492"/>
      <c r="GX439" s="2492"/>
      <c r="GY439" s="2492"/>
      <c r="GZ439" s="2492"/>
      <c r="HA439" s="2492"/>
      <c r="HB439" s="2492"/>
      <c r="HC439" s="2492"/>
      <c r="HD439" s="2492"/>
      <c r="HE439" s="2492"/>
      <c r="HF439" s="2492"/>
      <c r="HG439" s="2492"/>
      <c r="HH439" s="2492"/>
      <c r="HI439" s="2492"/>
      <c r="HJ439" s="2492"/>
      <c r="HK439" s="2492"/>
      <c r="HL439" s="2492"/>
      <c r="HM439" s="2492"/>
      <c r="HN439" s="2492"/>
      <c r="HO439" s="2492"/>
      <c r="HP439" s="2492"/>
      <c r="HQ439" s="2492"/>
      <c r="HR439" s="2492"/>
      <c r="HS439" s="2492"/>
      <c r="HT439" s="2492"/>
      <c r="HU439" s="2492"/>
      <c r="HV439" s="2492"/>
      <c r="HW439" s="2492"/>
      <c r="HX439" s="2492"/>
      <c r="HY439" s="2492"/>
      <c r="HZ439" s="2492"/>
      <c r="IA439" s="2492"/>
      <c r="IB439" s="2492"/>
      <c r="IC439" s="2492"/>
      <c r="ID439" s="2492"/>
      <c r="IE439" s="2492"/>
    </row>
    <row r="440" spans="1:239" s="1472" customFormat="1" ht="15.75" customHeight="1" thickBot="1">
      <c r="A440" s="1747" t="s">
        <v>1917</v>
      </c>
      <c r="B440" s="1808" t="s">
        <v>1918</v>
      </c>
      <c r="C440" s="1809" t="s">
        <v>1919</v>
      </c>
      <c r="D440" s="1649"/>
      <c r="E440" s="1810"/>
      <c r="F440" s="1811"/>
      <c r="G440" s="1652">
        <v>1</v>
      </c>
      <c r="H440" s="1752"/>
      <c r="I440" s="1723">
        <v>37.299999999999997</v>
      </c>
      <c r="J440" s="1724"/>
      <c r="K440" s="1751">
        <v>4</v>
      </c>
      <c r="L440" s="2560"/>
      <c r="M440" s="160" t="s">
        <v>1920</v>
      </c>
      <c r="N440" s="1812"/>
      <c r="O440" s="1875"/>
      <c r="P440" s="1966"/>
      <c r="Q440" s="1875"/>
      <c r="R440" s="2638"/>
      <c r="S440" s="1812"/>
      <c r="T440" s="1875"/>
      <c r="U440" s="1876"/>
      <c r="V440" s="1875"/>
      <c r="W440" s="2648"/>
      <c r="X440" s="1654">
        <v>0.1</v>
      </c>
      <c r="Y440" s="1878"/>
      <c r="Z440" s="1839">
        <v>7936</v>
      </c>
      <c r="AA440" s="1655"/>
      <c r="AB440" s="2692"/>
      <c r="AC440" s="2516">
        <f t="shared" si="24"/>
        <v>0</v>
      </c>
      <c r="AD440" s="1416">
        <f t="shared" si="25"/>
        <v>0</v>
      </c>
      <c r="AE440" s="1416">
        <f t="shared" si="26"/>
        <v>0</v>
      </c>
      <c r="AF440" s="1416">
        <f t="shared" si="27"/>
        <v>0</v>
      </c>
      <c r="AG440" s="2492"/>
      <c r="AH440" s="2492"/>
      <c r="AI440" s="2492"/>
      <c r="AJ440" s="2492"/>
      <c r="AK440" s="2492"/>
      <c r="AL440" s="2492"/>
      <c r="AM440" s="2492"/>
      <c r="AN440" s="2492"/>
      <c r="AO440" s="2492"/>
      <c r="AP440" s="2492"/>
      <c r="AQ440" s="2492"/>
      <c r="AR440" s="2492"/>
      <c r="AS440" s="2492"/>
      <c r="AT440" s="2492"/>
      <c r="AU440" s="2492"/>
      <c r="AV440" s="2492"/>
      <c r="AW440" s="2492"/>
      <c r="AX440" s="2492"/>
      <c r="AY440" s="2492"/>
      <c r="AZ440" s="2492"/>
      <c r="BA440" s="2492"/>
      <c r="BB440" s="2492"/>
      <c r="BC440" s="2492"/>
      <c r="BD440" s="2492"/>
      <c r="BE440" s="2492"/>
      <c r="BF440" s="2492"/>
      <c r="BG440" s="2492"/>
      <c r="BH440" s="2492"/>
      <c r="BI440" s="2492"/>
      <c r="BJ440" s="2492"/>
      <c r="BK440" s="2492"/>
      <c r="BL440" s="2492"/>
      <c r="BM440" s="2492"/>
      <c r="BN440" s="2492"/>
      <c r="BO440" s="2492"/>
      <c r="BP440" s="2492"/>
      <c r="BQ440" s="2492"/>
      <c r="BR440" s="2492"/>
      <c r="BS440" s="2492"/>
      <c r="BT440" s="2492"/>
      <c r="BU440" s="2492"/>
      <c r="BV440" s="2492"/>
      <c r="BW440" s="2492"/>
      <c r="BX440" s="2492"/>
      <c r="BY440" s="2492"/>
      <c r="BZ440" s="2492"/>
      <c r="CA440" s="2492"/>
      <c r="CB440" s="2492"/>
      <c r="CC440" s="2492"/>
      <c r="CD440" s="2492"/>
      <c r="CE440" s="2492"/>
      <c r="CF440" s="2492"/>
      <c r="CG440" s="2492"/>
      <c r="CH440" s="2492"/>
      <c r="CI440" s="2492"/>
      <c r="CJ440" s="2492"/>
      <c r="CK440" s="2492"/>
      <c r="CL440" s="2492"/>
      <c r="CM440" s="2492"/>
      <c r="CN440" s="2492"/>
      <c r="CO440" s="2492"/>
      <c r="CP440" s="2492"/>
      <c r="CQ440" s="2492"/>
      <c r="CR440" s="2492"/>
      <c r="CS440" s="2492"/>
      <c r="CT440" s="2492"/>
      <c r="CU440" s="2492"/>
      <c r="CV440" s="2492"/>
      <c r="CW440" s="2492"/>
      <c r="CX440" s="2492"/>
      <c r="CY440" s="2492"/>
      <c r="CZ440" s="2492"/>
      <c r="DA440" s="2492"/>
      <c r="DB440" s="2492"/>
      <c r="DC440" s="2492"/>
      <c r="DD440" s="2492"/>
      <c r="DE440" s="2492"/>
      <c r="DF440" s="2492"/>
      <c r="DG440" s="2492"/>
      <c r="DH440" s="2492"/>
      <c r="DI440" s="2492"/>
      <c r="DJ440" s="2492"/>
      <c r="DK440" s="2492"/>
      <c r="DL440" s="2492"/>
      <c r="DM440" s="2492"/>
      <c r="DN440" s="2492"/>
      <c r="DO440" s="2492"/>
      <c r="DP440" s="2492"/>
      <c r="DQ440" s="2492"/>
      <c r="DR440" s="2492"/>
      <c r="DS440" s="2492"/>
      <c r="DT440" s="2492"/>
      <c r="DU440" s="2492"/>
      <c r="DV440" s="2492"/>
      <c r="DW440" s="2492"/>
      <c r="DX440" s="2492"/>
      <c r="DY440" s="2492"/>
      <c r="DZ440" s="2492"/>
      <c r="EA440" s="2492"/>
      <c r="EB440" s="2492"/>
      <c r="EC440" s="2492"/>
      <c r="ED440" s="2492"/>
      <c r="EE440" s="2492"/>
      <c r="EF440" s="2492"/>
      <c r="EG440" s="2492"/>
      <c r="EH440" s="2492"/>
      <c r="EI440" s="2492"/>
      <c r="EJ440" s="2492"/>
      <c r="EK440" s="2492"/>
      <c r="EL440" s="2492"/>
      <c r="EM440" s="2492"/>
      <c r="EN440" s="2492"/>
      <c r="EO440" s="2492"/>
      <c r="EP440" s="2492"/>
      <c r="EQ440" s="2492"/>
      <c r="ER440" s="2492"/>
      <c r="ES440" s="2492"/>
      <c r="ET440" s="2492"/>
      <c r="EU440" s="2492"/>
      <c r="EV440" s="2492"/>
      <c r="EW440" s="2492"/>
      <c r="EX440" s="2492"/>
      <c r="EY440" s="2492"/>
      <c r="EZ440" s="2492"/>
      <c r="FA440" s="2492"/>
      <c r="FB440" s="2492"/>
      <c r="FC440" s="2492"/>
      <c r="FD440" s="2492"/>
      <c r="FE440" s="2492"/>
      <c r="FF440" s="2492"/>
      <c r="FG440" s="2492"/>
      <c r="FH440" s="2492"/>
      <c r="FI440" s="2492"/>
      <c r="FJ440" s="2492"/>
      <c r="FK440" s="2492"/>
      <c r="FL440" s="2492"/>
      <c r="FM440" s="2492"/>
      <c r="FN440" s="2492"/>
      <c r="FO440" s="2492"/>
      <c r="FP440" s="2492"/>
      <c r="FQ440" s="2492"/>
      <c r="FR440" s="2492"/>
      <c r="FS440" s="2492"/>
      <c r="FT440" s="2492"/>
      <c r="FU440" s="2492"/>
      <c r="FV440" s="2492"/>
      <c r="FW440" s="2492"/>
      <c r="FX440" s="2492"/>
      <c r="FY440" s="2492"/>
      <c r="FZ440" s="2492"/>
      <c r="GA440" s="2492"/>
      <c r="GB440" s="2492"/>
      <c r="GC440" s="2492"/>
      <c r="GD440" s="2492"/>
      <c r="GE440" s="2492"/>
      <c r="GF440" s="2492"/>
      <c r="GG440" s="2492"/>
      <c r="GH440" s="2492"/>
      <c r="GI440" s="2492"/>
      <c r="GJ440" s="2492"/>
      <c r="GK440" s="2492"/>
      <c r="GL440" s="2492"/>
      <c r="GM440" s="2492"/>
      <c r="GN440" s="2492"/>
      <c r="GO440" s="2492"/>
      <c r="GP440" s="2492"/>
      <c r="GQ440" s="2492"/>
      <c r="GR440" s="2492"/>
      <c r="GS440" s="2492"/>
      <c r="GT440" s="2492"/>
      <c r="GU440" s="2492"/>
      <c r="GV440" s="2492"/>
      <c r="GW440" s="2492"/>
      <c r="GX440" s="2492"/>
      <c r="GY440" s="2492"/>
      <c r="GZ440" s="2492"/>
      <c r="HA440" s="2492"/>
      <c r="HB440" s="2492"/>
      <c r="HC440" s="2492"/>
      <c r="HD440" s="2492"/>
      <c r="HE440" s="2492"/>
      <c r="HF440" s="2492"/>
      <c r="HG440" s="2492"/>
      <c r="HH440" s="2492"/>
      <c r="HI440" s="2492"/>
      <c r="HJ440" s="2492"/>
      <c r="HK440" s="2492"/>
      <c r="HL440" s="2492"/>
      <c r="HM440" s="2492"/>
      <c r="HN440" s="2492"/>
      <c r="HO440" s="2492"/>
      <c r="HP440" s="2492"/>
      <c r="HQ440" s="2492"/>
      <c r="HR440" s="2492"/>
      <c r="HS440" s="2492"/>
      <c r="HT440" s="2492"/>
      <c r="HU440" s="2492"/>
      <c r="HV440" s="2492"/>
      <c r="HW440" s="2492"/>
      <c r="HX440" s="2492"/>
      <c r="HY440" s="2492"/>
      <c r="HZ440" s="2492"/>
      <c r="IA440" s="2492"/>
      <c r="IB440" s="2492"/>
      <c r="IC440" s="2492"/>
      <c r="ID440" s="2492"/>
      <c r="IE440" s="2492"/>
    </row>
    <row r="441" spans="1:239" s="1472" customFormat="1" ht="30" customHeight="1" thickBot="1">
      <c r="A441" s="2518"/>
      <c r="B441" s="1197" t="s">
        <v>1921</v>
      </c>
      <c r="C441" s="2519"/>
      <c r="D441" s="2520"/>
      <c r="E441" s="2521"/>
      <c r="F441" s="2522"/>
      <c r="G441" s="2523"/>
      <c r="H441" s="2524"/>
      <c r="I441" s="2525" t="s">
        <v>373</v>
      </c>
      <c r="J441" s="2526"/>
      <c r="K441" s="2527"/>
      <c r="L441" s="2546"/>
      <c r="M441" s="2528"/>
      <c r="N441" s="1196"/>
      <c r="O441" s="2529"/>
      <c r="P441" s="2529" t="s">
        <v>373</v>
      </c>
      <c r="Q441" s="2529"/>
      <c r="R441" s="2592"/>
      <c r="S441" s="2529"/>
      <c r="T441" s="2529"/>
      <c r="U441" s="2529" t="s">
        <v>373</v>
      </c>
      <c r="V441" s="2529"/>
      <c r="W441" s="2546"/>
      <c r="X441" s="2530"/>
      <c r="Y441" s="2531"/>
      <c r="Z441" s="2532" t="s">
        <v>373</v>
      </c>
      <c r="AA441" s="2531"/>
      <c r="AB441" s="2670"/>
      <c r="AC441" s="2533"/>
      <c r="AD441" s="2534"/>
      <c r="AE441" s="2534"/>
      <c r="AF441" s="2534"/>
      <c r="AG441" s="2492"/>
      <c r="AH441" s="2492"/>
      <c r="AI441" s="2492"/>
      <c r="AJ441" s="2492"/>
      <c r="AK441" s="2492"/>
      <c r="AL441" s="2492"/>
      <c r="AM441" s="2492"/>
      <c r="AN441" s="2492"/>
      <c r="AO441" s="2492"/>
      <c r="AP441" s="2492"/>
      <c r="AQ441" s="2492"/>
      <c r="AR441" s="2492"/>
      <c r="AS441" s="2492"/>
      <c r="AT441" s="2492"/>
      <c r="AU441" s="2492"/>
      <c r="AV441" s="2492"/>
      <c r="AW441" s="2492"/>
      <c r="AX441" s="2492"/>
      <c r="AY441" s="2492"/>
      <c r="AZ441" s="2492"/>
      <c r="BA441" s="2492"/>
      <c r="BB441" s="2492"/>
      <c r="BC441" s="2492"/>
      <c r="BD441" s="2492"/>
      <c r="BE441" s="2492"/>
      <c r="BF441" s="2492"/>
      <c r="BG441" s="2492"/>
      <c r="BH441" s="2492"/>
      <c r="BI441" s="2492"/>
      <c r="BJ441" s="2492"/>
      <c r="BK441" s="2492"/>
      <c r="BL441" s="2492"/>
      <c r="BM441" s="2492"/>
      <c r="BN441" s="2492"/>
      <c r="BO441" s="2492"/>
      <c r="BP441" s="2492"/>
      <c r="BQ441" s="2492"/>
      <c r="BR441" s="2492"/>
      <c r="BS441" s="2492"/>
      <c r="BT441" s="2492"/>
      <c r="BU441" s="2492"/>
      <c r="BV441" s="2492"/>
      <c r="BW441" s="2492"/>
      <c r="BX441" s="2492"/>
      <c r="BY441" s="2492"/>
      <c r="BZ441" s="2492"/>
      <c r="CA441" s="2492"/>
      <c r="CB441" s="2492"/>
      <c r="CC441" s="2492"/>
      <c r="CD441" s="2492"/>
      <c r="CE441" s="2492"/>
      <c r="CF441" s="2492"/>
      <c r="CG441" s="2492"/>
      <c r="CH441" s="2492"/>
      <c r="CI441" s="2492"/>
      <c r="CJ441" s="2492"/>
      <c r="CK441" s="2492"/>
      <c r="CL441" s="2492"/>
      <c r="CM441" s="2492"/>
      <c r="CN441" s="2492"/>
      <c r="CO441" s="2492"/>
      <c r="CP441" s="2492"/>
      <c r="CQ441" s="2492"/>
      <c r="CR441" s="2492"/>
      <c r="CS441" s="2492"/>
      <c r="CT441" s="2492"/>
      <c r="CU441" s="2492"/>
      <c r="CV441" s="2492"/>
      <c r="CW441" s="2492"/>
      <c r="CX441" s="2492"/>
      <c r="CY441" s="2492"/>
      <c r="CZ441" s="2492"/>
      <c r="DA441" s="2492"/>
      <c r="DB441" s="2492"/>
      <c r="DC441" s="2492"/>
      <c r="DD441" s="2492"/>
      <c r="DE441" s="2492"/>
      <c r="DF441" s="2492"/>
      <c r="DG441" s="2492"/>
      <c r="DH441" s="2492"/>
      <c r="DI441" s="2492"/>
      <c r="DJ441" s="2492"/>
      <c r="DK441" s="2492"/>
      <c r="DL441" s="2492"/>
      <c r="DM441" s="2492"/>
      <c r="DN441" s="2492"/>
      <c r="DO441" s="2492"/>
      <c r="DP441" s="2492"/>
      <c r="DQ441" s="2492"/>
      <c r="DR441" s="2492"/>
      <c r="DS441" s="2492"/>
      <c r="DT441" s="2492"/>
      <c r="DU441" s="2492"/>
      <c r="DV441" s="2492"/>
      <c r="DW441" s="2492"/>
      <c r="DX441" s="2492"/>
      <c r="DY441" s="2492"/>
      <c r="DZ441" s="2492"/>
      <c r="EA441" s="2492"/>
      <c r="EB441" s="2492"/>
      <c r="EC441" s="2492"/>
      <c r="ED441" s="2492"/>
      <c r="EE441" s="2492"/>
      <c r="EF441" s="2492"/>
      <c r="EG441" s="2492"/>
      <c r="EH441" s="2492"/>
      <c r="EI441" s="2492"/>
      <c r="EJ441" s="2492"/>
      <c r="EK441" s="2492"/>
      <c r="EL441" s="2492"/>
      <c r="EM441" s="2492"/>
      <c r="EN441" s="2492"/>
      <c r="EO441" s="2492"/>
      <c r="EP441" s="2492"/>
      <c r="EQ441" s="2492"/>
      <c r="ER441" s="2492"/>
      <c r="ES441" s="2492"/>
      <c r="ET441" s="2492"/>
      <c r="EU441" s="2492"/>
      <c r="EV441" s="2492"/>
      <c r="EW441" s="2492"/>
      <c r="EX441" s="2492"/>
      <c r="EY441" s="2492"/>
      <c r="EZ441" s="2492"/>
      <c r="FA441" s="2492"/>
      <c r="FB441" s="2492"/>
      <c r="FC441" s="2492"/>
      <c r="FD441" s="2492"/>
      <c r="FE441" s="2492"/>
      <c r="FF441" s="2492"/>
      <c r="FG441" s="2492"/>
      <c r="FH441" s="2492"/>
      <c r="FI441" s="2492"/>
      <c r="FJ441" s="2492"/>
      <c r="FK441" s="2492"/>
      <c r="FL441" s="2492"/>
      <c r="FM441" s="2492"/>
      <c r="FN441" s="2492"/>
      <c r="FO441" s="2492"/>
      <c r="FP441" s="2492"/>
      <c r="FQ441" s="2492"/>
      <c r="FR441" s="2492"/>
      <c r="FS441" s="2492"/>
      <c r="FT441" s="2492"/>
      <c r="FU441" s="2492"/>
      <c r="FV441" s="2492"/>
      <c r="FW441" s="2492"/>
      <c r="FX441" s="2492"/>
      <c r="FY441" s="2492"/>
      <c r="FZ441" s="2492"/>
      <c r="GA441" s="2492"/>
      <c r="GB441" s="2492"/>
      <c r="GC441" s="2492"/>
      <c r="GD441" s="2492"/>
      <c r="GE441" s="2492"/>
      <c r="GF441" s="2492"/>
      <c r="GG441" s="2492"/>
      <c r="GH441" s="2492"/>
      <c r="GI441" s="2492"/>
      <c r="GJ441" s="2492"/>
      <c r="GK441" s="2492"/>
      <c r="GL441" s="2492"/>
      <c r="GM441" s="2492"/>
      <c r="GN441" s="2492"/>
      <c r="GO441" s="2492"/>
      <c r="GP441" s="2492"/>
      <c r="GQ441" s="2492"/>
      <c r="GR441" s="2492"/>
      <c r="GS441" s="2492"/>
      <c r="GT441" s="2492"/>
      <c r="GU441" s="2492"/>
      <c r="GV441" s="2492"/>
      <c r="GW441" s="2492"/>
      <c r="GX441" s="2492"/>
      <c r="GY441" s="2492"/>
      <c r="GZ441" s="2492"/>
      <c r="HA441" s="2492"/>
      <c r="HB441" s="2492"/>
      <c r="HC441" s="2492"/>
      <c r="HD441" s="2492"/>
      <c r="HE441" s="2492"/>
      <c r="HF441" s="2492"/>
      <c r="HG441" s="2492"/>
      <c r="HH441" s="2492"/>
      <c r="HI441" s="2492"/>
      <c r="HJ441" s="2492"/>
      <c r="HK441" s="2492"/>
      <c r="HL441" s="2492"/>
      <c r="HM441" s="2492"/>
      <c r="HN441" s="2492"/>
      <c r="HO441" s="2492"/>
      <c r="HP441" s="2492"/>
      <c r="HQ441" s="2492"/>
      <c r="HR441" s="2492"/>
      <c r="HS441" s="2492"/>
      <c r="HT441" s="2492"/>
      <c r="HU441" s="2492"/>
      <c r="HV441" s="2492"/>
      <c r="HW441" s="2492"/>
      <c r="HX441" s="2492"/>
      <c r="HY441" s="2492"/>
      <c r="HZ441" s="2492"/>
      <c r="IA441" s="2492"/>
      <c r="IB441" s="2492"/>
      <c r="IC441" s="2492"/>
      <c r="ID441" s="2492"/>
      <c r="IE441" s="2492"/>
    </row>
    <row r="442" spans="1:239" s="1472" customFormat="1" ht="15.75" customHeight="1">
      <c r="A442" s="1892" t="s">
        <v>1922</v>
      </c>
      <c r="B442" s="1910" t="s">
        <v>1923</v>
      </c>
      <c r="C442" s="1817" t="s">
        <v>1924</v>
      </c>
      <c r="D442" s="1476"/>
      <c r="E442" s="2230"/>
      <c r="F442" s="1478"/>
      <c r="G442" s="822">
        <v>4</v>
      </c>
      <c r="H442" s="758"/>
      <c r="I442" s="684">
        <v>20.7</v>
      </c>
      <c r="J442" s="2231"/>
      <c r="K442" s="2232">
        <v>2</v>
      </c>
      <c r="L442" s="2582"/>
      <c r="M442" s="750" t="s">
        <v>1925</v>
      </c>
      <c r="N442" s="822">
        <v>20</v>
      </c>
      <c r="O442" s="2164"/>
      <c r="P442" s="2233">
        <v>15</v>
      </c>
      <c r="Q442" s="2164"/>
      <c r="R442" s="2593"/>
      <c r="S442" s="1897"/>
      <c r="T442" s="1898"/>
      <c r="U442" s="1899"/>
      <c r="V442" s="1898"/>
      <c r="W442" s="2651"/>
      <c r="X442" s="150">
        <v>1</v>
      </c>
      <c r="Y442" s="2164"/>
      <c r="Z442" s="2186">
        <v>303</v>
      </c>
      <c r="AA442" s="184"/>
      <c r="AB442" s="2700"/>
      <c r="AC442" s="2516">
        <f t="shared" ref="AC442:AC502" si="28">I442*L442</f>
        <v>0</v>
      </c>
      <c r="AD442" s="1416">
        <f t="shared" ref="AD442:AD502" si="29">P442*R442</f>
        <v>0</v>
      </c>
      <c r="AE442" s="1416">
        <f t="shared" ref="AE442:AE502" si="30">U442*W442</f>
        <v>0</v>
      </c>
      <c r="AF442" s="1416">
        <f t="shared" ref="AF442:AF502" si="31">Z442*AB442</f>
        <v>0</v>
      </c>
      <c r="AG442" s="2492"/>
      <c r="AH442" s="2492"/>
      <c r="AI442" s="2492"/>
      <c r="AJ442" s="2492"/>
      <c r="AK442" s="2492"/>
      <c r="AL442" s="2492"/>
      <c r="AM442" s="2492"/>
      <c r="AN442" s="2492"/>
      <c r="AO442" s="2492"/>
      <c r="AP442" s="2492"/>
      <c r="AQ442" s="2492"/>
      <c r="AR442" s="2492"/>
      <c r="AS442" s="2492"/>
      <c r="AT442" s="2492"/>
      <c r="AU442" s="2492"/>
      <c r="AV442" s="2492"/>
      <c r="AW442" s="2492"/>
      <c r="AX442" s="2492"/>
      <c r="AY442" s="2492"/>
      <c r="AZ442" s="2492"/>
      <c r="BA442" s="2492"/>
      <c r="BB442" s="2492"/>
      <c r="BC442" s="2492"/>
      <c r="BD442" s="2492"/>
      <c r="BE442" s="2492"/>
      <c r="BF442" s="2492"/>
      <c r="BG442" s="2492"/>
      <c r="BH442" s="2492"/>
      <c r="BI442" s="2492"/>
      <c r="BJ442" s="2492"/>
      <c r="BK442" s="2492"/>
      <c r="BL442" s="2492"/>
      <c r="BM442" s="2492"/>
      <c r="BN442" s="2492"/>
      <c r="BO442" s="2492"/>
      <c r="BP442" s="2492"/>
      <c r="BQ442" s="2492"/>
      <c r="BR442" s="2492"/>
      <c r="BS442" s="2492"/>
      <c r="BT442" s="2492"/>
      <c r="BU442" s="2492"/>
      <c r="BV442" s="2492"/>
      <c r="BW442" s="2492"/>
      <c r="BX442" s="2492"/>
      <c r="BY442" s="2492"/>
      <c r="BZ442" s="2492"/>
      <c r="CA442" s="2492"/>
      <c r="CB442" s="2492"/>
      <c r="CC442" s="2492"/>
      <c r="CD442" s="2492"/>
      <c r="CE442" s="2492"/>
      <c r="CF442" s="2492"/>
      <c r="CG442" s="2492"/>
      <c r="CH442" s="2492"/>
      <c r="CI442" s="2492"/>
      <c r="CJ442" s="2492"/>
      <c r="CK442" s="2492"/>
      <c r="CL442" s="2492"/>
      <c r="CM442" s="2492"/>
      <c r="CN442" s="2492"/>
      <c r="CO442" s="2492"/>
      <c r="CP442" s="2492"/>
      <c r="CQ442" s="2492"/>
      <c r="CR442" s="2492"/>
      <c r="CS442" s="2492"/>
      <c r="CT442" s="2492"/>
      <c r="CU442" s="2492"/>
      <c r="CV442" s="2492"/>
      <c r="CW442" s="2492"/>
      <c r="CX442" s="2492"/>
      <c r="CY442" s="2492"/>
      <c r="CZ442" s="2492"/>
      <c r="DA442" s="2492"/>
      <c r="DB442" s="2492"/>
      <c r="DC442" s="2492"/>
      <c r="DD442" s="2492"/>
      <c r="DE442" s="2492"/>
      <c r="DF442" s="2492"/>
      <c r="DG442" s="2492"/>
      <c r="DH442" s="2492"/>
      <c r="DI442" s="2492"/>
      <c r="DJ442" s="2492"/>
      <c r="DK442" s="2492"/>
      <c r="DL442" s="2492"/>
      <c r="DM442" s="2492"/>
      <c r="DN442" s="2492"/>
      <c r="DO442" s="2492"/>
      <c r="DP442" s="2492"/>
      <c r="DQ442" s="2492"/>
      <c r="DR442" s="2492"/>
      <c r="DS442" s="2492"/>
      <c r="DT442" s="2492"/>
      <c r="DU442" s="2492"/>
      <c r="DV442" s="2492"/>
      <c r="DW442" s="2492"/>
      <c r="DX442" s="2492"/>
      <c r="DY442" s="2492"/>
      <c r="DZ442" s="2492"/>
      <c r="EA442" s="2492"/>
      <c r="EB442" s="2492"/>
      <c r="EC442" s="2492"/>
      <c r="ED442" s="2492"/>
      <c r="EE442" s="2492"/>
      <c r="EF442" s="2492"/>
      <c r="EG442" s="2492"/>
      <c r="EH442" s="2492"/>
      <c r="EI442" s="2492"/>
      <c r="EJ442" s="2492"/>
      <c r="EK442" s="2492"/>
      <c r="EL442" s="2492"/>
      <c r="EM442" s="2492"/>
      <c r="EN442" s="2492"/>
      <c r="EO442" s="2492"/>
      <c r="EP442" s="2492"/>
      <c r="EQ442" s="2492"/>
      <c r="ER442" s="2492"/>
      <c r="ES442" s="2492"/>
      <c r="ET442" s="2492"/>
      <c r="EU442" s="2492"/>
      <c r="EV442" s="2492"/>
      <c r="EW442" s="2492"/>
      <c r="EX442" s="2492"/>
      <c r="EY442" s="2492"/>
      <c r="EZ442" s="2492"/>
      <c r="FA442" s="2492"/>
      <c r="FB442" s="2492"/>
      <c r="FC442" s="2492"/>
      <c r="FD442" s="2492"/>
      <c r="FE442" s="2492"/>
      <c r="FF442" s="2492"/>
      <c r="FG442" s="2492"/>
      <c r="FH442" s="2492"/>
      <c r="FI442" s="2492"/>
      <c r="FJ442" s="2492"/>
      <c r="FK442" s="2492"/>
      <c r="FL442" s="2492"/>
      <c r="FM442" s="2492"/>
      <c r="FN442" s="2492"/>
      <c r="FO442" s="2492"/>
      <c r="FP442" s="2492"/>
      <c r="FQ442" s="2492"/>
      <c r="FR442" s="2492"/>
      <c r="FS442" s="2492"/>
      <c r="FT442" s="2492"/>
      <c r="FU442" s="2492"/>
      <c r="FV442" s="2492"/>
      <c r="FW442" s="2492"/>
      <c r="FX442" s="2492"/>
      <c r="FY442" s="2492"/>
      <c r="FZ442" s="2492"/>
      <c r="GA442" s="2492"/>
      <c r="GB442" s="2492"/>
      <c r="GC442" s="2492"/>
      <c r="GD442" s="2492"/>
      <c r="GE442" s="2492"/>
      <c r="GF442" s="2492"/>
      <c r="GG442" s="2492"/>
      <c r="GH442" s="2492"/>
      <c r="GI442" s="2492"/>
      <c r="GJ442" s="2492"/>
      <c r="GK442" s="2492"/>
      <c r="GL442" s="2492"/>
      <c r="GM442" s="2492"/>
      <c r="GN442" s="2492"/>
      <c r="GO442" s="2492"/>
      <c r="GP442" s="2492"/>
      <c r="GQ442" s="2492"/>
      <c r="GR442" s="2492"/>
      <c r="GS442" s="2492"/>
      <c r="GT442" s="2492"/>
      <c r="GU442" s="2492"/>
      <c r="GV442" s="2492"/>
      <c r="GW442" s="2492"/>
      <c r="GX442" s="2492"/>
      <c r="GY442" s="2492"/>
      <c r="GZ442" s="2492"/>
      <c r="HA442" s="2492"/>
      <c r="HB442" s="2492"/>
      <c r="HC442" s="2492"/>
      <c r="HD442" s="2492"/>
      <c r="HE442" s="2492"/>
      <c r="HF442" s="2492"/>
      <c r="HG442" s="2492"/>
      <c r="HH442" s="2492"/>
      <c r="HI442" s="2492"/>
      <c r="HJ442" s="2492"/>
      <c r="HK442" s="2492"/>
      <c r="HL442" s="2492"/>
      <c r="HM442" s="2492"/>
      <c r="HN442" s="2492"/>
      <c r="HO442" s="2492"/>
      <c r="HP442" s="2492"/>
      <c r="HQ442" s="2492"/>
      <c r="HR442" s="2492"/>
      <c r="HS442" s="2492"/>
      <c r="HT442" s="2492"/>
      <c r="HU442" s="2492"/>
      <c r="HV442" s="2492"/>
      <c r="HW442" s="2492"/>
      <c r="HX442" s="2492"/>
      <c r="HY442" s="2492"/>
      <c r="HZ442" s="2492"/>
      <c r="IA442" s="2492"/>
      <c r="IB442" s="2492"/>
      <c r="IC442" s="2492"/>
      <c r="ID442" s="2492"/>
      <c r="IE442" s="2492"/>
    </row>
    <row r="443" spans="1:239" s="1472" customFormat="1" ht="27" customHeight="1" thickBot="1">
      <c r="A443" s="1740" t="s">
        <v>1926</v>
      </c>
      <c r="B443" s="705" t="s">
        <v>1927</v>
      </c>
      <c r="C443" s="4443" t="s">
        <v>1928</v>
      </c>
      <c r="D443" s="4444"/>
      <c r="E443" s="4444"/>
      <c r="F443" s="4445"/>
      <c r="G443" s="1918">
        <v>1.2</v>
      </c>
      <c r="H443" s="694"/>
      <c r="I443" s="687">
        <v>24.9</v>
      </c>
      <c r="J443" s="674"/>
      <c r="K443" s="683">
        <v>3</v>
      </c>
      <c r="L443" s="2566"/>
      <c r="M443" s="754" t="s">
        <v>1929</v>
      </c>
      <c r="N443" s="851"/>
      <c r="O443" s="799"/>
      <c r="P443" s="1906"/>
      <c r="Q443" s="799"/>
      <c r="R443" s="2616"/>
      <c r="S443" s="469"/>
      <c r="T443" s="422"/>
      <c r="U443" s="1907"/>
      <c r="V443" s="422"/>
      <c r="W443" s="1435"/>
      <c r="X443" s="1746">
        <v>0.2</v>
      </c>
      <c r="Y443" s="685"/>
      <c r="Z443" s="902">
        <v>2881</v>
      </c>
      <c r="AA443" s="1921"/>
      <c r="AB443" s="2672"/>
      <c r="AC443" s="2516">
        <f t="shared" si="28"/>
        <v>0</v>
      </c>
      <c r="AD443" s="1416">
        <f t="shared" si="29"/>
        <v>0</v>
      </c>
      <c r="AE443" s="1416">
        <f t="shared" si="30"/>
        <v>0</v>
      </c>
      <c r="AF443" s="1416">
        <f t="shared" si="31"/>
        <v>0</v>
      </c>
      <c r="AG443" s="2492"/>
      <c r="AH443" s="2492"/>
      <c r="AI443" s="2492"/>
      <c r="AJ443" s="2492"/>
      <c r="AK443" s="2492"/>
      <c r="AL443" s="2492"/>
      <c r="AM443" s="2492"/>
      <c r="AN443" s="2492"/>
      <c r="AO443" s="2492"/>
      <c r="AP443" s="2492"/>
      <c r="AQ443" s="2492"/>
      <c r="AR443" s="2492"/>
      <c r="AS443" s="2492"/>
      <c r="AT443" s="2492"/>
      <c r="AU443" s="2492"/>
      <c r="AV443" s="2492"/>
      <c r="AW443" s="2492"/>
      <c r="AX443" s="2492"/>
      <c r="AY443" s="2492"/>
      <c r="AZ443" s="2492"/>
      <c r="BA443" s="2492"/>
      <c r="BB443" s="2492"/>
      <c r="BC443" s="2492"/>
      <c r="BD443" s="2492"/>
      <c r="BE443" s="2492"/>
      <c r="BF443" s="2492"/>
      <c r="BG443" s="2492"/>
      <c r="BH443" s="2492"/>
      <c r="BI443" s="2492"/>
      <c r="BJ443" s="2492"/>
      <c r="BK443" s="2492"/>
      <c r="BL443" s="2492"/>
      <c r="BM443" s="2492"/>
      <c r="BN443" s="2492"/>
      <c r="BO443" s="2492"/>
      <c r="BP443" s="2492"/>
      <c r="BQ443" s="2492"/>
      <c r="BR443" s="2492"/>
      <c r="BS443" s="2492"/>
      <c r="BT443" s="2492"/>
      <c r="BU443" s="2492"/>
      <c r="BV443" s="2492"/>
      <c r="BW443" s="2492"/>
      <c r="BX443" s="2492"/>
      <c r="BY443" s="2492"/>
      <c r="BZ443" s="2492"/>
      <c r="CA443" s="2492"/>
      <c r="CB443" s="2492"/>
      <c r="CC443" s="2492"/>
      <c r="CD443" s="2492"/>
      <c r="CE443" s="2492"/>
      <c r="CF443" s="2492"/>
      <c r="CG443" s="2492"/>
      <c r="CH443" s="2492"/>
      <c r="CI443" s="2492"/>
      <c r="CJ443" s="2492"/>
      <c r="CK443" s="2492"/>
      <c r="CL443" s="2492"/>
      <c r="CM443" s="2492"/>
      <c r="CN443" s="2492"/>
      <c r="CO443" s="2492"/>
      <c r="CP443" s="2492"/>
      <c r="CQ443" s="2492"/>
      <c r="CR443" s="2492"/>
      <c r="CS443" s="2492"/>
      <c r="CT443" s="2492"/>
      <c r="CU443" s="2492"/>
      <c r="CV443" s="2492"/>
      <c r="CW443" s="2492"/>
      <c r="CX443" s="2492"/>
      <c r="CY443" s="2492"/>
      <c r="CZ443" s="2492"/>
      <c r="DA443" s="2492"/>
      <c r="DB443" s="2492"/>
      <c r="DC443" s="2492"/>
      <c r="DD443" s="2492"/>
      <c r="DE443" s="2492"/>
      <c r="DF443" s="2492"/>
      <c r="DG443" s="2492"/>
      <c r="DH443" s="2492"/>
      <c r="DI443" s="2492"/>
      <c r="DJ443" s="2492"/>
      <c r="DK443" s="2492"/>
      <c r="DL443" s="2492"/>
      <c r="DM443" s="2492"/>
      <c r="DN443" s="2492"/>
      <c r="DO443" s="2492"/>
      <c r="DP443" s="2492"/>
      <c r="DQ443" s="2492"/>
      <c r="DR443" s="2492"/>
      <c r="DS443" s="2492"/>
      <c r="DT443" s="2492"/>
      <c r="DU443" s="2492"/>
      <c r="DV443" s="2492"/>
      <c r="DW443" s="2492"/>
      <c r="DX443" s="2492"/>
      <c r="DY443" s="2492"/>
      <c r="DZ443" s="2492"/>
      <c r="EA443" s="2492"/>
      <c r="EB443" s="2492"/>
      <c r="EC443" s="2492"/>
      <c r="ED443" s="2492"/>
      <c r="EE443" s="2492"/>
      <c r="EF443" s="2492"/>
      <c r="EG443" s="2492"/>
      <c r="EH443" s="2492"/>
      <c r="EI443" s="2492"/>
      <c r="EJ443" s="2492"/>
      <c r="EK443" s="2492"/>
      <c r="EL443" s="2492"/>
      <c r="EM443" s="2492"/>
      <c r="EN443" s="2492"/>
      <c r="EO443" s="2492"/>
      <c r="EP443" s="2492"/>
      <c r="EQ443" s="2492"/>
      <c r="ER443" s="2492"/>
      <c r="ES443" s="2492"/>
      <c r="ET443" s="2492"/>
      <c r="EU443" s="2492"/>
      <c r="EV443" s="2492"/>
      <c r="EW443" s="2492"/>
      <c r="EX443" s="2492"/>
      <c r="EY443" s="2492"/>
      <c r="EZ443" s="2492"/>
      <c r="FA443" s="2492"/>
      <c r="FB443" s="2492"/>
      <c r="FC443" s="2492"/>
      <c r="FD443" s="2492"/>
      <c r="FE443" s="2492"/>
      <c r="FF443" s="2492"/>
      <c r="FG443" s="2492"/>
      <c r="FH443" s="2492"/>
      <c r="FI443" s="2492"/>
      <c r="FJ443" s="2492"/>
      <c r="FK443" s="2492"/>
      <c r="FL443" s="2492"/>
      <c r="FM443" s="2492"/>
      <c r="FN443" s="2492"/>
      <c r="FO443" s="2492"/>
      <c r="FP443" s="2492"/>
      <c r="FQ443" s="2492"/>
      <c r="FR443" s="2492"/>
      <c r="FS443" s="2492"/>
      <c r="FT443" s="2492"/>
      <c r="FU443" s="2492"/>
      <c r="FV443" s="2492"/>
      <c r="FW443" s="2492"/>
      <c r="FX443" s="2492"/>
      <c r="FY443" s="2492"/>
      <c r="FZ443" s="2492"/>
      <c r="GA443" s="2492"/>
      <c r="GB443" s="2492"/>
      <c r="GC443" s="2492"/>
      <c r="GD443" s="2492"/>
      <c r="GE443" s="2492"/>
      <c r="GF443" s="2492"/>
      <c r="GG443" s="2492"/>
      <c r="GH443" s="2492"/>
      <c r="GI443" s="2492"/>
      <c r="GJ443" s="2492"/>
      <c r="GK443" s="2492"/>
      <c r="GL443" s="2492"/>
      <c r="GM443" s="2492"/>
      <c r="GN443" s="2492"/>
      <c r="GO443" s="2492"/>
      <c r="GP443" s="2492"/>
      <c r="GQ443" s="2492"/>
      <c r="GR443" s="2492"/>
      <c r="GS443" s="2492"/>
      <c r="GT443" s="2492"/>
      <c r="GU443" s="2492"/>
      <c r="GV443" s="2492"/>
      <c r="GW443" s="2492"/>
      <c r="GX443" s="2492"/>
      <c r="GY443" s="2492"/>
      <c r="GZ443" s="2492"/>
      <c r="HA443" s="2492"/>
      <c r="HB443" s="2492"/>
      <c r="HC443" s="2492"/>
      <c r="HD443" s="2492"/>
      <c r="HE443" s="2492"/>
      <c r="HF443" s="2492"/>
      <c r="HG443" s="2492"/>
      <c r="HH443" s="2492"/>
      <c r="HI443" s="2492"/>
      <c r="HJ443" s="2492"/>
      <c r="HK443" s="2492"/>
      <c r="HL443" s="2492"/>
      <c r="HM443" s="2492"/>
      <c r="HN443" s="2492"/>
      <c r="HO443" s="2492"/>
      <c r="HP443" s="2492"/>
      <c r="HQ443" s="2492"/>
      <c r="HR443" s="2492"/>
      <c r="HS443" s="2492"/>
      <c r="HT443" s="2492"/>
      <c r="HU443" s="2492"/>
      <c r="HV443" s="2492"/>
      <c r="HW443" s="2492"/>
      <c r="HX443" s="2492"/>
      <c r="HY443" s="2492"/>
      <c r="HZ443" s="2492"/>
      <c r="IA443" s="2492"/>
      <c r="IB443" s="2492"/>
      <c r="IC443" s="2492"/>
      <c r="ID443" s="2492"/>
      <c r="IE443" s="2492"/>
    </row>
    <row r="444" spans="1:239" s="1472" customFormat="1" ht="30" customHeight="1" thickBot="1">
      <c r="A444" s="2518"/>
      <c r="B444" s="1197" t="s">
        <v>206</v>
      </c>
      <c r="C444" s="2519"/>
      <c r="D444" s="2520"/>
      <c r="E444" s="2521"/>
      <c r="F444" s="2522"/>
      <c r="G444" s="2523"/>
      <c r="H444" s="2524"/>
      <c r="I444" s="2525" t="s">
        <v>373</v>
      </c>
      <c r="J444" s="2526"/>
      <c r="K444" s="2527"/>
      <c r="L444" s="2546"/>
      <c r="M444" s="2528"/>
      <c r="N444" s="1196"/>
      <c r="O444" s="2529"/>
      <c r="P444" s="2529" t="s">
        <v>373</v>
      </c>
      <c r="Q444" s="2529"/>
      <c r="R444" s="2592"/>
      <c r="S444" s="2529"/>
      <c r="T444" s="2529"/>
      <c r="U444" s="2529" t="s">
        <v>373</v>
      </c>
      <c r="V444" s="2529"/>
      <c r="W444" s="2546"/>
      <c r="X444" s="2530"/>
      <c r="Y444" s="2531"/>
      <c r="Z444" s="2532" t="s">
        <v>373</v>
      </c>
      <c r="AA444" s="2531"/>
      <c r="AB444" s="2670"/>
      <c r="AC444" s="2533"/>
      <c r="AD444" s="2534"/>
      <c r="AE444" s="2534"/>
      <c r="AF444" s="2534"/>
      <c r="AG444" s="2492"/>
      <c r="AH444" s="2492"/>
      <c r="AI444" s="2492"/>
      <c r="AJ444" s="2492"/>
      <c r="AK444" s="2492"/>
      <c r="AL444" s="2492"/>
      <c r="AM444" s="2492"/>
      <c r="AN444" s="2492"/>
      <c r="AO444" s="2492"/>
      <c r="AP444" s="2492"/>
      <c r="AQ444" s="2492"/>
      <c r="AR444" s="2492"/>
      <c r="AS444" s="2492"/>
      <c r="AT444" s="2492"/>
      <c r="AU444" s="2492"/>
      <c r="AV444" s="2492"/>
      <c r="AW444" s="2492"/>
      <c r="AX444" s="2492"/>
      <c r="AY444" s="2492"/>
      <c r="AZ444" s="2492"/>
      <c r="BA444" s="2492"/>
      <c r="BB444" s="2492"/>
      <c r="BC444" s="2492"/>
      <c r="BD444" s="2492"/>
      <c r="BE444" s="2492"/>
      <c r="BF444" s="2492"/>
      <c r="BG444" s="2492"/>
      <c r="BH444" s="2492"/>
      <c r="BI444" s="2492"/>
      <c r="BJ444" s="2492"/>
      <c r="BK444" s="2492"/>
      <c r="BL444" s="2492"/>
      <c r="BM444" s="2492"/>
      <c r="BN444" s="2492"/>
      <c r="BO444" s="2492"/>
      <c r="BP444" s="2492"/>
      <c r="BQ444" s="2492"/>
      <c r="BR444" s="2492"/>
      <c r="BS444" s="2492"/>
      <c r="BT444" s="2492"/>
      <c r="BU444" s="2492"/>
      <c r="BV444" s="2492"/>
      <c r="BW444" s="2492"/>
      <c r="BX444" s="2492"/>
      <c r="BY444" s="2492"/>
      <c r="BZ444" s="2492"/>
      <c r="CA444" s="2492"/>
      <c r="CB444" s="2492"/>
      <c r="CC444" s="2492"/>
      <c r="CD444" s="2492"/>
      <c r="CE444" s="2492"/>
      <c r="CF444" s="2492"/>
      <c r="CG444" s="2492"/>
      <c r="CH444" s="2492"/>
      <c r="CI444" s="2492"/>
      <c r="CJ444" s="2492"/>
      <c r="CK444" s="2492"/>
      <c r="CL444" s="2492"/>
      <c r="CM444" s="2492"/>
      <c r="CN444" s="2492"/>
      <c r="CO444" s="2492"/>
      <c r="CP444" s="2492"/>
      <c r="CQ444" s="2492"/>
      <c r="CR444" s="2492"/>
      <c r="CS444" s="2492"/>
      <c r="CT444" s="2492"/>
      <c r="CU444" s="2492"/>
      <c r="CV444" s="2492"/>
      <c r="CW444" s="2492"/>
      <c r="CX444" s="2492"/>
      <c r="CY444" s="2492"/>
      <c r="CZ444" s="2492"/>
      <c r="DA444" s="2492"/>
      <c r="DB444" s="2492"/>
      <c r="DC444" s="2492"/>
      <c r="DD444" s="2492"/>
      <c r="DE444" s="2492"/>
      <c r="DF444" s="2492"/>
      <c r="DG444" s="2492"/>
      <c r="DH444" s="2492"/>
      <c r="DI444" s="2492"/>
      <c r="DJ444" s="2492"/>
      <c r="DK444" s="2492"/>
      <c r="DL444" s="2492"/>
      <c r="DM444" s="2492"/>
      <c r="DN444" s="2492"/>
      <c r="DO444" s="2492"/>
      <c r="DP444" s="2492"/>
      <c r="DQ444" s="2492"/>
      <c r="DR444" s="2492"/>
      <c r="DS444" s="2492"/>
      <c r="DT444" s="2492"/>
      <c r="DU444" s="2492"/>
      <c r="DV444" s="2492"/>
      <c r="DW444" s="2492"/>
      <c r="DX444" s="2492"/>
      <c r="DY444" s="2492"/>
      <c r="DZ444" s="2492"/>
      <c r="EA444" s="2492"/>
      <c r="EB444" s="2492"/>
      <c r="EC444" s="2492"/>
      <c r="ED444" s="2492"/>
      <c r="EE444" s="2492"/>
      <c r="EF444" s="2492"/>
      <c r="EG444" s="2492"/>
      <c r="EH444" s="2492"/>
      <c r="EI444" s="2492"/>
      <c r="EJ444" s="2492"/>
      <c r="EK444" s="2492"/>
      <c r="EL444" s="2492"/>
      <c r="EM444" s="2492"/>
      <c r="EN444" s="2492"/>
      <c r="EO444" s="2492"/>
      <c r="EP444" s="2492"/>
      <c r="EQ444" s="2492"/>
      <c r="ER444" s="2492"/>
      <c r="ES444" s="2492"/>
      <c r="ET444" s="2492"/>
      <c r="EU444" s="2492"/>
      <c r="EV444" s="2492"/>
      <c r="EW444" s="2492"/>
      <c r="EX444" s="2492"/>
      <c r="EY444" s="2492"/>
      <c r="EZ444" s="2492"/>
      <c r="FA444" s="2492"/>
      <c r="FB444" s="2492"/>
      <c r="FC444" s="2492"/>
      <c r="FD444" s="2492"/>
      <c r="FE444" s="2492"/>
      <c r="FF444" s="2492"/>
      <c r="FG444" s="2492"/>
      <c r="FH444" s="2492"/>
      <c r="FI444" s="2492"/>
      <c r="FJ444" s="2492"/>
      <c r="FK444" s="2492"/>
      <c r="FL444" s="2492"/>
      <c r="FM444" s="2492"/>
      <c r="FN444" s="2492"/>
      <c r="FO444" s="2492"/>
      <c r="FP444" s="2492"/>
      <c r="FQ444" s="2492"/>
      <c r="FR444" s="2492"/>
      <c r="FS444" s="2492"/>
      <c r="FT444" s="2492"/>
      <c r="FU444" s="2492"/>
      <c r="FV444" s="2492"/>
      <c r="FW444" s="2492"/>
      <c r="FX444" s="2492"/>
      <c r="FY444" s="2492"/>
      <c r="FZ444" s="2492"/>
      <c r="GA444" s="2492"/>
      <c r="GB444" s="2492"/>
      <c r="GC444" s="2492"/>
      <c r="GD444" s="2492"/>
      <c r="GE444" s="2492"/>
      <c r="GF444" s="2492"/>
      <c r="GG444" s="2492"/>
      <c r="GH444" s="2492"/>
      <c r="GI444" s="2492"/>
      <c r="GJ444" s="2492"/>
      <c r="GK444" s="2492"/>
      <c r="GL444" s="2492"/>
      <c r="GM444" s="2492"/>
      <c r="GN444" s="2492"/>
      <c r="GO444" s="2492"/>
      <c r="GP444" s="2492"/>
      <c r="GQ444" s="2492"/>
      <c r="GR444" s="2492"/>
      <c r="GS444" s="2492"/>
      <c r="GT444" s="2492"/>
      <c r="GU444" s="2492"/>
      <c r="GV444" s="2492"/>
      <c r="GW444" s="2492"/>
      <c r="GX444" s="2492"/>
      <c r="GY444" s="2492"/>
      <c r="GZ444" s="2492"/>
      <c r="HA444" s="2492"/>
      <c r="HB444" s="2492"/>
      <c r="HC444" s="2492"/>
      <c r="HD444" s="2492"/>
      <c r="HE444" s="2492"/>
      <c r="HF444" s="2492"/>
      <c r="HG444" s="2492"/>
      <c r="HH444" s="2492"/>
      <c r="HI444" s="2492"/>
      <c r="HJ444" s="2492"/>
      <c r="HK444" s="2492"/>
      <c r="HL444" s="2492"/>
      <c r="HM444" s="2492"/>
      <c r="HN444" s="2492"/>
      <c r="HO444" s="2492"/>
      <c r="HP444" s="2492"/>
      <c r="HQ444" s="2492"/>
      <c r="HR444" s="2492"/>
      <c r="HS444" s="2492"/>
      <c r="HT444" s="2492"/>
      <c r="HU444" s="2492"/>
      <c r="HV444" s="2492"/>
      <c r="HW444" s="2492"/>
      <c r="HX444" s="2492"/>
      <c r="HY444" s="2492"/>
      <c r="HZ444" s="2492"/>
      <c r="IA444" s="2492"/>
      <c r="IB444" s="2492"/>
      <c r="IC444" s="2492"/>
      <c r="ID444" s="2492"/>
      <c r="IE444" s="2492"/>
    </row>
    <row r="445" spans="1:239" s="1472" customFormat="1" ht="15.75" customHeight="1">
      <c r="A445" s="1579">
        <v>3301</v>
      </c>
      <c r="B445" s="1580" t="s">
        <v>1930</v>
      </c>
      <c r="C445" s="1581" t="s">
        <v>1931</v>
      </c>
      <c r="D445" s="137"/>
      <c r="E445" s="137"/>
      <c r="F445" s="2234"/>
      <c r="G445" s="1157">
        <v>4</v>
      </c>
      <c r="H445" s="682"/>
      <c r="I445" s="1118">
        <v>24.9</v>
      </c>
      <c r="J445" s="675"/>
      <c r="K445" s="703">
        <v>3</v>
      </c>
      <c r="L445" s="2558"/>
      <c r="M445" s="1119" t="s">
        <v>1932</v>
      </c>
      <c r="N445" s="1924">
        <v>20</v>
      </c>
      <c r="O445" s="2235"/>
      <c r="P445" s="2236">
        <v>53</v>
      </c>
      <c r="Q445" s="2235"/>
      <c r="R445" s="2639"/>
      <c r="S445" s="433"/>
      <c r="T445" s="1141"/>
      <c r="U445" s="1850"/>
      <c r="V445" s="1141"/>
      <c r="W445" s="2649"/>
      <c r="X445" s="1116">
        <v>0.4</v>
      </c>
      <c r="Y445" s="163"/>
      <c r="Z445" s="900">
        <v>1666</v>
      </c>
      <c r="AA445" s="1120"/>
      <c r="AB445" s="2687"/>
      <c r="AC445" s="2516">
        <f t="shared" si="28"/>
        <v>0</v>
      </c>
      <c r="AD445" s="1416">
        <f t="shared" si="29"/>
        <v>0</v>
      </c>
      <c r="AE445" s="1416">
        <f t="shared" si="30"/>
        <v>0</v>
      </c>
      <c r="AF445" s="1416">
        <f t="shared" si="31"/>
        <v>0</v>
      </c>
      <c r="AG445" s="2492"/>
      <c r="AH445" s="2492"/>
      <c r="AI445" s="2492"/>
      <c r="AJ445" s="2492"/>
      <c r="AK445" s="2492"/>
      <c r="AL445" s="2492"/>
      <c r="AM445" s="2492"/>
      <c r="AN445" s="2492"/>
      <c r="AO445" s="2492"/>
      <c r="AP445" s="2492"/>
      <c r="AQ445" s="2492"/>
      <c r="AR445" s="2492"/>
      <c r="AS445" s="2492"/>
      <c r="AT445" s="2492"/>
      <c r="AU445" s="2492"/>
      <c r="AV445" s="2492"/>
      <c r="AW445" s="2492"/>
      <c r="AX445" s="2492"/>
      <c r="AY445" s="2492"/>
      <c r="AZ445" s="2492"/>
      <c r="BA445" s="2492"/>
      <c r="BB445" s="2492"/>
      <c r="BC445" s="2492"/>
      <c r="BD445" s="2492"/>
      <c r="BE445" s="2492"/>
      <c r="BF445" s="2492"/>
      <c r="BG445" s="2492"/>
      <c r="BH445" s="2492"/>
      <c r="BI445" s="2492"/>
      <c r="BJ445" s="2492"/>
      <c r="BK445" s="2492"/>
      <c r="BL445" s="2492"/>
      <c r="BM445" s="2492"/>
      <c r="BN445" s="2492"/>
      <c r="BO445" s="2492"/>
      <c r="BP445" s="2492"/>
      <c r="BQ445" s="2492"/>
      <c r="BR445" s="2492"/>
      <c r="BS445" s="2492"/>
      <c r="BT445" s="2492"/>
      <c r="BU445" s="2492"/>
      <c r="BV445" s="2492"/>
      <c r="BW445" s="2492"/>
      <c r="BX445" s="2492"/>
      <c r="BY445" s="2492"/>
      <c r="BZ445" s="2492"/>
      <c r="CA445" s="2492"/>
      <c r="CB445" s="2492"/>
      <c r="CC445" s="2492"/>
      <c r="CD445" s="2492"/>
      <c r="CE445" s="2492"/>
      <c r="CF445" s="2492"/>
      <c r="CG445" s="2492"/>
      <c r="CH445" s="2492"/>
      <c r="CI445" s="2492"/>
      <c r="CJ445" s="2492"/>
      <c r="CK445" s="2492"/>
      <c r="CL445" s="2492"/>
      <c r="CM445" s="2492"/>
      <c r="CN445" s="2492"/>
      <c r="CO445" s="2492"/>
      <c r="CP445" s="2492"/>
      <c r="CQ445" s="2492"/>
      <c r="CR445" s="2492"/>
      <c r="CS445" s="2492"/>
      <c r="CT445" s="2492"/>
      <c r="CU445" s="2492"/>
      <c r="CV445" s="2492"/>
      <c r="CW445" s="2492"/>
      <c r="CX445" s="2492"/>
      <c r="CY445" s="2492"/>
      <c r="CZ445" s="2492"/>
      <c r="DA445" s="2492"/>
      <c r="DB445" s="2492"/>
      <c r="DC445" s="2492"/>
      <c r="DD445" s="2492"/>
      <c r="DE445" s="2492"/>
      <c r="DF445" s="2492"/>
      <c r="DG445" s="2492"/>
      <c r="DH445" s="2492"/>
      <c r="DI445" s="2492"/>
      <c r="DJ445" s="2492"/>
      <c r="DK445" s="2492"/>
      <c r="DL445" s="2492"/>
      <c r="DM445" s="2492"/>
      <c r="DN445" s="2492"/>
      <c r="DO445" s="2492"/>
      <c r="DP445" s="2492"/>
      <c r="DQ445" s="2492"/>
      <c r="DR445" s="2492"/>
      <c r="DS445" s="2492"/>
      <c r="DT445" s="2492"/>
      <c r="DU445" s="2492"/>
      <c r="DV445" s="2492"/>
      <c r="DW445" s="2492"/>
      <c r="DX445" s="2492"/>
      <c r="DY445" s="2492"/>
      <c r="DZ445" s="2492"/>
      <c r="EA445" s="2492"/>
      <c r="EB445" s="2492"/>
      <c r="EC445" s="2492"/>
      <c r="ED445" s="2492"/>
      <c r="EE445" s="2492"/>
      <c r="EF445" s="2492"/>
      <c r="EG445" s="2492"/>
      <c r="EH445" s="2492"/>
      <c r="EI445" s="2492"/>
      <c r="EJ445" s="2492"/>
      <c r="EK445" s="2492"/>
      <c r="EL445" s="2492"/>
      <c r="EM445" s="2492"/>
      <c r="EN445" s="2492"/>
      <c r="EO445" s="2492"/>
      <c r="EP445" s="2492"/>
      <c r="EQ445" s="2492"/>
      <c r="ER445" s="2492"/>
      <c r="ES445" s="2492"/>
      <c r="ET445" s="2492"/>
      <c r="EU445" s="2492"/>
      <c r="EV445" s="2492"/>
      <c r="EW445" s="2492"/>
      <c r="EX445" s="2492"/>
      <c r="EY445" s="2492"/>
      <c r="EZ445" s="2492"/>
      <c r="FA445" s="2492"/>
      <c r="FB445" s="2492"/>
      <c r="FC445" s="2492"/>
      <c r="FD445" s="2492"/>
      <c r="FE445" s="2492"/>
      <c r="FF445" s="2492"/>
      <c r="FG445" s="2492"/>
      <c r="FH445" s="2492"/>
      <c r="FI445" s="2492"/>
      <c r="FJ445" s="2492"/>
      <c r="FK445" s="2492"/>
      <c r="FL445" s="2492"/>
      <c r="FM445" s="2492"/>
      <c r="FN445" s="2492"/>
      <c r="FO445" s="2492"/>
      <c r="FP445" s="2492"/>
      <c r="FQ445" s="2492"/>
      <c r="FR445" s="2492"/>
      <c r="FS445" s="2492"/>
      <c r="FT445" s="2492"/>
      <c r="FU445" s="2492"/>
      <c r="FV445" s="2492"/>
      <c r="FW445" s="2492"/>
      <c r="FX445" s="2492"/>
      <c r="FY445" s="2492"/>
      <c r="FZ445" s="2492"/>
      <c r="GA445" s="2492"/>
      <c r="GB445" s="2492"/>
      <c r="GC445" s="2492"/>
      <c r="GD445" s="2492"/>
      <c r="GE445" s="2492"/>
      <c r="GF445" s="2492"/>
      <c r="GG445" s="2492"/>
      <c r="GH445" s="2492"/>
      <c r="GI445" s="2492"/>
      <c r="GJ445" s="2492"/>
      <c r="GK445" s="2492"/>
      <c r="GL445" s="2492"/>
      <c r="GM445" s="2492"/>
      <c r="GN445" s="2492"/>
      <c r="GO445" s="2492"/>
      <c r="GP445" s="2492"/>
      <c r="GQ445" s="2492"/>
      <c r="GR445" s="2492"/>
      <c r="GS445" s="2492"/>
      <c r="GT445" s="2492"/>
      <c r="GU445" s="2492"/>
      <c r="GV445" s="2492"/>
      <c r="GW445" s="2492"/>
      <c r="GX445" s="2492"/>
      <c r="GY445" s="2492"/>
      <c r="GZ445" s="2492"/>
      <c r="HA445" s="2492"/>
      <c r="HB445" s="2492"/>
      <c r="HC445" s="2492"/>
      <c r="HD445" s="2492"/>
      <c r="HE445" s="2492"/>
      <c r="HF445" s="2492"/>
      <c r="HG445" s="2492"/>
      <c r="HH445" s="2492"/>
      <c r="HI445" s="2492"/>
      <c r="HJ445" s="2492"/>
      <c r="HK445" s="2492"/>
      <c r="HL445" s="2492"/>
      <c r="HM445" s="2492"/>
      <c r="HN445" s="2492"/>
      <c r="HO445" s="2492"/>
      <c r="HP445" s="2492"/>
      <c r="HQ445" s="2492"/>
      <c r="HR445" s="2492"/>
      <c r="HS445" s="2492"/>
      <c r="HT445" s="2492"/>
      <c r="HU445" s="2492"/>
      <c r="HV445" s="2492"/>
      <c r="HW445" s="2492"/>
      <c r="HX445" s="2492"/>
      <c r="HY445" s="2492"/>
      <c r="HZ445" s="2492"/>
      <c r="IA445" s="2492"/>
      <c r="IB445" s="2492"/>
      <c r="IC445" s="2492"/>
      <c r="ID445" s="2492"/>
      <c r="IE445" s="2492"/>
    </row>
    <row r="446" spans="1:239" s="1758" customFormat="1" ht="15.75" customHeight="1">
      <c r="A446" s="1495" t="s">
        <v>1933</v>
      </c>
      <c r="B446" s="1496" t="s">
        <v>1934</v>
      </c>
      <c r="C446" s="1543" t="s">
        <v>1935</v>
      </c>
      <c r="D446" s="1544"/>
      <c r="E446" s="1545"/>
      <c r="F446" s="1635"/>
      <c r="G446" s="1497">
        <v>5</v>
      </c>
      <c r="H446" s="1592"/>
      <c r="I446" s="1617">
        <v>20.7</v>
      </c>
      <c r="J446" s="2004"/>
      <c r="K446" s="1618">
        <v>2</v>
      </c>
      <c r="L446" s="2446"/>
      <c r="M446" s="1638" t="s">
        <v>1936</v>
      </c>
      <c r="N446" s="1158"/>
      <c r="O446" s="1143"/>
      <c r="P446" s="2019"/>
      <c r="Q446" s="1143"/>
      <c r="R446" s="2629"/>
      <c r="S446" s="466"/>
      <c r="T446" s="350"/>
      <c r="U446" s="1890"/>
      <c r="V446" s="350"/>
      <c r="W446" s="1432"/>
      <c r="X446" s="1502">
        <v>1</v>
      </c>
      <c r="Y446" s="1549"/>
      <c r="Z446" s="901">
        <v>484</v>
      </c>
      <c r="AA446" s="1503"/>
      <c r="AB446" s="2480"/>
      <c r="AC446" s="2516">
        <f t="shared" si="28"/>
        <v>0</v>
      </c>
      <c r="AD446" s="1416">
        <f t="shared" si="29"/>
        <v>0</v>
      </c>
      <c r="AE446" s="1416">
        <f t="shared" si="30"/>
        <v>0</v>
      </c>
      <c r="AF446" s="1416">
        <f t="shared" si="31"/>
        <v>0</v>
      </c>
      <c r="AG446" s="2496"/>
      <c r="AH446" s="2496"/>
      <c r="AI446" s="2496"/>
      <c r="AJ446" s="2496"/>
      <c r="AK446" s="2496"/>
      <c r="AL446" s="2496"/>
      <c r="AM446" s="2496"/>
      <c r="AN446" s="2496"/>
      <c r="AO446" s="2496"/>
      <c r="AP446" s="2496"/>
      <c r="AQ446" s="2496"/>
      <c r="AR446" s="2496"/>
      <c r="AS446" s="2496"/>
      <c r="AT446" s="2496"/>
      <c r="AU446" s="2496"/>
      <c r="AV446" s="2496"/>
      <c r="AW446" s="2496"/>
      <c r="AX446" s="2496"/>
      <c r="AY446" s="2496"/>
      <c r="AZ446" s="2496"/>
      <c r="BA446" s="2496"/>
      <c r="BB446" s="2496"/>
      <c r="BC446" s="2496"/>
      <c r="BD446" s="2496"/>
      <c r="BE446" s="2496"/>
      <c r="BF446" s="2496"/>
      <c r="BG446" s="2496"/>
      <c r="BH446" s="2496"/>
      <c r="BI446" s="2496"/>
      <c r="BJ446" s="2496"/>
      <c r="BK446" s="2496"/>
      <c r="BL446" s="2496"/>
      <c r="BM446" s="2496"/>
      <c r="BN446" s="2496"/>
      <c r="BO446" s="2496"/>
      <c r="BP446" s="2496"/>
      <c r="BQ446" s="2496"/>
      <c r="BR446" s="2496"/>
      <c r="BS446" s="2496"/>
      <c r="BT446" s="2496"/>
      <c r="BU446" s="2496"/>
      <c r="BV446" s="2496"/>
      <c r="BW446" s="2496"/>
      <c r="BX446" s="2496"/>
      <c r="BY446" s="2496"/>
      <c r="BZ446" s="2496"/>
      <c r="CA446" s="2496"/>
      <c r="CB446" s="2496"/>
      <c r="CC446" s="2496"/>
      <c r="CD446" s="2496"/>
      <c r="CE446" s="2496"/>
      <c r="CF446" s="2496"/>
      <c r="CG446" s="2496"/>
      <c r="CH446" s="2496"/>
      <c r="CI446" s="2496"/>
      <c r="CJ446" s="2496"/>
      <c r="CK446" s="2496"/>
      <c r="CL446" s="2496"/>
      <c r="CM446" s="2496"/>
      <c r="CN446" s="2496"/>
      <c r="CO446" s="2496"/>
      <c r="CP446" s="2496"/>
      <c r="CQ446" s="2496"/>
      <c r="CR446" s="2496"/>
      <c r="CS446" s="2496"/>
      <c r="CT446" s="2496"/>
      <c r="CU446" s="2496"/>
      <c r="CV446" s="2496"/>
      <c r="CW446" s="2496"/>
      <c r="CX446" s="2496"/>
      <c r="CY446" s="2496"/>
      <c r="CZ446" s="2496"/>
      <c r="DA446" s="2496"/>
      <c r="DB446" s="2496"/>
      <c r="DC446" s="2496"/>
      <c r="DD446" s="2496"/>
      <c r="DE446" s="2496"/>
      <c r="DF446" s="2496"/>
      <c r="DG446" s="2496"/>
      <c r="DH446" s="2496"/>
      <c r="DI446" s="2496"/>
      <c r="DJ446" s="2496"/>
      <c r="DK446" s="2496"/>
      <c r="DL446" s="2496"/>
      <c r="DM446" s="2496"/>
      <c r="DN446" s="2496"/>
      <c r="DO446" s="2496"/>
      <c r="DP446" s="2496"/>
      <c r="DQ446" s="2496"/>
      <c r="DR446" s="2496"/>
      <c r="DS446" s="2496"/>
      <c r="DT446" s="2496"/>
      <c r="DU446" s="2496"/>
      <c r="DV446" s="2496"/>
      <c r="DW446" s="2496"/>
      <c r="DX446" s="2496"/>
      <c r="DY446" s="2496"/>
      <c r="DZ446" s="2496"/>
      <c r="EA446" s="2496"/>
      <c r="EB446" s="2496"/>
      <c r="EC446" s="2496"/>
      <c r="ED446" s="2496"/>
      <c r="EE446" s="2496"/>
      <c r="EF446" s="2496"/>
      <c r="EG446" s="2496"/>
      <c r="EH446" s="2496"/>
      <c r="EI446" s="2496"/>
      <c r="EJ446" s="2496"/>
      <c r="EK446" s="2496"/>
      <c r="EL446" s="2496"/>
      <c r="EM446" s="2496"/>
      <c r="EN446" s="2496"/>
      <c r="EO446" s="2496"/>
      <c r="EP446" s="2496"/>
      <c r="EQ446" s="2496"/>
      <c r="ER446" s="2496"/>
      <c r="ES446" s="2496"/>
      <c r="ET446" s="2496"/>
      <c r="EU446" s="2496"/>
      <c r="EV446" s="2496"/>
      <c r="EW446" s="2496"/>
      <c r="EX446" s="2496"/>
      <c r="EY446" s="2496"/>
      <c r="EZ446" s="2496"/>
      <c r="FA446" s="2496"/>
      <c r="FB446" s="2496"/>
      <c r="FC446" s="2496"/>
      <c r="FD446" s="2496"/>
      <c r="FE446" s="2496"/>
      <c r="FF446" s="2496"/>
      <c r="FG446" s="2496"/>
      <c r="FH446" s="2496"/>
      <c r="FI446" s="2496"/>
      <c r="FJ446" s="2496"/>
      <c r="FK446" s="2496"/>
      <c r="FL446" s="2496"/>
      <c r="FM446" s="2496"/>
      <c r="FN446" s="2496"/>
      <c r="FO446" s="2496"/>
      <c r="FP446" s="2496"/>
      <c r="FQ446" s="2496"/>
      <c r="FR446" s="2496"/>
      <c r="FS446" s="2496"/>
      <c r="FT446" s="2496"/>
      <c r="FU446" s="2496"/>
      <c r="FV446" s="2496"/>
      <c r="FW446" s="2496"/>
      <c r="FX446" s="2496"/>
      <c r="FY446" s="2496"/>
      <c r="FZ446" s="2496"/>
      <c r="GA446" s="2496"/>
      <c r="GB446" s="2496"/>
      <c r="GC446" s="2496"/>
      <c r="GD446" s="2496"/>
      <c r="GE446" s="2496"/>
      <c r="GF446" s="2496"/>
      <c r="GG446" s="2496"/>
      <c r="GH446" s="2496"/>
      <c r="GI446" s="2496"/>
      <c r="GJ446" s="2496"/>
      <c r="GK446" s="2496"/>
      <c r="GL446" s="2496"/>
      <c r="GM446" s="2496"/>
      <c r="GN446" s="2496"/>
      <c r="GO446" s="2496"/>
      <c r="GP446" s="2496"/>
      <c r="GQ446" s="2496"/>
      <c r="GR446" s="2496"/>
      <c r="GS446" s="2496"/>
      <c r="GT446" s="2496"/>
      <c r="GU446" s="2496"/>
      <c r="GV446" s="2496"/>
      <c r="GW446" s="2496"/>
      <c r="GX446" s="2496"/>
      <c r="GY446" s="2496"/>
      <c r="GZ446" s="2496"/>
      <c r="HA446" s="2496"/>
      <c r="HB446" s="2496"/>
      <c r="HC446" s="2496"/>
      <c r="HD446" s="2496"/>
      <c r="HE446" s="2496"/>
      <c r="HF446" s="2496"/>
      <c r="HG446" s="2496"/>
      <c r="HH446" s="2496"/>
      <c r="HI446" s="2496"/>
      <c r="HJ446" s="2496"/>
      <c r="HK446" s="2496"/>
      <c r="HL446" s="2496"/>
      <c r="HM446" s="2496"/>
      <c r="HN446" s="2496"/>
      <c r="HO446" s="2496"/>
      <c r="HP446" s="2496"/>
      <c r="HQ446" s="2496"/>
      <c r="HR446" s="2496"/>
      <c r="HS446" s="2496"/>
      <c r="HT446" s="2496"/>
      <c r="HU446" s="2496"/>
      <c r="HV446" s="2496"/>
      <c r="HW446" s="2496"/>
      <c r="HX446" s="2496"/>
      <c r="HY446" s="2496"/>
      <c r="HZ446" s="2496"/>
      <c r="IA446" s="2496"/>
      <c r="IB446" s="2496"/>
      <c r="IC446" s="2496"/>
      <c r="ID446" s="2496"/>
      <c r="IE446" s="2496"/>
    </row>
    <row r="447" spans="1:239" s="1472" customFormat="1" ht="15.75" customHeight="1">
      <c r="A447" s="1483">
        <v>3302</v>
      </c>
      <c r="B447" s="718" t="s">
        <v>1937</v>
      </c>
      <c r="C447" s="2237" t="s">
        <v>1938</v>
      </c>
      <c r="D447" s="2238"/>
      <c r="E447" s="2239"/>
      <c r="F447" s="85"/>
      <c r="G447" s="83">
        <v>5</v>
      </c>
      <c r="H447" s="701"/>
      <c r="I447" s="686">
        <v>20.7</v>
      </c>
      <c r="J447" s="1123"/>
      <c r="K447" s="698">
        <v>2</v>
      </c>
      <c r="L447" s="2449"/>
      <c r="M447" s="1121" t="s">
        <v>1939</v>
      </c>
      <c r="N447" s="83">
        <v>10</v>
      </c>
      <c r="O447" s="755"/>
      <c r="P447" s="1929">
        <v>13</v>
      </c>
      <c r="Q447" s="755"/>
      <c r="R447" s="2463"/>
      <c r="S447" s="83">
        <v>25</v>
      </c>
      <c r="T447" s="755"/>
      <c r="U447" s="1929">
        <v>23</v>
      </c>
      <c r="V447" s="755"/>
      <c r="W447" s="1433"/>
      <c r="X447" s="761">
        <v>1</v>
      </c>
      <c r="Y447" s="755"/>
      <c r="Z447" s="901">
        <v>484</v>
      </c>
      <c r="AA447" s="752"/>
      <c r="AB447" s="2481"/>
      <c r="AC447" s="2516">
        <f t="shared" si="28"/>
        <v>0</v>
      </c>
      <c r="AD447" s="1416">
        <f t="shared" si="29"/>
        <v>0</v>
      </c>
      <c r="AE447" s="1416">
        <f t="shared" si="30"/>
        <v>0</v>
      </c>
      <c r="AF447" s="1416">
        <f t="shared" si="31"/>
        <v>0</v>
      </c>
      <c r="AG447" s="2492"/>
      <c r="AH447" s="2492"/>
      <c r="AI447" s="2492"/>
      <c r="AJ447" s="2492"/>
      <c r="AK447" s="2492"/>
      <c r="AL447" s="2492"/>
      <c r="AM447" s="2492"/>
      <c r="AN447" s="2492"/>
      <c r="AO447" s="2492"/>
      <c r="AP447" s="2492"/>
      <c r="AQ447" s="2492"/>
      <c r="AR447" s="2492"/>
      <c r="AS447" s="2492"/>
      <c r="AT447" s="2492"/>
      <c r="AU447" s="2492"/>
      <c r="AV447" s="2492"/>
      <c r="AW447" s="2492"/>
      <c r="AX447" s="2492"/>
      <c r="AY447" s="2492"/>
      <c r="AZ447" s="2492"/>
      <c r="BA447" s="2492"/>
      <c r="BB447" s="2492"/>
      <c r="BC447" s="2492"/>
      <c r="BD447" s="2492"/>
      <c r="BE447" s="2492"/>
      <c r="BF447" s="2492"/>
      <c r="BG447" s="2492"/>
      <c r="BH447" s="2492"/>
      <c r="BI447" s="2492"/>
      <c r="BJ447" s="2492"/>
      <c r="BK447" s="2492"/>
      <c r="BL447" s="2492"/>
      <c r="BM447" s="2492"/>
      <c r="BN447" s="2492"/>
      <c r="BO447" s="2492"/>
      <c r="BP447" s="2492"/>
      <c r="BQ447" s="2492"/>
      <c r="BR447" s="2492"/>
      <c r="BS447" s="2492"/>
      <c r="BT447" s="2492"/>
      <c r="BU447" s="2492"/>
      <c r="BV447" s="2492"/>
      <c r="BW447" s="2492"/>
      <c r="BX447" s="2492"/>
      <c r="BY447" s="2492"/>
      <c r="BZ447" s="2492"/>
      <c r="CA447" s="2492"/>
      <c r="CB447" s="2492"/>
      <c r="CC447" s="2492"/>
      <c r="CD447" s="2492"/>
      <c r="CE447" s="2492"/>
      <c r="CF447" s="2492"/>
      <c r="CG447" s="2492"/>
      <c r="CH447" s="2492"/>
      <c r="CI447" s="2492"/>
      <c r="CJ447" s="2492"/>
      <c r="CK447" s="2492"/>
      <c r="CL447" s="2492"/>
      <c r="CM447" s="2492"/>
      <c r="CN447" s="2492"/>
      <c r="CO447" s="2492"/>
      <c r="CP447" s="2492"/>
      <c r="CQ447" s="2492"/>
      <c r="CR447" s="2492"/>
      <c r="CS447" s="2492"/>
      <c r="CT447" s="2492"/>
      <c r="CU447" s="2492"/>
      <c r="CV447" s="2492"/>
      <c r="CW447" s="2492"/>
      <c r="CX447" s="2492"/>
      <c r="CY447" s="2492"/>
      <c r="CZ447" s="2492"/>
      <c r="DA447" s="2492"/>
      <c r="DB447" s="2492"/>
      <c r="DC447" s="2492"/>
      <c r="DD447" s="2492"/>
      <c r="DE447" s="2492"/>
      <c r="DF447" s="2492"/>
      <c r="DG447" s="2492"/>
      <c r="DH447" s="2492"/>
      <c r="DI447" s="2492"/>
      <c r="DJ447" s="2492"/>
      <c r="DK447" s="2492"/>
      <c r="DL447" s="2492"/>
      <c r="DM447" s="2492"/>
      <c r="DN447" s="2492"/>
      <c r="DO447" s="2492"/>
      <c r="DP447" s="2492"/>
      <c r="DQ447" s="2492"/>
      <c r="DR447" s="2492"/>
      <c r="DS447" s="2492"/>
      <c r="DT447" s="2492"/>
      <c r="DU447" s="2492"/>
      <c r="DV447" s="2492"/>
      <c r="DW447" s="2492"/>
      <c r="DX447" s="2492"/>
      <c r="DY447" s="2492"/>
      <c r="DZ447" s="2492"/>
      <c r="EA447" s="2492"/>
      <c r="EB447" s="2492"/>
      <c r="EC447" s="2492"/>
      <c r="ED447" s="2492"/>
      <c r="EE447" s="2492"/>
      <c r="EF447" s="2492"/>
      <c r="EG447" s="2492"/>
      <c r="EH447" s="2492"/>
      <c r="EI447" s="2492"/>
      <c r="EJ447" s="2492"/>
      <c r="EK447" s="2492"/>
      <c r="EL447" s="2492"/>
      <c r="EM447" s="2492"/>
      <c r="EN447" s="2492"/>
      <c r="EO447" s="2492"/>
      <c r="EP447" s="2492"/>
      <c r="EQ447" s="2492"/>
      <c r="ER447" s="2492"/>
      <c r="ES447" s="2492"/>
      <c r="ET447" s="2492"/>
      <c r="EU447" s="2492"/>
      <c r="EV447" s="2492"/>
      <c r="EW447" s="2492"/>
      <c r="EX447" s="2492"/>
      <c r="EY447" s="2492"/>
      <c r="EZ447" s="2492"/>
      <c r="FA447" s="2492"/>
      <c r="FB447" s="2492"/>
      <c r="FC447" s="2492"/>
      <c r="FD447" s="2492"/>
      <c r="FE447" s="2492"/>
      <c r="FF447" s="2492"/>
      <c r="FG447" s="2492"/>
      <c r="FH447" s="2492"/>
      <c r="FI447" s="2492"/>
      <c r="FJ447" s="2492"/>
      <c r="FK447" s="2492"/>
      <c r="FL447" s="2492"/>
      <c r="FM447" s="2492"/>
      <c r="FN447" s="2492"/>
      <c r="FO447" s="2492"/>
      <c r="FP447" s="2492"/>
      <c r="FQ447" s="2492"/>
      <c r="FR447" s="2492"/>
      <c r="FS447" s="2492"/>
      <c r="FT447" s="2492"/>
      <c r="FU447" s="2492"/>
      <c r="FV447" s="2492"/>
      <c r="FW447" s="2492"/>
      <c r="FX447" s="2492"/>
      <c r="FY447" s="2492"/>
      <c r="FZ447" s="2492"/>
      <c r="GA447" s="2492"/>
      <c r="GB447" s="2492"/>
      <c r="GC447" s="2492"/>
      <c r="GD447" s="2492"/>
      <c r="GE447" s="2492"/>
      <c r="GF447" s="2492"/>
      <c r="GG447" s="2492"/>
      <c r="GH447" s="2492"/>
      <c r="GI447" s="2492"/>
      <c r="GJ447" s="2492"/>
      <c r="GK447" s="2492"/>
      <c r="GL447" s="2492"/>
      <c r="GM447" s="2492"/>
      <c r="GN447" s="2492"/>
      <c r="GO447" s="2492"/>
      <c r="GP447" s="2492"/>
      <c r="GQ447" s="2492"/>
      <c r="GR447" s="2492"/>
      <c r="GS447" s="2492"/>
      <c r="GT447" s="2492"/>
      <c r="GU447" s="2492"/>
      <c r="GV447" s="2492"/>
      <c r="GW447" s="2492"/>
      <c r="GX447" s="2492"/>
      <c r="GY447" s="2492"/>
      <c r="GZ447" s="2492"/>
      <c r="HA447" s="2492"/>
      <c r="HB447" s="2492"/>
      <c r="HC447" s="2492"/>
      <c r="HD447" s="2492"/>
      <c r="HE447" s="2492"/>
      <c r="HF447" s="2492"/>
      <c r="HG447" s="2492"/>
      <c r="HH447" s="2492"/>
      <c r="HI447" s="2492"/>
      <c r="HJ447" s="2492"/>
      <c r="HK447" s="2492"/>
      <c r="HL447" s="2492"/>
      <c r="HM447" s="2492"/>
      <c r="HN447" s="2492"/>
      <c r="HO447" s="2492"/>
      <c r="HP447" s="2492"/>
      <c r="HQ447" s="2492"/>
      <c r="HR447" s="2492"/>
      <c r="HS447" s="2492"/>
      <c r="HT447" s="2492"/>
      <c r="HU447" s="2492"/>
      <c r="HV447" s="2492"/>
      <c r="HW447" s="2492"/>
      <c r="HX447" s="2492"/>
      <c r="HY447" s="2492"/>
      <c r="HZ447" s="2492"/>
      <c r="IA447" s="2492"/>
      <c r="IB447" s="2492"/>
      <c r="IC447" s="2492"/>
      <c r="ID447" s="2492"/>
      <c r="IE447" s="2492"/>
    </row>
    <row r="448" spans="1:239" s="1472" customFormat="1" ht="15.75" customHeight="1">
      <c r="A448" s="1827" t="s">
        <v>1940</v>
      </c>
      <c r="B448" s="1831" t="s">
        <v>1941</v>
      </c>
      <c r="C448" s="1832" t="s">
        <v>1942</v>
      </c>
      <c r="D448" s="1833"/>
      <c r="E448" s="101"/>
      <c r="F448" s="133"/>
      <c r="G448" s="828">
        <v>5</v>
      </c>
      <c r="H448" s="125"/>
      <c r="I448" s="686">
        <v>24.9</v>
      </c>
      <c r="J448" s="2240"/>
      <c r="K448" s="127">
        <v>3</v>
      </c>
      <c r="L448" s="2570"/>
      <c r="M448" s="1121" t="s">
        <v>1943</v>
      </c>
      <c r="N448" s="1158"/>
      <c r="O448" s="1143"/>
      <c r="P448" s="2019"/>
      <c r="Q448" s="1143"/>
      <c r="R448" s="2629"/>
      <c r="S448" s="466"/>
      <c r="T448" s="350"/>
      <c r="U448" s="1890"/>
      <c r="V448" s="350"/>
      <c r="W448" s="1432"/>
      <c r="X448" s="124">
        <v>1</v>
      </c>
      <c r="Y448" s="132"/>
      <c r="Z448" s="1829">
        <v>637</v>
      </c>
      <c r="AA448" s="151"/>
      <c r="AB448" s="1442"/>
      <c r="AC448" s="2516">
        <f t="shared" si="28"/>
        <v>0</v>
      </c>
      <c r="AD448" s="1416">
        <f t="shared" si="29"/>
        <v>0</v>
      </c>
      <c r="AE448" s="1416">
        <f t="shared" si="30"/>
        <v>0</v>
      </c>
      <c r="AF448" s="1416">
        <f t="shared" si="31"/>
        <v>0</v>
      </c>
      <c r="AG448" s="2492"/>
      <c r="AH448" s="2492"/>
      <c r="AI448" s="2492"/>
      <c r="AJ448" s="2492"/>
      <c r="AK448" s="2492"/>
      <c r="AL448" s="2492"/>
      <c r="AM448" s="2492"/>
      <c r="AN448" s="2492"/>
      <c r="AO448" s="2492"/>
      <c r="AP448" s="2492"/>
      <c r="AQ448" s="2492"/>
      <c r="AR448" s="2492"/>
      <c r="AS448" s="2492"/>
      <c r="AT448" s="2492"/>
      <c r="AU448" s="2492"/>
      <c r="AV448" s="2492"/>
      <c r="AW448" s="2492"/>
      <c r="AX448" s="2492"/>
      <c r="AY448" s="2492"/>
      <c r="AZ448" s="2492"/>
      <c r="BA448" s="2492"/>
      <c r="BB448" s="2492"/>
      <c r="BC448" s="2492"/>
      <c r="BD448" s="2492"/>
      <c r="BE448" s="2492"/>
      <c r="BF448" s="2492"/>
      <c r="BG448" s="2492"/>
      <c r="BH448" s="2492"/>
      <c r="BI448" s="2492"/>
      <c r="BJ448" s="2492"/>
      <c r="BK448" s="2492"/>
      <c r="BL448" s="2492"/>
      <c r="BM448" s="2492"/>
      <c r="BN448" s="2492"/>
      <c r="BO448" s="2492"/>
      <c r="BP448" s="2492"/>
      <c r="BQ448" s="2492"/>
      <c r="BR448" s="2492"/>
      <c r="BS448" s="2492"/>
      <c r="BT448" s="2492"/>
      <c r="BU448" s="2492"/>
      <c r="BV448" s="2492"/>
      <c r="BW448" s="2492"/>
      <c r="BX448" s="2492"/>
      <c r="BY448" s="2492"/>
      <c r="BZ448" s="2492"/>
      <c r="CA448" s="2492"/>
      <c r="CB448" s="2492"/>
      <c r="CC448" s="2492"/>
      <c r="CD448" s="2492"/>
      <c r="CE448" s="2492"/>
      <c r="CF448" s="2492"/>
      <c r="CG448" s="2492"/>
      <c r="CH448" s="2492"/>
      <c r="CI448" s="2492"/>
      <c r="CJ448" s="2492"/>
      <c r="CK448" s="2492"/>
      <c r="CL448" s="2492"/>
      <c r="CM448" s="2492"/>
      <c r="CN448" s="2492"/>
      <c r="CO448" s="2492"/>
      <c r="CP448" s="2492"/>
      <c r="CQ448" s="2492"/>
      <c r="CR448" s="2492"/>
      <c r="CS448" s="2492"/>
      <c r="CT448" s="2492"/>
      <c r="CU448" s="2492"/>
      <c r="CV448" s="2492"/>
      <c r="CW448" s="2492"/>
      <c r="CX448" s="2492"/>
      <c r="CY448" s="2492"/>
      <c r="CZ448" s="2492"/>
      <c r="DA448" s="2492"/>
      <c r="DB448" s="2492"/>
      <c r="DC448" s="2492"/>
      <c r="DD448" s="2492"/>
      <c r="DE448" s="2492"/>
      <c r="DF448" s="2492"/>
      <c r="DG448" s="2492"/>
      <c r="DH448" s="2492"/>
      <c r="DI448" s="2492"/>
      <c r="DJ448" s="2492"/>
      <c r="DK448" s="2492"/>
      <c r="DL448" s="2492"/>
      <c r="DM448" s="2492"/>
      <c r="DN448" s="2492"/>
      <c r="DO448" s="2492"/>
      <c r="DP448" s="2492"/>
      <c r="DQ448" s="2492"/>
      <c r="DR448" s="2492"/>
      <c r="DS448" s="2492"/>
      <c r="DT448" s="2492"/>
      <c r="DU448" s="2492"/>
      <c r="DV448" s="2492"/>
      <c r="DW448" s="2492"/>
      <c r="DX448" s="2492"/>
      <c r="DY448" s="2492"/>
      <c r="DZ448" s="2492"/>
      <c r="EA448" s="2492"/>
      <c r="EB448" s="2492"/>
      <c r="EC448" s="2492"/>
      <c r="ED448" s="2492"/>
      <c r="EE448" s="2492"/>
      <c r="EF448" s="2492"/>
      <c r="EG448" s="2492"/>
      <c r="EH448" s="2492"/>
      <c r="EI448" s="2492"/>
      <c r="EJ448" s="2492"/>
      <c r="EK448" s="2492"/>
      <c r="EL448" s="2492"/>
      <c r="EM448" s="2492"/>
      <c r="EN448" s="2492"/>
      <c r="EO448" s="2492"/>
      <c r="EP448" s="2492"/>
      <c r="EQ448" s="2492"/>
      <c r="ER448" s="2492"/>
      <c r="ES448" s="2492"/>
      <c r="ET448" s="2492"/>
      <c r="EU448" s="2492"/>
      <c r="EV448" s="2492"/>
      <c r="EW448" s="2492"/>
      <c r="EX448" s="2492"/>
      <c r="EY448" s="2492"/>
      <c r="EZ448" s="2492"/>
      <c r="FA448" s="2492"/>
      <c r="FB448" s="2492"/>
      <c r="FC448" s="2492"/>
      <c r="FD448" s="2492"/>
      <c r="FE448" s="2492"/>
      <c r="FF448" s="2492"/>
      <c r="FG448" s="2492"/>
      <c r="FH448" s="2492"/>
      <c r="FI448" s="2492"/>
      <c r="FJ448" s="2492"/>
      <c r="FK448" s="2492"/>
      <c r="FL448" s="2492"/>
      <c r="FM448" s="2492"/>
      <c r="FN448" s="2492"/>
      <c r="FO448" s="2492"/>
      <c r="FP448" s="2492"/>
      <c r="FQ448" s="2492"/>
      <c r="FR448" s="2492"/>
      <c r="FS448" s="2492"/>
      <c r="FT448" s="2492"/>
      <c r="FU448" s="2492"/>
      <c r="FV448" s="2492"/>
      <c r="FW448" s="2492"/>
      <c r="FX448" s="2492"/>
      <c r="FY448" s="2492"/>
      <c r="FZ448" s="2492"/>
      <c r="GA448" s="2492"/>
      <c r="GB448" s="2492"/>
      <c r="GC448" s="2492"/>
      <c r="GD448" s="2492"/>
      <c r="GE448" s="2492"/>
      <c r="GF448" s="2492"/>
      <c r="GG448" s="2492"/>
      <c r="GH448" s="2492"/>
      <c r="GI448" s="2492"/>
      <c r="GJ448" s="2492"/>
      <c r="GK448" s="2492"/>
      <c r="GL448" s="2492"/>
      <c r="GM448" s="2492"/>
      <c r="GN448" s="2492"/>
      <c r="GO448" s="2492"/>
      <c r="GP448" s="2492"/>
      <c r="GQ448" s="2492"/>
      <c r="GR448" s="2492"/>
      <c r="GS448" s="2492"/>
      <c r="GT448" s="2492"/>
      <c r="GU448" s="2492"/>
      <c r="GV448" s="2492"/>
      <c r="GW448" s="2492"/>
      <c r="GX448" s="2492"/>
      <c r="GY448" s="2492"/>
      <c r="GZ448" s="2492"/>
      <c r="HA448" s="2492"/>
      <c r="HB448" s="2492"/>
      <c r="HC448" s="2492"/>
      <c r="HD448" s="2492"/>
      <c r="HE448" s="2492"/>
      <c r="HF448" s="2492"/>
      <c r="HG448" s="2492"/>
      <c r="HH448" s="2492"/>
      <c r="HI448" s="2492"/>
      <c r="HJ448" s="2492"/>
      <c r="HK448" s="2492"/>
      <c r="HL448" s="2492"/>
      <c r="HM448" s="2492"/>
      <c r="HN448" s="2492"/>
      <c r="HO448" s="2492"/>
      <c r="HP448" s="2492"/>
      <c r="HQ448" s="2492"/>
      <c r="HR448" s="2492"/>
      <c r="HS448" s="2492"/>
      <c r="HT448" s="2492"/>
      <c r="HU448" s="2492"/>
      <c r="HV448" s="2492"/>
      <c r="HW448" s="2492"/>
      <c r="HX448" s="2492"/>
      <c r="HY448" s="2492"/>
      <c r="HZ448" s="2492"/>
      <c r="IA448" s="2492"/>
      <c r="IB448" s="2492"/>
      <c r="IC448" s="2492"/>
      <c r="ID448" s="2492"/>
      <c r="IE448" s="2492"/>
    </row>
    <row r="449" spans="1:239" s="1472" customFormat="1" ht="15.75" customHeight="1">
      <c r="A449" s="1483" t="s">
        <v>1944</v>
      </c>
      <c r="B449" s="718" t="s">
        <v>1945</v>
      </c>
      <c r="C449" s="1583" t="s">
        <v>1946</v>
      </c>
      <c r="D449" s="215"/>
      <c r="E449" s="1584"/>
      <c r="F449" s="85"/>
      <c r="G449" s="83">
        <v>5</v>
      </c>
      <c r="H449" s="701"/>
      <c r="I449" s="686">
        <v>20.7</v>
      </c>
      <c r="J449" s="108"/>
      <c r="K449" s="698">
        <v>2</v>
      </c>
      <c r="L449" s="2449"/>
      <c r="M449" s="1121" t="s">
        <v>1936</v>
      </c>
      <c r="N449" s="1137"/>
      <c r="O449" s="1147"/>
      <c r="P449" s="1944"/>
      <c r="Q449" s="1147"/>
      <c r="R449" s="2466"/>
      <c r="S449" s="1137"/>
      <c r="T449" s="1147"/>
      <c r="U449" s="1944"/>
      <c r="V449" s="1147"/>
      <c r="W449" s="1429"/>
      <c r="X449" s="761">
        <v>1</v>
      </c>
      <c r="Y449" s="755"/>
      <c r="Z449" s="901">
        <v>484</v>
      </c>
      <c r="AA449" s="752"/>
      <c r="AB449" s="2481"/>
      <c r="AC449" s="2516">
        <f t="shared" si="28"/>
        <v>0</v>
      </c>
      <c r="AD449" s="1416">
        <f t="shared" si="29"/>
        <v>0</v>
      </c>
      <c r="AE449" s="1416">
        <f t="shared" si="30"/>
        <v>0</v>
      </c>
      <c r="AF449" s="1416">
        <f t="shared" si="31"/>
        <v>0</v>
      </c>
      <c r="AG449" s="2492"/>
      <c r="AH449" s="2492"/>
      <c r="AI449" s="2492"/>
      <c r="AJ449" s="2492"/>
      <c r="AK449" s="2492"/>
      <c r="AL449" s="2492"/>
      <c r="AM449" s="2492"/>
      <c r="AN449" s="2492"/>
      <c r="AO449" s="2492"/>
      <c r="AP449" s="2492"/>
      <c r="AQ449" s="2492"/>
      <c r="AR449" s="2492"/>
      <c r="AS449" s="2492"/>
      <c r="AT449" s="2492"/>
      <c r="AU449" s="2492"/>
      <c r="AV449" s="2492"/>
      <c r="AW449" s="2492"/>
      <c r="AX449" s="2492"/>
      <c r="AY449" s="2492"/>
      <c r="AZ449" s="2492"/>
      <c r="BA449" s="2492"/>
      <c r="BB449" s="2492"/>
      <c r="BC449" s="2492"/>
      <c r="BD449" s="2492"/>
      <c r="BE449" s="2492"/>
      <c r="BF449" s="2492"/>
      <c r="BG449" s="2492"/>
      <c r="BH449" s="2492"/>
      <c r="BI449" s="2492"/>
      <c r="BJ449" s="2492"/>
      <c r="BK449" s="2492"/>
      <c r="BL449" s="2492"/>
      <c r="BM449" s="2492"/>
      <c r="BN449" s="2492"/>
      <c r="BO449" s="2492"/>
      <c r="BP449" s="2492"/>
      <c r="BQ449" s="2492"/>
      <c r="BR449" s="2492"/>
      <c r="BS449" s="2492"/>
      <c r="BT449" s="2492"/>
      <c r="BU449" s="2492"/>
      <c r="BV449" s="2492"/>
      <c r="BW449" s="2492"/>
      <c r="BX449" s="2492"/>
      <c r="BY449" s="2492"/>
      <c r="BZ449" s="2492"/>
      <c r="CA449" s="2492"/>
      <c r="CB449" s="2492"/>
      <c r="CC449" s="2492"/>
      <c r="CD449" s="2492"/>
      <c r="CE449" s="2492"/>
      <c r="CF449" s="2492"/>
      <c r="CG449" s="2492"/>
      <c r="CH449" s="2492"/>
      <c r="CI449" s="2492"/>
      <c r="CJ449" s="2492"/>
      <c r="CK449" s="2492"/>
      <c r="CL449" s="2492"/>
      <c r="CM449" s="2492"/>
      <c r="CN449" s="2492"/>
      <c r="CO449" s="2492"/>
      <c r="CP449" s="2492"/>
      <c r="CQ449" s="2492"/>
      <c r="CR449" s="2492"/>
      <c r="CS449" s="2492"/>
      <c r="CT449" s="2492"/>
      <c r="CU449" s="2492"/>
      <c r="CV449" s="2492"/>
      <c r="CW449" s="2492"/>
      <c r="CX449" s="2492"/>
      <c r="CY449" s="2492"/>
      <c r="CZ449" s="2492"/>
      <c r="DA449" s="2492"/>
      <c r="DB449" s="2492"/>
      <c r="DC449" s="2492"/>
      <c r="DD449" s="2492"/>
      <c r="DE449" s="2492"/>
      <c r="DF449" s="2492"/>
      <c r="DG449" s="2492"/>
      <c r="DH449" s="2492"/>
      <c r="DI449" s="2492"/>
      <c r="DJ449" s="2492"/>
      <c r="DK449" s="2492"/>
      <c r="DL449" s="2492"/>
      <c r="DM449" s="2492"/>
      <c r="DN449" s="2492"/>
      <c r="DO449" s="2492"/>
      <c r="DP449" s="2492"/>
      <c r="DQ449" s="2492"/>
      <c r="DR449" s="2492"/>
      <c r="DS449" s="2492"/>
      <c r="DT449" s="2492"/>
      <c r="DU449" s="2492"/>
      <c r="DV449" s="2492"/>
      <c r="DW449" s="2492"/>
      <c r="DX449" s="2492"/>
      <c r="DY449" s="2492"/>
      <c r="DZ449" s="2492"/>
      <c r="EA449" s="2492"/>
      <c r="EB449" s="2492"/>
      <c r="EC449" s="2492"/>
      <c r="ED449" s="2492"/>
      <c r="EE449" s="2492"/>
      <c r="EF449" s="2492"/>
      <c r="EG449" s="2492"/>
      <c r="EH449" s="2492"/>
      <c r="EI449" s="2492"/>
      <c r="EJ449" s="2492"/>
      <c r="EK449" s="2492"/>
      <c r="EL449" s="2492"/>
      <c r="EM449" s="2492"/>
      <c r="EN449" s="2492"/>
      <c r="EO449" s="2492"/>
      <c r="EP449" s="2492"/>
      <c r="EQ449" s="2492"/>
      <c r="ER449" s="2492"/>
      <c r="ES449" s="2492"/>
      <c r="ET449" s="2492"/>
      <c r="EU449" s="2492"/>
      <c r="EV449" s="2492"/>
      <c r="EW449" s="2492"/>
      <c r="EX449" s="2492"/>
      <c r="EY449" s="2492"/>
      <c r="EZ449" s="2492"/>
      <c r="FA449" s="2492"/>
      <c r="FB449" s="2492"/>
      <c r="FC449" s="2492"/>
      <c r="FD449" s="2492"/>
      <c r="FE449" s="2492"/>
      <c r="FF449" s="2492"/>
      <c r="FG449" s="2492"/>
      <c r="FH449" s="2492"/>
      <c r="FI449" s="2492"/>
      <c r="FJ449" s="2492"/>
      <c r="FK449" s="2492"/>
      <c r="FL449" s="2492"/>
      <c r="FM449" s="2492"/>
      <c r="FN449" s="2492"/>
      <c r="FO449" s="2492"/>
      <c r="FP449" s="2492"/>
      <c r="FQ449" s="2492"/>
      <c r="FR449" s="2492"/>
      <c r="FS449" s="2492"/>
      <c r="FT449" s="2492"/>
      <c r="FU449" s="2492"/>
      <c r="FV449" s="2492"/>
      <c r="FW449" s="2492"/>
      <c r="FX449" s="2492"/>
      <c r="FY449" s="2492"/>
      <c r="FZ449" s="2492"/>
      <c r="GA449" s="2492"/>
      <c r="GB449" s="2492"/>
      <c r="GC449" s="2492"/>
      <c r="GD449" s="2492"/>
      <c r="GE449" s="2492"/>
      <c r="GF449" s="2492"/>
      <c r="GG449" s="2492"/>
      <c r="GH449" s="2492"/>
      <c r="GI449" s="2492"/>
      <c r="GJ449" s="2492"/>
      <c r="GK449" s="2492"/>
      <c r="GL449" s="2492"/>
      <c r="GM449" s="2492"/>
      <c r="GN449" s="2492"/>
      <c r="GO449" s="2492"/>
      <c r="GP449" s="2492"/>
      <c r="GQ449" s="2492"/>
      <c r="GR449" s="2492"/>
      <c r="GS449" s="2492"/>
      <c r="GT449" s="2492"/>
      <c r="GU449" s="2492"/>
      <c r="GV449" s="2492"/>
      <c r="GW449" s="2492"/>
      <c r="GX449" s="2492"/>
      <c r="GY449" s="2492"/>
      <c r="GZ449" s="2492"/>
      <c r="HA449" s="2492"/>
      <c r="HB449" s="2492"/>
      <c r="HC449" s="2492"/>
      <c r="HD449" s="2492"/>
      <c r="HE449" s="2492"/>
      <c r="HF449" s="2492"/>
      <c r="HG449" s="2492"/>
      <c r="HH449" s="2492"/>
      <c r="HI449" s="2492"/>
      <c r="HJ449" s="2492"/>
      <c r="HK449" s="2492"/>
      <c r="HL449" s="2492"/>
      <c r="HM449" s="2492"/>
      <c r="HN449" s="2492"/>
      <c r="HO449" s="2492"/>
      <c r="HP449" s="2492"/>
      <c r="HQ449" s="2492"/>
      <c r="HR449" s="2492"/>
      <c r="HS449" s="2492"/>
      <c r="HT449" s="2492"/>
      <c r="HU449" s="2492"/>
      <c r="HV449" s="2492"/>
      <c r="HW449" s="2492"/>
      <c r="HX449" s="2492"/>
      <c r="HY449" s="2492"/>
      <c r="HZ449" s="2492"/>
      <c r="IA449" s="2492"/>
      <c r="IB449" s="2492"/>
      <c r="IC449" s="2492"/>
      <c r="ID449" s="2492"/>
      <c r="IE449" s="2492"/>
    </row>
    <row r="450" spans="1:239" s="1472" customFormat="1" ht="15.75" customHeight="1" thickBot="1">
      <c r="A450" s="2241" t="s">
        <v>49</v>
      </c>
      <c r="B450" s="2242" t="s">
        <v>1947</v>
      </c>
      <c r="C450" s="1905" t="s">
        <v>1948</v>
      </c>
      <c r="D450" s="157"/>
      <c r="E450" s="1807"/>
      <c r="F450" s="2243"/>
      <c r="G450" s="829">
        <v>3.5</v>
      </c>
      <c r="H450" s="2244"/>
      <c r="I450" s="110">
        <v>45.7</v>
      </c>
      <c r="J450" s="154"/>
      <c r="K450" s="2245">
        <v>5</v>
      </c>
      <c r="L450" s="2583"/>
      <c r="M450" s="1115" t="s">
        <v>253</v>
      </c>
      <c r="N450" s="2165"/>
      <c r="O450" s="1153"/>
      <c r="P450" s="2166"/>
      <c r="Q450" s="1153"/>
      <c r="R450" s="2640"/>
      <c r="S450" s="2165"/>
      <c r="T450" s="1153"/>
      <c r="U450" s="2166"/>
      <c r="V450" s="1153"/>
      <c r="W450" s="2660"/>
      <c r="X450" s="1574">
        <v>0.1</v>
      </c>
      <c r="Y450" s="1570"/>
      <c r="Z450" s="1575">
        <v>4196</v>
      </c>
      <c r="AA450" s="1576"/>
      <c r="AB450" s="2676"/>
      <c r="AC450" s="2516">
        <f t="shared" si="28"/>
        <v>0</v>
      </c>
      <c r="AD450" s="1416">
        <f t="shared" si="29"/>
        <v>0</v>
      </c>
      <c r="AE450" s="1416">
        <f t="shared" si="30"/>
        <v>0</v>
      </c>
      <c r="AF450" s="1416">
        <f t="shared" si="31"/>
        <v>0</v>
      </c>
      <c r="AG450" s="2492"/>
      <c r="AH450" s="2492"/>
      <c r="AI450" s="2492"/>
      <c r="AJ450" s="2492"/>
      <c r="AK450" s="2492"/>
      <c r="AL450" s="2492"/>
      <c r="AM450" s="2492"/>
      <c r="AN450" s="2492"/>
      <c r="AO450" s="2492"/>
      <c r="AP450" s="2492"/>
      <c r="AQ450" s="2492"/>
      <c r="AR450" s="2492"/>
      <c r="AS450" s="2492"/>
      <c r="AT450" s="2492"/>
      <c r="AU450" s="2492"/>
      <c r="AV450" s="2492"/>
      <c r="AW450" s="2492"/>
      <c r="AX450" s="2492"/>
      <c r="AY450" s="2492"/>
      <c r="AZ450" s="2492"/>
      <c r="BA450" s="2492"/>
      <c r="BB450" s="2492"/>
      <c r="BC450" s="2492"/>
      <c r="BD450" s="2492"/>
      <c r="BE450" s="2492"/>
      <c r="BF450" s="2492"/>
      <c r="BG450" s="2492"/>
      <c r="BH450" s="2492"/>
      <c r="BI450" s="2492"/>
      <c r="BJ450" s="2492"/>
      <c r="BK450" s="2492"/>
      <c r="BL450" s="2492"/>
      <c r="BM450" s="2492"/>
      <c r="BN450" s="2492"/>
      <c r="BO450" s="2492"/>
      <c r="BP450" s="2492"/>
      <c r="BQ450" s="2492"/>
      <c r="BR450" s="2492"/>
      <c r="BS450" s="2492"/>
      <c r="BT450" s="2492"/>
      <c r="BU450" s="2492"/>
      <c r="BV450" s="2492"/>
      <c r="BW450" s="2492"/>
      <c r="BX450" s="2492"/>
      <c r="BY450" s="2492"/>
      <c r="BZ450" s="2492"/>
      <c r="CA450" s="2492"/>
      <c r="CB450" s="2492"/>
      <c r="CC450" s="2492"/>
      <c r="CD450" s="2492"/>
      <c r="CE450" s="2492"/>
      <c r="CF450" s="2492"/>
      <c r="CG450" s="2492"/>
      <c r="CH450" s="2492"/>
      <c r="CI450" s="2492"/>
      <c r="CJ450" s="2492"/>
      <c r="CK450" s="2492"/>
      <c r="CL450" s="2492"/>
      <c r="CM450" s="2492"/>
      <c r="CN450" s="2492"/>
      <c r="CO450" s="2492"/>
      <c r="CP450" s="2492"/>
      <c r="CQ450" s="2492"/>
      <c r="CR450" s="2492"/>
      <c r="CS450" s="2492"/>
      <c r="CT450" s="2492"/>
      <c r="CU450" s="2492"/>
      <c r="CV450" s="2492"/>
      <c r="CW450" s="2492"/>
      <c r="CX450" s="2492"/>
      <c r="CY450" s="2492"/>
      <c r="CZ450" s="2492"/>
      <c r="DA450" s="2492"/>
      <c r="DB450" s="2492"/>
      <c r="DC450" s="2492"/>
      <c r="DD450" s="2492"/>
      <c r="DE450" s="2492"/>
      <c r="DF450" s="2492"/>
      <c r="DG450" s="2492"/>
      <c r="DH450" s="2492"/>
      <c r="DI450" s="2492"/>
      <c r="DJ450" s="2492"/>
      <c r="DK450" s="2492"/>
      <c r="DL450" s="2492"/>
      <c r="DM450" s="2492"/>
      <c r="DN450" s="2492"/>
      <c r="DO450" s="2492"/>
      <c r="DP450" s="2492"/>
      <c r="DQ450" s="2492"/>
      <c r="DR450" s="2492"/>
      <c r="DS450" s="2492"/>
      <c r="DT450" s="2492"/>
      <c r="DU450" s="2492"/>
      <c r="DV450" s="2492"/>
      <c r="DW450" s="2492"/>
      <c r="DX450" s="2492"/>
      <c r="DY450" s="2492"/>
      <c r="DZ450" s="2492"/>
      <c r="EA450" s="2492"/>
      <c r="EB450" s="2492"/>
      <c r="EC450" s="2492"/>
      <c r="ED450" s="2492"/>
      <c r="EE450" s="2492"/>
      <c r="EF450" s="2492"/>
      <c r="EG450" s="2492"/>
      <c r="EH450" s="2492"/>
      <c r="EI450" s="2492"/>
      <c r="EJ450" s="2492"/>
      <c r="EK450" s="2492"/>
      <c r="EL450" s="2492"/>
      <c r="EM450" s="2492"/>
      <c r="EN450" s="2492"/>
      <c r="EO450" s="2492"/>
      <c r="EP450" s="2492"/>
      <c r="EQ450" s="2492"/>
      <c r="ER450" s="2492"/>
      <c r="ES450" s="2492"/>
      <c r="ET450" s="2492"/>
      <c r="EU450" s="2492"/>
      <c r="EV450" s="2492"/>
      <c r="EW450" s="2492"/>
      <c r="EX450" s="2492"/>
      <c r="EY450" s="2492"/>
      <c r="EZ450" s="2492"/>
      <c r="FA450" s="2492"/>
      <c r="FB450" s="2492"/>
      <c r="FC450" s="2492"/>
      <c r="FD450" s="2492"/>
      <c r="FE450" s="2492"/>
      <c r="FF450" s="2492"/>
      <c r="FG450" s="2492"/>
      <c r="FH450" s="2492"/>
      <c r="FI450" s="2492"/>
      <c r="FJ450" s="2492"/>
      <c r="FK450" s="2492"/>
      <c r="FL450" s="2492"/>
      <c r="FM450" s="2492"/>
      <c r="FN450" s="2492"/>
      <c r="FO450" s="2492"/>
      <c r="FP450" s="2492"/>
      <c r="FQ450" s="2492"/>
      <c r="FR450" s="2492"/>
      <c r="FS450" s="2492"/>
      <c r="FT450" s="2492"/>
      <c r="FU450" s="2492"/>
      <c r="FV450" s="2492"/>
      <c r="FW450" s="2492"/>
      <c r="FX450" s="2492"/>
      <c r="FY450" s="2492"/>
      <c r="FZ450" s="2492"/>
      <c r="GA450" s="2492"/>
      <c r="GB450" s="2492"/>
      <c r="GC450" s="2492"/>
      <c r="GD450" s="2492"/>
      <c r="GE450" s="2492"/>
      <c r="GF450" s="2492"/>
      <c r="GG450" s="2492"/>
      <c r="GH450" s="2492"/>
      <c r="GI450" s="2492"/>
      <c r="GJ450" s="2492"/>
      <c r="GK450" s="2492"/>
      <c r="GL450" s="2492"/>
      <c r="GM450" s="2492"/>
      <c r="GN450" s="2492"/>
      <c r="GO450" s="2492"/>
      <c r="GP450" s="2492"/>
      <c r="GQ450" s="2492"/>
      <c r="GR450" s="2492"/>
      <c r="GS450" s="2492"/>
      <c r="GT450" s="2492"/>
      <c r="GU450" s="2492"/>
      <c r="GV450" s="2492"/>
      <c r="GW450" s="2492"/>
      <c r="GX450" s="2492"/>
      <c r="GY450" s="2492"/>
      <c r="GZ450" s="2492"/>
      <c r="HA450" s="2492"/>
      <c r="HB450" s="2492"/>
      <c r="HC450" s="2492"/>
      <c r="HD450" s="2492"/>
      <c r="HE450" s="2492"/>
      <c r="HF450" s="2492"/>
      <c r="HG450" s="2492"/>
      <c r="HH450" s="2492"/>
      <c r="HI450" s="2492"/>
      <c r="HJ450" s="2492"/>
      <c r="HK450" s="2492"/>
      <c r="HL450" s="2492"/>
      <c r="HM450" s="2492"/>
      <c r="HN450" s="2492"/>
      <c r="HO450" s="2492"/>
      <c r="HP450" s="2492"/>
      <c r="HQ450" s="2492"/>
      <c r="HR450" s="2492"/>
      <c r="HS450" s="2492"/>
      <c r="HT450" s="2492"/>
      <c r="HU450" s="2492"/>
      <c r="HV450" s="2492"/>
      <c r="HW450" s="2492"/>
      <c r="HX450" s="2492"/>
      <c r="HY450" s="2492"/>
      <c r="HZ450" s="2492"/>
      <c r="IA450" s="2492"/>
      <c r="IB450" s="2492"/>
      <c r="IC450" s="2492"/>
      <c r="ID450" s="2492"/>
      <c r="IE450" s="2492"/>
    </row>
    <row r="451" spans="1:239" s="1472" customFormat="1" ht="30" customHeight="1" thickBot="1">
      <c r="A451" s="2518"/>
      <c r="B451" s="1197" t="s">
        <v>207</v>
      </c>
      <c r="C451" s="2519"/>
      <c r="D451" s="2520"/>
      <c r="E451" s="2521"/>
      <c r="F451" s="2522"/>
      <c r="G451" s="2523"/>
      <c r="H451" s="2524"/>
      <c r="I451" s="2525" t="s">
        <v>373</v>
      </c>
      <c r="J451" s="2526"/>
      <c r="K451" s="2527"/>
      <c r="L451" s="2546"/>
      <c r="M451" s="2528"/>
      <c r="N451" s="1196"/>
      <c r="O451" s="2529"/>
      <c r="P451" s="2529" t="s">
        <v>373</v>
      </c>
      <c r="Q451" s="2529"/>
      <c r="R451" s="2592"/>
      <c r="S451" s="2529"/>
      <c r="T451" s="2529"/>
      <c r="U451" s="2529" t="s">
        <v>373</v>
      </c>
      <c r="V451" s="2529"/>
      <c r="W451" s="2546"/>
      <c r="X451" s="2530"/>
      <c r="Y451" s="2531"/>
      <c r="Z451" s="2532" t="s">
        <v>373</v>
      </c>
      <c r="AA451" s="2531"/>
      <c r="AB451" s="2670"/>
      <c r="AC451" s="2533"/>
      <c r="AD451" s="2534"/>
      <c r="AE451" s="2534"/>
      <c r="AF451" s="2534"/>
      <c r="AG451" s="2492"/>
      <c r="AH451" s="2492"/>
      <c r="AI451" s="2492"/>
      <c r="AJ451" s="2492"/>
      <c r="AK451" s="2492"/>
      <c r="AL451" s="2492"/>
      <c r="AM451" s="2492"/>
      <c r="AN451" s="2492"/>
      <c r="AO451" s="2492"/>
      <c r="AP451" s="2492"/>
      <c r="AQ451" s="2492"/>
      <c r="AR451" s="2492"/>
      <c r="AS451" s="2492"/>
      <c r="AT451" s="2492"/>
      <c r="AU451" s="2492"/>
      <c r="AV451" s="2492"/>
      <c r="AW451" s="2492"/>
      <c r="AX451" s="2492"/>
      <c r="AY451" s="2492"/>
      <c r="AZ451" s="2492"/>
      <c r="BA451" s="2492"/>
      <c r="BB451" s="2492"/>
      <c r="BC451" s="2492"/>
      <c r="BD451" s="2492"/>
      <c r="BE451" s="2492"/>
      <c r="BF451" s="2492"/>
      <c r="BG451" s="2492"/>
      <c r="BH451" s="2492"/>
      <c r="BI451" s="2492"/>
      <c r="BJ451" s="2492"/>
      <c r="BK451" s="2492"/>
      <c r="BL451" s="2492"/>
      <c r="BM451" s="2492"/>
      <c r="BN451" s="2492"/>
      <c r="BO451" s="2492"/>
      <c r="BP451" s="2492"/>
      <c r="BQ451" s="2492"/>
      <c r="BR451" s="2492"/>
      <c r="BS451" s="2492"/>
      <c r="BT451" s="2492"/>
      <c r="BU451" s="2492"/>
      <c r="BV451" s="2492"/>
      <c r="BW451" s="2492"/>
      <c r="BX451" s="2492"/>
      <c r="BY451" s="2492"/>
      <c r="BZ451" s="2492"/>
      <c r="CA451" s="2492"/>
      <c r="CB451" s="2492"/>
      <c r="CC451" s="2492"/>
      <c r="CD451" s="2492"/>
      <c r="CE451" s="2492"/>
      <c r="CF451" s="2492"/>
      <c r="CG451" s="2492"/>
      <c r="CH451" s="2492"/>
      <c r="CI451" s="2492"/>
      <c r="CJ451" s="2492"/>
      <c r="CK451" s="2492"/>
      <c r="CL451" s="2492"/>
      <c r="CM451" s="2492"/>
      <c r="CN451" s="2492"/>
      <c r="CO451" s="2492"/>
      <c r="CP451" s="2492"/>
      <c r="CQ451" s="2492"/>
      <c r="CR451" s="2492"/>
      <c r="CS451" s="2492"/>
      <c r="CT451" s="2492"/>
      <c r="CU451" s="2492"/>
      <c r="CV451" s="2492"/>
      <c r="CW451" s="2492"/>
      <c r="CX451" s="2492"/>
      <c r="CY451" s="2492"/>
      <c r="CZ451" s="2492"/>
      <c r="DA451" s="2492"/>
      <c r="DB451" s="2492"/>
      <c r="DC451" s="2492"/>
      <c r="DD451" s="2492"/>
      <c r="DE451" s="2492"/>
      <c r="DF451" s="2492"/>
      <c r="DG451" s="2492"/>
      <c r="DH451" s="2492"/>
      <c r="DI451" s="2492"/>
      <c r="DJ451" s="2492"/>
      <c r="DK451" s="2492"/>
      <c r="DL451" s="2492"/>
      <c r="DM451" s="2492"/>
      <c r="DN451" s="2492"/>
      <c r="DO451" s="2492"/>
      <c r="DP451" s="2492"/>
      <c r="DQ451" s="2492"/>
      <c r="DR451" s="2492"/>
      <c r="DS451" s="2492"/>
      <c r="DT451" s="2492"/>
      <c r="DU451" s="2492"/>
      <c r="DV451" s="2492"/>
      <c r="DW451" s="2492"/>
      <c r="DX451" s="2492"/>
      <c r="DY451" s="2492"/>
      <c r="DZ451" s="2492"/>
      <c r="EA451" s="2492"/>
      <c r="EB451" s="2492"/>
      <c r="EC451" s="2492"/>
      <c r="ED451" s="2492"/>
      <c r="EE451" s="2492"/>
      <c r="EF451" s="2492"/>
      <c r="EG451" s="2492"/>
      <c r="EH451" s="2492"/>
      <c r="EI451" s="2492"/>
      <c r="EJ451" s="2492"/>
      <c r="EK451" s="2492"/>
      <c r="EL451" s="2492"/>
      <c r="EM451" s="2492"/>
      <c r="EN451" s="2492"/>
      <c r="EO451" s="2492"/>
      <c r="EP451" s="2492"/>
      <c r="EQ451" s="2492"/>
      <c r="ER451" s="2492"/>
      <c r="ES451" s="2492"/>
      <c r="ET451" s="2492"/>
      <c r="EU451" s="2492"/>
      <c r="EV451" s="2492"/>
      <c r="EW451" s="2492"/>
      <c r="EX451" s="2492"/>
      <c r="EY451" s="2492"/>
      <c r="EZ451" s="2492"/>
      <c r="FA451" s="2492"/>
      <c r="FB451" s="2492"/>
      <c r="FC451" s="2492"/>
      <c r="FD451" s="2492"/>
      <c r="FE451" s="2492"/>
      <c r="FF451" s="2492"/>
      <c r="FG451" s="2492"/>
      <c r="FH451" s="2492"/>
      <c r="FI451" s="2492"/>
      <c r="FJ451" s="2492"/>
      <c r="FK451" s="2492"/>
      <c r="FL451" s="2492"/>
      <c r="FM451" s="2492"/>
      <c r="FN451" s="2492"/>
      <c r="FO451" s="2492"/>
      <c r="FP451" s="2492"/>
      <c r="FQ451" s="2492"/>
      <c r="FR451" s="2492"/>
      <c r="FS451" s="2492"/>
      <c r="FT451" s="2492"/>
      <c r="FU451" s="2492"/>
      <c r="FV451" s="2492"/>
      <c r="FW451" s="2492"/>
      <c r="FX451" s="2492"/>
      <c r="FY451" s="2492"/>
      <c r="FZ451" s="2492"/>
      <c r="GA451" s="2492"/>
      <c r="GB451" s="2492"/>
      <c r="GC451" s="2492"/>
      <c r="GD451" s="2492"/>
      <c r="GE451" s="2492"/>
      <c r="GF451" s="2492"/>
      <c r="GG451" s="2492"/>
      <c r="GH451" s="2492"/>
      <c r="GI451" s="2492"/>
      <c r="GJ451" s="2492"/>
      <c r="GK451" s="2492"/>
      <c r="GL451" s="2492"/>
      <c r="GM451" s="2492"/>
      <c r="GN451" s="2492"/>
      <c r="GO451" s="2492"/>
      <c r="GP451" s="2492"/>
      <c r="GQ451" s="2492"/>
      <c r="GR451" s="2492"/>
      <c r="GS451" s="2492"/>
      <c r="GT451" s="2492"/>
      <c r="GU451" s="2492"/>
      <c r="GV451" s="2492"/>
      <c r="GW451" s="2492"/>
      <c r="GX451" s="2492"/>
      <c r="GY451" s="2492"/>
      <c r="GZ451" s="2492"/>
      <c r="HA451" s="2492"/>
      <c r="HB451" s="2492"/>
      <c r="HC451" s="2492"/>
      <c r="HD451" s="2492"/>
      <c r="HE451" s="2492"/>
      <c r="HF451" s="2492"/>
      <c r="HG451" s="2492"/>
      <c r="HH451" s="2492"/>
      <c r="HI451" s="2492"/>
      <c r="HJ451" s="2492"/>
      <c r="HK451" s="2492"/>
      <c r="HL451" s="2492"/>
      <c r="HM451" s="2492"/>
      <c r="HN451" s="2492"/>
      <c r="HO451" s="2492"/>
      <c r="HP451" s="2492"/>
      <c r="HQ451" s="2492"/>
      <c r="HR451" s="2492"/>
      <c r="HS451" s="2492"/>
      <c r="HT451" s="2492"/>
      <c r="HU451" s="2492"/>
      <c r="HV451" s="2492"/>
      <c r="HW451" s="2492"/>
      <c r="HX451" s="2492"/>
      <c r="HY451" s="2492"/>
      <c r="HZ451" s="2492"/>
      <c r="IA451" s="2492"/>
      <c r="IB451" s="2492"/>
      <c r="IC451" s="2492"/>
      <c r="ID451" s="2492"/>
      <c r="IE451" s="2492"/>
    </row>
    <row r="452" spans="1:239" s="1758" customFormat="1" ht="15.75" customHeight="1">
      <c r="A452" s="1495">
        <v>3402</v>
      </c>
      <c r="B452" s="1496" t="s">
        <v>1949</v>
      </c>
      <c r="C452" s="1543" t="s">
        <v>1950</v>
      </c>
      <c r="D452" s="1544"/>
      <c r="E452" s="1641"/>
      <c r="F452" s="1546"/>
      <c r="G452" s="1497">
        <v>5</v>
      </c>
      <c r="H452" s="1592"/>
      <c r="I452" s="1617">
        <v>20.7</v>
      </c>
      <c r="J452" s="1757"/>
      <c r="K452" s="1618">
        <v>2</v>
      </c>
      <c r="L452" s="2446"/>
      <c r="M452" s="1638" t="s">
        <v>1951</v>
      </c>
      <c r="N452" s="1497">
        <v>20</v>
      </c>
      <c r="O452" s="1549"/>
      <c r="P452" s="1499">
        <v>17</v>
      </c>
      <c r="Q452" s="1549"/>
      <c r="R452" s="2468"/>
      <c r="S452" s="1497">
        <v>50</v>
      </c>
      <c r="T452" s="1549"/>
      <c r="U452" s="1499">
        <v>33</v>
      </c>
      <c r="V452" s="1549"/>
      <c r="W452" s="2476"/>
      <c r="X452" s="1502">
        <v>1</v>
      </c>
      <c r="Y452" s="1549"/>
      <c r="Z452" s="1981">
        <v>382</v>
      </c>
      <c r="AA452" s="1616"/>
      <c r="AB452" s="2480"/>
      <c r="AC452" s="2516">
        <f t="shared" si="28"/>
        <v>0</v>
      </c>
      <c r="AD452" s="1416">
        <f t="shared" si="29"/>
        <v>0</v>
      </c>
      <c r="AE452" s="1416">
        <f t="shared" si="30"/>
        <v>0</v>
      </c>
      <c r="AF452" s="1416">
        <f t="shared" si="31"/>
        <v>0</v>
      </c>
      <c r="AG452" s="2496"/>
      <c r="AH452" s="2496"/>
      <c r="AI452" s="2496"/>
      <c r="AJ452" s="2496"/>
      <c r="AK452" s="2496"/>
      <c r="AL452" s="2496"/>
      <c r="AM452" s="2496"/>
      <c r="AN452" s="2496"/>
      <c r="AO452" s="2496"/>
      <c r="AP452" s="2496"/>
      <c r="AQ452" s="2496"/>
      <c r="AR452" s="2496"/>
      <c r="AS452" s="2496"/>
      <c r="AT452" s="2496"/>
      <c r="AU452" s="2496"/>
      <c r="AV452" s="2496"/>
      <c r="AW452" s="2496"/>
      <c r="AX452" s="2496"/>
      <c r="AY452" s="2496"/>
      <c r="AZ452" s="2496"/>
      <c r="BA452" s="2496"/>
      <c r="BB452" s="2496"/>
      <c r="BC452" s="2496"/>
      <c r="BD452" s="2496"/>
      <c r="BE452" s="2496"/>
      <c r="BF452" s="2496"/>
      <c r="BG452" s="2496"/>
      <c r="BH452" s="2496"/>
      <c r="BI452" s="2496"/>
      <c r="BJ452" s="2496"/>
      <c r="BK452" s="2496"/>
      <c r="BL452" s="2496"/>
      <c r="BM452" s="2496"/>
      <c r="BN452" s="2496"/>
      <c r="BO452" s="2496"/>
      <c r="BP452" s="2496"/>
      <c r="BQ452" s="2496"/>
      <c r="BR452" s="2496"/>
      <c r="BS452" s="2496"/>
      <c r="BT452" s="2496"/>
      <c r="BU452" s="2496"/>
      <c r="BV452" s="2496"/>
      <c r="BW452" s="2496"/>
      <c r="BX452" s="2496"/>
      <c r="BY452" s="2496"/>
      <c r="BZ452" s="2496"/>
      <c r="CA452" s="2496"/>
      <c r="CB452" s="2496"/>
      <c r="CC452" s="2496"/>
      <c r="CD452" s="2496"/>
      <c r="CE452" s="2496"/>
      <c r="CF452" s="2496"/>
      <c r="CG452" s="2496"/>
      <c r="CH452" s="2496"/>
      <c r="CI452" s="2496"/>
      <c r="CJ452" s="2496"/>
      <c r="CK452" s="2496"/>
      <c r="CL452" s="2496"/>
      <c r="CM452" s="2496"/>
      <c r="CN452" s="2496"/>
      <c r="CO452" s="2496"/>
      <c r="CP452" s="2496"/>
      <c r="CQ452" s="2496"/>
      <c r="CR452" s="2496"/>
      <c r="CS452" s="2496"/>
      <c r="CT452" s="2496"/>
      <c r="CU452" s="2496"/>
      <c r="CV452" s="2496"/>
      <c r="CW452" s="2496"/>
      <c r="CX452" s="2496"/>
      <c r="CY452" s="2496"/>
      <c r="CZ452" s="2496"/>
      <c r="DA452" s="2496"/>
      <c r="DB452" s="2496"/>
      <c r="DC452" s="2496"/>
      <c r="DD452" s="2496"/>
      <c r="DE452" s="2496"/>
      <c r="DF452" s="2496"/>
      <c r="DG452" s="2496"/>
      <c r="DH452" s="2496"/>
      <c r="DI452" s="2496"/>
      <c r="DJ452" s="2496"/>
      <c r="DK452" s="2496"/>
      <c r="DL452" s="2496"/>
      <c r="DM452" s="2496"/>
      <c r="DN452" s="2496"/>
      <c r="DO452" s="2496"/>
      <c r="DP452" s="2496"/>
      <c r="DQ452" s="2496"/>
      <c r="DR452" s="2496"/>
      <c r="DS452" s="2496"/>
      <c r="DT452" s="2496"/>
      <c r="DU452" s="2496"/>
      <c r="DV452" s="2496"/>
      <c r="DW452" s="2496"/>
      <c r="DX452" s="2496"/>
      <c r="DY452" s="2496"/>
      <c r="DZ452" s="2496"/>
      <c r="EA452" s="2496"/>
      <c r="EB452" s="2496"/>
      <c r="EC452" s="2496"/>
      <c r="ED452" s="2496"/>
      <c r="EE452" s="2496"/>
      <c r="EF452" s="2496"/>
      <c r="EG452" s="2496"/>
      <c r="EH452" s="2496"/>
      <c r="EI452" s="2496"/>
      <c r="EJ452" s="2496"/>
      <c r="EK452" s="2496"/>
      <c r="EL452" s="2496"/>
      <c r="EM452" s="2496"/>
      <c r="EN452" s="2496"/>
      <c r="EO452" s="2496"/>
      <c r="EP452" s="2496"/>
      <c r="EQ452" s="2496"/>
      <c r="ER452" s="2496"/>
      <c r="ES452" s="2496"/>
      <c r="ET452" s="2496"/>
      <c r="EU452" s="2496"/>
      <c r="EV452" s="2496"/>
      <c r="EW452" s="2496"/>
      <c r="EX452" s="2496"/>
      <c r="EY452" s="2496"/>
      <c r="EZ452" s="2496"/>
      <c r="FA452" s="2496"/>
      <c r="FB452" s="2496"/>
      <c r="FC452" s="2496"/>
      <c r="FD452" s="2496"/>
      <c r="FE452" s="2496"/>
      <c r="FF452" s="2496"/>
      <c r="FG452" s="2496"/>
      <c r="FH452" s="2496"/>
      <c r="FI452" s="2496"/>
      <c r="FJ452" s="2496"/>
      <c r="FK452" s="2496"/>
      <c r="FL452" s="2496"/>
      <c r="FM452" s="2496"/>
      <c r="FN452" s="2496"/>
      <c r="FO452" s="2496"/>
      <c r="FP452" s="2496"/>
      <c r="FQ452" s="2496"/>
      <c r="FR452" s="2496"/>
      <c r="FS452" s="2496"/>
      <c r="FT452" s="2496"/>
      <c r="FU452" s="2496"/>
      <c r="FV452" s="2496"/>
      <c r="FW452" s="2496"/>
      <c r="FX452" s="2496"/>
      <c r="FY452" s="2496"/>
      <c r="FZ452" s="2496"/>
      <c r="GA452" s="2496"/>
      <c r="GB452" s="2496"/>
      <c r="GC452" s="2496"/>
      <c r="GD452" s="2496"/>
      <c r="GE452" s="2496"/>
      <c r="GF452" s="2496"/>
      <c r="GG452" s="2496"/>
      <c r="GH452" s="2496"/>
      <c r="GI452" s="2496"/>
      <c r="GJ452" s="2496"/>
      <c r="GK452" s="2496"/>
      <c r="GL452" s="2496"/>
      <c r="GM452" s="2496"/>
      <c r="GN452" s="2496"/>
      <c r="GO452" s="2496"/>
      <c r="GP452" s="2496"/>
      <c r="GQ452" s="2496"/>
      <c r="GR452" s="2496"/>
      <c r="GS452" s="2496"/>
      <c r="GT452" s="2496"/>
      <c r="GU452" s="2496"/>
      <c r="GV452" s="2496"/>
      <c r="GW452" s="2496"/>
      <c r="GX452" s="2496"/>
      <c r="GY452" s="2496"/>
      <c r="GZ452" s="2496"/>
      <c r="HA452" s="2496"/>
      <c r="HB452" s="2496"/>
      <c r="HC452" s="2496"/>
      <c r="HD452" s="2496"/>
      <c r="HE452" s="2496"/>
      <c r="HF452" s="2496"/>
      <c r="HG452" s="2496"/>
      <c r="HH452" s="2496"/>
      <c r="HI452" s="2496"/>
      <c r="HJ452" s="2496"/>
      <c r="HK452" s="2496"/>
      <c r="HL452" s="2496"/>
      <c r="HM452" s="2496"/>
      <c r="HN452" s="2496"/>
      <c r="HO452" s="2496"/>
      <c r="HP452" s="2496"/>
      <c r="HQ452" s="2496"/>
      <c r="HR452" s="2496"/>
      <c r="HS452" s="2496"/>
      <c r="HT452" s="2496"/>
      <c r="HU452" s="2496"/>
      <c r="HV452" s="2496"/>
      <c r="HW452" s="2496"/>
      <c r="HX452" s="2496"/>
      <c r="HY452" s="2496"/>
      <c r="HZ452" s="2496"/>
      <c r="IA452" s="2496"/>
      <c r="IB452" s="2496"/>
      <c r="IC452" s="2496"/>
      <c r="ID452" s="2496"/>
      <c r="IE452" s="2496"/>
    </row>
    <row r="453" spans="1:239" s="1758" customFormat="1" ht="15.75" customHeight="1">
      <c r="A453" s="1684" t="s">
        <v>1952</v>
      </c>
      <c r="B453" s="1770" t="s">
        <v>1953</v>
      </c>
      <c r="C453" s="1496" t="s">
        <v>1950</v>
      </c>
      <c r="D453" s="1616"/>
      <c r="E453" s="1616"/>
      <c r="F453" s="2005"/>
      <c r="G453" s="1497">
        <v>1.5</v>
      </c>
      <c r="H453" s="1592"/>
      <c r="I453" s="1617">
        <v>37.299999999999997</v>
      </c>
      <c r="J453" s="1757"/>
      <c r="K453" s="1618">
        <v>4</v>
      </c>
      <c r="L453" s="2442"/>
      <c r="M453" s="1835"/>
      <c r="N453" s="1497">
        <v>10</v>
      </c>
      <c r="O453" s="1549"/>
      <c r="P453" s="1499">
        <v>46</v>
      </c>
      <c r="Q453" s="1549"/>
      <c r="R453" s="2468"/>
      <c r="S453" s="1497">
        <v>40</v>
      </c>
      <c r="T453" s="1549"/>
      <c r="U453" s="1499">
        <v>165</v>
      </c>
      <c r="V453" s="1549"/>
      <c r="W453" s="2476"/>
      <c r="X453" s="1689">
        <v>0.2</v>
      </c>
      <c r="Y453" s="2064"/>
      <c r="Z453" s="1981">
        <v>2856</v>
      </c>
      <c r="AA453" s="1780"/>
      <c r="AB453" s="2683"/>
      <c r="AC453" s="2516">
        <f t="shared" si="28"/>
        <v>0</v>
      </c>
      <c r="AD453" s="1416">
        <f t="shared" si="29"/>
        <v>0</v>
      </c>
      <c r="AE453" s="1416">
        <f t="shared" si="30"/>
        <v>0</v>
      </c>
      <c r="AF453" s="1416">
        <f t="shared" si="31"/>
        <v>0</v>
      </c>
      <c r="AG453" s="2496"/>
      <c r="AH453" s="2496"/>
      <c r="AI453" s="2496"/>
      <c r="AJ453" s="2496"/>
      <c r="AK453" s="2496"/>
      <c r="AL453" s="2496"/>
      <c r="AM453" s="2496"/>
      <c r="AN453" s="2496"/>
      <c r="AO453" s="2496"/>
      <c r="AP453" s="2496"/>
      <c r="AQ453" s="2496"/>
      <c r="AR453" s="2496"/>
      <c r="AS453" s="2496"/>
      <c r="AT453" s="2496"/>
      <c r="AU453" s="2496"/>
      <c r="AV453" s="2496"/>
      <c r="AW453" s="2496"/>
      <c r="AX453" s="2496"/>
      <c r="AY453" s="2496"/>
      <c r="AZ453" s="2496"/>
      <c r="BA453" s="2496"/>
      <c r="BB453" s="2496"/>
      <c r="BC453" s="2496"/>
      <c r="BD453" s="2496"/>
      <c r="BE453" s="2496"/>
      <c r="BF453" s="2496"/>
      <c r="BG453" s="2496"/>
      <c r="BH453" s="2496"/>
      <c r="BI453" s="2496"/>
      <c r="BJ453" s="2496"/>
      <c r="BK453" s="2496"/>
      <c r="BL453" s="2496"/>
      <c r="BM453" s="2496"/>
      <c r="BN453" s="2496"/>
      <c r="BO453" s="2496"/>
      <c r="BP453" s="2496"/>
      <c r="BQ453" s="2496"/>
      <c r="BR453" s="2496"/>
      <c r="BS453" s="2496"/>
      <c r="BT453" s="2496"/>
      <c r="BU453" s="2496"/>
      <c r="BV453" s="2496"/>
      <c r="BW453" s="2496"/>
      <c r="BX453" s="2496"/>
      <c r="BY453" s="2496"/>
      <c r="BZ453" s="2496"/>
      <c r="CA453" s="2496"/>
      <c r="CB453" s="2496"/>
      <c r="CC453" s="2496"/>
      <c r="CD453" s="2496"/>
      <c r="CE453" s="2496"/>
      <c r="CF453" s="2496"/>
      <c r="CG453" s="2496"/>
      <c r="CH453" s="2496"/>
      <c r="CI453" s="2496"/>
      <c r="CJ453" s="2496"/>
      <c r="CK453" s="2496"/>
      <c r="CL453" s="2496"/>
      <c r="CM453" s="2496"/>
      <c r="CN453" s="2496"/>
      <c r="CO453" s="2496"/>
      <c r="CP453" s="2496"/>
      <c r="CQ453" s="2496"/>
      <c r="CR453" s="2496"/>
      <c r="CS453" s="2496"/>
      <c r="CT453" s="2496"/>
      <c r="CU453" s="2496"/>
      <c r="CV453" s="2496"/>
      <c r="CW453" s="2496"/>
      <c r="CX453" s="2496"/>
      <c r="CY453" s="2496"/>
      <c r="CZ453" s="2496"/>
      <c r="DA453" s="2496"/>
      <c r="DB453" s="2496"/>
      <c r="DC453" s="2496"/>
      <c r="DD453" s="2496"/>
      <c r="DE453" s="2496"/>
      <c r="DF453" s="2496"/>
      <c r="DG453" s="2496"/>
      <c r="DH453" s="2496"/>
      <c r="DI453" s="2496"/>
      <c r="DJ453" s="2496"/>
      <c r="DK453" s="2496"/>
      <c r="DL453" s="2496"/>
      <c r="DM453" s="2496"/>
      <c r="DN453" s="2496"/>
      <c r="DO453" s="2496"/>
      <c r="DP453" s="2496"/>
      <c r="DQ453" s="2496"/>
      <c r="DR453" s="2496"/>
      <c r="DS453" s="2496"/>
      <c r="DT453" s="2496"/>
      <c r="DU453" s="2496"/>
      <c r="DV453" s="2496"/>
      <c r="DW453" s="2496"/>
      <c r="DX453" s="2496"/>
      <c r="DY453" s="2496"/>
      <c r="DZ453" s="2496"/>
      <c r="EA453" s="2496"/>
      <c r="EB453" s="2496"/>
      <c r="EC453" s="2496"/>
      <c r="ED453" s="2496"/>
      <c r="EE453" s="2496"/>
      <c r="EF453" s="2496"/>
      <c r="EG453" s="2496"/>
      <c r="EH453" s="2496"/>
      <c r="EI453" s="2496"/>
      <c r="EJ453" s="2496"/>
      <c r="EK453" s="2496"/>
      <c r="EL453" s="2496"/>
      <c r="EM453" s="2496"/>
      <c r="EN453" s="2496"/>
      <c r="EO453" s="2496"/>
      <c r="EP453" s="2496"/>
      <c r="EQ453" s="2496"/>
      <c r="ER453" s="2496"/>
      <c r="ES453" s="2496"/>
      <c r="ET453" s="2496"/>
      <c r="EU453" s="2496"/>
      <c r="EV453" s="2496"/>
      <c r="EW453" s="2496"/>
      <c r="EX453" s="2496"/>
      <c r="EY453" s="2496"/>
      <c r="EZ453" s="2496"/>
      <c r="FA453" s="2496"/>
      <c r="FB453" s="2496"/>
      <c r="FC453" s="2496"/>
      <c r="FD453" s="2496"/>
      <c r="FE453" s="2496"/>
      <c r="FF453" s="2496"/>
      <c r="FG453" s="2496"/>
      <c r="FH453" s="2496"/>
      <c r="FI453" s="2496"/>
      <c r="FJ453" s="2496"/>
      <c r="FK453" s="2496"/>
      <c r="FL453" s="2496"/>
      <c r="FM453" s="2496"/>
      <c r="FN453" s="2496"/>
      <c r="FO453" s="2496"/>
      <c r="FP453" s="2496"/>
      <c r="FQ453" s="2496"/>
      <c r="FR453" s="2496"/>
      <c r="FS453" s="2496"/>
      <c r="FT453" s="2496"/>
      <c r="FU453" s="2496"/>
      <c r="FV453" s="2496"/>
      <c r="FW453" s="2496"/>
      <c r="FX453" s="2496"/>
      <c r="FY453" s="2496"/>
      <c r="FZ453" s="2496"/>
      <c r="GA453" s="2496"/>
      <c r="GB453" s="2496"/>
      <c r="GC453" s="2496"/>
      <c r="GD453" s="2496"/>
      <c r="GE453" s="2496"/>
      <c r="GF453" s="2496"/>
      <c r="GG453" s="2496"/>
      <c r="GH453" s="2496"/>
      <c r="GI453" s="2496"/>
      <c r="GJ453" s="2496"/>
      <c r="GK453" s="2496"/>
      <c r="GL453" s="2496"/>
      <c r="GM453" s="2496"/>
      <c r="GN453" s="2496"/>
      <c r="GO453" s="2496"/>
      <c r="GP453" s="2496"/>
      <c r="GQ453" s="2496"/>
      <c r="GR453" s="2496"/>
      <c r="GS453" s="2496"/>
      <c r="GT453" s="2496"/>
      <c r="GU453" s="2496"/>
      <c r="GV453" s="2496"/>
      <c r="GW453" s="2496"/>
      <c r="GX453" s="2496"/>
      <c r="GY453" s="2496"/>
      <c r="GZ453" s="2496"/>
      <c r="HA453" s="2496"/>
      <c r="HB453" s="2496"/>
      <c r="HC453" s="2496"/>
      <c r="HD453" s="2496"/>
      <c r="HE453" s="2496"/>
      <c r="HF453" s="2496"/>
      <c r="HG453" s="2496"/>
      <c r="HH453" s="2496"/>
      <c r="HI453" s="2496"/>
      <c r="HJ453" s="2496"/>
      <c r="HK453" s="2496"/>
      <c r="HL453" s="2496"/>
      <c r="HM453" s="2496"/>
      <c r="HN453" s="2496"/>
      <c r="HO453" s="2496"/>
      <c r="HP453" s="2496"/>
      <c r="HQ453" s="2496"/>
      <c r="HR453" s="2496"/>
      <c r="HS453" s="2496"/>
      <c r="HT453" s="2496"/>
      <c r="HU453" s="2496"/>
      <c r="HV453" s="2496"/>
      <c r="HW453" s="2496"/>
      <c r="HX453" s="2496"/>
      <c r="HY453" s="2496"/>
      <c r="HZ453" s="2496"/>
      <c r="IA453" s="2496"/>
      <c r="IB453" s="2496"/>
      <c r="IC453" s="2496"/>
      <c r="ID453" s="2496"/>
      <c r="IE453" s="2496"/>
    </row>
    <row r="454" spans="1:239" s="1472" customFormat="1" ht="27" customHeight="1">
      <c r="A454" s="1483">
        <v>3411</v>
      </c>
      <c r="B454" s="1496" t="s">
        <v>1954</v>
      </c>
      <c r="C454" s="4292" t="s">
        <v>1955</v>
      </c>
      <c r="D454" s="4294"/>
      <c r="E454" s="4294"/>
      <c r="F454" s="4295"/>
      <c r="G454" s="83">
        <v>5</v>
      </c>
      <c r="H454" s="701"/>
      <c r="I454" s="686">
        <v>24.9</v>
      </c>
      <c r="J454" s="1123"/>
      <c r="K454" s="698">
        <v>3</v>
      </c>
      <c r="L454" s="2449"/>
      <c r="M454" s="1121" t="s">
        <v>247</v>
      </c>
      <c r="N454" s="83">
        <v>20</v>
      </c>
      <c r="O454" s="755"/>
      <c r="P454" s="1929">
        <v>24</v>
      </c>
      <c r="Q454" s="755"/>
      <c r="R454" s="2463"/>
      <c r="S454" s="83">
        <v>50</v>
      </c>
      <c r="T454" s="755"/>
      <c r="U454" s="1929">
        <v>52</v>
      </c>
      <c r="V454" s="755"/>
      <c r="W454" s="1433"/>
      <c r="X454" s="1502">
        <v>1</v>
      </c>
      <c r="Y454" s="1549"/>
      <c r="Z454" s="1981">
        <v>650</v>
      </c>
      <c r="AA454" s="760"/>
      <c r="AB454" s="2481"/>
      <c r="AC454" s="2516">
        <f t="shared" si="28"/>
        <v>0</v>
      </c>
      <c r="AD454" s="1416">
        <f t="shared" si="29"/>
        <v>0</v>
      </c>
      <c r="AE454" s="1416">
        <f t="shared" si="30"/>
        <v>0</v>
      </c>
      <c r="AF454" s="1416">
        <f t="shared" si="31"/>
        <v>0</v>
      </c>
      <c r="AG454" s="2492"/>
      <c r="AH454" s="2492"/>
      <c r="AI454" s="2492"/>
      <c r="AJ454" s="2492"/>
      <c r="AK454" s="2492"/>
      <c r="AL454" s="2492"/>
      <c r="AM454" s="2492"/>
      <c r="AN454" s="2492"/>
      <c r="AO454" s="2492"/>
      <c r="AP454" s="2492"/>
      <c r="AQ454" s="2492"/>
      <c r="AR454" s="2492"/>
      <c r="AS454" s="2492"/>
      <c r="AT454" s="2492"/>
      <c r="AU454" s="2492"/>
      <c r="AV454" s="2492"/>
      <c r="AW454" s="2492"/>
      <c r="AX454" s="2492"/>
      <c r="AY454" s="2492"/>
      <c r="AZ454" s="2492"/>
      <c r="BA454" s="2492"/>
      <c r="BB454" s="2492"/>
      <c r="BC454" s="2492"/>
      <c r="BD454" s="2492"/>
      <c r="BE454" s="2492"/>
      <c r="BF454" s="2492"/>
      <c r="BG454" s="2492"/>
      <c r="BH454" s="2492"/>
      <c r="BI454" s="2492"/>
      <c r="BJ454" s="2492"/>
      <c r="BK454" s="2492"/>
      <c r="BL454" s="2492"/>
      <c r="BM454" s="2492"/>
      <c r="BN454" s="2492"/>
      <c r="BO454" s="2492"/>
      <c r="BP454" s="2492"/>
      <c r="BQ454" s="2492"/>
      <c r="BR454" s="2492"/>
      <c r="BS454" s="2492"/>
      <c r="BT454" s="2492"/>
      <c r="BU454" s="2492"/>
      <c r="BV454" s="2492"/>
      <c r="BW454" s="2492"/>
      <c r="BX454" s="2492"/>
      <c r="BY454" s="2492"/>
      <c r="BZ454" s="2492"/>
      <c r="CA454" s="2492"/>
      <c r="CB454" s="2492"/>
      <c r="CC454" s="2492"/>
      <c r="CD454" s="2492"/>
      <c r="CE454" s="2492"/>
      <c r="CF454" s="2492"/>
      <c r="CG454" s="2492"/>
      <c r="CH454" s="2492"/>
      <c r="CI454" s="2492"/>
      <c r="CJ454" s="2492"/>
      <c r="CK454" s="2492"/>
      <c r="CL454" s="2492"/>
      <c r="CM454" s="2492"/>
      <c r="CN454" s="2492"/>
      <c r="CO454" s="2492"/>
      <c r="CP454" s="2492"/>
      <c r="CQ454" s="2492"/>
      <c r="CR454" s="2492"/>
      <c r="CS454" s="2492"/>
      <c r="CT454" s="2492"/>
      <c r="CU454" s="2492"/>
      <c r="CV454" s="2492"/>
      <c r="CW454" s="2492"/>
      <c r="CX454" s="2492"/>
      <c r="CY454" s="2492"/>
      <c r="CZ454" s="2492"/>
      <c r="DA454" s="2492"/>
      <c r="DB454" s="2492"/>
      <c r="DC454" s="2492"/>
      <c r="DD454" s="2492"/>
      <c r="DE454" s="2492"/>
      <c r="DF454" s="2492"/>
      <c r="DG454" s="2492"/>
      <c r="DH454" s="2492"/>
      <c r="DI454" s="2492"/>
      <c r="DJ454" s="2492"/>
      <c r="DK454" s="2492"/>
      <c r="DL454" s="2492"/>
      <c r="DM454" s="2492"/>
      <c r="DN454" s="2492"/>
      <c r="DO454" s="2492"/>
      <c r="DP454" s="2492"/>
      <c r="DQ454" s="2492"/>
      <c r="DR454" s="2492"/>
      <c r="DS454" s="2492"/>
      <c r="DT454" s="2492"/>
      <c r="DU454" s="2492"/>
      <c r="DV454" s="2492"/>
      <c r="DW454" s="2492"/>
      <c r="DX454" s="2492"/>
      <c r="DY454" s="2492"/>
      <c r="DZ454" s="2492"/>
      <c r="EA454" s="2492"/>
      <c r="EB454" s="2492"/>
      <c r="EC454" s="2492"/>
      <c r="ED454" s="2492"/>
      <c r="EE454" s="2492"/>
      <c r="EF454" s="2492"/>
      <c r="EG454" s="2492"/>
      <c r="EH454" s="2492"/>
      <c r="EI454" s="2492"/>
      <c r="EJ454" s="2492"/>
      <c r="EK454" s="2492"/>
      <c r="EL454" s="2492"/>
      <c r="EM454" s="2492"/>
      <c r="EN454" s="2492"/>
      <c r="EO454" s="2492"/>
      <c r="EP454" s="2492"/>
      <c r="EQ454" s="2492"/>
      <c r="ER454" s="2492"/>
      <c r="ES454" s="2492"/>
      <c r="ET454" s="2492"/>
      <c r="EU454" s="2492"/>
      <c r="EV454" s="2492"/>
      <c r="EW454" s="2492"/>
      <c r="EX454" s="2492"/>
      <c r="EY454" s="2492"/>
      <c r="EZ454" s="2492"/>
      <c r="FA454" s="2492"/>
      <c r="FB454" s="2492"/>
      <c r="FC454" s="2492"/>
      <c r="FD454" s="2492"/>
      <c r="FE454" s="2492"/>
      <c r="FF454" s="2492"/>
      <c r="FG454" s="2492"/>
      <c r="FH454" s="2492"/>
      <c r="FI454" s="2492"/>
      <c r="FJ454" s="2492"/>
      <c r="FK454" s="2492"/>
      <c r="FL454" s="2492"/>
      <c r="FM454" s="2492"/>
      <c r="FN454" s="2492"/>
      <c r="FO454" s="2492"/>
      <c r="FP454" s="2492"/>
      <c r="FQ454" s="2492"/>
      <c r="FR454" s="2492"/>
      <c r="FS454" s="2492"/>
      <c r="FT454" s="2492"/>
      <c r="FU454" s="2492"/>
      <c r="FV454" s="2492"/>
      <c r="FW454" s="2492"/>
      <c r="FX454" s="2492"/>
      <c r="FY454" s="2492"/>
      <c r="FZ454" s="2492"/>
      <c r="GA454" s="2492"/>
      <c r="GB454" s="2492"/>
      <c r="GC454" s="2492"/>
      <c r="GD454" s="2492"/>
      <c r="GE454" s="2492"/>
      <c r="GF454" s="2492"/>
      <c r="GG454" s="2492"/>
      <c r="GH454" s="2492"/>
      <c r="GI454" s="2492"/>
      <c r="GJ454" s="2492"/>
      <c r="GK454" s="2492"/>
      <c r="GL454" s="2492"/>
      <c r="GM454" s="2492"/>
      <c r="GN454" s="2492"/>
      <c r="GO454" s="2492"/>
      <c r="GP454" s="2492"/>
      <c r="GQ454" s="2492"/>
      <c r="GR454" s="2492"/>
      <c r="GS454" s="2492"/>
      <c r="GT454" s="2492"/>
      <c r="GU454" s="2492"/>
      <c r="GV454" s="2492"/>
      <c r="GW454" s="2492"/>
      <c r="GX454" s="2492"/>
      <c r="GY454" s="2492"/>
      <c r="GZ454" s="2492"/>
      <c r="HA454" s="2492"/>
      <c r="HB454" s="2492"/>
      <c r="HC454" s="2492"/>
      <c r="HD454" s="2492"/>
      <c r="HE454" s="2492"/>
      <c r="HF454" s="2492"/>
      <c r="HG454" s="2492"/>
      <c r="HH454" s="2492"/>
      <c r="HI454" s="2492"/>
      <c r="HJ454" s="2492"/>
      <c r="HK454" s="2492"/>
      <c r="HL454" s="2492"/>
      <c r="HM454" s="2492"/>
      <c r="HN454" s="2492"/>
      <c r="HO454" s="2492"/>
      <c r="HP454" s="2492"/>
      <c r="HQ454" s="2492"/>
      <c r="HR454" s="2492"/>
      <c r="HS454" s="2492"/>
      <c r="HT454" s="2492"/>
      <c r="HU454" s="2492"/>
      <c r="HV454" s="2492"/>
      <c r="HW454" s="2492"/>
      <c r="HX454" s="2492"/>
      <c r="HY454" s="2492"/>
      <c r="HZ454" s="2492"/>
      <c r="IA454" s="2492"/>
      <c r="IB454" s="2492"/>
      <c r="IC454" s="2492"/>
      <c r="ID454" s="2492"/>
      <c r="IE454" s="2492"/>
    </row>
    <row r="455" spans="1:239" s="1472" customFormat="1" ht="27" customHeight="1">
      <c r="A455" s="1483" t="s">
        <v>1956</v>
      </c>
      <c r="B455" s="1496" t="s">
        <v>1957</v>
      </c>
      <c r="C455" s="4306" t="s">
        <v>1958</v>
      </c>
      <c r="D455" s="4434"/>
      <c r="E455" s="4434"/>
      <c r="F455" s="4435"/>
      <c r="G455" s="83">
        <v>5</v>
      </c>
      <c r="H455" s="701"/>
      <c r="I455" s="686">
        <v>24.9</v>
      </c>
      <c r="J455" s="1123"/>
      <c r="K455" s="164">
        <v>3</v>
      </c>
      <c r="L455" s="2446"/>
      <c r="M455" s="1638" t="s">
        <v>1959</v>
      </c>
      <c r="N455" s="1497">
        <v>20</v>
      </c>
      <c r="O455" s="1549"/>
      <c r="P455" s="1499">
        <v>24</v>
      </c>
      <c r="Q455" s="1549"/>
      <c r="R455" s="2468"/>
      <c r="S455" s="1497">
        <v>50</v>
      </c>
      <c r="T455" s="1549"/>
      <c r="U455" s="1499">
        <v>52</v>
      </c>
      <c r="V455" s="1549"/>
      <c r="W455" s="2476"/>
      <c r="X455" s="1502">
        <v>1</v>
      </c>
      <c r="Y455" s="1549"/>
      <c r="Z455" s="1981">
        <v>650</v>
      </c>
      <c r="AA455" s="1616"/>
      <c r="AB455" s="2480"/>
      <c r="AC455" s="2516">
        <f t="shared" si="28"/>
        <v>0</v>
      </c>
      <c r="AD455" s="1416">
        <f t="shared" si="29"/>
        <v>0</v>
      </c>
      <c r="AE455" s="1416">
        <f t="shared" si="30"/>
        <v>0</v>
      </c>
      <c r="AF455" s="1416">
        <f t="shared" si="31"/>
        <v>0</v>
      </c>
      <c r="AG455" s="2492"/>
      <c r="AH455" s="2492"/>
      <c r="AI455" s="2492"/>
      <c r="AJ455" s="2492"/>
      <c r="AK455" s="2492"/>
      <c r="AL455" s="2492"/>
      <c r="AM455" s="2492"/>
      <c r="AN455" s="2492"/>
      <c r="AO455" s="2492"/>
      <c r="AP455" s="2492"/>
      <c r="AQ455" s="2492"/>
      <c r="AR455" s="2492"/>
      <c r="AS455" s="2492"/>
      <c r="AT455" s="2492"/>
      <c r="AU455" s="2492"/>
      <c r="AV455" s="2492"/>
      <c r="AW455" s="2492"/>
      <c r="AX455" s="2492"/>
      <c r="AY455" s="2492"/>
      <c r="AZ455" s="2492"/>
      <c r="BA455" s="2492"/>
      <c r="BB455" s="2492"/>
      <c r="BC455" s="2492"/>
      <c r="BD455" s="2492"/>
      <c r="BE455" s="2492"/>
      <c r="BF455" s="2492"/>
      <c r="BG455" s="2492"/>
      <c r="BH455" s="2492"/>
      <c r="BI455" s="2492"/>
      <c r="BJ455" s="2492"/>
      <c r="BK455" s="2492"/>
      <c r="BL455" s="2492"/>
      <c r="BM455" s="2492"/>
      <c r="BN455" s="2492"/>
      <c r="BO455" s="2492"/>
      <c r="BP455" s="2492"/>
      <c r="BQ455" s="2492"/>
      <c r="BR455" s="2492"/>
      <c r="BS455" s="2492"/>
      <c r="BT455" s="2492"/>
      <c r="BU455" s="2492"/>
      <c r="BV455" s="2492"/>
      <c r="BW455" s="2492"/>
      <c r="BX455" s="2492"/>
      <c r="BY455" s="2492"/>
      <c r="BZ455" s="2492"/>
      <c r="CA455" s="2492"/>
      <c r="CB455" s="2492"/>
      <c r="CC455" s="2492"/>
      <c r="CD455" s="2492"/>
      <c r="CE455" s="2492"/>
      <c r="CF455" s="2492"/>
      <c r="CG455" s="2492"/>
      <c r="CH455" s="2492"/>
      <c r="CI455" s="2492"/>
      <c r="CJ455" s="2492"/>
      <c r="CK455" s="2492"/>
      <c r="CL455" s="2492"/>
      <c r="CM455" s="2492"/>
      <c r="CN455" s="2492"/>
      <c r="CO455" s="2492"/>
      <c r="CP455" s="2492"/>
      <c r="CQ455" s="2492"/>
      <c r="CR455" s="2492"/>
      <c r="CS455" s="2492"/>
      <c r="CT455" s="2492"/>
      <c r="CU455" s="2492"/>
      <c r="CV455" s="2492"/>
      <c r="CW455" s="2492"/>
      <c r="CX455" s="2492"/>
      <c r="CY455" s="2492"/>
      <c r="CZ455" s="2492"/>
      <c r="DA455" s="2492"/>
      <c r="DB455" s="2492"/>
      <c r="DC455" s="2492"/>
      <c r="DD455" s="2492"/>
      <c r="DE455" s="2492"/>
      <c r="DF455" s="2492"/>
      <c r="DG455" s="2492"/>
      <c r="DH455" s="2492"/>
      <c r="DI455" s="2492"/>
      <c r="DJ455" s="2492"/>
      <c r="DK455" s="2492"/>
      <c r="DL455" s="2492"/>
      <c r="DM455" s="2492"/>
      <c r="DN455" s="2492"/>
      <c r="DO455" s="2492"/>
      <c r="DP455" s="2492"/>
      <c r="DQ455" s="2492"/>
      <c r="DR455" s="2492"/>
      <c r="DS455" s="2492"/>
      <c r="DT455" s="2492"/>
      <c r="DU455" s="2492"/>
      <c r="DV455" s="2492"/>
      <c r="DW455" s="2492"/>
      <c r="DX455" s="2492"/>
      <c r="DY455" s="2492"/>
      <c r="DZ455" s="2492"/>
      <c r="EA455" s="2492"/>
      <c r="EB455" s="2492"/>
      <c r="EC455" s="2492"/>
      <c r="ED455" s="2492"/>
      <c r="EE455" s="2492"/>
      <c r="EF455" s="2492"/>
      <c r="EG455" s="2492"/>
      <c r="EH455" s="2492"/>
      <c r="EI455" s="2492"/>
      <c r="EJ455" s="2492"/>
      <c r="EK455" s="2492"/>
      <c r="EL455" s="2492"/>
      <c r="EM455" s="2492"/>
      <c r="EN455" s="2492"/>
      <c r="EO455" s="2492"/>
      <c r="EP455" s="2492"/>
      <c r="EQ455" s="2492"/>
      <c r="ER455" s="2492"/>
      <c r="ES455" s="2492"/>
      <c r="ET455" s="2492"/>
      <c r="EU455" s="2492"/>
      <c r="EV455" s="2492"/>
      <c r="EW455" s="2492"/>
      <c r="EX455" s="2492"/>
      <c r="EY455" s="2492"/>
      <c r="EZ455" s="2492"/>
      <c r="FA455" s="2492"/>
      <c r="FB455" s="2492"/>
      <c r="FC455" s="2492"/>
      <c r="FD455" s="2492"/>
      <c r="FE455" s="2492"/>
      <c r="FF455" s="2492"/>
      <c r="FG455" s="2492"/>
      <c r="FH455" s="2492"/>
      <c r="FI455" s="2492"/>
      <c r="FJ455" s="2492"/>
      <c r="FK455" s="2492"/>
      <c r="FL455" s="2492"/>
      <c r="FM455" s="2492"/>
      <c r="FN455" s="2492"/>
      <c r="FO455" s="2492"/>
      <c r="FP455" s="2492"/>
      <c r="FQ455" s="2492"/>
      <c r="FR455" s="2492"/>
      <c r="FS455" s="2492"/>
      <c r="FT455" s="2492"/>
      <c r="FU455" s="2492"/>
      <c r="FV455" s="2492"/>
      <c r="FW455" s="2492"/>
      <c r="FX455" s="2492"/>
      <c r="FY455" s="2492"/>
      <c r="FZ455" s="2492"/>
      <c r="GA455" s="2492"/>
      <c r="GB455" s="2492"/>
      <c r="GC455" s="2492"/>
      <c r="GD455" s="2492"/>
      <c r="GE455" s="2492"/>
      <c r="GF455" s="2492"/>
      <c r="GG455" s="2492"/>
      <c r="GH455" s="2492"/>
      <c r="GI455" s="2492"/>
      <c r="GJ455" s="2492"/>
      <c r="GK455" s="2492"/>
      <c r="GL455" s="2492"/>
      <c r="GM455" s="2492"/>
      <c r="GN455" s="2492"/>
      <c r="GO455" s="2492"/>
      <c r="GP455" s="2492"/>
      <c r="GQ455" s="2492"/>
      <c r="GR455" s="2492"/>
      <c r="GS455" s="2492"/>
      <c r="GT455" s="2492"/>
      <c r="GU455" s="2492"/>
      <c r="GV455" s="2492"/>
      <c r="GW455" s="2492"/>
      <c r="GX455" s="2492"/>
      <c r="GY455" s="2492"/>
      <c r="GZ455" s="2492"/>
      <c r="HA455" s="2492"/>
      <c r="HB455" s="2492"/>
      <c r="HC455" s="2492"/>
      <c r="HD455" s="2492"/>
      <c r="HE455" s="2492"/>
      <c r="HF455" s="2492"/>
      <c r="HG455" s="2492"/>
      <c r="HH455" s="2492"/>
      <c r="HI455" s="2492"/>
      <c r="HJ455" s="2492"/>
      <c r="HK455" s="2492"/>
      <c r="HL455" s="2492"/>
      <c r="HM455" s="2492"/>
      <c r="HN455" s="2492"/>
      <c r="HO455" s="2492"/>
      <c r="HP455" s="2492"/>
      <c r="HQ455" s="2492"/>
      <c r="HR455" s="2492"/>
      <c r="HS455" s="2492"/>
      <c r="HT455" s="2492"/>
      <c r="HU455" s="2492"/>
      <c r="HV455" s="2492"/>
      <c r="HW455" s="2492"/>
      <c r="HX455" s="2492"/>
      <c r="HY455" s="2492"/>
      <c r="HZ455" s="2492"/>
      <c r="IA455" s="2492"/>
      <c r="IB455" s="2492"/>
      <c r="IC455" s="2492"/>
      <c r="ID455" s="2492"/>
      <c r="IE455" s="2492"/>
    </row>
    <row r="456" spans="1:239" s="1472" customFormat="1" ht="36.950000000000003" customHeight="1">
      <c r="A456" s="1483" t="s">
        <v>477</v>
      </c>
      <c r="B456" s="1496" t="s">
        <v>1960</v>
      </c>
      <c r="C456" s="4306" t="s">
        <v>1961</v>
      </c>
      <c r="D456" s="4307"/>
      <c r="E456" s="4307"/>
      <c r="F456" s="4362"/>
      <c r="G456" s="83">
        <v>1.5</v>
      </c>
      <c r="H456" s="701"/>
      <c r="I456" s="686">
        <v>37.299999999999997</v>
      </c>
      <c r="J456" s="1123"/>
      <c r="K456" s="698">
        <v>4</v>
      </c>
      <c r="L456" s="2449"/>
      <c r="M456" s="1121"/>
      <c r="N456" s="83">
        <v>10</v>
      </c>
      <c r="O456" s="755"/>
      <c r="P456" s="1929">
        <v>46</v>
      </c>
      <c r="Q456" s="755"/>
      <c r="R456" s="2463"/>
      <c r="S456" s="83">
        <v>40</v>
      </c>
      <c r="T456" s="755"/>
      <c r="U456" s="1929">
        <v>165</v>
      </c>
      <c r="V456" s="755"/>
      <c r="W456" s="1433"/>
      <c r="X456" s="1689">
        <v>0.2</v>
      </c>
      <c r="Y456" s="1549"/>
      <c r="Z456" s="1981">
        <v>2856</v>
      </c>
      <c r="AA456" s="760"/>
      <c r="AB456" s="2481"/>
      <c r="AC456" s="2516">
        <f t="shared" si="28"/>
        <v>0</v>
      </c>
      <c r="AD456" s="1416">
        <f t="shared" si="29"/>
        <v>0</v>
      </c>
      <c r="AE456" s="1416">
        <f t="shared" si="30"/>
        <v>0</v>
      </c>
      <c r="AF456" s="1416">
        <f t="shared" si="31"/>
        <v>0</v>
      </c>
      <c r="AG456" s="2492"/>
      <c r="AH456" s="2492"/>
      <c r="AI456" s="2492"/>
      <c r="AJ456" s="2492"/>
      <c r="AK456" s="2492"/>
      <c r="AL456" s="2492"/>
      <c r="AM456" s="2492"/>
      <c r="AN456" s="2492"/>
      <c r="AO456" s="2492"/>
      <c r="AP456" s="2492"/>
      <c r="AQ456" s="2492"/>
      <c r="AR456" s="2492"/>
      <c r="AS456" s="2492"/>
      <c r="AT456" s="2492"/>
      <c r="AU456" s="2492"/>
      <c r="AV456" s="2492"/>
      <c r="AW456" s="2492"/>
      <c r="AX456" s="2492"/>
      <c r="AY456" s="2492"/>
      <c r="AZ456" s="2492"/>
      <c r="BA456" s="2492"/>
      <c r="BB456" s="2492"/>
      <c r="BC456" s="2492"/>
      <c r="BD456" s="2492"/>
      <c r="BE456" s="2492"/>
      <c r="BF456" s="2492"/>
      <c r="BG456" s="2492"/>
      <c r="BH456" s="2492"/>
      <c r="BI456" s="2492"/>
      <c r="BJ456" s="2492"/>
      <c r="BK456" s="2492"/>
      <c r="BL456" s="2492"/>
      <c r="BM456" s="2492"/>
      <c r="BN456" s="2492"/>
      <c r="BO456" s="2492"/>
      <c r="BP456" s="2492"/>
      <c r="BQ456" s="2492"/>
      <c r="BR456" s="2492"/>
      <c r="BS456" s="2492"/>
      <c r="BT456" s="2492"/>
      <c r="BU456" s="2492"/>
      <c r="BV456" s="2492"/>
      <c r="BW456" s="2492"/>
      <c r="BX456" s="2492"/>
      <c r="BY456" s="2492"/>
      <c r="BZ456" s="2492"/>
      <c r="CA456" s="2492"/>
      <c r="CB456" s="2492"/>
      <c r="CC456" s="2492"/>
      <c r="CD456" s="2492"/>
      <c r="CE456" s="2492"/>
      <c r="CF456" s="2492"/>
      <c r="CG456" s="2492"/>
      <c r="CH456" s="2492"/>
      <c r="CI456" s="2492"/>
      <c r="CJ456" s="2492"/>
      <c r="CK456" s="2492"/>
      <c r="CL456" s="2492"/>
      <c r="CM456" s="2492"/>
      <c r="CN456" s="2492"/>
      <c r="CO456" s="2492"/>
      <c r="CP456" s="2492"/>
      <c r="CQ456" s="2492"/>
      <c r="CR456" s="2492"/>
      <c r="CS456" s="2492"/>
      <c r="CT456" s="2492"/>
      <c r="CU456" s="2492"/>
      <c r="CV456" s="2492"/>
      <c r="CW456" s="2492"/>
      <c r="CX456" s="2492"/>
      <c r="CY456" s="2492"/>
      <c r="CZ456" s="2492"/>
      <c r="DA456" s="2492"/>
      <c r="DB456" s="2492"/>
      <c r="DC456" s="2492"/>
      <c r="DD456" s="2492"/>
      <c r="DE456" s="2492"/>
      <c r="DF456" s="2492"/>
      <c r="DG456" s="2492"/>
      <c r="DH456" s="2492"/>
      <c r="DI456" s="2492"/>
      <c r="DJ456" s="2492"/>
      <c r="DK456" s="2492"/>
      <c r="DL456" s="2492"/>
      <c r="DM456" s="2492"/>
      <c r="DN456" s="2492"/>
      <c r="DO456" s="2492"/>
      <c r="DP456" s="2492"/>
      <c r="DQ456" s="2492"/>
      <c r="DR456" s="2492"/>
      <c r="DS456" s="2492"/>
      <c r="DT456" s="2492"/>
      <c r="DU456" s="2492"/>
      <c r="DV456" s="2492"/>
      <c r="DW456" s="2492"/>
      <c r="DX456" s="2492"/>
      <c r="DY456" s="2492"/>
      <c r="DZ456" s="2492"/>
      <c r="EA456" s="2492"/>
      <c r="EB456" s="2492"/>
      <c r="EC456" s="2492"/>
      <c r="ED456" s="2492"/>
      <c r="EE456" s="2492"/>
      <c r="EF456" s="2492"/>
      <c r="EG456" s="2492"/>
      <c r="EH456" s="2492"/>
      <c r="EI456" s="2492"/>
      <c r="EJ456" s="2492"/>
      <c r="EK456" s="2492"/>
      <c r="EL456" s="2492"/>
      <c r="EM456" s="2492"/>
      <c r="EN456" s="2492"/>
      <c r="EO456" s="2492"/>
      <c r="EP456" s="2492"/>
      <c r="EQ456" s="2492"/>
      <c r="ER456" s="2492"/>
      <c r="ES456" s="2492"/>
      <c r="ET456" s="2492"/>
      <c r="EU456" s="2492"/>
      <c r="EV456" s="2492"/>
      <c r="EW456" s="2492"/>
      <c r="EX456" s="2492"/>
      <c r="EY456" s="2492"/>
      <c r="EZ456" s="2492"/>
      <c r="FA456" s="2492"/>
      <c r="FB456" s="2492"/>
      <c r="FC456" s="2492"/>
      <c r="FD456" s="2492"/>
      <c r="FE456" s="2492"/>
      <c r="FF456" s="2492"/>
      <c r="FG456" s="2492"/>
      <c r="FH456" s="2492"/>
      <c r="FI456" s="2492"/>
      <c r="FJ456" s="2492"/>
      <c r="FK456" s="2492"/>
      <c r="FL456" s="2492"/>
      <c r="FM456" s="2492"/>
      <c r="FN456" s="2492"/>
      <c r="FO456" s="2492"/>
      <c r="FP456" s="2492"/>
      <c r="FQ456" s="2492"/>
      <c r="FR456" s="2492"/>
      <c r="FS456" s="2492"/>
      <c r="FT456" s="2492"/>
      <c r="FU456" s="2492"/>
      <c r="FV456" s="2492"/>
      <c r="FW456" s="2492"/>
      <c r="FX456" s="2492"/>
      <c r="FY456" s="2492"/>
      <c r="FZ456" s="2492"/>
      <c r="GA456" s="2492"/>
      <c r="GB456" s="2492"/>
      <c r="GC456" s="2492"/>
      <c r="GD456" s="2492"/>
      <c r="GE456" s="2492"/>
      <c r="GF456" s="2492"/>
      <c r="GG456" s="2492"/>
      <c r="GH456" s="2492"/>
      <c r="GI456" s="2492"/>
      <c r="GJ456" s="2492"/>
      <c r="GK456" s="2492"/>
      <c r="GL456" s="2492"/>
      <c r="GM456" s="2492"/>
      <c r="GN456" s="2492"/>
      <c r="GO456" s="2492"/>
      <c r="GP456" s="2492"/>
      <c r="GQ456" s="2492"/>
      <c r="GR456" s="2492"/>
      <c r="GS456" s="2492"/>
      <c r="GT456" s="2492"/>
      <c r="GU456" s="2492"/>
      <c r="GV456" s="2492"/>
      <c r="GW456" s="2492"/>
      <c r="GX456" s="2492"/>
      <c r="GY456" s="2492"/>
      <c r="GZ456" s="2492"/>
      <c r="HA456" s="2492"/>
      <c r="HB456" s="2492"/>
      <c r="HC456" s="2492"/>
      <c r="HD456" s="2492"/>
      <c r="HE456" s="2492"/>
      <c r="HF456" s="2492"/>
      <c r="HG456" s="2492"/>
      <c r="HH456" s="2492"/>
      <c r="HI456" s="2492"/>
      <c r="HJ456" s="2492"/>
      <c r="HK456" s="2492"/>
      <c r="HL456" s="2492"/>
      <c r="HM456" s="2492"/>
      <c r="HN456" s="2492"/>
      <c r="HO456" s="2492"/>
      <c r="HP456" s="2492"/>
      <c r="HQ456" s="2492"/>
      <c r="HR456" s="2492"/>
      <c r="HS456" s="2492"/>
      <c r="HT456" s="2492"/>
      <c r="HU456" s="2492"/>
      <c r="HV456" s="2492"/>
      <c r="HW456" s="2492"/>
      <c r="HX456" s="2492"/>
      <c r="HY456" s="2492"/>
      <c r="HZ456" s="2492"/>
      <c r="IA456" s="2492"/>
      <c r="IB456" s="2492"/>
      <c r="IC456" s="2492"/>
      <c r="ID456" s="2492"/>
      <c r="IE456" s="2492"/>
    </row>
    <row r="457" spans="1:239" s="1472" customFormat="1" ht="15.75" customHeight="1">
      <c r="A457" s="1483" t="s">
        <v>1962</v>
      </c>
      <c r="B457" s="1496" t="s">
        <v>1963</v>
      </c>
      <c r="C457" s="1543" t="s">
        <v>1950</v>
      </c>
      <c r="D457" s="1544"/>
      <c r="E457" s="1545"/>
      <c r="F457" s="1546"/>
      <c r="G457" s="83">
        <v>5</v>
      </c>
      <c r="H457" s="701"/>
      <c r="I457" s="686">
        <v>20.7</v>
      </c>
      <c r="J457" s="1123"/>
      <c r="K457" s="698">
        <v>2</v>
      </c>
      <c r="L457" s="2449"/>
      <c r="M457" s="1121" t="s">
        <v>1964</v>
      </c>
      <c r="N457" s="945"/>
      <c r="O457" s="1134"/>
      <c r="P457" s="1588"/>
      <c r="Q457" s="1134"/>
      <c r="R457" s="2471"/>
      <c r="S457" s="945"/>
      <c r="T457" s="1134"/>
      <c r="U457" s="1588"/>
      <c r="V457" s="1134"/>
      <c r="W457" s="1430"/>
      <c r="X457" s="1502">
        <v>1</v>
      </c>
      <c r="Y457" s="1549"/>
      <c r="Z457" s="1981">
        <v>650</v>
      </c>
      <c r="AA457" s="760"/>
      <c r="AB457" s="2481"/>
      <c r="AC457" s="2516">
        <f t="shared" si="28"/>
        <v>0</v>
      </c>
      <c r="AD457" s="1416">
        <f t="shared" si="29"/>
        <v>0</v>
      </c>
      <c r="AE457" s="1416">
        <f t="shared" si="30"/>
        <v>0</v>
      </c>
      <c r="AF457" s="1416">
        <f t="shared" si="31"/>
        <v>0</v>
      </c>
      <c r="AG457" s="2492"/>
      <c r="AH457" s="2492"/>
      <c r="AI457" s="2492"/>
      <c r="AJ457" s="2492"/>
      <c r="AK457" s="2492"/>
      <c r="AL457" s="2492"/>
      <c r="AM457" s="2492"/>
      <c r="AN457" s="2492"/>
      <c r="AO457" s="2492"/>
      <c r="AP457" s="2492"/>
      <c r="AQ457" s="2492"/>
      <c r="AR457" s="2492"/>
      <c r="AS457" s="2492"/>
      <c r="AT457" s="2492"/>
      <c r="AU457" s="2492"/>
      <c r="AV457" s="2492"/>
      <c r="AW457" s="2492"/>
      <c r="AX457" s="2492"/>
      <c r="AY457" s="2492"/>
      <c r="AZ457" s="2492"/>
      <c r="BA457" s="2492"/>
      <c r="BB457" s="2492"/>
      <c r="BC457" s="2492"/>
      <c r="BD457" s="2492"/>
      <c r="BE457" s="2492"/>
      <c r="BF457" s="2492"/>
      <c r="BG457" s="2492"/>
      <c r="BH457" s="2492"/>
      <c r="BI457" s="2492"/>
      <c r="BJ457" s="2492"/>
      <c r="BK457" s="2492"/>
      <c r="BL457" s="2492"/>
      <c r="BM457" s="2492"/>
      <c r="BN457" s="2492"/>
      <c r="BO457" s="2492"/>
      <c r="BP457" s="2492"/>
      <c r="BQ457" s="2492"/>
      <c r="BR457" s="2492"/>
      <c r="BS457" s="2492"/>
      <c r="BT457" s="2492"/>
      <c r="BU457" s="2492"/>
      <c r="BV457" s="2492"/>
      <c r="BW457" s="2492"/>
      <c r="BX457" s="2492"/>
      <c r="BY457" s="2492"/>
      <c r="BZ457" s="2492"/>
      <c r="CA457" s="2492"/>
      <c r="CB457" s="2492"/>
      <c r="CC457" s="2492"/>
      <c r="CD457" s="2492"/>
      <c r="CE457" s="2492"/>
      <c r="CF457" s="2492"/>
      <c r="CG457" s="2492"/>
      <c r="CH457" s="2492"/>
      <c r="CI457" s="2492"/>
      <c r="CJ457" s="2492"/>
      <c r="CK457" s="2492"/>
      <c r="CL457" s="2492"/>
      <c r="CM457" s="2492"/>
      <c r="CN457" s="2492"/>
      <c r="CO457" s="2492"/>
      <c r="CP457" s="2492"/>
      <c r="CQ457" s="2492"/>
      <c r="CR457" s="2492"/>
      <c r="CS457" s="2492"/>
      <c r="CT457" s="2492"/>
      <c r="CU457" s="2492"/>
      <c r="CV457" s="2492"/>
      <c r="CW457" s="2492"/>
      <c r="CX457" s="2492"/>
      <c r="CY457" s="2492"/>
      <c r="CZ457" s="2492"/>
      <c r="DA457" s="2492"/>
      <c r="DB457" s="2492"/>
      <c r="DC457" s="2492"/>
      <c r="DD457" s="2492"/>
      <c r="DE457" s="2492"/>
      <c r="DF457" s="2492"/>
      <c r="DG457" s="2492"/>
      <c r="DH457" s="2492"/>
      <c r="DI457" s="2492"/>
      <c r="DJ457" s="2492"/>
      <c r="DK457" s="2492"/>
      <c r="DL457" s="2492"/>
      <c r="DM457" s="2492"/>
      <c r="DN457" s="2492"/>
      <c r="DO457" s="2492"/>
      <c r="DP457" s="2492"/>
      <c r="DQ457" s="2492"/>
      <c r="DR457" s="2492"/>
      <c r="DS457" s="2492"/>
      <c r="DT457" s="2492"/>
      <c r="DU457" s="2492"/>
      <c r="DV457" s="2492"/>
      <c r="DW457" s="2492"/>
      <c r="DX457" s="2492"/>
      <c r="DY457" s="2492"/>
      <c r="DZ457" s="2492"/>
      <c r="EA457" s="2492"/>
      <c r="EB457" s="2492"/>
      <c r="EC457" s="2492"/>
      <c r="ED457" s="2492"/>
      <c r="EE457" s="2492"/>
      <c r="EF457" s="2492"/>
      <c r="EG457" s="2492"/>
      <c r="EH457" s="2492"/>
      <c r="EI457" s="2492"/>
      <c r="EJ457" s="2492"/>
      <c r="EK457" s="2492"/>
      <c r="EL457" s="2492"/>
      <c r="EM457" s="2492"/>
      <c r="EN457" s="2492"/>
      <c r="EO457" s="2492"/>
      <c r="EP457" s="2492"/>
      <c r="EQ457" s="2492"/>
      <c r="ER457" s="2492"/>
      <c r="ES457" s="2492"/>
      <c r="ET457" s="2492"/>
      <c r="EU457" s="2492"/>
      <c r="EV457" s="2492"/>
      <c r="EW457" s="2492"/>
      <c r="EX457" s="2492"/>
      <c r="EY457" s="2492"/>
      <c r="EZ457" s="2492"/>
      <c r="FA457" s="2492"/>
      <c r="FB457" s="2492"/>
      <c r="FC457" s="2492"/>
      <c r="FD457" s="2492"/>
      <c r="FE457" s="2492"/>
      <c r="FF457" s="2492"/>
      <c r="FG457" s="2492"/>
      <c r="FH457" s="2492"/>
      <c r="FI457" s="2492"/>
      <c r="FJ457" s="2492"/>
      <c r="FK457" s="2492"/>
      <c r="FL457" s="2492"/>
      <c r="FM457" s="2492"/>
      <c r="FN457" s="2492"/>
      <c r="FO457" s="2492"/>
      <c r="FP457" s="2492"/>
      <c r="FQ457" s="2492"/>
      <c r="FR457" s="2492"/>
      <c r="FS457" s="2492"/>
      <c r="FT457" s="2492"/>
      <c r="FU457" s="2492"/>
      <c r="FV457" s="2492"/>
      <c r="FW457" s="2492"/>
      <c r="FX457" s="2492"/>
      <c r="FY457" s="2492"/>
      <c r="FZ457" s="2492"/>
      <c r="GA457" s="2492"/>
      <c r="GB457" s="2492"/>
      <c r="GC457" s="2492"/>
      <c r="GD457" s="2492"/>
      <c r="GE457" s="2492"/>
      <c r="GF457" s="2492"/>
      <c r="GG457" s="2492"/>
      <c r="GH457" s="2492"/>
      <c r="GI457" s="2492"/>
      <c r="GJ457" s="2492"/>
      <c r="GK457" s="2492"/>
      <c r="GL457" s="2492"/>
      <c r="GM457" s="2492"/>
      <c r="GN457" s="2492"/>
      <c r="GO457" s="2492"/>
      <c r="GP457" s="2492"/>
      <c r="GQ457" s="2492"/>
      <c r="GR457" s="2492"/>
      <c r="GS457" s="2492"/>
      <c r="GT457" s="2492"/>
      <c r="GU457" s="2492"/>
      <c r="GV457" s="2492"/>
      <c r="GW457" s="2492"/>
      <c r="GX457" s="2492"/>
      <c r="GY457" s="2492"/>
      <c r="GZ457" s="2492"/>
      <c r="HA457" s="2492"/>
      <c r="HB457" s="2492"/>
      <c r="HC457" s="2492"/>
      <c r="HD457" s="2492"/>
      <c r="HE457" s="2492"/>
      <c r="HF457" s="2492"/>
      <c r="HG457" s="2492"/>
      <c r="HH457" s="2492"/>
      <c r="HI457" s="2492"/>
      <c r="HJ457" s="2492"/>
      <c r="HK457" s="2492"/>
      <c r="HL457" s="2492"/>
      <c r="HM457" s="2492"/>
      <c r="HN457" s="2492"/>
      <c r="HO457" s="2492"/>
      <c r="HP457" s="2492"/>
      <c r="HQ457" s="2492"/>
      <c r="HR457" s="2492"/>
      <c r="HS457" s="2492"/>
      <c r="HT457" s="2492"/>
      <c r="HU457" s="2492"/>
      <c r="HV457" s="2492"/>
      <c r="HW457" s="2492"/>
      <c r="HX457" s="2492"/>
      <c r="HY457" s="2492"/>
      <c r="HZ457" s="2492"/>
      <c r="IA457" s="2492"/>
      <c r="IB457" s="2492"/>
      <c r="IC457" s="2492"/>
      <c r="ID457" s="2492"/>
      <c r="IE457" s="2492"/>
    </row>
    <row r="458" spans="1:239" s="1472" customFormat="1" ht="15.75" customHeight="1">
      <c r="A458" s="1615" t="s">
        <v>1965</v>
      </c>
      <c r="B458" s="1553" t="s">
        <v>1966</v>
      </c>
      <c r="C458" s="1543" t="s">
        <v>1950</v>
      </c>
      <c r="D458" s="1607"/>
      <c r="E458" s="1608"/>
      <c r="F458" s="1766"/>
      <c r="G458" s="821">
        <v>1.5</v>
      </c>
      <c r="H458" s="688"/>
      <c r="I458" s="684">
        <v>37.299999999999997</v>
      </c>
      <c r="J458" s="677"/>
      <c r="K458" s="695">
        <v>4</v>
      </c>
      <c r="L458" s="2562"/>
      <c r="M458" s="692" t="s">
        <v>1967</v>
      </c>
      <c r="N458" s="1886">
        <v>10</v>
      </c>
      <c r="O458" s="1887"/>
      <c r="P458" s="1888">
        <v>46</v>
      </c>
      <c r="Q458" s="1887"/>
      <c r="R458" s="2630"/>
      <c r="S458" s="2028"/>
      <c r="T458" s="992"/>
      <c r="U458" s="2246"/>
      <c r="V458" s="992"/>
      <c r="W458" s="2643"/>
      <c r="X458" s="1502">
        <v>0.2</v>
      </c>
      <c r="Y458" s="1558"/>
      <c r="Z458" s="2018">
        <v>2856</v>
      </c>
      <c r="AA458" s="129"/>
      <c r="AB458" s="2671"/>
      <c r="AC458" s="2516">
        <f t="shared" si="28"/>
        <v>0</v>
      </c>
      <c r="AD458" s="1416">
        <f t="shared" si="29"/>
        <v>0</v>
      </c>
      <c r="AE458" s="1416">
        <f t="shared" si="30"/>
        <v>0</v>
      </c>
      <c r="AF458" s="1416">
        <f t="shared" si="31"/>
        <v>0</v>
      </c>
      <c r="AG458" s="2492"/>
      <c r="AH458" s="2492"/>
      <c r="AI458" s="2492"/>
      <c r="AJ458" s="2492"/>
      <c r="AK458" s="2492"/>
      <c r="AL458" s="2492"/>
      <c r="AM458" s="2492"/>
      <c r="AN458" s="2492"/>
      <c r="AO458" s="2492"/>
      <c r="AP458" s="2492"/>
      <c r="AQ458" s="2492"/>
      <c r="AR458" s="2492"/>
      <c r="AS458" s="2492"/>
      <c r="AT458" s="2492"/>
      <c r="AU458" s="2492"/>
      <c r="AV458" s="2492"/>
      <c r="AW458" s="2492"/>
      <c r="AX458" s="2492"/>
      <c r="AY458" s="2492"/>
      <c r="AZ458" s="2492"/>
      <c r="BA458" s="2492"/>
      <c r="BB458" s="2492"/>
      <c r="BC458" s="2492"/>
      <c r="BD458" s="2492"/>
      <c r="BE458" s="2492"/>
      <c r="BF458" s="2492"/>
      <c r="BG458" s="2492"/>
      <c r="BH458" s="2492"/>
      <c r="BI458" s="2492"/>
      <c r="BJ458" s="2492"/>
      <c r="BK458" s="2492"/>
      <c r="BL458" s="2492"/>
      <c r="BM458" s="2492"/>
      <c r="BN458" s="2492"/>
      <c r="BO458" s="2492"/>
      <c r="BP458" s="2492"/>
      <c r="BQ458" s="2492"/>
      <c r="BR458" s="2492"/>
      <c r="BS458" s="2492"/>
      <c r="BT458" s="2492"/>
      <c r="BU458" s="2492"/>
      <c r="BV458" s="2492"/>
      <c r="BW458" s="2492"/>
      <c r="BX458" s="2492"/>
      <c r="BY458" s="2492"/>
      <c r="BZ458" s="2492"/>
      <c r="CA458" s="2492"/>
      <c r="CB458" s="2492"/>
      <c r="CC458" s="2492"/>
      <c r="CD458" s="2492"/>
      <c r="CE458" s="2492"/>
      <c r="CF458" s="2492"/>
      <c r="CG458" s="2492"/>
      <c r="CH458" s="2492"/>
      <c r="CI458" s="2492"/>
      <c r="CJ458" s="2492"/>
      <c r="CK458" s="2492"/>
      <c r="CL458" s="2492"/>
      <c r="CM458" s="2492"/>
      <c r="CN458" s="2492"/>
      <c r="CO458" s="2492"/>
      <c r="CP458" s="2492"/>
      <c r="CQ458" s="2492"/>
      <c r="CR458" s="2492"/>
      <c r="CS458" s="2492"/>
      <c r="CT458" s="2492"/>
      <c r="CU458" s="2492"/>
      <c r="CV458" s="2492"/>
      <c r="CW458" s="2492"/>
      <c r="CX458" s="2492"/>
      <c r="CY458" s="2492"/>
      <c r="CZ458" s="2492"/>
      <c r="DA458" s="2492"/>
      <c r="DB458" s="2492"/>
      <c r="DC458" s="2492"/>
      <c r="DD458" s="2492"/>
      <c r="DE458" s="2492"/>
      <c r="DF458" s="2492"/>
      <c r="DG458" s="2492"/>
      <c r="DH458" s="2492"/>
      <c r="DI458" s="2492"/>
      <c r="DJ458" s="2492"/>
      <c r="DK458" s="2492"/>
      <c r="DL458" s="2492"/>
      <c r="DM458" s="2492"/>
      <c r="DN458" s="2492"/>
      <c r="DO458" s="2492"/>
      <c r="DP458" s="2492"/>
      <c r="DQ458" s="2492"/>
      <c r="DR458" s="2492"/>
      <c r="DS458" s="2492"/>
      <c r="DT458" s="2492"/>
      <c r="DU458" s="2492"/>
      <c r="DV458" s="2492"/>
      <c r="DW458" s="2492"/>
      <c r="DX458" s="2492"/>
      <c r="DY458" s="2492"/>
      <c r="DZ458" s="2492"/>
      <c r="EA458" s="2492"/>
      <c r="EB458" s="2492"/>
      <c r="EC458" s="2492"/>
      <c r="ED458" s="2492"/>
      <c r="EE458" s="2492"/>
      <c r="EF458" s="2492"/>
      <c r="EG458" s="2492"/>
      <c r="EH458" s="2492"/>
      <c r="EI458" s="2492"/>
      <c r="EJ458" s="2492"/>
      <c r="EK458" s="2492"/>
      <c r="EL458" s="2492"/>
      <c r="EM458" s="2492"/>
      <c r="EN458" s="2492"/>
      <c r="EO458" s="2492"/>
      <c r="EP458" s="2492"/>
      <c r="EQ458" s="2492"/>
      <c r="ER458" s="2492"/>
      <c r="ES458" s="2492"/>
      <c r="ET458" s="2492"/>
      <c r="EU458" s="2492"/>
      <c r="EV458" s="2492"/>
      <c r="EW458" s="2492"/>
      <c r="EX458" s="2492"/>
      <c r="EY458" s="2492"/>
      <c r="EZ458" s="2492"/>
      <c r="FA458" s="2492"/>
      <c r="FB458" s="2492"/>
      <c r="FC458" s="2492"/>
      <c r="FD458" s="2492"/>
      <c r="FE458" s="2492"/>
      <c r="FF458" s="2492"/>
      <c r="FG458" s="2492"/>
      <c r="FH458" s="2492"/>
      <c r="FI458" s="2492"/>
      <c r="FJ458" s="2492"/>
      <c r="FK458" s="2492"/>
      <c r="FL458" s="2492"/>
      <c r="FM458" s="2492"/>
      <c r="FN458" s="2492"/>
      <c r="FO458" s="2492"/>
      <c r="FP458" s="2492"/>
      <c r="FQ458" s="2492"/>
      <c r="FR458" s="2492"/>
      <c r="FS458" s="2492"/>
      <c r="FT458" s="2492"/>
      <c r="FU458" s="2492"/>
      <c r="FV458" s="2492"/>
      <c r="FW458" s="2492"/>
      <c r="FX458" s="2492"/>
      <c r="FY458" s="2492"/>
      <c r="FZ458" s="2492"/>
      <c r="GA458" s="2492"/>
      <c r="GB458" s="2492"/>
      <c r="GC458" s="2492"/>
      <c r="GD458" s="2492"/>
      <c r="GE458" s="2492"/>
      <c r="GF458" s="2492"/>
      <c r="GG458" s="2492"/>
      <c r="GH458" s="2492"/>
      <c r="GI458" s="2492"/>
      <c r="GJ458" s="2492"/>
      <c r="GK458" s="2492"/>
      <c r="GL458" s="2492"/>
      <c r="GM458" s="2492"/>
      <c r="GN458" s="2492"/>
      <c r="GO458" s="2492"/>
      <c r="GP458" s="2492"/>
      <c r="GQ458" s="2492"/>
      <c r="GR458" s="2492"/>
      <c r="GS458" s="2492"/>
      <c r="GT458" s="2492"/>
      <c r="GU458" s="2492"/>
      <c r="GV458" s="2492"/>
      <c r="GW458" s="2492"/>
      <c r="GX458" s="2492"/>
      <c r="GY458" s="2492"/>
      <c r="GZ458" s="2492"/>
      <c r="HA458" s="2492"/>
      <c r="HB458" s="2492"/>
      <c r="HC458" s="2492"/>
      <c r="HD458" s="2492"/>
      <c r="HE458" s="2492"/>
      <c r="HF458" s="2492"/>
      <c r="HG458" s="2492"/>
      <c r="HH458" s="2492"/>
      <c r="HI458" s="2492"/>
      <c r="HJ458" s="2492"/>
      <c r="HK458" s="2492"/>
      <c r="HL458" s="2492"/>
      <c r="HM458" s="2492"/>
      <c r="HN458" s="2492"/>
      <c r="HO458" s="2492"/>
      <c r="HP458" s="2492"/>
      <c r="HQ458" s="2492"/>
      <c r="HR458" s="2492"/>
      <c r="HS458" s="2492"/>
      <c r="HT458" s="2492"/>
      <c r="HU458" s="2492"/>
      <c r="HV458" s="2492"/>
      <c r="HW458" s="2492"/>
      <c r="HX458" s="2492"/>
      <c r="HY458" s="2492"/>
      <c r="HZ458" s="2492"/>
      <c r="IA458" s="2492"/>
      <c r="IB458" s="2492"/>
      <c r="IC458" s="2492"/>
      <c r="ID458" s="2492"/>
      <c r="IE458" s="2492"/>
    </row>
    <row r="459" spans="1:239" s="1472" customFormat="1" ht="24" customHeight="1">
      <c r="A459" s="1615">
        <v>3410</v>
      </c>
      <c r="B459" s="1553" t="s">
        <v>1968</v>
      </c>
      <c r="C459" s="4306" t="s">
        <v>1969</v>
      </c>
      <c r="D459" s="4307"/>
      <c r="E459" s="4307"/>
      <c r="F459" s="4362"/>
      <c r="G459" s="821">
        <v>5</v>
      </c>
      <c r="H459" s="688"/>
      <c r="I459" s="684">
        <v>20.7</v>
      </c>
      <c r="J459" s="677"/>
      <c r="K459" s="695">
        <v>2</v>
      </c>
      <c r="L459" s="2562"/>
      <c r="M459" s="692" t="s">
        <v>1970</v>
      </c>
      <c r="N459" s="2028"/>
      <c r="O459" s="992"/>
      <c r="P459" s="2246"/>
      <c r="Q459" s="992"/>
      <c r="R459" s="2641"/>
      <c r="S459" s="2028"/>
      <c r="T459" s="992"/>
      <c r="U459" s="2246"/>
      <c r="V459" s="992"/>
      <c r="W459" s="2643"/>
      <c r="X459" s="1562">
        <v>1</v>
      </c>
      <c r="Y459" s="1558"/>
      <c r="Z459" s="2018">
        <v>382</v>
      </c>
      <c r="AA459" s="129"/>
      <c r="AB459" s="2671"/>
      <c r="AC459" s="2516">
        <f t="shared" si="28"/>
        <v>0</v>
      </c>
      <c r="AD459" s="1416">
        <f t="shared" si="29"/>
        <v>0</v>
      </c>
      <c r="AE459" s="1416">
        <f t="shared" si="30"/>
        <v>0</v>
      </c>
      <c r="AF459" s="1416">
        <f t="shared" si="31"/>
        <v>0</v>
      </c>
      <c r="AG459" s="2492"/>
      <c r="AH459" s="2492"/>
      <c r="AI459" s="2492"/>
      <c r="AJ459" s="2492"/>
      <c r="AK459" s="2492"/>
      <c r="AL459" s="2492"/>
      <c r="AM459" s="2492"/>
      <c r="AN459" s="2492"/>
      <c r="AO459" s="2492"/>
      <c r="AP459" s="2492"/>
      <c r="AQ459" s="2492"/>
      <c r="AR459" s="2492"/>
      <c r="AS459" s="2492"/>
      <c r="AT459" s="2492"/>
      <c r="AU459" s="2492"/>
      <c r="AV459" s="2492"/>
      <c r="AW459" s="2492"/>
      <c r="AX459" s="2492"/>
      <c r="AY459" s="2492"/>
      <c r="AZ459" s="2492"/>
      <c r="BA459" s="2492"/>
      <c r="BB459" s="2492"/>
      <c r="BC459" s="2492"/>
      <c r="BD459" s="2492"/>
      <c r="BE459" s="2492"/>
      <c r="BF459" s="2492"/>
      <c r="BG459" s="2492"/>
      <c r="BH459" s="2492"/>
      <c r="BI459" s="2492"/>
      <c r="BJ459" s="2492"/>
      <c r="BK459" s="2492"/>
      <c r="BL459" s="2492"/>
      <c r="BM459" s="2492"/>
      <c r="BN459" s="2492"/>
      <c r="BO459" s="2492"/>
      <c r="BP459" s="2492"/>
      <c r="BQ459" s="2492"/>
      <c r="BR459" s="2492"/>
      <c r="BS459" s="2492"/>
      <c r="BT459" s="2492"/>
      <c r="BU459" s="2492"/>
      <c r="BV459" s="2492"/>
      <c r="BW459" s="2492"/>
      <c r="BX459" s="2492"/>
      <c r="BY459" s="2492"/>
      <c r="BZ459" s="2492"/>
      <c r="CA459" s="2492"/>
      <c r="CB459" s="2492"/>
      <c r="CC459" s="2492"/>
      <c r="CD459" s="2492"/>
      <c r="CE459" s="2492"/>
      <c r="CF459" s="2492"/>
      <c r="CG459" s="2492"/>
      <c r="CH459" s="2492"/>
      <c r="CI459" s="2492"/>
      <c r="CJ459" s="2492"/>
      <c r="CK459" s="2492"/>
      <c r="CL459" s="2492"/>
      <c r="CM459" s="2492"/>
      <c r="CN459" s="2492"/>
      <c r="CO459" s="2492"/>
      <c r="CP459" s="2492"/>
      <c r="CQ459" s="2492"/>
      <c r="CR459" s="2492"/>
      <c r="CS459" s="2492"/>
      <c r="CT459" s="2492"/>
      <c r="CU459" s="2492"/>
      <c r="CV459" s="2492"/>
      <c r="CW459" s="2492"/>
      <c r="CX459" s="2492"/>
      <c r="CY459" s="2492"/>
      <c r="CZ459" s="2492"/>
      <c r="DA459" s="2492"/>
      <c r="DB459" s="2492"/>
      <c r="DC459" s="2492"/>
      <c r="DD459" s="2492"/>
      <c r="DE459" s="2492"/>
      <c r="DF459" s="2492"/>
      <c r="DG459" s="2492"/>
      <c r="DH459" s="2492"/>
      <c r="DI459" s="2492"/>
      <c r="DJ459" s="2492"/>
      <c r="DK459" s="2492"/>
      <c r="DL459" s="2492"/>
      <c r="DM459" s="2492"/>
      <c r="DN459" s="2492"/>
      <c r="DO459" s="2492"/>
      <c r="DP459" s="2492"/>
      <c r="DQ459" s="2492"/>
      <c r="DR459" s="2492"/>
      <c r="DS459" s="2492"/>
      <c r="DT459" s="2492"/>
      <c r="DU459" s="2492"/>
      <c r="DV459" s="2492"/>
      <c r="DW459" s="2492"/>
      <c r="DX459" s="2492"/>
      <c r="DY459" s="2492"/>
      <c r="DZ459" s="2492"/>
      <c r="EA459" s="2492"/>
      <c r="EB459" s="2492"/>
      <c r="EC459" s="2492"/>
      <c r="ED459" s="2492"/>
      <c r="EE459" s="2492"/>
      <c r="EF459" s="2492"/>
      <c r="EG459" s="2492"/>
      <c r="EH459" s="2492"/>
      <c r="EI459" s="2492"/>
      <c r="EJ459" s="2492"/>
      <c r="EK459" s="2492"/>
      <c r="EL459" s="2492"/>
      <c r="EM459" s="2492"/>
      <c r="EN459" s="2492"/>
      <c r="EO459" s="2492"/>
      <c r="EP459" s="2492"/>
      <c r="EQ459" s="2492"/>
      <c r="ER459" s="2492"/>
      <c r="ES459" s="2492"/>
      <c r="ET459" s="2492"/>
      <c r="EU459" s="2492"/>
      <c r="EV459" s="2492"/>
      <c r="EW459" s="2492"/>
      <c r="EX459" s="2492"/>
      <c r="EY459" s="2492"/>
      <c r="EZ459" s="2492"/>
      <c r="FA459" s="2492"/>
      <c r="FB459" s="2492"/>
      <c r="FC459" s="2492"/>
      <c r="FD459" s="2492"/>
      <c r="FE459" s="2492"/>
      <c r="FF459" s="2492"/>
      <c r="FG459" s="2492"/>
      <c r="FH459" s="2492"/>
      <c r="FI459" s="2492"/>
      <c r="FJ459" s="2492"/>
      <c r="FK459" s="2492"/>
      <c r="FL459" s="2492"/>
      <c r="FM459" s="2492"/>
      <c r="FN459" s="2492"/>
      <c r="FO459" s="2492"/>
      <c r="FP459" s="2492"/>
      <c r="FQ459" s="2492"/>
      <c r="FR459" s="2492"/>
      <c r="FS459" s="2492"/>
      <c r="FT459" s="2492"/>
      <c r="FU459" s="2492"/>
      <c r="FV459" s="2492"/>
      <c r="FW459" s="2492"/>
      <c r="FX459" s="2492"/>
      <c r="FY459" s="2492"/>
      <c r="FZ459" s="2492"/>
      <c r="GA459" s="2492"/>
      <c r="GB459" s="2492"/>
      <c r="GC459" s="2492"/>
      <c r="GD459" s="2492"/>
      <c r="GE459" s="2492"/>
      <c r="GF459" s="2492"/>
      <c r="GG459" s="2492"/>
      <c r="GH459" s="2492"/>
      <c r="GI459" s="2492"/>
      <c r="GJ459" s="2492"/>
      <c r="GK459" s="2492"/>
      <c r="GL459" s="2492"/>
      <c r="GM459" s="2492"/>
      <c r="GN459" s="2492"/>
      <c r="GO459" s="2492"/>
      <c r="GP459" s="2492"/>
      <c r="GQ459" s="2492"/>
      <c r="GR459" s="2492"/>
      <c r="GS459" s="2492"/>
      <c r="GT459" s="2492"/>
      <c r="GU459" s="2492"/>
      <c r="GV459" s="2492"/>
      <c r="GW459" s="2492"/>
      <c r="GX459" s="2492"/>
      <c r="GY459" s="2492"/>
      <c r="GZ459" s="2492"/>
      <c r="HA459" s="2492"/>
      <c r="HB459" s="2492"/>
      <c r="HC459" s="2492"/>
      <c r="HD459" s="2492"/>
      <c r="HE459" s="2492"/>
      <c r="HF459" s="2492"/>
      <c r="HG459" s="2492"/>
      <c r="HH459" s="2492"/>
      <c r="HI459" s="2492"/>
      <c r="HJ459" s="2492"/>
      <c r="HK459" s="2492"/>
      <c r="HL459" s="2492"/>
      <c r="HM459" s="2492"/>
      <c r="HN459" s="2492"/>
      <c r="HO459" s="2492"/>
      <c r="HP459" s="2492"/>
      <c r="HQ459" s="2492"/>
      <c r="HR459" s="2492"/>
      <c r="HS459" s="2492"/>
      <c r="HT459" s="2492"/>
      <c r="HU459" s="2492"/>
      <c r="HV459" s="2492"/>
      <c r="HW459" s="2492"/>
      <c r="HX459" s="2492"/>
      <c r="HY459" s="2492"/>
      <c r="HZ459" s="2492"/>
      <c r="IA459" s="2492"/>
      <c r="IB459" s="2492"/>
      <c r="IC459" s="2492"/>
      <c r="ID459" s="2492"/>
      <c r="IE459" s="2492"/>
    </row>
    <row r="460" spans="1:239" s="1472" customFormat="1" ht="15.75" customHeight="1">
      <c r="A460" s="1483" t="s">
        <v>1971</v>
      </c>
      <c r="B460" s="718" t="s">
        <v>1972</v>
      </c>
      <c r="C460" s="1583" t="s">
        <v>1950</v>
      </c>
      <c r="D460" s="215"/>
      <c r="E460" s="215"/>
      <c r="F460" s="2247"/>
      <c r="G460" s="83">
        <v>5</v>
      </c>
      <c r="H460" s="701"/>
      <c r="I460" s="686">
        <v>24.9</v>
      </c>
      <c r="J460" s="1123"/>
      <c r="K460" s="698">
        <v>3</v>
      </c>
      <c r="L460" s="2449"/>
      <c r="M460" s="1121" t="s">
        <v>1973</v>
      </c>
      <c r="N460" s="945"/>
      <c r="O460" s="1134"/>
      <c r="P460" s="1588"/>
      <c r="Q460" s="1134"/>
      <c r="R460" s="2471"/>
      <c r="S460" s="945"/>
      <c r="T460" s="1134"/>
      <c r="U460" s="1588"/>
      <c r="V460" s="1134"/>
      <c r="W460" s="1430"/>
      <c r="X460" s="1502">
        <v>1</v>
      </c>
      <c r="Y460" s="1549"/>
      <c r="Z460" s="1981">
        <v>792</v>
      </c>
      <c r="AA460" s="760"/>
      <c r="AB460" s="2481"/>
      <c r="AC460" s="2516">
        <f t="shared" si="28"/>
        <v>0</v>
      </c>
      <c r="AD460" s="1416">
        <f t="shared" si="29"/>
        <v>0</v>
      </c>
      <c r="AE460" s="1416">
        <f t="shared" si="30"/>
        <v>0</v>
      </c>
      <c r="AF460" s="1416">
        <f t="shared" si="31"/>
        <v>0</v>
      </c>
      <c r="AG460" s="2492"/>
      <c r="AH460" s="2492"/>
      <c r="AI460" s="2492"/>
      <c r="AJ460" s="2492"/>
      <c r="AK460" s="2492"/>
      <c r="AL460" s="2492"/>
      <c r="AM460" s="2492"/>
      <c r="AN460" s="2492"/>
      <c r="AO460" s="2492"/>
      <c r="AP460" s="2492"/>
      <c r="AQ460" s="2492"/>
      <c r="AR460" s="2492"/>
      <c r="AS460" s="2492"/>
      <c r="AT460" s="2492"/>
      <c r="AU460" s="2492"/>
      <c r="AV460" s="2492"/>
      <c r="AW460" s="2492"/>
      <c r="AX460" s="2492"/>
      <c r="AY460" s="2492"/>
      <c r="AZ460" s="2492"/>
      <c r="BA460" s="2492"/>
      <c r="BB460" s="2492"/>
      <c r="BC460" s="2492"/>
      <c r="BD460" s="2492"/>
      <c r="BE460" s="2492"/>
      <c r="BF460" s="2492"/>
      <c r="BG460" s="2492"/>
      <c r="BH460" s="2492"/>
      <c r="BI460" s="2492"/>
      <c r="BJ460" s="2492"/>
      <c r="BK460" s="2492"/>
      <c r="BL460" s="2492"/>
      <c r="BM460" s="2492"/>
      <c r="BN460" s="2492"/>
      <c r="BO460" s="2492"/>
      <c r="BP460" s="2492"/>
      <c r="BQ460" s="2492"/>
      <c r="BR460" s="2492"/>
      <c r="BS460" s="2492"/>
      <c r="BT460" s="2492"/>
      <c r="BU460" s="2492"/>
      <c r="BV460" s="2492"/>
      <c r="BW460" s="2492"/>
      <c r="BX460" s="2492"/>
      <c r="BY460" s="2492"/>
      <c r="BZ460" s="2492"/>
      <c r="CA460" s="2492"/>
      <c r="CB460" s="2492"/>
      <c r="CC460" s="2492"/>
      <c r="CD460" s="2492"/>
      <c r="CE460" s="2492"/>
      <c r="CF460" s="2492"/>
      <c r="CG460" s="2492"/>
      <c r="CH460" s="2492"/>
      <c r="CI460" s="2492"/>
      <c r="CJ460" s="2492"/>
      <c r="CK460" s="2492"/>
      <c r="CL460" s="2492"/>
      <c r="CM460" s="2492"/>
      <c r="CN460" s="2492"/>
      <c r="CO460" s="2492"/>
      <c r="CP460" s="2492"/>
      <c r="CQ460" s="2492"/>
      <c r="CR460" s="2492"/>
      <c r="CS460" s="2492"/>
      <c r="CT460" s="2492"/>
      <c r="CU460" s="2492"/>
      <c r="CV460" s="2492"/>
      <c r="CW460" s="2492"/>
      <c r="CX460" s="2492"/>
      <c r="CY460" s="2492"/>
      <c r="CZ460" s="2492"/>
      <c r="DA460" s="2492"/>
      <c r="DB460" s="2492"/>
      <c r="DC460" s="2492"/>
      <c r="DD460" s="2492"/>
      <c r="DE460" s="2492"/>
      <c r="DF460" s="2492"/>
      <c r="DG460" s="2492"/>
      <c r="DH460" s="2492"/>
      <c r="DI460" s="2492"/>
      <c r="DJ460" s="2492"/>
      <c r="DK460" s="2492"/>
      <c r="DL460" s="2492"/>
      <c r="DM460" s="2492"/>
      <c r="DN460" s="2492"/>
      <c r="DO460" s="2492"/>
      <c r="DP460" s="2492"/>
      <c r="DQ460" s="2492"/>
      <c r="DR460" s="2492"/>
      <c r="DS460" s="2492"/>
      <c r="DT460" s="2492"/>
      <c r="DU460" s="2492"/>
      <c r="DV460" s="2492"/>
      <c r="DW460" s="2492"/>
      <c r="DX460" s="2492"/>
      <c r="DY460" s="2492"/>
      <c r="DZ460" s="2492"/>
      <c r="EA460" s="2492"/>
      <c r="EB460" s="2492"/>
      <c r="EC460" s="2492"/>
      <c r="ED460" s="2492"/>
      <c r="EE460" s="2492"/>
      <c r="EF460" s="2492"/>
      <c r="EG460" s="2492"/>
      <c r="EH460" s="2492"/>
      <c r="EI460" s="2492"/>
      <c r="EJ460" s="2492"/>
      <c r="EK460" s="2492"/>
      <c r="EL460" s="2492"/>
      <c r="EM460" s="2492"/>
      <c r="EN460" s="2492"/>
      <c r="EO460" s="2492"/>
      <c r="EP460" s="2492"/>
      <c r="EQ460" s="2492"/>
      <c r="ER460" s="2492"/>
      <c r="ES460" s="2492"/>
      <c r="ET460" s="2492"/>
      <c r="EU460" s="2492"/>
      <c r="EV460" s="2492"/>
      <c r="EW460" s="2492"/>
      <c r="EX460" s="2492"/>
      <c r="EY460" s="2492"/>
      <c r="EZ460" s="2492"/>
      <c r="FA460" s="2492"/>
      <c r="FB460" s="2492"/>
      <c r="FC460" s="2492"/>
      <c r="FD460" s="2492"/>
      <c r="FE460" s="2492"/>
      <c r="FF460" s="2492"/>
      <c r="FG460" s="2492"/>
      <c r="FH460" s="2492"/>
      <c r="FI460" s="2492"/>
      <c r="FJ460" s="2492"/>
      <c r="FK460" s="2492"/>
      <c r="FL460" s="2492"/>
      <c r="FM460" s="2492"/>
      <c r="FN460" s="2492"/>
      <c r="FO460" s="2492"/>
      <c r="FP460" s="2492"/>
      <c r="FQ460" s="2492"/>
      <c r="FR460" s="2492"/>
      <c r="FS460" s="2492"/>
      <c r="FT460" s="2492"/>
      <c r="FU460" s="2492"/>
      <c r="FV460" s="2492"/>
      <c r="FW460" s="2492"/>
      <c r="FX460" s="2492"/>
      <c r="FY460" s="2492"/>
      <c r="FZ460" s="2492"/>
      <c r="GA460" s="2492"/>
      <c r="GB460" s="2492"/>
      <c r="GC460" s="2492"/>
      <c r="GD460" s="2492"/>
      <c r="GE460" s="2492"/>
      <c r="GF460" s="2492"/>
      <c r="GG460" s="2492"/>
      <c r="GH460" s="2492"/>
      <c r="GI460" s="2492"/>
      <c r="GJ460" s="2492"/>
      <c r="GK460" s="2492"/>
      <c r="GL460" s="2492"/>
      <c r="GM460" s="2492"/>
      <c r="GN460" s="2492"/>
      <c r="GO460" s="2492"/>
      <c r="GP460" s="2492"/>
      <c r="GQ460" s="2492"/>
      <c r="GR460" s="2492"/>
      <c r="GS460" s="2492"/>
      <c r="GT460" s="2492"/>
      <c r="GU460" s="2492"/>
      <c r="GV460" s="2492"/>
      <c r="GW460" s="2492"/>
      <c r="GX460" s="2492"/>
      <c r="GY460" s="2492"/>
      <c r="GZ460" s="2492"/>
      <c r="HA460" s="2492"/>
      <c r="HB460" s="2492"/>
      <c r="HC460" s="2492"/>
      <c r="HD460" s="2492"/>
      <c r="HE460" s="2492"/>
      <c r="HF460" s="2492"/>
      <c r="HG460" s="2492"/>
      <c r="HH460" s="2492"/>
      <c r="HI460" s="2492"/>
      <c r="HJ460" s="2492"/>
      <c r="HK460" s="2492"/>
      <c r="HL460" s="2492"/>
      <c r="HM460" s="2492"/>
      <c r="HN460" s="2492"/>
      <c r="HO460" s="2492"/>
      <c r="HP460" s="2492"/>
      <c r="HQ460" s="2492"/>
      <c r="HR460" s="2492"/>
      <c r="HS460" s="2492"/>
      <c r="HT460" s="2492"/>
      <c r="HU460" s="2492"/>
      <c r="HV460" s="2492"/>
      <c r="HW460" s="2492"/>
      <c r="HX460" s="2492"/>
      <c r="HY460" s="2492"/>
      <c r="HZ460" s="2492"/>
      <c r="IA460" s="2492"/>
      <c r="IB460" s="2492"/>
      <c r="IC460" s="2492"/>
      <c r="ID460" s="2492"/>
      <c r="IE460" s="2492"/>
    </row>
    <row r="461" spans="1:239" s="1472" customFormat="1" ht="27" customHeight="1">
      <c r="A461" s="1827" t="s">
        <v>1974</v>
      </c>
      <c r="B461" s="1831" t="s">
        <v>1975</v>
      </c>
      <c r="C461" s="4373" t="s">
        <v>1976</v>
      </c>
      <c r="D461" s="4436"/>
      <c r="E461" s="4436"/>
      <c r="F461" s="4437"/>
      <c r="G461" s="828">
        <v>5</v>
      </c>
      <c r="H461" s="125"/>
      <c r="I461" s="179">
        <v>20.7</v>
      </c>
      <c r="J461" s="126"/>
      <c r="K461" s="2248">
        <v>2</v>
      </c>
      <c r="L461" s="2562"/>
      <c r="M461" s="128" t="s">
        <v>1977</v>
      </c>
      <c r="N461" s="2116">
        <v>20</v>
      </c>
      <c r="O461" s="131"/>
      <c r="P461" s="2117">
        <v>28</v>
      </c>
      <c r="Q461" s="131"/>
      <c r="R461" s="2634"/>
      <c r="S461" s="2116">
        <v>50</v>
      </c>
      <c r="T461" s="131"/>
      <c r="U461" s="2117">
        <v>61</v>
      </c>
      <c r="V461" s="131"/>
      <c r="W461" s="2666"/>
      <c r="X461" s="1689">
        <v>1</v>
      </c>
      <c r="Y461" s="2064"/>
      <c r="Z461" s="2065">
        <v>792</v>
      </c>
      <c r="AA461" s="1985"/>
      <c r="AB461" s="1442"/>
      <c r="AC461" s="2516">
        <f t="shared" si="28"/>
        <v>0</v>
      </c>
      <c r="AD461" s="1416">
        <f t="shared" si="29"/>
        <v>0</v>
      </c>
      <c r="AE461" s="1416">
        <f t="shared" si="30"/>
        <v>0</v>
      </c>
      <c r="AF461" s="1416">
        <f t="shared" si="31"/>
        <v>0</v>
      </c>
      <c r="AG461" s="2492"/>
      <c r="AH461" s="2492"/>
      <c r="AI461" s="2492"/>
      <c r="AJ461" s="2492"/>
      <c r="AK461" s="2492"/>
      <c r="AL461" s="2492"/>
      <c r="AM461" s="2492"/>
      <c r="AN461" s="2492"/>
      <c r="AO461" s="2492"/>
      <c r="AP461" s="2492"/>
      <c r="AQ461" s="2492"/>
      <c r="AR461" s="2492"/>
      <c r="AS461" s="2492"/>
      <c r="AT461" s="2492"/>
      <c r="AU461" s="2492"/>
      <c r="AV461" s="2492"/>
      <c r="AW461" s="2492"/>
      <c r="AX461" s="2492"/>
      <c r="AY461" s="2492"/>
      <c r="AZ461" s="2492"/>
      <c r="BA461" s="2492"/>
      <c r="BB461" s="2492"/>
      <c r="BC461" s="2492"/>
      <c r="BD461" s="2492"/>
      <c r="BE461" s="2492"/>
      <c r="BF461" s="2492"/>
      <c r="BG461" s="2492"/>
      <c r="BH461" s="2492"/>
      <c r="BI461" s="2492"/>
      <c r="BJ461" s="2492"/>
      <c r="BK461" s="2492"/>
      <c r="BL461" s="2492"/>
      <c r="BM461" s="2492"/>
      <c r="BN461" s="2492"/>
      <c r="BO461" s="2492"/>
      <c r="BP461" s="2492"/>
      <c r="BQ461" s="2492"/>
      <c r="BR461" s="2492"/>
      <c r="BS461" s="2492"/>
      <c r="BT461" s="2492"/>
      <c r="BU461" s="2492"/>
      <c r="BV461" s="2492"/>
      <c r="BW461" s="2492"/>
      <c r="BX461" s="2492"/>
      <c r="BY461" s="2492"/>
      <c r="BZ461" s="2492"/>
      <c r="CA461" s="2492"/>
      <c r="CB461" s="2492"/>
      <c r="CC461" s="2492"/>
      <c r="CD461" s="2492"/>
      <c r="CE461" s="2492"/>
      <c r="CF461" s="2492"/>
      <c r="CG461" s="2492"/>
      <c r="CH461" s="2492"/>
      <c r="CI461" s="2492"/>
      <c r="CJ461" s="2492"/>
      <c r="CK461" s="2492"/>
      <c r="CL461" s="2492"/>
      <c r="CM461" s="2492"/>
      <c r="CN461" s="2492"/>
      <c r="CO461" s="2492"/>
      <c r="CP461" s="2492"/>
      <c r="CQ461" s="2492"/>
      <c r="CR461" s="2492"/>
      <c r="CS461" s="2492"/>
      <c r="CT461" s="2492"/>
      <c r="CU461" s="2492"/>
      <c r="CV461" s="2492"/>
      <c r="CW461" s="2492"/>
      <c r="CX461" s="2492"/>
      <c r="CY461" s="2492"/>
      <c r="CZ461" s="2492"/>
      <c r="DA461" s="2492"/>
      <c r="DB461" s="2492"/>
      <c r="DC461" s="2492"/>
      <c r="DD461" s="2492"/>
      <c r="DE461" s="2492"/>
      <c r="DF461" s="2492"/>
      <c r="DG461" s="2492"/>
      <c r="DH461" s="2492"/>
      <c r="DI461" s="2492"/>
      <c r="DJ461" s="2492"/>
      <c r="DK461" s="2492"/>
      <c r="DL461" s="2492"/>
      <c r="DM461" s="2492"/>
      <c r="DN461" s="2492"/>
      <c r="DO461" s="2492"/>
      <c r="DP461" s="2492"/>
      <c r="DQ461" s="2492"/>
      <c r="DR461" s="2492"/>
      <c r="DS461" s="2492"/>
      <c r="DT461" s="2492"/>
      <c r="DU461" s="2492"/>
      <c r="DV461" s="2492"/>
      <c r="DW461" s="2492"/>
      <c r="DX461" s="2492"/>
      <c r="DY461" s="2492"/>
      <c r="DZ461" s="2492"/>
      <c r="EA461" s="2492"/>
      <c r="EB461" s="2492"/>
      <c r="EC461" s="2492"/>
      <c r="ED461" s="2492"/>
      <c r="EE461" s="2492"/>
      <c r="EF461" s="2492"/>
      <c r="EG461" s="2492"/>
      <c r="EH461" s="2492"/>
      <c r="EI461" s="2492"/>
      <c r="EJ461" s="2492"/>
      <c r="EK461" s="2492"/>
      <c r="EL461" s="2492"/>
      <c r="EM461" s="2492"/>
      <c r="EN461" s="2492"/>
      <c r="EO461" s="2492"/>
      <c r="EP461" s="2492"/>
      <c r="EQ461" s="2492"/>
      <c r="ER461" s="2492"/>
      <c r="ES461" s="2492"/>
      <c r="ET461" s="2492"/>
      <c r="EU461" s="2492"/>
      <c r="EV461" s="2492"/>
      <c r="EW461" s="2492"/>
      <c r="EX461" s="2492"/>
      <c r="EY461" s="2492"/>
      <c r="EZ461" s="2492"/>
      <c r="FA461" s="2492"/>
      <c r="FB461" s="2492"/>
      <c r="FC461" s="2492"/>
      <c r="FD461" s="2492"/>
      <c r="FE461" s="2492"/>
      <c r="FF461" s="2492"/>
      <c r="FG461" s="2492"/>
      <c r="FH461" s="2492"/>
      <c r="FI461" s="2492"/>
      <c r="FJ461" s="2492"/>
      <c r="FK461" s="2492"/>
      <c r="FL461" s="2492"/>
      <c r="FM461" s="2492"/>
      <c r="FN461" s="2492"/>
      <c r="FO461" s="2492"/>
      <c r="FP461" s="2492"/>
      <c r="FQ461" s="2492"/>
      <c r="FR461" s="2492"/>
      <c r="FS461" s="2492"/>
      <c r="FT461" s="2492"/>
      <c r="FU461" s="2492"/>
      <c r="FV461" s="2492"/>
      <c r="FW461" s="2492"/>
      <c r="FX461" s="2492"/>
      <c r="FY461" s="2492"/>
      <c r="FZ461" s="2492"/>
      <c r="GA461" s="2492"/>
      <c r="GB461" s="2492"/>
      <c r="GC461" s="2492"/>
      <c r="GD461" s="2492"/>
      <c r="GE461" s="2492"/>
      <c r="GF461" s="2492"/>
      <c r="GG461" s="2492"/>
      <c r="GH461" s="2492"/>
      <c r="GI461" s="2492"/>
      <c r="GJ461" s="2492"/>
      <c r="GK461" s="2492"/>
      <c r="GL461" s="2492"/>
      <c r="GM461" s="2492"/>
      <c r="GN461" s="2492"/>
      <c r="GO461" s="2492"/>
      <c r="GP461" s="2492"/>
      <c r="GQ461" s="2492"/>
      <c r="GR461" s="2492"/>
      <c r="GS461" s="2492"/>
      <c r="GT461" s="2492"/>
      <c r="GU461" s="2492"/>
      <c r="GV461" s="2492"/>
      <c r="GW461" s="2492"/>
      <c r="GX461" s="2492"/>
      <c r="GY461" s="2492"/>
      <c r="GZ461" s="2492"/>
      <c r="HA461" s="2492"/>
      <c r="HB461" s="2492"/>
      <c r="HC461" s="2492"/>
      <c r="HD461" s="2492"/>
      <c r="HE461" s="2492"/>
      <c r="HF461" s="2492"/>
      <c r="HG461" s="2492"/>
      <c r="HH461" s="2492"/>
      <c r="HI461" s="2492"/>
      <c r="HJ461" s="2492"/>
      <c r="HK461" s="2492"/>
      <c r="HL461" s="2492"/>
      <c r="HM461" s="2492"/>
      <c r="HN461" s="2492"/>
      <c r="HO461" s="2492"/>
      <c r="HP461" s="2492"/>
      <c r="HQ461" s="2492"/>
      <c r="HR461" s="2492"/>
      <c r="HS461" s="2492"/>
      <c r="HT461" s="2492"/>
      <c r="HU461" s="2492"/>
      <c r="HV461" s="2492"/>
      <c r="HW461" s="2492"/>
      <c r="HX461" s="2492"/>
      <c r="HY461" s="2492"/>
      <c r="HZ461" s="2492"/>
      <c r="IA461" s="2492"/>
      <c r="IB461" s="2492"/>
      <c r="IC461" s="2492"/>
      <c r="ID461" s="2492"/>
      <c r="IE461" s="2492"/>
    </row>
    <row r="462" spans="1:239" s="1472" customFormat="1" ht="15.75" customHeight="1">
      <c r="A462" s="1483" t="s">
        <v>102</v>
      </c>
      <c r="B462" s="718" t="s">
        <v>1978</v>
      </c>
      <c r="C462" s="2061" t="s">
        <v>1979</v>
      </c>
      <c r="D462" s="215"/>
      <c r="E462" s="760"/>
      <c r="F462" s="218"/>
      <c r="G462" s="83">
        <v>1.5</v>
      </c>
      <c r="H462" s="701"/>
      <c r="I462" s="686">
        <v>37.299999999999997</v>
      </c>
      <c r="J462" s="1123"/>
      <c r="K462" s="698">
        <v>4</v>
      </c>
      <c r="L462" s="2449"/>
      <c r="M462" s="1121" t="s">
        <v>265</v>
      </c>
      <c r="N462" s="83">
        <v>10</v>
      </c>
      <c r="O462" s="755"/>
      <c r="P462" s="1929">
        <v>46</v>
      </c>
      <c r="Q462" s="755"/>
      <c r="R462" s="2463"/>
      <c r="S462" s="83">
        <v>40</v>
      </c>
      <c r="T462" s="755"/>
      <c r="U462" s="1929">
        <v>165</v>
      </c>
      <c r="V462" s="755"/>
      <c r="W462" s="1433"/>
      <c r="X462" s="1689">
        <v>0.2</v>
      </c>
      <c r="Y462" s="1549"/>
      <c r="Z462" s="1981">
        <v>2856</v>
      </c>
      <c r="AA462" s="760"/>
      <c r="AB462" s="2481"/>
      <c r="AC462" s="2516">
        <f t="shared" si="28"/>
        <v>0</v>
      </c>
      <c r="AD462" s="1416">
        <f t="shared" si="29"/>
        <v>0</v>
      </c>
      <c r="AE462" s="1416">
        <f t="shared" si="30"/>
        <v>0</v>
      </c>
      <c r="AF462" s="1416">
        <f t="shared" si="31"/>
        <v>0</v>
      </c>
      <c r="AG462" s="2492"/>
      <c r="AH462" s="2492"/>
      <c r="AI462" s="2492"/>
      <c r="AJ462" s="2492"/>
      <c r="AK462" s="2492"/>
      <c r="AL462" s="2492"/>
      <c r="AM462" s="2492"/>
      <c r="AN462" s="2492"/>
      <c r="AO462" s="2492"/>
      <c r="AP462" s="2492"/>
      <c r="AQ462" s="2492"/>
      <c r="AR462" s="2492"/>
      <c r="AS462" s="2492"/>
      <c r="AT462" s="2492"/>
      <c r="AU462" s="2492"/>
      <c r="AV462" s="2492"/>
      <c r="AW462" s="2492"/>
      <c r="AX462" s="2492"/>
      <c r="AY462" s="2492"/>
      <c r="AZ462" s="2492"/>
      <c r="BA462" s="2492"/>
      <c r="BB462" s="2492"/>
      <c r="BC462" s="2492"/>
      <c r="BD462" s="2492"/>
      <c r="BE462" s="2492"/>
      <c r="BF462" s="2492"/>
      <c r="BG462" s="2492"/>
      <c r="BH462" s="2492"/>
      <c r="BI462" s="2492"/>
      <c r="BJ462" s="2492"/>
      <c r="BK462" s="2492"/>
      <c r="BL462" s="2492"/>
      <c r="BM462" s="2492"/>
      <c r="BN462" s="2492"/>
      <c r="BO462" s="2492"/>
      <c r="BP462" s="2492"/>
      <c r="BQ462" s="2492"/>
      <c r="BR462" s="2492"/>
      <c r="BS462" s="2492"/>
      <c r="BT462" s="2492"/>
      <c r="BU462" s="2492"/>
      <c r="BV462" s="2492"/>
      <c r="BW462" s="2492"/>
      <c r="BX462" s="2492"/>
      <c r="BY462" s="2492"/>
      <c r="BZ462" s="2492"/>
      <c r="CA462" s="2492"/>
      <c r="CB462" s="2492"/>
      <c r="CC462" s="2492"/>
      <c r="CD462" s="2492"/>
      <c r="CE462" s="2492"/>
      <c r="CF462" s="2492"/>
      <c r="CG462" s="2492"/>
      <c r="CH462" s="2492"/>
      <c r="CI462" s="2492"/>
      <c r="CJ462" s="2492"/>
      <c r="CK462" s="2492"/>
      <c r="CL462" s="2492"/>
      <c r="CM462" s="2492"/>
      <c r="CN462" s="2492"/>
      <c r="CO462" s="2492"/>
      <c r="CP462" s="2492"/>
      <c r="CQ462" s="2492"/>
      <c r="CR462" s="2492"/>
      <c r="CS462" s="2492"/>
      <c r="CT462" s="2492"/>
      <c r="CU462" s="2492"/>
      <c r="CV462" s="2492"/>
      <c r="CW462" s="2492"/>
      <c r="CX462" s="2492"/>
      <c r="CY462" s="2492"/>
      <c r="CZ462" s="2492"/>
      <c r="DA462" s="2492"/>
      <c r="DB462" s="2492"/>
      <c r="DC462" s="2492"/>
      <c r="DD462" s="2492"/>
      <c r="DE462" s="2492"/>
      <c r="DF462" s="2492"/>
      <c r="DG462" s="2492"/>
      <c r="DH462" s="2492"/>
      <c r="DI462" s="2492"/>
      <c r="DJ462" s="2492"/>
      <c r="DK462" s="2492"/>
      <c r="DL462" s="2492"/>
      <c r="DM462" s="2492"/>
      <c r="DN462" s="2492"/>
      <c r="DO462" s="2492"/>
      <c r="DP462" s="2492"/>
      <c r="DQ462" s="2492"/>
      <c r="DR462" s="2492"/>
      <c r="DS462" s="2492"/>
      <c r="DT462" s="2492"/>
      <c r="DU462" s="2492"/>
      <c r="DV462" s="2492"/>
      <c r="DW462" s="2492"/>
      <c r="DX462" s="2492"/>
      <c r="DY462" s="2492"/>
      <c r="DZ462" s="2492"/>
      <c r="EA462" s="2492"/>
      <c r="EB462" s="2492"/>
      <c r="EC462" s="2492"/>
      <c r="ED462" s="2492"/>
      <c r="EE462" s="2492"/>
      <c r="EF462" s="2492"/>
      <c r="EG462" s="2492"/>
      <c r="EH462" s="2492"/>
      <c r="EI462" s="2492"/>
      <c r="EJ462" s="2492"/>
      <c r="EK462" s="2492"/>
      <c r="EL462" s="2492"/>
      <c r="EM462" s="2492"/>
      <c r="EN462" s="2492"/>
      <c r="EO462" s="2492"/>
      <c r="EP462" s="2492"/>
      <c r="EQ462" s="2492"/>
      <c r="ER462" s="2492"/>
      <c r="ES462" s="2492"/>
      <c r="ET462" s="2492"/>
      <c r="EU462" s="2492"/>
      <c r="EV462" s="2492"/>
      <c r="EW462" s="2492"/>
      <c r="EX462" s="2492"/>
      <c r="EY462" s="2492"/>
      <c r="EZ462" s="2492"/>
      <c r="FA462" s="2492"/>
      <c r="FB462" s="2492"/>
      <c r="FC462" s="2492"/>
      <c r="FD462" s="2492"/>
      <c r="FE462" s="2492"/>
      <c r="FF462" s="2492"/>
      <c r="FG462" s="2492"/>
      <c r="FH462" s="2492"/>
      <c r="FI462" s="2492"/>
      <c r="FJ462" s="2492"/>
      <c r="FK462" s="2492"/>
      <c r="FL462" s="2492"/>
      <c r="FM462" s="2492"/>
      <c r="FN462" s="2492"/>
      <c r="FO462" s="2492"/>
      <c r="FP462" s="2492"/>
      <c r="FQ462" s="2492"/>
      <c r="FR462" s="2492"/>
      <c r="FS462" s="2492"/>
      <c r="FT462" s="2492"/>
      <c r="FU462" s="2492"/>
      <c r="FV462" s="2492"/>
      <c r="FW462" s="2492"/>
      <c r="FX462" s="2492"/>
      <c r="FY462" s="2492"/>
      <c r="FZ462" s="2492"/>
      <c r="GA462" s="2492"/>
      <c r="GB462" s="2492"/>
      <c r="GC462" s="2492"/>
      <c r="GD462" s="2492"/>
      <c r="GE462" s="2492"/>
      <c r="GF462" s="2492"/>
      <c r="GG462" s="2492"/>
      <c r="GH462" s="2492"/>
      <c r="GI462" s="2492"/>
      <c r="GJ462" s="2492"/>
      <c r="GK462" s="2492"/>
      <c r="GL462" s="2492"/>
      <c r="GM462" s="2492"/>
      <c r="GN462" s="2492"/>
      <c r="GO462" s="2492"/>
      <c r="GP462" s="2492"/>
      <c r="GQ462" s="2492"/>
      <c r="GR462" s="2492"/>
      <c r="GS462" s="2492"/>
      <c r="GT462" s="2492"/>
      <c r="GU462" s="2492"/>
      <c r="GV462" s="2492"/>
      <c r="GW462" s="2492"/>
      <c r="GX462" s="2492"/>
      <c r="GY462" s="2492"/>
      <c r="GZ462" s="2492"/>
      <c r="HA462" s="2492"/>
      <c r="HB462" s="2492"/>
      <c r="HC462" s="2492"/>
      <c r="HD462" s="2492"/>
      <c r="HE462" s="2492"/>
      <c r="HF462" s="2492"/>
      <c r="HG462" s="2492"/>
      <c r="HH462" s="2492"/>
      <c r="HI462" s="2492"/>
      <c r="HJ462" s="2492"/>
      <c r="HK462" s="2492"/>
      <c r="HL462" s="2492"/>
      <c r="HM462" s="2492"/>
      <c r="HN462" s="2492"/>
      <c r="HO462" s="2492"/>
      <c r="HP462" s="2492"/>
      <c r="HQ462" s="2492"/>
      <c r="HR462" s="2492"/>
      <c r="HS462" s="2492"/>
      <c r="HT462" s="2492"/>
      <c r="HU462" s="2492"/>
      <c r="HV462" s="2492"/>
      <c r="HW462" s="2492"/>
      <c r="HX462" s="2492"/>
      <c r="HY462" s="2492"/>
      <c r="HZ462" s="2492"/>
      <c r="IA462" s="2492"/>
      <c r="IB462" s="2492"/>
      <c r="IC462" s="2492"/>
      <c r="ID462" s="2492"/>
      <c r="IE462" s="2492"/>
    </row>
    <row r="463" spans="1:239" s="1472" customFormat="1" ht="15.75" customHeight="1">
      <c r="A463" s="1483">
        <v>3401</v>
      </c>
      <c r="B463" s="718" t="s">
        <v>1980</v>
      </c>
      <c r="C463" s="1583" t="s">
        <v>1981</v>
      </c>
      <c r="D463" s="215"/>
      <c r="E463" s="1584"/>
      <c r="F463" s="85"/>
      <c r="G463" s="83">
        <v>5</v>
      </c>
      <c r="H463" s="701"/>
      <c r="I463" s="686">
        <v>20.7</v>
      </c>
      <c r="J463" s="1123"/>
      <c r="K463" s="698">
        <v>2</v>
      </c>
      <c r="L463" s="2449"/>
      <c r="M463" s="1121" t="s">
        <v>1982</v>
      </c>
      <c r="N463" s="945"/>
      <c r="O463" s="1134"/>
      <c r="P463" s="1588"/>
      <c r="Q463" s="1134"/>
      <c r="R463" s="2471"/>
      <c r="S463" s="1497">
        <v>50</v>
      </c>
      <c r="T463" s="1549"/>
      <c r="U463" s="1499">
        <v>38</v>
      </c>
      <c r="V463" s="1549"/>
      <c r="W463" s="2476"/>
      <c r="X463" s="1502">
        <v>1</v>
      </c>
      <c r="Y463" s="1549"/>
      <c r="Z463" s="1981">
        <v>461</v>
      </c>
      <c r="AA463" s="760"/>
      <c r="AB463" s="2481"/>
      <c r="AC463" s="2516">
        <f t="shared" si="28"/>
        <v>0</v>
      </c>
      <c r="AD463" s="1416">
        <f t="shared" si="29"/>
        <v>0</v>
      </c>
      <c r="AE463" s="1416">
        <f t="shared" si="30"/>
        <v>0</v>
      </c>
      <c r="AF463" s="1416">
        <f t="shared" si="31"/>
        <v>0</v>
      </c>
      <c r="AG463" s="2492"/>
      <c r="AH463" s="2492"/>
      <c r="AI463" s="2492"/>
      <c r="AJ463" s="2492"/>
      <c r="AK463" s="2492"/>
      <c r="AL463" s="2492"/>
      <c r="AM463" s="2492"/>
      <c r="AN463" s="2492"/>
      <c r="AO463" s="2492"/>
      <c r="AP463" s="2492"/>
      <c r="AQ463" s="2492"/>
      <c r="AR463" s="2492"/>
      <c r="AS463" s="2492"/>
      <c r="AT463" s="2492"/>
      <c r="AU463" s="2492"/>
      <c r="AV463" s="2492"/>
      <c r="AW463" s="2492"/>
      <c r="AX463" s="2492"/>
      <c r="AY463" s="2492"/>
      <c r="AZ463" s="2492"/>
      <c r="BA463" s="2492"/>
      <c r="BB463" s="2492"/>
      <c r="BC463" s="2492"/>
      <c r="BD463" s="2492"/>
      <c r="BE463" s="2492"/>
      <c r="BF463" s="2492"/>
      <c r="BG463" s="2492"/>
      <c r="BH463" s="2492"/>
      <c r="BI463" s="2492"/>
      <c r="BJ463" s="2492"/>
      <c r="BK463" s="2492"/>
      <c r="BL463" s="2492"/>
      <c r="BM463" s="2492"/>
      <c r="BN463" s="2492"/>
      <c r="BO463" s="2492"/>
      <c r="BP463" s="2492"/>
      <c r="BQ463" s="2492"/>
      <c r="BR463" s="2492"/>
      <c r="BS463" s="2492"/>
      <c r="BT463" s="2492"/>
      <c r="BU463" s="2492"/>
      <c r="BV463" s="2492"/>
      <c r="BW463" s="2492"/>
      <c r="BX463" s="2492"/>
      <c r="BY463" s="2492"/>
      <c r="BZ463" s="2492"/>
      <c r="CA463" s="2492"/>
      <c r="CB463" s="2492"/>
      <c r="CC463" s="2492"/>
      <c r="CD463" s="2492"/>
      <c r="CE463" s="2492"/>
      <c r="CF463" s="2492"/>
      <c r="CG463" s="2492"/>
      <c r="CH463" s="2492"/>
      <c r="CI463" s="2492"/>
      <c r="CJ463" s="2492"/>
      <c r="CK463" s="2492"/>
      <c r="CL463" s="2492"/>
      <c r="CM463" s="2492"/>
      <c r="CN463" s="2492"/>
      <c r="CO463" s="2492"/>
      <c r="CP463" s="2492"/>
      <c r="CQ463" s="2492"/>
      <c r="CR463" s="2492"/>
      <c r="CS463" s="2492"/>
      <c r="CT463" s="2492"/>
      <c r="CU463" s="2492"/>
      <c r="CV463" s="2492"/>
      <c r="CW463" s="2492"/>
      <c r="CX463" s="2492"/>
      <c r="CY463" s="2492"/>
      <c r="CZ463" s="2492"/>
      <c r="DA463" s="2492"/>
      <c r="DB463" s="2492"/>
      <c r="DC463" s="2492"/>
      <c r="DD463" s="2492"/>
      <c r="DE463" s="2492"/>
      <c r="DF463" s="2492"/>
      <c r="DG463" s="2492"/>
      <c r="DH463" s="2492"/>
      <c r="DI463" s="2492"/>
      <c r="DJ463" s="2492"/>
      <c r="DK463" s="2492"/>
      <c r="DL463" s="2492"/>
      <c r="DM463" s="2492"/>
      <c r="DN463" s="2492"/>
      <c r="DO463" s="2492"/>
      <c r="DP463" s="2492"/>
      <c r="DQ463" s="2492"/>
      <c r="DR463" s="2492"/>
      <c r="DS463" s="2492"/>
      <c r="DT463" s="2492"/>
      <c r="DU463" s="2492"/>
      <c r="DV463" s="2492"/>
      <c r="DW463" s="2492"/>
      <c r="DX463" s="2492"/>
      <c r="DY463" s="2492"/>
      <c r="DZ463" s="2492"/>
      <c r="EA463" s="2492"/>
      <c r="EB463" s="2492"/>
      <c r="EC463" s="2492"/>
      <c r="ED463" s="2492"/>
      <c r="EE463" s="2492"/>
      <c r="EF463" s="2492"/>
      <c r="EG463" s="2492"/>
      <c r="EH463" s="2492"/>
      <c r="EI463" s="2492"/>
      <c r="EJ463" s="2492"/>
      <c r="EK463" s="2492"/>
      <c r="EL463" s="2492"/>
      <c r="EM463" s="2492"/>
      <c r="EN463" s="2492"/>
      <c r="EO463" s="2492"/>
      <c r="EP463" s="2492"/>
      <c r="EQ463" s="2492"/>
      <c r="ER463" s="2492"/>
      <c r="ES463" s="2492"/>
      <c r="ET463" s="2492"/>
      <c r="EU463" s="2492"/>
      <c r="EV463" s="2492"/>
      <c r="EW463" s="2492"/>
      <c r="EX463" s="2492"/>
      <c r="EY463" s="2492"/>
      <c r="EZ463" s="2492"/>
      <c r="FA463" s="2492"/>
      <c r="FB463" s="2492"/>
      <c r="FC463" s="2492"/>
      <c r="FD463" s="2492"/>
      <c r="FE463" s="2492"/>
      <c r="FF463" s="2492"/>
      <c r="FG463" s="2492"/>
      <c r="FH463" s="2492"/>
      <c r="FI463" s="2492"/>
      <c r="FJ463" s="2492"/>
      <c r="FK463" s="2492"/>
      <c r="FL463" s="2492"/>
      <c r="FM463" s="2492"/>
      <c r="FN463" s="2492"/>
      <c r="FO463" s="2492"/>
      <c r="FP463" s="2492"/>
      <c r="FQ463" s="2492"/>
      <c r="FR463" s="2492"/>
      <c r="FS463" s="2492"/>
      <c r="FT463" s="2492"/>
      <c r="FU463" s="2492"/>
      <c r="FV463" s="2492"/>
      <c r="FW463" s="2492"/>
      <c r="FX463" s="2492"/>
      <c r="FY463" s="2492"/>
      <c r="FZ463" s="2492"/>
      <c r="GA463" s="2492"/>
      <c r="GB463" s="2492"/>
      <c r="GC463" s="2492"/>
      <c r="GD463" s="2492"/>
      <c r="GE463" s="2492"/>
      <c r="GF463" s="2492"/>
      <c r="GG463" s="2492"/>
      <c r="GH463" s="2492"/>
      <c r="GI463" s="2492"/>
      <c r="GJ463" s="2492"/>
      <c r="GK463" s="2492"/>
      <c r="GL463" s="2492"/>
      <c r="GM463" s="2492"/>
      <c r="GN463" s="2492"/>
      <c r="GO463" s="2492"/>
      <c r="GP463" s="2492"/>
      <c r="GQ463" s="2492"/>
      <c r="GR463" s="2492"/>
      <c r="GS463" s="2492"/>
      <c r="GT463" s="2492"/>
      <c r="GU463" s="2492"/>
      <c r="GV463" s="2492"/>
      <c r="GW463" s="2492"/>
      <c r="GX463" s="2492"/>
      <c r="GY463" s="2492"/>
      <c r="GZ463" s="2492"/>
      <c r="HA463" s="2492"/>
      <c r="HB463" s="2492"/>
      <c r="HC463" s="2492"/>
      <c r="HD463" s="2492"/>
      <c r="HE463" s="2492"/>
      <c r="HF463" s="2492"/>
      <c r="HG463" s="2492"/>
      <c r="HH463" s="2492"/>
      <c r="HI463" s="2492"/>
      <c r="HJ463" s="2492"/>
      <c r="HK463" s="2492"/>
      <c r="HL463" s="2492"/>
      <c r="HM463" s="2492"/>
      <c r="HN463" s="2492"/>
      <c r="HO463" s="2492"/>
      <c r="HP463" s="2492"/>
      <c r="HQ463" s="2492"/>
      <c r="HR463" s="2492"/>
      <c r="HS463" s="2492"/>
      <c r="HT463" s="2492"/>
      <c r="HU463" s="2492"/>
      <c r="HV463" s="2492"/>
      <c r="HW463" s="2492"/>
      <c r="HX463" s="2492"/>
      <c r="HY463" s="2492"/>
      <c r="HZ463" s="2492"/>
      <c r="IA463" s="2492"/>
      <c r="IB463" s="2492"/>
      <c r="IC463" s="2492"/>
      <c r="ID463" s="2492"/>
      <c r="IE463" s="2492"/>
    </row>
    <row r="464" spans="1:239" s="1472" customFormat="1" ht="15.75" customHeight="1">
      <c r="A464" s="1483" t="s">
        <v>1983</v>
      </c>
      <c r="B464" s="718" t="s">
        <v>1984</v>
      </c>
      <c r="C464" s="1583" t="s">
        <v>1985</v>
      </c>
      <c r="D464" s="215"/>
      <c r="E464" s="215"/>
      <c r="F464" s="218"/>
      <c r="G464" s="83">
        <v>5</v>
      </c>
      <c r="H464" s="701"/>
      <c r="I464" s="686">
        <v>20.7</v>
      </c>
      <c r="J464" s="1123"/>
      <c r="K464" s="698">
        <v>2</v>
      </c>
      <c r="L464" s="2449"/>
      <c r="M464" s="1121" t="s">
        <v>1986</v>
      </c>
      <c r="N464" s="945"/>
      <c r="O464" s="1134"/>
      <c r="P464" s="1588"/>
      <c r="Q464" s="1134"/>
      <c r="R464" s="2471"/>
      <c r="S464" s="1497">
        <v>50</v>
      </c>
      <c r="T464" s="1549"/>
      <c r="U464" s="1499">
        <v>39</v>
      </c>
      <c r="V464" s="1549"/>
      <c r="W464" s="2476"/>
      <c r="X464" s="1502">
        <v>1</v>
      </c>
      <c r="Y464" s="1549"/>
      <c r="Z464" s="1981">
        <v>465</v>
      </c>
      <c r="AA464" s="760"/>
      <c r="AB464" s="2481"/>
      <c r="AC464" s="2516">
        <f t="shared" si="28"/>
        <v>0</v>
      </c>
      <c r="AD464" s="1416">
        <f t="shared" si="29"/>
        <v>0</v>
      </c>
      <c r="AE464" s="1416">
        <f t="shared" si="30"/>
        <v>0</v>
      </c>
      <c r="AF464" s="1416">
        <f t="shared" si="31"/>
        <v>0</v>
      </c>
      <c r="AG464" s="2492"/>
      <c r="AH464" s="2492"/>
      <c r="AI464" s="2492"/>
      <c r="AJ464" s="2492"/>
      <c r="AK464" s="2492"/>
      <c r="AL464" s="2492"/>
      <c r="AM464" s="2492"/>
      <c r="AN464" s="2492"/>
      <c r="AO464" s="2492"/>
      <c r="AP464" s="2492"/>
      <c r="AQ464" s="2492"/>
      <c r="AR464" s="2492"/>
      <c r="AS464" s="2492"/>
      <c r="AT464" s="2492"/>
      <c r="AU464" s="2492"/>
      <c r="AV464" s="2492"/>
      <c r="AW464" s="2492"/>
      <c r="AX464" s="2492"/>
      <c r="AY464" s="2492"/>
      <c r="AZ464" s="2492"/>
      <c r="BA464" s="2492"/>
      <c r="BB464" s="2492"/>
      <c r="BC464" s="2492"/>
      <c r="BD464" s="2492"/>
      <c r="BE464" s="2492"/>
      <c r="BF464" s="2492"/>
      <c r="BG464" s="2492"/>
      <c r="BH464" s="2492"/>
      <c r="BI464" s="2492"/>
      <c r="BJ464" s="2492"/>
      <c r="BK464" s="2492"/>
      <c r="BL464" s="2492"/>
      <c r="BM464" s="2492"/>
      <c r="BN464" s="2492"/>
      <c r="BO464" s="2492"/>
      <c r="BP464" s="2492"/>
      <c r="BQ464" s="2492"/>
      <c r="BR464" s="2492"/>
      <c r="BS464" s="2492"/>
      <c r="BT464" s="2492"/>
      <c r="BU464" s="2492"/>
      <c r="BV464" s="2492"/>
      <c r="BW464" s="2492"/>
      <c r="BX464" s="2492"/>
      <c r="BY464" s="2492"/>
      <c r="BZ464" s="2492"/>
      <c r="CA464" s="2492"/>
      <c r="CB464" s="2492"/>
      <c r="CC464" s="2492"/>
      <c r="CD464" s="2492"/>
      <c r="CE464" s="2492"/>
      <c r="CF464" s="2492"/>
      <c r="CG464" s="2492"/>
      <c r="CH464" s="2492"/>
      <c r="CI464" s="2492"/>
      <c r="CJ464" s="2492"/>
      <c r="CK464" s="2492"/>
      <c r="CL464" s="2492"/>
      <c r="CM464" s="2492"/>
      <c r="CN464" s="2492"/>
      <c r="CO464" s="2492"/>
      <c r="CP464" s="2492"/>
      <c r="CQ464" s="2492"/>
      <c r="CR464" s="2492"/>
      <c r="CS464" s="2492"/>
      <c r="CT464" s="2492"/>
      <c r="CU464" s="2492"/>
      <c r="CV464" s="2492"/>
      <c r="CW464" s="2492"/>
      <c r="CX464" s="2492"/>
      <c r="CY464" s="2492"/>
      <c r="CZ464" s="2492"/>
      <c r="DA464" s="2492"/>
      <c r="DB464" s="2492"/>
      <c r="DC464" s="2492"/>
      <c r="DD464" s="2492"/>
      <c r="DE464" s="2492"/>
      <c r="DF464" s="2492"/>
      <c r="DG464" s="2492"/>
      <c r="DH464" s="2492"/>
      <c r="DI464" s="2492"/>
      <c r="DJ464" s="2492"/>
      <c r="DK464" s="2492"/>
      <c r="DL464" s="2492"/>
      <c r="DM464" s="2492"/>
      <c r="DN464" s="2492"/>
      <c r="DO464" s="2492"/>
      <c r="DP464" s="2492"/>
      <c r="DQ464" s="2492"/>
      <c r="DR464" s="2492"/>
      <c r="DS464" s="2492"/>
      <c r="DT464" s="2492"/>
      <c r="DU464" s="2492"/>
      <c r="DV464" s="2492"/>
      <c r="DW464" s="2492"/>
      <c r="DX464" s="2492"/>
      <c r="DY464" s="2492"/>
      <c r="DZ464" s="2492"/>
      <c r="EA464" s="2492"/>
      <c r="EB464" s="2492"/>
      <c r="EC464" s="2492"/>
      <c r="ED464" s="2492"/>
      <c r="EE464" s="2492"/>
      <c r="EF464" s="2492"/>
      <c r="EG464" s="2492"/>
      <c r="EH464" s="2492"/>
      <c r="EI464" s="2492"/>
      <c r="EJ464" s="2492"/>
      <c r="EK464" s="2492"/>
      <c r="EL464" s="2492"/>
      <c r="EM464" s="2492"/>
      <c r="EN464" s="2492"/>
      <c r="EO464" s="2492"/>
      <c r="EP464" s="2492"/>
      <c r="EQ464" s="2492"/>
      <c r="ER464" s="2492"/>
      <c r="ES464" s="2492"/>
      <c r="ET464" s="2492"/>
      <c r="EU464" s="2492"/>
      <c r="EV464" s="2492"/>
      <c r="EW464" s="2492"/>
      <c r="EX464" s="2492"/>
      <c r="EY464" s="2492"/>
      <c r="EZ464" s="2492"/>
      <c r="FA464" s="2492"/>
      <c r="FB464" s="2492"/>
      <c r="FC464" s="2492"/>
      <c r="FD464" s="2492"/>
      <c r="FE464" s="2492"/>
      <c r="FF464" s="2492"/>
      <c r="FG464" s="2492"/>
      <c r="FH464" s="2492"/>
      <c r="FI464" s="2492"/>
      <c r="FJ464" s="2492"/>
      <c r="FK464" s="2492"/>
      <c r="FL464" s="2492"/>
      <c r="FM464" s="2492"/>
      <c r="FN464" s="2492"/>
      <c r="FO464" s="2492"/>
      <c r="FP464" s="2492"/>
      <c r="FQ464" s="2492"/>
      <c r="FR464" s="2492"/>
      <c r="FS464" s="2492"/>
      <c r="FT464" s="2492"/>
      <c r="FU464" s="2492"/>
      <c r="FV464" s="2492"/>
      <c r="FW464" s="2492"/>
      <c r="FX464" s="2492"/>
      <c r="FY464" s="2492"/>
      <c r="FZ464" s="2492"/>
      <c r="GA464" s="2492"/>
      <c r="GB464" s="2492"/>
      <c r="GC464" s="2492"/>
      <c r="GD464" s="2492"/>
      <c r="GE464" s="2492"/>
      <c r="GF464" s="2492"/>
      <c r="GG464" s="2492"/>
      <c r="GH464" s="2492"/>
      <c r="GI464" s="2492"/>
      <c r="GJ464" s="2492"/>
      <c r="GK464" s="2492"/>
      <c r="GL464" s="2492"/>
      <c r="GM464" s="2492"/>
      <c r="GN464" s="2492"/>
      <c r="GO464" s="2492"/>
      <c r="GP464" s="2492"/>
      <c r="GQ464" s="2492"/>
      <c r="GR464" s="2492"/>
      <c r="GS464" s="2492"/>
      <c r="GT464" s="2492"/>
      <c r="GU464" s="2492"/>
      <c r="GV464" s="2492"/>
      <c r="GW464" s="2492"/>
      <c r="GX464" s="2492"/>
      <c r="GY464" s="2492"/>
      <c r="GZ464" s="2492"/>
      <c r="HA464" s="2492"/>
      <c r="HB464" s="2492"/>
      <c r="HC464" s="2492"/>
      <c r="HD464" s="2492"/>
      <c r="HE464" s="2492"/>
      <c r="HF464" s="2492"/>
      <c r="HG464" s="2492"/>
      <c r="HH464" s="2492"/>
      <c r="HI464" s="2492"/>
      <c r="HJ464" s="2492"/>
      <c r="HK464" s="2492"/>
      <c r="HL464" s="2492"/>
      <c r="HM464" s="2492"/>
      <c r="HN464" s="2492"/>
      <c r="HO464" s="2492"/>
      <c r="HP464" s="2492"/>
      <c r="HQ464" s="2492"/>
      <c r="HR464" s="2492"/>
      <c r="HS464" s="2492"/>
      <c r="HT464" s="2492"/>
      <c r="HU464" s="2492"/>
      <c r="HV464" s="2492"/>
      <c r="HW464" s="2492"/>
      <c r="HX464" s="2492"/>
      <c r="HY464" s="2492"/>
      <c r="HZ464" s="2492"/>
      <c r="IA464" s="2492"/>
      <c r="IB464" s="2492"/>
      <c r="IC464" s="2492"/>
      <c r="ID464" s="2492"/>
      <c r="IE464" s="2492"/>
    </row>
    <row r="465" spans="1:239" s="1472" customFormat="1" ht="15.75" customHeight="1">
      <c r="A465" s="1483" t="s">
        <v>1987</v>
      </c>
      <c r="B465" s="718" t="s">
        <v>1988</v>
      </c>
      <c r="C465" s="1543" t="s">
        <v>1989</v>
      </c>
      <c r="D465" s="1544"/>
      <c r="E465" s="1544"/>
      <c r="F465" s="1635"/>
      <c r="G465" s="83">
        <v>5</v>
      </c>
      <c r="H465" s="701"/>
      <c r="I465" s="686">
        <v>24.9</v>
      </c>
      <c r="J465" s="1123"/>
      <c r="K465" s="698">
        <v>3</v>
      </c>
      <c r="L465" s="2449"/>
      <c r="M465" s="1121" t="s">
        <v>1990</v>
      </c>
      <c r="N465" s="945"/>
      <c r="O465" s="1134"/>
      <c r="P465" s="1588"/>
      <c r="Q465" s="1134"/>
      <c r="R465" s="2471"/>
      <c r="S465" s="945"/>
      <c r="T465" s="1134"/>
      <c r="U465" s="1588"/>
      <c r="V465" s="1134"/>
      <c r="W465" s="1430"/>
      <c r="X465" s="1689">
        <v>0.6</v>
      </c>
      <c r="Y465" s="1549"/>
      <c r="Z465" s="1981">
        <v>946</v>
      </c>
      <c r="AA465" s="760"/>
      <c r="AB465" s="2481"/>
      <c r="AC465" s="2516">
        <f t="shared" si="28"/>
        <v>0</v>
      </c>
      <c r="AD465" s="1416">
        <f t="shared" si="29"/>
        <v>0</v>
      </c>
      <c r="AE465" s="1416">
        <f t="shared" si="30"/>
        <v>0</v>
      </c>
      <c r="AF465" s="1416">
        <f t="shared" si="31"/>
        <v>0</v>
      </c>
      <c r="AG465" s="2492"/>
      <c r="AH465" s="2492"/>
      <c r="AI465" s="2492"/>
      <c r="AJ465" s="2492"/>
      <c r="AK465" s="2492"/>
      <c r="AL465" s="2492"/>
      <c r="AM465" s="2492"/>
      <c r="AN465" s="2492"/>
      <c r="AO465" s="2492"/>
      <c r="AP465" s="2492"/>
      <c r="AQ465" s="2492"/>
      <c r="AR465" s="2492"/>
      <c r="AS465" s="2492"/>
      <c r="AT465" s="2492"/>
      <c r="AU465" s="2492"/>
      <c r="AV465" s="2492"/>
      <c r="AW465" s="2492"/>
      <c r="AX465" s="2492"/>
      <c r="AY465" s="2492"/>
      <c r="AZ465" s="2492"/>
      <c r="BA465" s="2492"/>
      <c r="BB465" s="2492"/>
      <c r="BC465" s="2492"/>
      <c r="BD465" s="2492"/>
      <c r="BE465" s="2492"/>
      <c r="BF465" s="2492"/>
      <c r="BG465" s="2492"/>
      <c r="BH465" s="2492"/>
      <c r="BI465" s="2492"/>
      <c r="BJ465" s="2492"/>
      <c r="BK465" s="2492"/>
      <c r="BL465" s="2492"/>
      <c r="BM465" s="2492"/>
      <c r="BN465" s="2492"/>
      <c r="BO465" s="2492"/>
      <c r="BP465" s="2492"/>
      <c r="BQ465" s="2492"/>
      <c r="BR465" s="2492"/>
      <c r="BS465" s="2492"/>
      <c r="BT465" s="2492"/>
      <c r="BU465" s="2492"/>
      <c r="BV465" s="2492"/>
      <c r="BW465" s="2492"/>
      <c r="BX465" s="2492"/>
      <c r="BY465" s="2492"/>
      <c r="BZ465" s="2492"/>
      <c r="CA465" s="2492"/>
      <c r="CB465" s="2492"/>
      <c r="CC465" s="2492"/>
      <c r="CD465" s="2492"/>
      <c r="CE465" s="2492"/>
      <c r="CF465" s="2492"/>
      <c r="CG465" s="2492"/>
      <c r="CH465" s="2492"/>
      <c r="CI465" s="2492"/>
      <c r="CJ465" s="2492"/>
      <c r="CK465" s="2492"/>
      <c r="CL465" s="2492"/>
      <c r="CM465" s="2492"/>
      <c r="CN465" s="2492"/>
      <c r="CO465" s="2492"/>
      <c r="CP465" s="2492"/>
      <c r="CQ465" s="2492"/>
      <c r="CR465" s="2492"/>
      <c r="CS465" s="2492"/>
      <c r="CT465" s="2492"/>
      <c r="CU465" s="2492"/>
      <c r="CV465" s="2492"/>
      <c r="CW465" s="2492"/>
      <c r="CX465" s="2492"/>
      <c r="CY465" s="2492"/>
      <c r="CZ465" s="2492"/>
      <c r="DA465" s="2492"/>
      <c r="DB465" s="2492"/>
      <c r="DC465" s="2492"/>
      <c r="DD465" s="2492"/>
      <c r="DE465" s="2492"/>
      <c r="DF465" s="2492"/>
      <c r="DG465" s="2492"/>
      <c r="DH465" s="2492"/>
      <c r="DI465" s="2492"/>
      <c r="DJ465" s="2492"/>
      <c r="DK465" s="2492"/>
      <c r="DL465" s="2492"/>
      <c r="DM465" s="2492"/>
      <c r="DN465" s="2492"/>
      <c r="DO465" s="2492"/>
      <c r="DP465" s="2492"/>
      <c r="DQ465" s="2492"/>
      <c r="DR465" s="2492"/>
      <c r="DS465" s="2492"/>
      <c r="DT465" s="2492"/>
      <c r="DU465" s="2492"/>
      <c r="DV465" s="2492"/>
      <c r="DW465" s="2492"/>
      <c r="DX465" s="2492"/>
      <c r="DY465" s="2492"/>
      <c r="DZ465" s="2492"/>
      <c r="EA465" s="2492"/>
      <c r="EB465" s="2492"/>
      <c r="EC465" s="2492"/>
      <c r="ED465" s="2492"/>
      <c r="EE465" s="2492"/>
      <c r="EF465" s="2492"/>
      <c r="EG465" s="2492"/>
      <c r="EH465" s="2492"/>
      <c r="EI465" s="2492"/>
      <c r="EJ465" s="2492"/>
      <c r="EK465" s="2492"/>
      <c r="EL465" s="2492"/>
      <c r="EM465" s="2492"/>
      <c r="EN465" s="2492"/>
      <c r="EO465" s="2492"/>
      <c r="EP465" s="2492"/>
      <c r="EQ465" s="2492"/>
      <c r="ER465" s="2492"/>
      <c r="ES465" s="2492"/>
      <c r="ET465" s="2492"/>
      <c r="EU465" s="2492"/>
      <c r="EV465" s="2492"/>
      <c r="EW465" s="2492"/>
      <c r="EX465" s="2492"/>
      <c r="EY465" s="2492"/>
      <c r="EZ465" s="2492"/>
      <c r="FA465" s="2492"/>
      <c r="FB465" s="2492"/>
      <c r="FC465" s="2492"/>
      <c r="FD465" s="2492"/>
      <c r="FE465" s="2492"/>
      <c r="FF465" s="2492"/>
      <c r="FG465" s="2492"/>
      <c r="FH465" s="2492"/>
      <c r="FI465" s="2492"/>
      <c r="FJ465" s="2492"/>
      <c r="FK465" s="2492"/>
      <c r="FL465" s="2492"/>
      <c r="FM465" s="2492"/>
      <c r="FN465" s="2492"/>
      <c r="FO465" s="2492"/>
      <c r="FP465" s="2492"/>
      <c r="FQ465" s="2492"/>
      <c r="FR465" s="2492"/>
      <c r="FS465" s="2492"/>
      <c r="FT465" s="2492"/>
      <c r="FU465" s="2492"/>
      <c r="FV465" s="2492"/>
      <c r="FW465" s="2492"/>
      <c r="FX465" s="2492"/>
      <c r="FY465" s="2492"/>
      <c r="FZ465" s="2492"/>
      <c r="GA465" s="2492"/>
      <c r="GB465" s="2492"/>
      <c r="GC465" s="2492"/>
      <c r="GD465" s="2492"/>
      <c r="GE465" s="2492"/>
      <c r="GF465" s="2492"/>
      <c r="GG465" s="2492"/>
      <c r="GH465" s="2492"/>
      <c r="GI465" s="2492"/>
      <c r="GJ465" s="2492"/>
      <c r="GK465" s="2492"/>
      <c r="GL465" s="2492"/>
      <c r="GM465" s="2492"/>
      <c r="GN465" s="2492"/>
      <c r="GO465" s="2492"/>
      <c r="GP465" s="2492"/>
      <c r="GQ465" s="2492"/>
      <c r="GR465" s="2492"/>
      <c r="GS465" s="2492"/>
      <c r="GT465" s="2492"/>
      <c r="GU465" s="2492"/>
      <c r="GV465" s="2492"/>
      <c r="GW465" s="2492"/>
      <c r="GX465" s="2492"/>
      <c r="GY465" s="2492"/>
      <c r="GZ465" s="2492"/>
      <c r="HA465" s="2492"/>
      <c r="HB465" s="2492"/>
      <c r="HC465" s="2492"/>
      <c r="HD465" s="2492"/>
      <c r="HE465" s="2492"/>
      <c r="HF465" s="2492"/>
      <c r="HG465" s="2492"/>
      <c r="HH465" s="2492"/>
      <c r="HI465" s="2492"/>
      <c r="HJ465" s="2492"/>
      <c r="HK465" s="2492"/>
      <c r="HL465" s="2492"/>
      <c r="HM465" s="2492"/>
      <c r="HN465" s="2492"/>
      <c r="HO465" s="2492"/>
      <c r="HP465" s="2492"/>
      <c r="HQ465" s="2492"/>
      <c r="HR465" s="2492"/>
      <c r="HS465" s="2492"/>
      <c r="HT465" s="2492"/>
      <c r="HU465" s="2492"/>
      <c r="HV465" s="2492"/>
      <c r="HW465" s="2492"/>
      <c r="HX465" s="2492"/>
      <c r="HY465" s="2492"/>
      <c r="HZ465" s="2492"/>
      <c r="IA465" s="2492"/>
      <c r="IB465" s="2492"/>
      <c r="IC465" s="2492"/>
      <c r="ID465" s="2492"/>
      <c r="IE465" s="2492"/>
    </row>
    <row r="466" spans="1:239" s="1472" customFormat="1" ht="15.75" customHeight="1">
      <c r="A466" s="1483">
        <v>3409</v>
      </c>
      <c r="B466" s="718" t="s">
        <v>1991</v>
      </c>
      <c r="C466" s="1543" t="s">
        <v>1992</v>
      </c>
      <c r="D466" s="1544"/>
      <c r="E466" s="1545"/>
      <c r="F466" s="1546"/>
      <c r="G466" s="83">
        <v>5</v>
      </c>
      <c r="H466" s="701"/>
      <c r="I466" s="686">
        <v>20.7</v>
      </c>
      <c r="J466" s="1123"/>
      <c r="K466" s="698">
        <v>2</v>
      </c>
      <c r="L466" s="2449"/>
      <c r="M466" s="1121" t="s">
        <v>1993</v>
      </c>
      <c r="N466" s="945"/>
      <c r="O466" s="1134"/>
      <c r="P466" s="1588"/>
      <c r="Q466" s="1134"/>
      <c r="R466" s="2471"/>
      <c r="S466" s="945"/>
      <c r="T466" s="1134"/>
      <c r="U466" s="1588"/>
      <c r="V466" s="1134"/>
      <c r="W466" s="1430"/>
      <c r="X466" s="1502">
        <v>1</v>
      </c>
      <c r="Y466" s="1549"/>
      <c r="Z466" s="1981">
        <v>461</v>
      </c>
      <c r="AA466" s="760"/>
      <c r="AB466" s="2481"/>
      <c r="AC466" s="2516">
        <f t="shared" si="28"/>
        <v>0</v>
      </c>
      <c r="AD466" s="1416">
        <f t="shared" si="29"/>
        <v>0</v>
      </c>
      <c r="AE466" s="1416">
        <f t="shared" si="30"/>
        <v>0</v>
      </c>
      <c r="AF466" s="1416">
        <f t="shared" si="31"/>
        <v>0</v>
      </c>
      <c r="AG466" s="2492"/>
      <c r="AH466" s="2492"/>
      <c r="AI466" s="2492"/>
      <c r="AJ466" s="2492"/>
      <c r="AK466" s="2492"/>
      <c r="AL466" s="2492"/>
      <c r="AM466" s="2492"/>
      <c r="AN466" s="2492"/>
      <c r="AO466" s="2492"/>
      <c r="AP466" s="2492"/>
      <c r="AQ466" s="2492"/>
      <c r="AR466" s="2492"/>
      <c r="AS466" s="2492"/>
      <c r="AT466" s="2492"/>
      <c r="AU466" s="2492"/>
      <c r="AV466" s="2492"/>
      <c r="AW466" s="2492"/>
      <c r="AX466" s="2492"/>
      <c r="AY466" s="2492"/>
      <c r="AZ466" s="2492"/>
      <c r="BA466" s="2492"/>
      <c r="BB466" s="2492"/>
      <c r="BC466" s="2492"/>
      <c r="BD466" s="2492"/>
      <c r="BE466" s="2492"/>
      <c r="BF466" s="2492"/>
      <c r="BG466" s="2492"/>
      <c r="BH466" s="2492"/>
      <c r="BI466" s="2492"/>
      <c r="BJ466" s="2492"/>
      <c r="BK466" s="2492"/>
      <c r="BL466" s="2492"/>
      <c r="BM466" s="2492"/>
      <c r="BN466" s="2492"/>
      <c r="BO466" s="2492"/>
      <c r="BP466" s="2492"/>
      <c r="BQ466" s="2492"/>
      <c r="BR466" s="2492"/>
      <c r="BS466" s="2492"/>
      <c r="BT466" s="2492"/>
      <c r="BU466" s="2492"/>
      <c r="BV466" s="2492"/>
      <c r="BW466" s="2492"/>
      <c r="BX466" s="2492"/>
      <c r="BY466" s="2492"/>
      <c r="BZ466" s="2492"/>
      <c r="CA466" s="2492"/>
      <c r="CB466" s="2492"/>
      <c r="CC466" s="2492"/>
      <c r="CD466" s="2492"/>
      <c r="CE466" s="2492"/>
      <c r="CF466" s="2492"/>
      <c r="CG466" s="2492"/>
      <c r="CH466" s="2492"/>
      <c r="CI466" s="2492"/>
      <c r="CJ466" s="2492"/>
      <c r="CK466" s="2492"/>
      <c r="CL466" s="2492"/>
      <c r="CM466" s="2492"/>
      <c r="CN466" s="2492"/>
      <c r="CO466" s="2492"/>
      <c r="CP466" s="2492"/>
      <c r="CQ466" s="2492"/>
      <c r="CR466" s="2492"/>
      <c r="CS466" s="2492"/>
      <c r="CT466" s="2492"/>
      <c r="CU466" s="2492"/>
      <c r="CV466" s="2492"/>
      <c r="CW466" s="2492"/>
      <c r="CX466" s="2492"/>
      <c r="CY466" s="2492"/>
      <c r="CZ466" s="2492"/>
      <c r="DA466" s="2492"/>
      <c r="DB466" s="2492"/>
      <c r="DC466" s="2492"/>
      <c r="DD466" s="2492"/>
      <c r="DE466" s="2492"/>
      <c r="DF466" s="2492"/>
      <c r="DG466" s="2492"/>
      <c r="DH466" s="2492"/>
      <c r="DI466" s="2492"/>
      <c r="DJ466" s="2492"/>
      <c r="DK466" s="2492"/>
      <c r="DL466" s="2492"/>
      <c r="DM466" s="2492"/>
      <c r="DN466" s="2492"/>
      <c r="DO466" s="2492"/>
      <c r="DP466" s="2492"/>
      <c r="DQ466" s="2492"/>
      <c r="DR466" s="2492"/>
      <c r="DS466" s="2492"/>
      <c r="DT466" s="2492"/>
      <c r="DU466" s="2492"/>
      <c r="DV466" s="2492"/>
      <c r="DW466" s="2492"/>
      <c r="DX466" s="2492"/>
      <c r="DY466" s="2492"/>
      <c r="DZ466" s="2492"/>
      <c r="EA466" s="2492"/>
      <c r="EB466" s="2492"/>
      <c r="EC466" s="2492"/>
      <c r="ED466" s="2492"/>
      <c r="EE466" s="2492"/>
      <c r="EF466" s="2492"/>
      <c r="EG466" s="2492"/>
      <c r="EH466" s="2492"/>
      <c r="EI466" s="2492"/>
      <c r="EJ466" s="2492"/>
      <c r="EK466" s="2492"/>
      <c r="EL466" s="2492"/>
      <c r="EM466" s="2492"/>
      <c r="EN466" s="2492"/>
      <c r="EO466" s="2492"/>
      <c r="EP466" s="2492"/>
      <c r="EQ466" s="2492"/>
      <c r="ER466" s="2492"/>
      <c r="ES466" s="2492"/>
      <c r="ET466" s="2492"/>
      <c r="EU466" s="2492"/>
      <c r="EV466" s="2492"/>
      <c r="EW466" s="2492"/>
      <c r="EX466" s="2492"/>
      <c r="EY466" s="2492"/>
      <c r="EZ466" s="2492"/>
      <c r="FA466" s="2492"/>
      <c r="FB466" s="2492"/>
      <c r="FC466" s="2492"/>
      <c r="FD466" s="2492"/>
      <c r="FE466" s="2492"/>
      <c r="FF466" s="2492"/>
      <c r="FG466" s="2492"/>
      <c r="FH466" s="2492"/>
      <c r="FI466" s="2492"/>
      <c r="FJ466" s="2492"/>
      <c r="FK466" s="2492"/>
      <c r="FL466" s="2492"/>
      <c r="FM466" s="2492"/>
      <c r="FN466" s="2492"/>
      <c r="FO466" s="2492"/>
      <c r="FP466" s="2492"/>
      <c r="FQ466" s="2492"/>
      <c r="FR466" s="2492"/>
      <c r="FS466" s="2492"/>
      <c r="FT466" s="2492"/>
      <c r="FU466" s="2492"/>
      <c r="FV466" s="2492"/>
      <c r="FW466" s="2492"/>
      <c r="FX466" s="2492"/>
      <c r="FY466" s="2492"/>
      <c r="FZ466" s="2492"/>
      <c r="GA466" s="2492"/>
      <c r="GB466" s="2492"/>
      <c r="GC466" s="2492"/>
      <c r="GD466" s="2492"/>
      <c r="GE466" s="2492"/>
      <c r="GF466" s="2492"/>
      <c r="GG466" s="2492"/>
      <c r="GH466" s="2492"/>
      <c r="GI466" s="2492"/>
      <c r="GJ466" s="2492"/>
      <c r="GK466" s="2492"/>
      <c r="GL466" s="2492"/>
      <c r="GM466" s="2492"/>
      <c r="GN466" s="2492"/>
      <c r="GO466" s="2492"/>
      <c r="GP466" s="2492"/>
      <c r="GQ466" s="2492"/>
      <c r="GR466" s="2492"/>
      <c r="GS466" s="2492"/>
      <c r="GT466" s="2492"/>
      <c r="GU466" s="2492"/>
      <c r="GV466" s="2492"/>
      <c r="GW466" s="2492"/>
      <c r="GX466" s="2492"/>
      <c r="GY466" s="2492"/>
      <c r="GZ466" s="2492"/>
      <c r="HA466" s="2492"/>
      <c r="HB466" s="2492"/>
      <c r="HC466" s="2492"/>
      <c r="HD466" s="2492"/>
      <c r="HE466" s="2492"/>
      <c r="HF466" s="2492"/>
      <c r="HG466" s="2492"/>
      <c r="HH466" s="2492"/>
      <c r="HI466" s="2492"/>
      <c r="HJ466" s="2492"/>
      <c r="HK466" s="2492"/>
      <c r="HL466" s="2492"/>
      <c r="HM466" s="2492"/>
      <c r="HN466" s="2492"/>
      <c r="HO466" s="2492"/>
      <c r="HP466" s="2492"/>
      <c r="HQ466" s="2492"/>
      <c r="HR466" s="2492"/>
      <c r="HS466" s="2492"/>
      <c r="HT466" s="2492"/>
      <c r="HU466" s="2492"/>
      <c r="HV466" s="2492"/>
      <c r="HW466" s="2492"/>
      <c r="HX466" s="2492"/>
      <c r="HY466" s="2492"/>
      <c r="HZ466" s="2492"/>
      <c r="IA466" s="2492"/>
      <c r="IB466" s="2492"/>
      <c r="IC466" s="2492"/>
      <c r="ID466" s="2492"/>
      <c r="IE466" s="2492"/>
    </row>
    <row r="467" spans="1:239" s="1472" customFormat="1" ht="27" customHeight="1">
      <c r="A467" s="1684" t="s">
        <v>1994</v>
      </c>
      <c r="B467" s="1968" t="s">
        <v>1995</v>
      </c>
      <c r="C467" s="4438" t="s">
        <v>1996</v>
      </c>
      <c r="D467" s="4438"/>
      <c r="E467" s="4438"/>
      <c r="F467" s="4439"/>
      <c r="G467" s="1621">
        <v>5</v>
      </c>
      <c r="H467" s="1622"/>
      <c r="I467" s="1617">
        <v>24.9</v>
      </c>
      <c r="J467" s="1771"/>
      <c r="K467" s="1624">
        <v>3</v>
      </c>
      <c r="L467" s="2442"/>
      <c r="M467" s="128"/>
      <c r="N467" s="1158"/>
      <c r="O467" s="1143"/>
      <c r="P467" s="2019"/>
      <c r="Q467" s="1143"/>
      <c r="R467" s="2629"/>
      <c r="S467" s="1158"/>
      <c r="T467" s="1143"/>
      <c r="U467" s="2019"/>
      <c r="V467" s="1143"/>
      <c r="W467" s="2613"/>
      <c r="X467" s="1689">
        <v>0.6</v>
      </c>
      <c r="Y467" s="2064"/>
      <c r="Z467" s="1981">
        <v>1041</v>
      </c>
      <c r="AA467" s="1780"/>
      <c r="AB467" s="2683"/>
      <c r="AC467" s="2516">
        <f t="shared" si="28"/>
        <v>0</v>
      </c>
      <c r="AD467" s="1416">
        <f t="shared" si="29"/>
        <v>0</v>
      </c>
      <c r="AE467" s="1416">
        <f t="shared" si="30"/>
        <v>0</v>
      </c>
      <c r="AF467" s="1416">
        <f t="shared" si="31"/>
        <v>0</v>
      </c>
      <c r="AG467" s="2492"/>
      <c r="AH467" s="2492"/>
      <c r="AI467" s="2492"/>
      <c r="AJ467" s="2492"/>
      <c r="AK467" s="2492"/>
      <c r="AL467" s="2492"/>
      <c r="AM467" s="2492"/>
      <c r="AN467" s="2492"/>
      <c r="AO467" s="2492"/>
      <c r="AP467" s="2492"/>
      <c r="AQ467" s="2492"/>
      <c r="AR467" s="2492"/>
      <c r="AS467" s="2492"/>
      <c r="AT467" s="2492"/>
      <c r="AU467" s="2492"/>
      <c r="AV467" s="2492"/>
      <c r="AW467" s="2492"/>
      <c r="AX467" s="2492"/>
      <c r="AY467" s="2492"/>
      <c r="AZ467" s="2492"/>
      <c r="BA467" s="2492"/>
      <c r="BB467" s="2492"/>
      <c r="BC467" s="2492"/>
      <c r="BD467" s="2492"/>
      <c r="BE467" s="2492"/>
      <c r="BF467" s="2492"/>
      <c r="BG467" s="2492"/>
      <c r="BH467" s="2492"/>
      <c r="BI467" s="2492"/>
      <c r="BJ467" s="2492"/>
      <c r="BK467" s="2492"/>
      <c r="BL467" s="2492"/>
      <c r="BM467" s="2492"/>
      <c r="BN467" s="2492"/>
      <c r="BO467" s="2492"/>
      <c r="BP467" s="2492"/>
      <c r="BQ467" s="2492"/>
      <c r="BR467" s="2492"/>
      <c r="BS467" s="2492"/>
      <c r="BT467" s="2492"/>
      <c r="BU467" s="2492"/>
      <c r="BV467" s="2492"/>
      <c r="BW467" s="2492"/>
      <c r="BX467" s="2492"/>
      <c r="BY467" s="2492"/>
      <c r="BZ467" s="2492"/>
      <c r="CA467" s="2492"/>
      <c r="CB467" s="2492"/>
      <c r="CC467" s="2492"/>
      <c r="CD467" s="2492"/>
      <c r="CE467" s="2492"/>
      <c r="CF467" s="2492"/>
      <c r="CG467" s="2492"/>
      <c r="CH467" s="2492"/>
      <c r="CI467" s="2492"/>
      <c r="CJ467" s="2492"/>
      <c r="CK467" s="2492"/>
      <c r="CL467" s="2492"/>
      <c r="CM467" s="2492"/>
      <c r="CN467" s="2492"/>
      <c r="CO467" s="2492"/>
      <c r="CP467" s="2492"/>
      <c r="CQ467" s="2492"/>
      <c r="CR467" s="2492"/>
      <c r="CS467" s="2492"/>
      <c r="CT467" s="2492"/>
      <c r="CU467" s="2492"/>
      <c r="CV467" s="2492"/>
      <c r="CW467" s="2492"/>
      <c r="CX467" s="2492"/>
      <c r="CY467" s="2492"/>
      <c r="CZ467" s="2492"/>
      <c r="DA467" s="2492"/>
      <c r="DB467" s="2492"/>
      <c r="DC467" s="2492"/>
      <c r="DD467" s="2492"/>
      <c r="DE467" s="2492"/>
      <c r="DF467" s="2492"/>
      <c r="DG467" s="2492"/>
      <c r="DH467" s="2492"/>
      <c r="DI467" s="2492"/>
      <c r="DJ467" s="2492"/>
      <c r="DK467" s="2492"/>
      <c r="DL467" s="2492"/>
      <c r="DM467" s="2492"/>
      <c r="DN467" s="2492"/>
      <c r="DO467" s="2492"/>
      <c r="DP467" s="2492"/>
      <c r="DQ467" s="2492"/>
      <c r="DR467" s="2492"/>
      <c r="DS467" s="2492"/>
      <c r="DT467" s="2492"/>
      <c r="DU467" s="2492"/>
      <c r="DV467" s="2492"/>
      <c r="DW467" s="2492"/>
      <c r="DX467" s="2492"/>
      <c r="DY467" s="2492"/>
      <c r="DZ467" s="2492"/>
      <c r="EA467" s="2492"/>
      <c r="EB467" s="2492"/>
      <c r="EC467" s="2492"/>
      <c r="ED467" s="2492"/>
      <c r="EE467" s="2492"/>
      <c r="EF467" s="2492"/>
      <c r="EG467" s="2492"/>
      <c r="EH467" s="2492"/>
      <c r="EI467" s="2492"/>
      <c r="EJ467" s="2492"/>
      <c r="EK467" s="2492"/>
      <c r="EL467" s="2492"/>
      <c r="EM467" s="2492"/>
      <c r="EN467" s="2492"/>
      <c r="EO467" s="2492"/>
      <c r="EP467" s="2492"/>
      <c r="EQ467" s="2492"/>
      <c r="ER467" s="2492"/>
      <c r="ES467" s="2492"/>
      <c r="ET467" s="2492"/>
      <c r="EU467" s="2492"/>
      <c r="EV467" s="2492"/>
      <c r="EW467" s="2492"/>
      <c r="EX467" s="2492"/>
      <c r="EY467" s="2492"/>
      <c r="EZ467" s="2492"/>
      <c r="FA467" s="2492"/>
      <c r="FB467" s="2492"/>
      <c r="FC467" s="2492"/>
      <c r="FD467" s="2492"/>
      <c r="FE467" s="2492"/>
      <c r="FF467" s="2492"/>
      <c r="FG467" s="2492"/>
      <c r="FH467" s="2492"/>
      <c r="FI467" s="2492"/>
      <c r="FJ467" s="2492"/>
      <c r="FK467" s="2492"/>
      <c r="FL467" s="2492"/>
      <c r="FM467" s="2492"/>
      <c r="FN467" s="2492"/>
      <c r="FO467" s="2492"/>
      <c r="FP467" s="2492"/>
      <c r="FQ467" s="2492"/>
      <c r="FR467" s="2492"/>
      <c r="FS467" s="2492"/>
      <c r="FT467" s="2492"/>
      <c r="FU467" s="2492"/>
      <c r="FV467" s="2492"/>
      <c r="FW467" s="2492"/>
      <c r="FX467" s="2492"/>
      <c r="FY467" s="2492"/>
      <c r="FZ467" s="2492"/>
      <c r="GA467" s="2492"/>
      <c r="GB467" s="2492"/>
      <c r="GC467" s="2492"/>
      <c r="GD467" s="2492"/>
      <c r="GE467" s="2492"/>
      <c r="GF467" s="2492"/>
      <c r="GG467" s="2492"/>
      <c r="GH467" s="2492"/>
      <c r="GI467" s="2492"/>
      <c r="GJ467" s="2492"/>
      <c r="GK467" s="2492"/>
      <c r="GL467" s="2492"/>
      <c r="GM467" s="2492"/>
      <c r="GN467" s="2492"/>
      <c r="GO467" s="2492"/>
      <c r="GP467" s="2492"/>
      <c r="GQ467" s="2492"/>
      <c r="GR467" s="2492"/>
      <c r="GS467" s="2492"/>
      <c r="GT467" s="2492"/>
      <c r="GU467" s="2492"/>
      <c r="GV467" s="2492"/>
      <c r="GW467" s="2492"/>
      <c r="GX467" s="2492"/>
      <c r="GY467" s="2492"/>
      <c r="GZ467" s="2492"/>
      <c r="HA467" s="2492"/>
      <c r="HB467" s="2492"/>
      <c r="HC467" s="2492"/>
      <c r="HD467" s="2492"/>
      <c r="HE467" s="2492"/>
      <c r="HF467" s="2492"/>
      <c r="HG467" s="2492"/>
      <c r="HH467" s="2492"/>
      <c r="HI467" s="2492"/>
      <c r="HJ467" s="2492"/>
      <c r="HK467" s="2492"/>
      <c r="HL467" s="2492"/>
      <c r="HM467" s="2492"/>
      <c r="HN467" s="2492"/>
      <c r="HO467" s="2492"/>
      <c r="HP467" s="2492"/>
      <c r="HQ467" s="2492"/>
      <c r="HR467" s="2492"/>
      <c r="HS467" s="2492"/>
      <c r="HT467" s="2492"/>
      <c r="HU467" s="2492"/>
      <c r="HV467" s="2492"/>
      <c r="HW467" s="2492"/>
      <c r="HX467" s="2492"/>
      <c r="HY467" s="2492"/>
      <c r="HZ467" s="2492"/>
      <c r="IA467" s="2492"/>
      <c r="IB467" s="2492"/>
      <c r="IC467" s="2492"/>
      <c r="ID467" s="2492"/>
      <c r="IE467" s="2492"/>
    </row>
    <row r="468" spans="1:239" s="1472" customFormat="1" ht="27" customHeight="1">
      <c r="A468" s="1495" t="s">
        <v>1997</v>
      </c>
      <c r="B468" s="1496" t="s">
        <v>1998</v>
      </c>
      <c r="C468" s="4306" t="s">
        <v>1999</v>
      </c>
      <c r="D468" s="4307"/>
      <c r="E468" s="4307"/>
      <c r="F468" s="4362"/>
      <c r="G468" s="1497">
        <v>1.5</v>
      </c>
      <c r="H468" s="1592"/>
      <c r="I468" s="1617">
        <v>37.299999999999997</v>
      </c>
      <c r="J468" s="1757"/>
      <c r="K468" s="1618">
        <v>4</v>
      </c>
      <c r="L468" s="2446"/>
      <c r="M468" s="1121"/>
      <c r="N468" s="945"/>
      <c r="O468" s="1134"/>
      <c r="P468" s="1588"/>
      <c r="Q468" s="1134"/>
      <c r="R468" s="2471"/>
      <c r="S468" s="945"/>
      <c r="T468" s="1134"/>
      <c r="U468" s="1588"/>
      <c r="V468" s="1134"/>
      <c r="W468" s="1430"/>
      <c r="X468" s="1502">
        <v>0.1</v>
      </c>
      <c r="Y468" s="1549"/>
      <c r="Z468" s="1981">
        <v>12219</v>
      </c>
      <c r="AA468" s="1616"/>
      <c r="AB468" s="2480"/>
      <c r="AC468" s="2516">
        <f t="shared" si="28"/>
        <v>0</v>
      </c>
      <c r="AD468" s="1416">
        <f t="shared" si="29"/>
        <v>0</v>
      </c>
      <c r="AE468" s="1416">
        <f t="shared" si="30"/>
        <v>0</v>
      </c>
      <c r="AF468" s="1416">
        <f t="shared" si="31"/>
        <v>0</v>
      </c>
      <c r="AG468" s="2492"/>
      <c r="AH468" s="2492"/>
      <c r="AI468" s="2492"/>
      <c r="AJ468" s="2492"/>
      <c r="AK468" s="2492"/>
      <c r="AL468" s="2492"/>
      <c r="AM468" s="2492"/>
      <c r="AN468" s="2492"/>
      <c r="AO468" s="2492"/>
      <c r="AP468" s="2492"/>
      <c r="AQ468" s="2492"/>
      <c r="AR468" s="2492"/>
      <c r="AS468" s="2492"/>
      <c r="AT468" s="2492"/>
      <c r="AU468" s="2492"/>
      <c r="AV468" s="2492"/>
      <c r="AW468" s="2492"/>
      <c r="AX468" s="2492"/>
      <c r="AY468" s="2492"/>
      <c r="AZ468" s="2492"/>
      <c r="BA468" s="2492"/>
      <c r="BB468" s="2492"/>
      <c r="BC468" s="2492"/>
      <c r="BD468" s="2492"/>
      <c r="BE468" s="2492"/>
      <c r="BF468" s="2492"/>
      <c r="BG468" s="2492"/>
      <c r="BH468" s="2492"/>
      <c r="BI468" s="2492"/>
      <c r="BJ468" s="2492"/>
      <c r="BK468" s="2492"/>
      <c r="BL468" s="2492"/>
      <c r="BM468" s="2492"/>
      <c r="BN468" s="2492"/>
      <c r="BO468" s="2492"/>
      <c r="BP468" s="2492"/>
      <c r="BQ468" s="2492"/>
      <c r="BR468" s="2492"/>
      <c r="BS468" s="2492"/>
      <c r="BT468" s="2492"/>
      <c r="BU468" s="2492"/>
      <c r="BV468" s="2492"/>
      <c r="BW468" s="2492"/>
      <c r="BX468" s="2492"/>
      <c r="BY468" s="2492"/>
      <c r="BZ468" s="2492"/>
      <c r="CA468" s="2492"/>
      <c r="CB468" s="2492"/>
      <c r="CC468" s="2492"/>
      <c r="CD468" s="2492"/>
      <c r="CE468" s="2492"/>
      <c r="CF468" s="2492"/>
      <c r="CG468" s="2492"/>
      <c r="CH468" s="2492"/>
      <c r="CI468" s="2492"/>
      <c r="CJ468" s="2492"/>
      <c r="CK468" s="2492"/>
      <c r="CL468" s="2492"/>
      <c r="CM468" s="2492"/>
      <c r="CN468" s="2492"/>
      <c r="CO468" s="2492"/>
      <c r="CP468" s="2492"/>
      <c r="CQ468" s="2492"/>
      <c r="CR468" s="2492"/>
      <c r="CS468" s="2492"/>
      <c r="CT468" s="2492"/>
      <c r="CU468" s="2492"/>
      <c r="CV468" s="2492"/>
      <c r="CW468" s="2492"/>
      <c r="CX468" s="2492"/>
      <c r="CY468" s="2492"/>
      <c r="CZ468" s="2492"/>
      <c r="DA468" s="2492"/>
      <c r="DB468" s="2492"/>
      <c r="DC468" s="2492"/>
      <c r="DD468" s="2492"/>
      <c r="DE468" s="2492"/>
      <c r="DF468" s="2492"/>
      <c r="DG468" s="2492"/>
      <c r="DH468" s="2492"/>
      <c r="DI468" s="2492"/>
      <c r="DJ468" s="2492"/>
      <c r="DK468" s="2492"/>
      <c r="DL468" s="2492"/>
      <c r="DM468" s="2492"/>
      <c r="DN468" s="2492"/>
      <c r="DO468" s="2492"/>
      <c r="DP468" s="2492"/>
      <c r="DQ468" s="2492"/>
      <c r="DR468" s="2492"/>
      <c r="DS468" s="2492"/>
      <c r="DT468" s="2492"/>
      <c r="DU468" s="2492"/>
      <c r="DV468" s="2492"/>
      <c r="DW468" s="2492"/>
      <c r="DX468" s="2492"/>
      <c r="DY468" s="2492"/>
      <c r="DZ468" s="2492"/>
      <c r="EA468" s="2492"/>
      <c r="EB468" s="2492"/>
      <c r="EC468" s="2492"/>
      <c r="ED468" s="2492"/>
      <c r="EE468" s="2492"/>
      <c r="EF468" s="2492"/>
      <c r="EG468" s="2492"/>
      <c r="EH468" s="2492"/>
      <c r="EI468" s="2492"/>
      <c r="EJ468" s="2492"/>
      <c r="EK468" s="2492"/>
      <c r="EL468" s="2492"/>
      <c r="EM468" s="2492"/>
      <c r="EN468" s="2492"/>
      <c r="EO468" s="2492"/>
      <c r="EP468" s="2492"/>
      <c r="EQ468" s="2492"/>
      <c r="ER468" s="2492"/>
      <c r="ES468" s="2492"/>
      <c r="ET468" s="2492"/>
      <c r="EU468" s="2492"/>
      <c r="EV468" s="2492"/>
      <c r="EW468" s="2492"/>
      <c r="EX468" s="2492"/>
      <c r="EY468" s="2492"/>
      <c r="EZ468" s="2492"/>
      <c r="FA468" s="2492"/>
      <c r="FB468" s="2492"/>
      <c r="FC468" s="2492"/>
      <c r="FD468" s="2492"/>
      <c r="FE468" s="2492"/>
      <c r="FF468" s="2492"/>
      <c r="FG468" s="2492"/>
      <c r="FH468" s="2492"/>
      <c r="FI468" s="2492"/>
      <c r="FJ468" s="2492"/>
      <c r="FK468" s="2492"/>
      <c r="FL468" s="2492"/>
      <c r="FM468" s="2492"/>
      <c r="FN468" s="2492"/>
      <c r="FO468" s="2492"/>
      <c r="FP468" s="2492"/>
      <c r="FQ468" s="2492"/>
      <c r="FR468" s="2492"/>
      <c r="FS468" s="2492"/>
      <c r="FT468" s="2492"/>
      <c r="FU468" s="2492"/>
      <c r="FV468" s="2492"/>
      <c r="FW468" s="2492"/>
      <c r="FX468" s="2492"/>
      <c r="FY468" s="2492"/>
      <c r="FZ468" s="2492"/>
      <c r="GA468" s="2492"/>
      <c r="GB468" s="2492"/>
      <c r="GC468" s="2492"/>
      <c r="GD468" s="2492"/>
      <c r="GE468" s="2492"/>
      <c r="GF468" s="2492"/>
      <c r="GG468" s="2492"/>
      <c r="GH468" s="2492"/>
      <c r="GI468" s="2492"/>
      <c r="GJ468" s="2492"/>
      <c r="GK468" s="2492"/>
      <c r="GL468" s="2492"/>
      <c r="GM468" s="2492"/>
      <c r="GN468" s="2492"/>
      <c r="GO468" s="2492"/>
      <c r="GP468" s="2492"/>
      <c r="GQ468" s="2492"/>
      <c r="GR468" s="2492"/>
      <c r="GS468" s="2492"/>
      <c r="GT468" s="2492"/>
      <c r="GU468" s="2492"/>
      <c r="GV468" s="2492"/>
      <c r="GW468" s="2492"/>
      <c r="GX468" s="2492"/>
      <c r="GY468" s="2492"/>
      <c r="GZ468" s="2492"/>
      <c r="HA468" s="2492"/>
      <c r="HB468" s="2492"/>
      <c r="HC468" s="2492"/>
      <c r="HD468" s="2492"/>
      <c r="HE468" s="2492"/>
      <c r="HF468" s="2492"/>
      <c r="HG468" s="2492"/>
      <c r="HH468" s="2492"/>
      <c r="HI468" s="2492"/>
      <c r="HJ468" s="2492"/>
      <c r="HK468" s="2492"/>
      <c r="HL468" s="2492"/>
      <c r="HM468" s="2492"/>
      <c r="HN468" s="2492"/>
      <c r="HO468" s="2492"/>
      <c r="HP468" s="2492"/>
      <c r="HQ468" s="2492"/>
      <c r="HR468" s="2492"/>
      <c r="HS468" s="2492"/>
      <c r="HT468" s="2492"/>
      <c r="HU468" s="2492"/>
      <c r="HV468" s="2492"/>
      <c r="HW468" s="2492"/>
      <c r="HX468" s="2492"/>
      <c r="HY468" s="2492"/>
      <c r="HZ468" s="2492"/>
      <c r="IA468" s="2492"/>
      <c r="IB468" s="2492"/>
      <c r="IC468" s="2492"/>
      <c r="ID468" s="2492"/>
      <c r="IE468" s="2492"/>
    </row>
    <row r="469" spans="1:239" s="1472" customFormat="1" ht="27" customHeight="1">
      <c r="A469" s="1495" t="s">
        <v>2000</v>
      </c>
      <c r="B469" s="1496" t="s">
        <v>2001</v>
      </c>
      <c r="C469" s="4315" t="s">
        <v>2002</v>
      </c>
      <c r="D469" s="4379"/>
      <c r="E469" s="4379"/>
      <c r="F469" s="4409"/>
      <c r="G469" s="1497">
        <v>1.5</v>
      </c>
      <c r="H469" s="1592"/>
      <c r="I469" s="1617">
        <v>37.299999999999997</v>
      </c>
      <c r="J469" s="1757"/>
      <c r="K469" s="1618">
        <v>4</v>
      </c>
      <c r="L469" s="2446"/>
      <c r="M469" s="1121"/>
      <c r="N469" s="945"/>
      <c r="O469" s="1134"/>
      <c r="P469" s="1588"/>
      <c r="Q469" s="1134"/>
      <c r="R469" s="2471"/>
      <c r="S469" s="945"/>
      <c r="T469" s="1134"/>
      <c r="U469" s="1588"/>
      <c r="V469" s="1134"/>
      <c r="W469" s="1430"/>
      <c r="X469" s="1502">
        <v>0.1</v>
      </c>
      <c r="Y469" s="1549"/>
      <c r="Z469" s="1981">
        <v>12219</v>
      </c>
      <c r="AA469" s="1616"/>
      <c r="AB469" s="2480"/>
      <c r="AC469" s="2516">
        <f t="shared" si="28"/>
        <v>0</v>
      </c>
      <c r="AD469" s="1416">
        <f t="shared" si="29"/>
        <v>0</v>
      </c>
      <c r="AE469" s="1416">
        <f t="shared" si="30"/>
        <v>0</v>
      </c>
      <c r="AF469" s="1416">
        <f t="shared" si="31"/>
        <v>0</v>
      </c>
      <c r="AG469" s="2492"/>
      <c r="AH469" s="2492"/>
      <c r="AI469" s="2492"/>
      <c r="AJ469" s="2492"/>
      <c r="AK469" s="2492"/>
      <c r="AL469" s="2492"/>
      <c r="AM469" s="2492"/>
      <c r="AN469" s="2492"/>
      <c r="AO469" s="2492"/>
      <c r="AP469" s="2492"/>
      <c r="AQ469" s="2492"/>
      <c r="AR469" s="2492"/>
      <c r="AS469" s="2492"/>
      <c r="AT469" s="2492"/>
      <c r="AU469" s="2492"/>
      <c r="AV469" s="2492"/>
      <c r="AW469" s="2492"/>
      <c r="AX469" s="2492"/>
      <c r="AY469" s="2492"/>
      <c r="AZ469" s="2492"/>
      <c r="BA469" s="2492"/>
      <c r="BB469" s="2492"/>
      <c r="BC469" s="2492"/>
      <c r="BD469" s="2492"/>
      <c r="BE469" s="2492"/>
      <c r="BF469" s="2492"/>
      <c r="BG469" s="2492"/>
      <c r="BH469" s="2492"/>
      <c r="BI469" s="2492"/>
      <c r="BJ469" s="2492"/>
      <c r="BK469" s="2492"/>
      <c r="BL469" s="2492"/>
      <c r="BM469" s="2492"/>
      <c r="BN469" s="2492"/>
      <c r="BO469" s="2492"/>
      <c r="BP469" s="2492"/>
      <c r="BQ469" s="2492"/>
      <c r="BR469" s="2492"/>
      <c r="BS469" s="2492"/>
      <c r="BT469" s="2492"/>
      <c r="BU469" s="2492"/>
      <c r="BV469" s="2492"/>
      <c r="BW469" s="2492"/>
      <c r="BX469" s="2492"/>
      <c r="BY469" s="2492"/>
      <c r="BZ469" s="2492"/>
      <c r="CA469" s="2492"/>
      <c r="CB469" s="2492"/>
      <c r="CC469" s="2492"/>
      <c r="CD469" s="2492"/>
      <c r="CE469" s="2492"/>
      <c r="CF469" s="2492"/>
      <c r="CG469" s="2492"/>
      <c r="CH469" s="2492"/>
      <c r="CI469" s="2492"/>
      <c r="CJ469" s="2492"/>
      <c r="CK469" s="2492"/>
      <c r="CL469" s="2492"/>
      <c r="CM469" s="2492"/>
      <c r="CN469" s="2492"/>
      <c r="CO469" s="2492"/>
      <c r="CP469" s="2492"/>
      <c r="CQ469" s="2492"/>
      <c r="CR469" s="2492"/>
      <c r="CS469" s="2492"/>
      <c r="CT469" s="2492"/>
      <c r="CU469" s="2492"/>
      <c r="CV469" s="2492"/>
      <c r="CW469" s="2492"/>
      <c r="CX469" s="2492"/>
      <c r="CY469" s="2492"/>
      <c r="CZ469" s="2492"/>
      <c r="DA469" s="2492"/>
      <c r="DB469" s="2492"/>
      <c r="DC469" s="2492"/>
      <c r="DD469" s="2492"/>
      <c r="DE469" s="2492"/>
      <c r="DF469" s="2492"/>
      <c r="DG469" s="2492"/>
      <c r="DH469" s="2492"/>
      <c r="DI469" s="2492"/>
      <c r="DJ469" s="2492"/>
      <c r="DK469" s="2492"/>
      <c r="DL469" s="2492"/>
      <c r="DM469" s="2492"/>
      <c r="DN469" s="2492"/>
      <c r="DO469" s="2492"/>
      <c r="DP469" s="2492"/>
      <c r="DQ469" s="2492"/>
      <c r="DR469" s="2492"/>
      <c r="DS469" s="2492"/>
      <c r="DT469" s="2492"/>
      <c r="DU469" s="2492"/>
      <c r="DV469" s="2492"/>
      <c r="DW469" s="2492"/>
      <c r="DX469" s="2492"/>
      <c r="DY469" s="2492"/>
      <c r="DZ469" s="2492"/>
      <c r="EA469" s="2492"/>
      <c r="EB469" s="2492"/>
      <c r="EC469" s="2492"/>
      <c r="ED469" s="2492"/>
      <c r="EE469" s="2492"/>
      <c r="EF469" s="2492"/>
      <c r="EG469" s="2492"/>
      <c r="EH469" s="2492"/>
      <c r="EI469" s="2492"/>
      <c r="EJ469" s="2492"/>
      <c r="EK469" s="2492"/>
      <c r="EL469" s="2492"/>
      <c r="EM469" s="2492"/>
      <c r="EN469" s="2492"/>
      <c r="EO469" s="2492"/>
      <c r="EP469" s="2492"/>
      <c r="EQ469" s="2492"/>
      <c r="ER469" s="2492"/>
      <c r="ES469" s="2492"/>
      <c r="ET469" s="2492"/>
      <c r="EU469" s="2492"/>
      <c r="EV469" s="2492"/>
      <c r="EW469" s="2492"/>
      <c r="EX469" s="2492"/>
      <c r="EY469" s="2492"/>
      <c r="EZ469" s="2492"/>
      <c r="FA469" s="2492"/>
      <c r="FB469" s="2492"/>
      <c r="FC469" s="2492"/>
      <c r="FD469" s="2492"/>
      <c r="FE469" s="2492"/>
      <c r="FF469" s="2492"/>
      <c r="FG469" s="2492"/>
      <c r="FH469" s="2492"/>
      <c r="FI469" s="2492"/>
      <c r="FJ469" s="2492"/>
      <c r="FK469" s="2492"/>
      <c r="FL469" s="2492"/>
      <c r="FM469" s="2492"/>
      <c r="FN469" s="2492"/>
      <c r="FO469" s="2492"/>
      <c r="FP469" s="2492"/>
      <c r="FQ469" s="2492"/>
      <c r="FR469" s="2492"/>
      <c r="FS469" s="2492"/>
      <c r="FT469" s="2492"/>
      <c r="FU469" s="2492"/>
      <c r="FV469" s="2492"/>
      <c r="FW469" s="2492"/>
      <c r="FX469" s="2492"/>
      <c r="FY469" s="2492"/>
      <c r="FZ469" s="2492"/>
      <c r="GA469" s="2492"/>
      <c r="GB469" s="2492"/>
      <c r="GC469" s="2492"/>
      <c r="GD469" s="2492"/>
      <c r="GE469" s="2492"/>
      <c r="GF469" s="2492"/>
      <c r="GG469" s="2492"/>
      <c r="GH469" s="2492"/>
      <c r="GI469" s="2492"/>
      <c r="GJ469" s="2492"/>
      <c r="GK469" s="2492"/>
      <c r="GL469" s="2492"/>
      <c r="GM469" s="2492"/>
      <c r="GN469" s="2492"/>
      <c r="GO469" s="2492"/>
      <c r="GP469" s="2492"/>
      <c r="GQ469" s="2492"/>
      <c r="GR469" s="2492"/>
      <c r="GS469" s="2492"/>
      <c r="GT469" s="2492"/>
      <c r="GU469" s="2492"/>
      <c r="GV469" s="2492"/>
      <c r="GW469" s="2492"/>
      <c r="GX469" s="2492"/>
      <c r="GY469" s="2492"/>
      <c r="GZ469" s="2492"/>
      <c r="HA469" s="2492"/>
      <c r="HB469" s="2492"/>
      <c r="HC469" s="2492"/>
      <c r="HD469" s="2492"/>
      <c r="HE469" s="2492"/>
      <c r="HF469" s="2492"/>
      <c r="HG469" s="2492"/>
      <c r="HH469" s="2492"/>
      <c r="HI469" s="2492"/>
      <c r="HJ469" s="2492"/>
      <c r="HK469" s="2492"/>
      <c r="HL469" s="2492"/>
      <c r="HM469" s="2492"/>
      <c r="HN469" s="2492"/>
      <c r="HO469" s="2492"/>
      <c r="HP469" s="2492"/>
      <c r="HQ469" s="2492"/>
      <c r="HR469" s="2492"/>
      <c r="HS469" s="2492"/>
      <c r="HT469" s="2492"/>
      <c r="HU469" s="2492"/>
      <c r="HV469" s="2492"/>
      <c r="HW469" s="2492"/>
      <c r="HX469" s="2492"/>
      <c r="HY469" s="2492"/>
      <c r="HZ469" s="2492"/>
      <c r="IA469" s="2492"/>
      <c r="IB469" s="2492"/>
      <c r="IC469" s="2492"/>
      <c r="ID469" s="2492"/>
      <c r="IE469" s="2492"/>
    </row>
    <row r="470" spans="1:239" s="1472" customFormat="1" ht="27" customHeight="1">
      <c r="A470" s="1495" t="s">
        <v>2003</v>
      </c>
      <c r="B470" s="1496" t="s">
        <v>2004</v>
      </c>
      <c r="C470" s="4315" t="s">
        <v>2005</v>
      </c>
      <c r="D470" s="4379"/>
      <c r="E470" s="4379"/>
      <c r="F470" s="4409"/>
      <c r="G470" s="1497">
        <v>1.5</v>
      </c>
      <c r="H470" s="1592"/>
      <c r="I470" s="1617">
        <v>37.299999999999997</v>
      </c>
      <c r="J470" s="1757"/>
      <c r="K470" s="1618">
        <v>4</v>
      </c>
      <c r="L470" s="2446"/>
      <c r="M470" s="1121"/>
      <c r="N470" s="945"/>
      <c r="O470" s="1134"/>
      <c r="P470" s="1588"/>
      <c r="Q470" s="1134"/>
      <c r="R470" s="2471"/>
      <c r="S470" s="945"/>
      <c r="T470" s="1134"/>
      <c r="U470" s="1588"/>
      <c r="V470" s="1134"/>
      <c r="W470" s="1430"/>
      <c r="X470" s="1502">
        <v>0.1</v>
      </c>
      <c r="Y470" s="1549"/>
      <c r="Z470" s="1981">
        <v>12219</v>
      </c>
      <c r="AA470" s="1616"/>
      <c r="AB470" s="2480"/>
      <c r="AC470" s="2516">
        <f t="shared" si="28"/>
        <v>0</v>
      </c>
      <c r="AD470" s="1416">
        <f t="shared" si="29"/>
        <v>0</v>
      </c>
      <c r="AE470" s="1416">
        <f t="shared" si="30"/>
        <v>0</v>
      </c>
      <c r="AF470" s="1416">
        <f t="shared" si="31"/>
        <v>0</v>
      </c>
      <c r="AG470" s="2492"/>
      <c r="AH470" s="2492"/>
      <c r="AI470" s="2492"/>
      <c r="AJ470" s="2492"/>
      <c r="AK470" s="2492"/>
      <c r="AL470" s="2492"/>
      <c r="AM470" s="2492"/>
      <c r="AN470" s="2492"/>
      <c r="AO470" s="2492"/>
      <c r="AP470" s="2492"/>
      <c r="AQ470" s="2492"/>
      <c r="AR470" s="2492"/>
      <c r="AS470" s="2492"/>
      <c r="AT470" s="2492"/>
      <c r="AU470" s="2492"/>
      <c r="AV470" s="2492"/>
      <c r="AW470" s="2492"/>
      <c r="AX470" s="2492"/>
      <c r="AY470" s="2492"/>
      <c r="AZ470" s="2492"/>
      <c r="BA470" s="2492"/>
      <c r="BB470" s="2492"/>
      <c r="BC470" s="2492"/>
      <c r="BD470" s="2492"/>
      <c r="BE470" s="2492"/>
      <c r="BF470" s="2492"/>
      <c r="BG470" s="2492"/>
      <c r="BH470" s="2492"/>
      <c r="BI470" s="2492"/>
      <c r="BJ470" s="2492"/>
      <c r="BK470" s="2492"/>
      <c r="BL470" s="2492"/>
      <c r="BM470" s="2492"/>
      <c r="BN470" s="2492"/>
      <c r="BO470" s="2492"/>
      <c r="BP470" s="2492"/>
      <c r="BQ470" s="2492"/>
      <c r="BR470" s="2492"/>
      <c r="BS470" s="2492"/>
      <c r="BT470" s="2492"/>
      <c r="BU470" s="2492"/>
      <c r="BV470" s="2492"/>
      <c r="BW470" s="2492"/>
      <c r="BX470" s="2492"/>
      <c r="BY470" s="2492"/>
      <c r="BZ470" s="2492"/>
      <c r="CA470" s="2492"/>
      <c r="CB470" s="2492"/>
      <c r="CC470" s="2492"/>
      <c r="CD470" s="2492"/>
      <c r="CE470" s="2492"/>
      <c r="CF470" s="2492"/>
      <c r="CG470" s="2492"/>
      <c r="CH470" s="2492"/>
      <c r="CI470" s="2492"/>
      <c r="CJ470" s="2492"/>
      <c r="CK470" s="2492"/>
      <c r="CL470" s="2492"/>
      <c r="CM470" s="2492"/>
      <c r="CN470" s="2492"/>
      <c r="CO470" s="2492"/>
      <c r="CP470" s="2492"/>
      <c r="CQ470" s="2492"/>
      <c r="CR470" s="2492"/>
      <c r="CS470" s="2492"/>
      <c r="CT470" s="2492"/>
      <c r="CU470" s="2492"/>
      <c r="CV470" s="2492"/>
      <c r="CW470" s="2492"/>
      <c r="CX470" s="2492"/>
      <c r="CY470" s="2492"/>
      <c r="CZ470" s="2492"/>
      <c r="DA470" s="2492"/>
      <c r="DB470" s="2492"/>
      <c r="DC470" s="2492"/>
      <c r="DD470" s="2492"/>
      <c r="DE470" s="2492"/>
      <c r="DF470" s="2492"/>
      <c r="DG470" s="2492"/>
      <c r="DH470" s="2492"/>
      <c r="DI470" s="2492"/>
      <c r="DJ470" s="2492"/>
      <c r="DK470" s="2492"/>
      <c r="DL470" s="2492"/>
      <c r="DM470" s="2492"/>
      <c r="DN470" s="2492"/>
      <c r="DO470" s="2492"/>
      <c r="DP470" s="2492"/>
      <c r="DQ470" s="2492"/>
      <c r="DR470" s="2492"/>
      <c r="DS470" s="2492"/>
      <c r="DT470" s="2492"/>
      <c r="DU470" s="2492"/>
      <c r="DV470" s="2492"/>
      <c r="DW470" s="2492"/>
      <c r="DX470" s="2492"/>
      <c r="DY470" s="2492"/>
      <c r="DZ470" s="2492"/>
      <c r="EA470" s="2492"/>
      <c r="EB470" s="2492"/>
      <c r="EC470" s="2492"/>
      <c r="ED470" s="2492"/>
      <c r="EE470" s="2492"/>
      <c r="EF470" s="2492"/>
      <c r="EG470" s="2492"/>
      <c r="EH470" s="2492"/>
      <c r="EI470" s="2492"/>
      <c r="EJ470" s="2492"/>
      <c r="EK470" s="2492"/>
      <c r="EL470" s="2492"/>
      <c r="EM470" s="2492"/>
      <c r="EN470" s="2492"/>
      <c r="EO470" s="2492"/>
      <c r="EP470" s="2492"/>
      <c r="EQ470" s="2492"/>
      <c r="ER470" s="2492"/>
      <c r="ES470" s="2492"/>
      <c r="ET470" s="2492"/>
      <c r="EU470" s="2492"/>
      <c r="EV470" s="2492"/>
      <c r="EW470" s="2492"/>
      <c r="EX470" s="2492"/>
      <c r="EY470" s="2492"/>
      <c r="EZ470" s="2492"/>
      <c r="FA470" s="2492"/>
      <c r="FB470" s="2492"/>
      <c r="FC470" s="2492"/>
      <c r="FD470" s="2492"/>
      <c r="FE470" s="2492"/>
      <c r="FF470" s="2492"/>
      <c r="FG470" s="2492"/>
      <c r="FH470" s="2492"/>
      <c r="FI470" s="2492"/>
      <c r="FJ470" s="2492"/>
      <c r="FK470" s="2492"/>
      <c r="FL470" s="2492"/>
      <c r="FM470" s="2492"/>
      <c r="FN470" s="2492"/>
      <c r="FO470" s="2492"/>
      <c r="FP470" s="2492"/>
      <c r="FQ470" s="2492"/>
      <c r="FR470" s="2492"/>
      <c r="FS470" s="2492"/>
      <c r="FT470" s="2492"/>
      <c r="FU470" s="2492"/>
      <c r="FV470" s="2492"/>
      <c r="FW470" s="2492"/>
      <c r="FX470" s="2492"/>
      <c r="FY470" s="2492"/>
      <c r="FZ470" s="2492"/>
      <c r="GA470" s="2492"/>
      <c r="GB470" s="2492"/>
      <c r="GC470" s="2492"/>
      <c r="GD470" s="2492"/>
      <c r="GE470" s="2492"/>
      <c r="GF470" s="2492"/>
      <c r="GG470" s="2492"/>
      <c r="GH470" s="2492"/>
      <c r="GI470" s="2492"/>
      <c r="GJ470" s="2492"/>
      <c r="GK470" s="2492"/>
      <c r="GL470" s="2492"/>
      <c r="GM470" s="2492"/>
      <c r="GN470" s="2492"/>
      <c r="GO470" s="2492"/>
      <c r="GP470" s="2492"/>
      <c r="GQ470" s="2492"/>
      <c r="GR470" s="2492"/>
      <c r="GS470" s="2492"/>
      <c r="GT470" s="2492"/>
      <c r="GU470" s="2492"/>
      <c r="GV470" s="2492"/>
      <c r="GW470" s="2492"/>
      <c r="GX470" s="2492"/>
      <c r="GY470" s="2492"/>
      <c r="GZ470" s="2492"/>
      <c r="HA470" s="2492"/>
      <c r="HB470" s="2492"/>
      <c r="HC470" s="2492"/>
      <c r="HD470" s="2492"/>
      <c r="HE470" s="2492"/>
      <c r="HF470" s="2492"/>
      <c r="HG470" s="2492"/>
      <c r="HH470" s="2492"/>
      <c r="HI470" s="2492"/>
      <c r="HJ470" s="2492"/>
      <c r="HK470" s="2492"/>
      <c r="HL470" s="2492"/>
      <c r="HM470" s="2492"/>
      <c r="HN470" s="2492"/>
      <c r="HO470" s="2492"/>
      <c r="HP470" s="2492"/>
      <c r="HQ470" s="2492"/>
      <c r="HR470" s="2492"/>
      <c r="HS470" s="2492"/>
      <c r="HT470" s="2492"/>
      <c r="HU470" s="2492"/>
      <c r="HV470" s="2492"/>
      <c r="HW470" s="2492"/>
      <c r="HX470" s="2492"/>
      <c r="HY470" s="2492"/>
      <c r="HZ470" s="2492"/>
      <c r="IA470" s="2492"/>
      <c r="IB470" s="2492"/>
      <c r="IC470" s="2492"/>
      <c r="ID470" s="2492"/>
      <c r="IE470" s="2492"/>
    </row>
    <row r="471" spans="1:239" s="1472" customFormat="1" ht="15.75" customHeight="1" thickBot="1">
      <c r="A471" s="1662" t="s">
        <v>162</v>
      </c>
      <c r="B471" s="1663" t="s">
        <v>957</v>
      </c>
      <c r="C471" s="2249" t="s">
        <v>2006</v>
      </c>
      <c r="D471" s="1665"/>
      <c r="E471" s="1666"/>
      <c r="F471" s="1917"/>
      <c r="G471" s="1507">
        <v>5</v>
      </c>
      <c r="H471" s="1668"/>
      <c r="I471" s="1744">
        <v>24.9</v>
      </c>
      <c r="J471" s="1745"/>
      <c r="K471" s="1670">
        <v>3</v>
      </c>
      <c r="L471" s="2444"/>
      <c r="M471" s="754" t="s">
        <v>288</v>
      </c>
      <c r="N471" s="851"/>
      <c r="O471" s="799"/>
      <c r="P471" s="1906"/>
      <c r="Q471" s="799"/>
      <c r="R471" s="2616"/>
      <c r="S471" s="851"/>
      <c r="T471" s="799"/>
      <c r="U471" s="1906"/>
      <c r="V471" s="799"/>
      <c r="W471" s="2667"/>
      <c r="X471" s="1138"/>
      <c r="Y471" s="799"/>
      <c r="Z471" s="1908"/>
      <c r="AA471" s="1145"/>
      <c r="AB471" s="2483"/>
      <c r="AC471" s="2516">
        <f t="shared" si="28"/>
        <v>0</v>
      </c>
      <c r="AD471" s="1416">
        <f t="shared" si="29"/>
        <v>0</v>
      </c>
      <c r="AE471" s="1416">
        <f t="shared" si="30"/>
        <v>0</v>
      </c>
      <c r="AF471" s="1416">
        <f t="shared" si="31"/>
        <v>0</v>
      </c>
      <c r="AG471" s="2492"/>
      <c r="AH471" s="2492"/>
      <c r="AI471" s="2492"/>
      <c r="AJ471" s="2492"/>
      <c r="AK471" s="2492"/>
      <c r="AL471" s="2492"/>
      <c r="AM471" s="2492"/>
      <c r="AN471" s="2492"/>
      <c r="AO471" s="2492"/>
      <c r="AP471" s="2492"/>
      <c r="AQ471" s="2492"/>
      <c r="AR471" s="2492"/>
      <c r="AS471" s="2492"/>
      <c r="AT471" s="2492"/>
      <c r="AU471" s="2492"/>
      <c r="AV471" s="2492"/>
      <c r="AW471" s="2492"/>
      <c r="AX471" s="2492"/>
      <c r="AY471" s="2492"/>
      <c r="AZ471" s="2492"/>
      <c r="BA471" s="2492"/>
      <c r="BB471" s="2492"/>
      <c r="BC471" s="2492"/>
      <c r="BD471" s="2492"/>
      <c r="BE471" s="2492"/>
      <c r="BF471" s="2492"/>
      <c r="BG471" s="2492"/>
      <c r="BH471" s="2492"/>
      <c r="BI471" s="2492"/>
      <c r="BJ471" s="2492"/>
      <c r="BK471" s="2492"/>
      <c r="BL471" s="2492"/>
      <c r="BM471" s="2492"/>
      <c r="BN471" s="2492"/>
      <c r="BO471" s="2492"/>
      <c r="BP471" s="2492"/>
      <c r="BQ471" s="2492"/>
      <c r="BR471" s="2492"/>
      <c r="BS471" s="2492"/>
      <c r="BT471" s="2492"/>
      <c r="BU471" s="2492"/>
      <c r="BV471" s="2492"/>
      <c r="BW471" s="2492"/>
      <c r="BX471" s="2492"/>
      <c r="BY471" s="2492"/>
      <c r="BZ471" s="2492"/>
      <c r="CA471" s="2492"/>
      <c r="CB471" s="2492"/>
      <c r="CC471" s="2492"/>
      <c r="CD471" s="2492"/>
      <c r="CE471" s="2492"/>
      <c r="CF471" s="2492"/>
      <c r="CG471" s="2492"/>
      <c r="CH471" s="2492"/>
      <c r="CI471" s="2492"/>
      <c r="CJ471" s="2492"/>
      <c r="CK471" s="2492"/>
      <c r="CL471" s="2492"/>
      <c r="CM471" s="2492"/>
      <c r="CN471" s="2492"/>
      <c r="CO471" s="2492"/>
      <c r="CP471" s="2492"/>
      <c r="CQ471" s="2492"/>
      <c r="CR471" s="2492"/>
      <c r="CS471" s="2492"/>
      <c r="CT471" s="2492"/>
      <c r="CU471" s="2492"/>
      <c r="CV471" s="2492"/>
      <c r="CW471" s="2492"/>
      <c r="CX471" s="2492"/>
      <c r="CY471" s="2492"/>
      <c r="CZ471" s="2492"/>
      <c r="DA471" s="2492"/>
      <c r="DB471" s="2492"/>
      <c r="DC471" s="2492"/>
      <c r="DD471" s="2492"/>
      <c r="DE471" s="2492"/>
      <c r="DF471" s="2492"/>
      <c r="DG471" s="2492"/>
      <c r="DH471" s="2492"/>
      <c r="DI471" s="2492"/>
      <c r="DJ471" s="2492"/>
      <c r="DK471" s="2492"/>
      <c r="DL471" s="2492"/>
      <c r="DM471" s="2492"/>
      <c r="DN471" s="2492"/>
      <c r="DO471" s="2492"/>
      <c r="DP471" s="2492"/>
      <c r="DQ471" s="2492"/>
      <c r="DR471" s="2492"/>
      <c r="DS471" s="2492"/>
      <c r="DT471" s="2492"/>
      <c r="DU471" s="2492"/>
      <c r="DV471" s="2492"/>
      <c r="DW471" s="2492"/>
      <c r="DX471" s="2492"/>
      <c r="DY471" s="2492"/>
      <c r="DZ471" s="2492"/>
      <c r="EA471" s="2492"/>
      <c r="EB471" s="2492"/>
      <c r="EC471" s="2492"/>
      <c r="ED471" s="2492"/>
      <c r="EE471" s="2492"/>
      <c r="EF471" s="2492"/>
      <c r="EG471" s="2492"/>
      <c r="EH471" s="2492"/>
      <c r="EI471" s="2492"/>
      <c r="EJ471" s="2492"/>
      <c r="EK471" s="2492"/>
      <c r="EL471" s="2492"/>
      <c r="EM471" s="2492"/>
      <c r="EN471" s="2492"/>
      <c r="EO471" s="2492"/>
      <c r="EP471" s="2492"/>
      <c r="EQ471" s="2492"/>
      <c r="ER471" s="2492"/>
      <c r="ES471" s="2492"/>
      <c r="ET471" s="2492"/>
      <c r="EU471" s="2492"/>
      <c r="EV471" s="2492"/>
      <c r="EW471" s="2492"/>
      <c r="EX471" s="2492"/>
      <c r="EY471" s="2492"/>
      <c r="EZ471" s="2492"/>
      <c r="FA471" s="2492"/>
      <c r="FB471" s="2492"/>
      <c r="FC471" s="2492"/>
      <c r="FD471" s="2492"/>
      <c r="FE471" s="2492"/>
      <c r="FF471" s="2492"/>
      <c r="FG471" s="2492"/>
      <c r="FH471" s="2492"/>
      <c r="FI471" s="2492"/>
      <c r="FJ471" s="2492"/>
      <c r="FK471" s="2492"/>
      <c r="FL471" s="2492"/>
      <c r="FM471" s="2492"/>
      <c r="FN471" s="2492"/>
      <c r="FO471" s="2492"/>
      <c r="FP471" s="2492"/>
      <c r="FQ471" s="2492"/>
      <c r="FR471" s="2492"/>
      <c r="FS471" s="2492"/>
      <c r="FT471" s="2492"/>
      <c r="FU471" s="2492"/>
      <c r="FV471" s="2492"/>
      <c r="FW471" s="2492"/>
      <c r="FX471" s="2492"/>
      <c r="FY471" s="2492"/>
      <c r="FZ471" s="2492"/>
      <c r="GA471" s="2492"/>
      <c r="GB471" s="2492"/>
      <c r="GC471" s="2492"/>
      <c r="GD471" s="2492"/>
      <c r="GE471" s="2492"/>
      <c r="GF471" s="2492"/>
      <c r="GG471" s="2492"/>
      <c r="GH471" s="2492"/>
      <c r="GI471" s="2492"/>
      <c r="GJ471" s="2492"/>
      <c r="GK471" s="2492"/>
      <c r="GL471" s="2492"/>
      <c r="GM471" s="2492"/>
      <c r="GN471" s="2492"/>
      <c r="GO471" s="2492"/>
      <c r="GP471" s="2492"/>
      <c r="GQ471" s="2492"/>
      <c r="GR471" s="2492"/>
      <c r="GS471" s="2492"/>
      <c r="GT471" s="2492"/>
      <c r="GU471" s="2492"/>
      <c r="GV471" s="2492"/>
      <c r="GW471" s="2492"/>
      <c r="GX471" s="2492"/>
      <c r="GY471" s="2492"/>
      <c r="GZ471" s="2492"/>
      <c r="HA471" s="2492"/>
      <c r="HB471" s="2492"/>
      <c r="HC471" s="2492"/>
      <c r="HD471" s="2492"/>
      <c r="HE471" s="2492"/>
      <c r="HF471" s="2492"/>
      <c r="HG471" s="2492"/>
      <c r="HH471" s="2492"/>
      <c r="HI471" s="2492"/>
      <c r="HJ471" s="2492"/>
      <c r="HK471" s="2492"/>
      <c r="HL471" s="2492"/>
      <c r="HM471" s="2492"/>
      <c r="HN471" s="2492"/>
      <c r="HO471" s="2492"/>
      <c r="HP471" s="2492"/>
      <c r="HQ471" s="2492"/>
      <c r="HR471" s="2492"/>
      <c r="HS471" s="2492"/>
      <c r="HT471" s="2492"/>
      <c r="HU471" s="2492"/>
      <c r="HV471" s="2492"/>
      <c r="HW471" s="2492"/>
      <c r="HX471" s="2492"/>
      <c r="HY471" s="2492"/>
      <c r="HZ471" s="2492"/>
      <c r="IA471" s="2492"/>
      <c r="IB471" s="2492"/>
      <c r="IC471" s="2492"/>
      <c r="ID471" s="2492"/>
      <c r="IE471" s="2492"/>
    </row>
    <row r="472" spans="1:239" s="1472" customFormat="1" ht="30" customHeight="1" thickBot="1">
      <c r="A472" s="2518"/>
      <c r="B472" s="1197" t="s">
        <v>2007</v>
      </c>
      <c r="C472" s="2519"/>
      <c r="D472" s="2520"/>
      <c r="E472" s="2521"/>
      <c r="F472" s="2522"/>
      <c r="G472" s="2523"/>
      <c r="H472" s="2524"/>
      <c r="I472" s="2525"/>
      <c r="J472" s="2526"/>
      <c r="K472" s="2527"/>
      <c r="L472" s="2546"/>
      <c r="M472" s="2528"/>
      <c r="N472" s="1196"/>
      <c r="O472" s="2529"/>
      <c r="P472" s="2529" t="s">
        <v>373</v>
      </c>
      <c r="Q472" s="2529"/>
      <c r="R472" s="2592"/>
      <c r="S472" s="2529"/>
      <c r="T472" s="2529"/>
      <c r="U472" s="2529" t="s">
        <v>373</v>
      </c>
      <c r="V472" s="2529"/>
      <c r="W472" s="2546"/>
      <c r="X472" s="2530"/>
      <c r="Y472" s="2531"/>
      <c r="Z472" s="2532" t="s">
        <v>373</v>
      </c>
      <c r="AA472" s="2531"/>
      <c r="AB472" s="2670"/>
      <c r="AC472" s="2533"/>
      <c r="AD472" s="2534"/>
      <c r="AE472" s="2534"/>
      <c r="AF472" s="2534"/>
      <c r="AG472" s="2492"/>
      <c r="AH472" s="2492"/>
      <c r="AI472" s="2492"/>
      <c r="AJ472" s="2492"/>
      <c r="AK472" s="2492"/>
      <c r="AL472" s="2492"/>
      <c r="AM472" s="2492"/>
      <c r="AN472" s="2492"/>
      <c r="AO472" s="2492"/>
      <c r="AP472" s="2492"/>
      <c r="AQ472" s="2492"/>
      <c r="AR472" s="2492"/>
      <c r="AS472" s="2492"/>
      <c r="AT472" s="2492"/>
      <c r="AU472" s="2492"/>
      <c r="AV472" s="2492"/>
      <c r="AW472" s="2492"/>
      <c r="AX472" s="2492"/>
      <c r="AY472" s="2492"/>
      <c r="AZ472" s="2492"/>
      <c r="BA472" s="2492"/>
      <c r="BB472" s="2492"/>
      <c r="BC472" s="2492"/>
      <c r="BD472" s="2492"/>
      <c r="BE472" s="2492"/>
      <c r="BF472" s="2492"/>
      <c r="BG472" s="2492"/>
      <c r="BH472" s="2492"/>
      <c r="BI472" s="2492"/>
      <c r="BJ472" s="2492"/>
      <c r="BK472" s="2492"/>
      <c r="BL472" s="2492"/>
      <c r="BM472" s="2492"/>
      <c r="BN472" s="2492"/>
      <c r="BO472" s="2492"/>
      <c r="BP472" s="2492"/>
      <c r="BQ472" s="2492"/>
      <c r="BR472" s="2492"/>
      <c r="BS472" s="2492"/>
      <c r="BT472" s="2492"/>
      <c r="BU472" s="2492"/>
      <c r="BV472" s="2492"/>
      <c r="BW472" s="2492"/>
      <c r="BX472" s="2492"/>
      <c r="BY472" s="2492"/>
      <c r="BZ472" s="2492"/>
      <c r="CA472" s="2492"/>
      <c r="CB472" s="2492"/>
      <c r="CC472" s="2492"/>
      <c r="CD472" s="2492"/>
      <c r="CE472" s="2492"/>
      <c r="CF472" s="2492"/>
      <c r="CG472" s="2492"/>
      <c r="CH472" s="2492"/>
      <c r="CI472" s="2492"/>
      <c r="CJ472" s="2492"/>
      <c r="CK472" s="2492"/>
      <c r="CL472" s="2492"/>
      <c r="CM472" s="2492"/>
      <c r="CN472" s="2492"/>
      <c r="CO472" s="2492"/>
      <c r="CP472" s="2492"/>
      <c r="CQ472" s="2492"/>
      <c r="CR472" s="2492"/>
      <c r="CS472" s="2492"/>
      <c r="CT472" s="2492"/>
      <c r="CU472" s="2492"/>
      <c r="CV472" s="2492"/>
      <c r="CW472" s="2492"/>
      <c r="CX472" s="2492"/>
      <c r="CY472" s="2492"/>
      <c r="CZ472" s="2492"/>
      <c r="DA472" s="2492"/>
      <c r="DB472" s="2492"/>
      <c r="DC472" s="2492"/>
      <c r="DD472" s="2492"/>
      <c r="DE472" s="2492"/>
      <c r="DF472" s="2492"/>
      <c r="DG472" s="2492"/>
      <c r="DH472" s="2492"/>
      <c r="DI472" s="2492"/>
      <c r="DJ472" s="2492"/>
      <c r="DK472" s="2492"/>
      <c r="DL472" s="2492"/>
      <c r="DM472" s="2492"/>
      <c r="DN472" s="2492"/>
      <c r="DO472" s="2492"/>
      <c r="DP472" s="2492"/>
      <c r="DQ472" s="2492"/>
      <c r="DR472" s="2492"/>
      <c r="DS472" s="2492"/>
      <c r="DT472" s="2492"/>
      <c r="DU472" s="2492"/>
      <c r="DV472" s="2492"/>
      <c r="DW472" s="2492"/>
      <c r="DX472" s="2492"/>
      <c r="DY472" s="2492"/>
      <c r="DZ472" s="2492"/>
      <c r="EA472" s="2492"/>
      <c r="EB472" s="2492"/>
      <c r="EC472" s="2492"/>
      <c r="ED472" s="2492"/>
      <c r="EE472" s="2492"/>
      <c r="EF472" s="2492"/>
      <c r="EG472" s="2492"/>
      <c r="EH472" s="2492"/>
      <c r="EI472" s="2492"/>
      <c r="EJ472" s="2492"/>
      <c r="EK472" s="2492"/>
      <c r="EL472" s="2492"/>
      <c r="EM472" s="2492"/>
      <c r="EN472" s="2492"/>
      <c r="EO472" s="2492"/>
      <c r="EP472" s="2492"/>
      <c r="EQ472" s="2492"/>
      <c r="ER472" s="2492"/>
      <c r="ES472" s="2492"/>
      <c r="ET472" s="2492"/>
      <c r="EU472" s="2492"/>
      <c r="EV472" s="2492"/>
      <c r="EW472" s="2492"/>
      <c r="EX472" s="2492"/>
      <c r="EY472" s="2492"/>
      <c r="EZ472" s="2492"/>
      <c r="FA472" s="2492"/>
      <c r="FB472" s="2492"/>
      <c r="FC472" s="2492"/>
      <c r="FD472" s="2492"/>
      <c r="FE472" s="2492"/>
      <c r="FF472" s="2492"/>
      <c r="FG472" s="2492"/>
      <c r="FH472" s="2492"/>
      <c r="FI472" s="2492"/>
      <c r="FJ472" s="2492"/>
      <c r="FK472" s="2492"/>
      <c r="FL472" s="2492"/>
      <c r="FM472" s="2492"/>
      <c r="FN472" s="2492"/>
      <c r="FO472" s="2492"/>
      <c r="FP472" s="2492"/>
      <c r="FQ472" s="2492"/>
      <c r="FR472" s="2492"/>
      <c r="FS472" s="2492"/>
      <c r="FT472" s="2492"/>
      <c r="FU472" s="2492"/>
      <c r="FV472" s="2492"/>
      <c r="FW472" s="2492"/>
      <c r="FX472" s="2492"/>
      <c r="FY472" s="2492"/>
      <c r="FZ472" s="2492"/>
      <c r="GA472" s="2492"/>
      <c r="GB472" s="2492"/>
      <c r="GC472" s="2492"/>
      <c r="GD472" s="2492"/>
      <c r="GE472" s="2492"/>
      <c r="GF472" s="2492"/>
      <c r="GG472" s="2492"/>
      <c r="GH472" s="2492"/>
      <c r="GI472" s="2492"/>
      <c r="GJ472" s="2492"/>
      <c r="GK472" s="2492"/>
      <c r="GL472" s="2492"/>
      <c r="GM472" s="2492"/>
      <c r="GN472" s="2492"/>
      <c r="GO472" s="2492"/>
      <c r="GP472" s="2492"/>
      <c r="GQ472" s="2492"/>
      <c r="GR472" s="2492"/>
      <c r="GS472" s="2492"/>
      <c r="GT472" s="2492"/>
      <c r="GU472" s="2492"/>
      <c r="GV472" s="2492"/>
      <c r="GW472" s="2492"/>
      <c r="GX472" s="2492"/>
      <c r="GY472" s="2492"/>
      <c r="GZ472" s="2492"/>
      <c r="HA472" s="2492"/>
      <c r="HB472" s="2492"/>
      <c r="HC472" s="2492"/>
      <c r="HD472" s="2492"/>
      <c r="HE472" s="2492"/>
      <c r="HF472" s="2492"/>
      <c r="HG472" s="2492"/>
      <c r="HH472" s="2492"/>
      <c r="HI472" s="2492"/>
      <c r="HJ472" s="2492"/>
      <c r="HK472" s="2492"/>
      <c r="HL472" s="2492"/>
      <c r="HM472" s="2492"/>
      <c r="HN472" s="2492"/>
      <c r="HO472" s="2492"/>
      <c r="HP472" s="2492"/>
      <c r="HQ472" s="2492"/>
      <c r="HR472" s="2492"/>
      <c r="HS472" s="2492"/>
      <c r="HT472" s="2492"/>
      <c r="HU472" s="2492"/>
      <c r="HV472" s="2492"/>
      <c r="HW472" s="2492"/>
      <c r="HX472" s="2492"/>
      <c r="HY472" s="2492"/>
      <c r="HZ472" s="2492"/>
      <c r="IA472" s="2492"/>
      <c r="IB472" s="2492"/>
      <c r="IC472" s="2492"/>
      <c r="ID472" s="2492"/>
      <c r="IE472" s="2492"/>
    </row>
    <row r="473" spans="1:239" s="1472" customFormat="1" ht="15.75" customHeight="1">
      <c r="A473" s="1579">
        <v>3501</v>
      </c>
      <c r="B473" s="1580" t="s">
        <v>2008</v>
      </c>
      <c r="C473" s="1581" t="s">
        <v>2009</v>
      </c>
      <c r="D473" s="717"/>
      <c r="E473" s="681"/>
      <c r="F473" s="696"/>
      <c r="G473" s="1157">
        <v>3</v>
      </c>
      <c r="H473" s="682"/>
      <c r="I473" s="1118">
        <v>20.7</v>
      </c>
      <c r="J473" s="675"/>
      <c r="K473" s="703">
        <v>2</v>
      </c>
      <c r="L473" s="2558"/>
      <c r="M473" s="1119" t="s">
        <v>2010</v>
      </c>
      <c r="N473" s="1157">
        <v>20</v>
      </c>
      <c r="O473" s="163"/>
      <c r="P473" s="1902">
        <v>20</v>
      </c>
      <c r="Q473" s="163"/>
      <c r="R473" s="2615"/>
      <c r="S473" s="1486">
        <v>50</v>
      </c>
      <c r="T473" s="1539"/>
      <c r="U473" s="1488">
        <v>40</v>
      </c>
      <c r="V473" s="1539"/>
      <c r="W473" s="2556"/>
      <c r="X473" s="1116">
        <v>1</v>
      </c>
      <c r="Y473" s="163"/>
      <c r="Z473" s="1903">
        <v>482</v>
      </c>
      <c r="AA473" s="137"/>
      <c r="AB473" s="2687"/>
      <c r="AC473" s="2516">
        <f t="shared" si="28"/>
        <v>0</v>
      </c>
      <c r="AD473" s="1416">
        <f t="shared" si="29"/>
        <v>0</v>
      </c>
      <c r="AE473" s="1416">
        <f t="shared" si="30"/>
        <v>0</v>
      </c>
      <c r="AF473" s="1416">
        <f t="shared" si="31"/>
        <v>0</v>
      </c>
      <c r="AG473" s="2492"/>
      <c r="AH473" s="2492"/>
      <c r="AI473" s="2492"/>
      <c r="AJ473" s="2492"/>
      <c r="AK473" s="2492"/>
      <c r="AL473" s="2492"/>
      <c r="AM473" s="2492"/>
      <c r="AN473" s="2492"/>
      <c r="AO473" s="2492"/>
      <c r="AP473" s="2492"/>
      <c r="AQ473" s="2492"/>
      <c r="AR473" s="2492"/>
      <c r="AS473" s="2492"/>
      <c r="AT473" s="2492"/>
      <c r="AU473" s="2492"/>
      <c r="AV473" s="2492"/>
      <c r="AW473" s="2492"/>
      <c r="AX473" s="2492"/>
      <c r="AY473" s="2492"/>
      <c r="AZ473" s="2492"/>
      <c r="BA473" s="2492"/>
      <c r="BB473" s="2492"/>
      <c r="BC473" s="2492"/>
      <c r="BD473" s="2492"/>
      <c r="BE473" s="2492"/>
      <c r="BF473" s="2492"/>
      <c r="BG473" s="2492"/>
      <c r="BH473" s="2492"/>
      <c r="BI473" s="2492"/>
      <c r="BJ473" s="2492"/>
      <c r="BK473" s="2492"/>
      <c r="BL473" s="2492"/>
      <c r="BM473" s="2492"/>
      <c r="BN473" s="2492"/>
      <c r="BO473" s="2492"/>
      <c r="BP473" s="2492"/>
      <c r="BQ473" s="2492"/>
      <c r="BR473" s="2492"/>
      <c r="BS473" s="2492"/>
      <c r="BT473" s="2492"/>
      <c r="BU473" s="2492"/>
      <c r="BV473" s="2492"/>
      <c r="BW473" s="2492"/>
      <c r="BX473" s="2492"/>
      <c r="BY473" s="2492"/>
      <c r="BZ473" s="2492"/>
      <c r="CA473" s="2492"/>
      <c r="CB473" s="2492"/>
      <c r="CC473" s="2492"/>
      <c r="CD473" s="2492"/>
      <c r="CE473" s="2492"/>
      <c r="CF473" s="2492"/>
      <c r="CG473" s="2492"/>
      <c r="CH473" s="2492"/>
      <c r="CI473" s="2492"/>
      <c r="CJ473" s="2492"/>
      <c r="CK473" s="2492"/>
      <c r="CL473" s="2492"/>
      <c r="CM473" s="2492"/>
      <c r="CN473" s="2492"/>
      <c r="CO473" s="2492"/>
      <c r="CP473" s="2492"/>
      <c r="CQ473" s="2492"/>
      <c r="CR473" s="2492"/>
      <c r="CS473" s="2492"/>
      <c r="CT473" s="2492"/>
      <c r="CU473" s="2492"/>
      <c r="CV473" s="2492"/>
      <c r="CW473" s="2492"/>
      <c r="CX473" s="2492"/>
      <c r="CY473" s="2492"/>
      <c r="CZ473" s="2492"/>
      <c r="DA473" s="2492"/>
      <c r="DB473" s="2492"/>
      <c r="DC473" s="2492"/>
      <c r="DD473" s="2492"/>
      <c r="DE473" s="2492"/>
      <c r="DF473" s="2492"/>
      <c r="DG473" s="2492"/>
      <c r="DH473" s="2492"/>
      <c r="DI473" s="2492"/>
      <c r="DJ473" s="2492"/>
      <c r="DK473" s="2492"/>
      <c r="DL473" s="2492"/>
      <c r="DM473" s="2492"/>
      <c r="DN473" s="2492"/>
      <c r="DO473" s="2492"/>
      <c r="DP473" s="2492"/>
      <c r="DQ473" s="2492"/>
      <c r="DR473" s="2492"/>
      <c r="DS473" s="2492"/>
      <c r="DT473" s="2492"/>
      <c r="DU473" s="2492"/>
      <c r="DV473" s="2492"/>
      <c r="DW473" s="2492"/>
      <c r="DX473" s="2492"/>
      <c r="DY473" s="2492"/>
      <c r="DZ473" s="2492"/>
      <c r="EA473" s="2492"/>
      <c r="EB473" s="2492"/>
      <c r="EC473" s="2492"/>
      <c r="ED473" s="2492"/>
      <c r="EE473" s="2492"/>
      <c r="EF473" s="2492"/>
      <c r="EG473" s="2492"/>
      <c r="EH473" s="2492"/>
      <c r="EI473" s="2492"/>
      <c r="EJ473" s="2492"/>
      <c r="EK473" s="2492"/>
      <c r="EL473" s="2492"/>
      <c r="EM473" s="2492"/>
      <c r="EN473" s="2492"/>
      <c r="EO473" s="2492"/>
      <c r="EP473" s="2492"/>
      <c r="EQ473" s="2492"/>
      <c r="ER473" s="2492"/>
      <c r="ES473" s="2492"/>
      <c r="ET473" s="2492"/>
      <c r="EU473" s="2492"/>
      <c r="EV473" s="2492"/>
      <c r="EW473" s="2492"/>
      <c r="EX473" s="2492"/>
      <c r="EY473" s="2492"/>
      <c r="EZ473" s="2492"/>
      <c r="FA473" s="2492"/>
      <c r="FB473" s="2492"/>
      <c r="FC473" s="2492"/>
      <c r="FD473" s="2492"/>
      <c r="FE473" s="2492"/>
      <c r="FF473" s="2492"/>
      <c r="FG473" s="2492"/>
      <c r="FH473" s="2492"/>
      <c r="FI473" s="2492"/>
      <c r="FJ473" s="2492"/>
      <c r="FK473" s="2492"/>
      <c r="FL473" s="2492"/>
      <c r="FM473" s="2492"/>
      <c r="FN473" s="2492"/>
      <c r="FO473" s="2492"/>
      <c r="FP473" s="2492"/>
      <c r="FQ473" s="2492"/>
      <c r="FR473" s="2492"/>
      <c r="FS473" s="2492"/>
      <c r="FT473" s="2492"/>
      <c r="FU473" s="2492"/>
      <c r="FV473" s="2492"/>
      <c r="FW473" s="2492"/>
      <c r="FX473" s="2492"/>
      <c r="FY473" s="2492"/>
      <c r="FZ473" s="2492"/>
      <c r="GA473" s="2492"/>
      <c r="GB473" s="2492"/>
      <c r="GC473" s="2492"/>
      <c r="GD473" s="2492"/>
      <c r="GE473" s="2492"/>
      <c r="GF473" s="2492"/>
      <c r="GG473" s="2492"/>
      <c r="GH473" s="2492"/>
      <c r="GI473" s="2492"/>
      <c r="GJ473" s="2492"/>
      <c r="GK473" s="2492"/>
      <c r="GL473" s="2492"/>
      <c r="GM473" s="2492"/>
      <c r="GN473" s="2492"/>
      <c r="GO473" s="2492"/>
      <c r="GP473" s="2492"/>
      <c r="GQ473" s="2492"/>
      <c r="GR473" s="2492"/>
      <c r="GS473" s="2492"/>
      <c r="GT473" s="2492"/>
      <c r="GU473" s="2492"/>
      <c r="GV473" s="2492"/>
      <c r="GW473" s="2492"/>
      <c r="GX473" s="2492"/>
      <c r="GY473" s="2492"/>
      <c r="GZ473" s="2492"/>
      <c r="HA473" s="2492"/>
      <c r="HB473" s="2492"/>
      <c r="HC473" s="2492"/>
      <c r="HD473" s="2492"/>
      <c r="HE473" s="2492"/>
      <c r="HF473" s="2492"/>
      <c r="HG473" s="2492"/>
      <c r="HH473" s="2492"/>
      <c r="HI473" s="2492"/>
      <c r="HJ473" s="2492"/>
      <c r="HK473" s="2492"/>
      <c r="HL473" s="2492"/>
      <c r="HM473" s="2492"/>
      <c r="HN473" s="2492"/>
      <c r="HO473" s="2492"/>
      <c r="HP473" s="2492"/>
      <c r="HQ473" s="2492"/>
      <c r="HR473" s="2492"/>
      <c r="HS473" s="2492"/>
      <c r="HT473" s="2492"/>
      <c r="HU473" s="2492"/>
      <c r="HV473" s="2492"/>
      <c r="HW473" s="2492"/>
      <c r="HX473" s="2492"/>
      <c r="HY473" s="2492"/>
      <c r="HZ473" s="2492"/>
      <c r="IA473" s="2492"/>
      <c r="IB473" s="2492"/>
      <c r="IC473" s="2492"/>
      <c r="ID473" s="2492"/>
      <c r="IE473" s="2492"/>
    </row>
    <row r="474" spans="1:239" s="1472" customFormat="1" ht="15.75" customHeight="1">
      <c r="A474" s="1615" t="s">
        <v>2011</v>
      </c>
      <c r="B474" s="2013" t="s">
        <v>2012</v>
      </c>
      <c r="C474" s="2014" t="s">
        <v>2009</v>
      </c>
      <c r="D474" s="1883"/>
      <c r="E474" s="2015"/>
      <c r="F474" s="2023"/>
      <c r="G474" s="1554" t="s">
        <v>220</v>
      </c>
      <c r="H474" s="688"/>
      <c r="I474" s="684">
        <v>24.9</v>
      </c>
      <c r="J474" s="677"/>
      <c r="K474" s="695">
        <v>3</v>
      </c>
      <c r="L474" s="2562"/>
      <c r="M474" s="1121" t="s">
        <v>2013</v>
      </c>
      <c r="N474" s="2028"/>
      <c r="O474" s="992"/>
      <c r="P474" s="2246"/>
      <c r="Q474" s="992"/>
      <c r="R474" s="2641"/>
      <c r="S474" s="2028"/>
      <c r="T474" s="992"/>
      <c r="U474" s="2246"/>
      <c r="V474" s="992"/>
      <c r="W474" s="2580"/>
      <c r="X474" s="1562">
        <v>0.2</v>
      </c>
      <c r="Y474" s="1558"/>
      <c r="Z474" s="2018">
        <v>3288</v>
      </c>
      <c r="AA474" s="129"/>
      <c r="AB474" s="2671"/>
      <c r="AC474" s="2516">
        <f t="shared" si="28"/>
        <v>0</v>
      </c>
      <c r="AD474" s="1416">
        <f t="shared" si="29"/>
        <v>0</v>
      </c>
      <c r="AE474" s="1416">
        <f t="shared" si="30"/>
        <v>0</v>
      </c>
      <c r="AF474" s="1416">
        <f t="shared" si="31"/>
        <v>0</v>
      </c>
      <c r="AG474" s="2492"/>
      <c r="AH474" s="2492"/>
      <c r="AI474" s="2492"/>
      <c r="AJ474" s="2492"/>
      <c r="AK474" s="2492"/>
      <c r="AL474" s="2492"/>
      <c r="AM474" s="2492"/>
      <c r="AN474" s="2492"/>
      <c r="AO474" s="2492"/>
      <c r="AP474" s="2492"/>
      <c r="AQ474" s="2492"/>
      <c r="AR474" s="2492"/>
      <c r="AS474" s="2492"/>
      <c r="AT474" s="2492"/>
      <c r="AU474" s="2492"/>
      <c r="AV474" s="2492"/>
      <c r="AW474" s="2492"/>
      <c r="AX474" s="2492"/>
      <c r="AY474" s="2492"/>
      <c r="AZ474" s="2492"/>
      <c r="BA474" s="2492"/>
      <c r="BB474" s="2492"/>
      <c r="BC474" s="2492"/>
      <c r="BD474" s="2492"/>
      <c r="BE474" s="2492"/>
      <c r="BF474" s="2492"/>
      <c r="BG474" s="2492"/>
      <c r="BH474" s="2492"/>
      <c r="BI474" s="2492"/>
      <c r="BJ474" s="2492"/>
      <c r="BK474" s="2492"/>
      <c r="BL474" s="2492"/>
      <c r="BM474" s="2492"/>
      <c r="BN474" s="2492"/>
      <c r="BO474" s="2492"/>
      <c r="BP474" s="2492"/>
      <c r="BQ474" s="2492"/>
      <c r="BR474" s="2492"/>
      <c r="BS474" s="2492"/>
      <c r="BT474" s="2492"/>
      <c r="BU474" s="2492"/>
      <c r="BV474" s="2492"/>
      <c r="BW474" s="2492"/>
      <c r="BX474" s="2492"/>
      <c r="BY474" s="2492"/>
      <c r="BZ474" s="2492"/>
      <c r="CA474" s="2492"/>
      <c r="CB474" s="2492"/>
      <c r="CC474" s="2492"/>
      <c r="CD474" s="2492"/>
      <c r="CE474" s="2492"/>
      <c r="CF474" s="2492"/>
      <c r="CG474" s="2492"/>
      <c r="CH474" s="2492"/>
      <c r="CI474" s="2492"/>
      <c r="CJ474" s="2492"/>
      <c r="CK474" s="2492"/>
      <c r="CL474" s="2492"/>
      <c r="CM474" s="2492"/>
      <c r="CN474" s="2492"/>
      <c r="CO474" s="2492"/>
      <c r="CP474" s="2492"/>
      <c r="CQ474" s="2492"/>
      <c r="CR474" s="2492"/>
      <c r="CS474" s="2492"/>
      <c r="CT474" s="2492"/>
      <c r="CU474" s="2492"/>
      <c r="CV474" s="2492"/>
      <c r="CW474" s="2492"/>
      <c r="CX474" s="2492"/>
      <c r="CY474" s="2492"/>
      <c r="CZ474" s="2492"/>
      <c r="DA474" s="2492"/>
      <c r="DB474" s="2492"/>
      <c r="DC474" s="2492"/>
      <c r="DD474" s="2492"/>
      <c r="DE474" s="2492"/>
      <c r="DF474" s="2492"/>
      <c r="DG474" s="2492"/>
      <c r="DH474" s="2492"/>
      <c r="DI474" s="2492"/>
      <c r="DJ474" s="2492"/>
      <c r="DK474" s="2492"/>
      <c r="DL474" s="2492"/>
      <c r="DM474" s="2492"/>
      <c r="DN474" s="2492"/>
      <c r="DO474" s="2492"/>
      <c r="DP474" s="2492"/>
      <c r="DQ474" s="2492"/>
      <c r="DR474" s="2492"/>
      <c r="DS474" s="2492"/>
      <c r="DT474" s="2492"/>
      <c r="DU474" s="2492"/>
      <c r="DV474" s="2492"/>
      <c r="DW474" s="2492"/>
      <c r="DX474" s="2492"/>
      <c r="DY474" s="2492"/>
      <c r="DZ474" s="2492"/>
      <c r="EA474" s="2492"/>
      <c r="EB474" s="2492"/>
      <c r="EC474" s="2492"/>
      <c r="ED474" s="2492"/>
      <c r="EE474" s="2492"/>
      <c r="EF474" s="2492"/>
      <c r="EG474" s="2492"/>
      <c r="EH474" s="2492"/>
      <c r="EI474" s="2492"/>
      <c r="EJ474" s="2492"/>
      <c r="EK474" s="2492"/>
      <c r="EL474" s="2492"/>
      <c r="EM474" s="2492"/>
      <c r="EN474" s="2492"/>
      <c r="EO474" s="2492"/>
      <c r="EP474" s="2492"/>
      <c r="EQ474" s="2492"/>
      <c r="ER474" s="2492"/>
      <c r="ES474" s="2492"/>
      <c r="ET474" s="2492"/>
      <c r="EU474" s="2492"/>
      <c r="EV474" s="2492"/>
      <c r="EW474" s="2492"/>
      <c r="EX474" s="2492"/>
      <c r="EY474" s="2492"/>
      <c r="EZ474" s="2492"/>
      <c r="FA474" s="2492"/>
      <c r="FB474" s="2492"/>
      <c r="FC474" s="2492"/>
      <c r="FD474" s="2492"/>
      <c r="FE474" s="2492"/>
      <c r="FF474" s="2492"/>
      <c r="FG474" s="2492"/>
      <c r="FH474" s="2492"/>
      <c r="FI474" s="2492"/>
      <c r="FJ474" s="2492"/>
      <c r="FK474" s="2492"/>
      <c r="FL474" s="2492"/>
      <c r="FM474" s="2492"/>
      <c r="FN474" s="2492"/>
      <c r="FO474" s="2492"/>
      <c r="FP474" s="2492"/>
      <c r="FQ474" s="2492"/>
      <c r="FR474" s="2492"/>
      <c r="FS474" s="2492"/>
      <c r="FT474" s="2492"/>
      <c r="FU474" s="2492"/>
      <c r="FV474" s="2492"/>
      <c r="FW474" s="2492"/>
      <c r="FX474" s="2492"/>
      <c r="FY474" s="2492"/>
      <c r="FZ474" s="2492"/>
      <c r="GA474" s="2492"/>
      <c r="GB474" s="2492"/>
      <c r="GC474" s="2492"/>
      <c r="GD474" s="2492"/>
      <c r="GE474" s="2492"/>
      <c r="GF474" s="2492"/>
      <c r="GG474" s="2492"/>
      <c r="GH474" s="2492"/>
      <c r="GI474" s="2492"/>
      <c r="GJ474" s="2492"/>
      <c r="GK474" s="2492"/>
      <c r="GL474" s="2492"/>
      <c r="GM474" s="2492"/>
      <c r="GN474" s="2492"/>
      <c r="GO474" s="2492"/>
      <c r="GP474" s="2492"/>
      <c r="GQ474" s="2492"/>
      <c r="GR474" s="2492"/>
      <c r="GS474" s="2492"/>
      <c r="GT474" s="2492"/>
      <c r="GU474" s="2492"/>
      <c r="GV474" s="2492"/>
      <c r="GW474" s="2492"/>
      <c r="GX474" s="2492"/>
      <c r="GY474" s="2492"/>
      <c r="GZ474" s="2492"/>
      <c r="HA474" s="2492"/>
      <c r="HB474" s="2492"/>
      <c r="HC474" s="2492"/>
      <c r="HD474" s="2492"/>
      <c r="HE474" s="2492"/>
      <c r="HF474" s="2492"/>
      <c r="HG474" s="2492"/>
      <c r="HH474" s="2492"/>
      <c r="HI474" s="2492"/>
      <c r="HJ474" s="2492"/>
      <c r="HK474" s="2492"/>
      <c r="HL474" s="2492"/>
      <c r="HM474" s="2492"/>
      <c r="HN474" s="2492"/>
      <c r="HO474" s="2492"/>
      <c r="HP474" s="2492"/>
      <c r="HQ474" s="2492"/>
      <c r="HR474" s="2492"/>
      <c r="HS474" s="2492"/>
      <c r="HT474" s="2492"/>
      <c r="HU474" s="2492"/>
      <c r="HV474" s="2492"/>
      <c r="HW474" s="2492"/>
      <c r="HX474" s="2492"/>
      <c r="HY474" s="2492"/>
      <c r="HZ474" s="2492"/>
      <c r="IA474" s="2492"/>
      <c r="IB474" s="2492"/>
      <c r="IC474" s="2492"/>
      <c r="ID474" s="2492"/>
      <c r="IE474" s="2492"/>
    </row>
    <row r="475" spans="1:239" s="1472" customFormat="1" ht="15.75" customHeight="1">
      <c r="A475" s="1483">
        <v>3502</v>
      </c>
      <c r="B475" s="718" t="s">
        <v>2014</v>
      </c>
      <c r="C475" s="1583" t="s">
        <v>2009</v>
      </c>
      <c r="D475" s="215"/>
      <c r="E475" s="1584"/>
      <c r="F475" s="85"/>
      <c r="G475" s="1497">
        <v>3</v>
      </c>
      <c r="H475" s="701"/>
      <c r="I475" s="686">
        <v>20.7</v>
      </c>
      <c r="J475" s="1123"/>
      <c r="K475" s="698">
        <v>2</v>
      </c>
      <c r="L475" s="2449"/>
      <c r="M475" s="1121" t="s">
        <v>2015</v>
      </c>
      <c r="N475" s="83">
        <v>10</v>
      </c>
      <c r="O475" s="755"/>
      <c r="P475" s="1929">
        <v>13</v>
      </c>
      <c r="Q475" s="755"/>
      <c r="R475" s="2463"/>
      <c r="S475" s="83">
        <v>50</v>
      </c>
      <c r="T475" s="755"/>
      <c r="U475" s="1929">
        <v>40</v>
      </c>
      <c r="V475" s="755"/>
      <c r="W475" s="2449"/>
      <c r="X475" s="761">
        <v>1</v>
      </c>
      <c r="Y475" s="755"/>
      <c r="Z475" s="899">
        <v>482</v>
      </c>
      <c r="AA475" s="760"/>
      <c r="AB475" s="2481"/>
      <c r="AC475" s="2516">
        <f t="shared" si="28"/>
        <v>0</v>
      </c>
      <c r="AD475" s="1416">
        <f t="shared" si="29"/>
        <v>0</v>
      </c>
      <c r="AE475" s="1416">
        <f t="shared" si="30"/>
        <v>0</v>
      </c>
      <c r="AF475" s="1416">
        <f t="shared" si="31"/>
        <v>0</v>
      </c>
      <c r="AG475" s="2492"/>
      <c r="AH475" s="2492"/>
      <c r="AI475" s="2492"/>
      <c r="AJ475" s="2492"/>
      <c r="AK475" s="2492"/>
      <c r="AL475" s="2492"/>
      <c r="AM475" s="2492"/>
      <c r="AN475" s="2492"/>
      <c r="AO475" s="2492"/>
      <c r="AP475" s="2492"/>
      <c r="AQ475" s="2492"/>
      <c r="AR475" s="2492"/>
      <c r="AS475" s="2492"/>
      <c r="AT475" s="2492"/>
      <c r="AU475" s="2492"/>
      <c r="AV475" s="2492"/>
      <c r="AW475" s="2492"/>
      <c r="AX475" s="2492"/>
      <c r="AY475" s="2492"/>
      <c r="AZ475" s="2492"/>
      <c r="BA475" s="2492"/>
      <c r="BB475" s="2492"/>
      <c r="BC475" s="2492"/>
      <c r="BD475" s="2492"/>
      <c r="BE475" s="2492"/>
      <c r="BF475" s="2492"/>
      <c r="BG475" s="2492"/>
      <c r="BH475" s="2492"/>
      <c r="BI475" s="2492"/>
      <c r="BJ475" s="2492"/>
      <c r="BK475" s="2492"/>
      <c r="BL475" s="2492"/>
      <c r="BM475" s="2492"/>
      <c r="BN475" s="2492"/>
      <c r="BO475" s="2492"/>
      <c r="BP475" s="2492"/>
      <c r="BQ475" s="2492"/>
      <c r="BR475" s="2492"/>
      <c r="BS475" s="2492"/>
      <c r="BT475" s="2492"/>
      <c r="BU475" s="2492"/>
      <c r="BV475" s="2492"/>
      <c r="BW475" s="2492"/>
      <c r="BX475" s="2492"/>
      <c r="BY475" s="2492"/>
      <c r="BZ475" s="2492"/>
      <c r="CA475" s="2492"/>
      <c r="CB475" s="2492"/>
      <c r="CC475" s="2492"/>
      <c r="CD475" s="2492"/>
      <c r="CE475" s="2492"/>
      <c r="CF475" s="2492"/>
      <c r="CG475" s="2492"/>
      <c r="CH475" s="2492"/>
      <c r="CI475" s="2492"/>
      <c r="CJ475" s="2492"/>
      <c r="CK475" s="2492"/>
      <c r="CL475" s="2492"/>
      <c r="CM475" s="2492"/>
      <c r="CN475" s="2492"/>
      <c r="CO475" s="2492"/>
      <c r="CP475" s="2492"/>
      <c r="CQ475" s="2492"/>
      <c r="CR475" s="2492"/>
      <c r="CS475" s="2492"/>
      <c r="CT475" s="2492"/>
      <c r="CU475" s="2492"/>
      <c r="CV475" s="2492"/>
      <c r="CW475" s="2492"/>
      <c r="CX475" s="2492"/>
      <c r="CY475" s="2492"/>
      <c r="CZ475" s="2492"/>
      <c r="DA475" s="2492"/>
      <c r="DB475" s="2492"/>
      <c r="DC475" s="2492"/>
      <c r="DD475" s="2492"/>
      <c r="DE475" s="2492"/>
      <c r="DF475" s="2492"/>
      <c r="DG475" s="2492"/>
      <c r="DH475" s="2492"/>
      <c r="DI475" s="2492"/>
      <c r="DJ475" s="2492"/>
      <c r="DK475" s="2492"/>
      <c r="DL475" s="2492"/>
      <c r="DM475" s="2492"/>
      <c r="DN475" s="2492"/>
      <c r="DO475" s="2492"/>
      <c r="DP475" s="2492"/>
      <c r="DQ475" s="2492"/>
      <c r="DR475" s="2492"/>
      <c r="DS475" s="2492"/>
      <c r="DT475" s="2492"/>
      <c r="DU475" s="2492"/>
      <c r="DV475" s="2492"/>
      <c r="DW475" s="2492"/>
      <c r="DX475" s="2492"/>
      <c r="DY475" s="2492"/>
      <c r="DZ475" s="2492"/>
      <c r="EA475" s="2492"/>
      <c r="EB475" s="2492"/>
      <c r="EC475" s="2492"/>
      <c r="ED475" s="2492"/>
      <c r="EE475" s="2492"/>
      <c r="EF475" s="2492"/>
      <c r="EG475" s="2492"/>
      <c r="EH475" s="2492"/>
      <c r="EI475" s="2492"/>
      <c r="EJ475" s="2492"/>
      <c r="EK475" s="2492"/>
      <c r="EL475" s="2492"/>
      <c r="EM475" s="2492"/>
      <c r="EN475" s="2492"/>
      <c r="EO475" s="2492"/>
      <c r="EP475" s="2492"/>
      <c r="EQ475" s="2492"/>
      <c r="ER475" s="2492"/>
      <c r="ES475" s="2492"/>
      <c r="ET475" s="2492"/>
      <c r="EU475" s="2492"/>
      <c r="EV475" s="2492"/>
      <c r="EW475" s="2492"/>
      <c r="EX475" s="2492"/>
      <c r="EY475" s="2492"/>
      <c r="EZ475" s="2492"/>
      <c r="FA475" s="2492"/>
      <c r="FB475" s="2492"/>
      <c r="FC475" s="2492"/>
      <c r="FD475" s="2492"/>
      <c r="FE475" s="2492"/>
      <c r="FF475" s="2492"/>
      <c r="FG475" s="2492"/>
      <c r="FH475" s="2492"/>
      <c r="FI475" s="2492"/>
      <c r="FJ475" s="2492"/>
      <c r="FK475" s="2492"/>
      <c r="FL475" s="2492"/>
      <c r="FM475" s="2492"/>
      <c r="FN475" s="2492"/>
      <c r="FO475" s="2492"/>
      <c r="FP475" s="2492"/>
      <c r="FQ475" s="2492"/>
      <c r="FR475" s="2492"/>
      <c r="FS475" s="2492"/>
      <c r="FT475" s="2492"/>
      <c r="FU475" s="2492"/>
      <c r="FV475" s="2492"/>
      <c r="FW475" s="2492"/>
      <c r="FX475" s="2492"/>
      <c r="FY475" s="2492"/>
      <c r="FZ475" s="2492"/>
      <c r="GA475" s="2492"/>
      <c r="GB475" s="2492"/>
      <c r="GC475" s="2492"/>
      <c r="GD475" s="2492"/>
      <c r="GE475" s="2492"/>
      <c r="GF475" s="2492"/>
      <c r="GG475" s="2492"/>
      <c r="GH475" s="2492"/>
      <c r="GI475" s="2492"/>
      <c r="GJ475" s="2492"/>
      <c r="GK475" s="2492"/>
      <c r="GL475" s="2492"/>
      <c r="GM475" s="2492"/>
      <c r="GN475" s="2492"/>
      <c r="GO475" s="2492"/>
      <c r="GP475" s="2492"/>
      <c r="GQ475" s="2492"/>
      <c r="GR475" s="2492"/>
      <c r="GS475" s="2492"/>
      <c r="GT475" s="2492"/>
      <c r="GU475" s="2492"/>
      <c r="GV475" s="2492"/>
      <c r="GW475" s="2492"/>
      <c r="GX475" s="2492"/>
      <c r="GY475" s="2492"/>
      <c r="GZ475" s="2492"/>
      <c r="HA475" s="2492"/>
      <c r="HB475" s="2492"/>
      <c r="HC475" s="2492"/>
      <c r="HD475" s="2492"/>
      <c r="HE475" s="2492"/>
      <c r="HF475" s="2492"/>
      <c r="HG475" s="2492"/>
      <c r="HH475" s="2492"/>
      <c r="HI475" s="2492"/>
      <c r="HJ475" s="2492"/>
      <c r="HK475" s="2492"/>
      <c r="HL475" s="2492"/>
      <c r="HM475" s="2492"/>
      <c r="HN475" s="2492"/>
      <c r="HO475" s="2492"/>
      <c r="HP475" s="2492"/>
      <c r="HQ475" s="2492"/>
      <c r="HR475" s="2492"/>
      <c r="HS475" s="2492"/>
      <c r="HT475" s="2492"/>
      <c r="HU475" s="2492"/>
      <c r="HV475" s="2492"/>
      <c r="HW475" s="2492"/>
      <c r="HX475" s="2492"/>
      <c r="HY475" s="2492"/>
      <c r="HZ475" s="2492"/>
      <c r="IA475" s="2492"/>
      <c r="IB475" s="2492"/>
      <c r="IC475" s="2492"/>
      <c r="ID475" s="2492"/>
      <c r="IE475" s="2492"/>
    </row>
    <row r="476" spans="1:239" s="1593" customFormat="1" ht="15.75" customHeight="1">
      <c r="A476" s="1063" t="s">
        <v>2018</v>
      </c>
      <c r="B476" s="904" t="s">
        <v>2019</v>
      </c>
      <c r="C476" s="559" t="s">
        <v>2016</v>
      </c>
      <c r="D476" s="1168"/>
      <c r="E476" s="765"/>
      <c r="F476" s="766" t="s">
        <v>85</v>
      </c>
      <c r="G476" s="1068" t="s">
        <v>220</v>
      </c>
      <c r="H476" s="905"/>
      <c r="I476" s="906">
        <v>24.9</v>
      </c>
      <c r="J476" s="936"/>
      <c r="K476" s="907">
        <v>3</v>
      </c>
      <c r="L476" s="1285"/>
      <c r="M476" s="1126" t="s">
        <v>2017</v>
      </c>
      <c r="N476" s="2028"/>
      <c r="O476" s="992"/>
      <c r="P476" s="2246"/>
      <c r="Q476" s="992"/>
      <c r="R476" s="2641"/>
      <c r="S476" s="2028"/>
      <c r="T476" s="992"/>
      <c r="U476" s="2246"/>
      <c r="V476" s="992"/>
      <c r="W476" s="2580"/>
      <c r="X476" s="778">
        <v>0.1</v>
      </c>
      <c r="Y476" s="769"/>
      <c r="Z476" s="924">
        <v>5459</v>
      </c>
      <c r="AA476" s="881"/>
      <c r="AB476" s="2484"/>
      <c r="AC476" s="2516">
        <f t="shared" si="28"/>
        <v>0</v>
      </c>
      <c r="AD476" s="1416">
        <f t="shared" si="29"/>
        <v>0</v>
      </c>
      <c r="AE476" s="1416">
        <f t="shared" si="30"/>
        <v>0</v>
      </c>
      <c r="AF476" s="1416">
        <f t="shared" si="31"/>
        <v>0</v>
      </c>
      <c r="AG476" s="2501"/>
      <c r="AH476" s="2501"/>
      <c r="AI476" s="2501"/>
      <c r="AJ476" s="2501"/>
      <c r="AK476" s="2501"/>
      <c r="AL476" s="2501"/>
      <c r="AM476" s="2501"/>
      <c r="AN476" s="2501"/>
      <c r="AO476" s="2501"/>
      <c r="AP476" s="2501"/>
      <c r="AQ476" s="2501"/>
      <c r="AR476" s="2501"/>
      <c r="AS476" s="2501"/>
      <c r="AT476" s="2501"/>
      <c r="AU476" s="2501"/>
      <c r="AV476" s="2501"/>
      <c r="AW476" s="2501"/>
      <c r="AX476" s="2501"/>
      <c r="AY476" s="2501"/>
      <c r="AZ476" s="2501"/>
      <c r="BA476" s="2501"/>
      <c r="BB476" s="2501"/>
      <c r="BC476" s="2501"/>
      <c r="BD476" s="2501"/>
      <c r="BE476" s="2501"/>
      <c r="BF476" s="2501"/>
      <c r="BG476" s="2501"/>
      <c r="BH476" s="2501"/>
      <c r="BI476" s="2501"/>
      <c r="BJ476" s="2501"/>
      <c r="BK476" s="2501"/>
      <c r="BL476" s="2501"/>
      <c r="BM476" s="2501"/>
      <c r="BN476" s="2501"/>
      <c r="BO476" s="2501"/>
      <c r="BP476" s="2501"/>
      <c r="BQ476" s="2501"/>
      <c r="BR476" s="2501"/>
      <c r="BS476" s="2501"/>
      <c r="BT476" s="2501"/>
      <c r="BU476" s="2501"/>
      <c r="BV476" s="2501"/>
      <c r="BW476" s="2501"/>
      <c r="BX476" s="2501"/>
      <c r="BY476" s="2501"/>
      <c r="BZ476" s="2501"/>
      <c r="CA476" s="2501"/>
      <c r="CB476" s="2501"/>
      <c r="CC476" s="2501"/>
      <c r="CD476" s="2501"/>
      <c r="CE476" s="2501"/>
      <c r="CF476" s="2501"/>
      <c r="CG476" s="2501"/>
      <c r="CH476" s="2501"/>
      <c r="CI476" s="2501"/>
      <c r="CJ476" s="2501"/>
      <c r="CK476" s="2501"/>
      <c r="CL476" s="2501"/>
      <c r="CM476" s="2501"/>
      <c r="CN476" s="2501"/>
      <c r="CO476" s="2501"/>
      <c r="CP476" s="2501"/>
      <c r="CQ476" s="2501"/>
      <c r="CR476" s="2501"/>
      <c r="CS476" s="2501"/>
      <c r="CT476" s="2501"/>
      <c r="CU476" s="2501"/>
      <c r="CV476" s="2501"/>
      <c r="CW476" s="2501"/>
      <c r="CX476" s="2501"/>
      <c r="CY476" s="2501"/>
      <c r="CZ476" s="2501"/>
      <c r="DA476" s="2501"/>
      <c r="DB476" s="2501"/>
      <c r="DC476" s="2501"/>
      <c r="DD476" s="2501"/>
      <c r="DE476" s="2501"/>
      <c r="DF476" s="2501"/>
      <c r="DG476" s="2501"/>
      <c r="DH476" s="2501"/>
      <c r="DI476" s="2501"/>
      <c r="DJ476" s="2501"/>
      <c r="DK476" s="2501"/>
      <c r="DL476" s="2501"/>
      <c r="DM476" s="2501"/>
      <c r="DN476" s="2501"/>
      <c r="DO476" s="2501"/>
      <c r="DP476" s="2501"/>
      <c r="DQ476" s="2501"/>
      <c r="DR476" s="2501"/>
      <c r="DS476" s="2501"/>
      <c r="DT476" s="2501"/>
      <c r="DU476" s="2501"/>
      <c r="DV476" s="2501"/>
      <c r="DW476" s="2501"/>
      <c r="DX476" s="2501"/>
      <c r="DY476" s="2501"/>
      <c r="DZ476" s="2501"/>
      <c r="EA476" s="2501"/>
      <c r="EB476" s="2501"/>
      <c r="EC476" s="2501"/>
      <c r="ED476" s="2501"/>
      <c r="EE476" s="2501"/>
      <c r="EF476" s="2501"/>
      <c r="EG476" s="2501"/>
      <c r="EH476" s="2501"/>
      <c r="EI476" s="2501"/>
      <c r="EJ476" s="2501"/>
      <c r="EK476" s="2501"/>
      <c r="EL476" s="2501"/>
      <c r="EM476" s="2501"/>
      <c r="EN476" s="2501"/>
      <c r="EO476" s="2501"/>
      <c r="EP476" s="2501"/>
      <c r="EQ476" s="2501"/>
      <c r="ER476" s="2501"/>
      <c r="ES476" s="2501"/>
      <c r="ET476" s="2501"/>
      <c r="EU476" s="2501"/>
      <c r="EV476" s="2501"/>
      <c r="EW476" s="2501"/>
      <c r="EX476" s="2501"/>
      <c r="EY476" s="2501"/>
      <c r="EZ476" s="2501"/>
      <c r="FA476" s="2501"/>
      <c r="FB476" s="2501"/>
      <c r="FC476" s="2501"/>
      <c r="FD476" s="2501"/>
      <c r="FE476" s="2501"/>
      <c r="FF476" s="2501"/>
      <c r="FG476" s="2501"/>
      <c r="FH476" s="2501"/>
      <c r="FI476" s="2501"/>
      <c r="FJ476" s="2501"/>
      <c r="FK476" s="2501"/>
      <c r="FL476" s="2501"/>
      <c r="FM476" s="2501"/>
      <c r="FN476" s="2501"/>
      <c r="FO476" s="2501"/>
      <c r="FP476" s="2501"/>
      <c r="FQ476" s="2501"/>
      <c r="FR476" s="2501"/>
      <c r="FS476" s="2501"/>
      <c r="FT476" s="2501"/>
      <c r="FU476" s="2501"/>
      <c r="FV476" s="2501"/>
      <c r="FW476" s="2501"/>
      <c r="FX476" s="2501"/>
      <c r="FY476" s="2501"/>
      <c r="FZ476" s="2501"/>
      <c r="GA476" s="2501"/>
      <c r="GB476" s="2501"/>
      <c r="GC476" s="2501"/>
      <c r="GD476" s="2501"/>
      <c r="GE476" s="2501"/>
      <c r="GF476" s="2501"/>
      <c r="GG476" s="2501"/>
      <c r="GH476" s="2501"/>
      <c r="GI476" s="2501"/>
      <c r="GJ476" s="2501"/>
      <c r="GK476" s="2501"/>
      <c r="GL476" s="2501"/>
      <c r="GM476" s="2501"/>
      <c r="GN476" s="2501"/>
      <c r="GO476" s="2501"/>
      <c r="GP476" s="2501"/>
      <c r="GQ476" s="2501"/>
      <c r="GR476" s="2501"/>
      <c r="GS476" s="2501"/>
      <c r="GT476" s="2501"/>
      <c r="GU476" s="2501"/>
      <c r="GV476" s="2501"/>
      <c r="GW476" s="2501"/>
      <c r="GX476" s="2501"/>
      <c r="GY476" s="2501"/>
      <c r="GZ476" s="2501"/>
      <c r="HA476" s="2501"/>
      <c r="HB476" s="2501"/>
      <c r="HC476" s="2501"/>
      <c r="HD476" s="2501"/>
      <c r="HE476" s="2501"/>
      <c r="HF476" s="2501"/>
      <c r="HG476" s="2501"/>
      <c r="HH476" s="2501"/>
      <c r="HI476" s="2501"/>
      <c r="HJ476" s="2501"/>
      <c r="HK476" s="2501"/>
      <c r="HL476" s="2501"/>
      <c r="HM476" s="2501"/>
      <c r="HN476" s="2501"/>
      <c r="HO476" s="2501"/>
      <c r="HP476" s="2501"/>
      <c r="HQ476" s="2501"/>
      <c r="HR476" s="2501"/>
      <c r="HS476" s="2501"/>
      <c r="HT476" s="2501"/>
      <c r="HU476" s="2501"/>
      <c r="HV476" s="2501"/>
      <c r="HW476" s="2501"/>
      <c r="HX476" s="2501"/>
      <c r="HY476" s="2501"/>
      <c r="HZ476" s="2501"/>
      <c r="IA476" s="2501"/>
      <c r="IB476" s="2501"/>
      <c r="IC476" s="2501"/>
      <c r="ID476" s="2501"/>
      <c r="IE476" s="2501"/>
    </row>
    <row r="477" spans="1:239" s="1472" customFormat="1" ht="27" customHeight="1">
      <c r="A477" s="1483" t="s">
        <v>163</v>
      </c>
      <c r="B477" s="718" t="s">
        <v>2020</v>
      </c>
      <c r="C477" s="4446" t="s">
        <v>2021</v>
      </c>
      <c r="D477" s="4447"/>
      <c r="E477" s="4447"/>
      <c r="F477" s="4448"/>
      <c r="G477" s="1497" t="s">
        <v>220</v>
      </c>
      <c r="H477" s="98"/>
      <c r="I477" s="686">
        <v>24.9</v>
      </c>
      <c r="J477" s="108"/>
      <c r="K477" s="164">
        <v>3</v>
      </c>
      <c r="L477" s="2449"/>
      <c r="M477" s="1121" t="s">
        <v>306</v>
      </c>
      <c r="N477" s="83">
        <v>10</v>
      </c>
      <c r="O477" s="755"/>
      <c r="P477" s="1499">
        <v>60</v>
      </c>
      <c r="Q477" s="755"/>
      <c r="R477" s="2463"/>
      <c r="S477" s="1137"/>
      <c r="T477" s="1147"/>
      <c r="U477" s="1944"/>
      <c r="V477" s="1147"/>
      <c r="W477" s="1429"/>
      <c r="X477" s="1502">
        <v>0.2</v>
      </c>
      <c r="Y477" s="1549"/>
      <c r="Z477" s="1981">
        <v>3852</v>
      </c>
      <c r="AA477" s="760"/>
      <c r="AB477" s="2481"/>
      <c r="AC477" s="2516">
        <f t="shared" si="28"/>
        <v>0</v>
      </c>
      <c r="AD477" s="1416">
        <f t="shared" si="29"/>
        <v>0</v>
      </c>
      <c r="AE477" s="1416">
        <f t="shared" si="30"/>
        <v>0</v>
      </c>
      <c r="AF477" s="1416">
        <f t="shared" si="31"/>
        <v>0</v>
      </c>
      <c r="AG477" s="2492"/>
      <c r="AH477" s="2492"/>
      <c r="AI477" s="2492"/>
      <c r="AJ477" s="2492"/>
      <c r="AK477" s="2492"/>
      <c r="AL477" s="2492"/>
      <c r="AM477" s="2492"/>
      <c r="AN477" s="2492"/>
      <c r="AO477" s="2492"/>
      <c r="AP477" s="2492"/>
      <c r="AQ477" s="2492"/>
      <c r="AR477" s="2492"/>
      <c r="AS477" s="2492"/>
      <c r="AT477" s="2492"/>
      <c r="AU477" s="2492"/>
      <c r="AV477" s="2492"/>
      <c r="AW477" s="2492"/>
      <c r="AX477" s="2492"/>
      <c r="AY477" s="2492"/>
      <c r="AZ477" s="2492"/>
      <c r="BA477" s="2492"/>
      <c r="BB477" s="2492"/>
      <c r="BC477" s="2492"/>
      <c r="BD477" s="2492"/>
      <c r="BE477" s="2492"/>
      <c r="BF477" s="2492"/>
      <c r="BG477" s="2492"/>
      <c r="BH477" s="2492"/>
      <c r="BI477" s="2492"/>
      <c r="BJ477" s="2492"/>
      <c r="BK477" s="2492"/>
      <c r="BL477" s="2492"/>
      <c r="BM477" s="2492"/>
      <c r="BN477" s="2492"/>
      <c r="BO477" s="2492"/>
      <c r="BP477" s="2492"/>
      <c r="BQ477" s="2492"/>
      <c r="BR477" s="2492"/>
      <c r="BS477" s="2492"/>
      <c r="BT477" s="2492"/>
      <c r="BU477" s="2492"/>
      <c r="BV477" s="2492"/>
      <c r="BW477" s="2492"/>
      <c r="BX477" s="2492"/>
      <c r="BY477" s="2492"/>
      <c r="BZ477" s="2492"/>
      <c r="CA477" s="2492"/>
      <c r="CB477" s="2492"/>
      <c r="CC477" s="2492"/>
      <c r="CD477" s="2492"/>
      <c r="CE477" s="2492"/>
      <c r="CF477" s="2492"/>
      <c r="CG477" s="2492"/>
      <c r="CH477" s="2492"/>
      <c r="CI477" s="2492"/>
      <c r="CJ477" s="2492"/>
      <c r="CK477" s="2492"/>
      <c r="CL477" s="2492"/>
      <c r="CM477" s="2492"/>
      <c r="CN477" s="2492"/>
      <c r="CO477" s="2492"/>
      <c r="CP477" s="2492"/>
      <c r="CQ477" s="2492"/>
      <c r="CR477" s="2492"/>
      <c r="CS477" s="2492"/>
      <c r="CT477" s="2492"/>
      <c r="CU477" s="2492"/>
      <c r="CV477" s="2492"/>
      <c r="CW477" s="2492"/>
      <c r="CX477" s="2492"/>
      <c r="CY477" s="2492"/>
      <c r="CZ477" s="2492"/>
      <c r="DA477" s="2492"/>
      <c r="DB477" s="2492"/>
      <c r="DC477" s="2492"/>
      <c r="DD477" s="2492"/>
      <c r="DE477" s="2492"/>
      <c r="DF477" s="2492"/>
      <c r="DG477" s="2492"/>
      <c r="DH477" s="2492"/>
      <c r="DI477" s="2492"/>
      <c r="DJ477" s="2492"/>
      <c r="DK477" s="2492"/>
      <c r="DL477" s="2492"/>
      <c r="DM477" s="2492"/>
      <c r="DN477" s="2492"/>
      <c r="DO477" s="2492"/>
      <c r="DP477" s="2492"/>
      <c r="DQ477" s="2492"/>
      <c r="DR477" s="2492"/>
      <c r="DS477" s="2492"/>
      <c r="DT477" s="2492"/>
      <c r="DU477" s="2492"/>
      <c r="DV477" s="2492"/>
      <c r="DW477" s="2492"/>
      <c r="DX477" s="2492"/>
      <c r="DY477" s="2492"/>
      <c r="DZ477" s="2492"/>
      <c r="EA477" s="2492"/>
      <c r="EB477" s="2492"/>
      <c r="EC477" s="2492"/>
      <c r="ED477" s="2492"/>
      <c r="EE477" s="2492"/>
      <c r="EF477" s="2492"/>
      <c r="EG477" s="2492"/>
      <c r="EH477" s="2492"/>
      <c r="EI477" s="2492"/>
      <c r="EJ477" s="2492"/>
      <c r="EK477" s="2492"/>
      <c r="EL477" s="2492"/>
      <c r="EM477" s="2492"/>
      <c r="EN477" s="2492"/>
      <c r="EO477" s="2492"/>
      <c r="EP477" s="2492"/>
      <c r="EQ477" s="2492"/>
      <c r="ER477" s="2492"/>
      <c r="ES477" s="2492"/>
      <c r="ET477" s="2492"/>
      <c r="EU477" s="2492"/>
      <c r="EV477" s="2492"/>
      <c r="EW477" s="2492"/>
      <c r="EX477" s="2492"/>
      <c r="EY477" s="2492"/>
      <c r="EZ477" s="2492"/>
      <c r="FA477" s="2492"/>
      <c r="FB477" s="2492"/>
      <c r="FC477" s="2492"/>
      <c r="FD477" s="2492"/>
      <c r="FE477" s="2492"/>
      <c r="FF477" s="2492"/>
      <c r="FG477" s="2492"/>
      <c r="FH477" s="2492"/>
      <c r="FI477" s="2492"/>
      <c r="FJ477" s="2492"/>
      <c r="FK477" s="2492"/>
      <c r="FL477" s="2492"/>
      <c r="FM477" s="2492"/>
      <c r="FN477" s="2492"/>
      <c r="FO477" s="2492"/>
      <c r="FP477" s="2492"/>
      <c r="FQ477" s="2492"/>
      <c r="FR477" s="2492"/>
      <c r="FS477" s="2492"/>
      <c r="FT477" s="2492"/>
      <c r="FU477" s="2492"/>
      <c r="FV477" s="2492"/>
      <c r="FW477" s="2492"/>
      <c r="FX477" s="2492"/>
      <c r="FY477" s="2492"/>
      <c r="FZ477" s="2492"/>
      <c r="GA477" s="2492"/>
      <c r="GB477" s="2492"/>
      <c r="GC477" s="2492"/>
      <c r="GD477" s="2492"/>
      <c r="GE477" s="2492"/>
      <c r="GF477" s="2492"/>
      <c r="GG477" s="2492"/>
      <c r="GH477" s="2492"/>
      <c r="GI477" s="2492"/>
      <c r="GJ477" s="2492"/>
      <c r="GK477" s="2492"/>
      <c r="GL477" s="2492"/>
      <c r="GM477" s="2492"/>
      <c r="GN477" s="2492"/>
      <c r="GO477" s="2492"/>
      <c r="GP477" s="2492"/>
      <c r="GQ477" s="2492"/>
      <c r="GR477" s="2492"/>
      <c r="GS477" s="2492"/>
      <c r="GT477" s="2492"/>
      <c r="GU477" s="2492"/>
      <c r="GV477" s="2492"/>
      <c r="GW477" s="2492"/>
      <c r="GX477" s="2492"/>
      <c r="GY477" s="2492"/>
      <c r="GZ477" s="2492"/>
      <c r="HA477" s="2492"/>
      <c r="HB477" s="2492"/>
      <c r="HC477" s="2492"/>
      <c r="HD477" s="2492"/>
      <c r="HE477" s="2492"/>
      <c r="HF477" s="2492"/>
      <c r="HG477" s="2492"/>
      <c r="HH477" s="2492"/>
      <c r="HI477" s="2492"/>
      <c r="HJ477" s="2492"/>
      <c r="HK477" s="2492"/>
      <c r="HL477" s="2492"/>
      <c r="HM477" s="2492"/>
      <c r="HN477" s="2492"/>
      <c r="HO477" s="2492"/>
      <c r="HP477" s="2492"/>
      <c r="HQ477" s="2492"/>
      <c r="HR477" s="2492"/>
      <c r="HS477" s="2492"/>
      <c r="HT477" s="2492"/>
      <c r="HU477" s="2492"/>
      <c r="HV477" s="2492"/>
      <c r="HW477" s="2492"/>
      <c r="HX477" s="2492"/>
      <c r="HY477" s="2492"/>
      <c r="HZ477" s="2492"/>
      <c r="IA477" s="2492"/>
      <c r="IB477" s="2492"/>
      <c r="IC477" s="2492"/>
      <c r="ID477" s="2492"/>
      <c r="IE477" s="2492"/>
    </row>
    <row r="478" spans="1:239" s="1593" customFormat="1" ht="15.75" customHeight="1">
      <c r="A478" s="1495" t="s">
        <v>2022</v>
      </c>
      <c r="B478" s="1496" t="s">
        <v>2023</v>
      </c>
      <c r="C478" s="1543" t="s">
        <v>2016</v>
      </c>
      <c r="D478" s="1544"/>
      <c r="E478" s="1545"/>
      <c r="F478" s="1546"/>
      <c r="G478" s="1497" t="s">
        <v>220</v>
      </c>
      <c r="H478" s="1592"/>
      <c r="I478" s="1617">
        <v>24.9</v>
      </c>
      <c r="J478" s="1757"/>
      <c r="K478" s="1618">
        <v>3</v>
      </c>
      <c r="L478" s="2446"/>
      <c r="M478" s="2250"/>
      <c r="N478" s="2028"/>
      <c r="O478" s="992"/>
      <c r="P478" s="2246"/>
      <c r="Q478" s="992"/>
      <c r="R478" s="2641"/>
      <c r="S478" s="2028"/>
      <c r="T478" s="992"/>
      <c r="U478" s="2246"/>
      <c r="V478" s="992"/>
      <c r="W478" s="2580"/>
      <c r="X478" s="1689">
        <v>0.2</v>
      </c>
      <c r="Y478" s="1549"/>
      <c r="Z478" s="1981">
        <v>2912</v>
      </c>
      <c r="AA478" s="1616"/>
      <c r="AB478" s="2480"/>
      <c r="AC478" s="2516">
        <f t="shared" si="28"/>
        <v>0</v>
      </c>
      <c r="AD478" s="1416">
        <f t="shared" si="29"/>
        <v>0</v>
      </c>
      <c r="AE478" s="1416">
        <f t="shared" si="30"/>
        <v>0</v>
      </c>
      <c r="AF478" s="1416">
        <f t="shared" si="31"/>
        <v>0</v>
      </c>
      <c r="AG478" s="2501"/>
      <c r="AH478" s="2501"/>
      <c r="AI478" s="2501"/>
      <c r="AJ478" s="2501"/>
      <c r="AK478" s="2501"/>
      <c r="AL478" s="2501"/>
      <c r="AM478" s="2501"/>
      <c r="AN478" s="2501"/>
      <c r="AO478" s="2501"/>
      <c r="AP478" s="2501"/>
      <c r="AQ478" s="2501"/>
      <c r="AR478" s="2501"/>
      <c r="AS478" s="2501"/>
      <c r="AT478" s="2501"/>
      <c r="AU478" s="2501"/>
      <c r="AV478" s="2501"/>
      <c r="AW478" s="2501"/>
      <c r="AX478" s="2501"/>
      <c r="AY478" s="2501"/>
      <c r="AZ478" s="2501"/>
      <c r="BA478" s="2501"/>
      <c r="BB478" s="2501"/>
      <c r="BC478" s="2501"/>
      <c r="BD478" s="2501"/>
      <c r="BE478" s="2501"/>
      <c r="BF478" s="2501"/>
      <c r="BG478" s="2501"/>
      <c r="BH478" s="2501"/>
      <c r="BI478" s="2501"/>
      <c r="BJ478" s="2501"/>
      <c r="BK478" s="2501"/>
      <c r="BL478" s="2501"/>
      <c r="BM478" s="2501"/>
      <c r="BN478" s="2501"/>
      <c r="BO478" s="2501"/>
      <c r="BP478" s="2501"/>
      <c r="BQ478" s="2501"/>
      <c r="BR478" s="2501"/>
      <c r="BS478" s="2501"/>
      <c r="BT478" s="2501"/>
      <c r="BU478" s="2501"/>
      <c r="BV478" s="2501"/>
      <c r="BW478" s="2501"/>
      <c r="BX478" s="2501"/>
      <c r="BY478" s="2501"/>
      <c r="BZ478" s="2501"/>
      <c r="CA478" s="2501"/>
      <c r="CB478" s="2501"/>
      <c r="CC478" s="2501"/>
      <c r="CD478" s="2501"/>
      <c r="CE478" s="2501"/>
      <c r="CF478" s="2501"/>
      <c r="CG478" s="2501"/>
      <c r="CH478" s="2501"/>
      <c r="CI478" s="2501"/>
      <c r="CJ478" s="2501"/>
      <c r="CK478" s="2501"/>
      <c r="CL478" s="2501"/>
      <c r="CM478" s="2501"/>
      <c r="CN478" s="2501"/>
      <c r="CO478" s="2501"/>
      <c r="CP478" s="2501"/>
      <c r="CQ478" s="2501"/>
      <c r="CR478" s="2501"/>
      <c r="CS478" s="2501"/>
      <c r="CT478" s="2501"/>
      <c r="CU478" s="2501"/>
      <c r="CV478" s="2501"/>
      <c r="CW478" s="2501"/>
      <c r="CX478" s="2501"/>
      <c r="CY478" s="2501"/>
      <c r="CZ478" s="2501"/>
      <c r="DA478" s="2501"/>
      <c r="DB478" s="2501"/>
      <c r="DC478" s="2501"/>
      <c r="DD478" s="2501"/>
      <c r="DE478" s="2501"/>
      <c r="DF478" s="2501"/>
      <c r="DG478" s="2501"/>
      <c r="DH478" s="2501"/>
      <c r="DI478" s="2501"/>
      <c r="DJ478" s="2501"/>
      <c r="DK478" s="2501"/>
      <c r="DL478" s="2501"/>
      <c r="DM478" s="2501"/>
      <c r="DN478" s="2501"/>
      <c r="DO478" s="2501"/>
      <c r="DP478" s="2501"/>
      <c r="DQ478" s="2501"/>
      <c r="DR478" s="2501"/>
      <c r="DS478" s="2501"/>
      <c r="DT478" s="2501"/>
      <c r="DU478" s="2501"/>
      <c r="DV478" s="2501"/>
      <c r="DW478" s="2501"/>
      <c r="DX478" s="2501"/>
      <c r="DY478" s="2501"/>
      <c r="DZ478" s="2501"/>
      <c r="EA478" s="2501"/>
      <c r="EB478" s="2501"/>
      <c r="EC478" s="2501"/>
      <c r="ED478" s="2501"/>
      <c r="EE478" s="2501"/>
      <c r="EF478" s="2501"/>
      <c r="EG478" s="2501"/>
      <c r="EH478" s="2501"/>
      <c r="EI478" s="2501"/>
      <c r="EJ478" s="2501"/>
      <c r="EK478" s="2501"/>
      <c r="EL478" s="2501"/>
      <c r="EM478" s="2501"/>
      <c r="EN478" s="2501"/>
      <c r="EO478" s="2501"/>
      <c r="EP478" s="2501"/>
      <c r="EQ478" s="2501"/>
      <c r="ER478" s="2501"/>
      <c r="ES478" s="2501"/>
      <c r="ET478" s="2501"/>
      <c r="EU478" s="2501"/>
      <c r="EV478" s="2501"/>
      <c r="EW478" s="2501"/>
      <c r="EX478" s="2501"/>
      <c r="EY478" s="2501"/>
      <c r="EZ478" s="2501"/>
      <c r="FA478" s="2501"/>
      <c r="FB478" s="2501"/>
      <c r="FC478" s="2501"/>
      <c r="FD478" s="2501"/>
      <c r="FE478" s="2501"/>
      <c r="FF478" s="2501"/>
      <c r="FG478" s="2501"/>
      <c r="FH478" s="2501"/>
      <c r="FI478" s="2501"/>
      <c r="FJ478" s="2501"/>
      <c r="FK478" s="2501"/>
      <c r="FL478" s="2501"/>
      <c r="FM478" s="2501"/>
      <c r="FN478" s="2501"/>
      <c r="FO478" s="2501"/>
      <c r="FP478" s="2501"/>
      <c r="FQ478" s="2501"/>
      <c r="FR478" s="2501"/>
      <c r="FS478" s="2501"/>
      <c r="FT478" s="2501"/>
      <c r="FU478" s="2501"/>
      <c r="FV478" s="2501"/>
      <c r="FW478" s="2501"/>
      <c r="FX478" s="2501"/>
      <c r="FY478" s="2501"/>
      <c r="FZ478" s="2501"/>
      <c r="GA478" s="2501"/>
      <c r="GB478" s="2501"/>
      <c r="GC478" s="2501"/>
      <c r="GD478" s="2501"/>
      <c r="GE478" s="2501"/>
      <c r="GF478" s="2501"/>
      <c r="GG478" s="2501"/>
      <c r="GH478" s="2501"/>
      <c r="GI478" s="2501"/>
      <c r="GJ478" s="2501"/>
      <c r="GK478" s="2501"/>
      <c r="GL478" s="2501"/>
      <c r="GM478" s="2501"/>
      <c r="GN478" s="2501"/>
      <c r="GO478" s="2501"/>
      <c r="GP478" s="2501"/>
      <c r="GQ478" s="2501"/>
      <c r="GR478" s="2501"/>
      <c r="GS478" s="2501"/>
      <c r="GT478" s="2501"/>
      <c r="GU478" s="2501"/>
      <c r="GV478" s="2501"/>
      <c r="GW478" s="2501"/>
      <c r="GX478" s="2501"/>
      <c r="GY478" s="2501"/>
      <c r="GZ478" s="2501"/>
      <c r="HA478" s="2501"/>
      <c r="HB478" s="2501"/>
      <c r="HC478" s="2501"/>
      <c r="HD478" s="2501"/>
      <c r="HE478" s="2501"/>
      <c r="HF478" s="2501"/>
      <c r="HG478" s="2501"/>
      <c r="HH478" s="2501"/>
      <c r="HI478" s="2501"/>
      <c r="HJ478" s="2501"/>
      <c r="HK478" s="2501"/>
      <c r="HL478" s="2501"/>
      <c r="HM478" s="2501"/>
      <c r="HN478" s="2501"/>
      <c r="HO478" s="2501"/>
      <c r="HP478" s="2501"/>
      <c r="HQ478" s="2501"/>
      <c r="HR478" s="2501"/>
      <c r="HS478" s="2501"/>
      <c r="HT478" s="2501"/>
      <c r="HU478" s="2501"/>
      <c r="HV478" s="2501"/>
      <c r="HW478" s="2501"/>
      <c r="HX478" s="2501"/>
      <c r="HY478" s="2501"/>
      <c r="HZ478" s="2501"/>
      <c r="IA478" s="2501"/>
      <c r="IB478" s="2501"/>
      <c r="IC478" s="2501"/>
      <c r="ID478" s="2501"/>
      <c r="IE478" s="2501"/>
    </row>
    <row r="479" spans="1:239" s="1758" customFormat="1" ht="15.75" customHeight="1">
      <c r="A479" s="1495" t="s">
        <v>2024</v>
      </c>
      <c r="B479" s="1496" t="s">
        <v>2025</v>
      </c>
      <c r="C479" s="2198" t="s">
        <v>2026</v>
      </c>
      <c r="D479" s="2199"/>
      <c r="E479" s="2199"/>
      <c r="F479" s="2251"/>
      <c r="G479" s="1621">
        <v>2.5</v>
      </c>
      <c r="H479" s="1622"/>
      <c r="I479" s="1778">
        <v>20.7</v>
      </c>
      <c r="J479" s="1771"/>
      <c r="K479" s="1624">
        <v>2</v>
      </c>
      <c r="L479" s="2442"/>
      <c r="M479" s="1638" t="s">
        <v>2027</v>
      </c>
      <c r="N479" s="945"/>
      <c r="O479" s="1134"/>
      <c r="P479" s="1588"/>
      <c r="Q479" s="1134"/>
      <c r="R479" s="2471"/>
      <c r="S479" s="945"/>
      <c r="T479" s="1134"/>
      <c r="U479" s="1588"/>
      <c r="V479" s="1134"/>
      <c r="W479" s="2576"/>
      <c r="X479" s="1502">
        <v>1</v>
      </c>
      <c r="Y479" s="1549"/>
      <c r="Z479" s="1981">
        <v>561</v>
      </c>
      <c r="AA479" s="1616"/>
      <c r="AB479" s="2480"/>
      <c r="AC479" s="2516">
        <f t="shared" si="28"/>
        <v>0</v>
      </c>
      <c r="AD479" s="1416">
        <f t="shared" si="29"/>
        <v>0</v>
      </c>
      <c r="AE479" s="1416">
        <f t="shared" si="30"/>
        <v>0</v>
      </c>
      <c r="AF479" s="1416">
        <f t="shared" si="31"/>
        <v>0</v>
      </c>
      <c r="AG479" s="2496"/>
      <c r="AH479" s="2496"/>
      <c r="AI479" s="2496"/>
      <c r="AJ479" s="2496"/>
      <c r="AK479" s="2496"/>
      <c r="AL479" s="2496"/>
      <c r="AM479" s="2496"/>
      <c r="AN479" s="2496"/>
      <c r="AO479" s="2496"/>
      <c r="AP479" s="2496"/>
      <c r="AQ479" s="2496"/>
      <c r="AR479" s="2496"/>
      <c r="AS479" s="2496"/>
      <c r="AT479" s="2496"/>
      <c r="AU479" s="2496"/>
      <c r="AV479" s="2496"/>
      <c r="AW479" s="2496"/>
      <c r="AX479" s="2496"/>
      <c r="AY479" s="2496"/>
      <c r="AZ479" s="2496"/>
      <c r="BA479" s="2496"/>
      <c r="BB479" s="2496"/>
      <c r="BC479" s="2496"/>
      <c r="BD479" s="2496"/>
      <c r="BE479" s="2496"/>
      <c r="BF479" s="2496"/>
      <c r="BG479" s="2496"/>
      <c r="BH479" s="2496"/>
      <c r="BI479" s="2496"/>
      <c r="BJ479" s="2496"/>
      <c r="BK479" s="2496"/>
      <c r="BL479" s="2496"/>
      <c r="BM479" s="2496"/>
      <c r="BN479" s="2496"/>
      <c r="BO479" s="2496"/>
      <c r="BP479" s="2496"/>
      <c r="BQ479" s="2496"/>
      <c r="BR479" s="2496"/>
      <c r="BS479" s="2496"/>
      <c r="BT479" s="2496"/>
      <c r="BU479" s="2496"/>
      <c r="BV479" s="2496"/>
      <c r="BW479" s="2496"/>
      <c r="BX479" s="2496"/>
      <c r="BY479" s="2496"/>
      <c r="BZ479" s="2496"/>
      <c r="CA479" s="2496"/>
      <c r="CB479" s="2496"/>
      <c r="CC479" s="2496"/>
      <c r="CD479" s="2496"/>
      <c r="CE479" s="2496"/>
      <c r="CF479" s="2496"/>
      <c r="CG479" s="2496"/>
      <c r="CH479" s="2496"/>
      <c r="CI479" s="2496"/>
      <c r="CJ479" s="2496"/>
      <c r="CK479" s="2496"/>
      <c r="CL479" s="2496"/>
      <c r="CM479" s="2496"/>
      <c r="CN479" s="2496"/>
      <c r="CO479" s="2496"/>
      <c r="CP479" s="2496"/>
      <c r="CQ479" s="2496"/>
      <c r="CR479" s="2496"/>
      <c r="CS479" s="2496"/>
      <c r="CT479" s="2496"/>
      <c r="CU479" s="2496"/>
      <c r="CV479" s="2496"/>
      <c r="CW479" s="2496"/>
      <c r="CX479" s="2496"/>
      <c r="CY479" s="2496"/>
      <c r="CZ479" s="2496"/>
      <c r="DA479" s="2496"/>
      <c r="DB479" s="2496"/>
      <c r="DC479" s="2496"/>
      <c r="DD479" s="2496"/>
      <c r="DE479" s="2496"/>
      <c r="DF479" s="2496"/>
      <c r="DG479" s="2496"/>
      <c r="DH479" s="2496"/>
      <c r="DI479" s="2496"/>
      <c r="DJ479" s="2496"/>
      <c r="DK479" s="2496"/>
      <c r="DL479" s="2496"/>
      <c r="DM479" s="2496"/>
      <c r="DN479" s="2496"/>
      <c r="DO479" s="2496"/>
      <c r="DP479" s="2496"/>
      <c r="DQ479" s="2496"/>
      <c r="DR479" s="2496"/>
      <c r="DS479" s="2496"/>
      <c r="DT479" s="2496"/>
      <c r="DU479" s="2496"/>
      <c r="DV479" s="2496"/>
      <c r="DW479" s="2496"/>
      <c r="DX479" s="2496"/>
      <c r="DY479" s="2496"/>
      <c r="DZ479" s="2496"/>
      <c r="EA479" s="2496"/>
      <c r="EB479" s="2496"/>
      <c r="EC479" s="2496"/>
      <c r="ED479" s="2496"/>
      <c r="EE479" s="2496"/>
      <c r="EF479" s="2496"/>
      <c r="EG479" s="2496"/>
      <c r="EH479" s="2496"/>
      <c r="EI479" s="2496"/>
      <c r="EJ479" s="2496"/>
      <c r="EK479" s="2496"/>
      <c r="EL479" s="2496"/>
      <c r="EM479" s="2496"/>
      <c r="EN479" s="2496"/>
      <c r="EO479" s="2496"/>
      <c r="EP479" s="2496"/>
      <c r="EQ479" s="2496"/>
      <c r="ER479" s="2496"/>
      <c r="ES479" s="2496"/>
      <c r="ET479" s="2496"/>
      <c r="EU479" s="2496"/>
      <c r="EV479" s="2496"/>
      <c r="EW479" s="2496"/>
      <c r="EX479" s="2496"/>
      <c r="EY479" s="2496"/>
      <c r="EZ479" s="2496"/>
      <c r="FA479" s="2496"/>
      <c r="FB479" s="2496"/>
      <c r="FC479" s="2496"/>
      <c r="FD479" s="2496"/>
      <c r="FE479" s="2496"/>
      <c r="FF479" s="2496"/>
      <c r="FG479" s="2496"/>
      <c r="FH479" s="2496"/>
      <c r="FI479" s="2496"/>
      <c r="FJ479" s="2496"/>
      <c r="FK479" s="2496"/>
      <c r="FL479" s="2496"/>
      <c r="FM479" s="2496"/>
      <c r="FN479" s="2496"/>
      <c r="FO479" s="2496"/>
      <c r="FP479" s="2496"/>
      <c r="FQ479" s="2496"/>
      <c r="FR479" s="2496"/>
      <c r="FS479" s="2496"/>
      <c r="FT479" s="2496"/>
      <c r="FU479" s="2496"/>
      <c r="FV479" s="2496"/>
      <c r="FW479" s="2496"/>
      <c r="FX479" s="2496"/>
      <c r="FY479" s="2496"/>
      <c r="FZ479" s="2496"/>
      <c r="GA479" s="2496"/>
      <c r="GB479" s="2496"/>
      <c r="GC479" s="2496"/>
      <c r="GD479" s="2496"/>
      <c r="GE479" s="2496"/>
      <c r="GF479" s="2496"/>
      <c r="GG479" s="2496"/>
      <c r="GH479" s="2496"/>
      <c r="GI479" s="2496"/>
      <c r="GJ479" s="2496"/>
      <c r="GK479" s="2496"/>
      <c r="GL479" s="2496"/>
      <c r="GM479" s="2496"/>
      <c r="GN479" s="2496"/>
      <c r="GO479" s="2496"/>
      <c r="GP479" s="2496"/>
      <c r="GQ479" s="2496"/>
      <c r="GR479" s="2496"/>
      <c r="GS479" s="2496"/>
      <c r="GT479" s="2496"/>
      <c r="GU479" s="2496"/>
      <c r="GV479" s="2496"/>
      <c r="GW479" s="2496"/>
      <c r="GX479" s="2496"/>
      <c r="GY479" s="2496"/>
      <c r="GZ479" s="2496"/>
      <c r="HA479" s="2496"/>
      <c r="HB479" s="2496"/>
      <c r="HC479" s="2496"/>
      <c r="HD479" s="2496"/>
      <c r="HE479" s="2496"/>
      <c r="HF479" s="2496"/>
      <c r="HG479" s="2496"/>
      <c r="HH479" s="2496"/>
      <c r="HI479" s="2496"/>
      <c r="HJ479" s="2496"/>
      <c r="HK479" s="2496"/>
      <c r="HL479" s="2496"/>
      <c r="HM479" s="2496"/>
      <c r="HN479" s="2496"/>
      <c r="HO479" s="2496"/>
      <c r="HP479" s="2496"/>
      <c r="HQ479" s="2496"/>
      <c r="HR479" s="2496"/>
      <c r="HS479" s="2496"/>
      <c r="HT479" s="2496"/>
      <c r="HU479" s="2496"/>
      <c r="HV479" s="2496"/>
      <c r="HW479" s="2496"/>
      <c r="HX479" s="2496"/>
      <c r="HY479" s="2496"/>
      <c r="HZ479" s="2496"/>
      <c r="IA479" s="2496"/>
      <c r="IB479" s="2496"/>
      <c r="IC479" s="2496"/>
      <c r="ID479" s="2496"/>
      <c r="IE479" s="2496"/>
    </row>
    <row r="480" spans="1:239" s="1472" customFormat="1" ht="15.75" customHeight="1">
      <c r="A480" s="1483" t="s">
        <v>2028</v>
      </c>
      <c r="B480" s="718" t="s">
        <v>2029</v>
      </c>
      <c r="C480" s="2252" t="s">
        <v>2030</v>
      </c>
      <c r="D480" s="2253"/>
      <c r="E480" s="2253"/>
      <c r="F480" s="67"/>
      <c r="G480" s="83">
        <v>2</v>
      </c>
      <c r="H480" s="98"/>
      <c r="I480" s="686">
        <v>20.7</v>
      </c>
      <c r="J480" s="108"/>
      <c r="K480" s="698">
        <v>2</v>
      </c>
      <c r="L480" s="2449"/>
      <c r="M480" s="1121" t="s">
        <v>2027</v>
      </c>
      <c r="N480" s="83">
        <v>10</v>
      </c>
      <c r="O480" s="755"/>
      <c r="P480" s="1929">
        <v>16</v>
      </c>
      <c r="Q480" s="755"/>
      <c r="R480" s="2463"/>
      <c r="S480" s="83">
        <v>50</v>
      </c>
      <c r="T480" s="755"/>
      <c r="U480" s="1929">
        <v>56</v>
      </c>
      <c r="V480" s="755"/>
      <c r="W480" s="1433"/>
      <c r="X480" s="761">
        <v>1</v>
      </c>
      <c r="Y480" s="755"/>
      <c r="Z480" s="899">
        <v>717</v>
      </c>
      <c r="AA480" s="760"/>
      <c r="AB480" s="2481"/>
      <c r="AC480" s="2516">
        <f t="shared" si="28"/>
        <v>0</v>
      </c>
      <c r="AD480" s="1416">
        <f t="shared" si="29"/>
        <v>0</v>
      </c>
      <c r="AE480" s="1416">
        <f t="shared" si="30"/>
        <v>0</v>
      </c>
      <c r="AF480" s="1416">
        <f t="shared" si="31"/>
        <v>0</v>
      </c>
      <c r="AG480" s="2492"/>
      <c r="AH480" s="2492"/>
      <c r="AI480" s="2492"/>
      <c r="AJ480" s="2492"/>
      <c r="AK480" s="2492"/>
      <c r="AL480" s="2492"/>
      <c r="AM480" s="2492"/>
      <c r="AN480" s="2492"/>
      <c r="AO480" s="2492"/>
      <c r="AP480" s="2492"/>
      <c r="AQ480" s="2492"/>
      <c r="AR480" s="2492"/>
      <c r="AS480" s="2492"/>
      <c r="AT480" s="2492"/>
      <c r="AU480" s="2492"/>
      <c r="AV480" s="2492"/>
      <c r="AW480" s="2492"/>
      <c r="AX480" s="2492"/>
      <c r="AY480" s="2492"/>
      <c r="AZ480" s="2492"/>
      <c r="BA480" s="2492"/>
      <c r="BB480" s="2492"/>
      <c r="BC480" s="2492"/>
      <c r="BD480" s="2492"/>
      <c r="BE480" s="2492"/>
      <c r="BF480" s="2492"/>
      <c r="BG480" s="2492"/>
      <c r="BH480" s="2492"/>
      <c r="BI480" s="2492"/>
      <c r="BJ480" s="2492"/>
      <c r="BK480" s="2492"/>
      <c r="BL480" s="2492"/>
      <c r="BM480" s="2492"/>
      <c r="BN480" s="2492"/>
      <c r="BO480" s="2492"/>
      <c r="BP480" s="2492"/>
      <c r="BQ480" s="2492"/>
      <c r="BR480" s="2492"/>
      <c r="BS480" s="2492"/>
      <c r="BT480" s="2492"/>
      <c r="BU480" s="2492"/>
      <c r="BV480" s="2492"/>
      <c r="BW480" s="2492"/>
      <c r="BX480" s="2492"/>
      <c r="BY480" s="2492"/>
      <c r="BZ480" s="2492"/>
      <c r="CA480" s="2492"/>
      <c r="CB480" s="2492"/>
      <c r="CC480" s="2492"/>
      <c r="CD480" s="2492"/>
      <c r="CE480" s="2492"/>
      <c r="CF480" s="2492"/>
      <c r="CG480" s="2492"/>
      <c r="CH480" s="2492"/>
      <c r="CI480" s="2492"/>
      <c r="CJ480" s="2492"/>
      <c r="CK480" s="2492"/>
      <c r="CL480" s="2492"/>
      <c r="CM480" s="2492"/>
      <c r="CN480" s="2492"/>
      <c r="CO480" s="2492"/>
      <c r="CP480" s="2492"/>
      <c r="CQ480" s="2492"/>
      <c r="CR480" s="2492"/>
      <c r="CS480" s="2492"/>
      <c r="CT480" s="2492"/>
      <c r="CU480" s="2492"/>
      <c r="CV480" s="2492"/>
      <c r="CW480" s="2492"/>
      <c r="CX480" s="2492"/>
      <c r="CY480" s="2492"/>
      <c r="CZ480" s="2492"/>
      <c r="DA480" s="2492"/>
      <c r="DB480" s="2492"/>
      <c r="DC480" s="2492"/>
      <c r="DD480" s="2492"/>
      <c r="DE480" s="2492"/>
      <c r="DF480" s="2492"/>
      <c r="DG480" s="2492"/>
      <c r="DH480" s="2492"/>
      <c r="DI480" s="2492"/>
      <c r="DJ480" s="2492"/>
      <c r="DK480" s="2492"/>
      <c r="DL480" s="2492"/>
      <c r="DM480" s="2492"/>
      <c r="DN480" s="2492"/>
      <c r="DO480" s="2492"/>
      <c r="DP480" s="2492"/>
      <c r="DQ480" s="2492"/>
      <c r="DR480" s="2492"/>
      <c r="DS480" s="2492"/>
      <c r="DT480" s="2492"/>
      <c r="DU480" s="2492"/>
      <c r="DV480" s="2492"/>
      <c r="DW480" s="2492"/>
      <c r="DX480" s="2492"/>
      <c r="DY480" s="2492"/>
      <c r="DZ480" s="2492"/>
      <c r="EA480" s="2492"/>
      <c r="EB480" s="2492"/>
      <c r="EC480" s="2492"/>
      <c r="ED480" s="2492"/>
      <c r="EE480" s="2492"/>
      <c r="EF480" s="2492"/>
      <c r="EG480" s="2492"/>
      <c r="EH480" s="2492"/>
      <c r="EI480" s="2492"/>
      <c r="EJ480" s="2492"/>
      <c r="EK480" s="2492"/>
      <c r="EL480" s="2492"/>
      <c r="EM480" s="2492"/>
      <c r="EN480" s="2492"/>
      <c r="EO480" s="2492"/>
      <c r="EP480" s="2492"/>
      <c r="EQ480" s="2492"/>
      <c r="ER480" s="2492"/>
      <c r="ES480" s="2492"/>
      <c r="ET480" s="2492"/>
      <c r="EU480" s="2492"/>
      <c r="EV480" s="2492"/>
      <c r="EW480" s="2492"/>
      <c r="EX480" s="2492"/>
      <c r="EY480" s="2492"/>
      <c r="EZ480" s="2492"/>
      <c r="FA480" s="2492"/>
      <c r="FB480" s="2492"/>
      <c r="FC480" s="2492"/>
      <c r="FD480" s="2492"/>
      <c r="FE480" s="2492"/>
      <c r="FF480" s="2492"/>
      <c r="FG480" s="2492"/>
      <c r="FH480" s="2492"/>
      <c r="FI480" s="2492"/>
      <c r="FJ480" s="2492"/>
      <c r="FK480" s="2492"/>
      <c r="FL480" s="2492"/>
      <c r="FM480" s="2492"/>
      <c r="FN480" s="2492"/>
      <c r="FO480" s="2492"/>
      <c r="FP480" s="2492"/>
      <c r="FQ480" s="2492"/>
      <c r="FR480" s="2492"/>
      <c r="FS480" s="2492"/>
      <c r="FT480" s="2492"/>
      <c r="FU480" s="2492"/>
      <c r="FV480" s="2492"/>
      <c r="FW480" s="2492"/>
      <c r="FX480" s="2492"/>
      <c r="FY480" s="2492"/>
      <c r="FZ480" s="2492"/>
      <c r="GA480" s="2492"/>
      <c r="GB480" s="2492"/>
      <c r="GC480" s="2492"/>
      <c r="GD480" s="2492"/>
      <c r="GE480" s="2492"/>
      <c r="GF480" s="2492"/>
      <c r="GG480" s="2492"/>
      <c r="GH480" s="2492"/>
      <c r="GI480" s="2492"/>
      <c r="GJ480" s="2492"/>
      <c r="GK480" s="2492"/>
      <c r="GL480" s="2492"/>
      <c r="GM480" s="2492"/>
      <c r="GN480" s="2492"/>
      <c r="GO480" s="2492"/>
      <c r="GP480" s="2492"/>
      <c r="GQ480" s="2492"/>
      <c r="GR480" s="2492"/>
      <c r="GS480" s="2492"/>
      <c r="GT480" s="2492"/>
      <c r="GU480" s="2492"/>
      <c r="GV480" s="2492"/>
      <c r="GW480" s="2492"/>
      <c r="GX480" s="2492"/>
      <c r="GY480" s="2492"/>
      <c r="GZ480" s="2492"/>
      <c r="HA480" s="2492"/>
      <c r="HB480" s="2492"/>
      <c r="HC480" s="2492"/>
      <c r="HD480" s="2492"/>
      <c r="HE480" s="2492"/>
      <c r="HF480" s="2492"/>
      <c r="HG480" s="2492"/>
      <c r="HH480" s="2492"/>
      <c r="HI480" s="2492"/>
      <c r="HJ480" s="2492"/>
      <c r="HK480" s="2492"/>
      <c r="HL480" s="2492"/>
      <c r="HM480" s="2492"/>
      <c r="HN480" s="2492"/>
      <c r="HO480" s="2492"/>
      <c r="HP480" s="2492"/>
      <c r="HQ480" s="2492"/>
      <c r="HR480" s="2492"/>
      <c r="HS480" s="2492"/>
      <c r="HT480" s="2492"/>
      <c r="HU480" s="2492"/>
      <c r="HV480" s="2492"/>
      <c r="HW480" s="2492"/>
      <c r="HX480" s="2492"/>
      <c r="HY480" s="2492"/>
      <c r="HZ480" s="2492"/>
      <c r="IA480" s="2492"/>
      <c r="IB480" s="2492"/>
      <c r="IC480" s="2492"/>
      <c r="ID480" s="2492"/>
      <c r="IE480" s="2492"/>
    </row>
    <row r="481" spans="1:239" s="1472" customFormat="1" ht="15.75" customHeight="1" thickBot="1">
      <c r="A481" s="1483">
        <v>3503</v>
      </c>
      <c r="B481" s="718" t="s">
        <v>2031</v>
      </c>
      <c r="C481" s="1583" t="s">
        <v>2026</v>
      </c>
      <c r="D481" s="215"/>
      <c r="E481" s="1584"/>
      <c r="F481" s="85"/>
      <c r="G481" s="83">
        <v>3</v>
      </c>
      <c r="H481" s="701"/>
      <c r="I481" s="686">
        <v>20.7</v>
      </c>
      <c r="J481" s="1123"/>
      <c r="K481" s="698">
        <v>2</v>
      </c>
      <c r="L481" s="2449"/>
      <c r="M481" s="1121" t="s">
        <v>2032</v>
      </c>
      <c r="N481" s="945"/>
      <c r="O481" s="1134"/>
      <c r="P481" s="1588"/>
      <c r="Q481" s="1134"/>
      <c r="R481" s="2471"/>
      <c r="S481" s="83">
        <v>50</v>
      </c>
      <c r="T481" s="755"/>
      <c r="U481" s="1929">
        <v>42</v>
      </c>
      <c r="V481" s="755"/>
      <c r="W481" s="2449"/>
      <c r="X481" s="761">
        <v>1</v>
      </c>
      <c r="Y481" s="755"/>
      <c r="Z481" s="899">
        <v>516</v>
      </c>
      <c r="AA481" s="760"/>
      <c r="AB481" s="2481"/>
      <c r="AC481" s="2516">
        <f t="shared" si="28"/>
        <v>0</v>
      </c>
      <c r="AD481" s="1416">
        <f t="shared" si="29"/>
        <v>0</v>
      </c>
      <c r="AE481" s="1416">
        <f t="shared" si="30"/>
        <v>0</v>
      </c>
      <c r="AF481" s="1416">
        <f t="shared" si="31"/>
        <v>0</v>
      </c>
      <c r="AG481" s="2492"/>
      <c r="AH481" s="2492"/>
      <c r="AI481" s="2492"/>
      <c r="AJ481" s="2492"/>
      <c r="AK481" s="2492"/>
      <c r="AL481" s="2492"/>
      <c r="AM481" s="2492"/>
      <c r="AN481" s="2492"/>
      <c r="AO481" s="2492"/>
      <c r="AP481" s="2492"/>
      <c r="AQ481" s="2492"/>
      <c r="AR481" s="2492"/>
      <c r="AS481" s="2492"/>
      <c r="AT481" s="2492"/>
      <c r="AU481" s="2492"/>
      <c r="AV481" s="2492"/>
      <c r="AW481" s="2492"/>
      <c r="AX481" s="2492"/>
      <c r="AY481" s="2492"/>
      <c r="AZ481" s="2492"/>
      <c r="BA481" s="2492"/>
      <c r="BB481" s="2492"/>
      <c r="BC481" s="2492"/>
      <c r="BD481" s="2492"/>
      <c r="BE481" s="2492"/>
      <c r="BF481" s="2492"/>
      <c r="BG481" s="2492"/>
      <c r="BH481" s="2492"/>
      <c r="BI481" s="2492"/>
      <c r="BJ481" s="2492"/>
      <c r="BK481" s="2492"/>
      <c r="BL481" s="2492"/>
      <c r="BM481" s="2492"/>
      <c r="BN481" s="2492"/>
      <c r="BO481" s="2492"/>
      <c r="BP481" s="2492"/>
      <c r="BQ481" s="2492"/>
      <c r="BR481" s="2492"/>
      <c r="BS481" s="2492"/>
      <c r="BT481" s="2492"/>
      <c r="BU481" s="2492"/>
      <c r="BV481" s="2492"/>
      <c r="BW481" s="2492"/>
      <c r="BX481" s="2492"/>
      <c r="BY481" s="2492"/>
      <c r="BZ481" s="2492"/>
      <c r="CA481" s="2492"/>
      <c r="CB481" s="2492"/>
      <c r="CC481" s="2492"/>
      <c r="CD481" s="2492"/>
      <c r="CE481" s="2492"/>
      <c r="CF481" s="2492"/>
      <c r="CG481" s="2492"/>
      <c r="CH481" s="2492"/>
      <c r="CI481" s="2492"/>
      <c r="CJ481" s="2492"/>
      <c r="CK481" s="2492"/>
      <c r="CL481" s="2492"/>
      <c r="CM481" s="2492"/>
      <c r="CN481" s="2492"/>
      <c r="CO481" s="2492"/>
      <c r="CP481" s="2492"/>
      <c r="CQ481" s="2492"/>
      <c r="CR481" s="2492"/>
      <c r="CS481" s="2492"/>
      <c r="CT481" s="2492"/>
      <c r="CU481" s="2492"/>
      <c r="CV481" s="2492"/>
      <c r="CW481" s="2492"/>
      <c r="CX481" s="2492"/>
      <c r="CY481" s="2492"/>
      <c r="CZ481" s="2492"/>
      <c r="DA481" s="2492"/>
      <c r="DB481" s="2492"/>
      <c r="DC481" s="2492"/>
      <c r="DD481" s="2492"/>
      <c r="DE481" s="2492"/>
      <c r="DF481" s="2492"/>
      <c r="DG481" s="2492"/>
      <c r="DH481" s="2492"/>
      <c r="DI481" s="2492"/>
      <c r="DJ481" s="2492"/>
      <c r="DK481" s="2492"/>
      <c r="DL481" s="2492"/>
      <c r="DM481" s="2492"/>
      <c r="DN481" s="2492"/>
      <c r="DO481" s="2492"/>
      <c r="DP481" s="2492"/>
      <c r="DQ481" s="2492"/>
      <c r="DR481" s="2492"/>
      <c r="DS481" s="2492"/>
      <c r="DT481" s="2492"/>
      <c r="DU481" s="2492"/>
      <c r="DV481" s="2492"/>
      <c r="DW481" s="2492"/>
      <c r="DX481" s="2492"/>
      <c r="DY481" s="2492"/>
      <c r="DZ481" s="2492"/>
      <c r="EA481" s="2492"/>
      <c r="EB481" s="2492"/>
      <c r="EC481" s="2492"/>
      <c r="ED481" s="2492"/>
      <c r="EE481" s="2492"/>
      <c r="EF481" s="2492"/>
      <c r="EG481" s="2492"/>
      <c r="EH481" s="2492"/>
      <c r="EI481" s="2492"/>
      <c r="EJ481" s="2492"/>
      <c r="EK481" s="2492"/>
      <c r="EL481" s="2492"/>
      <c r="EM481" s="2492"/>
      <c r="EN481" s="2492"/>
      <c r="EO481" s="2492"/>
      <c r="EP481" s="2492"/>
      <c r="EQ481" s="2492"/>
      <c r="ER481" s="2492"/>
      <c r="ES481" s="2492"/>
      <c r="ET481" s="2492"/>
      <c r="EU481" s="2492"/>
      <c r="EV481" s="2492"/>
      <c r="EW481" s="2492"/>
      <c r="EX481" s="2492"/>
      <c r="EY481" s="2492"/>
      <c r="EZ481" s="2492"/>
      <c r="FA481" s="2492"/>
      <c r="FB481" s="2492"/>
      <c r="FC481" s="2492"/>
      <c r="FD481" s="2492"/>
      <c r="FE481" s="2492"/>
      <c r="FF481" s="2492"/>
      <c r="FG481" s="2492"/>
      <c r="FH481" s="2492"/>
      <c r="FI481" s="2492"/>
      <c r="FJ481" s="2492"/>
      <c r="FK481" s="2492"/>
      <c r="FL481" s="2492"/>
      <c r="FM481" s="2492"/>
      <c r="FN481" s="2492"/>
      <c r="FO481" s="2492"/>
      <c r="FP481" s="2492"/>
      <c r="FQ481" s="2492"/>
      <c r="FR481" s="2492"/>
      <c r="FS481" s="2492"/>
      <c r="FT481" s="2492"/>
      <c r="FU481" s="2492"/>
      <c r="FV481" s="2492"/>
      <c r="FW481" s="2492"/>
      <c r="FX481" s="2492"/>
      <c r="FY481" s="2492"/>
      <c r="FZ481" s="2492"/>
      <c r="GA481" s="2492"/>
      <c r="GB481" s="2492"/>
      <c r="GC481" s="2492"/>
      <c r="GD481" s="2492"/>
      <c r="GE481" s="2492"/>
      <c r="GF481" s="2492"/>
      <c r="GG481" s="2492"/>
      <c r="GH481" s="2492"/>
      <c r="GI481" s="2492"/>
      <c r="GJ481" s="2492"/>
      <c r="GK481" s="2492"/>
      <c r="GL481" s="2492"/>
      <c r="GM481" s="2492"/>
      <c r="GN481" s="2492"/>
      <c r="GO481" s="2492"/>
      <c r="GP481" s="2492"/>
      <c r="GQ481" s="2492"/>
      <c r="GR481" s="2492"/>
      <c r="GS481" s="2492"/>
      <c r="GT481" s="2492"/>
      <c r="GU481" s="2492"/>
      <c r="GV481" s="2492"/>
      <c r="GW481" s="2492"/>
      <c r="GX481" s="2492"/>
      <c r="GY481" s="2492"/>
      <c r="GZ481" s="2492"/>
      <c r="HA481" s="2492"/>
      <c r="HB481" s="2492"/>
      <c r="HC481" s="2492"/>
      <c r="HD481" s="2492"/>
      <c r="HE481" s="2492"/>
      <c r="HF481" s="2492"/>
      <c r="HG481" s="2492"/>
      <c r="HH481" s="2492"/>
      <c r="HI481" s="2492"/>
      <c r="HJ481" s="2492"/>
      <c r="HK481" s="2492"/>
      <c r="HL481" s="2492"/>
      <c r="HM481" s="2492"/>
      <c r="HN481" s="2492"/>
      <c r="HO481" s="2492"/>
      <c r="HP481" s="2492"/>
      <c r="HQ481" s="2492"/>
      <c r="HR481" s="2492"/>
      <c r="HS481" s="2492"/>
      <c r="HT481" s="2492"/>
      <c r="HU481" s="2492"/>
      <c r="HV481" s="2492"/>
      <c r="HW481" s="2492"/>
      <c r="HX481" s="2492"/>
      <c r="HY481" s="2492"/>
      <c r="HZ481" s="2492"/>
      <c r="IA481" s="2492"/>
      <c r="IB481" s="2492"/>
      <c r="IC481" s="2492"/>
      <c r="ID481" s="2492"/>
      <c r="IE481" s="2492"/>
    </row>
    <row r="482" spans="1:239" s="1472" customFormat="1" ht="30" customHeight="1" thickBot="1">
      <c r="A482" s="2518"/>
      <c r="B482" s="1197" t="s">
        <v>2033</v>
      </c>
      <c r="C482" s="2519"/>
      <c r="D482" s="2520"/>
      <c r="E482" s="2521"/>
      <c r="F482" s="2522"/>
      <c r="G482" s="2523"/>
      <c r="H482" s="2524"/>
      <c r="I482" s="2525" t="s">
        <v>373</v>
      </c>
      <c r="J482" s="2526"/>
      <c r="K482" s="2527"/>
      <c r="L482" s="2546"/>
      <c r="M482" s="2528"/>
      <c r="N482" s="1196"/>
      <c r="O482" s="2529"/>
      <c r="P482" s="2529"/>
      <c r="Q482" s="2529"/>
      <c r="R482" s="2592"/>
      <c r="S482" s="2529"/>
      <c r="T482" s="2529"/>
      <c r="U482" s="2529"/>
      <c r="V482" s="2529"/>
      <c r="W482" s="2546"/>
      <c r="X482" s="2530"/>
      <c r="Y482" s="2531"/>
      <c r="Z482" s="2532"/>
      <c r="AA482" s="2531"/>
      <c r="AB482" s="2670"/>
      <c r="AC482" s="2533"/>
      <c r="AD482" s="2534"/>
      <c r="AE482" s="2534"/>
      <c r="AF482" s="2534"/>
      <c r="AG482" s="2492"/>
      <c r="AH482" s="2492"/>
      <c r="AI482" s="2492"/>
      <c r="AJ482" s="2492"/>
      <c r="AK482" s="2492"/>
      <c r="AL482" s="2492"/>
      <c r="AM482" s="2492"/>
      <c r="AN482" s="2492"/>
      <c r="AO482" s="2492"/>
      <c r="AP482" s="2492"/>
      <c r="AQ482" s="2492"/>
      <c r="AR482" s="2492"/>
      <c r="AS482" s="2492"/>
      <c r="AT482" s="2492"/>
      <c r="AU482" s="2492"/>
      <c r="AV482" s="2492"/>
      <c r="AW482" s="2492"/>
      <c r="AX482" s="2492"/>
      <c r="AY482" s="2492"/>
      <c r="AZ482" s="2492"/>
      <c r="BA482" s="2492"/>
      <c r="BB482" s="2492"/>
      <c r="BC482" s="2492"/>
      <c r="BD482" s="2492"/>
      <c r="BE482" s="2492"/>
      <c r="BF482" s="2492"/>
      <c r="BG482" s="2492"/>
      <c r="BH482" s="2492"/>
      <c r="BI482" s="2492"/>
      <c r="BJ482" s="2492"/>
      <c r="BK482" s="2492"/>
      <c r="BL482" s="2492"/>
      <c r="BM482" s="2492"/>
      <c r="BN482" s="2492"/>
      <c r="BO482" s="2492"/>
      <c r="BP482" s="2492"/>
      <c r="BQ482" s="2492"/>
      <c r="BR482" s="2492"/>
      <c r="BS482" s="2492"/>
      <c r="BT482" s="2492"/>
      <c r="BU482" s="2492"/>
      <c r="BV482" s="2492"/>
      <c r="BW482" s="2492"/>
      <c r="BX482" s="2492"/>
      <c r="BY482" s="2492"/>
      <c r="BZ482" s="2492"/>
      <c r="CA482" s="2492"/>
      <c r="CB482" s="2492"/>
      <c r="CC482" s="2492"/>
      <c r="CD482" s="2492"/>
      <c r="CE482" s="2492"/>
      <c r="CF482" s="2492"/>
      <c r="CG482" s="2492"/>
      <c r="CH482" s="2492"/>
      <c r="CI482" s="2492"/>
      <c r="CJ482" s="2492"/>
      <c r="CK482" s="2492"/>
      <c r="CL482" s="2492"/>
      <c r="CM482" s="2492"/>
      <c r="CN482" s="2492"/>
      <c r="CO482" s="2492"/>
      <c r="CP482" s="2492"/>
      <c r="CQ482" s="2492"/>
      <c r="CR482" s="2492"/>
      <c r="CS482" s="2492"/>
      <c r="CT482" s="2492"/>
      <c r="CU482" s="2492"/>
      <c r="CV482" s="2492"/>
      <c r="CW482" s="2492"/>
      <c r="CX482" s="2492"/>
      <c r="CY482" s="2492"/>
      <c r="CZ482" s="2492"/>
      <c r="DA482" s="2492"/>
      <c r="DB482" s="2492"/>
      <c r="DC482" s="2492"/>
      <c r="DD482" s="2492"/>
      <c r="DE482" s="2492"/>
      <c r="DF482" s="2492"/>
      <c r="DG482" s="2492"/>
      <c r="DH482" s="2492"/>
      <c r="DI482" s="2492"/>
      <c r="DJ482" s="2492"/>
      <c r="DK482" s="2492"/>
      <c r="DL482" s="2492"/>
      <c r="DM482" s="2492"/>
      <c r="DN482" s="2492"/>
      <c r="DO482" s="2492"/>
      <c r="DP482" s="2492"/>
      <c r="DQ482" s="2492"/>
      <c r="DR482" s="2492"/>
      <c r="DS482" s="2492"/>
      <c r="DT482" s="2492"/>
      <c r="DU482" s="2492"/>
      <c r="DV482" s="2492"/>
      <c r="DW482" s="2492"/>
      <c r="DX482" s="2492"/>
      <c r="DY482" s="2492"/>
      <c r="DZ482" s="2492"/>
      <c r="EA482" s="2492"/>
      <c r="EB482" s="2492"/>
      <c r="EC482" s="2492"/>
      <c r="ED482" s="2492"/>
      <c r="EE482" s="2492"/>
      <c r="EF482" s="2492"/>
      <c r="EG482" s="2492"/>
      <c r="EH482" s="2492"/>
      <c r="EI482" s="2492"/>
      <c r="EJ482" s="2492"/>
      <c r="EK482" s="2492"/>
      <c r="EL482" s="2492"/>
      <c r="EM482" s="2492"/>
      <c r="EN482" s="2492"/>
      <c r="EO482" s="2492"/>
      <c r="EP482" s="2492"/>
      <c r="EQ482" s="2492"/>
      <c r="ER482" s="2492"/>
      <c r="ES482" s="2492"/>
      <c r="ET482" s="2492"/>
      <c r="EU482" s="2492"/>
      <c r="EV482" s="2492"/>
      <c r="EW482" s="2492"/>
      <c r="EX482" s="2492"/>
      <c r="EY482" s="2492"/>
      <c r="EZ482" s="2492"/>
      <c r="FA482" s="2492"/>
      <c r="FB482" s="2492"/>
      <c r="FC482" s="2492"/>
      <c r="FD482" s="2492"/>
      <c r="FE482" s="2492"/>
      <c r="FF482" s="2492"/>
      <c r="FG482" s="2492"/>
      <c r="FH482" s="2492"/>
      <c r="FI482" s="2492"/>
      <c r="FJ482" s="2492"/>
      <c r="FK482" s="2492"/>
      <c r="FL482" s="2492"/>
      <c r="FM482" s="2492"/>
      <c r="FN482" s="2492"/>
      <c r="FO482" s="2492"/>
      <c r="FP482" s="2492"/>
      <c r="FQ482" s="2492"/>
      <c r="FR482" s="2492"/>
      <c r="FS482" s="2492"/>
      <c r="FT482" s="2492"/>
      <c r="FU482" s="2492"/>
      <c r="FV482" s="2492"/>
      <c r="FW482" s="2492"/>
      <c r="FX482" s="2492"/>
      <c r="FY482" s="2492"/>
      <c r="FZ482" s="2492"/>
      <c r="GA482" s="2492"/>
      <c r="GB482" s="2492"/>
      <c r="GC482" s="2492"/>
      <c r="GD482" s="2492"/>
      <c r="GE482" s="2492"/>
      <c r="GF482" s="2492"/>
      <c r="GG482" s="2492"/>
      <c r="GH482" s="2492"/>
      <c r="GI482" s="2492"/>
      <c r="GJ482" s="2492"/>
      <c r="GK482" s="2492"/>
      <c r="GL482" s="2492"/>
      <c r="GM482" s="2492"/>
      <c r="GN482" s="2492"/>
      <c r="GO482" s="2492"/>
      <c r="GP482" s="2492"/>
      <c r="GQ482" s="2492"/>
      <c r="GR482" s="2492"/>
      <c r="GS482" s="2492"/>
      <c r="GT482" s="2492"/>
      <c r="GU482" s="2492"/>
      <c r="GV482" s="2492"/>
      <c r="GW482" s="2492"/>
      <c r="GX482" s="2492"/>
      <c r="GY482" s="2492"/>
      <c r="GZ482" s="2492"/>
      <c r="HA482" s="2492"/>
      <c r="HB482" s="2492"/>
      <c r="HC482" s="2492"/>
      <c r="HD482" s="2492"/>
      <c r="HE482" s="2492"/>
      <c r="HF482" s="2492"/>
      <c r="HG482" s="2492"/>
      <c r="HH482" s="2492"/>
      <c r="HI482" s="2492"/>
      <c r="HJ482" s="2492"/>
      <c r="HK482" s="2492"/>
      <c r="HL482" s="2492"/>
      <c r="HM482" s="2492"/>
      <c r="HN482" s="2492"/>
      <c r="HO482" s="2492"/>
      <c r="HP482" s="2492"/>
      <c r="HQ482" s="2492"/>
      <c r="HR482" s="2492"/>
      <c r="HS482" s="2492"/>
      <c r="HT482" s="2492"/>
      <c r="HU482" s="2492"/>
      <c r="HV482" s="2492"/>
      <c r="HW482" s="2492"/>
      <c r="HX482" s="2492"/>
      <c r="HY482" s="2492"/>
      <c r="HZ482" s="2492"/>
      <c r="IA482" s="2492"/>
      <c r="IB482" s="2492"/>
      <c r="IC482" s="2492"/>
      <c r="ID482" s="2492"/>
      <c r="IE482" s="2492"/>
    </row>
    <row r="483" spans="1:239" s="1472" customFormat="1" ht="15.75" customHeight="1">
      <c r="A483" s="1484" t="s">
        <v>2034</v>
      </c>
      <c r="B483" s="2112" t="s">
        <v>2035</v>
      </c>
      <c r="C483" s="2254" t="s">
        <v>2036</v>
      </c>
      <c r="D483" s="1658"/>
      <c r="E483" s="1880"/>
      <c r="F483" s="2170"/>
      <c r="G483" s="2255">
        <v>3</v>
      </c>
      <c r="H483" s="1601"/>
      <c r="I483" s="1602">
        <v>20.7</v>
      </c>
      <c r="J483" s="1782"/>
      <c r="K483" s="1603">
        <v>2</v>
      </c>
      <c r="L483" s="2584"/>
      <c r="M483" s="425" t="s">
        <v>1484</v>
      </c>
      <c r="N483" s="433"/>
      <c r="O483" s="1141"/>
      <c r="P483" s="1850"/>
      <c r="Q483" s="1141"/>
      <c r="R483" s="2612"/>
      <c r="S483" s="433"/>
      <c r="T483" s="1141"/>
      <c r="U483" s="1850"/>
      <c r="V483" s="1141"/>
      <c r="W483" s="2649"/>
      <c r="X483" s="386"/>
      <c r="Y483" s="995"/>
      <c r="Z483" s="2256"/>
      <c r="AA483" s="384"/>
      <c r="AB483" s="2701"/>
      <c r="AC483" s="2516">
        <f t="shared" si="28"/>
        <v>0</v>
      </c>
      <c r="AD483" s="1416">
        <f t="shared" si="29"/>
        <v>0</v>
      </c>
      <c r="AE483" s="1416">
        <f t="shared" si="30"/>
        <v>0</v>
      </c>
      <c r="AF483" s="1416">
        <f t="shared" si="31"/>
        <v>0</v>
      </c>
      <c r="AG483" s="2492"/>
      <c r="AH483" s="2492"/>
      <c r="AI483" s="2492"/>
      <c r="AJ483" s="2492"/>
      <c r="AK483" s="2492"/>
      <c r="AL483" s="2492"/>
      <c r="AM483" s="2492"/>
      <c r="AN483" s="2492"/>
      <c r="AO483" s="2492"/>
      <c r="AP483" s="2492"/>
      <c r="AQ483" s="2492"/>
      <c r="AR483" s="2492"/>
      <c r="AS483" s="2492"/>
      <c r="AT483" s="2492"/>
      <c r="AU483" s="2492"/>
      <c r="AV483" s="2492"/>
      <c r="AW483" s="2492"/>
      <c r="AX483" s="2492"/>
      <c r="AY483" s="2492"/>
      <c r="AZ483" s="2492"/>
      <c r="BA483" s="2492"/>
      <c r="BB483" s="2492"/>
      <c r="BC483" s="2492"/>
      <c r="BD483" s="2492"/>
      <c r="BE483" s="2492"/>
      <c r="BF483" s="2492"/>
      <c r="BG483" s="2492"/>
      <c r="BH483" s="2492"/>
      <c r="BI483" s="2492"/>
      <c r="BJ483" s="2492"/>
      <c r="BK483" s="2492"/>
      <c r="BL483" s="2492"/>
      <c r="BM483" s="2492"/>
      <c r="BN483" s="2492"/>
      <c r="BO483" s="2492"/>
      <c r="BP483" s="2492"/>
      <c r="BQ483" s="2492"/>
      <c r="BR483" s="2492"/>
      <c r="BS483" s="2492"/>
      <c r="BT483" s="2492"/>
      <c r="BU483" s="2492"/>
      <c r="BV483" s="2492"/>
      <c r="BW483" s="2492"/>
      <c r="BX483" s="2492"/>
      <c r="BY483" s="2492"/>
      <c r="BZ483" s="2492"/>
      <c r="CA483" s="2492"/>
      <c r="CB483" s="2492"/>
      <c r="CC483" s="2492"/>
      <c r="CD483" s="2492"/>
      <c r="CE483" s="2492"/>
      <c r="CF483" s="2492"/>
      <c r="CG483" s="2492"/>
      <c r="CH483" s="2492"/>
      <c r="CI483" s="2492"/>
      <c r="CJ483" s="2492"/>
      <c r="CK483" s="2492"/>
      <c r="CL483" s="2492"/>
      <c r="CM483" s="2492"/>
      <c r="CN483" s="2492"/>
      <c r="CO483" s="2492"/>
      <c r="CP483" s="2492"/>
      <c r="CQ483" s="2492"/>
      <c r="CR483" s="2492"/>
      <c r="CS483" s="2492"/>
      <c r="CT483" s="2492"/>
      <c r="CU483" s="2492"/>
      <c r="CV483" s="2492"/>
      <c r="CW483" s="2492"/>
      <c r="CX483" s="2492"/>
      <c r="CY483" s="2492"/>
      <c r="CZ483" s="2492"/>
      <c r="DA483" s="2492"/>
      <c r="DB483" s="2492"/>
      <c r="DC483" s="2492"/>
      <c r="DD483" s="2492"/>
      <c r="DE483" s="2492"/>
      <c r="DF483" s="2492"/>
      <c r="DG483" s="2492"/>
      <c r="DH483" s="2492"/>
      <c r="DI483" s="2492"/>
      <c r="DJ483" s="2492"/>
      <c r="DK483" s="2492"/>
      <c r="DL483" s="2492"/>
      <c r="DM483" s="2492"/>
      <c r="DN483" s="2492"/>
      <c r="DO483" s="2492"/>
      <c r="DP483" s="2492"/>
      <c r="DQ483" s="2492"/>
      <c r="DR483" s="2492"/>
      <c r="DS483" s="2492"/>
      <c r="DT483" s="2492"/>
      <c r="DU483" s="2492"/>
      <c r="DV483" s="2492"/>
      <c r="DW483" s="2492"/>
      <c r="DX483" s="2492"/>
      <c r="DY483" s="2492"/>
      <c r="DZ483" s="2492"/>
      <c r="EA483" s="2492"/>
      <c r="EB483" s="2492"/>
      <c r="EC483" s="2492"/>
      <c r="ED483" s="2492"/>
      <c r="EE483" s="2492"/>
      <c r="EF483" s="2492"/>
      <c r="EG483" s="2492"/>
      <c r="EH483" s="2492"/>
      <c r="EI483" s="2492"/>
      <c r="EJ483" s="2492"/>
      <c r="EK483" s="2492"/>
      <c r="EL483" s="2492"/>
      <c r="EM483" s="2492"/>
      <c r="EN483" s="2492"/>
      <c r="EO483" s="2492"/>
      <c r="EP483" s="2492"/>
      <c r="EQ483" s="2492"/>
      <c r="ER483" s="2492"/>
      <c r="ES483" s="2492"/>
      <c r="ET483" s="2492"/>
      <c r="EU483" s="2492"/>
      <c r="EV483" s="2492"/>
      <c r="EW483" s="2492"/>
      <c r="EX483" s="2492"/>
      <c r="EY483" s="2492"/>
      <c r="EZ483" s="2492"/>
      <c r="FA483" s="2492"/>
      <c r="FB483" s="2492"/>
      <c r="FC483" s="2492"/>
      <c r="FD483" s="2492"/>
      <c r="FE483" s="2492"/>
      <c r="FF483" s="2492"/>
      <c r="FG483" s="2492"/>
      <c r="FH483" s="2492"/>
      <c r="FI483" s="2492"/>
      <c r="FJ483" s="2492"/>
      <c r="FK483" s="2492"/>
      <c r="FL483" s="2492"/>
      <c r="FM483" s="2492"/>
      <c r="FN483" s="2492"/>
      <c r="FO483" s="2492"/>
      <c r="FP483" s="2492"/>
      <c r="FQ483" s="2492"/>
      <c r="FR483" s="2492"/>
      <c r="FS483" s="2492"/>
      <c r="FT483" s="2492"/>
      <c r="FU483" s="2492"/>
      <c r="FV483" s="2492"/>
      <c r="FW483" s="2492"/>
      <c r="FX483" s="2492"/>
      <c r="FY483" s="2492"/>
      <c r="FZ483" s="2492"/>
      <c r="GA483" s="2492"/>
      <c r="GB483" s="2492"/>
      <c r="GC483" s="2492"/>
      <c r="GD483" s="2492"/>
      <c r="GE483" s="2492"/>
      <c r="GF483" s="2492"/>
      <c r="GG483" s="2492"/>
      <c r="GH483" s="2492"/>
      <c r="GI483" s="2492"/>
      <c r="GJ483" s="2492"/>
      <c r="GK483" s="2492"/>
      <c r="GL483" s="2492"/>
      <c r="GM483" s="2492"/>
      <c r="GN483" s="2492"/>
      <c r="GO483" s="2492"/>
      <c r="GP483" s="2492"/>
      <c r="GQ483" s="2492"/>
      <c r="GR483" s="2492"/>
      <c r="GS483" s="2492"/>
      <c r="GT483" s="2492"/>
      <c r="GU483" s="2492"/>
      <c r="GV483" s="2492"/>
      <c r="GW483" s="2492"/>
      <c r="GX483" s="2492"/>
      <c r="GY483" s="2492"/>
      <c r="GZ483" s="2492"/>
      <c r="HA483" s="2492"/>
      <c r="HB483" s="2492"/>
      <c r="HC483" s="2492"/>
      <c r="HD483" s="2492"/>
      <c r="HE483" s="2492"/>
      <c r="HF483" s="2492"/>
      <c r="HG483" s="2492"/>
      <c r="HH483" s="2492"/>
      <c r="HI483" s="2492"/>
      <c r="HJ483" s="2492"/>
      <c r="HK483" s="2492"/>
      <c r="HL483" s="2492"/>
      <c r="HM483" s="2492"/>
      <c r="HN483" s="2492"/>
      <c r="HO483" s="2492"/>
      <c r="HP483" s="2492"/>
      <c r="HQ483" s="2492"/>
      <c r="HR483" s="2492"/>
      <c r="HS483" s="2492"/>
      <c r="HT483" s="2492"/>
      <c r="HU483" s="2492"/>
      <c r="HV483" s="2492"/>
      <c r="HW483" s="2492"/>
      <c r="HX483" s="2492"/>
      <c r="HY483" s="2492"/>
      <c r="HZ483" s="2492"/>
      <c r="IA483" s="2492"/>
      <c r="IB483" s="2492"/>
      <c r="IC483" s="2492"/>
      <c r="ID483" s="2492"/>
      <c r="IE483" s="2492"/>
    </row>
    <row r="484" spans="1:239" s="2111" customFormat="1" ht="15.75" customHeight="1" thickBot="1">
      <c r="A484" s="2257"/>
      <c r="B484" s="2258" t="s">
        <v>2037</v>
      </c>
      <c r="C484" s="2259"/>
      <c r="D484" s="2260"/>
      <c r="E484" s="2261"/>
      <c r="F484" s="2262"/>
      <c r="G484" s="2263"/>
      <c r="H484" s="2264"/>
      <c r="I484" s="2265" t="s">
        <v>373</v>
      </c>
      <c r="J484" s="2266"/>
      <c r="K484" s="2267"/>
      <c r="L484" s="2453"/>
      <c r="M484" s="2268"/>
      <c r="N484" s="2269"/>
      <c r="O484" s="2265"/>
      <c r="P484" s="2265"/>
      <c r="Q484" s="2265"/>
      <c r="R484" s="2469"/>
      <c r="S484" s="2264"/>
      <c r="T484" s="2265"/>
      <c r="U484" s="2265"/>
      <c r="V484" s="2265"/>
      <c r="W484" s="2477"/>
      <c r="X484" s="2270"/>
      <c r="Y484" s="2265"/>
      <c r="Z484" s="2271"/>
      <c r="AA484" s="2110"/>
      <c r="AB484" s="2487"/>
      <c r="AC484" s="2516"/>
      <c r="AD484" s="1416"/>
      <c r="AE484" s="1416"/>
      <c r="AF484" s="1416"/>
      <c r="AG484" s="2505"/>
      <c r="AH484" s="2505"/>
      <c r="AI484" s="2505"/>
      <c r="AJ484" s="2505"/>
      <c r="AK484" s="2505"/>
      <c r="AL484" s="2505"/>
      <c r="AM484" s="2505"/>
      <c r="AN484" s="2505"/>
      <c r="AO484" s="2505"/>
      <c r="AP484" s="2505"/>
      <c r="AQ484" s="2505"/>
      <c r="AR484" s="2505"/>
      <c r="AS484" s="2505"/>
      <c r="AT484" s="2505"/>
      <c r="AU484" s="2505"/>
      <c r="AV484" s="2505"/>
      <c r="AW484" s="2505"/>
      <c r="AX484" s="2505"/>
      <c r="AY484" s="2505"/>
      <c r="AZ484" s="2505"/>
      <c r="BA484" s="2505"/>
      <c r="BB484" s="2505"/>
      <c r="BC484" s="2505"/>
      <c r="BD484" s="2505"/>
      <c r="BE484" s="2505"/>
      <c r="BF484" s="2505"/>
      <c r="BG484" s="2505"/>
      <c r="BH484" s="2505"/>
      <c r="BI484" s="2505"/>
      <c r="BJ484" s="2505"/>
      <c r="BK484" s="2505"/>
      <c r="BL484" s="2505"/>
      <c r="BM484" s="2505"/>
      <c r="BN484" s="2505"/>
      <c r="BO484" s="2505"/>
      <c r="BP484" s="2505"/>
      <c r="BQ484" s="2505"/>
      <c r="BR484" s="2505"/>
      <c r="BS484" s="2505"/>
      <c r="BT484" s="2505"/>
      <c r="BU484" s="2505"/>
      <c r="BV484" s="2505"/>
      <c r="BW484" s="2505"/>
      <c r="BX484" s="2505"/>
      <c r="BY484" s="2505"/>
      <c r="BZ484" s="2505"/>
      <c r="CA484" s="2505"/>
      <c r="CB484" s="2505"/>
      <c r="CC484" s="2505"/>
      <c r="CD484" s="2505"/>
      <c r="CE484" s="2505"/>
      <c r="CF484" s="2505"/>
      <c r="CG484" s="2505"/>
      <c r="CH484" s="2505"/>
      <c r="CI484" s="2505"/>
      <c r="CJ484" s="2505"/>
      <c r="CK484" s="2505"/>
      <c r="CL484" s="2505"/>
      <c r="CM484" s="2505"/>
      <c r="CN484" s="2505"/>
      <c r="CO484" s="2505"/>
      <c r="CP484" s="2505"/>
      <c r="CQ484" s="2505"/>
      <c r="CR484" s="2505"/>
      <c r="CS484" s="2505"/>
      <c r="CT484" s="2505"/>
      <c r="CU484" s="2505"/>
      <c r="CV484" s="2505"/>
      <c r="CW484" s="2505"/>
      <c r="CX484" s="2505"/>
      <c r="CY484" s="2505"/>
      <c r="CZ484" s="2505"/>
      <c r="DA484" s="2505"/>
      <c r="DB484" s="2505"/>
      <c r="DC484" s="2505"/>
      <c r="DD484" s="2505"/>
      <c r="DE484" s="2505"/>
      <c r="DF484" s="2505"/>
      <c r="DG484" s="2505"/>
      <c r="DH484" s="2505"/>
      <c r="DI484" s="2505"/>
      <c r="DJ484" s="2505"/>
      <c r="DK484" s="2505"/>
      <c r="DL484" s="2505"/>
      <c r="DM484" s="2505"/>
      <c r="DN484" s="2505"/>
      <c r="DO484" s="2505"/>
      <c r="DP484" s="2505"/>
      <c r="DQ484" s="2505"/>
      <c r="DR484" s="2505"/>
      <c r="DS484" s="2505"/>
      <c r="DT484" s="2505"/>
      <c r="DU484" s="2505"/>
      <c r="DV484" s="2505"/>
      <c r="DW484" s="2505"/>
      <c r="DX484" s="2505"/>
      <c r="DY484" s="2505"/>
      <c r="DZ484" s="2505"/>
      <c r="EA484" s="2505"/>
      <c r="EB484" s="2505"/>
      <c r="EC484" s="2505"/>
      <c r="ED484" s="2505"/>
      <c r="EE484" s="2505"/>
      <c r="EF484" s="2505"/>
      <c r="EG484" s="2505"/>
      <c r="EH484" s="2505"/>
      <c r="EI484" s="2505"/>
      <c r="EJ484" s="2505"/>
      <c r="EK484" s="2505"/>
      <c r="EL484" s="2505"/>
      <c r="EM484" s="2505"/>
      <c r="EN484" s="2505"/>
      <c r="EO484" s="2505"/>
      <c r="EP484" s="2505"/>
      <c r="EQ484" s="2505"/>
      <c r="ER484" s="2505"/>
      <c r="ES484" s="2505"/>
      <c r="ET484" s="2505"/>
      <c r="EU484" s="2505"/>
      <c r="EV484" s="2505"/>
      <c r="EW484" s="2505"/>
      <c r="EX484" s="2505"/>
      <c r="EY484" s="2505"/>
      <c r="EZ484" s="2505"/>
      <c r="FA484" s="2505"/>
      <c r="FB484" s="2505"/>
      <c r="FC484" s="2505"/>
      <c r="FD484" s="2505"/>
      <c r="FE484" s="2505"/>
      <c r="FF484" s="2505"/>
      <c r="FG484" s="2505"/>
      <c r="FH484" s="2505"/>
      <c r="FI484" s="2505"/>
      <c r="FJ484" s="2505"/>
      <c r="FK484" s="2505"/>
      <c r="FL484" s="2505"/>
      <c r="FM484" s="2505"/>
      <c r="FN484" s="2505"/>
      <c r="FO484" s="2505"/>
      <c r="FP484" s="2505"/>
      <c r="FQ484" s="2505"/>
      <c r="FR484" s="2505"/>
      <c r="FS484" s="2505"/>
      <c r="FT484" s="2505"/>
      <c r="FU484" s="2505"/>
      <c r="FV484" s="2505"/>
      <c r="FW484" s="2505"/>
      <c r="FX484" s="2505"/>
      <c r="FY484" s="2505"/>
      <c r="FZ484" s="2505"/>
      <c r="GA484" s="2505"/>
      <c r="GB484" s="2505"/>
      <c r="GC484" s="2505"/>
      <c r="GD484" s="2505"/>
      <c r="GE484" s="2505"/>
      <c r="GF484" s="2505"/>
      <c r="GG484" s="2505"/>
      <c r="GH484" s="2505"/>
      <c r="GI484" s="2505"/>
      <c r="GJ484" s="2505"/>
      <c r="GK484" s="2505"/>
      <c r="GL484" s="2505"/>
      <c r="GM484" s="2505"/>
      <c r="GN484" s="2505"/>
      <c r="GO484" s="2505"/>
      <c r="GP484" s="2505"/>
      <c r="GQ484" s="2505"/>
      <c r="GR484" s="2505"/>
      <c r="GS484" s="2505"/>
      <c r="GT484" s="2505"/>
      <c r="GU484" s="2505"/>
      <c r="GV484" s="2505"/>
      <c r="GW484" s="2505"/>
      <c r="GX484" s="2505"/>
      <c r="GY484" s="2505"/>
      <c r="GZ484" s="2505"/>
      <c r="HA484" s="2505"/>
      <c r="HB484" s="2505"/>
      <c r="HC484" s="2505"/>
      <c r="HD484" s="2505"/>
      <c r="HE484" s="2505"/>
      <c r="HF484" s="2505"/>
      <c r="HG484" s="2505"/>
      <c r="HH484" s="2505"/>
      <c r="HI484" s="2505"/>
      <c r="HJ484" s="2505"/>
      <c r="HK484" s="2505"/>
      <c r="HL484" s="2505"/>
      <c r="HM484" s="2505"/>
      <c r="HN484" s="2505"/>
      <c r="HO484" s="2505"/>
      <c r="HP484" s="2505"/>
      <c r="HQ484" s="2505"/>
      <c r="HR484" s="2505"/>
      <c r="HS484" s="2505"/>
      <c r="HT484" s="2505"/>
      <c r="HU484" s="2505"/>
      <c r="HV484" s="2505"/>
      <c r="HW484" s="2505"/>
      <c r="HX484" s="2505"/>
      <c r="HY484" s="2505"/>
      <c r="HZ484" s="2505"/>
      <c r="IA484" s="2505"/>
      <c r="IB484" s="2505"/>
      <c r="IC484" s="2505"/>
      <c r="ID484" s="2505"/>
      <c r="IE484" s="2505"/>
    </row>
    <row r="485" spans="1:239" s="1472" customFormat="1" ht="30" customHeight="1" thickBot="1">
      <c r="A485" s="2518"/>
      <c r="B485" s="1197" t="s">
        <v>2038</v>
      </c>
      <c r="C485" s="2519"/>
      <c r="D485" s="2520"/>
      <c r="E485" s="2521"/>
      <c r="F485" s="2522"/>
      <c r="G485" s="2523"/>
      <c r="H485" s="2524"/>
      <c r="I485" s="2525" t="s">
        <v>373</v>
      </c>
      <c r="J485" s="2526"/>
      <c r="K485" s="2527"/>
      <c r="L485" s="2546"/>
      <c r="M485" s="2528"/>
      <c r="N485" s="1196"/>
      <c r="O485" s="2529"/>
      <c r="P485" s="2529" t="s">
        <v>373</v>
      </c>
      <c r="Q485" s="2529"/>
      <c r="R485" s="2592"/>
      <c r="S485" s="2529"/>
      <c r="T485" s="2529"/>
      <c r="U485" s="2529" t="s">
        <v>373</v>
      </c>
      <c r="V485" s="2529"/>
      <c r="W485" s="2546"/>
      <c r="X485" s="2530"/>
      <c r="Y485" s="2531"/>
      <c r="Z485" s="2532" t="s">
        <v>373</v>
      </c>
      <c r="AA485" s="2531"/>
      <c r="AB485" s="2670"/>
      <c r="AC485" s="2533"/>
      <c r="AD485" s="2534"/>
      <c r="AE485" s="2534"/>
      <c r="AF485" s="2534"/>
      <c r="AG485" s="2492"/>
      <c r="AH485" s="2492"/>
      <c r="AI485" s="2492"/>
      <c r="AJ485" s="2492"/>
      <c r="AK485" s="2492"/>
      <c r="AL485" s="2492"/>
      <c r="AM485" s="2492"/>
      <c r="AN485" s="2492"/>
      <c r="AO485" s="2492"/>
      <c r="AP485" s="2492"/>
      <c r="AQ485" s="2492"/>
      <c r="AR485" s="2492"/>
      <c r="AS485" s="2492"/>
      <c r="AT485" s="2492"/>
      <c r="AU485" s="2492"/>
      <c r="AV485" s="2492"/>
      <c r="AW485" s="2492"/>
      <c r="AX485" s="2492"/>
      <c r="AY485" s="2492"/>
      <c r="AZ485" s="2492"/>
      <c r="BA485" s="2492"/>
      <c r="BB485" s="2492"/>
      <c r="BC485" s="2492"/>
      <c r="BD485" s="2492"/>
      <c r="BE485" s="2492"/>
      <c r="BF485" s="2492"/>
      <c r="BG485" s="2492"/>
      <c r="BH485" s="2492"/>
      <c r="BI485" s="2492"/>
      <c r="BJ485" s="2492"/>
      <c r="BK485" s="2492"/>
      <c r="BL485" s="2492"/>
      <c r="BM485" s="2492"/>
      <c r="BN485" s="2492"/>
      <c r="BO485" s="2492"/>
      <c r="BP485" s="2492"/>
      <c r="BQ485" s="2492"/>
      <c r="BR485" s="2492"/>
      <c r="BS485" s="2492"/>
      <c r="BT485" s="2492"/>
      <c r="BU485" s="2492"/>
      <c r="BV485" s="2492"/>
      <c r="BW485" s="2492"/>
      <c r="BX485" s="2492"/>
      <c r="BY485" s="2492"/>
      <c r="BZ485" s="2492"/>
      <c r="CA485" s="2492"/>
      <c r="CB485" s="2492"/>
      <c r="CC485" s="2492"/>
      <c r="CD485" s="2492"/>
      <c r="CE485" s="2492"/>
      <c r="CF485" s="2492"/>
      <c r="CG485" s="2492"/>
      <c r="CH485" s="2492"/>
      <c r="CI485" s="2492"/>
      <c r="CJ485" s="2492"/>
      <c r="CK485" s="2492"/>
      <c r="CL485" s="2492"/>
      <c r="CM485" s="2492"/>
      <c r="CN485" s="2492"/>
      <c r="CO485" s="2492"/>
      <c r="CP485" s="2492"/>
      <c r="CQ485" s="2492"/>
      <c r="CR485" s="2492"/>
      <c r="CS485" s="2492"/>
      <c r="CT485" s="2492"/>
      <c r="CU485" s="2492"/>
      <c r="CV485" s="2492"/>
      <c r="CW485" s="2492"/>
      <c r="CX485" s="2492"/>
      <c r="CY485" s="2492"/>
      <c r="CZ485" s="2492"/>
      <c r="DA485" s="2492"/>
      <c r="DB485" s="2492"/>
      <c r="DC485" s="2492"/>
      <c r="DD485" s="2492"/>
      <c r="DE485" s="2492"/>
      <c r="DF485" s="2492"/>
      <c r="DG485" s="2492"/>
      <c r="DH485" s="2492"/>
      <c r="DI485" s="2492"/>
      <c r="DJ485" s="2492"/>
      <c r="DK485" s="2492"/>
      <c r="DL485" s="2492"/>
      <c r="DM485" s="2492"/>
      <c r="DN485" s="2492"/>
      <c r="DO485" s="2492"/>
      <c r="DP485" s="2492"/>
      <c r="DQ485" s="2492"/>
      <c r="DR485" s="2492"/>
      <c r="DS485" s="2492"/>
      <c r="DT485" s="2492"/>
      <c r="DU485" s="2492"/>
      <c r="DV485" s="2492"/>
      <c r="DW485" s="2492"/>
      <c r="DX485" s="2492"/>
      <c r="DY485" s="2492"/>
      <c r="DZ485" s="2492"/>
      <c r="EA485" s="2492"/>
      <c r="EB485" s="2492"/>
      <c r="EC485" s="2492"/>
      <c r="ED485" s="2492"/>
      <c r="EE485" s="2492"/>
      <c r="EF485" s="2492"/>
      <c r="EG485" s="2492"/>
      <c r="EH485" s="2492"/>
      <c r="EI485" s="2492"/>
      <c r="EJ485" s="2492"/>
      <c r="EK485" s="2492"/>
      <c r="EL485" s="2492"/>
      <c r="EM485" s="2492"/>
      <c r="EN485" s="2492"/>
      <c r="EO485" s="2492"/>
      <c r="EP485" s="2492"/>
      <c r="EQ485" s="2492"/>
      <c r="ER485" s="2492"/>
      <c r="ES485" s="2492"/>
      <c r="ET485" s="2492"/>
      <c r="EU485" s="2492"/>
      <c r="EV485" s="2492"/>
      <c r="EW485" s="2492"/>
      <c r="EX485" s="2492"/>
      <c r="EY485" s="2492"/>
      <c r="EZ485" s="2492"/>
      <c r="FA485" s="2492"/>
      <c r="FB485" s="2492"/>
      <c r="FC485" s="2492"/>
      <c r="FD485" s="2492"/>
      <c r="FE485" s="2492"/>
      <c r="FF485" s="2492"/>
      <c r="FG485" s="2492"/>
      <c r="FH485" s="2492"/>
      <c r="FI485" s="2492"/>
      <c r="FJ485" s="2492"/>
      <c r="FK485" s="2492"/>
      <c r="FL485" s="2492"/>
      <c r="FM485" s="2492"/>
      <c r="FN485" s="2492"/>
      <c r="FO485" s="2492"/>
      <c r="FP485" s="2492"/>
      <c r="FQ485" s="2492"/>
      <c r="FR485" s="2492"/>
      <c r="FS485" s="2492"/>
      <c r="FT485" s="2492"/>
      <c r="FU485" s="2492"/>
      <c r="FV485" s="2492"/>
      <c r="FW485" s="2492"/>
      <c r="FX485" s="2492"/>
      <c r="FY485" s="2492"/>
      <c r="FZ485" s="2492"/>
      <c r="GA485" s="2492"/>
      <c r="GB485" s="2492"/>
      <c r="GC485" s="2492"/>
      <c r="GD485" s="2492"/>
      <c r="GE485" s="2492"/>
      <c r="GF485" s="2492"/>
      <c r="GG485" s="2492"/>
      <c r="GH485" s="2492"/>
      <c r="GI485" s="2492"/>
      <c r="GJ485" s="2492"/>
      <c r="GK485" s="2492"/>
      <c r="GL485" s="2492"/>
      <c r="GM485" s="2492"/>
      <c r="GN485" s="2492"/>
      <c r="GO485" s="2492"/>
      <c r="GP485" s="2492"/>
      <c r="GQ485" s="2492"/>
      <c r="GR485" s="2492"/>
      <c r="GS485" s="2492"/>
      <c r="GT485" s="2492"/>
      <c r="GU485" s="2492"/>
      <c r="GV485" s="2492"/>
      <c r="GW485" s="2492"/>
      <c r="GX485" s="2492"/>
      <c r="GY485" s="2492"/>
      <c r="GZ485" s="2492"/>
      <c r="HA485" s="2492"/>
      <c r="HB485" s="2492"/>
      <c r="HC485" s="2492"/>
      <c r="HD485" s="2492"/>
      <c r="HE485" s="2492"/>
      <c r="HF485" s="2492"/>
      <c r="HG485" s="2492"/>
      <c r="HH485" s="2492"/>
      <c r="HI485" s="2492"/>
      <c r="HJ485" s="2492"/>
      <c r="HK485" s="2492"/>
      <c r="HL485" s="2492"/>
      <c r="HM485" s="2492"/>
      <c r="HN485" s="2492"/>
      <c r="HO485" s="2492"/>
      <c r="HP485" s="2492"/>
      <c r="HQ485" s="2492"/>
      <c r="HR485" s="2492"/>
      <c r="HS485" s="2492"/>
      <c r="HT485" s="2492"/>
      <c r="HU485" s="2492"/>
      <c r="HV485" s="2492"/>
      <c r="HW485" s="2492"/>
      <c r="HX485" s="2492"/>
      <c r="HY485" s="2492"/>
      <c r="HZ485" s="2492"/>
      <c r="IA485" s="2492"/>
      <c r="IB485" s="2492"/>
      <c r="IC485" s="2492"/>
      <c r="ID485" s="2492"/>
      <c r="IE485" s="2492"/>
    </row>
    <row r="486" spans="1:239" s="1472" customFormat="1" ht="27" customHeight="1">
      <c r="A486" s="1579">
        <v>3601</v>
      </c>
      <c r="B486" s="1580" t="s">
        <v>2039</v>
      </c>
      <c r="C486" s="4449" t="s">
        <v>2040</v>
      </c>
      <c r="D486" s="4309"/>
      <c r="E486" s="4309"/>
      <c r="F486" s="4450"/>
      <c r="G486" s="1157">
        <v>6</v>
      </c>
      <c r="H486" s="682"/>
      <c r="I486" s="1118">
        <v>13.8</v>
      </c>
      <c r="J486" s="675"/>
      <c r="K486" s="703">
        <v>1</v>
      </c>
      <c r="L486" s="2558"/>
      <c r="M486" s="1119" t="s">
        <v>2041</v>
      </c>
      <c r="N486" s="1157">
        <v>20</v>
      </c>
      <c r="O486" s="163"/>
      <c r="P486" s="1118">
        <v>10</v>
      </c>
      <c r="Q486" s="163"/>
      <c r="R486" s="2558"/>
      <c r="S486" s="1157">
        <v>50</v>
      </c>
      <c r="T486" s="163"/>
      <c r="U486" s="1118">
        <v>16</v>
      </c>
      <c r="V486" s="163"/>
      <c r="W486" s="2558"/>
      <c r="X486" s="1116">
        <v>4</v>
      </c>
      <c r="Y486" s="163"/>
      <c r="Z486" s="1903">
        <v>144</v>
      </c>
      <c r="AA486" s="137"/>
      <c r="AB486" s="2687"/>
      <c r="AC486" s="2516">
        <f t="shared" si="28"/>
        <v>0</v>
      </c>
      <c r="AD486" s="1416">
        <f t="shared" si="29"/>
        <v>0</v>
      </c>
      <c r="AE486" s="1416">
        <f t="shared" si="30"/>
        <v>0</v>
      </c>
      <c r="AF486" s="1416">
        <f t="shared" si="31"/>
        <v>0</v>
      </c>
      <c r="AG486" s="2492"/>
      <c r="AH486" s="2492"/>
      <c r="AI486" s="2492"/>
      <c r="AJ486" s="2492"/>
      <c r="AK486" s="2492"/>
      <c r="AL486" s="2492"/>
      <c r="AM486" s="2492"/>
      <c r="AN486" s="2492"/>
      <c r="AO486" s="2492"/>
      <c r="AP486" s="2492"/>
      <c r="AQ486" s="2492"/>
      <c r="AR486" s="2492"/>
      <c r="AS486" s="2492"/>
      <c r="AT486" s="2492"/>
      <c r="AU486" s="2492"/>
      <c r="AV486" s="2492"/>
      <c r="AW486" s="2492"/>
      <c r="AX486" s="2492"/>
      <c r="AY486" s="2492"/>
      <c r="AZ486" s="2492"/>
      <c r="BA486" s="2492"/>
      <c r="BB486" s="2492"/>
      <c r="BC486" s="2492"/>
      <c r="BD486" s="2492"/>
      <c r="BE486" s="2492"/>
      <c r="BF486" s="2492"/>
      <c r="BG486" s="2492"/>
      <c r="BH486" s="2492"/>
      <c r="BI486" s="2492"/>
      <c r="BJ486" s="2492"/>
      <c r="BK486" s="2492"/>
      <c r="BL486" s="2492"/>
      <c r="BM486" s="2492"/>
      <c r="BN486" s="2492"/>
      <c r="BO486" s="2492"/>
      <c r="BP486" s="2492"/>
      <c r="BQ486" s="2492"/>
      <c r="BR486" s="2492"/>
      <c r="BS486" s="2492"/>
      <c r="BT486" s="2492"/>
      <c r="BU486" s="2492"/>
      <c r="BV486" s="2492"/>
      <c r="BW486" s="2492"/>
      <c r="BX486" s="2492"/>
      <c r="BY486" s="2492"/>
      <c r="BZ486" s="2492"/>
      <c r="CA486" s="2492"/>
      <c r="CB486" s="2492"/>
      <c r="CC486" s="2492"/>
      <c r="CD486" s="2492"/>
      <c r="CE486" s="2492"/>
      <c r="CF486" s="2492"/>
      <c r="CG486" s="2492"/>
      <c r="CH486" s="2492"/>
      <c r="CI486" s="2492"/>
      <c r="CJ486" s="2492"/>
      <c r="CK486" s="2492"/>
      <c r="CL486" s="2492"/>
      <c r="CM486" s="2492"/>
      <c r="CN486" s="2492"/>
      <c r="CO486" s="2492"/>
      <c r="CP486" s="2492"/>
      <c r="CQ486" s="2492"/>
      <c r="CR486" s="2492"/>
      <c r="CS486" s="2492"/>
      <c r="CT486" s="2492"/>
      <c r="CU486" s="2492"/>
      <c r="CV486" s="2492"/>
      <c r="CW486" s="2492"/>
      <c r="CX486" s="2492"/>
      <c r="CY486" s="2492"/>
      <c r="CZ486" s="2492"/>
      <c r="DA486" s="2492"/>
      <c r="DB486" s="2492"/>
      <c r="DC486" s="2492"/>
      <c r="DD486" s="2492"/>
      <c r="DE486" s="2492"/>
      <c r="DF486" s="2492"/>
      <c r="DG486" s="2492"/>
      <c r="DH486" s="2492"/>
      <c r="DI486" s="2492"/>
      <c r="DJ486" s="2492"/>
      <c r="DK486" s="2492"/>
      <c r="DL486" s="2492"/>
      <c r="DM486" s="2492"/>
      <c r="DN486" s="2492"/>
      <c r="DO486" s="2492"/>
      <c r="DP486" s="2492"/>
      <c r="DQ486" s="2492"/>
      <c r="DR486" s="2492"/>
      <c r="DS486" s="2492"/>
      <c r="DT486" s="2492"/>
      <c r="DU486" s="2492"/>
      <c r="DV486" s="2492"/>
      <c r="DW486" s="2492"/>
      <c r="DX486" s="2492"/>
      <c r="DY486" s="2492"/>
      <c r="DZ486" s="2492"/>
      <c r="EA486" s="2492"/>
      <c r="EB486" s="2492"/>
      <c r="EC486" s="2492"/>
      <c r="ED486" s="2492"/>
      <c r="EE486" s="2492"/>
      <c r="EF486" s="2492"/>
      <c r="EG486" s="2492"/>
      <c r="EH486" s="2492"/>
      <c r="EI486" s="2492"/>
      <c r="EJ486" s="2492"/>
      <c r="EK486" s="2492"/>
      <c r="EL486" s="2492"/>
      <c r="EM486" s="2492"/>
      <c r="EN486" s="2492"/>
      <c r="EO486" s="2492"/>
      <c r="EP486" s="2492"/>
      <c r="EQ486" s="2492"/>
      <c r="ER486" s="2492"/>
      <c r="ES486" s="2492"/>
      <c r="ET486" s="2492"/>
      <c r="EU486" s="2492"/>
      <c r="EV486" s="2492"/>
      <c r="EW486" s="2492"/>
      <c r="EX486" s="2492"/>
      <c r="EY486" s="2492"/>
      <c r="EZ486" s="2492"/>
      <c r="FA486" s="2492"/>
      <c r="FB486" s="2492"/>
      <c r="FC486" s="2492"/>
      <c r="FD486" s="2492"/>
      <c r="FE486" s="2492"/>
      <c r="FF486" s="2492"/>
      <c r="FG486" s="2492"/>
      <c r="FH486" s="2492"/>
      <c r="FI486" s="2492"/>
      <c r="FJ486" s="2492"/>
      <c r="FK486" s="2492"/>
      <c r="FL486" s="2492"/>
      <c r="FM486" s="2492"/>
      <c r="FN486" s="2492"/>
      <c r="FO486" s="2492"/>
      <c r="FP486" s="2492"/>
      <c r="FQ486" s="2492"/>
      <c r="FR486" s="2492"/>
      <c r="FS486" s="2492"/>
      <c r="FT486" s="2492"/>
      <c r="FU486" s="2492"/>
      <c r="FV486" s="2492"/>
      <c r="FW486" s="2492"/>
      <c r="FX486" s="2492"/>
      <c r="FY486" s="2492"/>
      <c r="FZ486" s="2492"/>
      <c r="GA486" s="2492"/>
      <c r="GB486" s="2492"/>
      <c r="GC486" s="2492"/>
      <c r="GD486" s="2492"/>
      <c r="GE486" s="2492"/>
      <c r="GF486" s="2492"/>
      <c r="GG486" s="2492"/>
      <c r="GH486" s="2492"/>
      <c r="GI486" s="2492"/>
      <c r="GJ486" s="2492"/>
      <c r="GK486" s="2492"/>
      <c r="GL486" s="2492"/>
      <c r="GM486" s="2492"/>
      <c r="GN486" s="2492"/>
      <c r="GO486" s="2492"/>
      <c r="GP486" s="2492"/>
      <c r="GQ486" s="2492"/>
      <c r="GR486" s="2492"/>
      <c r="GS486" s="2492"/>
      <c r="GT486" s="2492"/>
      <c r="GU486" s="2492"/>
      <c r="GV486" s="2492"/>
      <c r="GW486" s="2492"/>
      <c r="GX486" s="2492"/>
      <c r="GY486" s="2492"/>
      <c r="GZ486" s="2492"/>
      <c r="HA486" s="2492"/>
      <c r="HB486" s="2492"/>
      <c r="HC486" s="2492"/>
      <c r="HD486" s="2492"/>
      <c r="HE486" s="2492"/>
      <c r="HF486" s="2492"/>
      <c r="HG486" s="2492"/>
      <c r="HH486" s="2492"/>
      <c r="HI486" s="2492"/>
      <c r="HJ486" s="2492"/>
      <c r="HK486" s="2492"/>
      <c r="HL486" s="2492"/>
      <c r="HM486" s="2492"/>
      <c r="HN486" s="2492"/>
      <c r="HO486" s="2492"/>
      <c r="HP486" s="2492"/>
      <c r="HQ486" s="2492"/>
      <c r="HR486" s="2492"/>
      <c r="HS486" s="2492"/>
      <c r="HT486" s="2492"/>
      <c r="HU486" s="2492"/>
      <c r="HV486" s="2492"/>
      <c r="HW486" s="2492"/>
      <c r="HX486" s="2492"/>
      <c r="HY486" s="2492"/>
      <c r="HZ486" s="2492"/>
      <c r="IA486" s="2492"/>
      <c r="IB486" s="2492"/>
      <c r="IC486" s="2492"/>
      <c r="ID486" s="2492"/>
      <c r="IE486" s="2492"/>
    </row>
    <row r="487" spans="1:239" s="1472" customFormat="1" ht="15.75" customHeight="1" thickBot="1">
      <c r="A487" s="1740" t="s">
        <v>2042</v>
      </c>
      <c r="B487" s="705" t="s">
        <v>2043</v>
      </c>
      <c r="C487" s="1741" t="s">
        <v>2044</v>
      </c>
      <c r="D487" s="157"/>
      <c r="E487" s="1742"/>
      <c r="F487" s="1635"/>
      <c r="G487" s="1918">
        <v>6</v>
      </c>
      <c r="H487" s="694"/>
      <c r="I487" s="687">
        <v>20.7</v>
      </c>
      <c r="J487" s="674">
        <v>2</v>
      </c>
      <c r="K487" s="683">
        <v>2</v>
      </c>
      <c r="L487" s="2566"/>
      <c r="M487" s="754" t="s">
        <v>2041</v>
      </c>
      <c r="N487" s="1918">
        <v>20</v>
      </c>
      <c r="O487" s="685"/>
      <c r="P487" s="687">
        <v>12</v>
      </c>
      <c r="Q487" s="685"/>
      <c r="R487" s="2566"/>
      <c r="S487" s="1918">
        <v>50</v>
      </c>
      <c r="T487" s="685"/>
      <c r="U487" s="687">
        <v>21</v>
      </c>
      <c r="V487" s="685"/>
      <c r="W487" s="2566"/>
      <c r="X487" s="1746">
        <v>3</v>
      </c>
      <c r="Y487" s="685"/>
      <c r="Z487" s="2162">
        <v>207</v>
      </c>
      <c r="AA487" s="1921"/>
      <c r="AB487" s="2672"/>
      <c r="AC487" s="2516">
        <f t="shared" si="28"/>
        <v>0</v>
      </c>
      <c r="AD487" s="1416">
        <f t="shared" si="29"/>
        <v>0</v>
      </c>
      <c r="AE487" s="1416">
        <f t="shared" si="30"/>
        <v>0</v>
      </c>
      <c r="AF487" s="1416">
        <f t="shared" si="31"/>
        <v>0</v>
      </c>
      <c r="AG487" s="2492"/>
      <c r="AH487" s="2492"/>
      <c r="AI487" s="2492"/>
      <c r="AJ487" s="2492"/>
      <c r="AK487" s="2492"/>
      <c r="AL487" s="2492"/>
      <c r="AM487" s="2492"/>
      <c r="AN487" s="2492"/>
      <c r="AO487" s="2492"/>
      <c r="AP487" s="2492"/>
      <c r="AQ487" s="2492"/>
      <c r="AR487" s="2492"/>
      <c r="AS487" s="2492"/>
      <c r="AT487" s="2492"/>
      <c r="AU487" s="2492"/>
      <c r="AV487" s="2492"/>
      <c r="AW487" s="2492"/>
      <c r="AX487" s="2492"/>
      <c r="AY487" s="2492"/>
      <c r="AZ487" s="2492"/>
      <c r="BA487" s="2492"/>
      <c r="BB487" s="2492"/>
      <c r="BC487" s="2492"/>
      <c r="BD487" s="2492"/>
      <c r="BE487" s="2492"/>
      <c r="BF487" s="2492"/>
      <c r="BG487" s="2492"/>
      <c r="BH487" s="2492"/>
      <c r="BI487" s="2492"/>
      <c r="BJ487" s="2492"/>
      <c r="BK487" s="2492"/>
      <c r="BL487" s="2492"/>
      <c r="BM487" s="2492"/>
      <c r="BN487" s="2492"/>
      <c r="BO487" s="2492"/>
      <c r="BP487" s="2492"/>
      <c r="BQ487" s="2492"/>
      <c r="BR487" s="2492"/>
      <c r="BS487" s="2492"/>
      <c r="BT487" s="2492"/>
      <c r="BU487" s="2492"/>
      <c r="BV487" s="2492"/>
      <c r="BW487" s="2492"/>
      <c r="BX487" s="2492"/>
      <c r="BY487" s="2492"/>
      <c r="BZ487" s="2492"/>
      <c r="CA487" s="2492"/>
      <c r="CB487" s="2492"/>
      <c r="CC487" s="2492"/>
      <c r="CD487" s="2492"/>
      <c r="CE487" s="2492"/>
      <c r="CF487" s="2492"/>
      <c r="CG487" s="2492"/>
      <c r="CH487" s="2492"/>
      <c r="CI487" s="2492"/>
      <c r="CJ487" s="2492"/>
      <c r="CK487" s="2492"/>
      <c r="CL487" s="2492"/>
      <c r="CM487" s="2492"/>
      <c r="CN487" s="2492"/>
      <c r="CO487" s="2492"/>
      <c r="CP487" s="2492"/>
      <c r="CQ487" s="2492"/>
      <c r="CR487" s="2492"/>
      <c r="CS487" s="2492"/>
      <c r="CT487" s="2492"/>
      <c r="CU487" s="2492"/>
      <c r="CV487" s="2492"/>
      <c r="CW487" s="2492"/>
      <c r="CX487" s="2492"/>
      <c r="CY487" s="2492"/>
      <c r="CZ487" s="2492"/>
      <c r="DA487" s="2492"/>
      <c r="DB487" s="2492"/>
      <c r="DC487" s="2492"/>
      <c r="DD487" s="2492"/>
      <c r="DE487" s="2492"/>
      <c r="DF487" s="2492"/>
      <c r="DG487" s="2492"/>
      <c r="DH487" s="2492"/>
      <c r="DI487" s="2492"/>
      <c r="DJ487" s="2492"/>
      <c r="DK487" s="2492"/>
      <c r="DL487" s="2492"/>
      <c r="DM487" s="2492"/>
      <c r="DN487" s="2492"/>
      <c r="DO487" s="2492"/>
      <c r="DP487" s="2492"/>
      <c r="DQ487" s="2492"/>
      <c r="DR487" s="2492"/>
      <c r="DS487" s="2492"/>
      <c r="DT487" s="2492"/>
      <c r="DU487" s="2492"/>
      <c r="DV487" s="2492"/>
      <c r="DW487" s="2492"/>
      <c r="DX487" s="2492"/>
      <c r="DY487" s="2492"/>
      <c r="DZ487" s="2492"/>
      <c r="EA487" s="2492"/>
      <c r="EB487" s="2492"/>
      <c r="EC487" s="2492"/>
      <c r="ED487" s="2492"/>
      <c r="EE487" s="2492"/>
      <c r="EF487" s="2492"/>
      <c r="EG487" s="2492"/>
      <c r="EH487" s="2492"/>
      <c r="EI487" s="2492"/>
      <c r="EJ487" s="2492"/>
      <c r="EK487" s="2492"/>
      <c r="EL487" s="2492"/>
      <c r="EM487" s="2492"/>
      <c r="EN487" s="2492"/>
      <c r="EO487" s="2492"/>
      <c r="EP487" s="2492"/>
      <c r="EQ487" s="2492"/>
      <c r="ER487" s="2492"/>
      <c r="ES487" s="2492"/>
      <c r="ET487" s="2492"/>
      <c r="EU487" s="2492"/>
      <c r="EV487" s="2492"/>
      <c r="EW487" s="2492"/>
      <c r="EX487" s="2492"/>
      <c r="EY487" s="2492"/>
      <c r="EZ487" s="2492"/>
      <c r="FA487" s="2492"/>
      <c r="FB487" s="2492"/>
      <c r="FC487" s="2492"/>
      <c r="FD487" s="2492"/>
      <c r="FE487" s="2492"/>
      <c r="FF487" s="2492"/>
      <c r="FG487" s="2492"/>
      <c r="FH487" s="2492"/>
      <c r="FI487" s="2492"/>
      <c r="FJ487" s="2492"/>
      <c r="FK487" s="2492"/>
      <c r="FL487" s="2492"/>
      <c r="FM487" s="2492"/>
      <c r="FN487" s="2492"/>
      <c r="FO487" s="2492"/>
      <c r="FP487" s="2492"/>
      <c r="FQ487" s="2492"/>
      <c r="FR487" s="2492"/>
      <c r="FS487" s="2492"/>
      <c r="FT487" s="2492"/>
      <c r="FU487" s="2492"/>
      <c r="FV487" s="2492"/>
      <c r="FW487" s="2492"/>
      <c r="FX487" s="2492"/>
      <c r="FY487" s="2492"/>
      <c r="FZ487" s="2492"/>
      <c r="GA487" s="2492"/>
      <c r="GB487" s="2492"/>
      <c r="GC487" s="2492"/>
      <c r="GD487" s="2492"/>
      <c r="GE487" s="2492"/>
      <c r="GF487" s="2492"/>
      <c r="GG487" s="2492"/>
      <c r="GH487" s="2492"/>
      <c r="GI487" s="2492"/>
      <c r="GJ487" s="2492"/>
      <c r="GK487" s="2492"/>
      <c r="GL487" s="2492"/>
      <c r="GM487" s="2492"/>
      <c r="GN487" s="2492"/>
      <c r="GO487" s="2492"/>
      <c r="GP487" s="2492"/>
      <c r="GQ487" s="2492"/>
      <c r="GR487" s="2492"/>
      <c r="GS487" s="2492"/>
      <c r="GT487" s="2492"/>
      <c r="GU487" s="2492"/>
      <c r="GV487" s="2492"/>
      <c r="GW487" s="2492"/>
      <c r="GX487" s="2492"/>
      <c r="GY487" s="2492"/>
      <c r="GZ487" s="2492"/>
      <c r="HA487" s="2492"/>
      <c r="HB487" s="2492"/>
      <c r="HC487" s="2492"/>
      <c r="HD487" s="2492"/>
      <c r="HE487" s="2492"/>
      <c r="HF487" s="2492"/>
      <c r="HG487" s="2492"/>
      <c r="HH487" s="2492"/>
      <c r="HI487" s="2492"/>
      <c r="HJ487" s="2492"/>
      <c r="HK487" s="2492"/>
      <c r="HL487" s="2492"/>
      <c r="HM487" s="2492"/>
      <c r="HN487" s="2492"/>
      <c r="HO487" s="2492"/>
      <c r="HP487" s="2492"/>
      <c r="HQ487" s="2492"/>
      <c r="HR487" s="2492"/>
      <c r="HS487" s="2492"/>
      <c r="HT487" s="2492"/>
      <c r="HU487" s="2492"/>
      <c r="HV487" s="2492"/>
      <c r="HW487" s="2492"/>
      <c r="HX487" s="2492"/>
      <c r="HY487" s="2492"/>
      <c r="HZ487" s="2492"/>
      <c r="IA487" s="2492"/>
      <c r="IB487" s="2492"/>
      <c r="IC487" s="2492"/>
      <c r="ID487" s="2492"/>
      <c r="IE487" s="2492"/>
    </row>
    <row r="488" spans="1:239" s="1472" customFormat="1" ht="30" customHeight="1" thickBot="1">
      <c r="A488" s="2518"/>
      <c r="B488" s="1197" t="s">
        <v>2045</v>
      </c>
      <c r="C488" s="2519"/>
      <c r="D488" s="2520"/>
      <c r="E488" s="2521"/>
      <c r="F488" s="2522"/>
      <c r="G488" s="2523"/>
      <c r="H488" s="2524"/>
      <c r="I488" s="2525" t="s">
        <v>373</v>
      </c>
      <c r="J488" s="2526"/>
      <c r="K488" s="2527"/>
      <c r="L488" s="2546"/>
      <c r="M488" s="2528"/>
      <c r="N488" s="1196"/>
      <c r="O488" s="2529"/>
      <c r="P488" s="2529" t="s">
        <v>373</v>
      </c>
      <c r="Q488" s="2529"/>
      <c r="R488" s="2592"/>
      <c r="S488" s="2529"/>
      <c r="T488" s="2529"/>
      <c r="U488" s="2529" t="s">
        <v>373</v>
      </c>
      <c r="V488" s="2529"/>
      <c r="W488" s="2546"/>
      <c r="X488" s="2530"/>
      <c r="Y488" s="2531"/>
      <c r="Z488" s="2532" t="s">
        <v>373</v>
      </c>
      <c r="AA488" s="2531"/>
      <c r="AB488" s="2670"/>
      <c r="AC488" s="2533"/>
      <c r="AD488" s="2534"/>
      <c r="AE488" s="2534"/>
      <c r="AF488" s="2534"/>
      <c r="AG488" s="2492"/>
      <c r="AH488" s="2492"/>
      <c r="AI488" s="2492"/>
      <c r="AJ488" s="2492"/>
      <c r="AK488" s="2492"/>
      <c r="AL488" s="2492"/>
      <c r="AM488" s="2492"/>
      <c r="AN488" s="2492"/>
      <c r="AO488" s="2492"/>
      <c r="AP488" s="2492"/>
      <c r="AQ488" s="2492"/>
      <c r="AR488" s="2492"/>
      <c r="AS488" s="2492"/>
      <c r="AT488" s="2492"/>
      <c r="AU488" s="2492"/>
      <c r="AV488" s="2492"/>
      <c r="AW488" s="2492"/>
      <c r="AX488" s="2492"/>
      <c r="AY488" s="2492"/>
      <c r="AZ488" s="2492"/>
      <c r="BA488" s="2492"/>
      <c r="BB488" s="2492"/>
      <c r="BC488" s="2492"/>
      <c r="BD488" s="2492"/>
      <c r="BE488" s="2492"/>
      <c r="BF488" s="2492"/>
      <c r="BG488" s="2492"/>
      <c r="BH488" s="2492"/>
      <c r="BI488" s="2492"/>
      <c r="BJ488" s="2492"/>
      <c r="BK488" s="2492"/>
      <c r="BL488" s="2492"/>
      <c r="BM488" s="2492"/>
      <c r="BN488" s="2492"/>
      <c r="BO488" s="2492"/>
      <c r="BP488" s="2492"/>
      <c r="BQ488" s="2492"/>
      <c r="BR488" s="2492"/>
      <c r="BS488" s="2492"/>
      <c r="BT488" s="2492"/>
      <c r="BU488" s="2492"/>
      <c r="BV488" s="2492"/>
      <c r="BW488" s="2492"/>
      <c r="BX488" s="2492"/>
      <c r="BY488" s="2492"/>
      <c r="BZ488" s="2492"/>
      <c r="CA488" s="2492"/>
      <c r="CB488" s="2492"/>
      <c r="CC488" s="2492"/>
      <c r="CD488" s="2492"/>
      <c r="CE488" s="2492"/>
      <c r="CF488" s="2492"/>
      <c r="CG488" s="2492"/>
      <c r="CH488" s="2492"/>
      <c r="CI488" s="2492"/>
      <c r="CJ488" s="2492"/>
      <c r="CK488" s="2492"/>
      <c r="CL488" s="2492"/>
      <c r="CM488" s="2492"/>
      <c r="CN488" s="2492"/>
      <c r="CO488" s="2492"/>
      <c r="CP488" s="2492"/>
      <c r="CQ488" s="2492"/>
      <c r="CR488" s="2492"/>
      <c r="CS488" s="2492"/>
      <c r="CT488" s="2492"/>
      <c r="CU488" s="2492"/>
      <c r="CV488" s="2492"/>
      <c r="CW488" s="2492"/>
      <c r="CX488" s="2492"/>
      <c r="CY488" s="2492"/>
      <c r="CZ488" s="2492"/>
      <c r="DA488" s="2492"/>
      <c r="DB488" s="2492"/>
      <c r="DC488" s="2492"/>
      <c r="DD488" s="2492"/>
      <c r="DE488" s="2492"/>
      <c r="DF488" s="2492"/>
      <c r="DG488" s="2492"/>
      <c r="DH488" s="2492"/>
      <c r="DI488" s="2492"/>
      <c r="DJ488" s="2492"/>
      <c r="DK488" s="2492"/>
      <c r="DL488" s="2492"/>
      <c r="DM488" s="2492"/>
      <c r="DN488" s="2492"/>
      <c r="DO488" s="2492"/>
      <c r="DP488" s="2492"/>
      <c r="DQ488" s="2492"/>
      <c r="DR488" s="2492"/>
      <c r="DS488" s="2492"/>
      <c r="DT488" s="2492"/>
      <c r="DU488" s="2492"/>
      <c r="DV488" s="2492"/>
      <c r="DW488" s="2492"/>
      <c r="DX488" s="2492"/>
      <c r="DY488" s="2492"/>
      <c r="DZ488" s="2492"/>
      <c r="EA488" s="2492"/>
      <c r="EB488" s="2492"/>
      <c r="EC488" s="2492"/>
      <c r="ED488" s="2492"/>
      <c r="EE488" s="2492"/>
      <c r="EF488" s="2492"/>
      <c r="EG488" s="2492"/>
      <c r="EH488" s="2492"/>
      <c r="EI488" s="2492"/>
      <c r="EJ488" s="2492"/>
      <c r="EK488" s="2492"/>
      <c r="EL488" s="2492"/>
      <c r="EM488" s="2492"/>
      <c r="EN488" s="2492"/>
      <c r="EO488" s="2492"/>
      <c r="EP488" s="2492"/>
      <c r="EQ488" s="2492"/>
      <c r="ER488" s="2492"/>
      <c r="ES488" s="2492"/>
      <c r="ET488" s="2492"/>
      <c r="EU488" s="2492"/>
      <c r="EV488" s="2492"/>
      <c r="EW488" s="2492"/>
      <c r="EX488" s="2492"/>
      <c r="EY488" s="2492"/>
      <c r="EZ488" s="2492"/>
      <c r="FA488" s="2492"/>
      <c r="FB488" s="2492"/>
      <c r="FC488" s="2492"/>
      <c r="FD488" s="2492"/>
      <c r="FE488" s="2492"/>
      <c r="FF488" s="2492"/>
      <c r="FG488" s="2492"/>
      <c r="FH488" s="2492"/>
      <c r="FI488" s="2492"/>
      <c r="FJ488" s="2492"/>
      <c r="FK488" s="2492"/>
      <c r="FL488" s="2492"/>
      <c r="FM488" s="2492"/>
      <c r="FN488" s="2492"/>
      <c r="FO488" s="2492"/>
      <c r="FP488" s="2492"/>
      <c r="FQ488" s="2492"/>
      <c r="FR488" s="2492"/>
      <c r="FS488" s="2492"/>
      <c r="FT488" s="2492"/>
      <c r="FU488" s="2492"/>
      <c r="FV488" s="2492"/>
      <c r="FW488" s="2492"/>
      <c r="FX488" s="2492"/>
      <c r="FY488" s="2492"/>
      <c r="FZ488" s="2492"/>
      <c r="GA488" s="2492"/>
      <c r="GB488" s="2492"/>
      <c r="GC488" s="2492"/>
      <c r="GD488" s="2492"/>
      <c r="GE488" s="2492"/>
      <c r="GF488" s="2492"/>
      <c r="GG488" s="2492"/>
      <c r="GH488" s="2492"/>
      <c r="GI488" s="2492"/>
      <c r="GJ488" s="2492"/>
      <c r="GK488" s="2492"/>
      <c r="GL488" s="2492"/>
      <c r="GM488" s="2492"/>
      <c r="GN488" s="2492"/>
      <c r="GO488" s="2492"/>
      <c r="GP488" s="2492"/>
      <c r="GQ488" s="2492"/>
      <c r="GR488" s="2492"/>
      <c r="GS488" s="2492"/>
      <c r="GT488" s="2492"/>
      <c r="GU488" s="2492"/>
      <c r="GV488" s="2492"/>
      <c r="GW488" s="2492"/>
      <c r="GX488" s="2492"/>
      <c r="GY488" s="2492"/>
      <c r="GZ488" s="2492"/>
      <c r="HA488" s="2492"/>
      <c r="HB488" s="2492"/>
      <c r="HC488" s="2492"/>
      <c r="HD488" s="2492"/>
      <c r="HE488" s="2492"/>
      <c r="HF488" s="2492"/>
      <c r="HG488" s="2492"/>
      <c r="HH488" s="2492"/>
      <c r="HI488" s="2492"/>
      <c r="HJ488" s="2492"/>
      <c r="HK488" s="2492"/>
      <c r="HL488" s="2492"/>
      <c r="HM488" s="2492"/>
      <c r="HN488" s="2492"/>
      <c r="HO488" s="2492"/>
      <c r="HP488" s="2492"/>
      <c r="HQ488" s="2492"/>
      <c r="HR488" s="2492"/>
      <c r="HS488" s="2492"/>
      <c r="HT488" s="2492"/>
      <c r="HU488" s="2492"/>
      <c r="HV488" s="2492"/>
      <c r="HW488" s="2492"/>
      <c r="HX488" s="2492"/>
      <c r="HY488" s="2492"/>
      <c r="HZ488" s="2492"/>
      <c r="IA488" s="2492"/>
      <c r="IB488" s="2492"/>
      <c r="IC488" s="2492"/>
      <c r="ID488" s="2492"/>
      <c r="IE488" s="2492"/>
    </row>
    <row r="489" spans="1:239" s="1472" customFormat="1" ht="27" customHeight="1">
      <c r="A489" s="1552" t="s">
        <v>2046</v>
      </c>
      <c r="B489" s="908" t="s">
        <v>2434</v>
      </c>
      <c r="C489" s="4429" t="s">
        <v>2047</v>
      </c>
      <c r="D489" s="4430"/>
      <c r="E489" s="4430"/>
      <c r="F489" s="4431"/>
      <c r="G489" s="1554">
        <v>0.6</v>
      </c>
      <c r="H489" s="1555"/>
      <c r="I489" s="1610">
        <v>24.9</v>
      </c>
      <c r="J489" s="1764"/>
      <c r="K489" s="1611">
        <v>3</v>
      </c>
      <c r="L489" s="2557"/>
      <c r="M489" s="2030"/>
      <c r="N489" s="1554">
        <v>5</v>
      </c>
      <c r="O489" s="1558"/>
      <c r="P489" s="2031">
        <v>215</v>
      </c>
      <c r="Q489" s="1558"/>
      <c r="R489" s="2631"/>
      <c r="S489" s="2028"/>
      <c r="T489" s="992"/>
      <c r="U489" s="2246"/>
      <c r="V489" s="992"/>
      <c r="W489" s="2643"/>
      <c r="X489" s="1562">
        <v>0.03</v>
      </c>
      <c r="Y489" s="1558"/>
      <c r="Z489" s="1981">
        <v>30001</v>
      </c>
      <c r="AA489" s="2032"/>
      <c r="AB489" s="2679"/>
      <c r="AC489" s="2516">
        <f t="shared" si="28"/>
        <v>0</v>
      </c>
      <c r="AD489" s="1416">
        <f t="shared" si="29"/>
        <v>0</v>
      </c>
      <c r="AE489" s="1416">
        <f t="shared" si="30"/>
        <v>0</v>
      </c>
      <c r="AF489" s="1416">
        <f t="shared" si="31"/>
        <v>0</v>
      </c>
      <c r="AG489" s="2492"/>
      <c r="AH489" s="2492"/>
      <c r="AI489" s="2492"/>
      <c r="AJ489" s="2492"/>
      <c r="AK489" s="2492"/>
      <c r="AL489" s="2492"/>
      <c r="AM489" s="2492"/>
      <c r="AN489" s="2492"/>
      <c r="AO489" s="2492"/>
      <c r="AP489" s="2492"/>
      <c r="AQ489" s="2492"/>
      <c r="AR489" s="2492"/>
      <c r="AS489" s="2492"/>
      <c r="AT489" s="2492"/>
      <c r="AU489" s="2492"/>
      <c r="AV489" s="2492"/>
      <c r="AW489" s="2492"/>
      <c r="AX489" s="2492"/>
      <c r="AY489" s="2492"/>
      <c r="AZ489" s="2492"/>
      <c r="BA489" s="2492"/>
      <c r="BB489" s="2492"/>
      <c r="BC489" s="2492"/>
      <c r="BD489" s="2492"/>
      <c r="BE489" s="2492"/>
      <c r="BF489" s="2492"/>
      <c r="BG489" s="2492"/>
      <c r="BH489" s="2492"/>
      <c r="BI489" s="2492"/>
      <c r="BJ489" s="2492"/>
      <c r="BK489" s="2492"/>
      <c r="BL489" s="2492"/>
      <c r="BM489" s="2492"/>
      <c r="BN489" s="2492"/>
      <c r="BO489" s="2492"/>
      <c r="BP489" s="2492"/>
      <c r="BQ489" s="2492"/>
      <c r="BR489" s="2492"/>
      <c r="BS489" s="2492"/>
      <c r="BT489" s="2492"/>
      <c r="BU489" s="2492"/>
      <c r="BV489" s="2492"/>
      <c r="BW489" s="2492"/>
      <c r="BX489" s="2492"/>
      <c r="BY489" s="2492"/>
      <c r="BZ489" s="2492"/>
      <c r="CA489" s="2492"/>
      <c r="CB489" s="2492"/>
      <c r="CC489" s="2492"/>
      <c r="CD489" s="2492"/>
      <c r="CE489" s="2492"/>
      <c r="CF489" s="2492"/>
      <c r="CG489" s="2492"/>
      <c r="CH489" s="2492"/>
      <c r="CI489" s="2492"/>
      <c r="CJ489" s="2492"/>
      <c r="CK489" s="2492"/>
      <c r="CL489" s="2492"/>
      <c r="CM489" s="2492"/>
      <c r="CN489" s="2492"/>
      <c r="CO489" s="2492"/>
      <c r="CP489" s="2492"/>
      <c r="CQ489" s="2492"/>
      <c r="CR489" s="2492"/>
      <c r="CS489" s="2492"/>
      <c r="CT489" s="2492"/>
      <c r="CU489" s="2492"/>
      <c r="CV489" s="2492"/>
      <c r="CW489" s="2492"/>
      <c r="CX489" s="2492"/>
      <c r="CY489" s="2492"/>
      <c r="CZ489" s="2492"/>
      <c r="DA489" s="2492"/>
      <c r="DB489" s="2492"/>
      <c r="DC489" s="2492"/>
      <c r="DD489" s="2492"/>
      <c r="DE489" s="2492"/>
      <c r="DF489" s="2492"/>
      <c r="DG489" s="2492"/>
      <c r="DH489" s="2492"/>
      <c r="DI489" s="2492"/>
      <c r="DJ489" s="2492"/>
      <c r="DK489" s="2492"/>
      <c r="DL489" s="2492"/>
      <c r="DM489" s="2492"/>
      <c r="DN489" s="2492"/>
      <c r="DO489" s="2492"/>
      <c r="DP489" s="2492"/>
      <c r="DQ489" s="2492"/>
      <c r="DR489" s="2492"/>
      <c r="DS489" s="2492"/>
      <c r="DT489" s="2492"/>
      <c r="DU489" s="2492"/>
      <c r="DV489" s="2492"/>
      <c r="DW489" s="2492"/>
      <c r="DX489" s="2492"/>
      <c r="DY489" s="2492"/>
      <c r="DZ489" s="2492"/>
      <c r="EA489" s="2492"/>
      <c r="EB489" s="2492"/>
      <c r="EC489" s="2492"/>
      <c r="ED489" s="2492"/>
      <c r="EE489" s="2492"/>
      <c r="EF489" s="2492"/>
      <c r="EG489" s="2492"/>
      <c r="EH489" s="2492"/>
      <c r="EI489" s="2492"/>
      <c r="EJ489" s="2492"/>
      <c r="EK489" s="2492"/>
      <c r="EL489" s="2492"/>
      <c r="EM489" s="2492"/>
      <c r="EN489" s="2492"/>
      <c r="EO489" s="2492"/>
      <c r="EP489" s="2492"/>
      <c r="EQ489" s="2492"/>
      <c r="ER489" s="2492"/>
      <c r="ES489" s="2492"/>
      <c r="ET489" s="2492"/>
      <c r="EU489" s="2492"/>
      <c r="EV489" s="2492"/>
      <c r="EW489" s="2492"/>
      <c r="EX489" s="2492"/>
      <c r="EY489" s="2492"/>
      <c r="EZ489" s="2492"/>
      <c r="FA489" s="2492"/>
      <c r="FB489" s="2492"/>
      <c r="FC489" s="2492"/>
      <c r="FD489" s="2492"/>
      <c r="FE489" s="2492"/>
      <c r="FF489" s="2492"/>
      <c r="FG489" s="2492"/>
      <c r="FH489" s="2492"/>
      <c r="FI489" s="2492"/>
      <c r="FJ489" s="2492"/>
      <c r="FK489" s="2492"/>
      <c r="FL489" s="2492"/>
      <c r="FM489" s="2492"/>
      <c r="FN489" s="2492"/>
      <c r="FO489" s="2492"/>
      <c r="FP489" s="2492"/>
      <c r="FQ489" s="2492"/>
      <c r="FR489" s="2492"/>
      <c r="FS489" s="2492"/>
      <c r="FT489" s="2492"/>
      <c r="FU489" s="2492"/>
      <c r="FV489" s="2492"/>
      <c r="FW489" s="2492"/>
      <c r="FX489" s="2492"/>
      <c r="FY489" s="2492"/>
      <c r="FZ489" s="2492"/>
      <c r="GA489" s="2492"/>
      <c r="GB489" s="2492"/>
      <c r="GC489" s="2492"/>
      <c r="GD489" s="2492"/>
      <c r="GE489" s="2492"/>
      <c r="GF489" s="2492"/>
      <c r="GG489" s="2492"/>
      <c r="GH489" s="2492"/>
      <c r="GI489" s="2492"/>
      <c r="GJ489" s="2492"/>
      <c r="GK489" s="2492"/>
      <c r="GL489" s="2492"/>
      <c r="GM489" s="2492"/>
      <c r="GN489" s="2492"/>
      <c r="GO489" s="2492"/>
      <c r="GP489" s="2492"/>
      <c r="GQ489" s="2492"/>
      <c r="GR489" s="2492"/>
      <c r="GS489" s="2492"/>
      <c r="GT489" s="2492"/>
      <c r="GU489" s="2492"/>
      <c r="GV489" s="2492"/>
      <c r="GW489" s="2492"/>
      <c r="GX489" s="2492"/>
      <c r="GY489" s="2492"/>
      <c r="GZ489" s="2492"/>
      <c r="HA489" s="2492"/>
      <c r="HB489" s="2492"/>
      <c r="HC489" s="2492"/>
      <c r="HD489" s="2492"/>
      <c r="HE489" s="2492"/>
      <c r="HF489" s="2492"/>
      <c r="HG489" s="2492"/>
      <c r="HH489" s="2492"/>
      <c r="HI489" s="2492"/>
      <c r="HJ489" s="2492"/>
      <c r="HK489" s="2492"/>
      <c r="HL489" s="2492"/>
      <c r="HM489" s="2492"/>
      <c r="HN489" s="2492"/>
      <c r="HO489" s="2492"/>
      <c r="HP489" s="2492"/>
      <c r="HQ489" s="2492"/>
      <c r="HR489" s="2492"/>
      <c r="HS489" s="2492"/>
      <c r="HT489" s="2492"/>
      <c r="HU489" s="2492"/>
      <c r="HV489" s="2492"/>
      <c r="HW489" s="2492"/>
      <c r="HX489" s="2492"/>
      <c r="HY489" s="2492"/>
      <c r="HZ489" s="2492"/>
      <c r="IA489" s="2492"/>
      <c r="IB489" s="2492"/>
      <c r="IC489" s="2492"/>
      <c r="ID489" s="2492"/>
      <c r="IE489" s="2492"/>
    </row>
    <row r="490" spans="1:239" s="1472" customFormat="1" ht="27" customHeight="1">
      <c r="A490" s="1552" t="s">
        <v>2048</v>
      </c>
      <c r="B490" s="908" t="s">
        <v>2435</v>
      </c>
      <c r="C490" s="4306" t="s">
        <v>2049</v>
      </c>
      <c r="D490" s="4307"/>
      <c r="E490" s="4307"/>
      <c r="F490" s="2272"/>
      <c r="G490" s="2028"/>
      <c r="H490" s="841"/>
      <c r="I490" s="993"/>
      <c r="J490" s="2175"/>
      <c r="K490" s="2176"/>
      <c r="L490" s="2580"/>
      <c r="M490" s="692"/>
      <c r="N490" s="1554" t="s">
        <v>834</v>
      </c>
      <c r="O490" s="1558"/>
      <c r="P490" s="2031">
        <v>372</v>
      </c>
      <c r="Q490" s="1558"/>
      <c r="R490" s="2631"/>
      <c r="S490" s="2028"/>
      <c r="T490" s="992"/>
      <c r="U490" s="2246"/>
      <c r="V490" s="992"/>
      <c r="W490" s="2643"/>
      <c r="X490" s="372"/>
      <c r="Y490" s="992"/>
      <c r="Z490" s="1149"/>
      <c r="AA490" s="399"/>
      <c r="AB490" s="2482"/>
      <c r="AC490" s="2516">
        <f t="shared" si="28"/>
        <v>0</v>
      </c>
      <c r="AD490" s="1416">
        <f t="shared" si="29"/>
        <v>0</v>
      </c>
      <c r="AE490" s="1416">
        <f t="shared" si="30"/>
        <v>0</v>
      </c>
      <c r="AF490" s="1416">
        <f t="shared" si="31"/>
        <v>0</v>
      </c>
      <c r="AG490" s="2492"/>
      <c r="AH490" s="2492"/>
      <c r="AI490" s="2492"/>
      <c r="AJ490" s="2492"/>
      <c r="AK490" s="2492"/>
      <c r="AL490" s="2492"/>
      <c r="AM490" s="2492"/>
      <c r="AN490" s="2492"/>
      <c r="AO490" s="2492"/>
      <c r="AP490" s="2492"/>
      <c r="AQ490" s="2492"/>
      <c r="AR490" s="2492"/>
      <c r="AS490" s="2492"/>
      <c r="AT490" s="2492"/>
      <c r="AU490" s="2492"/>
      <c r="AV490" s="2492"/>
      <c r="AW490" s="2492"/>
      <c r="AX490" s="2492"/>
      <c r="AY490" s="2492"/>
      <c r="AZ490" s="2492"/>
      <c r="BA490" s="2492"/>
      <c r="BB490" s="2492"/>
      <c r="BC490" s="2492"/>
      <c r="BD490" s="2492"/>
      <c r="BE490" s="2492"/>
      <c r="BF490" s="2492"/>
      <c r="BG490" s="2492"/>
      <c r="BH490" s="2492"/>
      <c r="BI490" s="2492"/>
      <c r="BJ490" s="2492"/>
      <c r="BK490" s="2492"/>
      <c r="BL490" s="2492"/>
      <c r="BM490" s="2492"/>
      <c r="BN490" s="2492"/>
      <c r="BO490" s="2492"/>
      <c r="BP490" s="2492"/>
      <c r="BQ490" s="2492"/>
      <c r="BR490" s="2492"/>
      <c r="BS490" s="2492"/>
      <c r="BT490" s="2492"/>
      <c r="BU490" s="2492"/>
      <c r="BV490" s="2492"/>
      <c r="BW490" s="2492"/>
      <c r="BX490" s="2492"/>
      <c r="BY490" s="2492"/>
      <c r="BZ490" s="2492"/>
      <c r="CA490" s="2492"/>
      <c r="CB490" s="2492"/>
      <c r="CC490" s="2492"/>
      <c r="CD490" s="2492"/>
      <c r="CE490" s="2492"/>
      <c r="CF490" s="2492"/>
      <c r="CG490" s="2492"/>
      <c r="CH490" s="2492"/>
      <c r="CI490" s="2492"/>
      <c r="CJ490" s="2492"/>
      <c r="CK490" s="2492"/>
      <c r="CL490" s="2492"/>
      <c r="CM490" s="2492"/>
      <c r="CN490" s="2492"/>
      <c r="CO490" s="2492"/>
      <c r="CP490" s="2492"/>
      <c r="CQ490" s="2492"/>
      <c r="CR490" s="2492"/>
      <c r="CS490" s="2492"/>
      <c r="CT490" s="2492"/>
      <c r="CU490" s="2492"/>
      <c r="CV490" s="2492"/>
      <c r="CW490" s="2492"/>
      <c r="CX490" s="2492"/>
      <c r="CY490" s="2492"/>
      <c r="CZ490" s="2492"/>
      <c r="DA490" s="2492"/>
      <c r="DB490" s="2492"/>
      <c r="DC490" s="2492"/>
      <c r="DD490" s="2492"/>
      <c r="DE490" s="2492"/>
      <c r="DF490" s="2492"/>
      <c r="DG490" s="2492"/>
      <c r="DH490" s="2492"/>
      <c r="DI490" s="2492"/>
      <c r="DJ490" s="2492"/>
      <c r="DK490" s="2492"/>
      <c r="DL490" s="2492"/>
      <c r="DM490" s="2492"/>
      <c r="DN490" s="2492"/>
      <c r="DO490" s="2492"/>
      <c r="DP490" s="2492"/>
      <c r="DQ490" s="2492"/>
      <c r="DR490" s="2492"/>
      <c r="DS490" s="2492"/>
      <c r="DT490" s="2492"/>
      <c r="DU490" s="2492"/>
      <c r="DV490" s="2492"/>
      <c r="DW490" s="2492"/>
      <c r="DX490" s="2492"/>
      <c r="DY490" s="2492"/>
      <c r="DZ490" s="2492"/>
      <c r="EA490" s="2492"/>
      <c r="EB490" s="2492"/>
      <c r="EC490" s="2492"/>
      <c r="ED490" s="2492"/>
      <c r="EE490" s="2492"/>
      <c r="EF490" s="2492"/>
      <c r="EG490" s="2492"/>
      <c r="EH490" s="2492"/>
      <c r="EI490" s="2492"/>
      <c r="EJ490" s="2492"/>
      <c r="EK490" s="2492"/>
      <c r="EL490" s="2492"/>
      <c r="EM490" s="2492"/>
      <c r="EN490" s="2492"/>
      <c r="EO490" s="2492"/>
      <c r="EP490" s="2492"/>
      <c r="EQ490" s="2492"/>
      <c r="ER490" s="2492"/>
      <c r="ES490" s="2492"/>
      <c r="ET490" s="2492"/>
      <c r="EU490" s="2492"/>
      <c r="EV490" s="2492"/>
      <c r="EW490" s="2492"/>
      <c r="EX490" s="2492"/>
      <c r="EY490" s="2492"/>
      <c r="EZ490" s="2492"/>
      <c r="FA490" s="2492"/>
      <c r="FB490" s="2492"/>
      <c r="FC490" s="2492"/>
      <c r="FD490" s="2492"/>
      <c r="FE490" s="2492"/>
      <c r="FF490" s="2492"/>
      <c r="FG490" s="2492"/>
      <c r="FH490" s="2492"/>
      <c r="FI490" s="2492"/>
      <c r="FJ490" s="2492"/>
      <c r="FK490" s="2492"/>
      <c r="FL490" s="2492"/>
      <c r="FM490" s="2492"/>
      <c r="FN490" s="2492"/>
      <c r="FO490" s="2492"/>
      <c r="FP490" s="2492"/>
      <c r="FQ490" s="2492"/>
      <c r="FR490" s="2492"/>
      <c r="FS490" s="2492"/>
      <c r="FT490" s="2492"/>
      <c r="FU490" s="2492"/>
      <c r="FV490" s="2492"/>
      <c r="FW490" s="2492"/>
      <c r="FX490" s="2492"/>
      <c r="FY490" s="2492"/>
      <c r="FZ490" s="2492"/>
      <c r="GA490" s="2492"/>
      <c r="GB490" s="2492"/>
      <c r="GC490" s="2492"/>
      <c r="GD490" s="2492"/>
      <c r="GE490" s="2492"/>
      <c r="GF490" s="2492"/>
      <c r="GG490" s="2492"/>
      <c r="GH490" s="2492"/>
      <c r="GI490" s="2492"/>
      <c r="GJ490" s="2492"/>
      <c r="GK490" s="2492"/>
      <c r="GL490" s="2492"/>
      <c r="GM490" s="2492"/>
      <c r="GN490" s="2492"/>
      <c r="GO490" s="2492"/>
      <c r="GP490" s="2492"/>
      <c r="GQ490" s="2492"/>
      <c r="GR490" s="2492"/>
      <c r="GS490" s="2492"/>
      <c r="GT490" s="2492"/>
      <c r="GU490" s="2492"/>
      <c r="GV490" s="2492"/>
      <c r="GW490" s="2492"/>
      <c r="GX490" s="2492"/>
      <c r="GY490" s="2492"/>
      <c r="GZ490" s="2492"/>
      <c r="HA490" s="2492"/>
      <c r="HB490" s="2492"/>
      <c r="HC490" s="2492"/>
      <c r="HD490" s="2492"/>
      <c r="HE490" s="2492"/>
      <c r="HF490" s="2492"/>
      <c r="HG490" s="2492"/>
      <c r="HH490" s="2492"/>
      <c r="HI490" s="2492"/>
      <c r="HJ490" s="2492"/>
      <c r="HK490" s="2492"/>
      <c r="HL490" s="2492"/>
      <c r="HM490" s="2492"/>
      <c r="HN490" s="2492"/>
      <c r="HO490" s="2492"/>
      <c r="HP490" s="2492"/>
      <c r="HQ490" s="2492"/>
      <c r="HR490" s="2492"/>
      <c r="HS490" s="2492"/>
      <c r="HT490" s="2492"/>
      <c r="HU490" s="2492"/>
      <c r="HV490" s="2492"/>
      <c r="HW490" s="2492"/>
      <c r="HX490" s="2492"/>
      <c r="HY490" s="2492"/>
      <c r="HZ490" s="2492"/>
      <c r="IA490" s="2492"/>
      <c r="IB490" s="2492"/>
      <c r="IC490" s="2492"/>
      <c r="ID490" s="2492"/>
      <c r="IE490" s="2492"/>
    </row>
    <row r="491" spans="1:239" s="1593" customFormat="1" ht="15.75" customHeight="1">
      <c r="A491" s="1552" t="s">
        <v>2050</v>
      </c>
      <c r="B491" s="1553" t="s">
        <v>2051</v>
      </c>
      <c r="C491" s="1543" t="s">
        <v>2052</v>
      </c>
      <c r="D491" s="1544"/>
      <c r="E491" s="1544"/>
      <c r="F491" s="1546"/>
      <c r="G491" s="1554">
        <v>0.6</v>
      </c>
      <c r="H491" s="1555"/>
      <c r="I491" s="1617">
        <v>24.9</v>
      </c>
      <c r="J491" s="1764"/>
      <c r="K491" s="1618">
        <v>3</v>
      </c>
      <c r="L491" s="2446"/>
      <c r="M491" s="1638" t="s">
        <v>2053</v>
      </c>
      <c r="N491" s="1554">
        <v>5</v>
      </c>
      <c r="O491" s="1558"/>
      <c r="P491" s="2031">
        <v>196</v>
      </c>
      <c r="Q491" s="1558"/>
      <c r="R491" s="2631"/>
      <c r="S491" s="2028"/>
      <c r="T491" s="992"/>
      <c r="U491" s="2246"/>
      <c r="V491" s="992"/>
      <c r="W491" s="2643"/>
      <c r="X491" s="1502">
        <v>0.03</v>
      </c>
      <c r="Y491" s="1549"/>
      <c r="Z491" s="1981">
        <v>27273</v>
      </c>
      <c r="AA491" s="1616"/>
      <c r="AB491" s="2480"/>
      <c r="AC491" s="2516">
        <f t="shared" si="28"/>
        <v>0</v>
      </c>
      <c r="AD491" s="1416">
        <f t="shared" si="29"/>
        <v>0</v>
      </c>
      <c r="AE491" s="1416">
        <f t="shared" si="30"/>
        <v>0</v>
      </c>
      <c r="AF491" s="1416">
        <f t="shared" si="31"/>
        <v>0</v>
      </c>
      <c r="AG491" s="2501"/>
      <c r="AH491" s="2501"/>
      <c r="AI491" s="2501"/>
      <c r="AJ491" s="2501"/>
      <c r="AK491" s="2501"/>
      <c r="AL491" s="2501"/>
      <c r="AM491" s="2501"/>
      <c r="AN491" s="2501"/>
      <c r="AO491" s="2501"/>
      <c r="AP491" s="2501"/>
      <c r="AQ491" s="2501"/>
      <c r="AR491" s="2501"/>
      <c r="AS491" s="2501"/>
      <c r="AT491" s="2501"/>
      <c r="AU491" s="2501"/>
      <c r="AV491" s="2501"/>
      <c r="AW491" s="2501"/>
      <c r="AX491" s="2501"/>
      <c r="AY491" s="2501"/>
      <c r="AZ491" s="2501"/>
      <c r="BA491" s="2501"/>
      <c r="BB491" s="2501"/>
      <c r="BC491" s="2501"/>
      <c r="BD491" s="2501"/>
      <c r="BE491" s="2501"/>
      <c r="BF491" s="2501"/>
      <c r="BG491" s="2501"/>
      <c r="BH491" s="2501"/>
      <c r="BI491" s="2501"/>
      <c r="BJ491" s="2501"/>
      <c r="BK491" s="2501"/>
      <c r="BL491" s="2501"/>
      <c r="BM491" s="2501"/>
      <c r="BN491" s="2501"/>
      <c r="BO491" s="2501"/>
      <c r="BP491" s="2501"/>
      <c r="BQ491" s="2501"/>
      <c r="BR491" s="2501"/>
      <c r="BS491" s="2501"/>
      <c r="BT491" s="2501"/>
      <c r="BU491" s="2501"/>
      <c r="BV491" s="2501"/>
      <c r="BW491" s="2501"/>
      <c r="BX491" s="2501"/>
      <c r="BY491" s="2501"/>
      <c r="BZ491" s="2501"/>
      <c r="CA491" s="2501"/>
      <c r="CB491" s="2501"/>
      <c r="CC491" s="2501"/>
      <c r="CD491" s="2501"/>
      <c r="CE491" s="2501"/>
      <c r="CF491" s="2501"/>
      <c r="CG491" s="2501"/>
      <c r="CH491" s="2501"/>
      <c r="CI491" s="2501"/>
      <c r="CJ491" s="2501"/>
      <c r="CK491" s="2501"/>
      <c r="CL491" s="2501"/>
      <c r="CM491" s="2501"/>
      <c r="CN491" s="2501"/>
      <c r="CO491" s="2501"/>
      <c r="CP491" s="2501"/>
      <c r="CQ491" s="2501"/>
      <c r="CR491" s="2501"/>
      <c r="CS491" s="2501"/>
      <c r="CT491" s="2501"/>
      <c r="CU491" s="2501"/>
      <c r="CV491" s="2501"/>
      <c r="CW491" s="2501"/>
      <c r="CX491" s="2501"/>
      <c r="CY491" s="2501"/>
      <c r="CZ491" s="2501"/>
      <c r="DA491" s="2501"/>
      <c r="DB491" s="2501"/>
      <c r="DC491" s="2501"/>
      <c r="DD491" s="2501"/>
      <c r="DE491" s="2501"/>
      <c r="DF491" s="2501"/>
      <c r="DG491" s="2501"/>
      <c r="DH491" s="2501"/>
      <c r="DI491" s="2501"/>
      <c r="DJ491" s="2501"/>
      <c r="DK491" s="2501"/>
      <c r="DL491" s="2501"/>
      <c r="DM491" s="2501"/>
      <c r="DN491" s="2501"/>
      <c r="DO491" s="2501"/>
      <c r="DP491" s="2501"/>
      <c r="DQ491" s="2501"/>
      <c r="DR491" s="2501"/>
      <c r="DS491" s="2501"/>
      <c r="DT491" s="2501"/>
      <c r="DU491" s="2501"/>
      <c r="DV491" s="2501"/>
      <c r="DW491" s="2501"/>
      <c r="DX491" s="2501"/>
      <c r="DY491" s="2501"/>
      <c r="DZ491" s="2501"/>
      <c r="EA491" s="2501"/>
      <c r="EB491" s="2501"/>
      <c r="EC491" s="2501"/>
      <c r="ED491" s="2501"/>
      <c r="EE491" s="2501"/>
      <c r="EF491" s="2501"/>
      <c r="EG491" s="2501"/>
      <c r="EH491" s="2501"/>
      <c r="EI491" s="2501"/>
      <c r="EJ491" s="2501"/>
      <c r="EK491" s="2501"/>
      <c r="EL491" s="2501"/>
      <c r="EM491" s="2501"/>
      <c r="EN491" s="2501"/>
      <c r="EO491" s="2501"/>
      <c r="EP491" s="2501"/>
      <c r="EQ491" s="2501"/>
      <c r="ER491" s="2501"/>
      <c r="ES491" s="2501"/>
      <c r="ET491" s="2501"/>
      <c r="EU491" s="2501"/>
      <c r="EV491" s="2501"/>
      <c r="EW491" s="2501"/>
      <c r="EX491" s="2501"/>
      <c r="EY491" s="2501"/>
      <c r="EZ491" s="2501"/>
      <c r="FA491" s="2501"/>
      <c r="FB491" s="2501"/>
      <c r="FC491" s="2501"/>
      <c r="FD491" s="2501"/>
      <c r="FE491" s="2501"/>
      <c r="FF491" s="2501"/>
      <c r="FG491" s="2501"/>
      <c r="FH491" s="2501"/>
      <c r="FI491" s="2501"/>
      <c r="FJ491" s="2501"/>
      <c r="FK491" s="2501"/>
      <c r="FL491" s="2501"/>
      <c r="FM491" s="2501"/>
      <c r="FN491" s="2501"/>
      <c r="FO491" s="2501"/>
      <c r="FP491" s="2501"/>
      <c r="FQ491" s="2501"/>
      <c r="FR491" s="2501"/>
      <c r="FS491" s="2501"/>
      <c r="FT491" s="2501"/>
      <c r="FU491" s="2501"/>
      <c r="FV491" s="2501"/>
      <c r="FW491" s="2501"/>
      <c r="FX491" s="2501"/>
      <c r="FY491" s="2501"/>
      <c r="FZ491" s="2501"/>
      <c r="GA491" s="2501"/>
      <c r="GB491" s="2501"/>
      <c r="GC491" s="2501"/>
      <c r="GD491" s="2501"/>
      <c r="GE491" s="2501"/>
      <c r="GF491" s="2501"/>
      <c r="GG491" s="2501"/>
      <c r="GH491" s="2501"/>
      <c r="GI491" s="2501"/>
      <c r="GJ491" s="2501"/>
      <c r="GK491" s="2501"/>
      <c r="GL491" s="2501"/>
      <c r="GM491" s="2501"/>
      <c r="GN491" s="2501"/>
      <c r="GO491" s="2501"/>
      <c r="GP491" s="2501"/>
      <c r="GQ491" s="2501"/>
      <c r="GR491" s="2501"/>
      <c r="GS491" s="2501"/>
      <c r="GT491" s="2501"/>
      <c r="GU491" s="2501"/>
      <c r="GV491" s="2501"/>
      <c r="GW491" s="2501"/>
      <c r="GX491" s="2501"/>
      <c r="GY491" s="2501"/>
      <c r="GZ491" s="2501"/>
      <c r="HA491" s="2501"/>
      <c r="HB491" s="2501"/>
      <c r="HC491" s="2501"/>
      <c r="HD491" s="2501"/>
      <c r="HE491" s="2501"/>
      <c r="HF491" s="2501"/>
      <c r="HG491" s="2501"/>
      <c r="HH491" s="2501"/>
      <c r="HI491" s="2501"/>
      <c r="HJ491" s="2501"/>
      <c r="HK491" s="2501"/>
      <c r="HL491" s="2501"/>
      <c r="HM491" s="2501"/>
      <c r="HN491" s="2501"/>
      <c r="HO491" s="2501"/>
      <c r="HP491" s="2501"/>
      <c r="HQ491" s="2501"/>
      <c r="HR491" s="2501"/>
      <c r="HS491" s="2501"/>
      <c r="HT491" s="2501"/>
      <c r="HU491" s="2501"/>
      <c r="HV491" s="2501"/>
      <c r="HW491" s="2501"/>
      <c r="HX491" s="2501"/>
      <c r="HY491" s="2501"/>
      <c r="HZ491" s="2501"/>
      <c r="IA491" s="2501"/>
      <c r="IB491" s="2501"/>
      <c r="IC491" s="2501"/>
      <c r="ID491" s="2501"/>
      <c r="IE491" s="2501"/>
    </row>
    <row r="492" spans="1:239" s="1472" customFormat="1" ht="15.75" customHeight="1">
      <c r="A492" s="1483">
        <v>3753</v>
      </c>
      <c r="B492" s="718" t="s">
        <v>2054</v>
      </c>
      <c r="C492" s="1543" t="s">
        <v>2052</v>
      </c>
      <c r="D492" s="1544"/>
      <c r="E492" s="1545"/>
      <c r="F492" s="1763"/>
      <c r="G492" s="1497">
        <v>0.3</v>
      </c>
      <c r="H492" s="98"/>
      <c r="I492" s="686">
        <v>13.8</v>
      </c>
      <c r="J492" s="1123"/>
      <c r="K492" s="698">
        <v>1</v>
      </c>
      <c r="L492" s="2449"/>
      <c r="M492" s="1121" t="s">
        <v>2055</v>
      </c>
      <c r="N492" s="83">
        <v>5</v>
      </c>
      <c r="O492" s="755"/>
      <c r="P492" s="1929">
        <v>41</v>
      </c>
      <c r="Q492" s="755"/>
      <c r="R492" s="2463"/>
      <c r="S492" s="2028"/>
      <c r="T492" s="992"/>
      <c r="U492" s="2246"/>
      <c r="V492" s="992"/>
      <c r="W492" s="2643"/>
      <c r="X492" s="778">
        <v>0.1</v>
      </c>
      <c r="Y492" s="769"/>
      <c r="Z492" s="924">
        <v>4911</v>
      </c>
      <c r="AA492" s="1616"/>
      <c r="AB492" s="2480"/>
      <c r="AC492" s="2516">
        <f t="shared" si="28"/>
        <v>0</v>
      </c>
      <c r="AD492" s="1416">
        <f t="shared" si="29"/>
        <v>0</v>
      </c>
      <c r="AE492" s="1416">
        <f t="shared" si="30"/>
        <v>0</v>
      </c>
      <c r="AF492" s="1416">
        <f t="shared" si="31"/>
        <v>0</v>
      </c>
      <c r="AG492" s="2492"/>
      <c r="AH492" s="2492"/>
      <c r="AI492" s="2492"/>
      <c r="AJ492" s="2492"/>
      <c r="AK492" s="2492"/>
      <c r="AL492" s="2492"/>
      <c r="AM492" s="2492"/>
      <c r="AN492" s="2492"/>
      <c r="AO492" s="2492"/>
      <c r="AP492" s="2492"/>
      <c r="AQ492" s="2492"/>
      <c r="AR492" s="2492"/>
      <c r="AS492" s="2492"/>
      <c r="AT492" s="2492"/>
      <c r="AU492" s="2492"/>
      <c r="AV492" s="2492"/>
      <c r="AW492" s="2492"/>
      <c r="AX492" s="2492"/>
      <c r="AY492" s="2492"/>
      <c r="AZ492" s="2492"/>
      <c r="BA492" s="2492"/>
      <c r="BB492" s="2492"/>
      <c r="BC492" s="2492"/>
      <c r="BD492" s="2492"/>
      <c r="BE492" s="2492"/>
      <c r="BF492" s="2492"/>
      <c r="BG492" s="2492"/>
      <c r="BH492" s="2492"/>
      <c r="BI492" s="2492"/>
      <c r="BJ492" s="2492"/>
      <c r="BK492" s="2492"/>
      <c r="BL492" s="2492"/>
      <c r="BM492" s="2492"/>
      <c r="BN492" s="2492"/>
      <c r="BO492" s="2492"/>
      <c r="BP492" s="2492"/>
      <c r="BQ492" s="2492"/>
      <c r="BR492" s="2492"/>
      <c r="BS492" s="2492"/>
      <c r="BT492" s="2492"/>
      <c r="BU492" s="2492"/>
      <c r="BV492" s="2492"/>
      <c r="BW492" s="2492"/>
      <c r="BX492" s="2492"/>
      <c r="BY492" s="2492"/>
      <c r="BZ492" s="2492"/>
      <c r="CA492" s="2492"/>
      <c r="CB492" s="2492"/>
      <c r="CC492" s="2492"/>
      <c r="CD492" s="2492"/>
      <c r="CE492" s="2492"/>
      <c r="CF492" s="2492"/>
      <c r="CG492" s="2492"/>
      <c r="CH492" s="2492"/>
      <c r="CI492" s="2492"/>
      <c r="CJ492" s="2492"/>
      <c r="CK492" s="2492"/>
      <c r="CL492" s="2492"/>
      <c r="CM492" s="2492"/>
      <c r="CN492" s="2492"/>
      <c r="CO492" s="2492"/>
      <c r="CP492" s="2492"/>
      <c r="CQ492" s="2492"/>
      <c r="CR492" s="2492"/>
      <c r="CS492" s="2492"/>
      <c r="CT492" s="2492"/>
      <c r="CU492" s="2492"/>
      <c r="CV492" s="2492"/>
      <c r="CW492" s="2492"/>
      <c r="CX492" s="2492"/>
      <c r="CY492" s="2492"/>
      <c r="CZ492" s="2492"/>
      <c r="DA492" s="2492"/>
      <c r="DB492" s="2492"/>
      <c r="DC492" s="2492"/>
      <c r="DD492" s="2492"/>
      <c r="DE492" s="2492"/>
      <c r="DF492" s="2492"/>
      <c r="DG492" s="2492"/>
      <c r="DH492" s="2492"/>
      <c r="DI492" s="2492"/>
      <c r="DJ492" s="2492"/>
      <c r="DK492" s="2492"/>
      <c r="DL492" s="2492"/>
      <c r="DM492" s="2492"/>
      <c r="DN492" s="2492"/>
      <c r="DO492" s="2492"/>
      <c r="DP492" s="2492"/>
      <c r="DQ492" s="2492"/>
      <c r="DR492" s="2492"/>
      <c r="DS492" s="2492"/>
      <c r="DT492" s="2492"/>
      <c r="DU492" s="2492"/>
      <c r="DV492" s="2492"/>
      <c r="DW492" s="2492"/>
      <c r="DX492" s="2492"/>
      <c r="DY492" s="2492"/>
      <c r="DZ492" s="2492"/>
      <c r="EA492" s="2492"/>
      <c r="EB492" s="2492"/>
      <c r="EC492" s="2492"/>
      <c r="ED492" s="2492"/>
      <c r="EE492" s="2492"/>
      <c r="EF492" s="2492"/>
      <c r="EG492" s="2492"/>
      <c r="EH492" s="2492"/>
      <c r="EI492" s="2492"/>
      <c r="EJ492" s="2492"/>
      <c r="EK492" s="2492"/>
      <c r="EL492" s="2492"/>
      <c r="EM492" s="2492"/>
      <c r="EN492" s="2492"/>
      <c r="EO492" s="2492"/>
      <c r="EP492" s="2492"/>
      <c r="EQ492" s="2492"/>
      <c r="ER492" s="2492"/>
      <c r="ES492" s="2492"/>
      <c r="ET492" s="2492"/>
      <c r="EU492" s="2492"/>
      <c r="EV492" s="2492"/>
      <c r="EW492" s="2492"/>
      <c r="EX492" s="2492"/>
      <c r="EY492" s="2492"/>
      <c r="EZ492" s="2492"/>
      <c r="FA492" s="2492"/>
      <c r="FB492" s="2492"/>
      <c r="FC492" s="2492"/>
      <c r="FD492" s="2492"/>
      <c r="FE492" s="2492"/>
      <c r="FF492" s="2492"/>
      <c r="FG492" s="2492"/>
      <c r="FH492" s="2492"/>
      <c r="FI492" s="2492"/>
      <c r="FJ492" s="2492"/>
      <c r="FK492" s="2492"/>
      <c r="FL492" s="2492"/>
      <c r="FM492" s="2492"/>
      <c r="FN492" s="2492"/>
      <c r="FO492" s="2492"/>
      <c r="FP492" s="2492"/>
      <c r="FQ492" s="2492"/>
      <c r="FR492" s="2492"/>
      <c r="FS492" s="2492"/>
      <c r="FT492" s="2492"/>
      <c r="FU492" s="2492"/>
      <c r="FV492" s="2492"/>
      <c r="FW492" s="2492"/>
      <c r="FX492" s="2492"/>
      <c r="FY492" s="2492"/>
      <c r="FZ492" s="2492"/>
      <c r="GA492" s="2492"/>
      <c r="GB492" s="2492"/>
      <c r="GC492" s="2492"/>
      <c r="GD492" s="2492"/>
      <c r="GE492" s="2492"/>
      <c r="GF492" s="2492"/>
      <c r="GG492" s="2492"/>
      <c r="GH492" s="2492"/>
      <c r="GI492" s="2492"/>
      <c r="GJ492" s="2492"/>
      <c r="GK492" s="2492"/>
      <c r="GL492" s="2492"/>
      <c r="GM492" s="2492"/>
      <c r="GN492" s="2492"/>
      <c r="GO492" s="2492"/>
      <c r="GP492" s="2492"/>
      <c r="GQ492" s="2492"/>
      <c r="GR492" s="2492"/>
      <c r="GS492" s="2492"/>
      <c r="GT492" s="2492"/>
      <c r="GU492" s="2492"/>
      <c r="GV492" s="2492"/>
      <c r="GW492" s="2492"/>
      <c r="GX492" s="2492"/>
      <c r="GY492" s="2492"/>
      <c r="GZ492" s="2492"/>
      <c r="HA492" s="2492"/>
      <c r="HB492" s="2492"/>
      <c r="HC492" s="2492"/>
      <c r="HD492" s="2492"/>
      <c r="HE492" s="2492"/>
      <c r="HF492" s="2492"/>
      <c r="HG492" s="2492"/>
      <c r="HH492" s="2492"/>
      <c r="HI492" s="2492"/>
      <c r="HJ492" s="2492"/>
      <c r="HK492" s="2492"/>
      <c r="HL492" s="2492"/>
      <c r="HM492" s="2492"/>
      <c r="HN492" s="2492"/>
      <c r="HO492" s="2492"/>
      <c r="HP492" s="2492"/>
      <c r="HQ492" s="2492"/>
      <c r="HR492" s="2492"/>
      <c r="HS492" s="2492"/>
      <c r="HT492" s="2492"/>
      <c r="HU492" s="2492"/>
      <c r="HV492" s="2492"/>
      <c r="HW492" s="2492"/>
      <c r="HX492" s="2492"/>
      <c r="HY492" s="2492"/>
      <c r="HZ492" s="2492"/>
      <c r="IA492" s="2492"/>
      <c r="IB492" s="2492"/>
      <c r="IC492" s="2492"/>
      <c r="ID492" s="2492"/>
      <c r="IE492" s="2492"/>
    </row>
    <row r="493" spans="1:239" s="1472" customFormat="1" ht="27" customHeight="1">
      <c r="A493" s="1552" t="s">
        <v>2056</v>
      </c>
      <c r="B493" s="1553" t="s">
        <v>2057</v>
      </c>
      <c r="C493" s="4306" t="s">
        <v>2058</v>
      </c>
      <c r="D493" s="4307"/>
      <c r="E493" s="4307"/>
      <c r="F493" s="4362"/>
      <c r="G493" s="1554">
        <v>0.5</v>
      </c>
      <c r="H493" s="1555"/>
      <c r="I493" s="1617">
        <v>24.9</v>
      </c>
      <c r="J493" s="1764"/>
      <c r="K493" s="1611">
        <v>3</v>
      </c>
      <c r="L493" s="2557"/>
      <c r="M493" s="2030"/>
      <c r="N493" s="1554">
        <v>5</v>
      </c>
      <c r="O493" s="1558"/>
      <c r="P493" s="1499">
        <v>215</v>
      </c>
      <c r="Q493" s="1558"/>
      <c r="R493" s="2631"/>
      <c r="S493" s="2028"/>
      <c r="T493" s="992"/>
      <c r="U493" s="2246"/>
      <c r="V493" s="992"/>
      <c r="W493" s="2643"/>
      <c r="X493" s="941">
        <v>0.03</v>
      </c>
      <c r="Y493" s="731"/>
      <c r="Z493" s="924">
        <v>30001</v>
      </c>
      <c r="AA493" s="2032"/>
      <c r="AB493" s="2679"/>
      <c r="AC493" s="2516">
        <f t="shared" si="28"/>
        <v>0</v>
      </c>
      <c r="AD493" s="1416">
        <f t="shared" si="29"/>
        <v>0</v>
      </c>
      <c r="AE493" s="1416">
        <f t="shared" si="30"/>
        <v>0</v>
      </c>
      <c r="AF493" s="1416">
        <f t="shared" si="31"/>
        <v>0</v>
      </c>
      <c r="AG493" s="2492"/>
      <c r="AH493" s="2492"/>
      <c r="AI493" s="2492"/>
      <c r="AJ493" s="2492"/>
      <c r="AK493" s="2492"/>
      <c r="AL493" s="2492"/>
      <c r="AM493" s="2492"/>
      <c r="AN493" s="2492"/>
      <c r="AO493" s="2492"/>
      <c r="AP493" s="2492"/>
      <c r="AQ493" s="2492"/>
      <c r="AR493" s="2492"/>
      <c r="AS493" s="2492"/>
      <c r="AT493" s="2492"/>
      <c r="AU493" s="2492"/>
      <c r="AV493" s="2492"/>
      <c r="AW493" s="2492"/>
      <c r="AX493" s="2492"/>
      <c r="AY493" s="2492"/>
      <c r="AZ493" s="2492"/>
      <c r="BA493" s="2492"/>
      <c r="BB493" s="2492"/>
      <c r="BC493" s="2492"/>
      <c r="BD493" s="2492"/>
      <c r="BE493" s="2492"/>
      <c r="BF493" s="2492"/>
      <c r="BG493" s="2492"/>
      <c r="BH493" s="2492"/>
      <c r="BI493" s="2492"/>
      <c r="BJ493" s="2492"/>
      <c r="BK493" s="2492"/>
      <c r="BL493" s="2492"/>
      <c r="BM493" s="2492"/>
      <c r="BN493" s="2492"/>
      <c r="BO493" s="2492"/>
      <c r="BP493" s="2492"/>
      <c r="BQ493" s="2492"/>
      <c r="BR493" s="2492"/>
      <c r="BS493" s="2492"/>
      <c r="BT493" s="2492"/>
      <c r="BU493" s="2492"/>
      <c r="BV493" s="2492"/>
      <c r="BW493" s="2492"/>
      <c r="BX493" s="2492"/>
      <c r="BY493" s="2492"/>
      <c r="BZ493" s="2492"/>
      <c r="CA493" s="2492"/>
      <c r="CB493" s="2492"/>
      <c r="CC493" s="2492"/>
      <c r="CD493" s="2492"/>
      <c r="CE493" s="2492"/>
      <c r="CF493" s="2492"/>
      <c r="CG493" s="2492"/>
      <c r="CH493" s="2492"/>
      <c r="CI493" s="2492"/>
      <c r="CJ493" s="2492"/>
      <c r="CK493" s="2492"/>
      <c r="CL493" s="2492"/>
      <c r="CM493" s="2492"/>
      <c r="CN493" s="2492"/>
      <c r="CO493" s="2492"/>
      <c r="CP493" s="2492"/>
      <c r="CQ493" s="2492"/>
      <c r="CR493" s="2492"/>
      <c r="CS493" s="2492"/>
      <c r="CT493" s="2492"/>
      <c r="CU493" s="2492"/>
      <c r="CV493" s="2492"/>
      <c r="CW493" s="2492"/>
      <c r="CX493" s="2492"/>
      <c r="CY493" s="2492"/>
      <c r="CZ493" s="2492"/>
      <c r="DA493" s="2492"/>
      <c r="DB493" s="2492"/>
      <c r="DC493" s="2492"/>
      <c r="DD493" s="2492"/>
      <c r="DE493" s="2492"/>
      <c r="DF493" s="2492"/>
      <c r="DG493" s="2492"/>
      <c r="DH493" s="2492"/>
      <c r="DI493" s="2492"/>
      <c r="DJ493" s="2492"/>
      <c r="DK493" s="2492"/>
      <c r="DL493" s="2492"/>
      <c r="DM493" s="2492"/>
      <c r="DN493" s="2492"/>
      <c r="DO493" s="2492"/>
      <c r="DP493" s="2492"/>
      <c r="DQ493" s="2492"/>
      <c r="DR493" s="2492"/>
      <c r="DS493" s="2492"/>
      <c r="DT493" s="2492"/>
      <c r="DU493" s="2492"/>
      <c r="DV493" s="2492"/>
      <c r="DW493" s="2492"/>
      <c r="DX493" s="2492"/>
      <c r="DY493" s="2492"/>
      <c r="DZ493" s="2492"/>
      <c r="EA493" s="2492"/>
      <c r="EB493" s="2492"/>
      <c r="EC493" s="2492"/>
      <c r="ED493" s="2492"/>
      <c r="EE493" s="2492"/>
      <c r="EF493" s="2492"/>
      <c r="EG493" s="2492"/>
      <c r="EH493" s="2492"/>
      <c r="EI493" s="2492"/>
      <c r="EJ493" s="2492"/>
      <c r="EK493" s="2492"/>
      <c r="EL493" s="2492"/>
      <c r="EM493" s="2492"/>
      <c r="EN493" s="2492"/>
      <c r="EO493" s="2492"/>
      <c r="EP493" s="2492"/>
      <c r="EQ493" s="2492"/>
      <c r="ER493" s="2492"/>
      <c r="ES493" s="2492"/>
      <c r="ET493" s="2492"/>
      <c r="EU493" s="2492"/>
      <c r="EV493" s="2492"/>
      <c r="EW493" s="2492"/>
      <c r="EX493" s="2492"/>
      <c r="EY493" s="2492"/>
      <c r="EZ493" s="2492"/>
      <c r="FA493" s="2492"/>
      <c r="FB493" s="2492"/>
      <c r="FC493" s="2492"/>
      <c r="FD493" s="2492"/>
      <c r="FE493" s="2492"/>
      <c r="FF493" s="2492"/>
      <c r="FG493" s="2492"/>
      <c r="FH493" s="2492"/>
      <c r="FI493" s="2492"/>
      <c r="FJ493" s="2492"/>
      <c r="FK493" s="2492"/>
      <c r="FL493" s="2492"/>
      <c r="FM493" s="2492"/>
      <c r="FN493" s="2492"/>
      <c r="FO493" s="2492"/>
      <c r="FP493" s="2492"/>
      <c r="FQ493" s="2492"/>
      <c r="FR493" s="2492"/>
      <c r="FS493" s="2492"/>
      <c r="FT493" s="2492"/>
      <c r="FU493" s="2492"/>
      <c r="FV493" s="2492"/>
      <c r="FW493" s="2492"/>
      <c r="FX493" s="2492"/>
      <c r="FY493" s="2492"/>
      <c r="FZ493" s="2492"/>
      <c r="GA493" s="2492"/>
      <c r="GB493" s="2492"/>
      <c r="GC493" s="2492"/>
      <c r="GD493" s="2492"/>
      <c r="GE493" s="2492"/>
      <c r="GF493" s="2492"/>
      <c r="GG493" s="2492"/>
      <c r="GH493" s="2492"/>
      <c r="GI493" s="2492"/>
      <c r="GJ493" s="2492"/>
      <c r="GK493" s="2492"/>
      <c r="GL493" s="2492"/>
      <c r="GM493" s="2492"/>
      <c r="GN493" s="2492"/>
      <c r="GO493" s="2492"/>
      <c r="GP493" s="2492"/>
      <c r="GQ493" s="2492"/>
      <c r="GR493" s="2492"/>
      <c r="GS493" s="2492"/>
      <c r="GT493" s="2492"/>
      <c r="GU493" s="2492"/>
      <c r="GV493" s="2492"/>
      <c r="GW493" s="2492"/>
      <c r="GX493" s="2492"/>
      <c r="GY493" s="2492"/>
      <c r="GZ493" s="2492"/>
      <c r="HA493" s="2492"/>
      <c r="HB493" s="2492"/>
      <c r="HC493" s="2492"/>
      <c r="HD493" s="2492"/>
      <c r="HE493" s="2492"/>
      <c r="HF493" s="2492"/>
      <c r="HG493" s="2492"/>
      <c r="HH493" s="2492"/>
      <c r="HI493" s="2492"/>
      <c r="HJ493" s="2492"/>
      <c r="HK493" s="2492"/>
      <c r="HL493" s="2492"/>
      <c r="HM493" s="2492"/>
      <c r="HN493" s="2492"/>
      <c r="HO493" s="2492"/>
      <c r="HP493" s="2492"/>
      <c r="HQ493" s="2492"/>
      <c r="HR493" s="2492"/>
      <c r="HS493" s="2492"/>
      <c r="HT493" s="2492"/>
      <c r="HU493" s="2492"/>
      <c r="HV493" s="2492"/>
      <c r="HW493" s="2492"/>
      <c r="HX493" s="2492"/>
      <c r="HY493" s="2492"/>
      <c r="HZ493" s="2492"/>
      <c r="IA493" s="2492"/>
      <c r="IB493" s="2492"/>
      <c r="IC493" s="2492"/>
      <c r="ID493" s="2492"/>
      <c r="IE493" s="2492"/>
    </row>
    <row r="494" spans="1:239" s="1472" customFormat="1" ht="27" customHeight="1">
      <c r="A494" s="1495" t="s">
        <v>2059</v>
      </c>
      <c r="B494" s="1496" t="s">
        <v>2060</v>
      </c>
      <c r="C494" s="4292" t="s">
        <v>2061</v>
      </c>
      <c r="D494" s="4294"/>
      <c r="E494" s="4294"/>
      <c r="F494" s="4295"/>
      <c r="G494" s="1497">
        <v>0.4</v>
      </c>
      <c r="H494" s="1498"/>
      <c r="I494" s="1617">
        <v>24.9</v>
      </c>
      <c r="J494" s="1757"/>
      <c r="K494" s="1618">
        <v>3</v>
      </c>
      <c r="L494" s="2446"/>
      <c r="M494" s="1126" t="s">
        <v>2062</v>
      </c>
      <c r="N494" s="1554">
        <v>5</v>
      </c>
      <c r="O494" s="1558"/>
      <c r="P494" s="2031">
        <v>196</v>
      </c>
      <c r="Q494" s="1558"/>
      <c r="R494" s="2631"/>
      <c r="S494" s="2028"/>
      <c r="T494" s="992"/>
      <c r="U494" s="2246"/>
      <c r="V494" s="992"/>
      <c r="W494" s="2643"/>
      <c r="X494" s="778">
        <v>0.03</v>
      </c>
      <c r="Y494" s="769"/>
      <c r="Z494" s="924">
        <v>27273</v>
      </c>
      <c r="AA494" s="1616"/>
      <c r="AB494" s="2480"/>
      <c r="AC494" s="2516">
        <f t="shared" si="28"/>
        <v>0</v>
      </c>
      <c r="AD494" s="1416">
        <f t="shared" si="29"/>
        <v>0</v>
      </c>
      <c r="AE494" s="1416">
        <f t="shared" si="30"/>
        <v>0</v>
      </c>
      <c r="AF494" s="1416">
        <f t="shared" si="31"/>
        <v>0</v>
      </c>
      <c r="AG494" s="2492"/>
      <c r="AH494" s="2492"/>
      <c r="AI494" s="2492"/>
      <c r="AJ494" s="2492"/>
      <c r="AK494" s="2492"/>
      <c r="AL494" s="2492"/>
      <c r="AM494" s="2492"/>
      <c r="AN494" s="2492"/>
      <c r="AO494" s="2492"/>
      <c r="AP494" s="2492"/>
      <c r="AQ494" s="2492"/>
      <c r="AR494" s="2492"/>
      <c r="AS494" s="2492"/>
      <c r="AT494" s="2492"/>
      <c r="AU494" s="2492"/>
      <c r="AV494" s="2492"/>
      <c r="AW494" s="2492"/>
      <c r="AX494" s="2492"/>
      <c r="AY494" s="2492"/>
      <c r="AZ494" s="2492"/>
      <c r="BA494" s="2492"/>
      <c r="BB494" s="2492"/>
      <c r="BC494" s="2492"/>
      <c r="BD494" s="2492"/>
      <c r="BE494" s="2492"/>
      <c r="BF494" s="2492"/>
      <c r="BG494" s="2492"/>
      <c r="BH494" s="2492"/>
      <c r="BI494" s="2492"/>
      <c r="BJ494" s="2492"/>
      <c r="BK494" s="2492"/>
      <c r="BL494" s="2492"/>
      <c r="BM494" s="2492"/>
      <c r="BN494" s="2492"/>
      <c r="BO494" s="2492"/>
      <c r="BP494" s="2492"/>
      <c r="BQ494" s="2492"/>
      <c r="BR494" s="2492"/>
      <c r="BS494" s="2492"/>
      <c r="BT494" s="2492"/>
      <c r="BU494" s="2492"/>
      <c r="BV494" s="2492"/>
      <c r="BW494" s="2492"/>
      <c r="BX494" s="2492"/>
      <c r="BY494" s="2492"/>
      <c r="BZ494" s="2492"/>
      <c r="CA494" s="2492"/>
      <c r="CB494" s="2492"/>
      <c r="CC494" s="2492"/>
      <c r="CD494" s="2492"/>
      <c r="CE494" s="2492"/>
      <c r="CF494" s="2492"/>
      <c r="CG494" s="2492"/>
      <c r="CH494" s="2492"/>
      <c r="CI494" s="2492"/>
      <c r="CJ494" s="2492"/>
      <c r="CK494" s="2492"/>
      <c r="CL494" s="2492"/>
      <c r="CM494" s="2492"/>
      <c r="CN494" s="2492"/>
      <c r="CO494" s="2492"/>
      <c r="CP494" s="2492"/>
      <c r="CQ494" s="2492"/>
      <c r="CR494" s="2492"/>
      <c r="CS494" s="2492"/>
      <c r="CT494" s="2492"/>
      <c r="CU494" s="2492"/>
      <c r="CV494" s="2492"/>
      <c r="CW494" s="2492"/>
      <c r="CX494" s="2492"/>
      <c r="CY494" s="2492"/>
      <c r="CZ494" s="2492"/>
      <c r="DA494" s="2492"/>
      <c r="DB494" s="2492"/>
      <c r="DC494" s="2492"/>
      <c r="DD494" s="2492"/>
      <c r="DE494" s="2492"/>
      <c r="DF494" s="2492"/>
      <c r="DG494" s="2492"/>
      <c r="DH494" s="2492"/>
      <c r="DI494" s="2492"/>
      <c r="DJ494" s="2492"/>
      <c r="DK494" s="2492"/>
      <c r="DL494" s="2492"/>
      <c r="DM494" s="2492"/>
      <c r="DN494" s="2492"/>
      <c r="DO494" s="2492"/>
      <c r="DP494" s="2492"/>
      <c r="DQ494" s="2492"/>
      <c r="DR494" s="2492"/>
      <c r="DS494" s="2492"/>
      <c r="DT494" s="2492"/>
      <c r="DU494" s="2492"/>
      <c r="DV494" s="2492"/>
      <c r="DW494" s="2492"/>
      <c r="DX494" s="2492"/>
      <c r="DY494" s="2492"/>
      <c r="DZ494" s="2492"/>
      <c r="EA494" s="2492"/>
      <c r="EB494" s="2492"/>
      <c r="EC494" s="2492"/>
      <c r="ED494" s="2492"/>
      <c r="EE494" s="2492"/>
      <c r="EF494" s="2492"/>
      <c r="EG494" s="2492"/>
      <c r="EH494" s="2492"/>
      <c r="EI494" s="2492"/>
      <c r="EJ494" s="2492"/>
      <c r="EK494" s="2492"/>
      <c r="EL494" s="2492"/>
      <c r="EM494" s="2492"/>
      <c r="EN494" s="2492"/>
      <c r="EO494" s="2492"/>
      <c r="EP494" s="2492"/>
      <c r="EQ494" s="2492"/>
      <c r="ER494" s="2492"/>
      <c r="ES494" s="2492"/>
      <c r="ET494" s="2492"/>
      <c r="EU494" s="2492"/>
      <c r="EV494" s="2492"/>
      <c r="EW494" s="2492"/>
      <c r="EX494" s="2492"/>
      <c r="EY494" s="2492"/>
      <c r="EZ494" s="2492"/>
      <c r="FA494" s="2492"/>
      <c r="FB494" s="2492"/>
      <c r="FC494" s="2492"/>
      <c r="FD494" s="2492"/>
      <c r="FE494" s="2492"/>
      <c r="FF494" s="2492"/>
      <c r="FG494" s="2492"/>
      <c r="FH494" s="2492"/>
      <c r="FI494" s="2492"/>
      <c r="FJ494" s="2492"/>
      <c r="FK494" s="2492"/>
      <c r="FL494" s="2492"/>
      <c r="FM494" s="2492"/>
      <c r="FN494" s="2492"/>
      <c r="FO494" s="2492"/>
      <c r="FP494" s="2492"/>
      <c r="FQ494" s="2492"/>
      <c r="FR494" s="2492"/>
      <c r="FS494" s="2492"/>
      <c r="FT494" s="2492"/>
      <c r="FU494" s="2492"/>
      <c r="FV494" s="2492"/>
      <c r="FW494" s="2492"/>
      <c r="FX494" s="2492"/>
      <c r="FY494" s="2492"/>
      <c r="FZ494" s="2492"/>
      <c r="GA494" s="2492"/>
      <c r="GB494" s="2492"/>
      <c r="GC494" s="2492"/>
      <c r="GD494" s="2492"/>
      <c r="GE494" s="2492"/>
      <c r="GF494" s="2492"/>
      <c r="GG494" s="2492"/>
      <c r="GH494" s="2492"/>
      <c r="GI494" s="2492"/>
      <c r="GJ494" s="2492"/>
      <c r="GK494" s="2492"/>
      <c r="GL494" s="2492"/>
      <c r="GM494" s="2492"/>
      <c r="GN494" s="2492"/>
      <c r="GO494" s="2492"/>
      <c r="GP494" s="2492"/>
      <c r="GQ494" s="2492"/>
      <c r="GR494" s="2492"/>
      <c r="GS494" s="2492"/>
      <c r="GT494" s="2492"/>
      <c r="GU494" s="2492"/>
      <c r="GV494" s="2492"/>
      <c r="GW494" s="2492"/>
      <c r="GX494" s="2492"/>
      <c r="GY494" s="2492"/>
      <c r="GZ494" s="2492"/>
      <c r="HA494" s="2492"/>
      <c r="HB494" s="2492"/>
      <c r="HC494" s="2492"/>
      <c r="HD494" s="2492"/>
      <c r="HE494" s="2492"/>
      <c r="HF494" s="2492"/>
      <c r="HG494" s="2492"/>
      <c r="HH494" s="2492"/>
      <c r="HI494" s="2492"/>
      <c r="HJ494" s="2492"/>
      <c r="HK494" s="2492"/>
      <c r="HL494" s="2492"/>
      <c r="HM494" s="2492"/>
      <c r="HN494" s="2492"/>
      <c r="HO494" s="2492"/>
      <c r="HP494" s="2492"/>
      <c r="HQ494" s="2492"/>
      <c r="HR494" s="2492"/>
      <c r="HS494" s="2492"/>
      <c r="HT494" s="2492"/>
      <c r="HU494" s="2492"/>
      <c r="HV494" s="2492"/>
      <c r="HW494" s="2492"/>
      <c r="HX494" s="2492"/>
      <c r="HY494" s="2492"/>
      <c r="HZ494" s="2492"/>
      <c r="IA494" s="2492"/>
      <c r="IB494" s="2492"/>
      <c r="IC494" s="2492"/>
      <c r="ID494" s="2492"/>
      <c r="IE494" s="2492"/>
    </row>
    <row r="495" spans="1:239" s="1952" customFormat="1" ht="15.75" customHeight="1">
      <c r="A495" s="1495">
        <v>3704</v>
      </c>
      <c r="B495" s="1496" t="s">
        <v>2063</v>
      </c>
      <c r="C495" s="1543" t="s">
        <v>2064</v>
      </c>
      <c r="D495" s="1544"/>
      <c r="E495" s="1545"/>
      <c r="F495" s="1546"/>
      <c r="G495" s="1497">
        <v>0.4</v>
      </c>
      <c r="H495" s="1498"/>
      <c r="I495" s="1617">
        <v>13.8</v>
      </c>
      <c r="J495" s="1757"/>
      <c r="K495" s="1618">
        <v>1</v>
      </c>
      <c r="L495" s="2446"/>
      <c r="M495" s="1126" t="s">
        <v>2065</v>
      </c>
      <c r="N495" s="460"/>
      <c r="O495" s="393"/>
      <c r="P495" s="1993"/>
      <c r="Q495" s="393"/>
      <c r="R495" s="2464"/>
      <c r="S495" s="1497">
        <v>30</v>
      </c>
      <c r="T495" s="1549"/>
      <c r="U495" s="1499">
        <v>211</v>
      </c>
      <c r="V495" s="1549"/>
      <c r="W495" s="2476"/>
      <c r="X495" s="778">
        <v>0.1</v>
      </c>
      <c r="Y495" s="769"/>
      <c r="Z495" s="924">
        <v>4911</v>
      </c>
      <c r="AA495" s="1616"/>
      <c r="AB495" s="2480"/>
      <c r="AC495" s="2516">
        <f t="shared" si="28"/>
        <v>0</v>
      </c>
      <c r="AD495" s="1416">
        <f t="shared" si="29"/>
        <v>0</v>
      </c>
      <c r="AE495" s="1416">
        <f t="shared" si="30"/>
        <v>0</v>
      </c>
      <c r="AF495" s="1416">
        <f t="shared" si="31"/>
        <v>0</v>
      </c>
      <c r="AG495" s="2502"/>
      <c r="AH495" s="2502"/>
      <c r="AI495" s="2502"/>
      <c r="AJ495" s="2502"/>
      <c r="AK495" s="2502"/>
      <c r="AL495" s="2502"/>
      <c r="AM495" s="2502"/>
      <c r="AN495" s="2502"/>
      <c r="AO495" s="2502"/>
      <c r="AP495" s="2502"/>
      <c r="AQ495" s="2502"/>
      <c r="AR495" s="2502"/>
      <c r="AS495" s="2502"/>
      <c r="AT495" s="2502"/>
      <c r="AU495" s="2502"/>
      <c r="AV495" s="2502"/>
      <c r="AW495" s="2502"/>
      <c r="AX495" s="2502"/>
      <c r="AY495" s="2502"/>
      <c r="AZ495" s="2502"/>
      <c r="BA495" s="2502"/>
      <c r="BB495" s="2502"/>
      <c r="BC495" s="2502"/>
      <c r="BD495" s="2502"/>
      <c r="BE495" s="2502"/>
      <c r="BF495" s="2502"/>
      <c r="BG495" s="2502"/>
      <c r="BH495" s="2502"/>
      <c r="BI495" s="2502"/>
      <c r="BJ495" s="2502"/>
      <c r="BK495" s="2502"/>
      <c r="BL495" s="2502"/>
      <c r="BM495" s="2502"/>
      <c r="BN495" s="2502"/>
      <c r="BO495" s="2502"/>
      <c r="BP495" s="2502"/>
      <c r="BQ495" s="2502"/>
      <c r="BR495" s="2502"/>
      <c r="BS495" s="2502"/>
      <c r="BT495" s="2502"/>
      <c r="BU495" s="2502"/>
      <c r="BV495" s="2502"/>
      <c r="BW495" s="2502"/>
      <c r="BX495" s="2502"/>
      <c r="BY495" s="2502"/>
      <c r="BZ495" s="2502"/>
      <c r="CA495" s="2502"/>
      <c r="CB495" s="2502"/>
      <c r="CC495" s="2502"/>
      <c r="CD495" s="2502"/>
      <c r="CE495" s="2502"/>
      <c r="CF495" s="2502"/>
      <c r="CG495" s="2502"/>
      <c r="CH495" s="2502"/>
      <c r="CI495" s="2502"/>
      <c r="CJ495" s="2502"/>
      <c r="CK495" s="2502"/>
      <c r="CL495" s="2502"/>
      <c r="CM495" s="2502"/>
      <c r="CN495" s="2502"/>
      <c r="CO495" s="2502"/>
      <c r="CP495" s="2502"/>
      <c r="CQ495" s="2502"/>
      <c r="CR495" s="2502"/>
      <c r="CS495" s="2502"/>
      <c r="CT495" s="2502"/>
      <c r="CU495" s="2502"/>
      <c r="CV495" s="2502"/>
      <c r="CW495" s="2502"/>
      <c r="CX495" s="2502"/>
      <c r="CY495" s="2502"/>
      <c r="CZ495" s="2502"/>
      <c r="DA495" s="2502"/>
      <c r="DB495" s="2502"/>
      <c r="DC495" s="2502"/>
      <c r="DD495" s="2502"/>
      <c r="DE495" s="2502"/>
      <c r="DF495" s="2502"/>
      <c r="DG495" s="2502"/>
      <c r="DH495" s="2502"/>
      <c r="DI495" s="2502"/>
      <c r="DJ495" s="2502"/>
      <c r="DK495" s="2502"/>
      <c r="DL495" s="2502"/>
      <c r="DM495" s="2502"/>
      <c r="DN495" s="2502"/>
      <c r="DO495" s="2502"/>
      <c r="DP495" s="2502"/>
      <c r="DQ495" s="2502"/>
      <c r="DR495" s="2502"/>
      <c r="DS495" s="2502"/>
      <c r="DT495" s="2502"/>
      <c r="DU495" s="2502"/>
      <c r="DV495" s="2502"/>
      <c r="DW495" s="2502"/>
      <c r="DX495" s="2502"/>
      <c r="DY495" s="2502"/>
      <c r="DZ495" s="2502"/>
      <c r="EA495" s="2502"/>
      <c r="EB495" s="2502"/>
      <c r="EC495" s="2502"/>
      <c r="ED495" s="2502"/>
      <c r="EE495" s="2502"/>
      <c r="EF495" s="2502"/>
      <c r="EG495" s="2502"/>
      <c r="EH495" s="2502"/>
      <c r="EI495" s="2502"/>
      <c r="EJ495" s="2502"/>
      <c r="EK495" s="2502"/>
      <c r="EL495" s="2502"/>
      <c r="EM495" s="2502"/>
      <c r="EN495" s="2502"/>
      <c r="EO495" s="2502"/>
      <c r="EP495" s="2502"/>
      <c r="EQ495" s="2502"/>
      <c r="ER495" s="2502"/>
      <c r="ES495" s="2502"/>
      <c r="ET495" s="2502"/>
      <c r="EU495" s="2502"/>
      <c r="EV495" s="2502"/>
      <c r="EW495" s="2502"/>
      <c r="EX495" s="2502"/>
      <c r="EY495" s="2502"/>
      <c r="EZ495" s="2502"/>
      <c r="FA495" s="2502"/>
      <c r="FB495" s="2502"/>
      <c r="FC495" s="2502"/>
      <c r="FD495" s="2502"/>
      <c r="FE495" s="2502"/>
      <c r="FF495" s="2502"/>
      <c r="FG495" s="2502"/>
      <c r="FH495" s="2502"/>
      <c r="FI495" s="2502"/>
      <c r="FJ495" s="2502"/>
      <c r="FK495" s="2502"/>
      <c r="FL495" s="2502"/>
      <c r="FM495" s="2502"/>
      <c r="FN495" s="2502"/>
      <c r="FO495" s="2502"/>
      <c r="FP495" s="2502"/>
      <c r="FQ495" s="2502"/>
      <c r="FR495" s="2502"/>
      <c r="FS495" s="2502"/>
      <c r="FT495" s="2502"/>
      <c r="FU495" s="2502"/>
      <c r="FV495" s="2502"/>
      <c r="FW495" s="2502"/>
      <c r="FX495" s="2502"/>
      <c r="FY495" s="2502"/>
      <c r="FZ495" s="2502"/>
      <c r="GA495" s="2502"/>
      <c r="GB495" s="2502"/>
      <c r="GC495" s="2502"/>
      <c r="GD495" s="2502"/>
      <c r="GE495" s="2502"/>
      <c r="GF495" s="2502"/>
      <c r="GG495" s="2502"/>
      <c r="GH495" s="2502"/>
      <c r="GI495" s="2502"/>
      <c r="GJ495" s="2502"/>
      <c r="GK495" s="2502"/>
      <c r="GL495" s="2502"/>
      <c r="GM495" s="2502"/>
      <c r="GN495" s="2502"/>
      <c r="GO495" s="2502"/>
      <c r="GP495" s="2502"/>
      <c r="GQ495" s="2502"/>
      <c r="GR495" s="2502"/>
      <c r="GS495" s="2502"/>
      <c r="GT495" s="2502"/>
      <c r="GU495" s="2502"/>
      <c r="GV495" s="2502"/>
      <c r="GW495" s="2502"/>
      <c r="GX495" s="2502"/>
      <c r="GY495" s="2502"/>
      <c r="GZ495" s="2502"/>
      <c r="HA495" s="2502"/>
      <c r="HB495" s="2502"/>
      <c r="HC495" s="2502"/>
      <c r="HD495" s="2502"/>
      <c r="HE495" s="2502"/>
      <c r="HF495" s="2502"/>
      <c r="HG495" s="2502"/>
      <c r="HH495" s="2502"/>
      <c r="HI495" s="2502"/>
      <c r="HJ495" s="2502"/>
      <c r="HK495" s="2502"/>
      <c r="HL495" s="2502"/>
      <c r="HM495" s="2502"/>
      <c r="HN495" s="2502"/>
      <c r="HO495" s="2502"/>
      <c r="HP495" s="2502"/>
      <c r="HQ495" s="2502"/>
      <c r="HR495" s="2502"/>
      <c r="HS495" s="2502"/>
      <c r="HT495" s="2502"/>
      <c r="HU495" s="2502"/>
      <c r="HV495" s="2502"/>
      <c r="HW495" s="2502"/>
      <c r="HX495" s="2502"/>
      <c r="HY495" s="2502"/>
      <c r="HZ495" s="2502"/>
      <c r="IA495" s="2502"/>
      <c r="IB495" s="2502"/>
      <c r="IC495" s="2502"/>
      <c r="ID495" s="2502"/>
      <c r="IE495" s="2502"/>
    </row>
    <row r="496" spans="1:239" s="1952" customFormat="1" ht="27" customHeight="1" thickBot="1">
      <c r="A496" s="1495" t="s">
        <v>2066</v>
      </c>
      <c r="B496" s="1496" t="s">
        <v>2067</v>
      </c>
      <c r="C496" s="4443" t="s">
        <v>2068</v>
      </c>
      <c r="D496" s="4444"/>
      <c r="E496" s="4444"/>
      <c r="F496" s="4445"/>
      <c r="G496" s="1497">
        <v>0.5</v>
      </c>
      <c r="H496" s="1498"/>
      <c r="I496" s="1617">
        <v>24.9</v>
      </c>
      <c r="J496" s="1757"/>
      <c r="K496" s="1618">
        <v>3</v>
      </c>
      <c r="L496" s="2446"/>
      <c r="M496" s="1638" t="s">
        <v>2065</v>
      </c>
      <c r="N496" s="1554">
        <v>5</v>
      </c>
      <c r="O496" s="1558"/>
      <c r="P496" s="2031">
        <v>215</v>
      </c>
      <c r="Q496" s="1558"/>
      <c r="R496" s="2631"/>
      <c r="S496" s="2028"/>
      <c r="T496" s="992"/>
      <c r="U496" s="2246"/>
      <c r="V496" s="992"/>
      <c r="W496" s="2643"/>
      <c r="X496" s="1502">
        <v>0.03</v>
      </c>
      <c r="Y496" s="1549"/>
      <c r="Z496" s="1981">
        <v>30001</v>
      </c>
      <c r="AA496" s="1616"/>
      <c r="AB496" s="2480"/>
      <c r="AC496" s="2516">
        <f t="shared" si="28"/>
        <v>0</v>
      </c>
      <c r="AD496" s="1416">
        <f t="shared" si="29"/>
        <v>0</v>
      </c>
      <c r="AE496" s="1416">
        <f t="shared" si="30"/>
        <v>0</v>
      </c>
      <c r="AF496" s="1416">
        <f t="shared" si="31"/>
        <v>0</v>
      </c>
      <c r="AG496" s="2502"/>
      <c r="AH496" s="2502"/>
      <c r="AI496" s="2502"/>
      <c r="AJ496" s="2502"/>
      <c r="AK496" s="2502"/>
      <c r="AL496" s="2502"/>
      <c r="AM496" s="2502"/>
      <c r="AN496" s="2502"/>
      <c r="AO496" s="2502"/>
      <c r="AP496" s="2502"/>
      <c r="AQ496" s="2502"/>
      <c r="AR496" s="2502"/>
      <c r="AS496" s="2502"/>
      <c r="AT496" s="2502"/>
      <c r="AU496" s="2502"/>
      <c r="AV496" s="2502"/>
      <c r="AW496" s="2502"/>
      <c r="AX496" s="2502"/>
      <c r="AY496" s="2502"/>
      <c r="AZ496" s="2502"/>
      <c r="BA496" s="2502"/>
      <c r="BB496" s="2502"/>
      <c r="BC496" s="2502"/>
      <c r="BD496" s="2502"/>
      <c r="BE496" s="2502"/>
      <c r="BF496" s="2502"/>
      <c r="BG496" s="2502"/>
      <c r="BH496" s="2502"/>
      <c r="BI496" s="2502"/>
      <c r="BJ496" s="2502"/>
      <c r="BK496" s="2502"/>
      <c r="BL496" s="2502"/>
      <c r="BM496" s="2502"/>
      <c r="BN496" s="2502"/>
      <c r="BO496" s="2502"/>
      <c r="BP496" s="2502"/>
      <c r="BQ496" s="2502"/>
      <c r="BR496" s="2502"/>
      <c r="BS496" s="2502"/>
      <c r="BT496" s="2502"/>
      <c r="BU496" s="2502"/>
      <c r="BV496" s="2502"/>
      <c r="BW496" s="2502"/>
      <c r="BX496" s="2502"/>
      <c r="BY496" s="2502"/>
      <c r="BZ496" s="2502"/>
      <c r="CA496" s="2502"/>
      <c r="CB496" s="2502"/>
      <c r="CC496" s="2502"/>
      <c r="CD496" s="2502"/>
      <c r="CE496" s="2502"/>
      <c r="CF496" s="2502"/>
      <c r="CG496" s="2502"/>
      <c r="CH496" s="2502"/>
      <c r="CI496" s="2502"/>
      <c r="CJ496" s="2502"/>
      <c r="CK496" s="2502"/>
      <c r="CL496" s="2502"/>
      <c r="CM496" s="2502"/>
      <c r="CN496" s="2502"/>
      <c r="CO496" s="2502"/>
      <c r="CP496" s="2502"/>
      <c r="CQ496" s="2502"/>
      <c r="CR496" s="2502"/>
      <c r="CS496" s="2502"/>
      <c r="CT496" s="2502"/>
      <c r="CU496" s="2502"/>
      <c r="CV496" s="2502"/>
      <c r="CW496" s="2502"/>
      <c r="CX496" s="2502"/>
      <c r="CY496" s="2502"/>
      <c r="CZ496" s="2502"/>
      <c r="DA496" s="2502"/>
      <c r="DB496" s="2502"/>
      <c r="DC496" s="2502"/>
      <c r="DD496" s="2502"/>
      <c r="DE496" s="2502"/>
      <c r="DF496" s="2502"/>
      <c r="DG496" s="2502"/>
      <c r="DH496" s="2502"/>
      <c r="DI496" s="2502"/>
      <c r="DJ496" s="2502"/>
      <c r="DK496" s="2502"/>
      <c r="DL496" s="2502"/>
      <c r="DM496" s="2502"/>
      <c r="DN496" s="2502"/>
      <c r="DO496" s="2502"/>
      <c r="DP496" s="2502"/>
      <c r="DQ496" s="2502"/>
      <c r="DR496" s="2502"/>
      <c r="DS496" s="2502"/>
      <c r="DT496" s="2502"/>
      <c r="DU496" s="2502"/>
      <c r="DV496" s="2502"/>
      <c r="DW496" s="2502"/>
      <c r="DX496" s="2502"/>
      <c r="DY496" s="2502"/>
      <c r="DZ496" s="2502"/>
      <c r="EA496" s="2502"/>
      <c r="EB496" s="2502"/>
      <c r="EC496" s="2502"/>
      <c r="ED496" s="2502"/>
      <c r="EE496" s="2502"/>
      <c r="EF496" s="2502"/>
      <c r="EG496" s="2502"/>
      <c r="EH496" s="2502"/>
      <c r="EI496" s="2502"/>
      <c r="EJ496" s="2502"/>
      <c r="EK496" s="2502"/>
      <c r="EL496" s="2502"/>
      <c r="EM496" s="2502"/>
      <c r="EN496" s="2502"/>
      <c r="EO496" s="2502"/>
      <c r="EP496" s="2502"/>
      <c r="EQ496" s="2502"/>
      <c r="ER496" s="2502"/>
      <c r="ES496" s="2502"/>
      <c r="ET496" s="2502"/>
      <c r="EU496" s="2502"/>
      <c r="EV496" s="2502"/>
      <c r="EW496" s="2502"/>
      <c r="EX496" s="2502"/>
      <c r="EY496" s="2502"/>
      <c r="EZ496" s="2502"/>
      <c r="FA496" s="2502"/>
      <c r="FB496" s="2502"/>
      <c r="FC496" s="2502"/>
      <c r="FD496" s="2502"/>
      <c r="FE496" s="2502"/>
      <c r="FF496" s="2502"/>
      <c r="FG496" s="2502"/>
      <c r="FH496" s="2502"/>
      <c r="FI496" s="2502"/>
      <c r="FJ496" s="2502"/>
      <c r="FK496" s="2502"/>
      <c r="FL496" s="2502"/>
      <c r="FM496" s="2502"/>
      <c r="FN496" s="2502"/>
      <c r="FO496" s="2502"/>
      <c r="FP496" s="2502"/>
      <c r="FQ496" s="2502"/>
      <c r="FR496" s="2502"/>
      <c r="FS496" s="2502"/>
      <c r="FT496" s="2502"/>
      <c r="FU496" s="2502"/>
      <c r="FV496" s="2502"/>
      <c r="FW496" s="2502"/>
      <c r="FX496" s="2502"/>
      <c r="FY496" s="2502"/>
      <c r="FZ496" s="2502"/>
      <c r="GA496" s="2502"/>
      <c r="GB496" s="2502"/>
      <c r="GC496" s="2502"/>
      <c r="GD496" s="2502"/>
      <c r="GE496" s="2502"/>
      <c r="GF496" s="2502"/>
      <c r="GG496" s="2502"/>
      <c r="GH496" s="2502"/>
      <c r="GI496" s="2502"/>
      <c r="GJ496" s="2502"/>
      <c r="GK496" s="2502"/>
      <c r="GL496" s="2502"/>
      <c r="GM496" s="2502"/>
      <c r="GN496" s="2502"/>
      <c r="GO496" s="2502"/>
      <c r="GP496" s="2502"/>
      <c r="GQ496" s="2502"/>
      <c r="GR496" s="2502"/>
      <c r="GS496" s="2502"/>
      <c r="GT496" s="2502"/>
      <c r="GU496" s="2502"/>
      <c r="GV496" s="2502"/>
      <c r="GW496" s="2502"/>
      <c r="GX496" s="2502"/>
      <c r="GY496" s="2502"/>
      <c r="GZ496" s="2502"/>
      <c r="HA496" s="2502"/>
      <c r="HB496" s="2502"/>
      <c r="HC496" s="2502"/>
      <c r="HD496" s="2502"/>
      <c r="HE496" s="2502"/>
      <c r="HF496" s="2502"/>
      <c r="HG496" s="2502"/>
      <c r="HH496" s="2502"/>
      <c r="HI496" s="2502"/>
      <c r="HJ496" s="2502"/>
      <c r="HK496" s="2502"/>
      <c r="HL496" s="2502"/>
      <c r="HM496" s="2502"/>
      <c r="HN496" s="2502"/>
      <c r="HO496" s="2502"/>
      <c r="HP496" s="2502"/>
      <c r="HQ496" s="2502"/>
      <c r="HR496" s="2502"/>
      <c r="HS496" s="2502"/>
      <c r="HT496" s="2502"/>
      <c r="HU496" s="2502"/>
      <c r="HV496" s="2502"/>
      <c r="HW496" s="2502"/>
      <c r="HX496" s="2502"/>
      <c r="HY496" s="2502"/>
      <c r="HZ496" s="2502"/>
      <c r="IA496" s="2502"/>
      <c r="IB496" s="2502"/>
      <c r="IC496" s="2502"/>
      <c r="ID496" s="2502"/>
      <c r="IE496" s="2502"/>
    </row>
    <row r="497" spans="1:239" s="1472" customFormat="1" ht="30" customHeight="1" thickBot="1">
      <c r="A497" s="2518"/>
      <c r="B497" s="1197" t="s">
        <v>2069</v>
      </c>
      <c r="C497" s="2519"/>
      <c r="D497" s="2520"/>
      <c r="E497" s="2521"/>
      <c r="F497" s="2522"/>
      <c r="G497" s="2523"/>
      <c r="H497" s="2524"/>
      <c r="I497" s="2525" t="s">
        <v>373</v>
      </c>
      <c r="J497" s="2526"/>
      <c r="K497" s="2527"/>
      <c r="L497" s="2546"/>
      <c r="M497" s="2528"/>
      <c r="N497" s="1196"/>
      <c r="O497" s="2529"/>
      <c r="P497" s="2529" t="s">
        <v>373</v>
      </c>
      <c r="Q497" s="2529"/>
      <c r="R497" s="2592"/>
      <c r="S497" s="2529"/>
      <c r="T497" s="2529"/>
      <c r="U497" s="2529" t="s">
        <v>373</v>
      </c>
      <c r="V497" s="2529"/>
      <c r="W497" s="2546"/>
      <c r="X497" s="2530"/>
      <c r="Y497" s="2531"/>
      <c r="Z497" s="2532" t="s">
        <v>373</v>
      </c>
      <c r="AA497" s="2531"/>
      <c r="AB497" s="2670"/>
      <c r="AC497" s="2533"/>
      <c r="AD497" s="2534"/>
      <c r="AE497" s="2534"/>
      <c r="AF497" s="2534"/>
      <c r="AG497" s="2492"/>
      <c r="AH497" s="2492"/>
      <c r="AI497" s="2492"/>
      <c r="AJ497" s="2492"/>
      <c r="AK497" s="2492"/>
      <c r="AL497" s="2492"/>
      <c r="AM497" s="2492"/>
      <c r="AN497" s="2492"/>
      <c r="AO497" s="2492"/>
      <c r="AP497" s="2492"/>
      <c r="AQ497" s="2492"/>
      <c r="AR497" s="2492"/>
      <c r="AS497" s="2492"/>
      <c r="AT497" s="2492"/>
      <c r="AU497" s="2492"/>
      <c r="AV497" s="2492"/>
      <c r="AW497" s="2492"/>
      <c r="AX497" s="2492"/>
      <c r="AY497" s="2492"/>
      <c r="AZ497" s="2492"/>
      <c r="BA497" s="2492"/>
      <c r="BB497" s="2492"/>
      <c r="BC497" s="2492"/>
      <c r="BD497" s="2492"/>
      <c r="BE497" s="2492"/>
      <c r="BF497" s="2492"/>
      <c r="BG497" s="2492"/>
      <c r="BH497" s="2492"/>
      <c r="BI497" s="2492"/>
      <c r="BJ497" s="2492"/>
      <c r="BK497" s="2492"/>
      <c r="BL497" s="2492"/>
      <c r="BM497" s="2492"/>
      <c r="BN497" s="2492"/>
      <c r="BO497" s="2492"/>
      <c r="BP497" s="2492"/>
      <c r="BQ497" s="2492"/>
      <c r="BR497" s="2492"/>
      <c r="BS497" s="2492"/>
      <c r="BT497" s="2492"/>
      <c r="BU497" s="2492"/>
      <c r="BV497" s="2492"/>
      <c r="BW497" s="2492"/>
      <c r="BX497" s="2492"/>
      <c r="BY497" s="2492"/>
      <c r="BZ497" s="2492"/>
      <c r="CA497" s="2492"/>
      <c r="CB497" s="2492"/>
      <c r="CC497" s="2492"/>
      <c r="CD497" s="2492"/>
      <c r="CE497" s="2492"/>
      <c r="CF497" s="2492"/>
      <c r="CG497" s="2492"/>
      <c r="CH497" s="2492"/>
      <c r="CI497" s="2492"/>
      <c r="CJ497" s="2492"/>
      <c r="CK497" s="2492"/>
      <c r="CL497" s="2492"/>
      <c r="CM497" s="2492"/>
      <c r="CN497" s="2492"/>
      <c r="CO497" s="2492"/>
      <c r="CP497" s="2492"/>
      <c r="CQ497" s="2492"/>
      <c r="CR497" s="2492"/>
      <c r="CS497" s="2492"/>
      <c r="CT497" s="2492"/>
      <c r="CU497" s="2492"/>
      <c r="CV497" s="2492"/>
      <c r="CW497" s="2492"/>
      <c r="CX497" s="2492"/>
      <c r="CY497" s="2492"/>
      <c r="CZ497" s="2492"/>
      <c r="DA497" s="2492"/>
      <c r="DB497" s="2492"/>
      <c r="DC497" s="2492"/>
      <c r="DD497" s="2492"/>
      <c r="DE497" s="2492"/>
      <c r="DF497" s="2492"/>
      <c r="DG497" s="2492"/>
      <c r="DH497" s="2492"/>
      <c r="DI497" s="2492"/>
      <c r="DJ497" s="2492"/>
      <c r="DK497" s="2492"/>
      <c r="DL497" s="2492"/>
      <c r="DM497" s="2492"/>
      <c r="DN497" s="2492"/>
      <c r="DO497" s="2492"/>
      <c r="DP497" s="2492"/>
      <c r="DQ497" s="2492"/>
      <c r="DR497" s="2492"/>
      <c r="DS497" s="2492"/>
      <c r="DT497" s="2492"/>
      <c r="DU497" s="2492"/>
      <c r="DV497" s="2492"/>
      <c r="DW497" s="2492"/>
      <c r="DX497" s="2492"/>
      <c r="DY497" s="2492"/>
      <c r="DZ497" s="2492"/>
      <c r="EA497" s="2492"/>
      <c r="EB497" s="2492"/>
      <c r="EC497" s="2492"/>
      <c r="ED497" s="2492"/>
      <c r="EE497" s="2492"/>
      <c r="EF497" s="2492"/>
      <c r="EG497" s="2492"/>
      <c r="EH497" s="2492"/>
      <c r="EI497" s="2492"/>
      <c r="EJ497" s="2492"/>
      <c r="EK497" s="2492"/>
      <c r="EL497" s="2492"/>
      <c r="EM497" s="2492"/>
      <c r="EN497" s="2492"/>
      <c r="EO497" s="2492"/>
      <c r="EP497" s="2492"/>
      <c r="EQ497" s="2492"/>
      <c r="ER497" s="2492"/>
      <c r="ES497" s="2492"/>
      <c r="ET497" s="2492"/>
      <c r="EU497" s="2492"/>
      <c r="EV497" s="2492"/>
      <c r="EW497" s="2492"/>
      <c r="EX497" s="2492"/>
      <c r="EY497" s="2492"/>
      <c r="EZ497" s="2492"/>
      <c r="FA497" s="2492"/>
      <c r="FB497" s="2492"/>
      <c r="FC497" s="2492"/>
      <c r="FD497" s="2492"/>
      <c r="FE497" s="2492"/>
      <c r="FF497" s="2492"/>
      <c r="FG497" s="2492"/>
      <c r="FH497" s="2492"/>
      <c r="FI497" s="2492"/>
      <c r="FJ497" s="2492"/>
      <c r="FK497" s="2492"/>
      <c r="FL497" s="2492"/>
      <c r="FM497" s="2492"/>
      <c r="FN497" s="2492"/>
      <c r="FO497" s="2492"/>
      <c r="FP497" s="2492"/>
      <c r="FQ497" s="2492"/>
      <c r="FR497" s="2492"/>
      <c r="FS497" s="2492"/>
      <c r="FT497" s="2492"/>
      <c r="FU497" s="2492"/>
      <c r="FV497" s="2492"/>
      <c r="FW497" s="2492"/>
      <c r="FX497" s="2492"/>
      <c r="FY497" s="2492"/>
      <c r="FZ497" s="2492"/>
      <c r="GA497" s="2492"/>
      <c r="GB497" s="2492"/>
      <c r="GC497" s="2492"/>
      <c r="GD497" s="2492"/>
      <c r="GE497" s="2492"/>
      <c r="GF497" s="2492"/>
      <c r="GG497" s="2492"/>
      <c r="GH497" s="2492"/>
      <c r="GI497" s="2492"/>
      <c r="GJ497" s="2492"/>
      <c r="GK497" s="2492"/>
      <c r="GL497" s="2492"/>
      <c r="GM497" s="2492"/>
      <c r="GN497" s="2492"/>
      <c r="GO497" s="2492"/>
      <c r="GP497" s="2492"/>
      <c r="GQ497" s="2492"/>
      <c r="GR497" s="2492"/>
      <c r="GS497" s="2492"/>
      <c r="GT497" s="2492"/>
      <c r="GU497" s="2492"/>
      <c r="GV497" s="2492"/>
      <c r="GW497" s="2492"/>
      <c r="GX497" s="2492"/>
      <c r="GY497" s="2492"/>
      <c r="GZ497" s="2492"/>
      <c r="HA497" s="2492"/>
      <c r="HB497" s="2492"/>
      <c r="HC497" s="2492"/>
      <c r="HD497" s="2492"/>
      <c r="HE497" s="2492"/>
      <c r="HF497" s="2492"/>
      <c r="HG497" s="2492"/>
      <c r="HH497" s="2492"/>
      <c r="HI497" s="2492"/>
      <c r="HJ497" s="2492"/>
      <c r="HK497" s="2492"/>
      <c r="HL497" s="2492"/>
      <c r="HM497" s="2492"/>
      <c r="HN497" s="2492"/>
      <c r="HO497" s="2492"/>
      <c r="HP497" s="2492"/>
      <c r="HQ497" s="2492"/>
      <c r="HR497" s="2492"/>
      <c r="HS497" s="2492"/>
      <c r="HT497" s="2492"/>
      <c r="HU497" s="2492"/>
      <c r="HV497" s="2492"/>
      <c r="HW497" s="2492"/>
      <c r="HX497" s="2492"/>
      <c r="HY497" s="2492"/>
      <c r="HZ497" s="2492"/>
      <c r="IA497" s="2492"/>
      <c r="IB497" s="2492"/>
      <c r="IC497" s="2492"/>
      <c r="ID497" s="2492"/>
      <c r="IE497" s="2492"/>
    </row>
    <row r="498" spans="1:239" s="1472" customFormat="1" ht="15.75" customHeight="1">
      <c r="A498" s="1552" t="s">
        <v>2070</v>
      </c>
      <c r="B498" s="1553" t="s">
        <v>2071</v>
      </c>
      <c r="C498" s="1606" t="s">
        <v>2072</v>
      </c>
      <c r="D498" s="1607"/>
      <c r="E498" s="2169"/>
      <c r="F498" s="1763"/>
      <c r="G498" s="1554">
        <v>0.6</v>
      </c>
      <c r="H498" s="1555"/>
      <c r="I498" s="1610">
        <v>20.7</v>
      </c>
      <c r="J498" s="1764"/>
      <c r="K498" s="1611">
        <v>2</v>
      </c>
      <c r="L498" s="2557"/>
      <c r="M498" s="692" t="s">
        <v>2073</v>
      </c>
      <c r="N498" s="460"/>
      <c r="O498" s="393"/>
      <c r="P498" s="1993"/>
      <c r="Q498" s="393"/>
      <c r="R498" s="2464"/>
      <c r="S498" s="460"/>
      <c r="T498" s="393"/>
      <c r="U498" s="1993"/>
      <c r="V498" s="393"/>
      <c r="W498" s="1428"/>
      <c r="X498" s="1562">
        <v>0.03</v>
      </c>
      <c r="Y498" s="1558"/>
      <c r="Z498" s="2018">
        <v>21212</v>
      </c>
      <c r="AA498" s="2032"/>
      <c r="AB498" s="2679"/>
      <c r="AC498" s="2516">
        <f t="shared" si="28"/>
        <v>0</v>
      </c>
      <c r="AD498" s="1416">
        <f t="shared" si="29"/>
        <v>0</v>
      </c>
      <c r="AE498" s="1416">
        <f t="shared" si="30"/>
        <v>0</v>
      </c>
      <c r="AF498" s="1416">
        <f t="shared" si="31"/>
        <v>0</v>
      </c>
      <c r="AG498" s="2492"/>
      <c r="AH498" s="2492"/>
      <c r="AI498" s="2492"/>
      <c r="AJ498" s="2492"/>
      <c r="AK498" s="2492"/>
      <c r="AL498" s="2492"/>
      <c r="AM498" s="2492"/>
      <c r="AN498" s="2492"/>
      <c r="AO498" s="2492"/>
      <c r="AP498" s="2492"/>
      <c r="AQ498" s="2492"/>
      <c r="AR498" s="2492"/>
      <c r="AS498" s="2492"/>
      <c r="AT498" s="2492"/>
      <c r="AU498" s="2492"/>
      <c r="AV498" s="2492"/>
      <c r="AW498" s="2492"/>
      <c r="AX498" s="2492"/>
      <c r="AY498" s="2492"/>
      <c r="AZ498" s="2492"/>
      <c r="BA498" s="2492"/>
      <c r="BB498" s="2492"/>
      <c r="BC498" s="2492"/>
      <c r="BD498" s="2492"/>
      <c r="BE498" s="2492"/>
      <c r="BF498" s="2492"/>
      <c r="BG498" s="2492"/>
      <c r="BH498" s="2492"/>
      <c r="BI498" s="2492"/>
      <c r="BJ498" s="2492"/>
      <c r="BK498" s="2492"/>
      <c r="BL498" s="2492"/>
      <c r="BM498" s="2492"/>
      <c r="BN498" s="2492"/>
      <c r="BO498" s="2492"/>
      <c r="BP498" s="2492"/>
      <c r="BQ498" s="2492"/>
      <c r="BR498" s="2492"/>
      <c r="BS498" s="2492"/>
      <c r="BT498" s="2492"/>
      <c r="BU498" s="2492"/>
      <c r="BV498" s="2492"/>
      <c r="BW498" s="2492"/>
      <c r="BX498" s="2492"/>
      <c r="BY498" s="2492"/>
      <c r="BZ498" s="2492"/>
      <c r="CA498" s="2492"/>
      <c r="CB498" s="2492"/>
      <c r="CC498" s="2492"/>
      <c r="CD498" s="2492"/>
      <c r="CE498" s="2492"/>
      <c r="CF498" s="2492"/>
      <c r="CG498" s="2492"/>
      <c r="CH498" s="2492"/>
      <c r="CI498" s="2492"/>
      <c r="CJ498" s="2492"/>
      <c r="CK498" s="2492"/>
      <c r="CL498" s="2492"/>
      <c r="CM498" s="2492"/>
      <c r="CN498" s="2492"/>
      <c r="CO498" s="2492"/>
      <c r="CP498" s="2492"/>
      <c r="CQ498" s="2492"/>
      <c r="CR498" s="2492"/>
      <c r="CS498" s="2492"/>
      <c r="CT498" s="2492"/>
      <c r="CU498" s="2492"/>
      <c r="CV498" s="2492"/>
      <c r="CW498" s="2492"/>
      <c r="CX498" s="2492"/>
      <c r="CY498" s="2492"/>
      <c r="CZ498" s="2492"/>
      <c r="DA498" s="2492"/>
      <c r="DB498" s="2492"/>
      <c r="DC498" s="2492"/>
      <c r="DD498" s="2492"/>
      <c r="DE498" s="2492"/>
      <c r="DF498" s="2492"/>
      <c r="DG498" s="2492"/>
      <c r="DH498" s="2492"/>
      <c r="DI498" s="2492"/>
      <c r="DJ498" s="2492"/>
      <c r="DK498" s="2492"/>
      <c r="DL498" s="2492"/>
      <c r="DM498" s="2492"/>
      <c r="DN498" s="2492"/>
      <c r="DO498" s="2492"/>
      <c r="DP498" s="2492"/>
      <c r="DQ498" s="2492"/>
      <c r="DR498" s="2492"/>
      <c r="DS498" s="2492"/>
      <c r="DT498" s="2492"/>
      <c r="DU498" s="2492"/>
      <c r="DV498" s="2492"/>
      <c r="DW498" s="2492"/>
      <c r="DX498" s="2492"/>
      <c r="DY498" s="2492"/>
      <c r="DZ498" s="2492"/>
      <c r="EA498" s="2492"/>
      <c r="EB498" s="2492"/>
      <c r="EC498" s="2492"/>
      <c r="ED498" s="2492"/>
      <c r="EE498" s="2492"/>
      <c r="EF498" s="2492"/>
      <c r="EG498" s="2492"/>
      <c r="EH498" s="2492"/>
      <c r="EI498" s="2492"/>
      <c r="EJ498" s="2492"/>
      <c r="EK498" s="2492"/>
      <c r="EL498" s="2492"/>
      <c r="EM498" s="2492"/>
      <c r="EN498" s="2492"/>
      <c r="EO498" s="2492"/>
      <c r="EP498" s="2492"/>
      <c r="EQ498" s="2492"/>
      <c r="ER498" s="2492"/>
      <c r="ES498" s="2492"/>
      <c r="ET498" s="2492"/>
      <c r="EU498" s="2492"/>
      <c r="EV498" s="2492"/>
      <c r="EW498" s="2492"/>
      <c r="EX498" s="2492"/>
      <c r="EY498" s="2492"/>
      <c r="EZ498" s="2492"/>
      <c r="FA498" s="2492"/>
      <c r="FB498" s="2492"/>
      <c r="FC498" s="2492"/>
      <c r="FD498" s="2492"/>
      <c r="FE498" s="2492"/>
      <c r="FF498" s="2492"/>
      <c r="FG498" s="2492"/>
      <c r="FH498" s="2492"/>
      <c r="FI498" s="2492"/>
      <c r="FJ498" s="2492"/>
      <c r="FK498" s="2492"/>
      <c r="FL498" s="2492"/>
      <c r="FM498" s="2492"/>
      <c r="FN498" s="2492"/>
      <c r="FO498" s="2492"/>
      <c r="FP498" s="2492"/>
      <c r="FQ498" s="2492"/>
      <c r="FR498" s="2492"/>
      <c r="FS498" s="2492"/>
      <c r="FT498" s="2492"/>
      <c r="FU498" s="2492"/>
      <c r="FV498" s="2492"/>
      <c r="FW498" s="2492"/>
      <c r="FX498" s="2492"/>
      <c r="FY498" s="2492"/>
      <c r="FZ498" s="2492"/>
      <c r="GA498" s="2492"/>
      <c r="GB498" s="2492"/>
      <c r="GC498" s="2492"/>
      <c r="GD498" s="2492"/>
      <c r="GE498" s="2492"/>
      <c r="GF498" s="2492"/>
      <c r="GG498" s="2492"/>
      <c r="GH498" s="2492"/>
      <c r="GI498" s="2492"/>
      <c r="GJ498" s="2492"/>
      <c r="GK498" s="2492"/>
      <c r="GL498" s="2492"/>
      <c r="GM498" s="2492"/>
      <c r="GN498" s="2492"/>
      <c r="GO498" s="2492"/>
      <c r="GP498" s="2492"/>
      <c r="GQ498" s="2492"/>
      <c r="GR498" s="2492"/>
      <c r="GS498" s="2492"/>
      <c r="GT498" s="2492"/>
      <c r="GU498" s="2492"/>
      <c r="GV498" s="2492"/>
      <c r="GW498" s="2492"/>
      <c r="GX498" s="2492"/>
      <c r="GY498" s="2492"/>
      <c r="GZ498" s="2492"/>
      <c r="HA498" s="2492"/>
      <c r="HB498" s="2492"/>
      <c r="HC498" s="2492"/>
      <c r="HD498" s="2492"/>
      <c r="HE498" s="2492"/>
      <c r="HF498" s="2492"/>
      <c r="HG498" s="2492"/>
      <c r="HH498" s="2492"/>
      <c r="HI498" s="2492"/>
      <c r="HJ498" s="2492"/>
      <c r="HK498" s="2492"/>
      <c r="HL498" s="2492"/>
      <c r="HM498" s="2492"/>
      <c r="HN498" s="2492"/>
      <c r="HO498" s="2492"/>
      <c r="HP498" s="2492"/>
      <c r="HQ498" s="2492"/>
      <c r="HR498" s="2492"/>
      <c r="HS498" s="2492"/>
      <c r="HT498" s="2492"/>
      <c r="HU498" s="2492"/>
      <c r="HV498" s="2492"/>
      <c r="HW498" s="2492"/>
      <c r="HX498" s="2492"/>
      <c r="HY498" s="2492"/>
      <c r="HZ498" s="2492"/>
      <c r="IA498" s="2492"/>
      <c r="IB498" s="2492"/>
      <c r="IC498" s="2492"/>
      <c r="ID498" s="2492"/>
      <c r="IE498" s="2492"/>
    </row>
    <row r="499" spans="1:239" s="1472" customFormat="1" ht="15.75" customHeight="1">
      <c r="A499" s="1552" t="s">
        <v>2074</v>
      </c>
      <c r="B499" s="1553" t="s">
        <v>2075</v>
      </c>
      <c r="C499" s="4306" t="s">
        <v>2049</v>
      </c>
      <c r="D499" s="4307"/>
      <c r="E499" s="4307"/>
      <c r="F499" s="1763"/>
      <c r="G499" s="2028"/>
      <c r="H499" s="841"/>
      <c r="I499" s="993"/>
      <c r="J499" s="2175"/>
      <c r="K499" s="2176"/>
      <c r="L499" s="2580"/>
      <c r="M499" s="692"/>
      <c r="N499" s="1554" t="s">
        <v>834</v>
      </c>
      <c r="O499" s="1558"/>
      <c r="P499" s="2031">
        <v>372</v>
      </c>
      <c r="Q499" s="1558"/>
      <c r="R499" s="2631"/>
      <c r="S499" s="2028"/>
      <c r="T499" s="992"/>
      <c r="U499" s="2246"/>
      <c r="V499" s="992"/>
      <c r="W499" s="2643"/>
      <c r="X499" s="372"/>
      <c r="Y499" s="992"/>
      <c r="Z499" s="1149"/>
      <c r="AA499" s="399"/>
      <c r="AB499" s="2482"/>
      <c r="AC499" s="2516">
        <f t="shared" si="28"/>
        <v>0</v>
      </c>
      <c r="AD499" s="1416">
        <f t="shared" si="29"/>
        <v>0</v>
      </c>
      <c r="AE499" s="1416">
        <f t="shared" si="30"/>
        <v>0</v>
      </c>
      <c r="AF499" s="1416">
        <f t="shared" si="31"/>
        <v>0</v>
      </c>
      <c r="AG499" s="2492"/>
      <c r="AH499" s="2492"/>
      <c r="AI499" s="2492"/>
      <c r="AJ499" s="2492"/>
      <c r="AK499" s="2492"/>
      <c r="AL499" s="2492"/>
      <c r="AM499" s="2492"/>
      <c r="AN499" s="2492"/>
      <c r="AO499" s="2492"/>
      <c r="AP499" s="2492"/>
      <c r="AQ499" s="2492"/>
      <c r="AR499" s="2492"/>
      <c r="AS499" s="2492"/>
      <c r="AT499" s="2492"/>
      <c r="AU499" s="2492"/>
      <c r="AV499" s="2492"/>
      <c r="AW499" s="2492"/>
      <c r="AX499" s="2492"/>
      <c r="AY499" s="2492"/>
      <c r="AZ499" s="2492"/>
      <c r="BA499" s="2492"/>
      <c r="BB499" s="2492"/>
      <c r="BC499" s="2492"/>
      <c r="BD499" s="2492"/>
      <c r="BE499" s="2492"/>
      <c r="BF499" s="2492"/>
      <c r="BG499" s="2492"/>
      <c r="BH499" s="2492"/>
      <c r="BI499" s="2492"/>
      <c r="BJ499" s="2492"/>
      <c r="BK499" s="2492"/>
      <c r="BL499" s="2492"/>
      <c r="BM499" s="2492"/>
      <c r="BN499" s="2492"/>
      <c r="BO499" s="2492"/>
      <c r="BP499" s="2492"/>
      <c r="BQ499" s="2492"/>
      <c r="BR499" s="2492"/>
      <c r="BS499" s="2492"/>
      <c r="BT499" s="2492"/>
      <c r="BU499" s="2492"/>
      <c r="BV499" s="2492"/>
      <c r="BW499" s="2492"/>
      <c r="BX499" s="2492"/>
      <c r="BY499" s="2492"/>
      <c r="BZ499" s="2492"/>
      <c r="CA499" s="2492"/>
      <c r="CB499" s="2492"/>
      <c r="CC499" s="2492"/>
      <c r="CD499" s="2492"/>
      <c r="CE499" s="2492"/>
      <c r="CF499" s="2492"/>
      <c r="CG499" s="2492"/>
      <c r="CH499" s="2492"/>
      <c r="CI499" s="2492"/>
      <c r="CJ499" s="2492"/>
      <c r="CK499" s="2492"/>
      <c r="CL499" s="2492"/>
      <c r="CM499" s="2492"/>
      <c r="CN499" s="2492"/>
      <c r="CO499" s="2492"/>
      <c r="CP499" s="2492"/>
      <c r="CQ499" s="2492"/>
      <c r="CR499" s="2492"/>
      <c r="CS499" s="2492"/>
      <c r="CT499" s="2492"/>
      <c r="CU499" s="2492"/>
      <c r="CV499" s="2492"/>
      <c r="CW499" s="2492"/>
      <c r="CX499" s="2492"/>
      <c r="CY499" s="2492"/>
      <c r="CZ499" s="2492"/>
      <c r="DA499" s="2492"/>
      <c r="DB499" s="2492"/>
      <c r="DC499" s="2492"/>
      <c r="DD499" s="2492"/>
      <c r="DE499" s="2492"/>
      <c r="DF499" s="2492"/>
      <c r="DG499" s="2492"/>
      <c r="DH499" s="2492"/>
      <c r="DI499" s="2492"/>
      <c r="DJ499" s="2492"/>
      <c r="DK499" s="2492"/>
      <c r="DL499" s="2492"/>
      <c r="DM499" s="2492"/>
      <c r="DN499" s="2492"/>
      <c r="DO499" s="2492"/>
      <c r="DP499" s="2492"/>
      <c r="DQ499" s="2492"/>
      <c r="DR499" s="2492"/>
      <c r="DS499" s="2492"/>
      <c r="DT499" s="2492"/>
      <c r="DU499" s="2492"/>
      <c r="DV499" s="2492"/>
      <c r="DW499" s="2492"/>
      <c r="DX499" s="2492"/>
      <c r="DY499" s="2492"/>
      <c r="DZ499" s="2492"/>
      <c r="EA499" s="2492"/>
      <c r="EB499" s="2492"/>
      <c r="EC499" s="2492"/>
      <c r="ED499" s="2492"/>
      <c r="EE499" s="2492"/>
      <c r="EF499" s="2492"/>
      <c r="EG499" s="2492"/>
      <c r="EH499" s="2492"/>
      <c r="EI499" s="2492"/>
      <c r="EJ499" s="2492"/>
      <c r="EK499" s="2492"/>
      <c r="EL499" s="2492"/>
      <c r="EM499" s="2492"/>
      <c r="EN499" s="2492"/>
      <c r="EO499" s="2492"/>
      <c r="EP499" s="2492"/>
      <c r="EQ499" s="2492"/>
      <c r="ER499" s="2492"/>
      <c r="ES499" s="2492"/>
      <c r="ET499" s="2492"/>
      <c r="EU499" s="2492"/>
      <c r="EV499" s="2492"/>
      <c r="EW499" s="2492"/>
      <c r="EX499" s="2492"/>
      <c r="EY499" s="2492"/>
      <c r="EZ499" s="2492"/>
      <c r="FA499" s="2492"/>
      <c r="FB499" s="2492"/>
      <c r="FC499" s="2492"/>
      <c r="FD499" s="2492"/>
      <c r="FE499" s="2492"/>
      <c r="FF499" s="2492"/>
      <c r="FG499" s="2492"/>
      <c r="FH499" s="2492"/>
      <c r="FI499" s="2492"/>
      <c r="FJ499" s="2492"/>
      <c r="FK499" s="2492"/>
      <c r="FL499" s="2492"/>
      <c r="FM499" s="2492"/>
      <c r="FN499" s="2492"/>
      <c r="FO499" s="2492"/>
      <c r="FP499" s="2492"/>
      <c r="FQ499" s="2492"/>
      <c r="FR499" s="2492"/>
      <c r="FS499" s="2492"/>
      <c r="FT499" s="2492"/>
      <c r="FU499" s="2492"/>
      <c r="FV499" s="2492"/>
      <c r="FW499" s="2492"/>
      <c r="FX499" s="2492"/>
      <c r="FY499" s="2492"/>
      <c r="FZ499" s="2492"/>
      <c r="GA499" s="2492"/>
      <c r="GB499" s="2492"/>
      <c r="GC499" s="2492"/>
      <c r="GD499" s="2492"/>
      <c r="GE499" s="2492"/>
      <c r="GF499" s="2492"/>
      <c r="GG499" s="2492"/>
      <c r="GH499" s="2492"/>
      <c r="GI499" s="2492"/>
      <c r="GJ499" s="2492"/>
      <c r="GK499" s="2492"/>
      <c r="GL499" s="2492"/>
      <c r="GM499" s="2492"/>
      <c r="GN499" s="2492"/>
      <c r="GO499" s="2492"/>
      <c r="GP499" s="2492"/>
      <c r="GQ499" s="2492"/>
      <c r="GR499" s="2492"/>
      <c r="GS499" s="2492"/>
      <c r="GT499" s="2492"/>
      <c r="GU499" s="2492"/>
      <c r="GV499" s="2492"/>
      <c r="GW499" s="2492"/>
      <c r="GX499" s="2492"/>
      <c r="GY499" s="2492"/>
      <c r="GZ499" s="2492"/>
      <c r="HA499" s="2492"/>
      <c r="HB499" s="2492"/>
      <c r="HC499" s="2492"/>
      <c r="HD499" s="2492"/>
      <c r="HE499" s="2492"/>
      <c r="HF499" s="2492"/>
      <c r="HG499" s="2492"/>
      <c r="HH499" s="2492"/>
      <c r="HI499" s="2492"/>
      <c r="HJ499" s="2492"/>
      <c r="HK499" s="2492"/>
      <c r="HL499" s="2492"/>
      <c r="HM499" s="2492"/>
      <c r="HN499" s="2492"/>
      <c r="HO499" s="2492"/>
      <c r="HP499" s="2492"/>
      <c r="HQ499" s="2492"/>
      <c r="HR499" s="2492"/>
      <c r="HS499" s="2492"/>
      <c r="HT499" s="2492"/>
      <c r="HU499" s="2492"/>
      <c r="HV499" s="2492"/>
      <c r="HW499" s="2492"/>
      <c r="HX499" s="2492"/>
      <c r="HY499" s="2492"/>
      <c r="HZ499" s="2492"/>
      <c r="IA499" s="2492"/>
      <c r="IB499" s="2492"/>
      <c r="IC499" s="2492"/>
      <c r="ID499" s="2492"/>
      <c r="IE499" s="2492"/>
    </row>
    <row r="500" spans="1:239" s="1472" customFormat="1" ht="15.75" customHeight="1">
      <c r="A500" s="1495">
        <v>3805</v>
      </c>
      <c r="B500" s="1496" t="s">
        <v>2076</v>
      </c>
      <c r="C500" s="1543" t="s">
        <v>2077</v>
      </c>
      <c r="D500" s="1544"/>
      <c r="E500" s="1545"/>
      <c r="F500" s="1546"/>
      <c r="G500" s="1497">
        <v>0.4</v>
      </c>
      <c r="H500" s="1498"/>
      <c r="I500" s="1617">
        <v>13.8</v>
      </c>
      <c r="J500" s="1757"/>
      <c r="K500" s="1618">
        <v>1</v>
      </c>
      <c r="L500" s="2446"/>
      <c r="M500" s="1121" t="s">
        <v>2078</v>
      </c>
      <c r="N500" s="864">
        <v>10</v>
      </c>
      <c r="O500" s="1927"/>
      <c r="P500" s="1929">
        <v>32</v>
      </c>
      <c r="Q500" s="1927"/>
      <c r="R500" s="2618"/>
      <c r="S500" s="1137"/>
      <c r="T500" s="1147"/>
      <c r="U500" s="1944"/>
      <c r="V500" s="1147"/>
      <c r="W500" s="1429"/>
      <c r="X500" s="1502">
        <v>0.3</v>
      </c>
      <c r="Y500" s="1549"/>
      <c r="Z500" s="1981">
        <v>1818</v>
      </c>
      <c r="AA500" s="1616"/>
      <c r="AB500" s="2480"/>
      <c r="AC500" s="2516">
        <f t="shared" si="28"/>
        <v>0</v>
      </c>
      <c r="AD500" s="1416">
        <f t="shared" si="29"/>
        <v>0</v>
      </c>
      <c r="AE500" s="1416">
        <f t="shared" si="30"/>
        <v>0</v>
      </c>
      <c r="AF500" s="1416">
        <f t="shared" si="31"/>
        <v>0</v>
      </c>
      <c r="AG500" s="2492"/>
      <c r="AH500" s="2492"/>
      <c r="AI500" s="2492"/>
      <c r="AJ500" s="2492"/>
      <c r="AK500" s="2492"/>
      <c r="AL500" s="2492"/>
      <c r="AM500" s="2492"/>
      <c r="AN500" s="2492"/>
      <c r="AO500" s="2492"/>
      <c r="AP500" s="2492"/>
      <c r="AQ500" s="2492"/>
      <c r="AR500" s="2492"/>
      <c r="AS500" s="2492"/>
      <c r="AT500" s="2492"/>
      <c r="AU500" s="2492"/>
      <c r="AV500" s="2492"/>
      <c r="AW500" s="2492"/>
      <c r="AX500" s="2492"/>
      <c r="AY500" s="2492"/>
      <c r="AZ500" s="2492"/>
      <c r="BA500" s="2492"/>
      <c r="BB500" s="2492"/>
      <c r="BC500" s="2492"/>
      <c r="BD500" s="2492"/>
      <c r="BE500" s="2492"/>
      <c r="BF500" s="2492"/>
      <c r="BG500" s="2492"/>
      <c r="BH500" s="2492"/>
      <c r="BI500" s="2492"/>
      <c r="BJ500" s="2492"/>
      <c r="BK500" s="2492"/>
      <c r="BL500" s="2492"/>
      <c r="BM500" s="2492"/>
      <c r="BN500" s="2492"/>
      <c r="BO500" s="2492"/>
      <c r="BP500" s="2492"/>
      <c r="BQ500" s="2492"/>
      <c r="BR500" s="2492"/>
      <c r="BS500" s="2492"/>
      <c r="BT500" s="2492"/>
      <c r="BU500" s="2492"/>
      <c r="BV500" s="2492"/>
      <c r="BW500" s="2492"/>
      <c r="BX500" s="2492"/>
      <c r="BY500" s="2492"/>
      <c r="BZ500" s="2492"/>
      <c r="CA500" s="2492"/>
      <c r="CB500" s="2492"/>
      <c r="CC500" s="2492"/>
      <c r="CD500" s="2492"/>
      <c r="CE500" s="2492"/>
      <c r="CF500" s="2492"/>
      <c r="CG500" s="2492"/>
      <c r="CH500" s="2492"/>
      <c r="CI500" s="2492"/>
      <c r="CJ500" s="2492"/>
      <c r="CK500" s="2492"/>
      <c r="CL500" s="2492"/>
      <c r="CM500" s="2492"/>
      <c r="CN500" s="2492"/>
      <c r="CO500" s="2492"/>
      <c r="CP500" s="2492"/>
      <c r="CQ500" s="2492"/>
      <c r="CR500" s="2492"/>
      <c r="CS500" s="2492"/>
      <c r="CT500" s="2492"/>
      <c r="CU500" s="2492"/>
      <c r="CV500" s="2492"/>
      <c r="CW500" s="2492"/>
      <c r="CX500" s="2492"/>
      <c r="CY500" s="2492"/>
      <c r="CZ500" s="2492"/>
      <c r="DA500" s="2492"/>
      <c r="DB500" s="2492"/>
      <c r="DC500" s="2492"/>
      <c r="DD500" s="2492"/>
      <c r="DE500" s="2492"/>
      <c r="DF500" s="2492"/>
      <c r="DG500" s="2492"/>
      <c r="DH500" s="2492"/>
      <c r="DI500" s="2492"/>
      <c r="DJ500" s="2492"/>
      <c r="DK500" s="2492"/>
      <c r="DL500" s="2492"/>
      <c r="DM500" s="2492"/>
      <c r="DN500" s="2492"/>
      <c r="DO500" s="2492"/>
      <c r="DP500" s="2492"/>
      <c r="DQ500" s="2492"/>
      <c r="DR500" s="2492"/>
      <c r="DS500" s="2492"/>
      <c r="DT500" s="2492"/>
      <c r="DU500" s="2492"/>
      <c r="DV500" s="2492"/>
      <c r="DW500" s="2492"/>
      <c r="DX500" s="2492"/>
      <c r="DY500" s="2492"/>
      <c r="DZ500" s="2492"/>
      <c r="EA500" s="2492"/>
      <c r="EB500" s="2492"/>
      <c r="EC500" s="2492"/>
      <c r="ED500" s="2492"/>
      <c r="EE500" s="2492"/>
      <c r="EF500" s="2492"/>
      <c r="EG500" s="2492"/>
      <c r="EH500" s="2492"/>
      <c r="EI500" s="2492"/>
      <c r="EJ500" s="2492"/>
      <c r="EK500" s="2492"/>
      <c r="EL500" s="2492"/>
      <c r="EM500" s="2492"/>
      <c r="EN500" s="2492"/>
      <c r="EO500" s="2492"/>
      <c r="EP500" s="2492"/>
      <c r="EQ500" s="2492"/>
      <c r="ER500" s="2492"/>
      <c r="ES500" s="2492"/>
      <c r="ET500" s="2492"/>
      <c r="EU500" s="2492"/>
      <c r="EV500" s="2492"/>
      <c r="EW500" s="2492"/>
      <c r="EX500" s="2492"/>
      <c r="EY500" s="2492"/>
      <c r="EZ500" s="2492"/>
      <c r="FA500" s="2492"/>
      <c r="FB500" s="2492"/>
      <c r="FC500" s="2492"/>
      <c r="FD500" s="2492"/>
      <c r="FE500" s="2492"/>
      <c r="FF500" s="2492"/>
      <c r="FG500" s="2492"/>
      <c r="FH500" s="2492"/>
      <c r="FI500" s="2492"/>
      <c r="FJ500" s="2492"/>
      <c r="FK500" s="2492"/>
      <c r="FL500" s="2492"/>
      <c r="FM500" s="2492"/>
      <c r="FN500" s="2492"/>
      <c r="FO500" s="2492"/>
      <c r="FP500" s="2492"/>
      <c r="FQ500" s="2492"/>
      <c r="FR500" s="2492"/>
      <c r="FS500" s="2492"/>
      <c r="FT500" s="2492"/>
      <c r="FU500" s="2492"/>
      <c r="FV500" s="2492"/>
      <c r="FW500" s="2492"/>
      <c r="FX500" s="2492"/>
      <c r="FY500" s="2492"/>
      <c r="FZ500" s="2492"/>
      <c r="GA500" s="2492"/>
      <c r="GB500" s="2492"/>
      <c r="GC500" s="2492"/>
      <c r="GD500" s="2492"/>
      <c r="GE500" s="2492"/>
      <c r="GF500" s="2492"/>
      <c r="GG500" s="2492"/>
      <c r="GH500" s="2492"/>
      <c r="GI500" s="2492"/>
      <c r="GJ500" s="2492"/>
      <c r="GK500" s="2492"/>
      <c r="GL500" s="2492"/>
      <c r="GM500" s="2492"/>
      <c r="GN500" s="2492"/>
      <c r="GO500" s="2492"/>
      <c r="GP500" s="2492"/>
      <c r="GQ500" s="2492"/>
      <c r="GR500" s="2492"/>
      <c r="GS500" s="2492"/>
      <c r="GT500" s="2492"/>
      <c r="GU500" s="2492"/>
      <c r="GV500" s="2492"/>
      <c r="GW500" s="2492"/>
      <c r="GX500" s="2492"/>
      <c r="GY500" s="2492"/>
      <c r="GZ500" s="2492"/>
      <c r="HA500" s="2492"/>
      <c r="HB500" s="2492"/>
      <c r="HC500" s="2492"/>
      <c r="HD500" s="2492"/>
      <c r="HE500" s="2492"/>
      <c r="HF500" s="2492"/>
      <c r="HG500" s="2492"/>
      <c r="HH500" s="2492"/>
      <c r="HI500" s="2492"/>
      <c r="HJ500" s="2492"/>
      <c r="HK500" s="2492"/>
      <c r="HL500" s="2492"/>
      <c r="HM500" s="2492"/>
      <c r="HN500" s="2492"/>
      <c r="HO500" s="2492"/>
      <c r="HP500" s="2492"/>
      <c r="HQ500" s="2492"/>
      <c r="HR500" s="2492"/>
      <c r="HS500" s="2492"/>
      <c r="HT500" s="2492"/>
      <c r="HU500" s="2492"/>
      <c r="HV500" s="2492"/>
      <c r="HW500" s="2492"/>
      <c r="HX500" s="2492"/>
      <c r="HY500" s="2492"/>
      <c r="HZ500" s="2492"/>
      <c r="IA500" s="2492"/>
      <c r="IB500" s="2492"/>
      <c r="IC500" s="2492"/>
      <c r="ID500" s="2492"/>
      <c r="IE500" s="2492"/>
    </row>
    <row r="501" spans="1:239" s="1472" customFormat="1" ht="15.75" customHeight="1">
      <c r="A501" s="1495" t="s">
        <v>2079</v>
      </c>
      <c r="B501" s="1496" t="s">
        <v>2080</v>
      </c>
      <c r="C501" s="1543" t="s">
        <v>75</v>
      </c>
      <c r="D501" s="1544"/>
      <c r="E501" s="1545"/>
      <c r="F501" s="1546"/>
      <c r="G501" s="1497">
        <v>0.3</v>
      </c>
      <c r="H501" s="1498"/>
      <c r="I501" s="1617">
        <v>13.8</v>
      </c>
      <c r="J501" s="1757"/>
      <c r="K501" s="1618">
        <v>1</v>
      </c>
      <c r="L501" s="2446"/>
      <c r="M501" s="1121" t="s">
        <v>2081</v>
      </c>
      <c r="N501" s="945"/>
      <c r="O501" s="1134"/>
      <c r="P501" s="1588"/>
      <c r="Q501" s="1134"/>
      <c r="R501" s="2471"/>
      <c r="S501" s="945"/>
      <c r="T501" s="1134"/>
      <c r="U501" s="1588"/>
      <c r="V501" s="1134"/>
      <c r="W501" s="1430"/>
      <c r="X501" s="1502">
        <v>0.1</v>
      </c>
      <c r="Y501" s="1549"/>
      <c r="Z501" s="1981">
        <v>4911</v>
      </c>
      <c r="AA501" s="1616"/>
      <c r="AB501" s="2480"/>
      <c r="AC501" s="2516">
        <f t="shared" si="28"/>
        <v>0</v>
      </c>
      <c r="AD501" s="1416">
        <f t="shared" si="29"/>
        <v>0</v>
      </c>
      <c r="AE501" s="1416">
        <f t="shared" si="30"/>
        <v>0</v>
      </c>
      <c r="AF501" s="1416">
        <f t="shared" si="31"/>
        <v>0</v>
      </c>
      <c r="AG501" s="2492"/>
      <c r="AH501" s="2492"/>
      <c r="AI501" s="2492"/>
      <c r="AJ501" s="2492"/>
      <c r="AK501" s="2492"/>
      <c r="AL501" s="2492"/>
      <c r="AM501" s="2492"/>
      <c r="AN501" s="2492"/>
      <c r="AO501" s="2492"/>
      <c r="AP501" s="2492"/>
      <c r="AQ501" s="2492"/>
      <c r="AR501" s="2492"/>
      <c r="AS501" s="2492"/>
      <c r="AT501" s="2492"/>
      <c r="AU501" s="2492"/>
      <c r="AV501" s="2492"/>
      <c r="AW501" s="2492"/>
      <c r="AX501" s="2492"/>
      <c r="AY501" s="2492"/>
      <c r="AZ501" s="2492"/>
      <c r="BA501" s="2492"/>
      <c r="BB501" s="2492"/>
      <c r="BC501" s="2492"/>
      <c r="BD501" s="2492"/>
      <c r="BE501" s="2492"/>
      <c r="BF501" s="2492"/>
      <c r="BG501" s="2492"/>
      <c r="BH501" s="2492"/>
      <c r="BI501" s="2492"/>
      <c r="BJ501" s="2492"/>
      <c r="BK501" s="2492"/>
      <c r="BL501" s="2492"/>
      <c r="BM501" s="2492"/>
      <c r="BN501" s="2492"/>
      <c r="BO501" s="2492"/>
      <c r="BP501" s="2492"/>
      <c r="BQ501" s="2492"/>
      <c r="BR501" s="2492"/>
      <c r="BS501" s="2492"/>
      <c r="BT501" s="2492"/>
      <c r="BU501" s="2492"/>
      <c r="BV501" s="2492"/>
      <c r="BW501" s="2492"/>
      <c r="BX501" s="2492"/>
      <c r="BY501" s="2492"/>
      <c r="BZ501" s="2492"/>
      <c r="CA501" s="2492"/>
      <c r="CB501" s="2492"/>
      <c r="CC501" s="2492"/>
      <c r="CD501" s="2492"/>
      <c r="CE501" s="2492"/>
      <c r="CF501" s="2492"/>
      <c r="CG501" s="2492"/>
      <c r="CH501" s="2492"/>
      <c r="CI501" s="2492"/>
      <c r="CJ501" s="2492"/>
      <c r="CK501" s="2492"/>
      <c r="CL501" s="2492"/>
      <c r="CM501" s="2492"/>
      <c r="CN501" s="2492"/>
      <c r="CO501" s="2492"/>
      <c r="CP501" s="2492"/>
      <c r="CQ501" s="2492"/>
      <c r="CR501" s="2492"/>
      <c r="CS501" s="2492"/>
      <c r="CT501" s="2492"/>
      <c r="CU501" s="2492"/>
      <c r="CV501" s="2492"/>
      <c r="CW501" s="2492"/>
      <c r="CX501" s="2492"/>
      <c r="CY501" s="2492"/>
      <c r="CZ501" s="2492"/>
      <c r="DA501" s="2492"/>
      <c r="DB501" s="2492"/>
      <c r="DC501" s="2492"/>
      <c r="DD501" s="2492"/>
      <c r="DE501" s="2492"/>
      <c r="DF501" s="2492"/>
      <c r="DG501" s="2492"/>
      <c r="DH501" s="2492"/>
      <c r="DI501" s="2492"/>
      <c r="DJ501" s="2492"/>
      <c r="DK501" s="2492"/>
      <c r="DL501" s="2492"/>
      <c r="DM501" s="2492"/>
      <c r="DN501" s="2492"/>
      <c r="DO501" s="2492"/>
      <c r="DP501" s="2492"/>
      <c r="DQ501" s="2492"/>
      <c r="DR501" s="2492"/>
      <c r="DS501" s="2492"/>
      <c r="DT501" s="2492"/>
      <c r="DU501" s="2492"/>
      <c r="DV501" s="2492"/>
      <c r="DW501" s="2492"/>
      <c r="DX501" s="2492"/>
      <c r="DY501" s="2492"/>
      <c r="DZ501" s="2492"/>
      <c r="EA501" s="2492"/>
      <c r="EB501" s="2492"/>
      <c r="EC501" s="2492"/>
      <c r="ED501" s="2492"/>
      <c r="EE501" s="2492"/>
      <c r="EF501" s="2492"/>
      <c r="EG501" s="2492"/>
      <c r="EH501" s="2492"/>
      <c r="EI501" s="2492"/>
      <c r="EJ501" s="2492"/>
      <c r="EK501" s="2492"/>
      <c r="EL501" s="2492"/>
      <c r="EM501" s="2492"/>
      <c r="EN501" s="2492"/>
      <c r="EO501" s="2492"/>
      <c r="EP501" s="2492"/>
      <c r="EQ501" s="2492"/>
      <c r="ER501" s="2492"/>
      <c r="ES501" s="2492"/>
      <c r="ET501" s="2492"/>
      <c r="EU501" s="2492"/>
      <c r="EV501" s="2492"/>
      <c r="EW501" s="2492"/>
      <c r="EX501" s="2492"/>
      <c r="EY501" s="2492"/>
      <c r="EZ501" s="2492"/>
      <c r="FA501" s="2492"/>
      <c r="FB501" s="2492"/>
      <c r="FC501" s="2492"/>
      <c r="FD501" s="2492"/>
      <c r="FE501" s="2492"/>
      <c r="FF501" s="2492"/>
      <c r="FG501" s="2492"/>
      <c r="FH501" s="2492"/>
      <c r="FI501" s="2492"/>
      <c r="FJ501" s="2492"/>
      <c r="FK501" s="2492"/>
      <c r="FL501" s="2492"/>
      <c r="FM501" s="2492"/>
      <c r="FN501" s="2492"/>
      <c r="FO501" s="2492"/>
      <c r="FP501" s="2492"/>
      <c r="FQ501" s="2492"/>
      <c r="FR501" s="2492"/>
      <c r="FS501" s="2492"/>
      <c r="FT501" s="2492"/>
      <c r="FU501" s="2492"/>
      <c r="FV501" s="2492"/>
      <c r="FW501" s="2492"/>
      <c r="FX501" s="2492"/>
      <c r="FY501" s="2492"/>
      <c r="FZ501" s="2492"/>
      <c r="GA501" s="2492"/>
      <c r="GB501" s="2492"/>
      <c r="GC501" s="2492"/>
      <c r="GD501" s="2492"/>
      <c r="GE501" s="2492"/>
      <c r="GF501" s="2492"/>
      <c r="GG501" s="2492"/>
      <c r="GH501" s="2492"/>
      <c r="GI501" s="2492"/>
      <c r="GJ501" s="2492"/>
      <c r="GK501" s="2492"/>
      <c r="GL501" s="2492"/>
      <c r="GM501" s="2492"/>
      <c r="GN501" s="2492"/>
      <c r="GO501" s="2492"/>
      <c r="GP501" s="2492"/>
      <c r="GQ501" s="2492"/>
      <c r="GR501" s="2492"/>
      <c r="GS501" s="2492"/>
      <c r="GT501" s="2492"/>
      <c r="GU501" s="2492"/>
      <c r="GV501" s="2492"/>
      <c r="GW501" s="2492"/>
      <c r="GX501" s="2492"/>
      <c r="GY501" s="2492"/>
      <c r="GZ501" s="2492"/>
      <c r="HA501" s="2492"/>
      <c r="HB501" s="2492"/>
      <c r="HC501" s="2492"/>
      <c r="HD501" s="2492"/>
      <c r="HE501" s="2492"/>
      <c r="HF501" s="2492"/>
      <c r="HG501" s="2492"/>
      <c r="HH501" s="2492"/>
      <c r="HI501" s="2492"/>
      <c r="HJ501" s="2492"/>
      <c r="HK501" s="2492"/>
      <c r="HL501" s="2492"/>
      <c r="HM501" s="2492"/>
      <c r="HN501" s="2492"/>
      <c r="HO501" s="2492"/>
      <c r="HP501" s="2492"/>
      <c r="HQ501" s="2492"/>
      <c r="HR501" s="2492"/>
      <c r="HS501" s="2492"/>
      <c r="HT501" s="2492"/>
      <c r="HU501" s="2492"/>
      <c r="HV501" s="2492"/>
      <c r="HW501" s="2492"/>
      <c r="HX501" s="2492"/>
      <c r="HY501" s="2492"/>
      <c r="HZ501" s="2492"/>
      <c r="IA501" s="2492"/>
      <c r="IB501" s="2492"/>
      <c r="IC501" s="2492"/>
      <c r="ID501" s="2492"/>
      <c r="IE501" s="2492"/>
    </row>
    <row r="502" spans="1:239" s="1472" customFormat="1" ht="15.75" customHeight="1">
      <c r="A502" s="1495" t="s">
        <v>2082</v>
      </c>
      <c r="B502" s="1496" t="s">
        <v>2083</v>
      </c>
      <c r="C502" s="1543" t="s">
        <v>2084</v>
      </c>
      <c r="D502" s="1544"/>
      <c r="E502" s="1545"/>
      <c r="F502" s="1546"/>
      <c r="G502" s="1497">
        <v>0.3</v>
      </c>
      <c r="H502" s="1498"/>
      <c r="I502" s="1617">
        <v>13.8</v>
      </c>
      <c r="J502" s="1757"/>
      <c r="K502" s="1618">
        <v>1</v>
      </c>
      <c r="L502" s="2446"/>
      <c r="M502" s="1121" t="s">
        <v>2085</v>
      </c>
      <c r="N502" s="864">
        <v>10</v>
      </c>
      <c r="O502" s="1927"/>
      <c r="P502" s="1928">
        <v>165</v>
      </c>
      <c r="Q502" s="1927"/>
      <c r="R502" s="2618"/>
      <c r="S502" s="1137"/>
      <c r="T502" s="1147"/>
      <c r="U502" s="1944"/>
      <c r="V502" s="1147"/>
      <c r="W502" s="1429"/>
      <c r="X502" s="1502">
        <v>0.05</v>
      </c>
      <c r="Y502" s="1549"/>
      <c r="Z502" s="1981">
        <v>11364</v>
      </c>
      <c r="AA502" s="1616"/>
      <c r="AB502" s="2480"/>
      <c r="AC502" s="2516">
        <f t="shared" si="28"/>
        <v>0</v>
      </c>
      <c r="AD502" s="1416">
        <f t="shared" si="29"/>
        <v>0</v>
      </c>
      <c r="AE502" s="1416">
        <f t="shared" si="30"/>
        <v>0</v>
      </c>
      <c r="AF502" s="1416">
        <f t="shared" si="31"/>
        <v>0</v>
      </c>
      <c r="AG502" s="2492"/>
      <c r="AH502" s="2492"/>
      <c r="AI502" s="2492"/>
      <c r="AJ502" s="2492"/>
      <c r="AK502" s="2492"/>
      <c r="AL502" s="2492"/>
      <c r="AM502" s="2492"/>
      <c r="AN502" s="2492"/>
      <c r="AO502" s="2492"/>
      <c r="AP502" s="2492"/>
      <c r="AQ502" s="2492"/>
      <c r="AR502" s="2492"/>
      <c r="AS502" s="2492"/>
      <c r="AT502" s="2492"/>
      <c r="AU502" s="2492"/>
      <c r="AV502" s="2492"/>
      <c r="AW502" s="2492"/>
      <c r="AX502" s="2492"/>
      <c r="AY502" s="2492"/>
      <c r="AZ502" s="2492"/>
      <c r="BA502" s="2492"/>
      <c r="BB502" s="2492"/>
      <c r="BC502" s="2492"/>
      <c r="BD502" s="2492"/>
      <c r="BE502" s="2492"/>
      <c r="BF502" s="2492"/>
      <c r="BG502" s="2492"/>
      <c r="BH502" s="2492"/>
      <c r="BI502" s="2492"/>
      <c r="BJ502" s="2492"/>
      <c r="BK502" s="2492"/>
      <c r="BL502" s="2492"/>
      <c r="BM502" s="2492"/>
      <c r="BN502" s="2492"/>
      <c r="BO502" s="2492"/>
      <c r="BP502" s="2492"/>
      <c r="BQ502" s="2492"/>
      <c r="BR502" s="2492"/>
      <c r="BS502" s="2492"/>
      <c r="BT502" s="2492"/>
      <c r="BU502" s="2492"/>
      <c r="BV502" s="2492"/>
      <c r="BW502" s="2492"/>
      <c r="BX502" s="2492"/>
      <c r="BY502" s="2492"/>
      <c r="BZ502" s="2492"/>
      <c r="CA502" s="2492"/>
      <c r="CB502" s="2492"/>
      <c r="CC502" s="2492"/>
      <c r="CD502" s="2492"/>
      <c r="CE502" s="2492"/>
      <c r="CF502" s="2492"/>
      <c r="CG502" s="2492"/>
      <c r="CH502" s="2492"/>
      <c r="CI502" s="2492"/>
      <c r="CJ502" s="2492"/>
      <c r="CK502" s="2492"/>
      <c r="CL502" s="2492"/>
      <c r="CM502" s="2492"/>
      <c r="CN502" s="2492"/>
      <c r="CO502" s="2492"/>
      <c r="CP502" s="2492"/>
      <c r="CQ502" s="2492"/>
      <c r="CR502" s="2492"/>
      <c r="CS502" s="2492"/>
      <c r="CT502" s="2492"/>
      <c r="CU502" s="2492"/>
      <c r="CV502" s="2492"/>
      <c r="CW502" s="2492"/>
      <c r="CX502" s="2492"/>
      <c r="CY502" s="2492"/>
      <c r="CZ502" s="2492"/>
      <c r="DA502" s="2492"/>
      <c r="DB502" s="2492"/>
      <c r="DC502" s="2492"/>
      <c r="DD502" s="2492"/>
      <c r="DE502" s="2492"/>
      <c r="DF502" s="2492"/>
      <c r="DG502" s="2492"/>
      <c r="DH502" s="2492"/>
      <c r="DI502" s="2492"/>
      <c r="DJ502" s="2492"/>
      <c r="DK502" s="2492"/>
      <c r="DL502" s="2492"/>
      <c r="DM502" s="2492"/>
      <c r="DN502" s="2492"/>
      <c r="DO502" s="2492"/>
      <c r="DP502" s="2492"/>
      <c r="DQ502" s="2492"/>
      <c r="DR502" s="2492"/>
      <c r="DS502" s="2492"/>
      <c r="DT502" s="2492"/>
      <c r="DU502" s="2492"/>
      <c r="DV502" s="2492"/>
      <c r="DW502" s="2492"/>
      <c r="DX502" s="2492"/>
      <c r="DY502" s="2492"/>
      <c r="DZ502" s="2492"/>
      <c r="EA502" s="2492"/>
      <c r="EB502" s="2492"/>
      <c r="EC502" s="2492"/>
      <c r="ED502" s="2492"/>
      <c r="EE502" s="2492"/>
      <c r="EF502" s="2492"/>
      <c r="EG502" s="2492"/>
      <c r="EH502" s="2492"/>
      <c r="EI502" s="2492"/>
      <c r="EJ502" s="2492"/>
      <c r="EK502" s="2492"/>
      <c r="EL502" s="2492"/>
      <c r="EM502" s="2492"/>
      <c r="EN502" s="2492"/>
      <c r="EO502" s="2492"/>
      <c r="EP502" s="2492"/>
      <c r="EQ502" s="2492"/>
      <c r="ER502" s="2492"/>
      <c r="ES502" s="2492"/>
      <c r="ET502" s="2492"/>
      <c r="EU502" s="2492"/>
      <c r="EV502" s="2492"/>
      <c r="EW502" s="2492"/>
      <c r="EX502" s="2492"/>
      <c r="EY502" s="2492"/>
      <c r="EZ502" s="2492"/>
      <c r="FA502" s="2492"/>
      <c r="FB502" s="2492"/>
      <c r="FC502" s="2492"/>
      <c r="FD502" s="2492"/>
      <c r="FE502" s="2492"/>
      <c r="FF502" s="2492"/>
      <c r="FG502" s="2492"/>
      <c r="FH502" s="2492"/>
      <c r="FI502" s="2492"/>
      <c r="FJ502" s="2492"/>
      <c r="FK502" s="2492"/>
      <c r="FL502" s="2492"/>
      <c r="FM502" s="2492"/>
      <c r="FN502" s="2492"/>
      <c r="FO502" s="2492"/>
      <c r="FP502" s="2492"/>
      <c r="FQ502" s="2492"/>
      <c r="FR502" s="2492"/>
      <c r="FS502" s="2492"/>
      <c r="FT502" s="2492"/>
      <c r="FU502" s="2492"/>
      <c r="FV502" s="2492"/>
      <c r="FW502" s="2492"/>
      <c r="FX502" s="2492"/>
      <c r="FY502" s="2492"/>
      <c r="FZ502" s="2492"/>
      <c r="GA502" s="2492"/>
      <c r="GB502" s="2492"/>
      <c r="GC502" s="2492"/>
      <c r="GD502" s="2492"/>
      <c r="GE502" s="2492"/>
      <c r="GF502" s="2492"/>
      <c r="GG502" s="2492"/>
      <c r="GH502" s="2492"/>
      <c r="GI502" s="2492"/>
      <c r="GJ502" s="2492"/>
      <c r="GK502" s="2492"/>
      <c r="GL502" s="2492"/>
      <c r="GM502" s="2492"/>
      <c r="GN502" s="2492"/>
      <c r="GO502" s="2492"/>
      <c r="GP502" s="2492"/>
      <c r="GQ502" s="2492"/>
      <c r="GR502" s="2492"/>
      <c r="GS502" s="2492"/>
      <c r="GT502" s="2492"/>
      <c r="GU502" s="2492"/>
      <c r="GV502" s="2492"/>
      <c r="GW502" s="2492"/>
      <c r="GX502" s="2492"/>
      <c r="GY502" s="2492"/>
      <c r="GZ502" s="2492"/>
      <c r="HA502" s="2492"/>
      <c r="HB502" s="2492"/>
      <c r="HC502" s="2492"/>
      <c r="HD502" s="2492"/>
      <c r="HE502" s="2492"/>
      <c r="HF502" s="2492"/>
      <c r="HG502" s="2492"/>
      <c r="HH502" s="2492"/>
      <c r="HI502" s="2492"/>
      <c r="HJ502" s="2492"/>
      <c r="HK502" s="2492"/>
      <c r="HL502" s="2492"/>
      <c r="HM502" s="2492"/>
      <c r="HN502" s="2492"/>
      <c r="HO502" s="2492"/>
      <c r="HP502" s="2492"/>
      <c r="HQ502" s="2492"/>
      <c r="HR502" s="2492"/>
      <c r="HS502" s="2492"/>
      <c r="HT502" s="2492"/>
      <c r="HU502" s="2492"/>
      <c r="HV502" s="2492"/>
      <c r="HW502" s="2492"/>
      <c r="HX502" s="2492"/>
      <c r="HY502" s="2492"/>
      <c r="HZ502" s="2492"/>
      <c r="IA502" s="2492"/>
      <c r="IB502" s="2492"/>
      <c r="IC502" s="2492"/>
      <c r="ID502" s="2492"/>
      <c r="IE502" s="2492"/>
    </row>
    <row r="503" spans="1:239" s="1472" customFormat="1" ht="27" customHeight="1">
      <c r="A503" s="1552" t="s">
        <v>2086</v>
      </c>
      <c r="B503" s="1553" t="s">
        <v>2087</v>
      </c>
      <c r="C503" s="4306" t="s">
        <v>2436</v>
      </c>
      <c r="D503" s="4307"/>
      <c r="E503" s="4307"/>
      <c r="F503" s="4362"/>
      <c r="G503" s="1554">
        <v>0.5</v>
      </c>
      <c r="H503" s="1555"/>
      <c r="I503" s="1617">
        <v>24.9</v>
      </c>
      <c r="J503" s="1764"/>
      <c r="K503" s="1611">
        <v>3</v>
      </c>
      <c r="L503" s="2557"/>
      <c r="M503" s="2030"/>
      <c r="N503" s="1554">
        <v>5</v>
      </c>
      <c r="O503" s="1558"/>
      <c r="P503" s="1499">
        <v>215</v>
      </c>
      <c r="Q503" s="1558"/>
      <c r="R503" s="2631"/>
      <c r="S503" s="2028"/>
      <c r="T503" s="992"/>
      <c r="U503" s="2246"/>
      <c r="V503" s="992"/>
      <c r="W503" s="2643"/>
      <c r="X503" s="1562">
        <v>0.03</v>
      </c>
      <c r="Y503" s="1558"/>
      <c r="Z503" s="1981">
        <v>30001</v>
      </c>
      <c r="AA503" s="2032"/>
      <c r="AB503" s="2679"/>
      <c r="AC503" s="2516">
        <f t="shared" ref="AC503:AC561" si="32">I503*L503</f>
        <v>0</v>
      </c>
      <c r="AD503" s="1416">
        <f t="shared" ref="AD503:AD561" si="33">P503*R503</f>
        <v>0</v>
      </c>
      <c r="AE503" s="1416">
        <f t="shared" ref="AE503:AE561" si="34">U503*W503</f>
        <v>0</v>
      </c>
      <c r="AF503" s="1416">
        <f t="shared" ref="AF503:AF561" si="35">Z503*AB503</f>
        <v>0</v>
      </c>
      <c r="AG503" s="2492"/>
      <c r="AH503" s="2492"/>
      <c r="AI503" s="2492"/>
      <c r="AJ503" s="2492"/>
      <c r="AK503" s="2492"/>
      <c r="AL503" s="2492"/>
      <c r="AM503" s="2492"/>
      <c r="AN503" s="2492"/>
      <c r="AO503" s="2492"/>
      <c r="AP503" s="2492"/>
      <c r="AQ503" s="2492"/>
      <c r="AR503" s="2492"/>
      <c r="AS503" s="2492"/>
      <c r="AT503" s="2492"/>
      <c r="AU503" s="2492"/>
      <c r="AV503" s="2492"/>
      <c r="AW503" s="2492"/>
      <c r="AX503" s="2492"/>
      <c r="AY503" s="2492"/>
      <c r="AZ503" s="2492"/>
      <c r="BA503" s="2492"/>
      <c r="BB503" s="2492"/>
      <c r="BC503" s="2492"/>
      <c r="BD503" s="2492"/>
      <c r="BE503" s="2492"/>
      <c r="BF503" s="2492"/>
      <c r="BG503" s="2492"/>
      <c r="BH503" s="2492"/>
      <c r="BI503" s="2492"/>
      <c r="BJ503" s="2492"/>
      <c r="BK503" s="2492"/>
      <c r="BL503" s="2492"/>
      <c r="BM503" s="2492"/>
      <c r="BN503" s="2492"/>
      <c r="BO503" s="2492"/>
      <c r="BP503" s="2492"/>
      <c r="BQ503" s="2492"/>
      <c r="BR503" s="2492"/>
      <c r="BS503" s="2492"/>
      <c r="BT503" s="2492"/>
      <c r="BU503" s="2492"/>
      <c r="BV503" s="2492"/>
      <c r="BW503" s="2492"/>
      <c r="BX503" s="2492"/>
      <c r="BY503" s="2492"/>
      <c r="BZ503" s="2492"/>
      <c r="CA503" s="2492"/>
      <c r="CB503" s="2492"/>
      <c r="CC503" s="2492"/>
      <c r="CD503" s="2492"/>
      <c r="CE503" s="2492"/>
      <c r="CF503" s="2492"/>
      <c r="CG503" s="2492"/>
      <c r="CH503" s="2492"/>
      <c r="CI503" s="2492"/>
      <c r="CJ503" s="2492"/>
      <c r="CK503" s="2492"/>
      <c r="CL503" s="2492"/>
      <c r="CM503" s="2492"/>
      <c r="CN503" s="2492"/>
      <c r="CO503" s="2492"/>
      <c r="CP503" s="2492"/>
      <c r="CQ503" s="2492"/>
      <c r="CR503" s="2492"/>
      <c r="CS503" s="2492"/>
      <c r="CT503" s="2492"/>
      <c r="CU503" s="2492"/>
      <c r="CV503" s="2492"/>
      <c r="CW503" s="2492"/>
      <c r="CX503" s="2492"/>
      <c r="CY503" s="2492"/>
      <c r="CZ503" s="2492"/>
      <c r="DA503" s="2492"/>
      <c r="DB503" s="2492"/>
      <c r="DC503" s="2492"/>
      <c r="DD503" s="2492"/>
      <c r="DE503" s="2492"/>
      <c r="DF503" s="2492"/>
      <c r="DG503" s="2492"/>
      <c r="DH503" s="2492"/>
      <c r="DI503" s="2492"/>
      <c r="DJ503" s="2492"/>
      <c r="DK503" s="2492"/>
      <c r="DL503" s="2492"/>
      <c r="DM503" s="2492"/>
      <c r="DN503" s="2492"/>
      <c r="DO503" s="2492"/>
      <c r="DP503" s="2492"/>
      <c r="DQ503" s="2492"/>
      <c r="DR503" s="2492"/>
      <c r="DS503" s="2492"/>
      <c r="DT503" s="2492"/>
      <c r="DU503" s="2492"/>
      <c r="DV503" s="2492"/>
      <c r="DW503" s="2492"/>
      <c r="DX503" s="2492"/>
      <c r="DY503" s="2492"/>
      <c r="DZ503" s="2492"/>
      <c r="EA503" s="2492"/>
      <c r="EB503" s="2492"/>
      <c r="EC503" s="2492"/>
      <c r="ED503" s="2492"/>
      <c r="EE503" s="2492"/>
      <c r="EF503" s="2492"/>
      <c r="EG503" s="2492"/>
      <c r="EH503" s="2492"/>
      <c r="EI503" s="2492"/>
      <c r="EJ503" s="2492"/>
      <c r="EK503" s="2492"/>
      <c r="EL503" s="2492"/>
      <c r="EM503" s="2492"/>
      <c r="EN503" s="2492"/>
      <c r="EO503" s="2492"/>
      <c r="EP503" s="2492"/>
      <c r="EQ503" s="2492"/>
      <c r="ER503" s="2492"/>
      <c r="ES503" s="2492"/>
      <c r="ET503" s="2492"/>
      <c r="EU503" s="2492"/>
      <c r="EV503" s="2492"/>
      <c r="EW503" s="2492"/>
      <c r="EX503" s="2492"/>
      <c r="EY503" s="2492"/>
      <c r="EZ503" s="2492"/>
      <c r="FA503" s="2492"/>
      <c r="FB503" s="2492"/>
      <c r="FC503" s="2492"/>
      <c r="FD503" s="2492"/>
      <c r="FE503" s="2492"/>
      <c r="FF503" s="2492"/>
      <c r="FG503" s="2492"/>
      <c r="FH503" s="2492"/>
      <c r="FI503" s="2492"/>
      <c r="FJ503" s="2492"/>
      <c r="FK503" s="2492"/>
      <c r="FL503" s="2492"/>
      <c r="FM503" s="2492"/>
      <c r="FN503" s="2492"/>
      <c r="FO503" s="2492"/>
      <c r="FP503" s="2492"/>
      <c r="FQ503" s="2492"/>
      <c r="FR503" s="2492"/>
      <c r="FS503" s="2492"/>
      <c r="FT503" s="2492"/>
      <c r="FU503" s="2492"/>
      <c r="FV503" s="2492"/>
      <c r="FW503" s="2492"/>
      <c r="FX503" s="2492"/>
      <c r="FY503" s="2492"/>
      <c r="FZ503" s="2492"/>
      <c r="GA503" s="2492"/>
      <c r="GB503" s="2492"/>
      <c r="GC503" s="2492"/>
      <c r="GD503" s="2492"/>
      <c r="GE503" s="2492"/>
      <c r="GF503" s="2492"/>
      <c r="GG503" s="2492"/>
      <c r="GH503" s="2492"/>
      <c r="GI503" s="2492"/>
      <c r="GJ503" s="2492"/>
      <c r="GK503" s="2492"/>
      <c r="GL503" s="2492"/>
      <c r="GM503" s="2492"/>
      <c r="GN503" s="2492"/>
      <c r="GO503" s="2492"/>
      <c r="GP503" s="2492"/>
      <c r="GQ503" s="2492"/>
      <c r="GR503" s="2492"/>
      <c r="GS503" s="2492"/>
      <c r="GT503" s="2492"/>
      <c r="GU503" s="2492"/>
      <c r="GV503" s="2492"/>
      <c r="GW503" s="2492"/>
      <c r="GX503" s="2492"/>
      <c r="GY503" s="2492"/>
      <c r="GZ503" s="2492"/>
      <c r="HA503" s="2492"/>
      <c r="HB503" s="2492"/>
      <c r="HC503" s="2492"/>
      <c r="HD503" s="2492"/>
      <c r="HE503" s="2492"/>
      <c r="HF503" s="2492"/>
      <c r="HG503" s="2492"/>
      <c r="HH503" s="2492"/>
      <c r="HI503" s="2492"/>
      <c r="HJ503" s="2492"/>
      <c r="HK503" s="2492"/>
      <c r="HL503" s="2492"/>
      <c r="HM503" s="2492"/>
      <c r="HN503" s="2492"/>
      <c r="HO503" s="2492"/>
      <c r="HP503" s="2492"/>
      <c r="HQ503" s="2492"/>
      <c r="HR503" s="2492"/>
      <c r="HS503" s="2492"/>
      <c r="HT503" s="2492"/>
      <c r="HU503" s="2492"/>
      <c r="HV503" s="2492"/>
      <c r="HW503" s="2492"/>
      <c r="HX503" s="2492"/>
      <c r="HY503" s="2492"/>
      <c r="HZ503" s="2492"/>
      <c r="IA503" s="2492"/>
      <c r="IB503" s="2492"/>
      <c r="IC503" s="2492"/>
      <c r="ID503" s="2492"/>
      <c r="IE503" s="2492"/>
    </row>
    <row r="504" spans="1:239" s="1472" customFormat="1" ht="15.75" customHeight="1">
      <c r="A504" s="1495" t="s">
        <v>2088</v>
      </c>
      <c r="B504" s="1496" t="s">
        <v>2089</v>
      </c>
      <c r="C504" s="1543" t="s">
        <v>2084</v>
      </c>
      <c r="D504" s="1544"/>
      <c r="E504" s="1545"/>
      <c r="F504" s="1546"/>
      <c r="G504" s="1497">
        <v>0.6</v>
      </c>
      <c r="H504" s="1498"/>
      <c r="I504" s="1617">
        <v>20.7</v>
      </c>
      <c r="J504" s="1757">
        <v>2</v>
      </c>
      <c r="K504" s="1618">
        <v>2</v>
      </c>
      <c r="L504" s="2446"/>
      <c r="M504" s="1121" t="s">
        <v>2085</v>
      </c>
      <c r="N504" s="864">
        <v>10</v>
      </c>
      <c r="O504" s="1927"/>
      <c r="P504" s="1928">
        <v>165</v>
      </c>
      <c r="Q504" s="1927"/>
      <c r="R504" s="2618"/>
      <c r="S504" s="1137"/>
      <c r="T504" s="1147"/>
      <c r="U504" s="1944"/>
      <c r="V504" s="1147"/>
      <c r="W504" s="1429"/>
      <c r="X504" s="1502">
        <v>0.05</v>
      </c>
      <c r="Y504" s="1549"/>
      <c r="Z504" s="1981">
        <v>11364</v>
      </c>
      <c r="AA504" s="1616"/>
      <c r="AB504" s="2480"/>
      <c r="AC504" s="2516">
        <f t="shared" si="32"/>
        <v>0</v>
      </c>
      <c r="AD504" s="1416">
        <f t="shared" si="33"/>
        <v>0</v>
      </c>
      <c r="AE504" s="1416">
        <f t="shared" si="34"/>
        <v>0</v>
      </c>
      <c r="AF504" s="1416">
        <f t="shared" si="35"/>
        <v>0</v>
      </c>
      <c r="AG504" s="2492"/>
      <c r="AH504" s="2492"/>
      <c r="AI504" s="2492"/>
      <c r="AJ504" s="2492"/>
      <c r="AK504" s="2492"/>
      <c r="AL504" s="2492"/>
      <c r="AM504" s="2492"/>
      <c r="AN504" s="2492"/>
      <c r="AO504" s="2492"/>
      <c r="AP504" s="2492"/>
      <c r="AQ504" s="2492"/>
      <c r="AR504" s="2492"/>
      <c r="AS504" s="2492"/>
      <c r="AT504" s="2492"/>
      <c r="AU504" s="2492"/>
      <c r="AV504" s="2492"/>
      <c r="AW504" s="2492"/>
      <c r="AX504" s="2492"/>
      <c r="AY504" s="2492"/>
      <c r="AZ504" s="2492"/>
      <c r="BA504" s="2492"/>
      <c r="BB504" s="2492"/>
      <c r="BC504" s="2492"/>
      <c r="BD504" s="2492"/>
      <c r="BE504" s="2492"/>
      <c r="BF504" s="2492"/>
      <c r="BG504" s="2492"/>
      <c r="BH504" s="2492"/>
      <c r="BI504" s="2492"/>
      <c r="BJ504" s="2492"/>
      <c r="BK504" s="2492"/>
      <c r="BL504" s="2492"/>
      <c r="BM504" s="2492"/>
      <c r="BN504" s="2492"/>
      <c r="BO504" s="2492"/>
      <c r="BP504" s="2492"/>
      <c r="BQ504" s="2492"/>
      <c r="BR504" s="2492"/>
      <c r="BS504" s="2492"/>
      <c r="BT504" s="2492"/>
      <c r="BU504" s="2492"/>
      <c r="BV504" s="2492"/>
      <c r="BW504" s="2492"/>
      <c r="BX504" s="2492"/>
      <c r="BY504" s="2492"/>
      <c r="BZ504" s="2492"/>
      <c r="CA504" s="2492"/>
      <c r="CB504" s="2492"/>
      <c r="CC504" s="2492"/>
      <c r="CD504" s="2492"/>
      <c r="CE504" s="2492"/>
      <c r="CF504" s="2492"/>
      <c r="CG504" s="2492"/>
      <c r="CH504" s="2492"/>
      <c r="CI504" s="2492"/>
      <c r="CJ504" s="2492"/>
      <c r="CK504" s="2492"/>
      <c r="CL504" s="2492"/>
      <c r="CM504" s="2492"/>
      <c r="CN504" s="2492"/>
      <c r="CO504" s="2492"/>
      <c r="CP504" s="2492"/>
      <c r="CQ504" s="2492"/>
      <c r="CR504" s="2492"/>
      <c r="CS504" s="2492"/>
      <c r="CT504" s="2492"/>
      <c r="CU504" s="2492"/>
      <c r="CV504" s="2492"/>
      <c r="CW504" s="2492"/>
      <c r="CX504" s="2492"/>
      <c r="CY504" s="2492"/>
      <c r="CZ504" s="2492"/>
      <c r="DA504" s="2492"/>
      <c r="DB504" s="2492"/>
      <c r="DC504" s="2492"/>
      <c r="DD504" s="2492"/>
      <c r="DE504" s="2492"/>
      <c r="DF504" s="2492"/>
      <c r="DG504" s="2492"/>
      <c r="DH504" s="2492"/>
      <c r="DI504" s="2492"/>
      <c r="DJ504" s="2492"/>
      <c r="DK504" s="2492"/>
      <c r="DL504" s="2492"/>
      <c r="DM504" s="2492"/>
      <c r="DN504" s="2492"/>
      <c r="DO504" s="2492"/>
      <c r="DP504" s="2492"/>
      <c r="DQ504" s="2492"/>
      <c r="DR504" s="2492"/>
      <c r="DS504" s="2492"/>
      <c r="DT504" s="2492"/>
      <c r="DU504" s="2492"/>
      <c r="DV504" s="2492"/>
      <c r="DW504" s="2492"/>
      <c r="DX504" s="2492"/>
      <c r="DY504" s="2492"/>
      <c r="DZ504" s="2492"/>
      <c r="EA504" s="2492"/>
      <c r="EB504" s="2492"/>
      <c r="EC504" s="2492"/>
      <c r="ED504" s="2492"/>
      <c r="EE504" s="2492"/>
      <c r="EF504" s="2492"/>
      <c r="EG504" s="2492"/>
      <c r="EH504" s="2492"/>
      <c r="EI504" s="2492"/>
      <c r="EJ504" s="2492"/>
      <c r="EK504" s="2492"/>
      <c r="EL504" s="2492"/>
      <c r="EM504" s="2492"/>
      <c r="EN504" s="2492"/>
      <c r="EO504" s="2492"/>
      <c r="EP504" s="2492"/>
      <c r="EQ504" s="2492"/>
      <c r="ER504" s="2492"/>
      <c r="ES504" s="2492"/>
      <c r="ET504" s="2492"/>
      <c r="EU504" s="2492"/>
      <c r="EV504" s="2492"/>
      <c r="EW504" s="2492"/>
      <c r="EX504" s="2492"/>
      <c r="EY504" s="2492"/>
      <c r="EZ504" s="2492"/>
      <c r="FA504" s="2492"/>
      <c r="FB504" s="2492"/>
      <c r="FC504" s="2492"/>
      <c r="FD504" s="2492"/>
      <c r="FE504" s="2492"/>
      <c r="FF504" s="2492"/>
      <c r="FG504" s="2492"/>
      <c r="FH504" s="2492"/>
      <c r="FI504" s="2492"/>
      <c r="FJ504" s="2492"/>
      <c r="FK504" s="2492"/>
      <c r="FL504" s="2492"/>
      <c r="FM504" s="2492"/>
      <c r="FN504" s="2492"/>
      <c r="FO504" s="2492"/>
      <c r="FP504" s="2492"/>
      <c r="FQ504" s="2492"/>
      <c r="FR504" s="2492"/>
      <c r="FS504" s="2492"/>
      <c r="FT504" s="2492"/>
      <c r="FU504" s="2492"/>
      <c r="FV504" s="2492"/>
      <c r="FW504" s="2492"/>
      <c r="FX504" s="2492"/>
      <c r="FY504" s="2492"/>
      <c r="FZ504" s="2492"/>
      <c r="GA504" s="2492"/>
      <c r="GB504" s="2492"/>
      <c r="GC504" s="2492"/>
      <c r="GD504" s="2492"/>
      <c r="GE504" s="2492"/>
      <c r="GF504" s="2492"/>
      <c r="GG504" s="2492"/>
      <c r="GH504" s="2492"/>
      <c r="GI504" s="2492"/>
      <c r="GJ504" s="2492"/>
      <c r="GK504" s="2492"/>
      <c r="GL504" s="2492"/>
      <c r="GM504" s="2492"/>
      <c r="GN504" s="2492"/>
      <c r="GO504" s="2492"/>
      <c r="GP504" s="2492"/>
      <c r="GQ504" s="2492"/>
      <c r="GR504" s="2492"/>
      <c r="GS504" s="2492"/>
      <c r="GT504" s="2492"/>
      <c r="GU504" s="2492"/>
      <c r="GV504" s="2492"/>
      <c r="GW504" s="2492"/>
      <c r="GX504" s="2492"/>
      <c r="GY504" s="2492"/>
      <c r="GZ504" s="2492"/>
      <c r="HA504" s="2492"/>
      <c r="HB504" s="2492"/>
      <c r="HC504" s="2492"/>
      <c r="HD504" s="2492"/>
      <c r="HE504" s="2492"/>
      <c r="HF504" s="2492"/>
      <c r="HG504" s="2492"/>
      <c r="HH504" s="2492"/>
      <c r="HI504" s="2492"/>
      <c r="HJ504" s="2492"/>
      <c r="HK504" s="2492"/>
      <c r="HL504" s="2492"/>
      <c r="HM504" s="2492"/>
      <c r="HN504" s="2492"/>
      <c r="HO504" s="2492"/>
      <c r="HP504" s="2492"/>
      <c r="HQ504" s="2492"/>
      <c r="HR504" s="2492"/>
      <c r="HS504" s="2492"/>
      <c r="HT504" s="2492"/>
      <c r="HU504" s="2492"/>
      <c r="HV504" s="2492"/>
      <c r="HW504" s="2492"/>
      <c r="HX504" s="2492"/>
      <c r="HY504" s="2492"/>
      <c r="HZ504" s="2492"/>
      <c r="IA504" s="2492"/>
      <c r="IB504" s="2492"/>
      <c r="IC504" s="2492"/>
      <c r="ID504" s="2492"/>
      <c r="IE504" s="2492"/>
    </row>
    <row r="505" spans="1:239" s="1472" customFormat="1" ht="15.75" customHeight="1">
      <c r="A505" s="1495" t="s">
        <v>2090</v>
      </c>
      <c r="B505" s="1496" t="s">
        <v>2091</v>
      </c>
      <c r="C505" s="4315" t="s">
        <v>2092</v>
      </c>
      <c r="D505" s="4379"/>
      <c r="E505" s="4379"/>
      <c r="F505" s="4409"/>
      <c r="G505" s="1497">
        <v>0.6</v>
      </c>
      <c r="H505" s="1498"/>
      <c r="I505" s="1617">
        <v>24.9</v>
      </c>
      <c r="J505" s="1757"/>
      <c r="K505" s="1618">
        <v>3</v>
      </c>
      <c r="L505" s="2446"/>
      <c r="M505" s="1121"/>
      <c r="N505" s="945"/>
      <c r="O505" s="1134"/>
      <c r="P505" s="1588"/>
      <c r="Q505" s="1134"/>
      <c r="R505" s="2471"/>
      <c r="S505" s="1137"/>
      <c r="T505" s="1147"/>
      <c r="U505" s="1944"/>
      <c r="V505" s="1147"/>
      <c r="W505" s="1429"/>
      <c r="X505" s="1502">
        <v>0.03</v>
      </c>
      <c r="Y505" s="1549"/>
      <c r="Z505" s="1981">
        <v>30001</v>
      </c>
      <c r="AA505" s="1616"/>
      <c r="AB505" s="2480"/>
      <c r="AC505" s="2516">
        <f t="shared" si="32"/>
        <v>0</v>
      </c>
      <c r="AD505" s="1416">
        <f t="shared" si="33"/>
        <v>0</v>
      </c>
      <c r="AE505" s="1416">
        <f t="shared" si="34"/>
        <v>0</v>
      </c>
      <c r="AF505" s="1416">
        <f t="shared" si="35"/>
        <v>0</v>
      </c>
      <c r="AG505" s="2492"/>
      <c r="AH505" s="2492"/>
      <c r="AI505" s="2492"/>
      <c r="AJ505" s="2492"/>
      <c r="AK505" s="2492"/>
      <c r="AL505" s="2492"/>
      <c r="AM505" s="2492"/>
      <c r="AN505" s="2492"/>
      <c r="AO505" s="2492"/>
      <c r="AP505" s="2492"/>
      <c r="AQ505" s="2492"/>
      <c r="AR505" s="2492"/>
      <c r="AS505" s="2492"/>
      <c r="AT505" s="2492"/>
      <c r="AU505" s="2492"/>
      <c r="AV505" s="2492"/>
      <c r="AW505" s="2492"/>
      <c r="AX505" s="2492"/>
      <c r="AY505" s="2492"/>
      <c r="AZ505" s="2492"/>
      <c r="BA505" s="2492"/>
      <c r="BB505" s="2492"/>
      <c r="BC505" s="2492"/>
      <c r="BD505" s="2492"/>
      <c r="BE505" s="2492"/>
      <c r="BF505" s="2492"/>
      <c r="BG505" s="2492"/>
      <c r="BH505" s="2492"/>
      <c r="BI505" s="2492"/>
      <c r="BJ505" s="2492"/>
      <c r="BK505" s="2492"/>
      <c r="BL505" s="2492"/>
      <c r="BM505" s="2492"/>
      <c r="BN505" s="2492"/>
      <c r="BO505" s="2492"/>
      <c r="BP505" s="2492"/>
      <c r="BQ505" s="2492"/>
      <c r="BR505" s="2492"/>
      <c r="BS505" s="2492"/>
      <c r="BT505" s="2492"/>
      <c r="BU505" s="2492"/>
      <c r="BV505" s="2492"/>
      <c r="BW505" s="2492"/>
      <c r="BX505" s="2492"/>
      <c r="BY505" s="2492"/>
      <c r="BZ505" s="2492"/>
      <c r="CA505" s="2492"/>
      <c r="CB505" s="2492"/>
      <c r="CC505" s="2492"/>
      <c r="CD505" s="2492"/>
      <c r="CE505" s="2492"/>
      <c r="CF505" s="2492"/>
      <c r="CG505" s="2492"/>
      <c r="CH505" s="2492"/>
      <c r="CI505" s="2492"/>
      <c r="CJ505" s="2492"/>
      <c r="CK505" s="2492"/>
      <c r="CL505" s="2492"/>
      <c r="CM505" s="2492"/>
      <c r="CN505" s="2492"/>
      <c r="CO505" s="2492"/>
      <c r="CP505" s="2492"/>
      <c r="CQ505" s="2492"/>
      <c r="CR505" s="2492"/>
      <c r="CS505" s="2492"/>
      <c r="CT505" s="2492"/>
      <c r="CU505" s="2492"/>
      <c r="CV505" s="2492"/>
      <c r="CW505" s="2492"/>
      <c r="CX505" s="2492"/>
      <c r="CY505" s="2492"/>
      <c r="CZ505" s="2492"/>
      <c r="DA505" s="2492"/>
      <c r="DB505" s="2492"/>
      <c r="DC505" s="2492"/>
      <c r="DD505" s="2492"/>
      <c r="DE505" s="2492"/>
      <c r="DF505" s="2492"/>
      <c r="DG505" s="2492"/>
      <c r="DH505" s="2492"/>
      <c r="DI505" s="2492"/>
      <c r="DJ505" s="2492"/>
      <c r="DK505" s="2492"/>
      <c r="DL505" s="2492"/>
      <c r="DM505" s="2492"/>
      <c r="DN505" s="2492"/>
      <c r="DO505" s="2492"/>
      <c r="DP505" s="2492"/>
      <c r="DQ505" s="2492"/>
      <c r="DR505" s="2492"/>
      <c r="DS505" s="2492"/>
      <c r="DT505" s="2492"/>
      <c r="DU505" s="2492"/>
      <c r="DV505" s="2492"/>
      <c r="DW505" s="2492"/>
      <c r="DX505" s="2492"/>
      <c r="DY505" s="2492"/>
      <c r="DZ505" s="2492"/>
      <c r="EA505" s="2492"/>
      <c r="EB505" s="2492"/>
      <c r="EC505" s="2492"/>
      <c r="ED505" s="2492"/>
      <c r="EE505" s="2492"/>
      <c r="EF505" s="2492"/>
      <c r="EG505" s="2492"/>
      <c r="EH505" s="2492"/>
      <c r="EI505" s="2492"/>
      <c r="EJ505" s="2492"/>
      <c r="EK505" s="2492"/>
      <c r="EL505" s="2492"/>
      <c r="EM505" s="2492"/>
      <c r="EN505" s="2492"/>
      <c r="EO505" s="2492"/>
      <c r="EP505" s="2492"/>
      <c r="EQ505" s="2492"/>
      <c r="ER505" s="2492"/>
      <c r="ES505" s="2492"/>
      <c r="ET505" s="2492"/>
      <c r="EU505" s="2492"/>
      <c r="EV505" s="2492"/>
      <c r="EW505" s="2492"/>
      <c r="EX505" s="2492"/>
      <c r="EY505" s="2492"/>
      <c r="EZ505" s="2492"/>
      <c r="FA505" s="2492"/>
      <c r="FB505" s="2492"/>
      <c r="FC505" s="2492"/>
      <c r="FD505" s="2492"/>
      <c r="FE505" s="2492"/>
      <c r="FF505" s="2492"/>
      <c r="FG505" s="2492"/>
      <c r="FH505" s="2492"/>
      <c r="FI505" s="2492"/>
      <c r="FJ505" s="2492"/>
      <c r="FK505" s="2492"/>
      <c r="FL505" s="2492"/>
      <c r="FM505" s="2492"/>
      <c r="FN505" s="2492"/>
      <c r="FO505" s="2492"/>
      <c r="FP505" s="2492"/>
      <c r="FQ505" s="2492"/>
      <c r="FR505" s="2492"/>
      <c r="FS505" s="2492"/>
      <c r="FT505" s="2492"/>
      <c r="FU505" s="2492"/>
      <c r="FV505" s="2492"/>
      <c r="FW505" s="2492"/>
      <c r="FX505" s="2492"/>
      <c r="FY505" s="2492"/>
      <c r="FZ505" s="2492"/>
      <c r="GA505" s="2492"/>
      <c r="GB505" s="2492"/>
      <c r="GC505" s="2492"/>
      <c r="GD505" s="2492"/>
      <c r="GE505" s="2492"/>
      <c r="GF505" s="2492"/>
      <c r="GG505" s="2492"/>
      <c r="GH505" s="2492"/>
      <c r="GI505" s="2492"/>
      <c r="GJ505" s="2492"/>
      <c r="GK505" s="2492"/>
      <c r="GL505" s="2492"/>
      <c r="GM505" s="2492"/>
      <c r="GN505" s="2492"/>
      <c r="GO505" s="2492"/>
      <c r="GP505" s="2492"/>
      <c r="GQ505" s="2492"/>
      <c r="GR505" s="2492"/>
      <c r="GS505" s="2492"/>
      <c r="GT505" s="2492"/>
      <c r="GU505" s="2492"/>
      <c r="GV505" s="2492"/>
      <c r="GW505" s="2492"/>
      <c r="GX505" s="2492"/>
      <c r="GY505" s="2492"/>
      <c r="GZ505" s="2492"/>
      <c r="HA505" s="2492"/>
      <c r="HB505" s="2492"/>
      <c r="HC505" s="2492"/>
      <c r="HD505" s="2492"/>
      <c r="HE505" s="2492"/>
      <c r="HF505" s="2492"/>
      <c r="HG505" s="2492"/>
      <c r="HH505" s="2492"/>
      <c r="HI505" s="2492"/>
      <c r="HJ505" s="2492"/>
      <c r="HK505" s="2492"/>
      <c r="HL505" s="2492"/>
      <c r="HM505" s="2492"/>
      <c r="HN505" s="2492"/>
      <c r="HO505" s="2492"/>
      <c r="HP505" s="2492"/>
      <c r="HQ505" s="2492"/>
      <c r="HR505" s="2492"/>
      <c r="HS505" s="2492"/>
      <c r="HT505" s="2492"/>
      <c r="HU505" s="2492"/>
      <c r="HV505" s="2492"/>
      <c r="HW505" s="2492"/>
      <c r="HX505" s="2492"/>
      <c r="HY505" s="2492"/>
      <c r="HZ505" s="2492"/>
      <c r="IA505" s="2492"/>
      <c r="IB505" s="2492"/>
      <c r="IC505" s="2492"/>
      <c r="ID505" s="2492"/>
      <c r="IE505" s="2492"/>
    </row>
    <row r="506" spans="1:239" s="1472" customFormat="1" ht="15.75" customHeight="1">
      <c r="A506" s="1495" t="s">
        <v>2093</v>
      </c>
      <c r="B506" s="1496" t="s">
        <v>1228</v>
      </c>
      <c r="C506" s="1543" t="s">
        <v>2084</v>
      </c>
      <c r="D506" s="1544"/>
      <c r="E506" s="1545"/>
      <c r="F506" s="1546"/>
      <c r="G506" s="1497">
        <v>0.6</v>
      </c>
      <c r="H506" s="1498"/>
      <c r="I506" s="1617">
        <v>20.7</v>
      </c>
      <c r="J506" s="1757">
        <v>2</v>
      </c>
      <c r="K506" s="1618">
        <v>2</v>
      </c>
      <c r="L506" s="2446"/>
      <c r="M506" s="1121" t="s">
        <v>2085</v>
      </c>
      <c r="N506" s="1068">
        <v>10</v>
      </c>
      <c r="O506" s="769"/>
      <c r="P506" s="474">
        <v>165</v>
      </c>
      <c r="Q506" s="769"/>
      <c r="R506" s="2467"/>
      <c r="S506" s="1137"/>
      <c r="T506" s="1147"/>
      <c r="U506" s="1944"/>
      <c r="V506" s="1147"/>
      <c r="W506" s="1429"/>
      <c r="X506" s="778">
        <v>0.05</v>
      </c>
      <c r="Y506" s="769"/>
      <c r="Z506" s="924">
        <v>11364</v>
      </c>
      <c r="AA506" s="881"/>
      <c r="AB506" s="2484"/>
      <c r="AC506" s="2516">
        <f t="shared" si="32"/>
        <v>0</v>
      </c>
      <c r="AD506" s="1416">
        <f t="shared" si="33"/>
        <v>0</v>
      </c>
      <c r="AE506" s="1416">
        <f t="shared" si="34"/>
        <v>0</v>
      </c>
      <c r="AF506" s="1416">
        <f t="shared" si="35"/>
        <v>0</v>
      </c>
      <c r="AG506" s="2492"/>
      <c r="AH506" s="2492"/>
      <c r="AI506" s="2492"/>
      <c r="AJ506" s="2492"/>
      <c r="AK506" s="2492"/>
      <c r="AL506" s="2492"/>
      <c r="AM506" s="2492"/>
      <c r="AN506" s="2492"/>
      <c r="AO506" s="2492"/>
      <c r="AP506" s="2492"/>
      <c r="AQ506" s="2492"/>
      <c r="AR506" s="2492"/>
      <c r="AS506" s="2492"/>
      <c r="AT506" s="2492"/>
      <c r="AU506" s="2492"/>
      <c r="AV506" s="2492"/>
      <c r="AW506" s="2492"/>
      <c r="AX506" s="2492"/>
      <c r="AY506" s="2492"/>
      <c r="AZ506" s="2492"/>
      <c r="BA506" s="2492"/>
      <c r="BB506" s="2492"/>
      <c r="BC506" s="2492"/>
      <c r="BD506" s="2492"/>
      <c r="BE506" s="2492"/>
      <c r="BF506" s="2492"/>
      <c r="BG506" s="2492"/>
      <c r="BH506" s="2492"/>
      <c r="BI506" s="2492"/>
      <c r="BJ506" s="2492"/>
      <c r="BK506" s="2492"/>
      <c r="BL506" s="2492"/>
      <c r="BM506" s="2492"/>
      <c r="BN506" s="2492"/>
      <c r="BO506" s="2492"/>
      <c r="BP506" s="2492"/>
      <c r="BQ506" s="2492"/>
      <c r="BR506" s="2492"/>
      <c r="BS506" s="2492"/>
      <c r="BT506" s="2492"/>
      <c r="BU506" s="2492"/>
      <c r="BV506" s="2492"/>
      <c r="BW506" s="2492"/>
      <c r="BX506" s="2492"/>
      <c r="BY506" s="2492"/>
      <c r="BZ506" s="2492"/>
      <c r="CA506" s="2492"/>
      <c r="CB506" s="2492"/>
      <c r="CC506" s="2492"/>
      <c r="CD506" s="2492"/>
      <c r="CE506" s="2492"/>
      <c r="CF506" s="2492"/>
      <c r="CG506" s="2492"/>
      <c r="CH506" s="2492"/>
      <c r="CI506" s="2492"/>
      <c r="CJ506" s="2492"/>
      <c r="CK506" s="2492"/>
      <c r="CL506" s="2492"/>
      <c r="CM506" s="2492"/>
      <c r="CN506" s="2492"/>
      <c r="CO506" s="2492"/>
      <c r="CP506" s="2492"/>
      <c r="CQ506" s="2492"/>
      <c r="CR506" s="2492"/>
      <c r="CS506" s="2492"/>
      <c r="CT506" s="2492"/>
      <c r="CU506" s="2492"/>
      <c r="CV506" s="2492"/>
      <c r="CW506" s="2492"/>
      <c r="CX506" s="2492"/>
      <c r="CY506" s="2492"/>
      <c r="CZ506" s="2492"/>
      <c r="DA506" s="2492"/>
      <c r="DB506" s="2492"/>
      <c r="DC506" s="2492"/>
      <c r="DD506" s="2492"/>
      <c r="DE506" s="2492"/>
      <c r="DF506" s="2492"/>
      <c r="DG506" s="2492"/>
      <c r="DH506" s="2492"/>
      <c r="DI506" s="2492"/>
      <c r="DJ506" s="2492"/>
      <c r="DK506" s="2492"/>
      <c r="DL506" s="2492"/>
      <c r="DM506" s="2492"/>
      <c r="DN506" s="2492"/>
      <c r="DO506" s="2492"/>
      <c r="DP506" s="2492"/>
      <c r="DQ506" s="2492"/>
      <c r="DR506" s="2492"/>
      <c r="DS506" s="2492"/>
      <c r="DT506" s="2492"/>
      <c r="DU506" s="2492"/>
      <c r="DV506" s="2492"/>
      <c r="DW506" s="2492"/>
      <c r="DX506" s="2492"/>
      <c r="DY506" s="2492"/>
      <c r="DZ506" s="2492"/>
      <c r="EA506" s="2492"/>
      <c r="EB506" s="2492"/>
      <c r="EC506" s="2492"/>
      <c r="ED506" s="2492"/>
      <c r="EE506" s="2492"/>
      <c r="EF506" s="2492"/>
      <c r="EG506" s="2492"/>
      <c r="EH506" s="2492"/>
      <c r="EI506" s="2492"/>
      <c r="EJ506" s="2492"/>
      <c r="EK506" s="2492"/>
      <c r="EL506" s="2492"/>
      <c r="EM506" s="2492"/>
      <c r="EN506" s="2492"/>
      <c r="EO506" s="2492"/>
      <c r="EP506" s="2492"/>
      <c r="EQ506" s="2492"/>
      <c r="ER506" s="2492"/>
      <c r="ES506" s="2492"/>
      <c r="ET506" s="2492"/>
      <c r="EU506" s="2492"/>
      <c r="EV506" s="2492"/>
      <c r="EW506" s="2492"/>
      <c r="EX506" s="2492"/>
      <c r="EY506" s="2492"/>
      <c r="EZ506" s="2492"/>
      <c r="FA506" s="2492"/>
      <c r="FB506" s="2492"/>
      <c r="FC506" s="2492"/>
      <c r="FD506" s="2492"/>
      <c r="FE506" s="2492"/>
      <c r="FF506" s="2492"/>
      <c r="FG506" s="2492"/>
      <c r="FH506" s="2492"/>
      <c r="FI506" s="2492"/>
      <c r="FJ506" s="2492"/>
      <c r="FK506" s="2492"/>
      <c r="FL506" s="2492"/>
      <c r="FM506" s="2492"/>
      <c r="FN506" s="2492"/>
      <c r="FO506" s="2492"/>
      <c r="FP506" s="2492"/>
      <c r="FQ506" s="2492"/>
      <c r="FR506" s="2492"/>
      <c r="FS506" s="2492"/>
      <c r="FT506" s="2492"/>
      <c r="FU506" s="2492"/>
      <c r="FV506" s="2492"/>
      <c r="FW506" s="2492"/>
      <c r="FX506" s="2492"/>
      <c r="FY506" s="2492"/>
      <c r="FZ506" s="2492"/>
      <c r="GA506" s="2492"/>
      <c r="GB506" s="2492"/>
      <c r="GC506" s="2492"/>
      <c r="GD506" s="2492"/>
      <c r="GE506" s="2492"/>
      <c r="GF506" s="2492"/>
      <c r="GG506" s="2492"/>
      <c r="GH506" s="2492"/>
      <c r="GI506" s="2492"/>
      <c r="GJ506" s="2492"/>
      <c r="GK506" s="2492"/>
      <c r="GL506" s="2492"/>
      <c r="GM506" s="2492"/>
      <c r="GN506" s="2492"/>
      <c r="GO506" s="2492"/>
      <c r="GP506" s="2492"/>
      <c r="GQ506" s="2492"/>
      <c r="GR506" s="2492"/>
      <c r="GS506" s="2492"/>
      <c r="GT506" s="2492"/>
      <c r="GU506" s="2492"/>
      <c r="GV506" s="2492"/>
      <c r="GW506" s="2492"/>
      <c r="GX506" s="2492"/>
      <c r="GY506" s="2492"/>
      <c r="GZ506" s="2492"/>
      <c r="HA506" s="2492"/>
      <c r="HB506" s="2492"/>
      <c r="HC506" s="2492"/>
      <c r="HD506" s="2492"/>
      <c r="HE506" s="2492"/>
      <c r="HF506" s="2492"/>
      <c r="HG506" s="2492"/>
      <c r="HH506" s="2492"/>
      <c r="HI506" s="2492"/>
      <c r="HJ506" s="2492"/>
      <c r="HK506" s="2492"/>
      <c r="HL506" s="2492"/>
      <c r="HM506" s="2492"/>
      <c r="HN506" s="2492"/>
      <c r="HO506" s="2492"/>
      <c r="HP506" s="2492"/>
      <c r="HQ506" s="2492"/>
      <c r="HR506" s="2492"/>
      <c r="HS506" s="2492"/>
      <c r="HT506" s="2492"/>
      <c r="HU506" s="2492"/>
      <c r="HV506" s="2492"/>
      <c r="HW506" s="2492"/>
      <c r="HX506" s="2492"/>
      <c r="HY506" s="2492"/>
      <c r="HZ506" s="2492"/>
      <c r="IA506" s="2492"/>
      <c r="IB506" s="2492"/>
      <c r="IC506" s="2492"/>
      <c r="ID506" s="2492"/>
      <c r="IE506" s="2492"/>
    </row>
    <row r="507" spans="1:239" s="1472" customFormat="1" ht="15.75" customHeight="1">
      <c r="A507" s="1495" t="s">
        <v>0</v>
      </c>
      <c r="B507" s="1496" t="s">
        <v>2094</v>
      </c>
      <c r="C507" s="4289" t="s">
        <v>2095</v>
      </c>
      <c r="D507" s="4425"/>
      <c r="E507" s="4425"/>
      <c r="F507" s="4426"/>
      <c r="G507" s="1497">
        <v>0.6</v>
      </c>
      <c r="H507" s="1498"/>
      <c r="I507" s="1617">
        <v>13.8</v>
      </c>
      <c r="J507" s="1757"/>
      <c r="K507" s="1618">
        <v>1</v>
      </c>
      <c r="L507" s="2446"/>
      <c r="M507" s="1121" t="s">
        <v>2096</v>
      </c>
      <c r="N507" s="83">
        <v>10</v>
      </c>
      <c r="O507" s="755"/>
      <c r="P507" s="1929">
        <v>32</v>
      </c>
      <c r="Q507" s="755"/>
      <c r="R507" s="2463"/>
      <c r="S507" s="821">
        <v>50</v>
      </c>
      <c r="T507" s="689"/>
      <c r="U507" s="2017">
        <v>133</v>
      </c>
      <c r="V507" s="689"/>
      <c r="W507" s="2586"/>
      <c r="X507" s="1562">
        <v>0.3</v>
      </c>
      <c r="Y507" s="1558"/>
      <c r="Z507" s="2018">
        <v>1818</v>
      </c>
      <c r="AA507" s="1616"/>
      <c r="AB507" s="2480"/>
      <c r="AC507" s="2516">
        <f t="shared" si="32"/>
        <v>0</v>
      </c>
      <c r="AD507" s="1416">
        <f t="shared" si="33"/>
        <v>0</v>
      </c>
      <c r="AE507" s="1416">
        <f t="shared" si="34"/>
        <v>0</v>
      </c>
      <c r="AF507" s="1416">
        <f t="shared" si="35"/>
        <v>0</v>
      </c>
      <c r="AG507" s="2492"/>
      <c r="AH507" s="2492"/>
      <c r="AI507" s="2492"/>
      <c r="AJ507" s="2492"/>
      <c r="AK507" s="2492"/>
      <c r="AL507" s="2492"/>
      <c r="AM507" s="2492"/>
      <c r="AN507" s="2492"/>
      <c r="AO507" s="2492"/>
      <c r="AP507" s="2492"/>
      <c r="AQ507" s="2492"/>
      <c r="AR507" s="2492"/>
      <c r="AS507" s="2492"/>
      <c r="AT507" s="2492"/>
      <c r="AU507" s="2492"/>
      <c r="AV507" s="2492"/>
      <c r="AW507" s="2492"/>
      <c r="AX507" s="2492"/>
      <c r="AY507" s="2492"/>
      <c r="AZ507" s="2492"/>
      <c r="BA507" s="2492"/>
      <c r="BB507" s="2492"/>
      <c r="BC507" s="2492"/>
      <c r="BD507" s="2492"/>
      <c r="BE507" s="2492"/>
      <c r="BF507" s="2492"/>
      <c r="BG507" s="2492"/>
      <c r="BH507" s="2492"/>
      <c r="BI507" s="2492"/>
      <c r="BJ507" s="2492"/>
      <c r="BK507" s="2492"/>
      <c r="BL507" s="2492"/>
      <c r="BM507" s="2492"/>
      <c r="BN507" s="2492"/>
      <c r="BO507" s="2492"/>
      <c r="BP507" s="2492"/>
      <c r="BQ507" s="2492"/>
      <c r="BR507" s="2492"/>
      <c r="BS507" s="2492"/>
      <c r="BT507" s="2492"/>
      <c r="BU507" s="2492"/>
      <c r="BV507" s="2492"/>
      <c r="BW507" s="2492"/>
      <c r="BX507" s="2492"/>
      <c r="BY507" s="2492"/>
      <c r="BZ507" s="2492"/>
      <c r="CA507" s="2492"/>
      <c r="CB507" s="2492"/>
      <c r="CC507" s="2492"/>
      <c r="CD507" s="2492"/>
      <c r="CE507" s="2492"/>
      <c r="CF507" s="2492"/>
      <c r="CG507" s="2492"/>
      <c r="CH507" s="2492"/>
      <c r="CI507" s="2492"/>
      <c r="CJ507" s="2492"/>
      <c r="CK507" s="2492"/>
      <c r="CL507" s="2492"/>
      <c r="CM507" s="2492"/>
      <c r="CN507" s="2492"/>
      <c r="CO507" s="2492"/>
      <c r="CP507" s="2492"/>
      <c r="CQ507" s="2492"/>
      <c r="CR507" s="2492"/>
      <c r="CS507" s="2492"/>
      <c r="CT507" s="2492"/>
      <c r="CU507" s="2492"/>
      <c r="CV507" s="2492"/>
      <c r="CW507" s="2492"/>
      <c r="CX507" s="2492"/>
      <c r="CY507" s="2492"/>
      <c r="CZ507" s="2492"/>
      <c r="DA507" s="2492"/>
      <c r="DB507" s="2492"/>
      <c r="DC507" s="2492"/>
      <c r="DD507" s="2492"/>
      <c r="DE507" s="2492"/>
      <c r="DF507" s="2492"/>
      <c r="DG507" s="2492"/>
      <c r="DH507" s="2492"/>
      <c r="DI507" s="2492"/>
      <c r="DJ507" s="2492"/>
      <c r="DK507" s="2492"/>
      <c r="DL507" s="2492"/>
      <c r="DM507" s="2492"/>
      <c r="DN507" s="2492"/>
      <c r="DO507" s="2492"/>
      <c r="DP507" s="2492"/>
      <c r="DQ507" s="2492"/>
      <c r="DR507" s="2492"/>
      <c r="DS507" s="2492"/>
      <c r="DT507" s="2492"/>
      <c r="DU507" s="2492"/>
      <c r="DV507" s="2492"/>
      <c r="DW507" s="2492"/>
      <c r="DX507" s="2492"/>
      <c r="DY507" s="2492"/>
      <c r="DZ507" s="2492"/>
      <c r="EA507" s="2492"/>
      <c r="EB507" s="2492"/>
      <c r="EC507" s="2492"/>
      <c r="ED507" s="2492"/>
      <c r="EE507" s="2492"/>
      <c r="EF507" s="2492"/>
      <c r="EG507" s="2492"/>
      <c r="EH507" s="2492"/>
      <c r="EI507" s="2492"/>
      <c r="EJ507" s="2492"/>
      <c r="EK507" s="2492"/>
      <c r="EL507" s="2492"/>
      <c r="EM507" s="2492"/>
      <c r="EN507" s="2492"/>
      <c r="EO507" s="2492"/>
      <c r="EP507" s="2492"/>
      <c r="EQ507" s="2492"/>
      <c r="ER507" s="2492"/>
      <c r="ES507" s="2492"/>
      <c r="ET507" s="2492"/>
      <c r="EU507" s="2492"/>
      <c r="EV507" s="2492"/>
      <c r="EW507" s="2492"/>
      <c r="EX507" s="2492"/>
      <c r="EY507" s="2492"/>
      <c r="EZ507" s="2492"/>
      <c r="FA507" s="2492"/>
      <c r="FB507" s="2492"/>
      <c r="FC507" s="2492"/>
      <c r="FD507" s="2492"/>
      <c r="FE507" s="2492"/>
      <c r="FF507" s="2492"/>
      <c r="FG507" s="2492"/>
      <c r="FH507" s="2492"/>
      <c r="FI507" s="2492"/>
      <c r="FJ507" s="2492"/>
      <c r="FK507" s="2492"/>
      <c r="FL507" s="2492"/>
      <c r="FM507" s="2492"/>
      <c r="FN507" s="2492"/>
      <c r="FO507" s="2492"/>
      <c r="FP507" s="2492"/>
      <c r="FQ507" s="2492"/>
      <c r="FR507" s="2492"/>
      <c r="FS507" s="2492"/>
      <c r="FT507" s="2492"/>
      <c r="FU507" s="2492"/>
      <c r="FV507" s="2492"/>
      <c r="FW507" s="2492"/>
      <c r="FX507" s="2492"/>
      <c r="FY507" s="2492"/>
      <c r="FZ507" s="2492"/>
      <c r="GA507" s="2492"/>
      <c r="GB507" s="2492"/>
      <c r="GC507" s="2492"/>
      <c r="GD507" s="2492"/>
      <c r="GE507" s="2492"/>
      <c r="GF507" s="2492"/>
      <c r="GG507" s="2492"/>
      <c r="GH507" s="2492"/>
      <c r="GI507" s="2492"/>
      <c r="GJ507" s="2492"/>
      <c r="GK507" s="2492"/>
      <c r="GL507" s="2492"/>
      <c r="GM507" s="2492"/>
      <c r="GN507" s="2492"/>
      <c r="GO507" s="2492"/>
      <c r="GP507" s="2492"/>
      <c r="GQ507" s="2492"/>
      <c r="GR507" s="2492"/>
      <c r="GS507" s="2492"/>
      <c r="GT507" s="2492"/>
      <c r="GU507" s="2492"/>
      <c r="GV507" s="2492"/>
      <c r="GW507" s="2492"/>
      <c r="GX507" s="2492"/>
      <c r="GY507" s="2492"/>
      <c r="GZ507" s="2492"/>
      <c r="HA507" s="2492"/>
      <c r="HB507" s="2492"/>
      <c r="HC507" s="2492"/>
      <c r="HD507" s="2492"/>
      <c r="HE507" s="2492"/>
      <c r="HF507" s="2492"/>
      <c r="HG507" s="2492"/>
      <c r="HH507" s="2492"/>
      <c r="HI507" s="2492"/>
      <c r="HJ507" s="2492"/>
      <c r="HK507" s="2492"/>
      <c r="HL507" s="2492"/>
      <c r="HM507" s="2492"/>
      <c r="HN507" s="2492"/>
      <c r="HO507" s="2492"/>
      <c r="HP507" s="2492"/>
      <c r="HQ507" s="2492"/>
      <c r="HR507" s="2492"/>
      <c r="HS507" s="2492"/>
      <c r="HT507" s="2492"/>
      <c r="HU507" s="2492"/>
      <c r="HV507" s="2492"/>
      <c r="HW507" s="2492"/>
      <c r="HX507" s="2492"/>
      <c r="HY507" s="2492"/>
      <c r="HZ507" s="2492"/>
      <c r="IA507" s="2492"/>
      <c r="IB507" s="2492"/>
      <c r="IC507" s="2492"/>
      <c r="ID507" s="2492"/>
      <c r="IE507" s="2492"/>
    </row>
    <row r="508" spans="1:239" s="1472" customFormat="1" ht="15.75" customHeight="1">
      <c r="A508" s="1552" t="s">
        <v>396</v>
      </c>
      <c r="B508" s="1553" t="s">
        <v>2097</v>
      </c>
      <c r="C508" s="2273" t="s">
        <v>2098</v>
      </c>
      <c r="D508" s="1607"/>
      <c r="E508" s="1608"/>
      <c r="F508" s="1763"/>
      <c r="G508" s="1554">
        <v>0.3</v>
      </c>
      <c r="H508" s="1555"/>
      <c r="I508" s="1610">
        <v>13.8</v>
      </c>
      <c r="J508" s="1764"/>
      <c r="K508" s="1611">
        <v>1</v>
      </c>
      <c r="L508" s="2557"/>
      <c r="M508" s="692" t="s">
        <v>2099</v>
      </c>
      <c r="N508" s="821">
        <v>10</v>
      </c>
      <c r="O508" s="689"/>
      <c r="P508" s="2017">
        <v>75</v>
      </c>
      <c r="Q508" s="689"/>
      <c r="R508" s="2628"/>
      <c r="S508" s="821">
        <v>50</v>
      </c>
      <c r="T508" s="689"/>
      <c r="U508" s="2017">
        <v>348</v>
      </c>
      <c r="V508" s="689"/>
      <c r="W508" s="2586"/>
      <c r="X508" s="1562">
        <v>0.1</v>
      </c>
      <c r="Y508" s="1558"/>
      <c r="Z508" s="2018">
        <v>4911</v>
      </c>
      <c r="AA508" s="2032"/>
      <c r="AB508" s="2679"/>
      <c r="AC508" s="2516">
        <f t="shared" si="32"/>
        <v>0</v>
      </c>
      <c r="AD508" s="1416">
        <f t="shared" si="33"/>
        <v>0</v>
      </c>
      <c r="AE508" s="1416">
        <f t="shared" si="34"/>
        <v>0</v>
      </c>
      <c r="AF508" s="1416">
        <f t="shared" si="35"/>
        <v>0</v>
      </c>
      <c r="AG508" s="2492"/>
      <c r="AH508" s="2492"/>
      <c r="AI508" s="2492"/>
      <c r="AJ508" s="2492"/>
      <c r="AK508" s="2492"/>
      <c r="AL508" s="2492"/>
      <c r="AM508" s="2492"/>
      <c r="AN508" s="2492"/>
      <c r="AO508" s="2492"/>
      <c r="AP508" s="2492"/>
      <c r="AQ508" s="2492"/>
      <c r="AR508" s="2492"/>
      <c r="AS508" s="2492"/>
      <c r="AT508" s="2492"/>
      <c r="AU508" s="2492"/>
      <c r="AV508" s="2492"/>
      <c r="AW508" s="2492"/>
      <c r="AX508" s="2492"/>
      <c r="AY508" s="2492"/>
      <c r="AZ508" s="2492"/>
      <c r="BA508" s="2492"/>
      <c r="BB508" s="2492"/>
      <c r="BC508" s="2492"/>
      <c r="BD508" s="2492"/>
      <c r="BE508" s="2492"/>
      <c r="BF508" s="2492"/>
      <c r="BG508" s="2492"/>
      <c r="BH508" s="2492"/>
      <c r="BI508" s="2492"/>
      <c r="BJ508" s="2492"/>
      <c r="BK508" s="2492"/>
      <c r="BL508" s="2492"/>
      <c r="BM508" s="2492"/>
      <c r="BN508" s="2492"/>
      <c r="BO508" s="2492"/>
      <c r="BP508" s="2492"/>
      <c r="BQ508" s="2492"/>
      <c r="BR508" s="2492"/>
      <c r="BS508" s="2492"/>
      <c r="BT508" s="2492"/>
      <c r="BU508" s="2492"/>
      <c r="BV508" s="2492"/>
      <c r="BW508" s="2492"/>
      <c r="BX508" s="2492"/>
      <c r="BY508" s="2492"/>
      <c r="BZ508" s="2492"/>
      <c r="CA508" s="2492"/>
      <c r="CB508" s="2492"/>
      <c r="CC508" s="2492"/>
      <c r="CD508" s="2492"/>
      <c r="CE508" s="2492"/>
      <c r="CF508" s="2492"/>
      <c r="CG508" s="2492"/>
      <c r="CH508" s="2492"/>
      <c r="CI508" s="2492"/>
      <c r="CJ508" s="2492"/>
      <c r="CK508" s="2492"/>
      <c r="CL508" s="2492"/>
      <c r="CM508" s="2492"/>
      <c r="CN508" s="2492"/>
      <c r="CO508" s="2492"/>
      <c r="CP508" s="2492"/>
      <c r="CQ508" s="2492"/>
      <c r="CR508" s="2492"/>
      <c r="CS508" s="2492"/>
      <c r="CT508" s="2492"/>
      <c r="CU508" s="2492"/>
      <c r="CV508" s="2492"/>
      <c r="CW508" s="2492"/>
      <c r="CX508" s="2492"/>
      <c r="CY508" s="2492"/>
      <c r="CZ508" s="2492"/>
      <c r="DA508" s="2492"/>
      <c r="DB508" s="2492"/>
      <c r="DC508" s="2492"/>
      <c r="DD508" s="2492"/>
      <c r="DE508" s="2492"/>
      <c r="DF508" s="2492"/>
      <c r="DG508" s="2492"/>
      <c r="DH508" s="2492"/>
      <c r="DI508" s="2492"/>
      <c r="DJ508" s="2492"/>
      <c r="DK508" s="2492"/>
      <c r="DL508" s="2492"/>
      <c r="DM508" s="2492"/>
      <c r="DN508" s="2492"/>
      <c r="DO508" s="2492"/>
      <c r="DP508" s="2492"/>
      <c r="DQ508" s="2492"/>
      <c r="DR508" s="2492"/>
      <c r="DS508" s="2492"/>
      <c r="DT508" s="2492"/>
      <c r="DU508" s="2492"/>
      <c r="DV508" s="2492"/>
      <c r="DW508" s="2492"/>
      <c r="DX508" s="2492"/>
      <c r="DY508" s="2492"/>
      <c r="DZ508" s="2492"/>
      <c r="EA508" s="2492"/>
      <c r="EB508" s="2492"/>
      <c r="EC508" s="2492"/>
      <c r="ED508" s="2492"/>
      <c r="EE508" s="2492"/>
      <c r="EF508" s="2492"/>
      <c r="EG508" s="2492"/>
      <c r="EH508" s="2492"/>
      <c r="EI508" s="2492"/>
      <c r="EJ508" s="2492"/>
      <c r="EK508" s="2492"/>
      <c r="EL508" s="2492"/>
      <c r="EM508" s="2492"/>
      <c r="EN508" s="2492"/>
      <c r="EO508" s="2492"/>
      <c r="EP508" s="2492"/>
      <c r="EQ508" s="2492"/>
      <c r="ER508" s="2492"/>
      <c r="ES508" s="2492"/>
      <c r="ET508" s="2492"/>
      <c r="EU508" s="2492"/>
      <c r="EV508" s="2492"/>
      <c r="EW508" s="2492"/>
      <c r="EX508" s="2492"/>
      <c r="EY508" s="2492"/>
      <c r="EZ508" s="2492"/>
      <c r="FA508" s="2492"/>
      <c r="FB508" s="2492"/>
      <c r="FC508" s="2492"/>
      <c r="FD508" s="2492"/>
      <c r="FE508" s="2492"/>
      <c r="FF508" s="2492"/>
      <c r="FG508" s="2492"/>
      <c r="FH508" s="2492"/>
      <c r="FI508" s="2492"/>
      <c r="FJ508" s="2492"/>
      <c r="FK508" s="2492"/>
      <c r="FL508" s="2492"/>
      <c r="FM508" s="2492"/>
      <c r="FN508" s="2492"/>
      <c r="FO508" s="2492"/>
      <c r="FP508" s="2492"/>
      <c r="FQ508" s="2492"/>
      <c r="FR508" s="2492"/>
      <c r="FS508" s="2492"/>
      <c r="FT508" s="2492"/>
      <c r="FU508" s="2492"/>
      <c r="FV508" s="2492"/>
      <c r="FW508" s="2492"/>
      <c r="FX508" s="2492"/>
      <c r="FY508" s="2492"/>
      <c r="FZ508" s="2492"/>
      <c r="GA508" s="2492"/>
      <c r="GB508" s="2492"/>
      <c r="GC508" s="2492"/>
      <c r="GD508" s="2492"/>
      <c r="GE508" s="2492"/>
      <c r="GF508" s="2492"/>
      <c r="GG508" s="2492"/>
      <c r="GH508" s="2492"/>
      <c r="GI508" s="2492"/>
      <c r="GJ508" s="2492"/>
      <c r="GK508" s="2492"/>
      <c r="GL508" s="2492"/>
      <c r="GM508" s="2492"/>
      <c r="GN508" s="2492"/>
      <c r="GO508" s="2492"/>
      <c r="GP508" s="2492"/>
      <c r="GQ508" s="2492"/>
      <c r="GR508" s="2492"/>
      <c r="GS508" s="2492"/>
      <c r="GT508" s="2492"/>
      <c r="GU508" s="2492"/>
      <c r="GV508" s="2492"/>
      <c r="GW508" s="2492"/>
      <c r="GX508" s="2492"/>
      <c r="GY508" s="2492"/>
      <c r="GZ508" s="2492"/>
      <c r="HA508" s="2492"/>
      <c r="HB508" s="2492"/>
      <c r="HC508" s="2492"/>
      <c r="HD508" s="2492"/>
      <c r="HE508" s="2492"/>
      <c r="HF508" s="2492"/>
      <c r="HG508" s="2492"/>
      <c r="HH508" s="2492"/>
      <c r="HI508" s="2492"/>
      <c r="HJ508" s="2492"/>
      <c r="HK508" s="2492"/>
      <c r="HL508" s="2492"/>
      <c r="HM508" s="2492"/>
      <c r="HN508" s="2492"/>
      <c r="HO508" s="2492"/>
      <c r="HP508" s="2492"/>
      <c r="HQ508" s="2492"/>
      <c r="HR508" s="2492"/>
      <c r="HS508" s="2492"/>
      <c r="HT508" s="2492"/>
      <c r="HU508" s="2492"/>
      <c r="HV508" s="2492"/>
      <c r="HW508" s="2492"/>
      <c r="HX508" s="2492"/>
      <c r="HY508" s="2492"/>
      <c r="HZ508" s="2492"/>
      <c r="IA508" s="2492"/>
      <c r="IB508" s="2492"/>
      <c r="IC508" s="2492"/>
      <c r="ID508" s="2492"/>
      <c r="IE508" s="2492"/>
    </row>
    <row r="509" spans="1:239" s="1472" customFormat="1" ht="15.75" customHeight="1" thickBot="1">
      <c r="A509" s="1684" t="s">
        <v>2100</v>
      </c>
      <c r="B509" s="1770" t="s">
        <v>2101</v>
      </c>
      <c r="C509" s="2185" t="s">
        <v>2102</v>
      </c>
      <c r="D509" s="1476"/>
      <c r="E509" s="1477"/>
      <c r="F509" s="1478"/>
      <c r="G509" s="1479">
        <v>0.3</v>
      </c>
      <c r="H509" s="1480"/>
      <c r="I509" s="1778">
        <v>13.8</v>
      </c>
      <c r="J509" s="1912"/>
      <c r="K509" s="1637">
        <v>1</v>
      </c>
      <c r="L509" s="2451"/>
      <c r="M509" s="128" t="s">
        <v>2103</v>
      </c>
      <c r="N509" s="822">
        <v>10</v>
      </c>
      <c r="O509" s="2164"/>
      <c r="P509" s="2233">
        <v>344</v>
      </c>
      <c r="Q509" s="2164"/>
      <c r="R509" s="2593"/>
      <c r="S509" s="849"/>
      <c r="T509" s="398"/>
      <c r="U509" s="2274"/>
      <c r="V509" s="398"/>
      <c r="W509" s="2614"/>
      <c r="X509" s="1519">
        <v>0.03</v>
      </c>
      <c r="Y509" s="1623"/>
      <c r="Z509" s="1520">
        <v>24240</v>
      </c>
      <c r="AA509" s="6"/>
      <c r="AB509" s="2485"/>
      <c r="AC509" s="2516">
        <f t="shared" si="32"/>
        <v>0</v>
      </c>
      <c r="AD509" s="1416">
        <f t="shared" si="33"/>
        <v>0</v>
      </c>
      <c r="AE509" s="1416">
        <f t="shared" si="34"/>
        <v>0</v>
      </c>
      <c r="AF509" s="1416">
        <f t="shared" si="35"/>
        <v>0</v>
      </c>
      <c r="AG509" s="2492"/>
      <c r="AH509" s="2492"/>
      <c r="AI509" s="2492"/>
      <c r="AJ509" s="2492"/>
      <c r="AK509" s="2492"/>
      <c r="AL509" s="2492"/>
      <c r="AM509" s="2492"/>
      <c r="AN509" s="2492"/>
      <c r="AO509" s="2492"/>
      <c r="AP509" s="2492"/>
      <c r="AQ509" s="2492"/>
      <c r="AR509" s="2492"/>
      <c r="AS509" s="2492"/>
      <c r="AT509" s="2492"/>
      <c r="AU509" s="2492"/>
      <c r="AV509" s="2492"/>
      <c r="AW509" s="2492"/>
      <c r="AX509" s="2492"/>
      <c r="AY509" s="2492"/>
      <c r="AZ509" s="2492"/>
      <c r="BA509" s="2492"/>
      <c r="BB509" s="2492"/>
      <c r="BC509" s="2492"/>
      <c r="BD509" s="2492"/>
      <c r="BE509" s="2492"/>
      <c r="BF509" s="2492"/>
      <c r="BG509" s="2492"/>
      <c r="BH509" s="2492"/>
      <c r="BI509" s="2492"/>
      <c r="BJ509" s="2492"/>
      <c r="BK509" s="2492"/>
      <c r="BL509" s="2492"/>
      <c r="BM509" s="2492"/>
      <c r="BN509" s="2492"/>
      <c r="BO509" s="2492"/>
      <c r="BP509" s="2492"/>
      <c r="BQ509" s="2492"/>
      <c r="BR509" s="2492"/>
      <c r="BS509" s="2492"/>
      <c r="BT509" s="2492"/>
      <c r="BU509" s="2492"/>
      <c r="BV509" s="2492"/>
      <c r="BW509" s="2492"/>
      <c r="BX509" s="2492"/>
      <c r="BY509" s="2492"/>
      <c r="BZ509" s="2492"/>
      <c r="CA509" s="2492"/>
      <c r="CB509" s="2492"/>
      <c r="CC509" s="2492"/>
      <c r="CD509" s="2492"/>
      <c r="CE509" s="2492"/>
      <c r="CF509" s="2492"/>
      <c r="CG509" s="2492"/>
      <c r="CH509" s="2492"/>
      <c r="CI509" s="2492"/>
      <c r="CJ509" s="2492"/>
      <c r="CK509" s="2492"/>
      <c r="CL509" s="2492"/>
      <c r="CM509" s="2492"/>
      <c r="CN509" s="2492"/>
      <c r="CO509" s="2492"/>
      <c r="CP509" s="2492"/>
      <c r="CQ509" s="2492"/>
      <c r="CR509" s="2492"/>
      <c r="CS509" s="2492"/>
      <c r="CT509" s="2492"/>
      <c r="CU509" s="2492"/>
      <c r="CV509" s="2492"/>
      <c r="CW509" s="2492"/>
      <c r="CX509" s="2492"/>
      <c r="CY509" s="2492"/>
      <c r="CZ509" s="2492"/>
      <c r="DA509" s="2492"/>
      <c r="DB509" s="2492"/>
      <c r="DC509" s="2492"/>
      <c r="DD509" s="2492"/>
      <c r="DE509" s="2492"/>
      <c r="DF509" s="2492"/>
      <c r="DG509" s="2492"/>
      <c r="DH509" s="2492"/>
      <c r="DI509" s="2492"/>
      <c r="DJ509" s="2492"/>
      <c r="DK509" s="2492"/>
      <c r="DL509" s="2492"/>
      <c r="DM509" s="2492"/>
      <c r="DN509" s="2492"/>
      <c r="DO509" s="2492"/>
      <c r="DP509" s="2492"/>
      <c r="DQ509" s="2492"/>
      <c r="DR509" s="2492"/>
      <c r="DS509" s="2492"/>
      <c r="DT509" s="2492"/>
      <c r="DU509" s="2492"/>
      <c r="DV509" s="2492"/>
      <c r="DW509" s="2492"/>
      <c r="DX509" s="2492"/>
      <c r="DY509" s="2492"/>
      <c r="DZ509" s="2492"/>
      <c r="EA509" s="2492"/>
      <c r="EB509" s="2492"/>
      <c r="EC509" s="2492"/>
      <c r="ED509" s="2492"/>
      <c r="EE509" s="2492"/>
      <c r="EF509" s="2492"/>
      <c r="EG509" s="2492"/>
      <c r="EH509" s="2492"/>
      <c r="EI509" s="2492"/>
      <c r="EJ509" s="2492"/>
      <c r="EK509" s="2492"/>
      <c r="EL509" s="2492"/>
      <c r="EM509" s="2492"/>
      <c r="EN509" s="2492"/>
      <c r="EO509" s="2492"/>
      <c r="EP509" s="2492"/>
      <c r="EQ509" s="2492"/>
      <c r="ER509" s="2492"/>
      <c r="ES509" s="2492"/>
      <c r="ET509" s="2492"/>
      <c r="EU509" s="2492"/>
      <c r="EV509" s="2492"/>
      <c r="EW509" s="2492"/>
      <c r="EX509" s="2492"/>
      <c r="EY509" s="2492"/>
      <c r="EZ509" s="2492"/>
      <c r="FA509" s="2492"/>
      <c r="FB509" s="2492"/>
      <c r="FC509" s="2492"/>
      <c r="FD509" s="2492"/>
      <c r="FE509" s="2492"/>
      <c r="FF509" s="2492"/>
      <c r="FG509" s="2492"/>
      <c r="FH509" s="2492"/>
      <c r="FI509" s="2492"/>
      <c r="FJ509" s="2492"/>
      <c r="FK509" s="2492"/>
      <c r="FL509" s="2492"/>
      <c r="FM509" s="2492"/>
      <c r="FN509" s="2492"/>
      <c r="FO509" s="2492"/>
      <c r="FP509" s="2492"/>
      <c r="FQ509" s="2492"/>
      <c r="FR509" s="2492"/>
      <c r="FS509" s="2492"/>
      <c r="FT509" s="2492"/>
      <c r="FU509" s="2492"/>
      <c r="FV509" s="2492"/>
      <c r="FW509" s="2492"/>
      <c r="FX509" s="2492"/>
      <c r="FY509" s="2492"/>
      <c r="FZ509" s="2492"/>
      <c r="GA509" s="2492"/>
      <c r="GB509" s="2492"/>
      <c r="GC509" s="2492"/>
      <c r="GD509" s="2492"/>
      <c r="GE509" s="2492"/>
      <c r="GF509" s="2492"/>
      <c r="GG509" s="2492"/>
      <c r="GH509" s="2492"/>
      <c r="GI509" s="2492"/>
      <c r="GJ509" s="2492"/>
      <c r="GK509" s="2492"/>
      <c r="GL509" s="2492"/>
      <c r="GM509" s="2492"/>
      <c r="GN509" s="2492"/>
      <c r="GO509" s="2492"/>
      <c r="GP509" s="2492"/>
      <c r="GQ509" s="2492"/>
      <c r="GR509" s="2492"/>
      <c r="GS509" s="2492"/>
      <c r="GT509" s="2492"/>
      <c r="GU509" s="2492"/>
      <c r="GV509" s="2492"/>
      <c r="GW509" s="2492"/>
      <c r="GX509" s="2492"/>
      <c r="GY509" s="2492"/>
      <c r="GZ509" s="2492"/>
      <c r="HA509" s="2492"/>
      <c r="HB509" s="2492"/>
      <c r="HC509" s="2492"/>
      <c r="HD509" s="2492"/>
      <c r="HE509" s="2492"/>
      <c r="HF509" s="2492"/>
      <c r="HG509" s="2492"/>
      <c r="HH509" s="2492"/>
      <c r="HI509" s="2492"/>
      <c r="HJ509" s="2492"/>
      <c r="HK509" s="2492"/>
      <c r="HL509" s="2492"/>
      <c r="HM509" s="2492"/>
      <c r="HN509" s="2492"/>
      <c r="HO509" s="2492"/>
      <c r="HP509" s="2492"/>
      <c r="HQ509" s="2492"/>
      <c r="HR509" s="2492"/>
      <c r="HS509" s="2492"/>
      <c r="HT509" s="2492"/>
      <c r="HU509" s="2492"/>
      <c r="HV509" s="2492"/>
      <c r="HW509" s="2492"/>
      <c r="HX509" s="2492"/>
      <c r="HY509" s="2492"/>
      <c r="HZ509" s="2492"/>
      <c r="IA509" s="2492"/>
      <c r="IB509" s="2492"/>
      <c r="IC509" s="2492"/>
      <c r="ID509" s="2492"/>
      <c r="IE509" s="2492"/>
    </row>
    <row r="510" spans="1:239" s="1472" customFormat="1" ht="30" customHeight="1" thickBot="1">
      <c r="A510" s="2518"/>
      <c r="B510" s="1197" t="s">
        <v>2104</v>
      </c>
      <c r="C510" s="2519"/>
      <c r="D510" s="2520"/>
      <c r="E510" s="2521"/>
      <c r="F510" s="2522"/>
      <c r="G510" s="2523"/>
      <c r="H510" s="2524"/>
      <c r="I510" s="2525" t="s">
        <v>373</v>
      </c>
      <c r="J510" s="2526"/>
      <c r="K510" s="2527"/>
      <c r="L510" s="2546"/>
      <c r="M510" s="2528"/>
      <c r="N510" s="1196"/>
      <c r="O510" s="2529"/>
      <c r="P510" s="2529" t="s">
        <v>373</v>
      </c>
      <c r="Q510" s="2529"/>
      <c r="R510" s="2592"/>
      <c r="S510" s="2529"/>
      <c r="T510" s="2529"/>
      <c r="U510" s="2529" t="s">
        <v>373</v>
      </c>
      <c r="V510" s="2529"/>
      <c r="W510" s="2546"/>
      <c r="X510" s="2530"/>
      <c r="Y510" s="2531"/>
      <c r="Z510" s="2532" t="s">
        <v>373</v>
      </c>
      <c r="AA510" s="2531"/>
      <c r="AB510" s="2670"/>
      <c r="AC510" s="2533"/>
      <c r="AD510" s="2534"/>
      <c r="AE510" s="2534"/>
      <c r="AF510" s="2534"/>
      <c r="AG510" s="2492"/>
      <c r="AH510" s="2492"/>
      <c r="AI510" s="2492"/>
      <c r="AJ510" s="2492"/>
      <c r="AK510" s="2492"/>
      <c r="AL510" s="2492"/>
      <c r="AM510" s="2492"/>
      <c r="AN510" s="2492"/>
      <c r="AO510" s="2492"/>
      <c r="AP510" s="2492"/>
      <c r="AQ510" s="2492"/>
      <c r="AR510" s="2492"/>
      <c r="AS510" s="2492"/>
      <c r="AT510" s="2492"/>
      <c r="AU510" s="2492"/>
      <c r="AV510" s="2492"/>
      <c r="AW510" s="2492"/>
      <c r="AX510" s="2492"/>
      <c r="AY510" s="2492"/>
      <c r="AZ510" s="2492"/>
      <c r="BA510" s="2492"/>
      <c r="BB510" s="2492"/>
      <c r="BC510" s="2492"/>
      <c r="BD510" s="2492"/>
      <c r="BE510" s="2492"/>
      <c r="BF510" s="2492"/>
      <c r="BG510" s="2492"/>
      <c r="BH510" s="2492"/>
      <c r="BI510" s="2492"/>
      <c r="BJ510" s="2492"/>
      <c r="BK510" s="2492"/>
      <c r="BL510" s="2492"/>
      <c r="BM510" s="2492"/>
      <c r="BN510" s="2492"/>
      <c r="BO510" s="2492"/>
      <c r="BP510" s="2492"/>
      <c r="BQ510" s="2492"/>
      <c r="BR510" s="2492"/>
      <c r="BS510" s="2492"/>
      <c r="BT510" s="2492"/>
      <c r="BU510" s="2492"/>
      <c r="BV510" s="2492"/>
      <c r="BW510" s="2492"/>
      <c r="BX510" s="2492"/>
      <c r="BY510" s="2492"/>
      <c r="BZ510" s="2492"/>
      <c r="CA510" s="2492"/>
      <c r="CB510" s="2492"/>
      <c r="CC510" s="2492"/>
      <c r="CD510" s="2492"/>
      <c r="CE510" s="2492"/>
      <c r="CF510" s="2492"/>
      <c r="CG510" s="2492"/>
      <c r="CH510" s="2492"/>
      <c r="CI510" s="2492"/>
      <c r="CJ510" s="2492"/>
      <c r="CK510" s="2492"/>
      <c r="CL510" s="2492"/>
      <c r="CM510" s="2492"/>
      <c r="CN510" s="2492"/>
      <c r="CO510" s="2492"/>
      <c r="CP510" s="2492"/>
      <c r="CQ510" s="2492"/>
      <c r="CR510" s="2492"/>
      <c r="CS510" s="2492"/>
      <c r="CT510" s="2492"/>
      <c r="CU510" s="2492"/>
      <c r="CV510" s="2492"/>
      <c r="CW510" s="2492"/>
      <c r="CX510" s="2492"/>
      <c r="CY510" s="2492"/>
      <c r="CZ510" s="2492"/>
      <c r="DA510" s="2492"/>
      <c r="DB510" s="2492"/>
      <c r="DC510" s="2492"/>
      <c r="DD510" s="2492"/>
      <c r="DE510" s="2492"/>
      <c r="DF510" s="2492"/>
      <c r="DG510" s="2492"/>
      <c r="DH510" s="2492"/>
      <c r="DI510" s="2492"/>
      <c r="DJ510" s="2492"/>
      <c r="DK510" s="2492"/>
      <c r="DL510" s="2492"/>
      <c r="DM510" s="2492"/>
      <c r="DN510" s="2492"/>
      <c r="DO510" s="2492"/>
      <c r="DP510" s="2492"/>
      <c r="DQ510" s="2492"/>
      <c r="DR510" s="2492"/>
      <c r="DS510" s="2492"/>
      <c r="DT510" s="2492"/>
      <c r="DU510" s="2492"/>
      <c r="DV510" s="2492"/>
      <c r="DW510" s="2492"/>
      <c r="DX510" s="2492"/>
      <c r="DY510" s="2492"/>
      <c r="DZ510" s="2492"/>
      <c r="EA510" s="2492"/>
      <c r="EB510" s="2492"/>
      <c r="EC510" s="2492"/>
      <c r="ED510" s="2492"/>
      <c r="EE510" s="2492"/>
      <c r="EF510" s="2492"/>
      <c r="EG510" s="2492"/>
      <c r="EH510" s="2492"/>
      <c r="EI510" s="2492"/>
      <c r="EJ510" s="2492"/>
      <c r="EK510" s="2492"/>
      <c r="EL510" s="2492"/>
      <c r="EM510" s="2492"/>
      <c r="EN510" s="2492"/>
      <c r="EO510" s="2492"/>
      <c r="EP510" s="2492"/>
      <c r="EQ510" s="2492"/>
      <c r="ER510" s="2492"/>
      <c r="ES510" s="2492"/>
      <c r="ET510" s="2492"/>
      <c r="EU510" s="2492"/>
      <c r="EV510" s="2492"/>
      <c r="EW510" s="2492"/>
      <c r="EX510" s="2492"/>
      <c r="EY510" s="2492"/>
      <c r="EZ510" s="2492"/>
      <c r="FA510" s="2492"/>
      <c r="FB510" s="2492"/>
      <c r="FC510" s="2492"/>
      <c r="FD510" s="2492"/>
      <c r="FE510" s="2492"/>
      <c r="FF510" s="2492"/>
      <c r="FG510" s="2492"/>
      <c r="FH510" s="2492"/>
      <c r="FI510" s="2492"/>
      <c r="FJ510" s="2492"/>
      <c r="FK510" s="2492"/>
      <c r="FL510" s="2492"/>
      <c r="FM510" s="2492"/>
      <c r="FN510" s="2492"/>
      <c r="FO510" s="2492"/>
      <c r="FP510" s="2492"/>
      <c r="FQ510" s="2492"/>
      <c r="FR510" s="2492"/>
      <c r="FS510" s="2492"/>
      <c r="FT510" s="2492"/>
      <c r="FU510" s="2492"/>
      <c r="FV510" s="2492"/>
      <c r="FW510" s="2492"/>
      <c r="FX510" s="2492"/>
      <c r="FY510" s="2492"/>
      <c r="FZ510" s="2492"/>
      <c r="GA510" s="2492"/>
      <c r="GB510" s="2492"/>
      <c r="GC510" s="2492"/>
      <c r="GD510" s="2492"/>
      <c r="GE510" s="2492"/>
      <c r="GF510" s="2492"/>
      <c r="GG510" s="2492"/>
      <c r="GH510" s="2492"/>
      <c r="GI510" s="2492"/>
      <c r="GJ510" s="2492"/>
      <c r="GK510" s="2492"/>
      <c r="GL510" s="2492"/>
      <c r="GM510" s="2492"/>
      <c r="GN510" s="2492"/>
      <c r="GO510" s="2492"/>
      <c r="GP510" s="2492"/>
      <c r="GQ510" s="2492"/>
      <c r="GR510" s="2492"/>
      <c r="GS510" s="2492"/>
      <c r="GT510" s="2492"/>
      <c r="GU510" s="2492"/>
      <c r="GV510" s="2492"/>
      <c r="GW510" s="2492"/>
      <c r="GX510" s="2492"/>
      <c r="GY510" s="2492"/>
      <c r="GZ510" s="2492"/>
      <c r="HA510" s="2492"/>
      <c r="HB510" s="2492"/>
      <c r="HC510" s="2492"/>
      <c r="HD510" s="2492"/>
      <c r="HE510" s="2492"/>
      <c r="HF510" s="2492"/>
      <c r="HG510" s="2492"/>
      <c r="HH510" s="2492"/>
      <c r="HI510" s="2492"/>
      <c r="HJ510" s="2492"/>
      <c r="HK510" s="2492"/>
      <c r="HL510" s="2492"/>
      <c r="HM510" s="2492"/>
      <c r="HN510" s="2492"/>
      <c r="HO510" s="2492"/>
      <c r="HP510" s="2492"/>
      <c r="HQ510" s="2492"/>
      <c r="HR510" s="2492"/>
      <c r="HS510" s="2492"/>
      <c r="HT510" s="2492"/>
      <c r="HU510" s="2492"/>
      <c r="HV510" s="2492"/>
      <c r="HW510" s="2492"/>
      <c r="HX510" s="2492"/>
      <c r="HY510" s="2492"/>
      <c r="HZ510" s="2492"/>
      <c r="IA510" s="2492"/>
      <c r="IB510" s="2492"/>
      <c r="IC510" s="2492"/>
      <c r="ID510" s="2492"/>
      <c r="IE510" s="2492"/>
    </row>
    <row r="511" spans="1:239" s="1472" customFormat="1" ht="15.75" customHeight="1" thickBot="1">
      <c r="A511" s="1662">
        <v>3882</v>
      </c>
      <c r="B511" s="1663" t="s">
        <v>2105</v>
      </c>
      <c r="C511" s="1664" t="s">
        <v>2106</v>
      </c>
      <c r="D511" s="1665"/>
      <c r="E511" s="1666"/>
      <c r="F511" s="1917"/>
      <c r="G511" s="1507">
        <v>0.3</v>
      </c>
      <c r="H511" s="1508"/>
      <c r="I511" s="1744">
        <v>13.8</v>
      </c>
      <c r="J511" s="1745"/>
      <c r="K511" s="1670">
        <v>1</v>
      </c>
      <c r="L511" s="2444"/>
      <c r="M511" s="754" t="s">
        <v>2107</v>
      </c>
      <c r="N511" s="2275">
        <v>10</v>
      </c>
      <c r="O511" s="2276"/>
      <c r="P511" s="2277">
        <v>75</v>
      </c>
      <c r="Q511" s="2276"/>
      <c r="R511" s="2642"/>
      <c r="S511" s="2278"/>
      <c r="T511" s="2279"/>
      <c r="U511" s="2280"/>
      <c r="V511" s="2279"/>
      <c r="W511" s="2667"/>
      <c r="X511" s="1513">
        <v>0.1</v>
      </c>
      <c r="Y511" s="1935"/>
      <c r="Z511" s="1936">
        <v>4911</v>
      </c>
      <c r="AA511" s="1921"/>
      <c r="AB511" s="2672"/>
      <c r="AC511" s="2516">
        <f t="shared" si="32"/>
        <v>0</v>
      </c>
      <c r="AD511" s="1416">
        <f t="shared" si="33"/>
        <v>0</v>
      </c>
      <c r="AE511" s="1416">
        <f t="shared" si="34"/>
        <v>0</v>
      </c>
      <c r="AF511" s="1416">
        <f t="shared" si="35"/>
        <v>0</v>
      </c>
      <c r="AG511" s="2492"/>
      <c r="AH511" s="2492"/>
      <c r="AI511" s="2492"/>
      <c r="AJ511" s="2492"/>
      <c r="AK511" s="2492"/>
      <c r="AL511" s="2492"/>
      <c r="AM511" s="2492"/>
      <c r="AN511" s="2492"/>
      <c r="AO511" s="2492"/>
      <c r="AP511" s="2492"/>
      <c r="AQ511" s="2492"/>
      <c r="AR511" s="2492"/>
      <c r="AS511" s="2492"/>
      <c r="AT511" s="2492"/>
      <c r="AU511" s="2492"/>
      <c r="AV511" s="2492"/>
      <c r="AW511" s="2492"/>
      <c r="AX511" s="2492"/>
      <c r="AY511" s="2492"/>
      <c r="AZ511" s="2492"/>
      <c r="BA511" s="2492"/>
      <c r="BB511" s="2492"/>
      <c r="BC511" s="2492"/>
      <c r="BD511" s="2492"/>
      <c r="BE511" s="2492"/>
      <c r="BF511" s="2492"/>
      <c r="BG511" s="2492"/>
      <c r="BH511" s="2492"/>
      <c r="BI511" s="2492"/>
      <c r="BJ511" s="2492"/>
      <c r="BK511" s="2492"/>
      <c r="BL511" s="2492"/>
      <c r="BM511" s="2492"/>
      <c r="BN511" s="2492"/>
      <c r="BO511" s="2492"/>
      <c r="BP511" s="2492"/>
      <c r="BQ511" s="2492"/>
      <c r="BR511" s="2492"/>
      <c r="BS511" s="2492"/>
      <c r="BT511" s="2492"/>
      <c r="BU511" s="2492"/>
      <c r="BV511" s="2492"/>
      <c r="BW511" s="2492"/>
      <c r="BX511" s="2492"/>
      <c r="BY511" s="2492"/>
      <c r="BZ511" s="2492"/>
      <c r="CA511" s="2492"/>
      <c r="CB511" s="2492"/>
      <c r="CC511" s="2492"/>
      <c r="CD511" s="2492"/>
      <c r="CE511" s="2492"/>
      <c r="CF511" s="2492"/>
      <c r="CG511" s="2492"/>
      <c r="CH511" s="2492"/>
      <c r="CI511" s="2492"/>
      <c r="CJ511" s="2492"/>
      <c r="CK511" s="2492"/>
      <c r="CL511" s="2492"/>
      <c r="CM511" s="2492"/>
      <c r="CN511" s="2492"/>
      <c r="CO511" s="2492"/>
      <c r="CP511" s="2492"/>
      <c r="CQ511" s="2492"/>
      <c r="CR511" s="2492"/>
      <c r="CS511" s="2492"/>
      <c r="CT511" s="2492"/>
      <c r="CU511" s="2492"/>
      <c r="CV511" s="2492"/>
      <c r="CW511" s="2492"/>
      <c r="CX511" s="2492"/>
      <c r="CY511" s="2492"/>
      <c r="CZ511" s="2492"/>
      <c r="DA511" s="2492"/>
      <c r="DB511" s="2492"/>
      <c r="DC511" s="2492"/>
      <c r="DD511" s="2492"/>
      <c r="DE511" s="2492"/>
      <c r="DF511" s="2492"/>
      <c r="DG511" s="2492"/>
      <c r="DH511" s="2492"/>
      <c r="DI511" s="2492"/>
      <c r="DJ511" s="2492"/>
      <c r="DK511" s="2492"/>
      <c r="DL511" s="2492"/>
      <c r="DM511" s="2492"/>
      <c r="DN511" s="2492"/>
      <c r="DO511" s="2492"/>
      <c r="DP511" s="2492"/>
      <c r="DQ511" s="2492"/>
      <c r="DR511" s="2492"/>
      <c r="DS511" s="2492"/>
      <c r="DT511" s="2492"/>
      <c r="DU511" s="2492"/>
      <c r="DV511" s="2492"/>
      <c r="DW511" s="2492"/>
      <c r="DX511" s="2492"/>
      <c r="DY511" s="2492"/>
      <c r="DZ511" s="2492"/>
      <c r="EA511" s="2492"/>
      <c r="EB511" s="2492"/>
      <c r="EC511" s="2492"/>
      <c r="ED511" s="2492"/>
      <c r="EE511" s="2492"/>
      <c r="EF511" s="2492"/>
      <c r="EG511" s="2492"/>
      <c r="EH511" s="2492"/>
      <c r="EI511" s="2492"/>
      <c r="EJ511" s="2492"/>
      <c r="EK511" s="2492"/>
      <c r="EL511" s="2492"/>
      <c r="EM511" s="2492"/>
      <c r="EN511" s="2492"/>
      <c r="EO511" s="2492"/>
      <c r="EP511" s="2492"/>
      <c r="EQ511" s="2492"/>
      <c r="ER511" s="2492"/>
      <c r="ES511" s="2492"/>
      <c r="ET511" s="2492"/>
      <c r="EU511" s="2492"/>
      <c r="EV511" s="2492"/>
      <c r="EW511" s="2492"/>
      <c r="EX511" s="2492"/>
      <c r="EY511" s="2492"/>
      <c r="EZ511" s="2492"/>
      <c r="FA511" s="2492"/>
      <c r="FB511" s="2492"/>
      <c r="FC511" s="2492"/>
      <c r="FD511" s="2492"/>
      <c r="FE511" s="2492"/>
      <c r="FF511" s="2492"/>
      <c r="FG511" s="2492"/>
      <c r="FH511" s="2492"/>
      <c r="FI511" s="2492"/>
      <c r="FJ511" s="2492"/>
      <c r="FK511" s="2492"/>
      <c r="FL511" s="2492"/>
      <c r="FM511" s="2492"/>
      <c r="FN511" s="2492"/>
      <c r="FO511" s="2492"/>
      <c r="FP511" s="2492"/>
      <c r="FQ511" s="2492"/>
      <c r="FR511" s="2492"/>
      <c r="FS511" s="2492"/>
      <c r="FT511" s="2492"/>
      <c r="FU511" s="2492"/>
      <c r="FV511" s="2492"/>
      <c r="FW511" s="2492"/>
      <c r="FX511" s="2492"/>
      <c r="FY511" s="2492"/>
      <c r="FZ511" s="2492"/>
      <c r="GA511" s="2492"/>
      <c r="GB511" s="2492"/>
      <c r="GC511" s="2492"/>
      <c r="GD511" s="2492"/>
      <c r="GE511" s="2492"/>
      <c r="GF511" s="2492"/>
      <c r="GG511" s="2492"/>
      <c r="GH511" s="2492"/>
      <c r="GI511" s="2492"/>
      <c r="GJ511" s="2492"/>
      <c r="GK511" s="2492"/>
      <c r="GL511" s="2492"/>
      <c r="GM511" s="2492"/>
      <c r="GN511" s="2492"/>
      <c r="GO511" s="2492"/>
      <c r="GP511" s="2492"/>
      <c r="GQ511" s="2492"/>
      <c r="GR511" s="2492"/>
      <c r="GS511" s="2492"/>
      <c r="GT511" s="2492"/>
      <c r="GU511" s="2492"/>
      <c r="GV511" s="2492"/>
      <c r="GW511" s="2492"/>
      <c r="GX511" s="2492"/>
      <c r="GY511" s="2492"/>
      <c r="GZ511" s="2492"/>
      <c r="HA511" s="2492"/>
      <c r="HB511" s="2492"/>
      <c r="HC511" s="2492"/>
      <c r="HD511" s="2492"/>
      <c r="HE511" s="2492"/>
      <c r="HF511" s="2492"/>
      <c r="HG511" s="2492"/>
      <c r="HH511" s="2492"/>
      <c r="HI511" s="2492"/>
      <c r="HJ511" s="2492"/>
      <c r="HK511" s="2492"/>
      <c r="HL511" s="2492"/>
      <c r="HM511" s="2492"/>
      <c r="HN511" s="2492"/>
      <c r="HO511" s="2492"/>
      <c r="HP511" s="2492"/>
      <c r="HQ511" s="2492"/>
      <c r="HR511" s="2492"/>
      <c r="HS511" s="2492"/>
      <c r="HT511" s="2492"/>
      <c r="HU511" s="2492"/>
      <c r="HV511" s="2492"/>
      <c r="HW511" s="2492"/>
      <c r="HX511" s="2492"/>
      <c r="HY511" s="2492"/>
      <c r="HZ511" s="2492"/>
      <c r="IA511" s="2492"/>
      <c r="IB511" s="2492"/>
      <c r="IC511" s="2492"/>
      <c r="ID511" s="2492"/>
      <c r="IE511" s="2492"/>
    </row>
    <row r="512" spans="1:239" s="1472" customFormat="1" ht="30" customHeight="1" thickBot="1">
      <c r="A512" s="2518"/>
      <c r="B512" s="1197" t="s">
        <v>2108</v>
      </c>
      <c r="C512" s="2519"/>
      <c r="D512" s="2520"/>
      <c r="E512" s="2521"/>
      <c r="F512" s="2522"/>
      <c r="G512" s="2523"/>
      <c r="H512" s="2524"/>
      <c r="I512" s="2525" t="s">
        <v>373</v>
      </c>
      <c r="J512" s="2526"/>
      <c r="K512" s="2527"/>
      <c r="L512" s="2546"/>
      <c r="M512" s="2528"/>
      <c r="N512" s="1196"/>
      <c r="O512" s="2529"/>
      <c r="P512" s="2529" t="s">
        <v>373</v>
      </c>
      <c r="Q512" s="2529"/>
      <c r="R512" s="2592"/>
      <c r="S512" s="2529"/>
      <c r="T512" s="2529"/>
      <c r="U512" s="2529" t="s">
        <v>373</v>
      </c>
      <c r="V512" s="2529"/>
      <c r="W512" s="2546"/>
      <c r="X512" s="2530"/>
      <c r="Y512" s="2531"/>
      <c r="Z512" s="2532" t="s">
        <v>373</v>
      </c>
      <c r="AA512" s="2531"/>
      <c r="AB512" s="2670"/>
      <c r="AC512" s="2533"/>
      <c r="AD512" s="2534"/>
      <c r="AE512" s="2534"/>
      <c r="AF512" s="2534"/>
      <c r="AG512" s="2492"/>
      <c r="AH512" s="2492"/>
      <c r="AI512" s="2492"/>
      <c r="AJ512" s="2492"/>
      <c r="AK512" s="2492"/>
      <c r="AL512" s="2492"/>
      <c r="AM512" s="2492"/>
      <c r="AN512" s="2492"/>
      <c r="AO512" s="2492"/>
      <c r="AP512" s="2492"/>
      <c r="AQ512" s="2492"/>
      <c r="AR512" s="2492"/>
      <c r="AS512" s="2492"/>
      <c r="AT512" s="2492"/>
      <c r="AU512" s="2492"/>
      <c r="AV512" s="2492"/>
      <c r="AW512" s="2492"/>
      <c r="AX512" s="2492"/>
      <c r="AY512" s="2492"/>
      <c r="AZ512" s="2492"/>
      <c r="BA512" s="2492"/>
      <c r="BB512" s="2492"/>
      <c r="BC512" s="2492"/>
      <c r="BD512" s="2492"/>
      <c r="BE512" s="2492"/>
      <c r="BF512" s="2492"/>
      <c r="BG512" s="2492"/>
      <c r="BH512" s="2492"/>
      <c r="BI512" s="2492"/>
      <c r="BJ512" s="2492"/>
      <c r="BK512" s="2492"/>
      <c r="BL512" s="2492"/>
      <c r="BM512" s="2492"/>
      <c r="BN512" s="2492"/>
      <c r="BO512" s="2492"/>
      <c r="BP512" s="2492"/>
      <c r="BQ512" s="2492"/>
      <c r="BR512" s="2492"/>
      <c r="BS512" s="2492"/>
      <c r="BT512" s="2492"/>
      <c r="BU512" s="2492"/>
      <c r="BV512" s="2492"/>
      <c r="BW512" s="2492"/>
      <c r="BX512" s="2492"/>
      <c r="BY512" s="2492"/>
      <c r="BZ512" s="2492"/>
      <c r="CA512" s="2492"/>
      <c r="CB512" s="2492"/>
      <c r="CC512" s="2492"/>
      <c r="CD512" s="2492"/>
      <c r="CE512" s="2492"/>
      <c r="CF512" s="2492"/>
      <c r="CG512" s="2492"/>
      <c r="CH512" s="2492"/>
      <c r="CI512" s="2492"/>
      <c r="CJ512" s="2492"/>
      <c r="CK512" s="2492"/>
      <c r="CL512" s="2492"/>
      <c r="CM512" s="2492"/>
      <c r="CN512" s="2492"/>
      <c r="CO512" s="2492"/>
      <c r="CP512" s="2492"/>
      <c r="CQ512" s="2492"/>
      <c r="CR512" s="2492"/>
      <c r="CS512" s="2492"/>
      <c r="CT512" s="2492"/>
      <c r="CU512" s="2492"/>
      <c r="CV512" s="2492"/>
      <c r="CW512" s="2492"/>
      <c r="CX512" s="2492"/>
      <c r="CY512" s="2492"/>
      <c r="CZ512" s="2492"/>
      <c r="DA512" s="2492"/>
      <c r="DB512" s="2492"/>
      <c r="DC512" s="2492"/>
      <c r="DD512" s="2492"/>
      <c r="DE512" s="2492"/>
      <c r="DF512" s="2492"/>
      <c r="DG512" s="2492"/>
      <c r="DH512" s="2492"/>
      <c r="DI512" s="2492"/>
      <c r="DJ512" s="2492"/>
      <c r="DK512" s="2492"/>
      <c r="DL512" s="2492"/>
      <c r="DM512" s="2492"/>
      <c r="DN512" s="2492"/>
      <c r="DO512" s="2492"/>
      <c r="DP512" s="2492"/>
      <c r="DQ512" s="2492"/>
      <c r="DR512" s="2492"/>
      <c r="DS512" s="2492"/>
      <c r="DT512" s="2492"/>
      <c r="DU512" s="2492"/>
      <c r="DV512" s="2492"/>
      <c r="DW512" s="2492"/>
      <c r="DX512" s="2492"/>
      <c r="DY512" s="2492"/>
      <c r="DZ512" s="2492"/>
      <c r="EA512" s="2492"/>
      <c r="EB512" s="2492"/>
      <c r="EC512" s="2492"/>
      <c r="ED512" s="2492"/>
      <c r="EE512" s="2492"/>
      <c r="EF512" s="2492"/>
      <c r="EG512" s="2492"/>
      <c r="EH512" s="2492"/>
      <c r="EI512" s="2492"/>
      <c r="EJ512" s="2492"/>
      <c r="EK512" s="2492"/>
      <c r="EL512" s="2492"/>
      <c r="EM512" s="2492"/>
      <c r="EN512" s="2492"/>
      <c r="EO512" s="2492"/>
      <c r="EP512" s="2492"/>
      <c r="EQ512" s="2492"/>
      <c r="ER512" s="2492"/>
      <c r="ES512" s="2492"/>
      <c r="ET512" s="2492"/>
      <c r="EU512" s="2492"/>
      <c r="EV512" s="2492"/>
      <c r="EW512" s="2492"/>
      <c r="EX512" s="2492"/>
      <c r="EY512" s="2492"/>
      <c r="EZ512" s="2492"/>
      <c r="FA512" s="2492"/>
      <c r="FB512" s="2492"/>
      <c r="FC512" s="2492"/>
      <c r="FD512" s="2492"/>
      <c r="FE512" s="2492"/>
      <c r="FF512" s="2492"/>
      <c r="FG512" s="2492"/>
      <c r="FH512" s="2492"/>
      <c r="FI512" s="2492"/>
      <c r="FJ512" s="2492"/>
      <c r="FK512" s="2492"/>
      <c r="FL512" s="2492"/>
      <c r="FM512" s="2492"/>
      <c r="FN512" s="2492"/>
      <c r="FO512" s="2492"/>
      <c r="FP512" s="2492"/>
      <c r="FQ512" s="2492"/>
      <c r="FR512" s="2492"/>
      <c r="FS512" s="2492"/>
      <c r="FT512" s="2492"/>
      <c r="FU512" s="2492"/>
      <c r="FV512" s="2492"/>
      <c r="FW512" s="2492"/>
      <c r="FX512" s="2492"/>
      <c r="FY512" s="2492"/>
      <c r="FZ512" s="2492"/>
      <c r="GA512" s="2492"/>
      <c r="GB512" s="2492"/>
      <c r="GC512" s="2492"/>
      <c r="GD512" s="2492"/>
      <c r="GE512" s="2492"/>
      <c r="GF512" s="2492"/>
      <c r="GG512" s="2492"/>
      <c r="GH512" s="2492"/>
      <c r="GI512" s="2492"/>
      <c r="GJ512" s="2492"/>
      <c r="GK512" s="2492"/>
      <c r="GL512" s="2492"/>
      <c r="GM512" s="2492"/>
      <c r="GN512" s="2492"/>
      <c r="GO512" s="2492"/>
      <c r="GP512" s="2492"/>
      <c r="GQ512" s="2492"/>
      <c r="GR512" s="2492"/>
      <c r="GS512" s="2492"/>
      <c r="GT512" s="2492"/>
      <c r="GU512" s="2492"/>
      <c r="GV512" s="2492"/>
      <c r="GW512" s="2492"/>
      <c r="GX512" s="2492"/>
      <c r="GY512" s="2492"/>
      <c r="GZ512" s="2492"/>
      <c r="HA512" s="2492"/>
      <c r="HB512" s="2492"/>
      <c r="HC512" s="2492"/>
      <c r="HD512" s="2492"/>
      <c r="HE512" s="2492"/>
      <c r="HF512" s="2492"/>
      <c r="HG512" s="2492"/>
      <c r="HH512" s="2492"/>
      <c r="HI512" s="2492"/>
      <c r="HJ512" s="2492"/>
      <c r="HK512" s="2492"/>
      <c r="HL512" s="2492"/>
      <c r="HM512" s="2492"/>
      <c r="HN512" s="2492"/>
      <c r="HO512" s="2492"/>
      <c r="HP512" s="2492"/>
      <c r="HQ512" s="2492"/>
      <c r="HR512" s="2492"/>
      <c r="HS512" s="2492"/>
      <c r="HT512" s="2492"/>
      <c r="HU512" s="2492"/>
      <c r="HV512" s="2492"/>
      <c r="HW512" s="2492"/>
      <c r="HX512" s="2492"/>
      <c r="HY512" s="2492"/>
      <c r="HZ512" s="2492"/>
      <c r="IA512" s="2492"/>
      <c r="IB512" s="2492"/>
      <c r="IC512" s="2492"/>
      <c r="ID512" s="2492"/>
      <c r="IE512" s="2492"/>
    </row>
    <row r="513" spans="1:239" s="1472" customFormat="1" ht="15.75" customHeight="1">
      <c r="A513" s="1484" t="s">
        <v>2109</v>
      </c>
      <c r="B513" s="1485" t="s">
        <v>2110</v>
      </c>
      <c r="C513" s="2281" t="s">
        <v>2111</v>
      </c>
      <c r="D513" s="1658"/>
      <c r="E513" s="1659"/>
      <c r="F513" s="2170"/>
      <c r="G513" s="1486">
        <v>0.6</v>
      </c>
      <c r="H513" s="1487"/>
      <c r="I513" s="1602">
        <v>24.9</v>
      </c>
      <c r="J513" s="1782"/>
      <c r="K513" s="1603">
        <v>3</v>
      </c>
      <c r="L513" s="2556"/>
      <c r="M513" s="1119" t="s">
        <v>2112</v>
      </c>
      <c r="N513" s="1157">
        <v>10</v>
      </c>
      <c r="O513" s="163"/>
      <c r="P513" s="1902">
        <v>344</v>
      </c>
      <c r="Q513" s="163"/>
      <c r="R513" s="2615"/>
      <c r="S513" s="486"/>
      <c r="T513" s="995"/>
      <c r="U513" s="1943"/>
      <c r="V513" s="995"/>
      <c r="W513" s="2603"/>
      <c r="X513" s="1492">
        <v>0.03</v>
      </c>
      <c r="Y513" s="1539"/>
      <c r="Z513" s="2282">
        <v>24240</v>
      </c>
      <c r="AA513" s="1537"/>
      <c r="AB513" s="2674"/>
      <c r="AC513" s="2516">
        <f t="shared" si="32"/>
        <v>0</v>
      </c>
      <c r="AD513" s="1416">
        <f t="shared" si="33"/>
        <v>0</v>
      </c>
      <c r="AE513" s="1416">
        <f t="shared" si="34"/>
        <v>0</v>
      </c>
      <c r="AF513" s="1416">
        <f t="shared" si="35"/>
        <v>0</v>
      </c>
      <c r="AG513" s="2492"/>
      <c r="AH513" s="2492"/>
      <c r="AI513" s="2492"/>
      <c r="AJ513" s="2492"/>
      <c r="AK513" s="2492"/>
      <c r="AL513" s="2492"/>
      <c r="AM513" s="2492"/>
      <c r="AN513" s="2492"/>
      <c r="AO513" s="2492"/>
      <c r="AP513" s="2492"/>
      <c r="AQ513" s="2492"/>
      <c r="AR513" s="2492"/>
      <c r="AS513" s="2492"/>
      <c r="AT513" s="2492"/>
      <c r="AU513" s="2492"/>
      <c r="AV513" s="2492"/>
      <c r="AW513" s="2492"/>
      <c r="AX513" s="2492"/>
      <c r="AY513" s="2492"/>
      <c r="AZ513" s="2492"/>
      <c r="BA513" s="2492"/>
      <c r="BB513" s="2492"/>
      <c r="BC513" s="2492"/>
      <c r="BD513" s="2492"/>
      <c r="BE513" s="2492"/>
      <c r="BF513" s="2492"/>
      <c r="BG513" s="2492"/>
      <c r="BH513" s="2492"/>
      <c r="BI513" s="2492"/>
      <c r="BJ513" s="2492"/>
      <c r="BK513" s="2492"/>
      <c r="BL513" s="2492"/>
      <c r="BM513" s="2492"/>
      <c r="BN513" s="2492"/>
      <c r="BO513" s="2492"/>
      <c r="BP513" s="2492"/>
      <c r="BQ513" s="2492"/>
      <c r="BR513" s="2492"/>
      <c r="BS513" s="2492"/>
      <c r="BT513" s="2492"/>
      <c r="BU513" s="2492"/>
      <c r="BV513" s="2492"/>
      <c r="BW513" s="2492"/>
      <c r="BX513" s="2492"/>
      <c r="BY513" s="2492"/>
      <c r="BZ513" s="2492"/>
      <c r="CA513" s="2492"/>
      <c r="CB513" s="2492"/>
      <c r="CC513" s="2492"/>
      <c r="CD513" s="2492"/>
      <c r="CE513" s="2492"/>
      <c r="CF513" s="2492"/>
      <c r="CG513" s="2492"/>
      <c r="CH513" s="2492"/>
      <c r="CI513" s="2492"/>
      <c r="CJ513" s="2492"/>
      <c r="CK513" s="2492"/>
      <c r="CL513" s="2492"/>
      <c r="CM513" s="2492"/>
      <c r="CN513" s="2492"/>
      <c r="CO513" s="2492"/>
      <c r="CP513" s="2492"/>
      <c r="CQ513" s="2492"/>
      <c r="CR513" s="2492"/>
      <c r="CS513" s="2492"/>
      <c r="CT513" s="2492"/>
      <c r="CU513" s="2492"/>
      <c r="CV513" s="2492"/>
      <c r="CW513" s="2492"/>
      <c r="CX513" s="2492"/>
      <c r="CY513" s="2492"/>
      <c r="CZ513" s="2492"/>
      <c r="DA513" s="2492"/>
      <c r="DB513" s="2492"/>
      <c r="DC513" s="2492"/>
      <c r="DD513" s="2492"/>
      <c r="DE513" s="2492"/>
      <c r="DF513" s="2492"/>
      <c r="DG513" s="2492"/>
      <c r="DH513" s="2492"/>
      <c r="DI513" s="2492"/>
      <c r="DJ513" s="2492"/>
      <c r="DK513" s="2492"/>
      <c r="DL513" s="2492"/>
      <c r="DM513" s="2492"/>
      <c r="DN513" s="2492"/>
      <c r="DO513" s="2492"/>
      <c r="DP513" s="2492"/>
      <c r="DQ513" s="2492"/>
      <c r="DR513" s="2492"/>
      <c r="DS513" s="2492"/>
      <c r="DT513" s="2492"/>
      <c r="DU513" s="2492"/>
      <c r="DV513" s="2492"/>
      <c r="DW513" s="2492"/>
      <c r="DX513" s="2492"/>
      <c r="DY513" s="2492"/>
      <c r="DZ513" s="2492"/>
      <c r="EA513" s="2492"/>
      <c r="EB513" s="2492"/>
      <c r="EC513" s="2492"/>
      <c r="ED513" s="2492"/>
      <c r="EE513" s="2492"/>
      <c r="EF513" s="2492"/>
      <c r="EG513" s="2492"/>
      <c r="EH513" s="2492"/>
      <c r="EI513" s="2492"/>
      <c r="EJ513" s="2492"/>
      <c r="EK513" s="2492"/>
      <c r="EL513" s="2492"/>
      <c r="EM513" s="2492"/>
      <c r="EN513" s="2492"/>
      <c r="EO513" s="2492"/>
      <c r="EP513" s="2492"/>
      <c r="EQ513" s="2492"/>
      <c r="ER513" s="2492"/>
      <c r="ES513" s="2492"/>
      <c r="ET513" s="2492"/>
      <c r="EU513" s="2492"/>
      <c r="EV513" s="2492"/>
      <c r="EW513" s="2492"/>
      <c r="EX513" s="2492"/>
      <c r="EY513" s="2492"/>
      <c r="EZ513" s="2492"/>
      <c r="FA513" s="2492"/>
      <c r="FB513" s="2492"/>
      <c r="FC513" s="2492"/>
      <c r="FD513" s="2492"/>
      <c r="FE513" s="2492"/>
      <c r="FF513" s="2492"/>
      <c r="FG513" s="2492"/>
      <c r="FH513" s="2492"/>
      <c r="FI513" s="2492"/>
      <c r="FJ513" s="2492"/>
      <c r="FK513" s="2492"/>
      <c r="FL513" s="2492"/>
      <c r="FM513" s="2492"/>
      <c r="FN513" s="2492"/>
      <c r="FO513" s="2492"/>
      <c r="FP513" s="2492"/>
      <c r="FQ513" s="2492"/>
      <c r="FR513" s="2492"/>
      <c r="FS513" s="2492"/>
      <c r="FT513" s="2492"/>
      <c r="FU513" s="2492"/>
      <c r="FV513" s="2492"/>
      <c r="FW513" s="2492"/>
      <c r="FX513" s="2492"/>
      <c r="FY513" s="2492"/>
      <c r="FZ513" s="2492"/>
      <c r="GA513" s="2492"/>
      <c r="GB513" s="2492"/>
      <c r="GC513" s="2492"/>
      <c r="GD513" s="2492"/>
      <c r="GE513" s="2492"/>
      <c r="GF513" s="2492"/>
      <c r="GG513" s="2492"/>
      <c r="GH513" s="2492"/>
      <c r="GI513" s="2492"/>
      <c r="GJ513" s="2492"/>
      <c r="GK513" s="2492"/>
      <c r="GL513" s="2492"/>
      <c r="GM513" s="2492"/>
      <c r="GN513" s="2492"/>
      <c r="GO513" s="2492"/>
      <c r="GP513" s="2492"/>
      <c r="GQ513" s="2492"/>
      <c r="GR513" s="2492"/>
      <c r="GS513" s="2492"/>
      <c r="GT513" s="2492"/>
      <c r="GU513" s="2492"/>
      <c r="GV513" s="2492"/>
      <c r="GW513" s="2492"/>
      <c r="GX513" s="2492"/>
      <c r="GY513" s="2492"/>
      <c r="GZ513" s="2492"/>
      <c r="HA513" s="2492"/>
      <c r="HB513" s="2492"/>
      <c r="HC513" s="2492"/>
      <c r="HD513" s="2492"/>
      <c r="HE513" s="2492"/>
      <c r="HF513" s="2492"/>
      <c r="HG513" s="2492"/>
      <c r="HH513" s="2492"/>
      <c r="HI513" s="2492"/>
      <c r="HJ513" s="2492"/>
      <c r="HK513" s="2492"/>
      <c r="HL513" s="2492"/>
      <c r="HM513" s="2492"/>
      <c r="HN513" s="2492"/>
      <c r="HO513" s="2492"/>
      <c r="HP513" s="2492"/>
      <c r="HQ513" s="2492"/>
      <c r="HR513" s="2492"/>
      <c r="HS513" s="2492"/>
      <c r="HT513" s="2492"/>
      <c r="HU513" s="2492"/>
      <c r="HV513" s="2492"/>
      <c r="HW513" s="2492"/>
      <c r="HX513" s="2492"/>
      <c r="HY513" s="2492"/>
      <c r="HZ513" s="2492"/>
      <c r="IA513" s="2492"/>
      <c r="IB513" s="2492"/>
      <c r="IC513" s="2492"/>
      <c r="ID513" s="2492"/>
      <c r="IE513" s="2492"/>
    </row>
    <row r="514" spans="1:239" s="1472" customFormat="1" ht="36.950000000000003" customHeight="1">
      <c r="A514" s="1552" t="s">
        <v>2113</v>
      </c>
      <c r="B514" s="1553" t="s">
        <v>2110</v>
      </c>
      <c r="C514" s="4292" t="s">
        <v>2114</v>
      </c>
      <c r="D514" s="4294"/>
      <c r="E514" s="4294"/>
      <c r="F514" s="4295"/>
      <c r="G514" s="1554">
        <v>0.5</v>
      </c>
      <c r="H514" s="1555"/>
      <c r="I514" s="1617">
        <v>37.299999999999997</v>
      </c>
      <c r="J514" s="1764"/>
      <c r="K514" s="1611">
        <v>4</v>
      </c>
      <c r="L514" s="2557"/>
      <c r="M514" s="692"/>
      <c r="N514" s="945"/>
      <c r="O514" s="1134"/>
      <c r="P514" s="1588"/>
      <c r="Q514" s="1134"/>
      <c r="R514" s="2471"/>
      <c r="S514" s="2028"/>
      <c r="T514" s="992"/>
      <c r="U514" s="2246"/>
      <c r="V514" s="992"/>
      <c r="W514" s="2643"/>
      <c r="X514" s="1133"/>
      <c r="Y514" s="1134"/>
      <c r="Z514" s="1149"/>
      <c r="AA514" s="1057"/>
      <c r="AB514" s="2680"/>
      <c r="AC514" s="2516">
        <f t="shared" si="32"/>
        <v>0</v>
      </c>
      <c r="AD514" s="1416">
        <f t="shared" si="33"/>
        <v>0</v>
      </c>
      <c r="AE514" s="1416">
        <f t="shared" si="34"/>
        <v>0</v>
      </c>
      <c r="AF514" s="1416">
        <f t="shared" si="35"/>
        <v>0</v>
      </c>
      <c r="AG514" s="2492"/>
      <c r="AH514" s="2492"/>
      <c r="AI514" s="2492"/>
      <c r="AJ514" s="2492"/>
      <c r="AK514" s="2492"/>
      <c r="AL514" s="2492"/>
      <c r="AM514" s="2492"/>
      <c r="AN514" s="2492"/>
      <c r="AO514" s="2492"/>
      <c r="AP514" s="2492"/>
      <c r="AQ514" s="2492"/>
      <c r="AR514" s="2492"/>
      <c r="AS514" s="2492"/>
      <c r="AT514" s="2492"/>
      <c r="AU514" s="2492"/>
      <c r="AV514" s="2492"/>
      <c r="AW514" s="2492"/>
      <c r="AX514" s="2492"/>
      <c r="AY514" s="2492"/>
      <c r="AZ514" s="2492"/>
      <c r="BA514" s="2492"/>
      <c r="BB514" s="2492"/>
      <c r="BC514" s="2492"/>
      <c r="BD514" s="2492"/>
      <c r="BE514" s="2492"/>
      <c r="BF514" s="2492"/>
      <c r="BG514" s="2492"/>
      <c r="BH514" s="2492"/>
      <c r="BI514" s="2492"/>
      <c r="BJ514" s="2492"/>
      <c r="BK514" s="2492"/>
      <c r="BL514" s="2492"/>
      <c r="BM514" s="2492"/>
      <c r="BN514" s="2492"/>
      <c r="BO514" s="2492"/>
      <c r="BP514" s="2492"/>
      <c r="BQ514" s="2492"/>
      <c r="BR514" s="2492"/>
      <c r="BS514" s="2492"/>
      <c r="BT514" s="2492"/>
      <c r="BU514" s="2492"/>
      <c r="BV514" s="2492"/>
      <c r="BW514" s="2492"/>
      <c r="BX514" s="2492"/>
      <c r="BY514" s="2492"/>
      <c r="BZ514" s="2492"/>
      <c r="CA514" s="2492"/>
      <c r="CB514" s="2492"/>
      <c r="CC514" s="2492"/>
      <c r="CD514" s="2492"/>
      <c r="CE514" s="2492"/>
      <c r="CF514" s="2492"/>
      <c r="CG514" s="2492"/>
      <c r="CH514" s="2492"/>
      <c r="CI514" s="2492"/>
      <c r="CJ514" s="2492"/>
      <c r="CK514" s="2492"/>
      <c r="CL514" s="2492"/>
      <c r="CM514" s="2492"/>
      <c r="CN514" s="2492"/>
      <c r="CO514" s="2492"/>
      <c r="CP514" s="2492"/>
      <c r="CQ514" s="2492"/>
      <c r="CR514" s="2492"/>
      <c r="CS514" s="2492"/>
      <c r="CT514" s="2492"/>
      <c r="CU514" s="2492"/>
      <c r="CV514" s="2492"/>
      <c r="CW514" s="2492"/>
      <c r="CX514" s="2492"/>
      <c r="CY514" s="2492"/>
      <c r="CZ514" s="2492"/>
      <c r="DA514" s="2492"/>
      <c r="DB514" s="2492"/>
      <c r="DC514" s="2492"/>
      <c r="DD514" s="2492"/>
      <c r="DE514" s="2492"/>
      <c r="DF514" s="2492"/>
      <c r="DG514" s="2492"/>
      <c r="DH514" s="2492"/>
      <c r="DI514" s="2492"/>
      <c r="DJ514" s="2492"/>
      <c r="DK514" s="2492"/>
      <c r="DL514" s="2492"/>
      <c r="DM514" s="2492"/>
      <c r="DN514" s="2492"/>
      <c r="DO514" s="2492"/>
      <c r="DP514" s="2492"/>
      <c r="DQ514" s="2492"/>
      <c r="DR514" s="2492"/>
      <c r="DS514" s="2492"/>
      <c r="DT514" s="2492"/>
      <c r="DU514" s="2492"/>
      <c r="DV514" s="2492"/>
      <c r="DW514" s="2492"/>
      <c r="DX514" s="2492"/>
      <c r="DY514" s="2492"/>
      <c r="DZ514" s="2492"/>
      <c r="EA514" s="2492"/>
      <c r="EB514" s="2492"/>
      <c r="EC514" s="2492"/>
      <c r="ED514" s="2492"/>
      <c r="EE514" s="2492"/>
      <c r="EF514" s="2492"/>
      <c r="EG514" s="2492"/>
      <c r="EH514" s="2492"/>
      <c r="EI514" s="2492"/>
      <c r="EJ514" s="2492"/>
      <c r="EK514" s="2492"/>
      <c r="EL514" s="2492"/>
      <c r="EM514" s="2492"/>
      <c r="EN514" s="2492"/>
      <c r="EO514" s="2492"/>
      <c r="EP514" s="2492"/>
      <c r="EQ514" s="2492"/>
      <c r="ER514" s="2492"/>
      <c r="ES514" s="2492"/>
      <c r="ET514" s="2492"/>
      <c r="EU514" s="2492"/>
      <c r="EV514" s="2492"/>
      <c r="EW514" s="2492"/>
      <c r="EX514" s="2492"/>
      <c r="EY514" s="2492"/>
      <c r="EZ514" s="2492"/>
      <c r="FA514" s="2492"/>
      <c r="FB514" s="2492"/>
      <c r="FC514" s="2492"/>
      <c r="FD514" s="2492"/>
      <c r="FE514" s="2492"/>
      <c r="FF514" s="2492"/>
      <c r="FG514" s="2492"/>
      <c r="FH514" s="2492"/>
      <c r="FI514" s="2492"/>
      <c r="FJ514" s="2492"/>
      <c r="FK514" s="2492"/>
      <c r="FL514" s="2492"/>
      <c r="FM514" s="2492"/>
      <c r="FN514" s="2492"/>
      <c r="FO514" s="2492"/>
      <c r="FP514" s="2492"/>
      <c r="FQ514" s="2492"/>
      <c r="FR514" s="2492"/>
      <c r="FS514" s="2492"/>
      <c r="FT514" s="2492"/>
      <c r="FU514" s="2492"/>
      <c r="FV514" s="2492"/>
      <c r="FW514" s="2492"/>
      <c r="FX514" s="2492"/>
      <c r="FY514" s="2492"/>
      <c r="FZ514" s="2492"/>
      <c r="GA514" s="2492"/>
      <c r="GB514" s="2492"/>
      <c r="GC514" s="2492"/>
      <c r="GD514" s="2492"/>
      <c r="GE514" s="2492"/>
      <c r="GF514" s="2492"/>
      <c r="GG514" s="2492"/>
      <c r="GH514" s="2492"/>
      <c r="GI514" s="2492"/>
      <c r="GJ514" s="2492"/>
      <c r="GK514" s="2492"/>
      <c r="GL514" s="2492"/>
      <c r="GM514" s="2492"/>
      <c r="GN514" s="2492"/>
      <c r="GO514" s="2492"/>
      <c r="GP514" s="2492"/>
      <c r="GQ514" s="2492"/>
      <c r="GR514" s="2492"/>
      <c r="GS514" s="2492"/>
      <c r="GT514" s="2492"/>
      <c r="GU514" s="2492"/>
      <c r="GV514" s="2492"/>
      <c r="GW514" s="2492"/>
      <c r="GX514" s="2492"/>
      <c r="GY514" s="2492"/>
      <c r="GZ514" s="2492"/>
      <c r="HA514" s="2492"/>
      <c r="HB514" s="2492"/>
      <c r="HC514" s="2492"/>
      <c r="HD514" s="2492"/>
      <c r="HE514" s="2492"/>
      <c r="HF514" s="2492"/>
      <c r="HG514" s="2492"/>
      <c r="HH514" s="2492"/>
      <c r="HI514" s="2492"/>
      <c r="HJ514" s="2492"/>
      <c r="HK514" s="2492"/>
      <c r="HL514" s="2492"/>
      <c r="HM514" s="2492"/>
      <c r="HN514" s="2492"/>
      <c r="HO514" s="2492"/>
      <c r="HP514" s="2492"/>
      <c r="HQ514" s="2492"/>
      <c r="HR514" s="2492"/>
      <c r="HS514" s="2492"/>
      <c r="HT514" s="2492"/>
      <c r="HU514" s="2492"/>
      <c r="HV514" s="2492"/>
      <c r="HW514" s="2492"/>
      <c r="HX514" s="2492"/>
      <c r="HY514" s="2492"/>
      <c r="HZ514" s="2492"/>
      <c r="IA514" s="2492"/>
      <c r="IB514" s="2492"/>
      <c r="IC514" s="2492"/>
      <c r="ID514" s="2492"/>
      <c r="IE514" s="2492"/>
    </row>
    <row r="515" spans="1:239" s="1472" customFormat="1" ht="24.95" customHeight="1">
      <c r="A515" s="1495" t="s">
        <v>237</v>
      </c>
      <c r="B515" s="1496" t="s">
        <v>2115</v>
      </c>
      <c r="C515" s="4292" t="s">
        <v>2116</v>
      </c>
      <c r="D515" s="4294"/>
      <c r="E515" s="4294"/>
      <c r="F515" s="4295"/>
      <c r="G515" s="1554">
        <v>0.6</v>
      </c>
      <c r="H515" s="1555"/>
      <c r="I515" s="1617">
        <v>24.9</v>
      </c>
      <c r="J515" s="1764"/>
      <c r="K515" s="1611">
        <v>3</v>
      </c>
      <c r="L515" s="2557"/>
      <c r="M515" s="2283" t="s">
        <v>2117</v>
      </c>
      <c r="N515" s="1554">
        <v>10</v>
      </c>
      <c r="O515" s="1558"/>
      <c r="P515" s="2031">
        <v>344</v>
      </c>
      <c r="Q515" s="1558"/>
      <c r="R515" s="2631"/>
      <c r="S515" s="2028"/>
      <c r="T515" s="992"/>
      <c r="U515" s="2246"/>
      <c r="V515" s="992"/>
      <c r="W515" s="2643"/>
      <c r="X515" s="1562">
        <v>0.03</v>
      </c>
      <c r="Y515" s="1558"/>
      <c r="Z515" s="2018">
        <v>24240</v>
      </c>
      <c r="AA515" s="2032"/>
      <c r="AB515" s="2679"/>
      <c r="AC515" s="2516">
        <f t="shared" si="32"/>
        <v>0</v>
      </c>
      <c r="AD515" s="1416">
        <f t="shared" si="33"/>
        <v>0</v>
      </c>
      <c r="AE515" s="1416">
        <f t="shared" si="34"/>
        <v>0</v>
      </c>
      <c r="AF515" s="1416">
        <f t="shared" si="35"/>
        <v>0</v>
      </c>
      <c r="AG515" s="2492"/>
      <c r="AH515" s="2492"/>
      <c r="AI515" s="2492"/>
      <c r="AJ515" s="2492"/>
      <c r="AK515" s="2492"/>
      <c r="AL515" s="2492"/>
      <c r="AM515" s="2492"/>
      <c r="AN515" s="2492"/>
      <c r="AO515" s="2492"/>
      <c r="AP515" s="2492"/>
      <c r="AQ515" s="2492"/>
      <c r="AR515" s="2492"/>
      <c r="AS515" s="2492"/>
      <c r="AT515" s="2492"/>
      <c r="AU515" s="2492"/>
      <c r="AV515" s="2492"/>
      <c r="AW515" s="2492"/>
      <c r="AX515" s="2492"/>
      <c r="AY515" s="2492"/>
      <c r="AZ515" s="2492"/>
      <c r="BA515" s="2492"/>
      <c r="BB515" s="2492"/>
      <c r="BC515" s="2492"/>
      <c r="BD515" s="2492"/>
      <c r="BE515" s="2492"/>
      <c r="BF515" s="2492"/>
      <c r="BG515" s="2492"/>
      <c r="BH515" s="2492"/>
      <c r="BI515" s="2492"/>
      <c r="BJ515" s="2492"/>
      <c r="BK515" s="2492"/>
      <c r="BL515" s="2492"/>
      <c r="BM515" s="2492"/>
      <c r="BN515" s="2492"/>
      <c r="BO515" s="2492"/>
      <c r="BP515" s="2492"/>
      <c r="BQ515" s="2492"/>
      <c r="BR515" s="2492"/>
      <c r="BS515" s="2492"/>
      <c r="BT515" s="2492"/>
      <c r="BU515" s="2492"/>
      <c r="BV515" s="2492"/>
      <c r="BW515" s="2492"/>
      <c r="BX515" s="2492"/>
      <c r="BY515" s="2492"/>
      <c r="BZ515" s="2492"/>
      <c r="CA515" s="2492"/>
      <c r="CB515" s="2492"/>
      <c r="CC515" s="2492"/>
      <c r="CD515" s="2492"/>
      <c r="CE515" s="2492"/>
      <c r="CF515" s="2492"/>
      <c r="CG515" s="2492"/>
      <c r="CH515" s="2492"/>
      <c r="CI515" s="2492"/>
      <c r="CJ515" s="2492"/>
      <c r="CK515" s="2492"/>
      <c r="CL515" s="2492"/>
      <c r="CM515" s="2492"/>
      <c r="CN515" s="2492"/>
      <c r="CO515" s="2492"/>
      <c r="CP515" s="2492"/>
      <c r="CQ515" s="2492"/>
      <c r="CR515" s="2492"/>
      <c r="CS515" s="2492"/>
      <c r="CT515" s="2492"/>
      <c r="CU515" s="2492"/>
      <c r="CV515" s="2492"/>
      <c r="CW515" s="2492"/>
      <c r="CX515" s="2492"/>
      <c r="CY515" s="2492"/>
      <c r="CZ515" s="2492"/>
      <c r="DA515" s="2492"/>
      <c r="DB515" s="2492"/>
      <c r="DC515" s="2492"/>
      <c r="DD515" s="2492"/>
      <c r="DE515" s="2492"/>
      <c r="DF515" s="2492"/>
      <c r="DG515" s="2492"/>
      <c r="DH515" s="2492"/>
      <c r="DI515" s="2492"/>
      <c r="DJ515" s="2492"/>
      <c r="DK515" s="2492"/>
      <c r="DL515" s="2492"/>
      <c r="DM515" s="2492"/>
      <c r="DN515" s="2492"/>
      <c r="DO515" s="2492"/>
      <c r="DP515" s="2492"/>
      <c r="DQ515" s="2492"/>
      <c r="DR515" s="2492"/>
      <c r="DS515" s="2492"/>
      <c r="DT515" s="2492"/>
      <c r="DU515" s="2492"/>
      <c r="DV515" s="2492"/>
      <c r="DW515" s="2492"/>
      <c r="DX515" s="2492"/>
      <c r="DY515" s="2492"/>
      <c r="DZ515" s="2492"/>
      <c r="EA515" s="2492"/>
      <c r="EB515" s="2492"/>
      <c r="EC515" s="2492"/>
      <c r="ED515" s="2492"/>
      <c r="EE515" s="2492"/>
      <c r="EF515" s="2492"/>
      <c r="EG515" s="2492"/>
      <c r="EH515" s="2492"/>
      <c r="EI515" s="2492"/>
      <c r="EJ515" s="2492"/>
      <c r="EK515" s="2492"/>
      <c r="EL515" s="2492"/>
      <c r="EM515" s="2492"/>
      <c r="EN515" s="2492"/>
      <c r="EO515" s="2492"/>
      <c r="EP515" s="2492"/>
      <c r="EQ515" s="2492"/>
      <c r="ER515" s="2492"/>
      <c r="ES515" s="2492"/>
      <c r="ET515" s="2492"/>
      <c r="EU515" s="2492"/>
      <c r="EV515" s="2492"/>
      <c r="EW515" s="2492"/>
      <c r="EX515" s="2492"/>
      <c r="EY515" s="2492"/>
      <c r="EZ515" s="2492"/>
      <c r="FA515" s="2492"/>
      <c r="FB515" s="2492"/>
      <c r="FC515" s="2492"/>
      <c r="FD515" s="2492"/>
      <c r="FE515" s="2492"/>
      <c r="FF515" s="2492"/>
      <c r="FG515" s="2492"/>
      <c r="FH515" s="2492"/>
      <c r="FI515" s="2492"/>
      <c r="FJ515" s="2492"/>
      <c r="FK515" s="2492"/>
      <c r="FL515" s="2492"/>
      <c r="FM515" s="2492"/>
      <c r="FN515" s="2492"/>
      <c r="FO515" s="2492"/>
      <c r="FP515" s="2492"/>
      <c r="FQ515" s="2492"/>
      <c r="FR515" s="2492"/>
      <c r="FS515" s="2492"/>
      <c r="FT515" s="2492"/>
      <c r="FU515" s="2492"/>
      <c r="FV515" s="2492"/>
      <c r="FW515" s="2492"/>
      <c r="FX515" s="2492"/>
      <c r="FY515" s="2492"/>
      <c r="FZ515" s="2492"/>
      <c r="GA515" s="2492"/>
      <c r="GB515" s="2492"/>
      <c r="GC515" s="2492"/>
      <c r="GD515" s="2492"/>
      <c r="GE515" s="2492"/>
      <c r="GF515" s="2492"/>
      <c r="GG515" s="2492"/>
      <c r="GH515" s="2492"/>
      <c r="GI515" s="2492"/>
      <c r="GJ515" s="2492"/>
      <c r="GK515" s="2492"/>
      <c r="GL515" s="2492"/>
      <c r="GM515" s="2492"/>
      <c r="GN515" s="2492"/>
      <c r="GO515" s="2492"/>
      <c r="GP515" s="2492"/>
      <c r="GQ515" s="2492"/>
      <c r="GR515" s="2492"/>
      <c r="GS515" s="2492"/>
      <c r="GT515" s="2492"/>
      <c r="GU515" s="2492"/>
      <c r="GV515" s="2492"/>
      <c r="GW515" s="2492"/>
      <c r="GX515" s="2492"/>
      <c r="GY515" s="2492"/>
      <c r="GZ515" s="2492"/>
      <c r="HA515" s="2492"/>
      <c r="HB515" s="2492"/>
      <c r="HC515" s="2492"/>
      <c r="HD515" s="2492"/>
      <c r="HE515" s="2492"/>
      <c r="HF515" s="2492"/>
      <c r="HG515" s="2492"/>
      <c r="HH515" s="2492"/>
      <c r="HI515" s="2492"/>
      <c r="HJ515" s="2492"/>
      <c r="HK515" s="2492"/>
      <c r="HL515" s="2492"/>
      <c r="HM515" s="2492"/>
      <c r="HN515" s="2492"/>
      <c r="HO515" s="2492"/>
      <c r="HP515" s="2492"/>
      <c r="HQ515" s="2492"/>
      <c r="HR515" s="2492"/>
      <c r="HS515" s="2492"/>
      <c r="HT515" s="2492"/>
      <c r="HU515" s="2492"/>
      <c r="HV515" s="2492"/>
      <c r="HW515" s="2492"/>
      <c r="HX515" s="2492"/>
      <c r="HY515" s="2492"/>
      <c r="HZ515" s="2492"/>
      <c r="IA515" s="2492"/>
      <c r="IB515" s="2492"/>
      <c r="IC515" s="2492"/>
      <c r="ID515" s="2492"/>
      <c r="IE515" s="2492"/>
    </row>
    <row r="516" spans="1:239" s="1472" customFormat="1" ht="15.75" customHeight="1">
      <c r="A516" s="1552" t="s">
        <v>2118</v>
      </c>
      <c r="B516" s="1553" t="s">
        <v>2119</v>
      </c>
      <c r="C516" s="4306" t="s">
        <v>2049</v>
      </c>
      <c r="D516" s="4307"/>
      <c r="E516" s="4307"/>
      <c r="F516" s="1763"/>
      <c r="G516" s="2028"/>
      <c r="H516" s="841"/>
      <c r="I516" s="993"/>
      <c r="J516" s="2175"/>
      <c r="K516" s="2176"/>
      <c r="L516" s="2580"/>
      <c r="M516" s="692"/>
      <c r="N516" s="1554" t="s">
        <v>834</v>
      </c>
      <c r="O516" s="1558"/>
      <c r="P516" s="2031">
        <v>372</v>
      </c>
      <c r="Q516" s="1558"/>
      <c r="R516" s="2631"/>
      <c r="S516" s="2028"/>
      <c r="T516" s="992"/>
      <c r="U516" s="2246"/>
      <c r="V516" s="992"/>
      <c r="W516" s="2643"/>
      <c r="X516" s="372"/>
      <c r="Y516" s="992"/>
      <c r="Z516" s="1149"/>
      <c r="AA516" s="399"/>
      <c r="AB516" s="2482"/>
      <c r="AC516" s="2516">
        <f t="shared" si="32"/>
        <v>0</v>
      </c>
      <c r="AD516" s="1416">
        <f t="shared" si="33"/>
        <v>0</v>
      </c>
      <c r="AE516" s="1416">
        <f t="shared" si="34"/>
        <v>0</v>
      </c>
      <c r="AF516" s="1416">
        <f t="shared" si="35"/>
        <v>0</v>
      </c>
      <c r="AG516" s="2492"/>
      <c r="AH516" s="2492"/>
      <c r="AI516" s="2492"/>
      <c r="AJ516" s="2492"/>
      <c r="AK516" s="2492"/>
      <c r="AL516" s="2492"/>
      <c r="AM516" s="2492"/>
      <c r="AN516" s="2492"/>
      <c r="AO516" s="2492"/>
      <c r="AP516" s="2492"/>
      <c r="AQ516" s="2492"/>
      <c r="AR516" s="2492"/>
      <c r="AS516" s="2492"/>
      <c r="AT516" s="2492"/>
      <c r="AU516" s="2492"/>
      <c r="AV516" s="2492"/>
      <c r="AW516" s="2492"/>
      <c r="AX516" s="2492"/>
      <c r="AY516" s="2492"/>
      <c r="AZ516" s="2492"/>
      <c r="BA516" s="2492"/>
      <c r="BB516" s="2492"/>
      <c r="BC516" s="2492"/>
      <c r="BD516" s="2492"/>
      <c r="BE516" s="2492"/>
      <c r="BF516" s="2492"/>
      <c r="BG516" s="2492"/>
      <c r="BH516" s="2492"/>
      <c r="BI516" s="2492"/>
      <c r="BJ516" s="2492"/>
      <c r="BK516" s="2492"/>
      <c r="BL516" s="2492"/>
      <c r="BM516" s="2492"/>
      <c r="BN516" s="2492"/>
      <c r="BO516" s="2492"/>
      <c r="BP516" s="2492"/>
      <c r="BQ516" s="2492"/>
      <c r="BR516" s="2492"/>
      <c r="BS516" s="2492"/>
      <c r="BT516" s="2492"/>
      <c r="BU516" s="2492"/>
      <c r="BV516" s="2492"/>
      <c r="BW516" s="2492"/>
      <c r="BX516" s="2492"/>
      <c r="BY516" s="2492"/>
      <c r="BZ516" s="2492"/>
      <c r="CA516" s="2492"/>
      <c r="CB516" s="2492"/>
      <c r="CC516" s="2492"/>
      <c r="CD516" s="2492"/>
      <c r="CE516" s="2492"/>
      <c r="CF516" s="2492"/>
      <c r="CG516" s="2492"/>
      <c r="CH516" s="2492"/>
      <c r="CI516" s="2492"/>
      <c r="CJ516" s="2492"/>
      <c r="CK516" s="2492"/>
      <c r="CL516" s="2492"/>
      <c r="CM516" s="2492"/>
      <c r="CN516" s="2492"/>
      <c r="CO516" s="2492"/>
      <c r="CP516" s="2492"/>
      <c r="CQ516" s="2492"/>
      <c r="CR516" s="2492"/>
      <c r="CS516" s="2492"/>
      <c r="CT516" s="2492"/>
      <c r="CU516" s="2492"/>
      <c r="CV516" s="2492"/>
      <c r="CW516" s="2492"/>
      <c r="CX516" s="2492"/>
      <c r="CY516" s="2492"/>
      <c r="CZ516" s="2492"/>
      <c r="DA516" s="2492"/>
      <c r="DB516" s="2492"/>
      <c r="DC516" s="2492"/>
      <c r="DD516" s="2492"/>
      <c r="DE516" s="2492"/>
      <c r="DF516" s="2492"/>
      <c r="DG516" s="2492"/>
      <c r="DH516" s="2492"/>
      <c r="DI516" s="2492"/>
      <c r="DJ516" s="2492"/>
      <c r="DK516" s="2492"/>
      <c r="DL516" s="2492"/>
      <c r="DM516" s="2492"/>
      <c r="DN516" s="2492"/>
      <c r="DO516" s="2492"/>
      <c r="DP516" s="2492"/>
      <c r="DQ516" s="2492"/>
      <c r="DR516" s="2492"/>
      <c r="DS516" s="2492"/>
      <c r="DT516" s="2492"/>
      <c r="DU516" s="2492"/>
      <c r="DV516" s="2492"/>
      <c r="DW516" s="2492"/>
      <c r="DX516" s="2492"/>
      <c r="DY516" s="2492"/>
      <c r="DZ516" s="2492"/>
      <c r="EA516" s="2492"/>
      <c r="EB516" s="2492"/>
      <c r="EC516" s="2492"/>
      <c r="ED516" s="2492"/>
      <c r="EE516" s="2492"/>
      <c r="EF516" s="2492"/>
      <c r="EG516" s="2492"/>
      <c r="EH516" s="2492"/>
      <c r="EI516" s="2492"/>
      <c r="EJ516" s="2492"/>
      <c r="EK516" s="2492"/>
      <c r="EL516" s="2492"/>
      <c r="EM516" s="2492"/>
      <c r="EN516" s="2492"/>
      <c r="EO516" s="2492"/>
      <c r="EP516" s="2492"/>
      <c r="EQ516" s="2492"/>
      <c r="ER516" s="2492"/>
      <c r="ES516" s="2492"/>
      <c r="ET516" s="2492"/>
      <c r="EU516" s="2492"/>
      <c r="EV516" s="2492"/>
      <c r="EW516" s="2492"/>
      <c r="EX516" s="2492"/>
      <c r="EY516" s="2492"/>
      <c r="EZ516" s="2492"/>
      <c r="FA516" s="2492"/>
      <c r="FB516" s="2492"/>
      <c r="FC516" s="2492"/>
      <c r="FD516" s="2492"/>
      <c r="FE516" s="2492"/>
      <c r="FF516" s="2492"/>
      <c r="FG516" s="2492"/>
      <c r="FH516" s="2492"/>
      <c r="FI516" s="2492"/>
      <c r="FJ516" s="2492"/>
      <c r="FK516" s="2492"/>
      <c r="FL516" s="2492"/>
      <c r="FM516" s="2492"/>
      <c r="FN516" s="2492"/>
      <c r="FO516" s="2492"/>
      <c r="FP516" s="2492"/>
      <c r="FQ516" s="2492"/>
      <c r="FR516" s="2492"/>
      <c r="FS516" s="2492"/>
      <c r="FT516" s="2492"/>
      <c r="FU516" s="2492"/>
      <c r="FV516" s="2492"/>
      <c r="FW516" s="2492"/>
      <c r="FX516" s="2492"/>
      <c r="FY516" s="2492"/>
      <c r="FZ516" s="2492"/>
      <c r="GA516" s="2492"/>
      <c r="GB516" s="2492"/>
      <c r="GC516" s="2492"/>
      <c r="GD516" s="2492"/>
      <c r="GE516" s="2492"/>
      <c r="GF516" s="2492"/>
      <c r="GG516" s="2492"/>
      <c r="GH516" s="2492"/>
      <c r="GI516" s="2492"/>
      <c r="GJ516" s="2492"/>
      <c r="GK516" s="2492"/>
      <c r="GL516" s="2492"/>
      <c r="GM516" s="2492"/>
      <c r="GN516" s="2492"/>
      <c r="GO516" s="2492"/>
      <c r="GP516" s="2492"/>
      <c r="GQ516" s="2492"/>
      <c r="GR516" s="2492"/>
      <c r="GS516" s="2492"/>
      <c r="GT516" s="2492"/>
      <c r="GU516" s="2492"/>
      <c r="GV516" s="2492"/>
      <c r="GW516" s="2492"/>
      <c r="GX516" s="2492"/>
      <c r="GY516" s="2492"/>
      <c r="GZ516" s="2492"/>
      <c r="HA516" s="2492"/>
      <c r="HB516" s="2492"/>
      <c r="HC516" s="2492"/>
      <c r="HD516" s="2492"/>
      <c r="HE516" s="2492"/>
      <c r="HF516" s="2492"/>
      <c r="HG516" s="2492"/>
      <c r="HH516" s="2492"/>
      <c r="HI516" s="2492"/>
      <c r="HJ516" s="2492"/>
      <c r="HK516" s="2492"/>
      <c r="HL516" s="2492"/>
      <c r="HM516" s="2492"/>
      <c r="HN516" s="2492"/>
      <c r="HO516" s="2492"/>
      <c r="HP516" s="2492"/>
      <c r="HQ516" s="2492"/>
      <c r="HR516" s="2492"/>
      <c r="HS516" s="2492"/>
      <c r="HT516" s="2492"/>
      <c r="HU516" s="2492"/>
      <c r="HV516" s="2492"/>
      <c r="HW516" s="2492"/>
      <c r="HX516" s="2492"/>
      <c r="HY516" s="2492"/>
      <c r="HZ516" s="2492"/>
      <c r="IA516" s="2492"/>
      <c r="IB516" s="2492"/>
      <c r="IC516" s="2492"/>
      <c r="ID516" s="2492"/>
      <c r="IE516" s="2492"/>
    </row>
    <row r="517" spans="1:239" s="1472" customFormat="1" ht="15.75" customHeight="1" thickBot="1">
      <c r="A517" s="1552" t="s">
        <v>2120</v>
      </c>
      <c r="B517" s="1496" t="s">
        <v>2121</v>
      </c>
      <c r="C517" s="1645" t="s">
        <v>2122</v>
      </c>
      <c r="D517" s="1787"/>
      <c r="E517" s="1787"/>
      <c r="F517" s="2284"/>
      <c r="G517" s="1554">
        <v>0.6</v>
      </c>
      <c r="H517" s="1555"/>
      <c r="I517" s="1617">
        <v>24.9</v>
      </c>
      <c r="J517" s="1764"/>
      <c r="K517" s="1611">
        <v>3</v>
      </c>
      <c r="L517" s="2557"/>
      <c r="M517" s="692"/>
      <c r="N517" s="460"/>
      <c r="O517" s="393"/>
      <c r="P517" s="1993"/>
      <c r="Q517" s="393"/>
      <c r="R517" s="2464"/>
      <c r="S517" s="2028"/>
      <c r="T517" s="992"/>
      <c r="U517" s="2246"/>
      <c r="V517" s="992"/>
      <c r="W517" s="2643"/>
      <c r="X517" s="1562">
        <v>0.03</v>
      </c>
      <c r="Y517" s="1558"/>
      <c r="Z517" s="1936">
        <v>30001</v>
      </c>
      <c r="AA517" s="2032"/>
      <c r="AB517" s="2679"/>
      <c r="AC517" s="2516">
        <f t="shared" si="32"/>
        <v>0</v>
      </c>
      <c r="AD517" s="1416">
        <f t="shared" si="33"/>
        <v>0</v>
      </c>
      <c r="AE517" s="1416">
        <f t="shared" si="34"/>
        <v>0</v>
      </c>
      <c r="AF517" s="1416">
        <f t="shared" si="35"/>
        <v>0</v>
      </c>
      <c r="AG517" s="2492"/>
      <c r="AH517" s="2492"/>
      <c r="AI517" s="2492"/>
      <c r="AJ517" s="2492"/>
      <c r="AK517" s="2492"/>
      <c r="AL517" s="2492"/>
      <c r="AM517" s="2492"/>
      <c r="AN517" s="2492"/>
      <c r="AO517" s="2492"/>
      <c r="AP517" s="2492"/>
      <c r="AQ517" s="2492"/>
      <c r="AR517" s="2492"/>
      <c r="AS517" s="2492"/>
      <c r="AT517" s="2492"/>
      <c r="AU517" s="2492"/>
      <c r="AV517" s="2492"/>
      <c r="AW517" s="2492"/>
      <c r="AX517" s="2492"/>
      <c r="AY517" s="2492"/>
      <c r="AZ517" s="2492"/>
      <c r="BA517" s="2492"/>
      <c r="BB517" s="2492"/>
      <c r="BC517" s="2492"/>
      <c r="BD517" s="2492"/>
      <c r="BE517" s="2492"/>
      <c r="BF517" s="2492"/>
      <c r="BG517" s="2492"/>
      <c r="BH517" s="2492"/>
      <c r="BI517" s="2492"/>
      <c r="BJ517" s="2492"/>
      <c r="BK517" s="2492"/>
      <c r="BL517" s="2492"/>
      <c r="BM517" s="2492"/>
      <c r="BN517" s="2492"/>
      <c r="BO517" s="2492"/>
      <c r="BP517" s="2492"/>
      <c r="BQ517" s="2492"/>
      <c r="BR517" s="2492"/>
      <c r="BS517" s="2492"/>
      <c r="BT517" s="2492"/>
      <c r="BU517" s="2492"/>
      <c r="BV517" s="2492"/>
      <c r="BW517" s="2492"/>
      <c r="BX517" s="2492"/>
      <c r="BY517" s="2492"/>
      <c r="BZ517" s="2492"/>
      <c r="CA517" s="2492"/>
      <c r="CB517" s="2492"/>
      <c r="CC517" s="2492"/>
      <c r="CD517" s="2492"/>
      <c r="CE517" s="2492"/>
      <c r="CF517" s="2492"/>
      <c r="CG517" s="2492"/>
      <c r="CH517" s="2492"/>
      <c r="CI517" s="2492"/>
      <c r="CJ517" s="2492"/>
      <c r="CK517" s="2492"/>
      <c r="CL517" s="2492"/>
      <c r="CM517" s="2492"/>
      <c r="CN517" s="2492"/>
      <c r="CO517" s="2492"/>
      <c r="CP517" s="2492"/>
      <c r="CQ517" s="2492"/>
      <c r="CR517" s="2492"/>
      <c r="CS517" s="2492"/>
      <c r="CT517" s="2492"/>
      <c r="CU517" s="2492"/>
      <c r="CV517" s="2492"/>
      <c r="CW517" s="2492"/>
      <c r="CX517" s="2492"/>
      <c r="CY517" s="2492"/>
      <c r="CZ517" s="2492"/>
      <c r="DA517" s="2492"/>
      <c r="DB517" s="2492"/>
      <c r="DC517" s="2492"/>
      <c r="DD517" s="2492"/>
      <c r="DE517" s="2492"/>
      <c r="DF517" s="2492"/>
      <c r="DG517" s="2492"/>
      <c r="DH517" s="2492"/>
      <c r="DI517" s="2492"/>
      <c r="DJ517" s="2492"/>
      <c r="DK517" s="2492"/>
      <c r="DL517" s="2492"/>
      <c r="DM517" s="2492"/>
      <c r="DN517" s="2492"/>
      <c r="DO517" s="2492"/>
      <c r="DP517" s="2492"/>
      <c r="DQ517" s="2492"/>
      <c r="DR517" s="2492"/>
      <c r="DS517" s="2492"/>
      <c r="DT517" s="2492"/>
      <c r="DU517" s="2492"/>
      <c r="DV517" s="2492"/>
      <c r="DW517" s="2492"/>
      <c r="DX517" s="2492"/>
      <c r="DY517" s="2492"/>
      <c r="DZ517" s="2492"/>
      <c r="EA517" s="2492"/>
      <c r="EB517" s="2492"/>
      <c r="EC517" s="2492"/>
      <c r="ED517" s="2492"/>
      <c r="EE517" s="2492"/>
      <c r="EF517" s="2492"/>
      <c r="EG517" s="2492"/>
      <c r="EH517" s="2492"/>
      <c r="EI517" s="2492"/>
      <c r="EJ517" s="2492"/>
      <c r="EK517" s="2492"/>
      <c r="EL517" s="2492"/>
      <c r="EM517" s="2492"/>
      <c r="EN517" s="2492"/>
      <c r="EO517" s="2492"/>
      <c r="EP517" s="2492"/>
      <c r="EQ517" s="2492"/>
      <c r="ER517" s="2492"/>
      <c r="ES517" s="2492"/>
      <c r="ET517" s="2492"/>
      <c r="EU517" s="2492"/>
      <c r="EV517" s="2492"/>
      <c r="EW517" s="2492"/>
      <c r="EX517" s="2492"/>
      <c r="EY517" s="2492"/>
      <c r="EZ517" s="2492"/>
      <c r="FA517" s="2492"/>
      <c r="FB517" s="2492"/>
      <c r="FC517" s="2492"/>
      <c r="FD517" s="2492"/>
      <c r="FE517" s="2492"/>
      <c r="FF517" s="2492"/>
      <c r="FG517" s="2492"/>
      <c r="FH517" s="2492"/>
      <c r="FI517" s="2492"/>
      <c r="FJ517" s="2492"/>
      <c r="FK517" s="2492"/>
      <c r="FL517" s="2492"/>
      <c r="FM517" s="2492"/>
      <c r="FN517" s="2492"/>
      <c r="FO517" s="2492"/>
      <c r="FP517" s="2492"/>
      <c r="FQ517" s="2492"/>
      <c r="FR517" s="2492"/>
      <c r="FS517" s="2492"/>
      <c r="FT517" s="2492"/>
      <c r="FU517" s="2492"/>
      <c r="FV517" s="2492"/>
      <c r="FW517" s="2492"/>
      <c r="FX517" s="2492"/>
      <c r="FY517" s="2492"/>
      <c r="FZ517" s="2492"/>
      <c r="GA517" s="2492"/>
      <c r="GB517" s="2492"/>
      <c r="GC517" s="2492"/>
      <c r="GD517" s="2492"/>
      <c r="GE517" s="2492"/>
      <c r="GF517" s="2492"/>
      <c r="GG517" s="2492"/>
      <c r="GH517" s="2492"/>
      <c r="GI517" s="2492"/>
      <c r="GJ517" s="2492"/>
      <c r="GK517" s="2492"/>
      <c r="GL517" s="2492"/>
      <c r="GM517" s="2492"/>
      <c r="GN517" s="2492"/>
      <c r="GO517" s="2492"/>
      <c r="GP517" s="2492"/>
      <c r="GQ517" s="2492"/>
      <c r="GR517" s="2492"/>
      <c r="GS517" s="2492"/>
      <c r="GT517" s="2492"/>
      <c r="GU517" s="2492"/>
      <c r="GV517" s="2492"/>
      <c r="GW517" s="2492"/>
      <c r="GX517" s="2492"/>
      <c r="GY517" s="2492"/>
      <c r="GZ517" s="2492"/>
      <c r="HA517" s="2492"/>
      <c r="HB517" s="2492"/>
      <c r="HC517" s="2492"/>
      <c r="HD517" s="2492"/>
      <c r="HE517" s="2492"/>
      <c r="HF517" s="2492"/>
      <c r="HG517" s="2492"/>
      <c r="HH517" s="2492"/>
      <c r="HI517" s="2492"/>
      <c r="HJ517" s="2492"/>
      <c r="HK517" s="2492"/>
      <c r="HL517" s="2492"/>
      <c r="HM517" s="2492"/>
      <c r="HN517" s="2492"/>
      <c r="HO517" s="2492"/>
      <c r="HP517" s="2492"/>
      <c r="HQ517" s="2492"/>
      <c r="HR517" s="2492"/>
      <c r="HS517" s="2492"/>
      <c r="HT517" s="2492"/>
      <c r="HU517" s="2492"/>
      <c r="HV517" s="2492"/>
      <c r="HW517" s="2492"/>
      <c r="HX517" s="2492"/>
      <c r="HY517" s="2492"/>
      <c r="HZ517" s="2492"/>
      <c r="IA517" s="2492"/>
      <c r="IB517" s="2492"/>
      <c r="IC517" s="2492"/>
      <c r="ID517" s="2492"/>
      <c r="IE517" s="2492"/>
    </row>
    <row r="518" spans="1:239" s="1472" customFormat="1" ht="30" customHeight="1" thickBot="1">
      <c r="A518" s="2518"/>
      <c r="B518" s="1197" t="s">
        <v>2123</v>
      </c>
      <c r="C518" s="2519"/>
      <c r="D518" s="2520"/>
      <c r="E518" s="2521"/>
      <c r="F518" s="2522"/>
      <c r="G518" s="2523"/>
      <c r="H518" s="2524"/>
      <c r="I518" s="2525" t="s">
        <v>373</v>
      </c>
      <c r="J518" s="2526"/>
      <c r="K518" s="2527"/>
      <c r="L518" s="2546"/>
      <c r="M518" s="2528"/>
      <c r="N518" s="1196"/>
      <c r="O518" s="2529"/>
      <c r="P518" s="2529" t="s">
        <v>373</v>
      </c>
      <c r="Q518" s="2529"/>
      <c r="R518" s="2592"/>
      <c r="S518" s="2529"/>
      <c r="T518" s="2529"/>
      <c r="U518" s="2529" t="s">
        <v>373</v>
      </c>
      <c r="V518" s="2529"/>
      <c r="W518" s="2546"/>
      <c r="X518" s="2530"/>
      <c r="Y518" s="2531"/>
      <c r="Z518" s="2532" t="s">
        <v>373</v>
      </c>
      <c r="AA518" s="2531"/>
      <c r="AB518" s="2670"/>
      <c r="AC518" s="2533"/>
      <c r="AD518" s="2534"/>
      <c r="AE518" s="2534"/>
      <c r="AF518" s="2534"/>
      <c r="AG518" s="2492"/>
      <c r="AH518" s="2492"/>
      <c r="AI518" s="2492"/>
      <c r="AJ518" s="2492"/>
      <c r="AK518" s="2492"/>
      <c r="AL518" s="2492"/>
      <c r="AM518" s="2492"/>
      <c r="AN518" s="2492"/>
      <c r="AO518" s="2492"/>
      <c r="AP518" s="2492"/>
      <c r="AQ518" s="2492"/>
      <c r="AR518" s="2492"/>
      <c r="AS518" s="2492"/>
      <c r="AT518" s="2492"/>
      <c r="AU518" s="2492"/>
      <c r="AV518" s="2492"/>
      <c r="AW518" s="2492"/>
      <c r="AX518" s="2492"/>
      <c r="AY518" s="2492"/>
      <c r="AZ518" s="2492"/>
      <c r="BA518" s="2492"/>
      <c r="BB518" s="2492"/>
      <c r="BC518" s="2492"/>
      <c r="BD518" s="2492"/>
      <c r="BE518" s="2492"/>
      <c r="BF518" s="2492"/>
      <c r="BG518" s="2492"/>
      <c r="BH518" s="2492"/>
      <c r="BI518" s="2492"/>
      <c r="BJ518" s="2492"/>
      <c r="BK518" s="2492"/>
      <c r="BL518" s="2492"/>
      <c r="BM518" s="2492"/>
      <c r="BN518" s="2492"/>
      <c r="BO518" s="2492"/>
      <c r="BP518" s="2492"/>
      <c r="BQ518" s="2492"/>
      <c r="BR518" s="2492"/>
      <c r="BS518" s="2492"/>
      <c r="BT518" s="2492"/>
      <c r="BU518" s="2492"/>
      <c r="BV518" s="2492"/>
      <c r="BW518" s="2492"/>
      <c r="BX518" s="2492"/>
      <c r="BY518" s="2492"/>
      <c r="BZ518" s="2492"/>
      <c r="CA518" s="2492"/>
      <c r="CB518" s="2492"/>
      <c r="CC518" s="2492"/>
      <c r="CD518" s="2492"/>
      <c r="CE518" s="2492"/>
      <c r="CF518" s="2492"/>
      <c r="CG518" s="2492"/>
      <c r="CH518" s="2492"/>
      <c r="CI518" s="2492"/>
      <c r="CJ518" s="2492"/>
      <c r="CK518" s="2492"/>
      <c r="CL518" s="2492"/>
      <c r="CM518" s="2492"/>
      <c r="CN518" s="2492"/>
      <c r="CO518" s="2492"/>
      <c r="CP518" s="2492"/>
      <c r="CQ518" s="2492"/>
      <c r="CR518" s="2492"/>
      <c r="CS518" s="2492"/>
      <c r="CT518" s="2492"/>
      <c r="CU518" s="2492"/>
      <c r="CV518" s="2492"/>
      <c r="CW518" s="2492"/>
      <c r="CX518" s="2492"/>
      <c r="CY518" s="2492"/>
      <c r="CZ518" s="2492"/>
      <c r="DA518" s="2492"/>
      <c r="DB518" s="2492"/>
      <c r="DC518" s="2492"/>
      <c r="DD518" s="2492"/>
      <c r="DE518" s="2492"/>
      <c r="DF518" s="2492"/>
      <c r="DG518" s="2492"/>
      <c r="DH518" s="2492"/>
      <c r="DI518" s="2492"/>
      <c r="DJ518" s="2492"/>
      <c r="DK518" s="2492"/>
      <c r="DL518" s="2492"/>
      <c r="DM518" s="2492"/>
      <c r="DN518" s="2492"/>
      <c r="DO518" s="2492"/>
      <c r="DP518" s="2492"/>
      <c r="DQ518" s="2492"/>
      <c r="DR518" s="2492"/>
      <c r="DS518" s="2492"/>
      <c r="DT518" s="2492"/>
      <c r="DU518" s="2492"/>
      <c r="DV518" s="2492"/>
      <c r="DW518" s="2492"/>
      <c r="DX518" s="2492"/>
      <c r="DY518" s="2492"/>
      <c r="DZ518" s="2492"/>
      <c r="EA518" s="2492"/>
      <c r="EB518" s="2492"/>
      <c r="EC518" s="2492"/>
      <c r="ED518" s="2492"/>
      <c r="EE518" s="2492"/>
      <c r="EF518" s="2492"/>
      <c r="EG518" s="2492"/>
      <c r="EH518" s="2492"/>
      <c r="EI518" s="2492"/>
      <c r="EJ518" s="2492"/>
      <c r="EK518" s="2492"/>
      <c r="EL518" s="2492"/>
      <c r="EM518" s="2492"/>
      <c r="EN518" s="2492"/>
      <c r="EO518" s="2492"/>
      <c r="EP518" s="2492"/>
      <c r="EQ518" s="2492"/>
      <c r="ER518" s="2492"/>
      <c r="ES518" s="2492"/>
      <c r="ET518" s="2492"/>
      <c r="EU518" s="2492"/>
      <c r="EV518" s="2492"/>
      <c r="EW518" s="2492"/>
      <c r="EX518" s="2492"/>
      <c r="EY518" s="2492"/>
      <c r="EZ518" s="2492"/>
      <c r="FA518" s="2492"/>
      <c r="FB518" s="2492"/>
      <c r="FC518" s="2492"/>
      <c r="FD518" s="2492"/>
      <c r="FE518" s="2492"/>
      <c r="FF518" s="2492"/>
      <c r="FG518" s="2492"/>
      <c r="FH518" s="2492"/>
      <c r="FI518" s="2492"/>
      <c r="FJ518" s="2492"/>
      <c r="FK518" s="2492"/>
      <c r="FL518" s="2492"/>
      <c r="FM518" s="2492"/>
      <c r="FN518" s="2492"/>
      <c r="FO518" s="2492"/>
      <c r="FP518" s="2492"/>
      <c r="FQ518" s="2492"/>
      <c r="FR518" s="2492"/>
      <c r="FS518" s="2492"/>
      <c r="FT518" s="2492"/>
      <c r="FU518" s="2492"/>
      <c r="FV518" s="2492"/>
      <c r="FW518" s="2492"/>
      <c r="FX518" s="2492"/>
      <c r="FY518" s="2492"/>
      <c r="FZ518" s="2492"/>
      <c r="GA518" s="2492"/>
      <c r="GB518" s="2492"/>
      <c r="GC518" s="2492"/>
      <c r="GD518" s="2492"/>
      <c r="GE518" s="2492"/>
      <c r="GF518" s="2492"/>
      <c r="GG518" s="2492"/>
      <c r="GH518" s="2492"/>
      <c r="GI518" s="2492"/>
      <c r="GJ518" s="2492"/>
      <c r="GK518" s="2492"/>
      <c r="GL518" s="2492"/>
      <c r="GM518" s="2492"/>
      <c r="GN518" s="2492"/>
      <c r="GO518" s="2492"/>
      <c r="GP518" s="2492"/>
      <c r="GQ518" s="2492"/>
      <c r="GR518" s="2492"/>
      <c r="GS518" s="2492"/>
      <c r="GT518" s="2492"/>
      <c r="GU518" s="2492"/>
      <c r="GV518" s="2492"/>
      <c r="GW518" s="2492"/>
      <c r="GX518" s="2492"/>
      <c r="GY518" s="2492"/>
      <c r="GZ518" s="2492"/>
      <c r="HA518" s="2492"/>
      <c r="HB518" s="2492"/>
      <c r="HC518" s="2492"/>
      <c r="HD518" s="2492"/>
      <c r="HE518" s="2492"/>
      <c r="HF518" s="2492"/>
      <c r="HG518" s="2492"/>
      <c r="HH518" s="2492"/>
      <c r="HI518" s="2492"/>
      <c r="HJ518" s="2492"/>
      <c r="HK518" s="2492"/>
      <c r="HL518" s="2492"/>
      <c r="HM518" s="2492"/>
      <c r="HN518" s="2492"/>
      <c r="HO518" s="2492"/>
      <c r="HP518" s="2492"/>
      <c r="HQ518" s="2492"/>
      <c r="HR518" s="2492"/>
      <c r="HS518" s="2492"/>
      <c r="HT518" s="2492"/>
      <c r="HU518" s="2492"/>
      <c r="HV518" s="2492"/>
      <c r="HW518" s="2492"/>
      <c r="HX518" s="2492"/>
      <c r="HY518" s="2492"/>
      <c r="HZ518" s="2492"/>
      <c r="IA518" s="2492"/>
      <c r="IB518" s="2492"/>
      <c r="IC518" s="2492"/>
      <c r="ID518" s="2492"/>
      <c r="IE518" s="2492"/>
    </row>
    <row r="519" spans="1:239" s="1472" customFormat="1" ht="27" customHeight="1">
      <c r="A519" s="1552" t="s">
        <v>2124</v>
      </c>
      <c r="B519" s="1553" t="s">
        <v>2125</v>
      </c>
      <c r="C519" s="4312" t="s">
        <v>2126</v>
      </c>
      <c r="D519" s="4313"/>
      <c r="E519" s="4313"/>
      <c r="F519" s="4314"/>
      <c r="G519" s="1554">
        <v>0.6</v>
      </c>
      <c r="H519" s="1555"/>
      <c r="I519" s="1617">
        <v>24.9</v>
      </c>
      <c r="J519" s="1764"/>
      <c r="K519" s="1611">
        <v>3</v>
      </c>
      <c r="L519" s="2557"/>
      <c r="M519" s="692"/>
      <c r="N519" s="460"/>
      <c r="O519" s="393"/>
      <c r="P519" s="1993"/>
      <c r="Q519" s="393"/>
      <c r="R519" s="2464"/>
      <c r="S519" s="2028"/>
      <c r="T519" s="992"/>
      <c r="U519" s="2246"/>
      <c r="V519" s="992"/>
      <c r="W519" s="2643"/>
      <c r="X519" s="1562">
        <v>0.03</v>
      </c>
      <c r="Y519" s="1558"/>
      <c r="Z519" s="1981">
        <v>22469</v>
      </c>
      <c r="AA519" s="2032"/>
      <c r="AB519" s="2679"/>
      <c r="AC519" s="2516">
        <f t="shared" si="32"/>
        <v>0</v>
      </c>
      <c r="AD519" s="1416">
        <f t="shared" si="33"/>
        <v>0</v>
      </c>
      <c r="AE519" s="1416">
        <f t="shared" si="34"/>
        <v>0</v>
      </c>
      <c r="AF519" s="1416">
        <f t="shared" si="35"/>
        <v>0</v>
      </c>
      <c r="AG519" s="2492"/>
      <c r="AH519" s="2492"/>
      <c r="AI519" s="2492"/>
      <c r="AJ519" s="2492"/>
      <c r="AK519" s="2492"/>
      <c r="AL519" s="2492"/>
      <c r="AM519" s="2492"/>
      <c r="AN519" s="2492"/>
      <c r="AO519" s="2492"/>
      <c r="AP519" s="2492"/>
      <c r="AQ519" s="2492"/>
      <c r="AR519" s="2492"/>
      <c r="AS519" s="2492"/>
      <c r="AT519" s="2492"/>
      <c r="AU519" s="2492"/>
      <c r="AV519" s="2492"/>
      <c r="AW519" s="2492"/>
      <c r="AX519" s="2492"/>
      <c r="AY519" s="2492"/>
      <c r="AZ519" s="2492"/>
      <c r="BA519" s="2492"/>
      <c r="BB519" s="2492"/>
      <c r="BC519" s="2492"/>
      <c r="BD519" s="2492"/>
      <c r="BE519" s="2492"/>
      <c r="BF519" s="2492"/>
      <c r="BG519" s="2492"/>
      <c r="BH519" s="2492"/>
      <c r="BI519" s="2492"/>
      <c r="BJ519" s="2492"/>
      <c r="BK519" s="2492"/>
      <c r="BL519" s="2492"/>
      <c r="BM519" s="2492"/>
      <c r="BN519" s="2492"/>
      <c r="BO519" s="2492"/>
      <c r="BP519" s="2492"/>
      <c r="BQ519" s="2492"/>
      <c r="BR519" s="2492"/>
      <c r="BS519" s="2492"/>
      <c r="BT519" s="2492"/>
      <c r="BU519" s="2492"/>
      <c r="BV519" s="2492"/>
      <c r="BW519" s="2492"/>
      <c r="BX519" s="2492"/>
      <c r="BY519" s="2492"/>
      <c r="BZ519" s="2492"/>
      <c r="CA519" s="2492"/>
      <c r="CB519" s="2492"/>
      <c r="CC519" s="2492"/>
      <c r="CD519" s="2492"/>
      <c r="CE519" s="2492"/>
      <c r="CF519" s="2492"/>
      <c r="CG519" s="2492"/>
      <c r="CH519" s="2492"/>
      <c r="CI519" s="2492"/>
      <c r="CJ519" s="2492"/>
      <c r="CK519" s="2492"/>
      <c r="CL519" s="2492"/>
      <c r="CM519" s="2492"/>
      <c r="CN519" s="2492"/>
      <c r="CO519" s="2492"/>
      <c r="CP519" s="2492"/>
      <c r="CQ519" s="2492"/>
      <c r="CR519" s="2492"/>
      <c r="CS519" s="2492"/>
      <c r="CT519" s="2492"/>
      <c r="CU519" s="2492"/>
      <c r="CV519" s="2492"/>
      <c r="CW519" s="2492"/>
      <c r="CX519" s="2492"/>
      <c r="CY519" s="2492"/>
      <c r="CZ519" s="2492"/>
      <c r="DA519" s="2492"/>
      <c r="DB519" s="2492"/>
      <c r="DC519" s="2492"/>
      <c r="DD519" s="2492"/>
      <c r="DE519" s="2492"/>
      <c r="DF519" s="2492"/>
      <c r="DG519" s="2492"/>
      <c r="DH519" s="2492"/>
      <c r="DI519" s="2492"/>
      <c r="DJ519" s="2492"/>
      <c r="DK519" s="2492"/>
      <c r="DL519" s="2492"/>
      <c r="DM519" s="2492"/>
      <c r="DN519" s="2492"/>
      <c r="DO519" s="2492"/>
      <c r="DP519" s="2492"/>
      <c r="DQ519" s="2492"/>
      <c r="DR519" s="2492"/>
      <c r="DS519" s="2492"/>
      <c r="DT519" s="2492"/>
      <c r="DU519" s="2492"/>
      <c r="DV519" s="2492"/>
      <c r="DW519" s="2492"/>
      <c r="DX519" s="2492"/>
      <c r="DY519" s="2492"/>
      <c r="DZ519" s="2492"/>
      <c r="EA519" s="2492"/>
      <c r="EB519" s="2492"/>
      <c r="EC519" s="2492"/>
      <c r="ED519" s="2492"/>
      <c r="EE519" s="2492"/>
      <c r="EF519" s="2492"/>
      <c r="EG519" s="2492"/>
      <c r="EH519" s="2492"/>
      <c r="EI519" s="2492"/>
      <c r="EJ519" s="2492"/>
      <c r="EK519" s="2492"/>
      <c r="EL519" s="2492"/>
      <c r="EM519" s="2492"/>
      <c r="EN519" s="2492"/>
      <c r="EO519" s="2492"/>
      <c r="EP519" s="2492"/>
      <c r="EQ519" s="2492"/>
      <c r="ER519" s="2492"/>
      <c r="ES519" s="2492"/>
      <c r="ET519" s="2492"/>
      <c r="EU519" s="2492"/>
      <c r="EV519" s="2492"/>
      <c r="EW519" s="2492"/>
      <c r="EX519" s="2492"/>
      <c r="EY519" s="2492"/>
      <c r="EZ519" s="2492"/>
      <c r="FA519" s="2492"/>
      <c r="FB519" s="2492"/>
      <c r="FC519" s="2492"/>
      <c r="FD519" s="2492"/>
      <c r="FE519" s="2492"/>
      <c r="FF519" s="2492"/>
      <c r="FG519" s="2492"/>
      <c r="FH519" s="2492"/>
      <c r="FI519" s="2492"/>
      <c r="FJ519" s="2492"/>
      <c r="FK519" s="2492"/>
      <c r="FL519" s="2492"/>
      <c r="FM519" s="2492"/>
      <c r="FN519" s="2492"/>
      <c r="FO519" s="2492"/>
      <c r="FP519" s="2492"/>
      <c r="FQ519" s="2492"/>
      <c r="FR519" s="2492"/>
      <c r="FS519" s="2492"/>
      <c r="FT519" s="2492"/>
      <c r="FU519" s="2492"/>
      <c r="FV519" s="2492"/>
      <c r="FW519" s="2492"/>
      <c r="FX519" s="2492"/>
      <c r="FY519" s="2492"/>
      <c r="FZ519" s="2492"/>
      <c r="GA519" s="2492"/>
      <c r="GB519" s="2492"/>
      <c r="GC519" s="2492"/>
      <c r="GD519" s="2492"/>
      <c r="GE519" s="2492"/>
      <c r="GF519" s="2492"/>
      <c r="GG519" s="2492"/>
      <c r="GH519" s="2492"/>
      <c r="GI519" s="2492"/>
      <c r="GJ519" s="2492"/>
      <c r="GK519" s="2492"/>
      <c r="GL519" s="2492"/>
      <c r="GM519" s="2492"/>
      <c r="GN519" s="2492"/>
      <c r="GO519" s="2492"/>
      <c r="GP519" s="2492"/>
      <c r="GQ519" s="2492"/>
      <c r="GR519" s="2492"/>
      <c r="GS519" s="2492"/>
      <c r="GT519" s="2492"/>
      <c r="GU519" s="2492"/>
      <c r="GV519" s="2492"/>
      <c r="GW519" s="2492"/>
      <c r="GX519" s="2492"/>
      <c r="GY519" s="2492"/>
      <c r="GZ519" s="2492"/>
      <c r="HA519" s="2492"/>
      <c r="HB519" s="2492"/>
      <c r="HC519" s="2492"/>
      <c r="HD519" s="2492"/>
      <c r="HE519" s="2492"/>
      <c r="HF519" s="2492"/>
      <c r="HG519" s="2492"/>
      <c r="HH519" s="2492"/>
      <c r="HI519" s="2492"/>
      <c r="HJ519" s="2492"/>
      <c r="HK519" s="2492"/>
      <c r="HL519" s="2492"/>
      <c r="HM519" s="2492"/>
      <c r="HN519" s="2492"/>
      <c r="HO519" s="2492"/>
      <c r="HP519" s="2492"/>
      <c r="HQ519" s="2492"/>
      <c r="HR519" s="2492"/>
      <c r="HS519" s="2492"/>
      <c r="HT519" s="2492"/>
      <c r="HU519" s="2492"/>
      <c r="HV519" s="2492"/>
      <c r="HW519" s="2492"/>
      <c r="HX519" s="2492"/>
      <c r="HY519" s="2492"/>
      <c r="HZ519" s="2492"/>
      <c r="IA519" s="2492"/>
      <c r="IB519" s="2492"/>
      <c r="IC519" s="2492"/>
      <c r="ID519" s="2492"/>
      <c r="IE519" s="2492"/>
    </row>
    <row r="520" spans="1:239" s="1472" customFormat="1" ht="15.75" customHeight="1" thickBot="1">
      <c r="A520" s="1552" t="s">
        <v>2127</v>
      </c>
      <c r="B520" s="1553" t="s">
        <v>2128</v>
      </c>
      <c r="C520" s="4306" t="s">
        <v>2049</v>
      </c>
      <c r="D520" s="4307"/>
      <c r="E520" s="4307"/>
      <c r="F520" s="1763"/>
      <c r="G520" s="2028"/>
      <c r="H520" s="841"/>
      <c r="I520" s="993"/>
      <c r="J520" s="2175"/>
      <c r="K520" s="2176"/>
      <c r="L520" s="2580"/>
      <c r="M520" s="692"/>
      <c r="N520" s="1554" t="s">
        <v>834</v>
      </c>
      <c r="O520" s="1558"/>
      <c r="P520" s="2031">
        <v>372</v>
      </c>
      <c r="Q520" s="1558"/>
      <c r="R520" s="2631"/>
      <c r="S520" s="2028"/>
      <c r="T520" s="992"/>
      <c r="U520" s="2246"/>
      <c r="V520" s="992"/>
      <c r="W520" s="2643"/>
      <c r="X520" s="372"/>
      <c r="Y520" s="992"/>
      <c r="Z520" s="1149"/>
      <c r="AA520" s="399"/>
      <c r="AB520" s="2482"/>
      <c r="AC520" s="2516">
        <f t="shared" si="32"/>
        <v>0</v>
      </c>
      <c r="AD520" s="1416">
        <f t="shared" si="33"/>
        <v>0</v>
      </c>
      <c r="AE520" s="1416">
        <f t="shared" si="34"/>
        <v>0</v>
      </c>
      <c r="AF520" s="1416">
        <f t="shared" si="35"/>
        <v>0</v>
      </c>
      <c r="AG520" s="2492"/>
      <c r="AH520" s="2492"/>
      <c r="AI520" s="2492"/>
      <c r="AJ520" s="2492"/>
      <c r="AK520" s="2492"/>
      <c r="AL520" s="2492"/>
      <c r="AM520" s="2492"/>
      <c r="AN520" s="2492"/>
      <c r="AO520" s="2492"/>
      <c r="AP520" s="2492"/>
      <c r="AQ520" s="2492"/>
      <c r="AR520" s="2492"/>
      <c r="AS520" s="2492"/>
      <c r="AT520" s="2492"/>
      <c r="AU520" s="2492"/>
      <c r="AV520" s="2492"/>
      <c r="AW520" s="2492"/>
      <c r="AX520" s="2492"/>
      <c r="AY520" s="2492"/>
      <c r="AZ520" s="2492"/>
      <c r="BA520" s="2492"/>
      <c r="BB520" s="2492"/>
      <c r="BC520" s="2492"/>
      <c r="BD520" s="2492"/>
      <c r="BE520" s="2492"/>
      <c r="BF520" s="2492"/>
      <c r="BG520" s="2492"/>
      <c r="BH520" s="2492"/>
      <c r="BI520" s="2492"/>
      <c r="BJ520" s="2492"/>
      <c r="BK520" s="2492"/>
      <c r="BL520" s="2492"/>
      <c r="BM520" s="2492"/>
      <c r="BN520" s="2492"/>
      <c r="BO520" s="2492"/>
      <c r="BP520" s="2492"/>
      <c r="BQ520" s="2492"/>
      <c r="BR520" s="2492"/>
      <c r="BS520" s="2492"/>
      <c r="BT520" s="2492"/>
      <c r="BU520" s="2492"/>
      <c r="BV520" s="2492"/>
      <c r="BW520" s="2492"/>
      <c r="BX520" s="2492"/>
      <c r="BY520" s="2492"/>
      <c r="BZ520" s="2492"/>
      <c r="CA520" s="2492"/>
      <c r="CB520" s="2492"/>
      <c r="CC520" s="2492"/>
      <c r="CD520" s="2492"/>
      <c r="CE520" s="2492"/>
      <c r="CF520" s="2492"/>
      <c r="CG520" s="2492"/>
      <c r="CH520" s="2492"/>
      <c r="CI520" s="2492"/>
      <c r="CJ520" s="2492"/>
      <c r="CK520" s="2492"/>
      <c r="CL520" s="2492"/>
      <c r="CM520" s="2492"/>
      <c r="CN520" s="2492"/>
      <c r="CO520" s="2492"/>
      <c r="CP520" s="2492"/>
      <c r="CQ520" s="2492"/>
      <c r="CR520" s="2492"/>
      <c r="CS520" s="2492"/>
      <c r="CT520" s="2492"/>
      <c r="CU520" s="2492"/>
      <c r="CV520" s="2492"/>
      <c r="CW520" s="2492"/>
      <c r="CX520" s="2492"/>
      <c r="CY520" s="2492"/>
      <c r="CZ520" s="2492"/>
      <c r="DA520" s="2492"/>
      <c r="DB520" s="2492"/>
      <c r="DC520" s="2492"/>
      <c r="DD520" s="2492"/>
      <c r="DE520" s="2492"/>
      <c r="DF520" s="2492"/>
      <c r="DG520" s="2492"/>
      <c r="DH520" s="2492"/>
      <c r="DI520" s="2492"/>
      <c r="DJ520" s="2492"/>
      <c r="DK520" s="2492"/>
      <c r="DL520" s="2492"/>
      <c r="DM520" s="2492"/>
      <c r="DN520" s="2492"/>
      <c r="DO520" s="2492"/>
      <c r="DP520" s="2492"/>
      <c r="DQ520" s="2492"/>
      <c r="DR520" s="2492"/>
      <c r="DS520" s="2492"/>
      <c r="DT520" s="2492"/>
      <c r="DU520" s="2492"/>
      <c r="DV520" s="2492"/>
      <c r="DW520" s="2492"/>
      <c r="DX520" s="2492"/>
      <c r="DY520" s="2492"/>
      <c r="DZ520" s="2492"/>
      <c r="EA520" s="2492"/>
      <c r="EB520" s="2492"/>
      <c r="EC520" s="2492"/>
      <c r="ED520" s="2492"/>
      <c r="EE520" s="2492"/>
      <c r="EF520" s="2492"/>
      <c r="EG520" s="2492"/>
      <c r="EH520" s="2492"/>
      <c r="EI520" s="2492"/>
      <c r="EJ520" s="2492"/>
      <c r="EK520" s="2492"/>
      <c r="EL520" s="2492"/>
      <c r="EM520" s="2492"/>
      <c r="EN520" s="2492"/>
      <c r="EO520" s="2492"/>
      <c r="EP520" s="2492"/>
      <c r="EQ520" s="2492"/>
      <c r="ER520" s="2492"/>
      <c r="ES520" s="2492"/>
      <c r="ET520" s="2492"/>
      <c r="EU520" s="2492"/>
      <c r="EV520" s="2492"/>
      <c r="EW520" s="2492"/>
      <c r="EX520" s="2492"/>
      <c r="EY520" s="2492"/>
      <c r="EZ520" s="2492"/>
      <c r="FA520" s="2492"/>
      <c r="FB520" s="2492"/>
      <c r="FC520" s="2492"/>
      <c r="FD520" s="2492"/>
      <c r="FE520" s="2492"/>
      <c r="FF520" s="2492"/>
      <c r="FG520" s="2492"/>
      <c r="FH520" s="2492"/>
      <c r="FI520" s="2492"/>
      <c r="FJ520" s="2492"/>
      <c r="FK520" s="2492"/>
      <c r="FL520" s="2492"/>
      <c r="FM520" s="2492"/>
      <c r="FN520" s="2492"/>
      <c r="FO520" s="2492"/>
      <c r="FP520" s="2492"/>
      <c r="FQ520" s="2492"/>
      <c r="FR520" s="2492"/>
      <c r="FS520" s="2492"/>
      <c r="FT520" s="2492"/>
      <c r="FU520" s="2492"/>
      <c r="FV520" s="2492"/>
      <c r="FW520" s="2492"/>
      <c r="FX520" s="2492"/>
      <c r="FY520" s="2492"/>
      <c r="FZ520" s="2492"/>
      <c r="GA520" s="2492"/>
      <c r="GB520" s="2492"/>
      <c r="GC520" s="2492"/>
      <c r="GD520" s="2492"/>
      <c r="GE520" s="2492"/>
      <c r="GF520" s="2492"/>
      <c r="GG520" s="2492"/>
      <c r="GH520" s="2492"/>
      <c r="GI520" s="2492"/>
      <c r="GJ520" s="2492"/>
      <c r="GK520" s="2492"/>
      <c r="GL520" s="2492"/>
      <c r="GM520" s="2492"/>
      <c r="GN520" s="2492"/>
      <c r="GO520" s="2492"/>
      <c r="GP520" s="2492"/>
      <c r="GQ520" s="2492"/>
      <c r="GR520" s="2492"/>
      <c r="GS520" s="2492"/>
      <c r="GT520" s="2492"/>
      <c r="GU520" s="2492"/>
      <c r="GV520" s="2492"/>
      <c r="GW520" s="2492"/>
      <c r="GX520" s="2492"/>
      <c r="GY520" s="2492"/>
      <c r="GZ520" s="2492"/>
      <c r="HA520" s="2492"/>
      <c r="HB520" s="2492"/>
      <c r="HC520" s="2492"/>
      <c r="HD520" s="2492"/>
      <c r="HE520" s="2492"/>
      <c r="HF520" s="2492"/>
      <c r="HG520" s="2492"/>
      <c r="HH520" s="2492"/>
      <c r="HI520" s="2492"/>
      <c r="HJ520" s="2492"/>
      <c r="HK520" s="2492"/>
      <c r="HL520" s="2492"/>
      <c r="HM520" s="2492"/>
      <c r="HN520" s="2492"/>
      <c r="HO520" s="2492"/>
      <c r="HP520" s="2492"/>
      <c r="HQ520" s="2492"/>
      <c r="HR520" s="2492"/>
      <c r="HS520" s="2492"/>
      <c r="HT520" s="2492"/>
      <c r="HU520" s="2492"/>
      <c r="HV520" s="2492"/>
      <c r="HW520" s="2492"/>
      <c r="HX520" s="2492"/>
      <c r="HY520" s="2492"/>
      <c r="HZ520" s="2492"/>
      <c r="IA520" s="2492"/>
      <c r="IB520" s="2492"/>
      <c r="IC520" s="2492"/>
      <c r="ID520" s="2492"/>
      <c r="IE520" s="2492"/>
    </row>
    <row r="521" spans="1:239" s="1472" customFormat="1" ht="30" customHeight="1" thickBot="1">
      <c r="A521" s="2518"/>
      <c r="B521" s="1197" t="s">
        <v>2129</v>
      </c>
      <c r="C521" s="2519"/>
      <c r="D521" s="2520"/>
      <c r="E521" s="2521"/>
      <c r="F521" s="2522"/>
      <c r="G521" s="2523"/>
      <c r="H521" s="2524"/>
      <c r="I521" s="2525" t="s">
        <v>373</v>
      </c>
      <c r="J521" s="2526"/>
      <c r="K521" s="2527"/>
      <c r="L521" s="2546"/>
      <c r="M521" s="2528"/>
      <c r="N521" s="1196"/>
      <c r="O521" s="2529"/>
      <c r="P521" s="2529" t="s">
        <v>373</v>
      </c>
      <c r="Q521" s="2529"/>
      <c r="R521" s="2592"/>
      <c r="S521" s="2529"/>
      <c r="T521" s="2529"/>
      <c r="U521" s="2529" t="s">
        <v>373</v>
      </c>
      <c r="V521" s="2529"/>
      <c r="W521" s="2546"/>
      <c r="X521" s="2530"/>
      <c r="Y521" s="2531"/>
      <c r="Z521" s="2532" t="s">
        <v>373</v>
      </c>
      <c r="AA521" s="2531"/>
      <c r="AB521" s="2670"/>
      <c r="AC521" s="2533"/>
      <c r="AD521" s="2534"/>
      <c r="AE521" s="2534"/>
      <c r="AF521" s="2534"/>
      <c r="AG521" s="2492"/>
      <c r="AH521" s="2492"/>
      <c r="AI521" s="2492"/>
      <c r="AJ521" s="2492"/>
      <c r="AK521" s="2492"/>
      <c r="AL521" s="2492"/>
      <c r="AM521" s="2492"/>
      <c r="AN521" s="2492"/>
      <c r="AO521" s="2492"/>
      <c r="AP521" s="2492"/>
      <c r="AQ521" s="2492"/>
      <c r="AR521" s="2492"/>
      <c r="AS521" s="2492"/>
      <c r="AT521" s="2492"/>
      <c r="AU521" s="2492"/>
      <c r="AV521" s="2492"/>
      <c r="AW521" s="2492"/>
      <c r="AX521" s="2492"/>
      <c r="AY521" s="2492"/>
      <c r="AZ521" s="2492"/>
      <c r="BA521" s="2492"/>
      <c r="BB521" s="2492"/>
      <c r="BC521" s="2492"/>
      <c r="BD521" s="2492"/>
      <c r="BE521" s="2492"/>
      <c r="BF521" s="2492"/>
      <c r="BG521" s="2492"/>
      <c r="BH521" s="2492"/>
      <c r="BI521" s="2492"/>
      <c r="BJ521" s="2492"/>
      <c r="BK521" s="2492"/>
      <c r="BL521" s="2492"/>
      <c r="BM521" s="2492"/>
      <c r="BN521" s="2492"/>
      <c r="BO521" s="2492"/>
      <c r="BP521" s="2492"/>
      <c r="BQ521" s="2492"/>
      <c r="BR521" s="2492"/>
      <c r="BS521" s="2492"/>
      <c r="BT521" s="2492"/>
      <c r="BU521" s="2492"/>
      <c r="BV521" s="2492"/>
      <c r="BW521" s="2492"/>
      <c r="BX521" s="2492"/>
      <c r="BY521" s="2492"/>
      <c r="BZ521" s="2492"/>
      <c r="CA521" s="2492"/>
      <c r="CB521" s="2492"/>
      <c r="CC521" s="2492"/>
      <c r="CD521" s="2492"/>
      <c r="CE521" s="2492"/>
      <c r="CF521" s="2492"/>
      <c r="CG521" s="2492"/>
      <c r="CH521" s="2492"/>
      <c r="CI521" s="2492"/>
      <c r="CJ521" s="2492"/>
      <c r="CK521" s="2492"/>
      <c r="CL521" s="2492"/>
      <c r="CM521" s="2492"/>
      <c r="CN521" s="2492"/>
      <c r="CO521" s="2492"/>
      <c r="CP521" s="2492"/>
      <c r="CQ521" s="2492"/>
      <c r="CR521" s="2492"/>
      <c r="CS521" s="2492"/>
      <c r="CT521" s="2492"/>
      <c r="CU521" s="2492"/>
      <c r="CV521" s="2492"/>
      <c r="CW521" s="2492"/>
      <c r="CX521" s="2492"/>
      <c r="CY521" s="2492"/>
      <c r="CZ521" s="2492"/>
      <c r="DA521" s="2492"/>
      <c r="DB521" s="2492"/>
      <c r="DC521" s="2492"/>
      <c r="DD521" s="2492"/>
      <c r="DE521" s="2492"/>
      <c r="DF521" s="2492"/>
      <c r="DG521" s="2492"/>
      <c r="DH521" s="2492"/>
      <c r="DI521" s="2492"/>
      <c r="DJ521" s="2492"/>
      <c r="DK521" s="2492"/>
      <c r="DL521" s="2492"/>
      <c r="DM521" s="2492"/>
      <c r="DN521" s="2492"/>
      <c r="DO521" s="2492"/>
      <c r="DP521" s="2492"/>
      <c r="DQ521" s="2492"/>
      <c r="DR521" s="2492"/>
      <c r="DS521" s="2492"/>
      <c r="DT521" s="2492"/>
      <c r="DU521" s="2492"/>
      <c r="DV521" s="2492"/>
      <c r="DW521" s="2492"/>
      <c r="DX521" s="2492"/>
      <c r="DY521" s="2492"/>
      <c r="DZ521" s="2492"/>
      <c r="EA521" s="2492"/>
      <c r="EB521" s="2492"/>
      <c r="EC521" s="2492"/>
      <c r="ED521" s="2492"/>
      <c r="EE521" s="2492"/>
      <c r="EF521" s="2492"/>
      <c r="EG521" s="2492"/>
      <c r="EH521" s="2492"/>
      <c r="EI521" s="2492"/>
      <c r="EJ521" s="2492"/>
      <c r="EK521" s="2492"/>
      <c r="EL521" s="2492"/>
      <c r="EM521" s="2492"/>
      <c r="EN521" s="2492"/>
      <c r="EO521" s="2492"/>
      <c r="EP521" s="2492"/>
      <c r="EQ521" s="2492"/>
      <c r="ER521" s="2492"/>
      <c r="ES521" s="2492"/>
      <c r="ET521" s="2492"/>
      <c r="EU521" s="2492"/>
      <c r="EV521" s="2492"/>
      <c r="EW521" s="2492"/>
      <c r="EX521" s="2492"/>
      <c r="EY521" s="2492"/>
      <c r="EZ521" s="2492"/>
      <c r="FA521" s="2492"/>
      <c r="FB521" s="2492"/>
      <c r="FC521" s="2492"/>
      <c r="FD521" s="2492"/>
      <c r="FE521" s="2492"/>
      <c r="FF521" s="2492"/>
      <c r="FG521" s="2492"/>
      <c r="FH521" s="2492"/>
      <c r="FI521" s="2492"/>
      <c r="FJ521" s="2492"/>
      <c r="FK521" s="2492"/>
      <c r="FL521" s="2492"/>
      <c r="FM521" s="2492"/>
      <c r="FN521" s="2492"/>
      <c r="FO521" s="2492"/>
      <c r="FP521" s="2492"/>
      <c r="FQ521" s="2492"/>
      <c r="FR521" s="2492"/>
      <c r="FS521" s="2492"/>
      <c r="FT521" s="2492"/>
      <c r="FU521" s="2492"/>
      <c r="FV521" s="2492"/>
      <c r="FW521" s="2492"/>
      <c r="FX521" s="2492"/>
      <c r="FY521" s="2492"/>
      <c r="FZ521" s="2492"/>
      <c r="GA521" s="2492"/>
      <c r="GB521" s="2492"/>
      <c r="GC521" s="2492"/>
      <c r="GD521" s="2492"/>
      <c r="GE521" s="2492"/>
      <c r="GF521" s="2492"/>
      <c r="GG521" s="2492"/>
      <c r="GH521" s="2492"/>
      <c r="GI521" s="2492"/>
      <c r="GJ521" s="2492"/>
      <c r="GK521" s="2492"/>
      <c r="GL521" s="2492"/>
      <c r="GM521" s="2492"/>
      <c r="GN521" s="2492"/>
      <c r="GO521" s="2492"/>
      <c r="GP521" s="2492"/>
      <c r="GQ521" s="2492"/>
      <c r="GR521" s="2492"/>
      <c r="GS521" s="2492"/>
      <c r="GT521" s="2492"/>
      <c r="GU521" s="2492"/>
      <c r="GV521" s="2492"/>
      <c r="GW521" s="2492"/>
      <c r="GX521" s="2492"/>
      <c r="GY521" s="2492"/>
      <c r="GZ521" s="2492"/>
      <c r="HA521" s="2492"/>
      <c r="HB521" s="2492"/>
      <c r="HC521" s="2492"/>
      <c r="HD521" s="2492"/>
      <c r="HE521" s="2492"/>
      <c r="HF521" s="2492"/>
      <c r="HG521" s="2492"/>
      <c r="HH521" s="2492"/>
      <c r="HI521" s="2492"/>
      <c r="HJ521" s="2492"/>
      <c r="HK521" s="2492"/>
      <c r="HL521" s="2492"/>
      <c r="HM521" s="2492"/>
      <c r="HN521" s="2492"/>
      <c r="HO521" s="2492"/>
      <c r="HP521" s="2492"/>
      <c r="HQ521" s="2492"/>
      <c r="HR521" s="2492"/>
      <c r="HS521" s="2492"/>
      <c r="HT521" s="2492"/>
      <c r="HU521" s="2492"/>
      <c r="HV521" s="2492"/>
      <c r="HW521" s="2492"/>
      <c r="HX521" s="2492"/>
      <c r="HY521" s="2492"/>
      <c r="HZ521" s="2492"/>
      <c r="IA521" s="2492"/>
      <c r="IB521" s="2492"/>
      <c r="IC521" s="2492"/>
      <c r="ID521" s="2492"/>
      <c r="IE521" s="2492"/>
    </row>
    <row r="522" spans="1:239" s="1472" customFormat="1" ht="15.75" customHeight="1">
      <c r="A522" s="1552" t="s">
        <v>2130</v>
      </c>
      <c r="B522" s="1553" t="s">
        <v>2131</v>
      </c>
      <c r="C522" s="1606" t="s">
        <v>2132</v>
      </c>
      <c r="D522" s="1607"/>
      <c r="E522" s="1608"/>
      <c r="F522" s="1766"/>
      <c r="G522" s="1554">
        <v>0.6</v>
      </c>
      <c r="H522" s="1555"/>
      <c r="I522" s="1610">
        <v>24.9</v>
      </c>
      <c r="J522" s="1764"/>
      <c r="K522" s="1611">
        <v>3</v>
      </c>
      <c r="L522" s="2557"/>
      <c r="M522" s="692" t="s">
        <v>2133</v>
      </c>
      <c r="N522" s="821">
        <v>10</v>
      </c>
      <c r="O522" s="689"/>
      <c r="P522" s="2017">
        <v>291</v>
      </c>
      <c r="Q522" s="689"/>
      <c r="R522" s="2628"/>
      <c r="S522" s="2028"/>
      <c r="T522" s="992"/>
      <c r="U522" s="2246"/>
      <c r="V522" s="992"/>
      <c r="W522" s="2643"/>
      <c r="X522" s="1562">
        <v>0.03</v>
      </c>
      <c r="Y522" s="1558"/>
      <c r="Z522" s="2018">
        <v>20426</v>
      </c>
      <c r="AA522" s="2032"/>
      <c r="AB522" s="2679"/>
      <c r="AC522" s="2516">
        <f t="shared" si="32"/>
        <v>0</v>
      </c>
      <c r="AD522" s="1416">
        <f t="shared" si="33"/>
        <v>0</v>
      </c>
      <c r="AE522" s="1416">
        <f t="shared" si="34"/>
        <v>0</v>
      </c>
      <c r="AF522" s="1416">
        <f t="shared" si="35"/>
        <v>0</v>
      </c>
      <c r="AG522" s="2492"/>
      <c r="AH522" s="2492"/>
      <c r="AI522" s="2492"/>
      <c r="AJ522" s="2492"/>
      <c r="AK522" s="2492"/>
      <c r="AL522" s="2492"/>
      <c r="AM522" s="2492"/>
      <c r="AN522" s="2492"/>
      <c r="AO522" s="2492"/>
      <c r="AP522" s="2492"/>
      <c r="AQ522" s="2492"/>
      <c r="AR522" s="2492"/>
      <c r="AS522" s="2492"/>
      <c r="AT522" s="2492"/>
      <c r="AU522" s="2492"/>
      <c r="AV522" s="2492"/>
      <c r="AW522" s="2492"/>
      <c r="AX522" s="2492"/>
      <c r="AY522" s="2492"/>
      <c r="AZ522" s="2492"/>
      <c r="BA522" s="2492"/>
      <c r="BB522" s="2492"/>
      <c r="BC522" s="2492"/>
      <c r="BD522" s="2492"/>
      <c r="BE522" s="2492"/>
      <c r="BF522" s="2492"/>
      <c r="BG522" s="2492"/>
      <c r="BH522" s="2492"/>
      <c r="BI522" s="2492"/>
      <c r="BJ522" s="2492"/>
      <c r="BK522" s="2492"/>
      <c r="BL522" s="2492"/>
      <c r="BM522" s="2492"/>
      <c r="BN522" s="2492"/>
      <c r="BO522" s="2492"/>
      <c r="BP522" s="2492"/>
      <c r="BQ522" s="2492"/>
      <c r="BR522" s="2492"/>
      <c r="BS522" s="2492"/>
      <c r="BT522" s="2492"/>
      <c r="BU522" s="2492"/>
      <c r="BV522" s="2492"/>
      <c r="BW522" s="2492"/>
      <c r="BX522" s="2492"/>
      <c r="BY522" s="2492"/>
      <c r="BZ522" s="2492"/>
      <c r="CA522" s="2492"/>
      <c r="CB522" s="2492"/>
      <c r="CC522" s="2492"/>
      <c r="CD522" s="2492"/>
      <c r="CE522" s="2492"/>
      <c r="CF522" s="2492"/>
      <c r="CG522" s="2492"/>
      <c r="CH522" s="2492"/>
      <c r="CI522" s="2492"/>
      <c r="CJ522" s="2492"/>
      <c r="CK522" s="2492"/>
      <c r="CL522" s="2492"/>
      <c r="CM522" s="2492"/>
      <c r="CN522" s="2492"/>
      <c r="CO522" s="2492"/>
      <c r="CP522" s="2492"/>
      <c r="CQ522" s="2492"/>
      <c r="CR522" s="2492"/>
      <c r="CS522" s="2492"/>
      <c r="CT522" s="2492"/>
      <c r="CU522" s="2492"/>
      <c r="CV522" s="2492"/>
      <c r="CW522" s="2492"/>
      <c r="CX522" s="2492"/>
      <c r="CY522" s="2492"/>
      <c r="CZ522" s="2492"/>
      <c r="DA522" s="2492"/>
      <c r="DB522" s="2492"/>
      <c r="DC522" s="2492"/>
      <c r="DD522" s="2492"/>
      <c r="DE522" s="2492"/>
      <c r="DF522" s="2492"/>
      <c r="DG522" s="2492"/>
      <c r="DH522" s="2492"/>
      <c r="DI522" s="2492"/>
      <c r="DJ522" s="2492"/>
      <c r="DK522" s="2492"/>
      <c r="DL522" s="2492"/>
      <c r="DM522" s="2492"/>
      <c r="DN522" s="2492"/>
      <c r="DO522" s="2492"/>
      <c r="DP522" s="2492"/>
      <c r="DQ522" s="2492"/>
      <c r="DR522" s="2492"/>
      <c r="DS522" s="2492"/>
      <c r="DT522" s="2492"/>
      <c r="DU522" s="2492"/>
      <c r="DV522" s="2492"/>
      <c r="DW522" s="2492"/>
      <c r="DX522" s="2492"/>
      <c r="DY522" s="2492"/>
      <c r="DZ522" s="2492"/>
      <c r="EA522" s="2492"/>
      <c r="EB522" s="2492"/>
      <c r="EC522" s="2492"/>
      <c r="ED522" s="2492"/>
      <c r="EE522" s="2492"/>
      <c r="EF522" s="2492"/>
      <c r="EG522" s="2492"/>
      <c r="EH522" s="2492"/>
      <c r="EI522" s="2492"/>
      <c r="EJ522" s="2492"/>
      <c r="EK522" s="2492"/>
      <c r="EL522" s="2492"/>
      <c r="EM522" s="2492"/>
      <c r="EN522" s="2492"/>
      <c r="EO522" s="2492"/>
      <c r="EP522" s="2492"/>
      <c r="EQ522" s="2492"/>
      <c r="ER522" s="2492"/>
      <c r="ES522" s="2492"/>
      <c r="ET522" s="2492"/>
      <c r="EU522" s="2492"/>
      <c r="EV522" s="2492"/>
      <c r="EW522" s="2492"/>
      <c r="EX522" s="2492"/>
      <c r="EY522" s="2492"/>
      <c r="EZ522" s="2492"/>
      <c r="FA522" s="2492"/>
      <c r="FB522" s="2492"/>
      <c r="FC522" s="2492"/>
      <c r="FD522" s="2492"/>
      <c r="FE522" s="2492"/>
      <c r="FF522" s="2492"/>
      <c r="FG522" s="2492"/>
      <c r="FH522" s="2492"/>
      <c r="FI522" s="2492"/>
      <c r="FJ522" s="2492"/>
      <c r="FK522" s="2492"/>
      <c r="FL522" s="2492"/>
      <c r="FM522" s="2492"/>
      <c r="FN522" s="2492"/>
      <c r="FO522" s="2492"/>
      <c r="FP522" s="2492"/>
      <c r="FQ522" s="2492"/>
      <c r="FR522" s="2492"/>
      <c r="FS522" s="2492"/>
      <c r="FT522" s="2492"/>
      <c r="FU522" s="2492"/>
      <c r="FV522" s="2492"/>
      <c r="FW522" s="2492"/>
      <c r="FX522" s="2492"/>
      <c r="FY522" s="2492"/>
      <c r="FZ522" s="2492"/>
      <c r="GA522" s="2492"/>
      <c r="GB522" s="2492"/>
      <c r="GC522" s="2492"/>
      <c r="GD522" s="2492"/>
      <c r="GE522" s="2492"/>
      <c r="GF522" s="2492"/>
      <c r="GG522" s="2492"/>
      <c r="GH522" s="2492"/>
      <c r="GI522" s="2492"/>
      <c r="GJ522" s="2492"/>
      <c r="GK522" s="2492"/>
      <c r="GL522" s="2492"/>
      <c r="GM522" s="2492"/>
      <c r="GN522" s="2492"/>
      <c r="GO522" s="2492"/>
      <c r="GP522" s="2492"/>
      <c r="GQ522" s="2492"/>
      <c r="GR522" s="2492"/>
      <c r="GS522" s="2492"/>
      <c r="GT522" s="2492"/>
      <c r="GU522" s="2492"/>
      <c r="GV522" s="2492"/>
      <c r="GW522" s="2492"/>
      <c r="GX522" s="2492"/>
      <c r="GY522" s="2492"/>
      <c r="GZ522" s="2492"/>
      <c r="HA522" s="2492"/>
      <c r="HB522" s="2492"/>
      <c r="HC522" s="2492"/>
      <c r="HD522" s="2492"/>
      <c r="HE522" s="2492"/>
      <c r="HF522" s="2492"/>
      <c r="HG522" s="2492"/>
      <c r="HH522" s="2492"/>
      <c r="HI522" s="2492"/>
      <c r="HJ522" s="2492"/>
      <c r="HK522" s="2492"/>
      <c r="HL522" s="2492"/>
      <c r="HM522" s="2492"/>
      <c r="HN522" s="2492"/>
      <c r="HO522" s="2492"/>
      <c r="HP522" s="2492"/>
      <c r="HQ522" s="2492"/>
      <c r="HR522" s="2492"/>
      <c r="HS522" s="2492"/>
      <c r="HT522" s="2492"/>
      <c r="HU522" s="2492"/>
      <c r="HV522" s="2492"/>
      <c r="HW522" s="2492"/>
      <c r="HX522" s="2492"/>
      <c r="HY522" s="2492"/>
      <c r="HZ522" s="2492"/>
      <c r="IA522" s="2492"/>
      <c r="IB522" s="2492"/>
      <c r="IC522" s="2492"/>
      <c r="ID522" s="2492"/>
      <c r="IE522" s="2492"/>
    </row>
    <row r="523" spans="1:239" s="1472" customFormat="1" ht="15.75" customHeight="1">
      <c r="A523" s="1495" t="s">
        <v>2134</v>
      </c>
      <c r="B523" s="1496" t="s">
        <v>2135</v>
      </c>
      <c r="C523" s="1543" t="s">
        <v>2136</v>
      </c>
      <c r="D523" s="1544"/>
      <c r="E523" s="1545"/>
      <c r="F523" s="1546"/>
      <c r="G523" s="1497">
        <v>0.5</v>
      </c>
      <c r="H523" s="1498"/>
      <c r="I523" s="1617">
        <v>20.7</v>
      </c>
      <c r="J523" s="1757"/>
      <c r="K523" s="1618">
        <v>2</v>
      </c>
      <c r="L523" s="2446"/>
      <c r="M523" s="1121" t="s">
        <v>2137</v>
      </c>
      <c r="N523" s="1626">
        <v>10</v>
      </c>
      <c r="O523" s="1629"/>
      <c r="P523" s="1628">
        <v>291</v>
      </c>
      <c r="Q523" s="1629"/>
      <c r="R523" s="2468"/>
      <c r="S523" s="945"/>
      <c r="T523" s="1134"/>
      <c r="U523" s="1588"/>
      <c r="V523" s="1134"/>
      <c r="W523" s="1430"/>
      <c r="X523" s="1869">
        <v>0.03</v>
      </c>
      <c r="Y523" s="1629"/>
      <c r="Z523" s="2069">
        <v>20426</v>
      </c>
      <c r="AA523" s="2070"/>
      <c r="AB523" s="2480"/>
      <c r="AC523" s="2516">
        <f t="shared" si="32"/>
        <v>0</v>
      </c>
      <c r="AD523" s="1416">
        <f t="shared" si="33"/>
        <v>0</v>
      </c>
      <c r="AE523" s="1416">
        <f t="shared" si="34"/>
        <v>0</v>
      </c>
      <c r="AF523" s="1416">
        <f t="shared" si="35"/>
        <v>0</v>
      </c>
      <c r="AG523" s="2492"/>
      <c r="AH523" s="2492"/>
      <c r="AI523" s="2492"/>
      <c r="AJ523" s="2492"/>
      <c r="AK523" s="2492"/>
      <c r="AL523" s="2492"/>
      <c r="AM523" s="2492"/>
      <c r="AN523" s="2492"/>
      <c r="AO523" s="2492"/>
      <c r="AP523" s="2492"/>
      <c r="AQ523" s="2492"/>
      <c r="AR523" s="2492"/>
      <c r="AS523" s="2492"/>
      <c r="AT523" s="2492"/>
      <c r="AU523" s="2492"/>
      <c r="AV523" s="2492"/>
      <c r="AW523" s="2492"/>
      <c r="AX523" s="2492"/>
      <c r="AY523" s="2492"/>
      <c r="AZ523" s="2492"/>
      <c r="BA523" s="2492"/>
      <c r="BB523" s="2492"/>
      <c r="BC523" s="2492"/>
      <c r="BD523" s="2492"/>
      <c r="BE523" s="2492"/>
      <c r="BF523" s="2492"/>
      <c r="BG523" s="2492"/>
      <c r="BH523" s="2492"/>
      <c r="BI523" s="2492"/>
      <c r="BJ523" s="2492"/>
      <c r="BK523" s="2492"/>
      <c r="BL523" s="2492"/>
      <c r="BM523" s="2492"/>
      <c r="BN523" s="2492"/>
      <c r="BO523" s="2492"/>
      <c r="BP523" s="2492"/>
      <c r="BQ523" s="2492"/>
      <c r="BR523" s="2492"/>
      <c r="BS523" s="2492"/>
      <c r="BT523" s="2492"/>
      <c r="BU523" s="2492"/>
      <c r="BV523" s="2492"/>
      <c r="BW523" s="2492"/>
      <c r="BX523" s="2492"/>
      <c r="BY523" s="2492"/>
      <c r="BZ523" s="2492"/>
      <c r="CA523" s="2492"/>
      <c r="CB523" s="2492"/>
      <c r="CC523" s="2492"/>
      <c r="CD523" s="2492"/>
      <c r="CE523" s="2492"/>
      <c r="CF523" s="2492"/>
      <c r="CG523" s="2492"/>
      <c r="CH523" s="2492"/>
      <c r="CI523" s="2492"/>
      <c r="CJ523" s="2492"/>
      <c r="CK523" s="2492"/>
      <c r="CL523" s="2492"/>
      <c r="CM523" s="2492"/>
      <c r="CN523" s="2492"/>
      <c r="CO523" s="2492"/>
      <c r="CP523" s="2492"/>
      <c r="CQ523" s="2492"/>
      <c r="CR523" s="2492"/>
      <c r="CS523" s="2492"/>
      <c r="CT523" s="2492"/>
      <c r="CU523" s="2492"/>
      <c r="CV523" s="2492"/>
      <c r="CW523" s="2492"/>
      <c r="CX523" s="2492"/>
      <c r="CY523" s="2492"/>
      <c r="CZ523" s="2492"/>
      <c r="DA523" s="2492"/>
      <c r="DB523" s="2492"/>
      <c r="DC523" s="2492"/>
      <c r="DD523" s="2492"/>
      <c r="DE523" s="2492"/>
      <c r="DF523" s="2492"/>
      <c r="DG523" s="2492"/>
      <c r="DH523" s="2492"/>
      <c r="DI523" s="2492"/>
      <c r="DJ523" s="2492"/>
      <c r="DK523" s="2492"/>
      <c r="DL523" s="2492"/>
      <c r="DM523" s="2492"/>
      <c r="DN523" s="2492"/>
      <c r="DO523" s="2492"/>
      <c r="DP523" s="2492"/>
      <c r="DQ523" s="2492"/>
      <c r="DR523" s="2492"/>
      <c r="DS523" s="2492"/>
      <c r="DT523" s="2492"/>
      <c r="DU523" s="2492"/>
      <c r="DV523" s="2492"/>
      <c r="DW523" s="2492"/>
      <c r="DX523" s="2492"/>
      <c r="DY523" s="2492"/>
      <c r="DZ523" s="2492"/>
      <c r="EA523" s="2492"/>
      <c r="EB523" s="2492"/>
      <c r="EC523" s="2492"/>
      <c r="ED523" s="2492"/>
      <c r="EE523" s="2492"/>
      <c r="EF523" s="2492"/>
      <c r="EG523" s="2492"/>
      <c r="EH523" s="2492"/>
      <c r="EI523" s="2492"/>
      <c r="EJ523" s="2492"/>
      <c r="EK523" s="2492"/>
      <c r="EL523" s="2492"/>
      <c r="EM523" s="2492"/>
      <c r="EN523" s="2492"/>
      <c r="EO523" s="2492"/>
      <c r="EP523" s="2492"/>
      <c r="EQ523" s="2492"/>
      <c r="ER523" s="2492"/>
      <c r="ES523" s="2492"/>
      <c r="ET523" s="2492"/>
      <c r="EU523" s="2492"/>
      <c r="EV523" s="2492"/>
      <c r="EW523" s="2492"/>
      <c r="EX523" s="2492"/>
      <c r="EY523" s="2492"/>
      <c r="EZ523" s="2492"/>
      <c r="FA523" s="2492"/>
      <c r="FB523" s="2492"/>
      <c r="FC523" s="2492"/>
      <c r="FD523" s="2492"/>
      <c r="FE523" s="2492"/>
      <c r="FF523" s="2492"/>
      <c r="FG523" s="2492"/>
      <c r="FH523" s="2492"/>
      <c r="FI523" s="2492"/>
      <c r="FJ523" s="2492"/>
      <c r="FK523" s="2492"/>
      <c r="FL523" s="2492"/>
      <c r="FM523" s="2492"/>
      <c r="FN523" s="2492"/>
      <c r="FO523" s="2492"/>
      <c r="FP523" s="2492"/>
      <c r="FQ523" s="2492"/>
      <c r="FR523" s="2492"/>
      <c r="FS523" s="2492"/>
      <c r="FT523" s="2492"/>
      <c r="FU523" s="2492"/>
      <c r="FV523" s="2492"/>
      <c r="FW523" s="2492"/>
      <c r="FX523" s="2492"/>
      <c r="FY523" s="2492"/>
      <c r="FZ523" s="2492"/>
      <c r="GA523" s="2492"/>
      <c r="GB523" s="2492"/>
      <c r="GC523" s="2492"/>
      <c r="GD523" s="2492"/>
      <c r="GE523" s="2492"/>
      <c r="GF523" s="2492"/>
      <c r="GG523" s="2492"/>
      <c r="GH523" s="2492"/>
      <c r="GI523" s="2492"/>
      <c r="GJ523" s="2492"/>
      <c r="GK523" s="2492"/>
      <c r="GL523" s="2492"/>
      <c r="GM523" s="2492"/>
      <c r="GN523" s="2492"/>
      <c r="GO523" s="2492"/>
      <c r="GP523" s="2492"/>
      <c r="GQ523" s="2492"/>
      <c r="GR523" s="2492"/>
      <c r="GS523" s="2492"/>
      <c r="GT523" s="2492"/>
      <c r="GU523" s="2492"/>
      <c r="GV523" s="2492"/>
      <c r="GW523" s="2492"/>
      <c r="GX523" s="2492"/>
      <c r="GY523" s="2492"/>
      <c r="GZ523" s="2492"/>
      <c r="HA523" s="2492"/>
      <c r="HB523" s="2492"/>
      <c r="HC523" s="2492"/>
      <c r="HD523" s="2492"/>
      <c r="HE523" s="2492"/>
      <c r="HF523" s="2492"/>
      <c r="HG523" s="2492"/>
      <c r="HH523" s="2492"/>
      <c r="HI523" s="2492"/>
      <c r="HJ523" s="2492"/>
      <c r="HK523" s="2492"/>
      <c r="HL523" s="2492"/>
      <c r="HM523" s="2492"/>
      <c r="HN523" s="2492"/>
      <c r="HO523" s="2492"/>
      <c r="HP523" s="2492"/>
      <c r="HQ523" s="2492"/>
      <c r="HR523" s="2492"/>
      <c r="HS523" s="2492"/>
      <c r="HT523" s="2492"/>
      <c r="HU523" s="2492"/>
      <c r="HV523" s="2492"/>
      <c r="HW523" s="2492"/>
      <c r="HX523" s="2492"/>
      <c r="HY523" s="2492"/>
      <c r="HZ523" s="2492"/>
      <c r="IA523" s="2492"/>
      <c r="IB523" s="2492"/>
      <c r="IC523" s="2492"/>
      <c r="ID523" s="2492"/>
      <c r="IE523" s="2492"/>
    </row>
    <row r="524" spans="1:239" s="1472" customFormat="1" ht="15.75" customHeight="1">
      <c r="A524" s="1552" t="s">
        <v>2138</v>
      </c>
      <c r="B524" s="1553" t="s">
        <v>2139</v>
      </c>
      <c r="C524" s="4306" t="s">
        <v>2049</v>
      </c>
      <c r="D524" s="4307"/>
      <c r="E524" s="4307"/>
      <c r="F524" s="1763"/>
      <c r="G524" s="2028"/>
      <c r="H524" s="841"/>
      <c r="I524" s="993"/>
      <c r="J524" s="2175"/>
      <c r="K524" s="2176"/>
      <c r="L524" s="2580"/>
      <c r="M524" s="692"/>
      <c r="N524" s="1554" t="s">
        <v>834</v>
      </c>
      <c r="O524" s="1558"/>
      <c r="P524" s="2031">
        <v>372</v>
      </c>
      <c r="Q524" s="1558"/>
      <c r="R524" s="2631"/>
      <c r="S524" s="2028"/>
      <c r="T524" s="992"/>
      <c r="U524" s="2246"/>
      <c r="V524" s="992"/>
      <c r="W524" s="2643"/>
      <c r="X524" s="372"/>
      <c r="Y524" s="992"/>
      <c r="Z524" s="1149"/>
      <c r="AA524" s="399"/>
      <c r="AB524" s="2482"/>
      <c r="AC524" s="2516">
        <f t="shared" si="32"/>
        <v>0</v>
      </c>
      <c r="AD524" s="1416">
        <f t="shared" si="33"/>
        <v>0</v>
      </c>
      <c r="AE524" s="1416">
        <f t="shared" si="34"/>
        <v>0</v>
      </c>
      <c r="AF524" s="1416">
        <f t="shared" si="35"/>
        <v>0</v>
      </c>
      <c r="AG524" s="2492"/>
      <c r="AH524" s="2492"/>
      <c r="AI524" s="2492"/>
      <c r="AJ524" s="2492"/>
      <c r="AK524" s="2492"/>
      <c r="AL524" s="2492"/>
      <c r="AM524" s="2492"/>
      <c r="AN524" s="2492"/>
      <c r="AO524" s="2492"/>
      <c r="AP524" s="2492"/>
      <c r="AQ524" s="2492"/>
      <c r="AR524" s="2492"/>
      <c r="AS524" s="2492"/>
      <c r="AT524" s="2492"/>
      <c r="AU524" s="2492"/>
      <c r="AV524" s="2492"/>
      <c r="AW524" s="2492"/>
      <c r="AX524" s="2492"/>
      <c r="AY524" s="2492"/>
      <c r="AZ524" s="2492"/>
      <c r="BA524" s="2492"/>
      <c r="BB524" s="2492"/>
      <c r="BC524" s="2492"/>
      <c r="BD524" s="2492"/>
      <c r="BE524" s="2492"/>
      <c r="BF524" s="2492"/>
      <c r="BG524" s="2492"/>
      <c r="BH524" s="2492"/>
      <c r="BI524" s="2492"/>
      <c r="BJ524" s="2492"/>
      <c r="BK524" s="2492"/>
      <c r="BL524" s="2492"/>
      <c r="BM524" s="2492"/>
      <c r="BN524" s="2492"/>
      <c r="BO524" s="2492"/>
      <c r="BP524" s="2492"/>
      <c r="BQ524" s="2492"/>
      <c r="BR524" s="2492"/>
      <c r="BS524" s="2492"/>
      <c r="BT524" s="2492"/>
      <c r="BU524" s="2492"/>
      <c r="BV524" s="2492"/>
      <c r="BW524" s="2492"/>
      <c r="BX524" s="2492"/>
      <c r="BY524" s="2492"/>
      <c r="BZ524" s="2492"/>
      <c r="CA524" s="2492"/>
      <c r="CB524" s="2492"/>
      <c r="CC524" s="2492"/>
      <c r="CD524" s="2492"/>
      <c r="CE524" s="2492"/>
      <c r="CF524" s="2492"/>
      <c r="CG524" s="2492"/>
      <c r="CH524" s="2492"/>
      <c r="CI524" s="2492"/>
      <c r="CJ524" s="2492"/>
      <c r="CK524" s="2492"/>
      <c r="CL524" s="2492"/>
      <c r="CM524" s="2492"/>
      <c r="CN524" s="2492"/>
      <c r="CO524" s="2492"/>
      <c r="CP524" s="2492"/>
      <c r="CQ524" s="2492"/>
      <c r="CR524" s="2492"/>
      <c r="CS524" s="2492"/>
      <c r="CT524" s="2492"/>
      <c r="CU524" s="2492"/>
      <c r="CV524" s="2492"/>
      <c r="CW524" s="2492"/>
      <c r="CX524" s="2492"/>
      <c r="CY524" s="2492"/>
      <c r="CZ524" s="2492"/>
      <c r="DA524" s="2492"/>
      <c r="DB524" s="2492"/>
      <c r="DC524" s="2492"/>
      <c r="DD524" s="2492"/>
      <c r="DE524" s="2492"/>
      <c r="DF524" s="2492"/>
      <c r="DG524" s="2492"/>
      <c r="DH524" s="2492"/>
      <c r="DI524" s="2492"/>
      <c r="DJ524" s="2492"/>
      <c r="DK524" s="2492"/>
      <c r="DL524" s="2492"/>
      <c r="DM524" s="2492"/>
      <c r="DN524" s="2492"/>
      <c r="DO524" s="2492"/>
      <c r="DP524" s="2492"/>
      <c r="DQ524" s="2492"/>
      <c r="DR524" s="2492"/>
      <c r="DS524" s="2492"/>
      <c r="DT524" s="2492"/>
      <c r="DU524" s="2492"/>
      <c r="DV524" s="2492"/>
      <c r="DW524" s="2492"/>
      <c r="DX524" s="2492"/>
      <c r="DY524" s="2492"/>
      <c r="DZ524" s="2492"/>
      <c r="EA524" s="2492"/>
      <c r="EB524" s="2492"/>
      <c r="EC524" s="2492"/>
      <c r="ED524" s="2492"/>
      <c r="EE524" s="2492"/>
      <c r="EF524" s="2492"/>
      <c r="EG524" s="2492"/>
      <c r="EH524" s="2492"/>
      <c r="EI524" s="2492"/>
      <c r="EJ524" s="2492"/>
      <c r="EK524" s="2492"/>
      <c r="EL524" s="2492"/>
      <c r="EM524" s="2492"/>
      <c r="EN524" s="2492"/>
      <c r="EO524" s="2492"/>
      <c r="EP524" s="2492"/>
      <c r="EQ524" s="2492"/>
      <c r="ER524" s="2492"/>
      <c r="ES524" s="2492"/>
      <c r="ET524" s="2492"/>
      <c r="EU524" s="2492"/>
      <c r="EV524" s="2492"/>
      <c r="EW524" s="2492"/>
      <c r="EX524" s="2492"/>
      <c r="EY524" s="2492"/>
      <c r="EZ524" s="2492"/>
      <c r="FA524" s="2492"/>
      <c r="FB524" s="2492"/>
      <c r="FC524" s="2492"/>
      <c r="FD524" s="2492"/>
      <c r="FE524" s="2492"/>
      <c r="FF524" s="2492"/>
      <c r="FG524" s="2492"/>
      <c r="FH524" s="2492"/>
      <c r="FI524" s="2492"/>
      <c r="FJ524" s="2492"/>
      <c r="FK524" s="2492"/>
      <c r="FL524" s="2492"/>
      <c r="FM524" s="2492"/>
      <c r="FN524" s="2492"/>
      <c r="FO524" s="2492"/>
      <c r="FP524" s="2492"/>
      <c r="FQ524" s="2492"/>
      <c r="FR524" s="2492"/>
      <c r="FS524" s="2492"/>
      <c r="FT524" s="2492"/>
      <c r="FU524" s="2492"/>
      <c r="FV524" s="2492"/>
      <c r="FW524" s="2492"/>
      <c r="FX524" s="2492"/>
      <c r="FY524" s="2492"/>
      <c r="FZ524" s="2492"/>
      <c r="GA524" s="2492"/>
      <c r="GB524" s="2492"/>
      <c r="GC524" s="2492"/>
      <c r="GD524" s="2492"/>
      <c r="GE524" s="2492"/>
      <c r="GF524" s="2492"/>
      <c r="GG524" s="2492"/>
      <c r="GH524" s="2492"/>
      <c r="GI524" s="2492"/>
      <c r="GJ524" s="2492"/>
      <c r="GK524" s="2492"/>
      <c r="GL524" s="2492"/>
      <c r="GM524" s="2492"/>
      <c r="GN524" s="2492"/>
      <c r="GO524" s="2492"/>
      <c r="GP524" s="2492"/>
      <c r="GQ524" s="2492"/>
      <c r="GR524" s="2492"/>
      <c r="GS524" s="2492"/>
      <c r="GT524" s="2492"/>
      <c r="GU524" s="2492"/>
      <c r="GV524" s="2492"/>
      <c r="GW524" s="2492"/>
      <c r="GX524" s="2492"/>
      <c r="GY524" s="2492"/>
      <c r="GZ524" s="2492"/>
      <c r="HA524" s="2492"/>
      <c r="HB524" s="2492"/>
      <c r="HC524" s="2492"/>
      <c r="HD524" s="2492"/>
      <c r="HE524" s="2492"/>
      <c r="HF524" s="2492"/>
      <c r="HG524" s="2492"/>
      <c r="HH524" s="2492"/>
      <c r="HI524" s="2492"/>
      <c r="HJ524" s="2492"/>
      <c r="HK524" s="2492"/>
      <c r="HL524" s="2492"/>
      <c r="HM524" s="2492"/>
      <c r="HN524" s="2492"/>
      <c r="HO524" s="2492"/>
      <c r="HP524" s="2492"/>
      <c r="HQ524" s="2492"/>
      <c r="HR524" s="2492"/>
      <c r="HS524" s="2492"/>
      <c r="HT524" s="2492"/>
      <c r="HU524" s="2492"/>
      <c r="HV524" s="2492"/>
      <c r="HW524" s="2492"/>
      <c r="HX524" s="2492"/>
      <c r="HY524" s="2492"/>
      <c r="HZ524" s="2492"/>
      <c r="IA524" s="2492"/>
      <c r="IB524" s="2492"/>
      <c r="IC524" s="2492"/>
      <c r="ID524" s="2492"/>
      <c r="IE524" s="2492"/>
    </row>
    <row r="525" spans="1:239" s="1593" customFormat="1" ht="15.75" customHeight="1">
      <c r="A525" s="1552" t="s">
        <v>2140</v>
      </c>
      <c r="B525" s="1553" t="s">
        <v>2141</v>
      </c>
      <c r="C525" s="2119" t="s">
        <v>2142</v>
      </c>
      <c r="D525" s="1544"/>
      <c r="E525" s="1544"/>
      <c r="F525" s="1546"/>
      <c r="G525" s="1554">
        <v>0.6</v>
      </c>
      <c r="H525" s="1555"/>
      <c r="I525" s="1617">
        <v>24.9</v>
      </c>
      <c r="J525" s="1764"/>
      <c r="K525" s="1618">
        <v>3</v>
      </c>
      <c r="L525" s="2446"/>
      <c r="M525" s="1638" t="s">
        <v>2143</v>
      </c>
      <c r="N525" s="1554">
        <v>10</v>
      </c>
      <c r="O525" s="1558"/>
      <c r="P525" s="2031">
        <v>291</v>
      </c>
      <c r="Q525" s="1558"/>
      <c r="R525" s="2631"/>
      <c r="S525" s="2028"/>
      <c r="T525" s="992"/>
      <c r="U525" s="2246"/>
      <c r="V525" s="992"/>
      <c r="W525" s="2643"/>
      <c r="X525" s="1502">
        <v>0.03</v>
      </c>
      <c r="Y525" s="1549"/>
      <c r="Z525" s="1981">
        <v>20426</v>
      </c>
      <c r="AA525" s="1616"/>
      <c r="AB525" s="2480"/>
      <c r="AC525" s="2516">
        <f t="shared" si="32"/>
        <v>0</v>
      </c>
      <c r="AD525" s="1416">
        <f t="shared" si="33"/>
        <v>0</v>
      </c>
      <c r="AE525" s="1416">
        <f t="shared" si="34"/>
        <v>0</v>
      </c>
      <c r="AF525" s="1416">
        <f t="shared" si="35"/>
        <v>0</v>
      </c>
      <c r="AG525" s="2501"/>
      <c r="AH525" s="2501"/>
      <c r="AI525" s="2501"/>
      <c r="AJ525" s="2501"/>
      <c r="AK525" s="2501"/>
      <c r="AL525" s="2501"/>
      <c r="AM525" s="2501"/>
      <c r="AN525" s="2501"/>
      <c r="AO525" s="2501"/>
      <c r="AP525" s="2501"/>
      <c r="AQ525" s="2501"/>
      <c r="AR525" s="2501"/>
      <c r="AS525" s="2501"/>
      <c r="AT525" s="2501"/>
      <c r="AU525" s="2501"/>
      <c r="AV525" s="2501"/>
      <c r="AW525" s="2501"/>
      <c r="AX525" s="2501"/>
      <c r="AY525" s="2501"/>
      <c r="AZ525" s="2501"/>
      <c r="BA525" s="2501"/>
      <c r="BB525" s="2501"/>
      <c r="BC525" s="2501"/>
      <c r="BD525" s="2501"/>
      <c r="BE525" s="2501"/>
      <c r="BF525" s="2501"/>
      <c r="BG525" s="2501"/>
      <c r="BH525" s="2501"/>
      <c r="BI525" s="2501"/>
      <c r="BJ525" s="2501"/>
      <c r="BK525" s="2501"/>
      <c r="BL525" s="2501"/>
      <c r="BM525" s="2501"/>
      <c r="BN525" s="2501"/>
      <c r="BO525" s="2501"/>
      <c r="BP525" s="2501"/>
      <c r="BQ525" s="2501"/>
      <c r="BR525" s="2501"/>
      <c r="BS525" s="2501"/>
      <c r="BT525" s="2501"/>
      <c r="BU525" s="2501"/>
      <c r="BV525" s="2501"/>
      <c r="BW525" s="2501"/>
      <c r="BX525" s="2501"/>
      <c r="BY525" s="2501"/>
      <c r="BZ525" s="2501"/>
      <c r="CA525" s="2501"/>
      <c r="CB525" s="2501"/>
      <c r="CC525" s="2501"/>
      <c r="CD525" s="2501"/>
      <c r="CE525" s="2501"/>
      <c r="CF525" s="2501"/>
      <c r="CG525" s="2501"/>
      <c r="CH525" s="2501"/>
      <c r="CI525" s="2501"/>
      <c r="CJ525" s="2501"/>
      <c r="CK525" s="2501"/>
      <c r="CL525" s="2501"/>
      <c r="CM525" s="2501"/>
      <c r="CN525" s="2501"/>
      <c r="CO525" s="2501"/>
      <c r="CP525" s="2501"/>
      <c r="CQ525" s="2501"/>
      <c r="CR525" s="2501"/>
      <c r="CS525" s="2501"/>
      <c r="CT525" s="2501"/>
      <c r="CU525" s="2501"/>
      <c r="CV525" s="2501"/>
      <c r="CW525" s="2501"/>
      <c r="CX525" s="2501"/>
      <c r="CY525" s="2501"/>
      <c r="CZ525" s="2501"/>
      <c r="DA525" s="2501"/>
      <c r="DB525" s="2501"/>
      <c r="DC525" s="2501"/>
      <c r="DD525" s="2501"/>
      <c r="DE525" s="2501"/>
      <c r="DF525" s="2501"/>
      <c r="DG525" s="2501"/>
      <c r="DH525" s="2501"/>
      <c r="DI525" s="2501"/>
      <c r="DJ525" s="2501"/>
      <c r="DK525" s="2501"/>
      <c r="DL525" s="2501"/>
      <c r="DM525" s="2501"/>
      <c r="DN525" s="2501"/>
      <c r="DO525" s="2501"/>
      <c r="DP525" s="2501"/>
      <c r="DQ525" s="2501"/>
      <c r="DR525" s="2501"/>
      <c r="DS525" s="2501"/>
      <c r="DT525" s="2501"/>
      <c r="DU525" s="2501"/>
      <c r="DV525" s="2501"/>
      <c r="DW525" s="2501"/>
      <c r="DX525" s="2501"/>
      <c r="DY525" s="2501"/>
      <c r="DZ525" s="2501"/>
      <c r="EA525" s="2501"/>
      <c r="EB525" s="2501"/>
      <c r="EC525" s="2501"/>
      <c r="ED525" s="2501"/>
      <c r="EE525" s="2501"/>
      <c r="EF525" s="2501"/>
      <c r="EG525" s="2501"/>
      <c r="EH525" s="2501"/>
      <c r="EI525" s="2501"/>
      <c r="EJ525" s="2501"/>
      <c r="EK525" s="2501"/>
      <c r="EL525" s="2501"/>
      <c r="EM525" s="2501"/>
      <c r="EN525" s="2501"/>
      <c r="EO525" s="2501"/>
      <c r="EP525" s="2501"/>
      <c r="EQ525" s="2501"/>
      <c r="ER525" s="2501"/>
      <c r="ES525" s="2501"/>
      <c r="ET525" s="2501"/>
      <c r="EU525" s="2501"/>
      <c r="EV525" s="2501"/>
      <c r="EW525" s="2501"/>
      <c r="EX525" s="2501"/>
      <c r="EY525" s="2501"/>
      <c r="EZ525" s="2501"/>
      <c r="FA525" s="2501"/>
      <c r="FB525" s="2501"/>
      <c r="FC525" s="2501"/>
      <c r="FD525" s="2501"/>
      <c r="FE525" s="2501"/>
      <c r="FF525" s="2501"/>
      <c r="FG525" s="2501"/>
      <c r="FH525" s="2501"/>
      <c r="FI525" s="2501"/>
      <c r="FJ525" s="2501"/>
      <c r="FK525" s="2501"/>
      <c r="FL525" s="2501"/>
      <c r="FM525" s="2501"/>
      <c r="FN525" s="2501"/>
      <c r="FO525" s="2501"/>
      <c r="FP525" s="2501"/>
      <c r="FQ525" s="2501"/>
      <c r="FR525" s="2501"/>
      <c r="FS525" s="2501"/>
      <c r="FT525" s="2501"/>
      <c r="FU525" s="2501"/>
      <c r="FV525" s="2501"/>
      <c r="FW525" s="2501"/>
      <c r="FX525" s="2501"/>
      <c r="FY525" s="2501"/>
      <c r="FZ525" s="2501"/>
      <c r="GA525" s="2501"/>
      <c r="GB525" s="2501"/>
      <c r="GC525" s="2501"/>
      <c r="GD525" s="2501"/>
      <c r="GE525" s="2501"/>
      <c r="GF525" s="2501"/>
      <c r="GG525" s="2501"/>
      <c r="GH525" s="2501"/>
      <c r="GI525" s="2501"/>
      <c r="GJ525" s="2501"/>
      <c r="GK525" s="2501"/>
      <c r="GL525" s="2501"/>
      <c r="GM525" s="2501"/>
      <c r="GN525" s="2501"/>
      <c r="GO525" s="2501"/>
      <c r="GP525" s="2501"/>
      <c r="GQ525" s="2501"/>
      <c r="GR525" s="2501"/>
      <c r="GS525" s="2501"/>
      <c r="GT525" s="2501"/>
      <c r="GU525" s="2501"/>
      <c r="GV525" s="2501"/>
      <c r="GW525" s="2501"/>
      <c r="GX525" s="2501"/>
      <c r="GY525" s="2501"/>
      <c r="GZ525" s="2501"/>
      <c r="HA525" s="2501"/>
      <c r="HB525" s="2501"/>
      <c r="HC525" s="2501"/>
      <c r="HD525" s="2501"/>
      <c r="HE525" s="2501"/>
      <c r="HF525" s="2501"/>
      <c r="HG525" s="2501"/>
      <c r="HH525" s="2501"/>
      <c r="HI525" s="2501"/>
      <c r="HJ525" s="2501"/>
      <c r="HK525" s="2501"/>
      <c r="HL525" s="2501"/>
      <c r="HM525" s="2501"/>
      <c r="HN525" s="2501"/>
      <c r="HO525" s="2501"/>
      <c r="HP525" s="2501"/>
      <c r="HQ525" s="2501"/>
      <c r="HR525" s="2501"/>
      <c r="HS525" s="2501"/>
      <c r="HT525" s="2501"/>
      <c r="HU525" s="2501"/>
      <c r="HV525" s="2501"/>
      <c r="HW525" s="2501"/>
      <c r="HX525" s="2501"/>
      <c r="HY525" s="2501"/>
      <c r="HZ525" s="2501"/>
      <c r="IA525" s="2501"/>
      <c r="IB525" s="2501"/>
      <c r="IC525" s="2501"/>
      <c r="ID525" s="2501"/>
      <c r="IE525" s="2501"/>
    </row>
    <row r="526" spans="1:239" s="1472" customFormat="1" ht="15.75" customHeight="1">
      <c r="A526" s="1495" t="s">
        <v>2144</v>
      </c>
      <c r="B526" s="1496" t="s">
        <v>2145</v>
      </c>
      <c r="C526" s="1543" t="s">
        <v>2146</v>
      </c>
      <c r="D526" s="1544"/>
      <c r="E526" s="1545"/>
      <c r="F526" s="1546"/>
      <c r="G526" s="1497">
        <v>0.4</v>
      </c>
      <c r="H526" s="1498"/>
      <c r="I526" s="1617">
        <v>20.7</v>
      </c>
      <c r="J526" s="1757"/>
      <c r="K526" s="1618">
        <v>2</v>
      </c>
      <c r="L526" s="2446"/>
      <c r="M526" s="1121" t="s">
        <v>2147</v>
      </c>
      <c r="N526" s="83">
        <v>10</v>
      </c>
      <c r="O526" s="755"/>
      <c r="P526" s="1929">
        <v>291</v>
      </c>
      <c r="Q526" s="755"/>
      <c r="R526" s="2463"/>
      <c r="S526" s="945"/>
      <c r="T526" s="1134"/>
      <c r="U526" s="1588"/>
      <c r="V526" s="1134"/>
      <c r="W526" s="1430"/>
      <c r="X526" s="1502">
        <v>0.03</v>
      </c>
      <c r="Y526" s="1549"/>
      <c r="Z526" s="1981">
        <v>20426</v>
      </c>
      <c r="AA526" s="1616"/>
      <c r="AB526" s="2480"/>
      <c r="AC526" s="2516">
        <f t="shared" si="32"/>
        <v>0</v>
      </c>
      <c r="AD526" s="1416">
        <f t="shared" si="33"/>
        <v>0</v>
      </c>
      <c r="AE526" s="1416">
        <f t="shared" si="34"/>
        <v>0</v>
      </c>
      <c r="AF526" s="1416">
        <f t="shared" si="35"/>
        <v>0</v>
      </c>
      <c r="AG526" s="2492"/>
      <c r="AH526" s="2492"/>
      <c r="AI526" s="2492"/>
      <c r="AJ526" s="2492"/>
      <c r="AK526" s="2492"/>
      <c r="AL526" s="2492"/>
      <c r="AM526" s="2492"/>
      <c r="AN526" s="2492"/>
      <c r="AO526" s="2492"/>
      <c r="AP526" s="2492"/>
      <c r="AQ526" s="2492"/>
      <c r="AR526" s="2492"/>
      <c r="AS526" s="2492"/>
      <c r="AT526" s="2492"/>
      <c r="AU526" s="2492"/>
      <c r="AV526" s="2492"/>
      <c r="AW526" s="2492"/>
      <c r="AX526" s="2492"/>
      <c r="AY526" s="2492"/>
      <c r="AZ526" s="2492"/>
      <c r="BA526" s="2492"/>
      <c r="BB526" s="2492"/>
      <c r="BC526" s="2492"/>
      <c r="BD526" s="2492"/>
      <c r="BE526" s="2492"/>
      <c r="BF526" s="2492"/>
      <c r="BG526" s="2492"/>
      <c r="BH526" s="2492"/>
      <c r="BI526" s="2492"/>
      <c r="BJ526" s="2492"/>
      <c r="BK526" s="2492"/>
      <c r="BL526" s="2492"/>
      <c r="BM526" s="2492"/>
      <c r="BN526" s="2492"/>
      <c r="BO526" s="2492"/>
      <c r="BP526" s="2492"/>
      <c r="BQ526" s="2492"/>
      <c r="BR526" s="2492"/>
      <c r="BS526" s="2492"/>
      <c r="BT526" s="2492"/>
      <c r="BU526" s="2492"/>
      <c r="BV526" s="2492"/>
      <c r="BW526" s="2492"/>
      <c r="BX526" s="2492"/>
      <c r="BY526" s="2492"/>
      <c r="BZ526" s="2492"/>
      <c r="CA526" s="2492"/>
      <c r="CB526" s="2492"/>
      <c r="CC526" s="2492"/>
      <c r="CD526" s="2492"/>
      <c r="CE526" s="2492"/>
      <c r="CF526" s="2492"/>
      <c r="CG526" s="2492"/>
      <c r="CH526" s="2492"/>
      <c r="CI526" s="2492"/>
      <c r="CJ526" s="2492"/>
      <c r="CK526" s="2492"/>
      <c r="CL526" s="2492"/>
      <c r="CM526" s="2492"/>
      <c r="CN526" s="2492"/>
      <c r="CO526" s="2492"/>
      <c r="CP526" s="2492"/>
      <c r="CQ526" s="2492"/>
      <c r="CR526" s="2492"/>
      <c r="CS526" s="2492"/>
      <c r="CT526" s="2492"/>
      <c r="CU526" s="2492"/>
      <c r="CV526" s="2492"/>
      <c r="CW526" s="2492"/>
      <c r="CX526" s="2492"/>
      <c r="CY526" s="2492"/>
      <c r="CZ526" s="2492"/>
      <c r="DA526" s="2492"/>
      <c r="DB526" s="2492"/>
      <c r="DC526" s="2492"/>
      <c r="DD526" s="2492"/>
      <c r="DE526" s="2492"/>
      <c r="DF526" s="2492"/>
      <c r="DG526" s="2492"/>
      <c r="DH526" s="2492"/>
      <c r="DI526" s="2492"/>
      <c r="DJ526" s="2492"/>
      <c r="DK526" s="2492"/>
      <c r="DL526" s="2492"/>
      <c r="DM526" s="2492"/>
      <c r="DN526" s="2492"/>
      <c r="DO526" s="2492"/>
      <c r="DP526" s="2492"/>
      <c r="DQ526" s="2492"/>
      <c r="DR526" s="2492"/>
      <c r="DS526" s="2492"/>
      <c r="DT526" s="2492"/>
      <c r="DU526" s="2492"/>
      <c r="DV526" s="2492"/>
      <c r="DW526" s="2492"/>
      <c r="DX526" s="2492"/>
      <c r="DY526" s="2492"/>
      <c r="DZ526" s="2492"/>
      <c r="EA526" s="2492"/>
      <c r="EB526" s="2492"/>
      <c r="EC526" s="2492"/>
      <c r="ED526" s="2492"/>
      <c r="EE526" s="2492"/>
      <c r="EF526" s="2492"/>
      <c r="EG526" s="2492"/>
      <c r="EH526" s="2492"/>
      <c r="EI526" s="2492"/>
      <c r="EJ526" s="2492"/>
      <c r="EK526" s="2492"/>
      <c r="EL526" s="2492"/>
      <c r="EM526" s="2492"/>
      <c r="EN526" s="2492"/>
      <c r="EO526" s="2492"/>
      <c r="EP526" s="2492"/>
      <c r="EQ526" s="2492"/>
      <c r="ER526" s="2492"/>
      <c r="ES526" s="2492"/>
      <c r="ET526" s="2492"/>
      <c r="EU526" s="2492"/>
      <c r="EV526" s="2492"/>
      <c r="EW526" s="2492"/>
      <c r="EX526" s="2492"/>
      <c r="EY526" s="2492"/>
      <c r="EZ526" s="2492"/>
      <c r="FA526" s="2492"/>
      <c r="FB526" s="2492"/>
      <c r="FC526" s="2492"/>
      <c r="FD526" s="2492"/>
      <c r="FE526" s="2492"/>
      <c r="FF526" s="2492"/>
      <c r="FG526" s="2492"/>
      <c r="FH526" s="2492"/>
      <c r="FI526" s="2492"/>
      <c r="FJ526" s="2492"/>
      <c r="FK526" s="2492"/>
      <c r="FL526" s="2492"/>
      <c r="FM526" s="2492"/>
      <c r="FN526" s="2492"/>
      <c r="FO526" s="2492"/>
      <c r="FP526" s="2492"/>
      <c r="FQ526" s="2492"/>
      <c r="FR526" s="2492"/>
      <c r="FS526" s="2492"/>
      <c r="FT526" s="2492"/>
      <c r="FU526" s="2492"/>
      <c r="FV526" s="2492"/>
      <c r="FW526" s="2492"/>
      <c r="FX526" s="2492"/>
      <c r="FY526" s="2492"/>
      <c r="FZ526" s="2492"/>
      <c r="GA526" s="2492"/>
      <c r="GB526" s="2492"/>
      <c r="GC526" s="2492"/>
      <c r="GD526" s="2492"/>
      <c r="GE526" s="2492"/>
      <c r="GF526" s="2492"/>
      <c r="GG526" s="2492"/>
      <c r="GH526" s="2492"/>
      <c r="GI526" s="2492"/>
      <c r="GJ526" s="2492"/>
      <c r="GK526" s="2492"/>
      <c r="GL526" s="2492"/>
      <c r="GM526" s="2492"/>
      <c r="GN526" s="2492"/>
      <c r="GO526" s="2492"/>
      <c r="GP526" s="2492"/>
      <c r="GQ526" s="2492"/>
      <c r="GR526" s="2492"/>
      <c r="GS526" s="2492"/>
      <c r="GT526" s="2492"/>
      <c r="GU526" s="2492"/>
      <c r="GV526" s="2492"/>
      <c r="GW526" s="2492"/>
      <c r="GX526" s="2492"/>
      <c r="GY526" s="2492"/>
      <c r="GZ526" s="2492"/>
      <c r="HA526" s="2492"/>
      <c r="HB526" s="2492"/>
      <c r="HC526" s="2492"/>
      <c r="HD526" s="2492"/>
      <c r="HE526" s="2492"/>
      <c r="HF526" s="2492"/>
      <c r="HG526" s="2492"/>
      <c r="HH526" s="2492"/>
      <c r="HI526" s="2492"/>
      <c r="HJ526" s="2492"/>
      <c r="HK526" s="2492"/>
      <c r="HL526" s="2492"/>
      <c r="HM526" s="2492"/>
      <c r="HN526" s="2492"/>
      <c r="HO526" s="2492"/>
      <c r="HP526" s="2492"/>
      <c r="HQ526" s="2492"/>
      <c r="HR526" s="2492"/>
      <c r="HS526" s="2492"/>
      <c r="HT526" s="2492"/>
      <c r="HU526" s="2492"/>
      <c r="HV526" s="2492"/>
      <c r="HW526" s="2492"/>
      <c r="HX526" s="2492"/>
      <c r="HY526" s="2492"/>
      <c r="HZ526" s="2492"/>
      <c r="IA526" s="2492"/>
      <c r="IB526" s="2492"/>
      <c r="IC526" s="2492"/>
      <c r="ID526" s="2492"/>
      <c r="IE526" s="2492"/>
    </row>
    <row r="527" spans="1:239" s="1472" customFormat="1" ht="15.75" customHeight="1" thickBot="1">
      <c r="A527" s="1495">
        <v>3851</v>
      </c>
      <c r="B527" s="1496" t="s">
        <v>2148</v>
      </c>
      <c r="C527" s="1543" t="s">
        <v>2149</v>
      </c>
      <c r="D527" s="1544"/>
      <c r="E527" s="1545"/>
      <c r="F527" s="1546"/>
      <c r="G527" s="1497">
        <v>0.6</v>
      </c>
      <c r="H527" s="1498"/>
      <c r="I527" s="1617">
        <v>20.7</v>
      </c>
      <c r="J527" s="1757"/>
      <c r="K527" s="1618">
        <v>2</v>
      </c>
      <c r="L527" s="2446"/>
      <c r="M527" s="1121" t="s">
        <v>2150</v>
      </c>
      <c r="N527" s="83">
        <v>10</v>
      </c>
      <c r="O527" s="755"/>
      <c r="P527" s="1929">
        <v>85</v>
      </c>
      <c r="Q527" s="755"/>
      <c r="R527" s="2463"/>
      <c r="S527" s="1137"/>
      <c r="T527" s="1147"/>
      <c r="U527" s="1944"/>
      <c r="V527" s="1147"/>
      <c r="W527" s="1429"/>
      <c r="X527" s="1502">
        <v>0.1</v>
      </c>
      <c r="Y527" s="1549"/>
      <c r="Z527" s="1981">
        <v>5618</v>
      </c>
      <c r="AA527" s="1616"/>
      <c r="AB527" s="2480"/>
      <c r="AC527" s="2516">
        <f t="shared" si="32"/>
        <v>0</v>
      </c>
      <c r="AD527" s="1416">
        <f t="shared" si="33"/>
        <v>0</v>
      </c>
      <c r="AE527" s="1416">
        <f t="shared" si="34"/>
        <v>0</v>
      </c>
      <c r="AF527" s="1416">
        <f t="shared" si="35"/>
        <v>0</v>
      </c>
      <c r="AG527" s="2492"/>
      <c r="AH527" s="2492"/>
      <c r="AI527" s="2492"/>
      <c r="AJ527" s="2492"/>
      <c r="AK527" s="2492"/>
      <c r="AL527" s="2492"/>
      <c r="AM527" s="2492"/>
      <c r="AN527" s="2492"/>
      <c r="AO527" s="2492"/>
      <c r="AP527" s="2492"/>
      <c r="AQ527" s="2492"/>
      <c r="AR527" s="2492"/>
      <c r="AS527" s="2492"/>
      <c r="AT527" s="2492"/>
      <c r="AU527" s="2492"/>
      <c r="AV527" s="2492"/>
      <c r="AW527" s="2492"/>
      <c r="AX527" s="2492"/>
      <c r="AY527" s="2492"/>
      <c r="AZ527" s="2492"/>
      <c r="BA527" s="2492"/>
      <c r="BB527" s="2492"/>
      <c r="BC527" s="2492"/>
      <c r="BD527" s="2492"/>
      <c r="BE527" s="2492"/>
      <c r="BF527" s="2492"/>
      <c r="BG527" s="2492"/>
      <c r="BH527" s="2492"/>
      <c r="BI527" s="2492"/>
      <c r="BJ527" s="2492"/>
      <c r="BK527" s="2492"/>
      <c r="BL527" s="2492"/>
      <c r="BM527" s="2492"/>
      <c r="BN527" s="2492"/>
      <c r="BO527" s="2492"/>
      <c r="BP527" s="2492"/>
      <c r="BQ527" s="2492"/>
      <c r="BR527" s="2492"/>
      <c r="BS527" s="2492"/>
      <c r="BT527" s="2492"/>
      <c r="BU527" s="2492"/>
      <c r="BV527" s="2492"/>
      <c r="BW527" s="2492"/>
      <c r="BX527" s="2492"/>
      <c r="BY527" s="2492"/>
      <c r="BZ527" s="2492"/>
      <c r="CA527" s="2492"/>
      <c r="CB527" s="2492"/>
      <c r="CC527" s="2492"/>
      <c r="CD527" s="2492"/>
      <c r="CE527" s="2492"/>
      <c r="CF527" s="2492"/>
      <c r="CG527" s="2492"/>
      <c r="CH527" s="2492"/>
      <c r="CI527" s="2492"/>
      <c r="CJ527" s="2492"/>
      <c r="CK527" s="2492"/>
      <c r="CL527" s="2492"/>
      <c r="CM527" s="2492"/>
      <c r="CN527" s="2492"/>
      <c r="CO527" s="2492"/>
      <c r="CP527" s="2492"/>
      <c r="CQ527" s="2492"/>
      <c r="CR527" s="2492"/>
      <c r="CS527" s="2492"/>
      <c r="CT527" s="2492"/>
      <c r="CU527" s="2492"/>
      <c r="CV527" s="2492"/>
      <c r="CW527" s="2492"/>
      <c r="CX527" s="2492"/>
      <c r="CY527" s="2492"/>
      <c r="CZ527" s="2492"/>
      <c r="DA527" s="2492"/>
      <c r="DB527" s="2492"/>
      <c r="DC527" s="2492"/>
      <c r="DD527" s="2492"/>
      <c r="DE527" s="2492"/>
      <c r="DF527" s="2492"/>
      <c r="DG527" s="2492"/>
      <c r="DH527" s="2492"/>
      <c r="DI527" s="2492"/>
      <c r="DJ527" s="2492"/>
      <c r="DK527" s="2492"/>
      <c r="DL527" s="2492"/>
      <c r="DM527" s="2492"/>
      <c r="DN527" s="2492"/>
      <c r="DO527" s="2492"/>
      <c r="DP527" s="2492"/>
      <c r="DQ527" s="2492"/>
      <c r="DR527" s="2492"/>
      <c r="DS527" s="2492"/>
      <c r="DT527" s="2492"/>
      <c r="DU527" s="2492"/>
      <c r="DV527" s="2492"/>
      <c r="DW527" s="2492"/>
      <c r="DX527" s="2492"/>
      <c r="DY527" s="2492"/>
      <c r="DZ527" s="2492"/>
      <c r="EA527" s="2492"/>
      <c r="EB527" s="2492"/>
      <c r="EC527" s="2492"/>
      <c r="ED527" s="2492"/>
      <c r="EE527" s="2492"/>
      <c r="EF527" s="2492"/>
      <c r="EG527" s="2492"/>
      <c r="EH527" s="2492"/>
      <c r="EI527" s="2492"/>
      <c r="EJ527" s="2492"/>
      <c r="EK527" s="2492"/>
      <c r="EL527" s="2492"/>
      <c r="EM527" s="2492"/>
      <c r="EN527" s="2492"/>
      <c r="EO527" s="2492"/>
      <c r="EP527" s="2492"/>
      <c r="EQ527" s="2492"/>
      <c r="ER527" s="2492"/>
      <c r="ES527" s="2492"/>
      <c r="ET527" s="2492"/>
      <c r="EU527" s="2492"/>
      <c r="EV527" s="2492"/>
      <c r="EW527" s="2492"/>
      <c r="EX527" s="2492"/>
      <c r="EY527" s="2492"/>
      <c r="EZ527" s="2492"/>
      <c r="FA527" s="2492"/>
      <c r="FB527" s="2492"/>
      <c r="FC527" s="2492"/>
      <c r="FD527" s="2492"/>
      <c r="FE527" s="2492"/>
      <c r="FF527" s="2492"/>
      <c r="FG527" s="2492"/>
      <c r="FH527" s="2492"/>
      <c r="FI527" s="2492"/>
      <c r="FJ527" s="2492"/>
      <c r="FK527" s="2492"/>
      <c r="FL527" s="2492"/>
      <c r="FM527" s="2492"/>
      <c r="FN527" s="2492"/>
      <c r="FO527" s="2492"/>
      <c r="FP527" s="2492"/>
      <c r="FQ527" s="2492"/>
      <c r="FR527" s="2492"/>
      <c r="FS527" s="2492"/>
      <c r="FT527" s="2492"/>
      <c r="FU527" s="2492"/>
      <c r="FV527" s="2492"/>
      <c r="FW527" s="2492"/>
      <c r="FX527" s="2492"/>
      <c r="FY527" s="2492"/>
      <c r="FZ527" s="2492"/>
      <c r="GA527" s="2492"/>
      <c r="GB527" s="2492"/>
      <c r="GC527" s="2492"/>
      <c r="GD527" s="2492"/>
      <c r="GE527" s="2492"/>
      <c r="GF527" s="2492"/>
      <c r="GG527" s="2492"/>
      <c r="GH527" s="2492"/>
      <c r="GI527" s="2492"/>
      <c r="GJ527" s="2492"/>
      <c r="GK527" s="2492"/>
      <c r="GL527" s="2492"/>
      <c r="GM527" s="2492"/>
      <c r="GN527" s="2492"/>
      <c r="GO527" s="2492"/>
      <c r="GP527" s="2492"/>
      <c r="GQ527" s="2492"/>
      <c r="GR527" s="2492"/>
      <c r="GS527" s="2492"/>
      <c r="GT527" s="2492"/>
      <c r="GU527" s="2492"/>
      <c r="GV527" s="2492"/>
      <c r="GW527" s="2492"/>
      <c r="GX527" s="2492"/>
      <c r="GY527" s="2492"/>
      <c r="GZ527" s="2492"/>
      <c r="HA527" s="2492"/>
      <c r="HB527" s="2492"/>
      <c r="HC527" s="2492"/>
      <c r="HD527" s="2492"/>
      <c r="HE527" s="2492"/>
      <c r="HF527" s="2492"/>
      <c r="HG527" s="2492"/>
      <c r="HH527" s="2492"/>
      <c r="HI527" s="2492"/>
      <c r="HJ527" s="2492"/>
      <c r="HK527" s="2492"/>
      <c r="HL527" s="2492"/>
      <c r="HM527" s="2492"/>
      <c r="HN527" s="2492"/>
      <c r="HO527" s="2492"/>
      <c r="HP527" s="2492"/>
      <c r="HQ527" s="2492"/>
      <c r="HR527" s="2492"/>
      <c r="HS527" s="2492"/>
      <c r="HT527" s="2492"/>
      <c r="HU527" s="2492"/>
      <c r="HV527" s="2492"/>
      <c r="HW527" s="2492"/>
      <c r="HX527" s="2492"/>
      <c r="HY527" s="2492"/>
      <c r="HZ527" s="2492"/>
      <c r="IA527" s="2492"/>
      <c r="IB527" s="2492"/>
      <c r="IC527" s="2492"/>
      <c r="ID527" s="2492"/>
      <c r="IE527" s="2492"/>
    </row>
    <row r="528" spans="1:239" s="1472" customFormat="1" ht="30" customHeight="1" thickBot="1">
      <c r="A528" s="2518"/>
      <c r="B528" s="1197" t="s">
        <v>2151</v>
      </c>
      <c r="C528" s="2519"/>
      <c r="D528" s="2520"/>
      <c r="E528" s="2521"/>
      <c r="F528" s="2522"/>
      <c r="G528" s="2523"/>
      <c r="H528" s="2524"/>
      <c r="I528" s="2525" t="s">
        <v>373</v>
      </c>
      <c r="J528" s="2526"/>
      <c r="K528" s="2527"/>
      <c r="L528" s="2546"/>
      <c r="M528" s="2528"/>
      <c r="N528" s="1196"/>
      <c r="O528" s="2529"/>
      <c r="P528" s="2529" t="s">
        <v>373</v>
      </c>
      <c r="Q528" s="2529"/>
      <c r="R528" s="2592"/>
      <c r="S528" s="2529"/>
      <c r="T528" s="2529"/>
      <c r="U528" s="2529" t="s">
        <v>373</v>
      </c>
      <c r="V528" s="2529"/>
      <c r="W528" s="2546"/>
      <c r="X528" s="2530"/>
      <c r="Y528" s="2531"/>
      <c r="Z528" s="2532" t="s">
        <v>373</v>
      </c>
      <c r="AA528" s="2531"/>
      <c r="AB528" s="2670"/>
      <c r="AC528" s="2533"/>
      <c r="AD528" s="2534"/>
      <c r="AE528" s="2534"/>
      <c r="AF528" s="2534"/>
      <c r="AG528" s="2492"/>
      <c r="AH528" s="2492"/>
      <c r="AI528" s="2492"/>
      <c r="AJ528" s="2492"/>
      <c r="AK528" s="2492"/>
      <c r="AL528" s="2492"/>
      <c r="AM528" s="2492"/>
      <c r="AN528" s="2492"/>
      <c r="AO528" s="2492"/>
      <c r="AP528" s="2492"/>
      <c r="AQ528" s="2492"/>
      <c r="AR528" s="2492"/>
      <c r="AS528" s="2492"/>
      <c r="AT528" s="2492"/>
      <c r="AU528" s="2492"/>
      <c r="AV528" s="2492"/>
      <c r="AW528" s="2492"/>
      <c r="AX528" s="2492"/>
      <c r="AY528" s="2492"/>
      <c r="AZ528" s="2492"/>
      <c r="BA528" s="2492"/>
      <c r="BB528" s="2492"/>
      <c r="BC528" s="2492"/>
      <c r="BD528" s="2492"/>
      <c r="BE528" s="2492"/>
      <c r="BF528" s="2492"/>
      <c r="BG528" s="2492"/>
      <c r="BH528" s="2492"/>
      <c r="BI528" s="2492"/>
      <c r="BJ528" s="2492"/>
      <c r="BK528" s="2492"/>
      <c r="BL528" s="2492"/>
      <c r="BM528" s="2492"/>
      <c r="BN528" s="2492"/>
      <c r="BO528" s="2492"/>
      <c r="BP528" s="2492"/>
      <c r="BQ528" s="2492"/>
      <c r="BR528" s="2492"/>
      <c r="BS528" s="2492"/>
      <c r="BT528" s="2492"/>
      <c r="BU528" s="2492"/>
      <c r="BV528" s="2492"/>
      <c r="BW528" s="2492"/>
      <c r="BX528" s="2492"/>
      <c r="BY528" s="2492"/>
      <c r="BZ528" s="2492"/>
      <c r="CA528" s="2492"/>
      <c r="CB528" s="2492"/>
      <c r="CC528" s="2492"/>
      <c r="CD528" s="2492"/>
      <c r="CE528" s="2492"/>
      <c r="CF528" s="2492"/>
      <c r="CG528" s="2492"/>
      <c r="CH528" s="2492"/>
      <c r="CI528" s="2492"/>
      <c r="CJ528" s="2492"/>
      <c r="CK528" s="2492"/>
      <c r="CL528" s="2492"/>
      <c r="CM528" s="2492"/>
      <c r="CN528" s="2492"/>
      <c r="CO528" s="2492"/>
      <c r="CP528" s="2492"/>
      <c r="CQ528" s="2492"/>
      <c r="CR528" s="2492"/>
      <c r="CS528" s="2492"/>
      <c r="CT528" s="2492"/>
      <c r="CU528" s="2492"/>
      <c r="CV528" s="2492"/>
      <c r="CW528" s="2492"/>
      <c r="CX528" s="2492"/>
      <c r="CY528" s="2492"/>
      <c r="CZ528" s="2492"/>
      <c r="DA528" s="2492"/>
      <c r="DB528" s="2492"/>
      <c r="DC528" s="2492"/>
      <c r="DD528" s="2492"/>
      <c r="DE528" s="2492"/>
      <c r="DF528" s="2492"/>
      <c r="DG528" s="2492"/>
      <c r="DH528" s="2492"/>
      <c r="DI528" s="2492"/>
      <c r="DJ528" s="2492"/>
      <c r="DK528" s="2492"/>
      <c r="DL528" s="2492"/>
      <c r="DM528" s="2492"/>
      <c r="DN528" s="2492"/>
      <c r="DO528" s="2492"/>
      <c r="DP528" s="2492"/>
      <c r="DQ528" s="2492"/>
      <c r="DR528" s="2492"/>
      <c r="DS528" s="2492"/>
      <c r="DT528" s="2492"/>
      <c r="DU528" s="2492"/>
      <c r="DV528" s="2492"/>
      <c r="DW528" s="2492"/>
      <c r="DX528" s="2492"/>
      <c r="DY528" s="2492"/>
      <c r="DZ528" s="2492"/>
      <c r="EA528" s="2492"/>
      <c r="EB528" s="2492"/>
      <c r="EC528" s="2492"/>
      <c r="ED528" s="2492"/>
      <c r="EE528" s="2492"/>
      <c r="EF528" s="2492"/>
      <c r="EG528" s="2492"/>
      <c r="EH528" s="2492"/>
      <c r="EI528" s="2492"/>
      <c r="EJ528" s="2492"/>
      <c r="EK528" s="2492"/>
      <c r="EL528" s="2492"/>
      <c r="EM528" s="2492"/>
      <c r="EN528" s="2492"/>
      <c r="EO528" s="2492"/>
      <c r="EP528" s="2492"/>
      <c r="EQ528" s="2492"/>
      <c r="ER528" s="2492"/>
      <c r="ES528" s="2492"/>
      <c r="ET528" s="2492"/>
      <c r="EU528" s="2492"/>
      <c r="EV528" s="2492"/>
      <c r="EW528" s="2492"/>
      <c r="EX528" s="2492"/>
      <c r="EY528" s="2492"/>
      <c r="EZ528" s="2492"/>
      <c r="FA528" s="2492"/>
      <c r="FB528" s="2492"/>
      <c r="FC528" s="2492"/>
      <c r="FD528" s="2492"/>
      <c r="FE528" s="2492"/>
      <c r="FF528" s="2492"/>
      <c r="FG528" s="2492"/>
      <c r="FH528" s="2492"/>
      <c r="FI528" s="2492"/>
      <c r="FJ528" s="2492"/>
      <c r="FK528" s="2492"/>
      <c r="FL528" s="2492"/>
      <c r="FM528" s="2492"/>
      <c r="FN528" s="2492"/>
      <c r="FO528" s="2492"/>
      <c r="FP528" s="2492"/>
      <c r="FQ528" s="2492"/>
      <c r="FR528" s="2492"/>
      <c r="FS528" s="2492"/>
      <c r="FT528" s="2492"/>
      <c r="FU528" s="2492"/>
      <c r="FV528" s="2492"/>
      <c r="FW528" s="2492"/>
      <c r="FX528" s="2492"/>
      <c r="FY528" s="2492"/>
      <c r="FZ528" s="2492"/>
      <c r="GA528" s="2492"/>
      <c r="GB528" s="2492"/>
      <c r="GC528" s="2492"/>
      <c r="GD528" s="2492"/>
      <c r="GE528" s="2492"/>
      <c r="GF528" s="2492"/>
      <c r="GG528" s="2492"/>
      <c r="GH528" s="2492"/>
      <c r="GI528" s="2492"/>
      <c r="GJ528" s="2492"/>
      <c r="GK528" s="2492"/>
      <c r="GL528" s="2492"/>
      <c r="GM528" s="2492"/>
      <c r="GN528" s="2492"/>
      <c r="GO528" s="2492"/>
      <c r="GP528" s="2492"/>
      <c r="GQ528" s="2492"/>
      <c r="GR528" s="2492"/>
      <c r="GS528" s="2492"/>
      <c r="GT528" s="2492"/>
      <c r="GU528" s="2492"/>
      <c r="GV528" s="2492"/>
      <c r="GW528" s="2492"/>
      <c r="GX528" s="2492"/>
      <c r="GY528" s="2492"/>
      <c r="GZ528" s="2492"/>
      <c r="HA528" s="2492"/>
      <c r="HB528" s="2492"/>
      <c r="HC528" s="2492"/>
      <c r="HD528" s="2492"/>
      <c r="HE528" s="2492"/>
      <c r="HF528" s="2492"/>
      <c r="HG528" s="2492"/>
      <c r="HH528" s="2492"/>
      <c r="HI528" s="2492"/>
      <c r="HJ528" s="2492"/>
      <c r="HK528" s="2492"/>
      <c r="HL528" s="2492"/>
      <c r="HM528" s="2492"/>
      <c r="HN528" s="2492"/>
      <c r="HO528" s="2492"/>
      <c r="HP528" s="2492"/>
      <c r="HQ528" s="2492"/>
      <c r="HR528" s="2492"/>
      <c r="HS528" s="2492"/>
      <c r="HT528" s="2492"/>
      <c r="HU528" s="2492"/>
      <c r="HV528" s="2492"/>
      <c r="HW528" s="2492"/>
      <c r="HX528" s="2492"/>
      <c r="HY528" s="2492"/>
      <c r="HZ528" s="2492"/>
      <c r="IA528" s="2492"/>
      <c r="IB528" s="2492"/>
      <c r="IC528" s="2492"/>
      <c r="ID528" s="2492"/>
      <c r="IE528" s="2492"/>
    </row>
    <row r="529" spans="1:239" s="1472" customFormat="1" ht="15.75" customHeight="1">
      <c r="A529" s="1495" t="s">
        <v>404</v>
      </c>
      <c r="B529" s="1968" t="s">
        <v>2152</v>
      </c>
      <c r="C529" s="2119" t="s">
        <v>2153</v>
      </c>
      <c r="D529" s="1544"/>
      <c r="E529" s="1545"/>
      <c r="F529" s="1635"/>
      <c r="G529" s="1621">
        <v>0.6</v>
      </c>
      <c r="H529" s="1703"/>
      <c r="I529" s="1778">
        <v>20.7</v>
      </c>
      <c r="J529" s="1771"/>
      <c r="K529" s="1624">
        <v>2</v>
      </c>
      <c r="L529" s="2442"/>
      <c r="M529" s="128"/>
      <c r="N529" s="2028"/>
      <c r="O529" s="992"/>
      <c r="P529" s="2246"/>
      <c r="Q529" s="992"/>
      <c r="R529" s="2643"/>
      <c r="S529" s="460"/>
      <c r="T529" s="393"/>
      <c r="U529" s="1993"/>
      <c r="V529" s="393"/>
      <c r="W529" s="1428"/>
      <c r="X529" s="1689">
        <v>0.1</v>
      </c>
      <c r="Y529" s="2064"/>
      <c r="Z529" s="1981">
        <v>7338</v>
      </c>
      <c r="AA529" s="1780"/>
      <c r="AB529" s="2683"/>
      <c r="AC529" s="2516">
        <f t="shared" si="32"/>
        <v>0</v>
      </c>
      <c r="AD529" s="1416">
        <f t="shared" si="33"/>
        <v>0</v>
      </c>
      <c r="AE529" s="1416">
        <f t="shared" si="34"/>
        <v>0</v>
      </c>
      <c r="AF529" s="1416">
        <f t="shared" si="35"/>
        <v>0</v>
      </c>
      <c r="AG529" s="2492"/>
      <c r="AH529" s="2492"/>
      <c r="AI529" s="2492"/>
      <c r="AJ529" s="2492"/>
      <c r="AK529" s="2492"/>
      <c r="AL529" s="2492"/>
      <c r="AM529" s="2492"/>
      <c r="AN529" s="2492"/>
      <c r="AO529" s="2492"/>
      <c r="AP529" s="2492"/>
      <c r="AQ529" s="2492"/>
      <c r="AR529" s="2492"/>
      <c r="AS529" s="2492"/>
      <c r="AT529" s="2492"/>
      <c r="AU529" s="2492"/>
      <c r="AV529" s="2492"/>
      <c r="AW529" s="2492"/>
      <c r="AX529" s="2492"/>
      <c r="AY529" s="2492"/>
      <c r="AZ529" s="2492"/>
      <c r="BA529" s="2492"/>
      <c r="BB529" s="2492"/>
      <c r="BC529" s="2492"/>
      <c r="BD529" s="2492"/>
      <c r="BE529" s="2492"/>
      <c r="BF529" s="2492"/>
      <c r="BG529" s="2492"/>
      <c r="BH529" s="2492"/>
      <c r="BI529" s="2492"/>
      <c r="BJ529" s="2492"/>
      <c r="BK529" s="2492"/>
      <c r="BL529" s="2492"/>
      <c r="BM529" s="2492"/>
      <c r="BN529" s="2492"/>
      <c r="BO529" s="2492"/>
      <c r="BP529" s="2492"/>
      <c r="BQ529" s="2492"/>
      <c r="BR529" s="2492"/>
      <c r="BS529" s="2492"/>
      <c r="BT529" s="2492"/>
      <c r="BU529" s="2492"/>
      <c r="BV529" s="2492"/>
      <c r="BW529" s="2492"/>
      <c r="BX529" s="2492"/>
      <c r="BY529" s="2492"/>
      <c r="BZ529" s="2492"/>
      <c r="CA529" s="2492"/>
      <c r="CB529" s="2492"/>
      <c r="CC529" s="2492"/>
      <c r="CD529" s="2492"/>
      <c r="CE529" s="2492"/>
      <c r="CF529" s="2492"/>
      <c r="CG529" s="2492"/>
      <c r="CH529" s="2492"/>
      <c r="CI529" s="2492"/>
      <c r="CJ529" s="2492"/>
      <c r="CK529" s="2492"/>
      <c r="CL529" s="2492"/>
      <c r="CM529" s="2492"/>
      <c r="CN529" s="2492"/>
      <c r="CO529" s="2492"/>
      <c r="CP529" s="2492"/>
      <c r="CQ529" s="2492"/>
      <c r="CR529" s="2492"/>
      <c r="CS529" s="2492"/>
      <c r="CT529" s="2492"/>
      <c r="CU529" s="2492"/>
      <c r="CV529" s="2492"/>
      <c r="CW529" s="2492"/>
      <c r="CX529" s="2492"/>
      <c r="CY529" s="2492"/>
      <c r="CZ529" s="2492"/>
      <c r="DA529" s="2492"/>
      <c r="DB529" s="2492"/>
      <c r="DC529" s="2492"/>
      <c r="DD529" s="2492"/>
      <c r="DE529" s="2492"/>
      <c r="DF529" s="2492"/>
      <c r="DG529" s="2492"/>
      <c r="DH529" s="2492"/>
      <c r="DI529" s="2492"/>
      <c r="DJ529" s="2492"/>
      <c r="DK529" s="2492"/>
      <c r="DL529" s="2492"/>
      <c r="DM529" s="2492"/>
      <c r="DN529" s="2492"/>
      <c r="DO529" s="2492"/>
      <c r="DP529" s="2492"/>
      <c r="DQ529" s="2492"/>
      <c r="DR529" s="2492"/>
      <c r="DS529" s="2492"/>
      <c r="DT529" s="2492"/>
      <c r="DU529" s="2492"/>
      <c r="DV529" s="2492"/>
      <c r="DW529" s="2492"/>
      <c r="DX529" s="2492"/>
      <c r="DY529" s="2492"/>
      <c r="DZ529" s="2492"/>
      <c r="EA529" s="2492"/>
      <c r="EB529" s="2492"/>
      <c r="EC529" s="2492"/>
      <c r="ED529" s="2492"/>
      <c r="EE529" s="2492"/>
      <c r="EF529" s="2492"/>
      <c r="EG529" s="2492"/>
      <c r="EH529" s="2492"/>
      <c r="EI529" s="2492"/>
      <c r="EJ529" s="2492"/>
      <c r="EK529" s="2492"/>
      <c r="EL529" s="2492"/>
      <c r="EM529" s="2492"/>
      <c r="EN529" s="2492"/>
      <c r="EO529" s="2492"/>
      <c r="EP529" s="2492"/>
      <c r="EQ529" s="2492"/>
      <c r="ER529" s="2492"/>
      <c r="ES529" s="2492"/>
      <c r="ET529" s="2492"/>
      <c r="EU529" s="2492"/>
      <c r="EV529" s="2492"/>
      <c r="EW529" s="2492"/>
      <c r="EX529" s="2492"/>
      <c r="EY529" s="2492"/>
      <c r="EZ529" s="2492"/>
      <c r="FA529" s="2492"/>
      <c r="FB529" s="2492"/>
      <c r="FC529" s="2492"/>
      <c r="FD529" s="2492"/>
      <c r="FE529" s="2492"/>
      <c r="FF529" s="2492"/>
      <c r="FG529" s="2492"/>
      <c r="FH529" s="2492"/>
      <c r="FI529" s="2492"/>
      <c r="FJ529" s="2492"/>
      <c r="FK529" s="2492"/>
      <c r="FL529" s="2492"/>
      <c r="FM529" s="2492"/>
      <c r="FN529" s="2492"/>
      <c r="FO529" s="2492"/>
      <c r="FP529" s="2492"/>
      <c r="FQ529" s="2492"/>
      <c r="FR529" s="2492"/>
      <c r="FS529" s="2492"/>
      <c r="FT529" s="2492"/>
      <c r="FU529" s="2492"/>
      <c r="FV529" s="2492"/>
      <c r="FW529" s="2492"/>
      <c r="FX529" s="2492"/>
      <c r="FY529" s="2492"/>
      <c r="FZ529" s="2492"/>
      <c r="GA529" s="2492"/>
      <c r="GB529" s="2492"/>
      <c r="GC529" s="2492"/>
      <c r="GD529" s="2492"/>
      <c r="GE529" s="2492"/>
      <c r="GF529" s="2492"/>
      <c r="GG529" s="2492"/>
      <c r="GH529" s="2492"/>
      <c r="GI529" s="2492"/>
      <c r="GJ529" s="2492"/>
      <c r="GK529" s="2492"/>
      <c r="GL529" s="2492"/>
      <c r="GM529" s="2492"/>
      <c r="GN529" s="2492"/>
      <c r="GO529" s="2492"/>
      <c r="GP529" s="2492"/>
      <c r="GQ529" s="2492"/>
      <c r="GR529" s="2492"/>
      <c r="GS529" s="2492"/>
      <c r="GT529" s="2492"/>
      <c r="GU529" s="2492"/>
      <c r="GV529" s="2492"/>
      <c r="GW529" s="2492"/>
      <c r="GX529" s="2492"/>
      <c r="GY529" s="2492"/>
      <c r="GZ529" s="2492"/>
      <c r="HA529" s="2492"/>
      <c r="HB529" s="2492"/>
      <c r="HC529" s="2492"/>
      <c r="HD529" s="2492"/>
      <c r="HE529" s="2492"/>
      <c r="HF529" s="2492"/>
      <c r="HG529" s="2492"/>
      <c r="HH529" s="2492"/>
      <c r="HI529" s="2492"/>
      <c r="HJ529" s="2492"/>
      <c r="HK529" s="2492"/>
      <c r="HL529" s="2492"/>
      <c r="HM529" s="2492"/>
      <c r="HN529" s="2492"/>
      <c r="HO529" s="2492"/>
      <c r="HP529" s="2492"/>
      <c r="HQ529" s="2492"/>
      <c r="HR529" s="2492"/>
      <c r="HS529" s="2492"/>
      <c r="HT529" s="2492"/>
      <c r="HU529" s="2492"/>
      <c r="HV529" s="2492"/>
      <c r="HW529" s="2492"/>
      <c r="HX529" s="2492"/>
      <c r="HY529" s="2492"/>
      <c r="HZ529" s="2492"/>
      <c r="IA529" s="2492"/>
      <c r="IB529" s="2492"/>
      <c r="IC529" s="2492"/>
      <c r="ID529" s="2492"/>
      <c r="IE529" s="2492"/>
    </row>
    <row r="530" spans="1:239" s="1472" customFormat="1" ht="15.75" customHeight="1">
      <c r="A530" s="1495" t="s">
        <v>2154</v>
      </c>
      <c r="B530" s="1496" t="s">
        <v>2155</v>
      </c>
      <c r="C530" s="2119" t="s">
        <v>2156</v>
      </c>
      <c r="D530" s="1544"/>
      <c r="E530" s="1545"/>
      <c r="F530" s="1546"/>
      <c r="G530" s="1497">
        <v>0.7</v>
      </c>
      <c r="H530" s="1498"/>
      <c r="I530" s="1617">
        <v>37.299999999999997</v>
      </c>
      <c r="J530" s="1757"/>
      <c r="K530" s="1618">
        <v>4</v>
      </c>
      <c r="L530" s="2446"/>
      <c r="M530" s="1126"/>
      <c r="N530" s="945"/>
      <c r="O530" s="1134"/>
      <c r="P530" s="1588"/>
      <c r="Q530" s="1134"/>
      <c r="R530" s="1430"/>
      <c r="S530" s="945"/>
      <c r="T530" s="1134"/>
      <c r="U530" s="1588"/>
      <c r="V530" s="1134"/>
      <c r="W530" s="1430"/>
      <c r="X530" s="1502">
        <v>0.03</v>
      </c>
      <c r="Y530" s="1549"/>
      <c r="Z530" s="1981">
        <v>27273</v>
      </c>
      <c r="AA530" s="1616"/>
      <c r="AB530" s="2480"/>
      <c r="AC530" s="2516">
        <f t="shared" si="32"/>
        <v>0</v>
      </c>
      <c r="AD530" s="1416">
        <f t="shared" si="33"/>
        <v>0</v>
      </c>
      <c r="AE530" s="1416">
        <f t="shared" si="34"/>
        <v>0</v>
      </c>
      <c r="AF530" s="1416">
        <f t="shared" si="35"/>
        <v>0</v>
      </c>
      <c r="AG530" s="2492"/>
      <c r="AH530" s="2492"/>
      <c r="AI530" s="2492"/>
      <c r="AJ530" s="2492"/>
      <c r="AK530" s="2492"/>
      <c r="AL530" s="2492"/>
      <c r="AM530" s="2492"/>
      <c r="AN530" s="2492"/>
      <c r="AO530" s="2492"/>
      <c r="AP530" s="2492"/>
      <c r="AQ530" s="2492"/>
      <c r="AR530" s="2492"/>
      <c r="AS530" s="2492"/>
      <c r="AT530" s="2492"/>
      <c r="AU530" s="2492"/>
      <c r="AV530" s="2492"/>
      <c r="AW530" s="2492"/>
      <c r="AX530" s="2492"/>
      <c r="AY530" s="2492"/>
      <c r="AZ530" s="2492"/>
      <c r="BA530" s="2492"/>
      <c r="BB530" s="2492"/>
      <c r="BC530" s="2492"/>
      <c r="BD530" s="2492"/>
      <c r="BE530" s="2492"/>
      <c r="BF530" s="2492"/>
      <c r="BG530" s="2492"/>
      <c r="BH530" s="2492"/>
      <c r="BI530" s="2492"/>
      <c r="BJ530" s="2492"/>
      <c r="BK530" s="2492"/>
      <c r="BL530" s="2492"/>
      <c r="BM530" s="2492"/>
      <c r="BN530" s="2492"/>
      <c r="BO530" s="2492"/>
      <c r="BP530" s="2492"/>
      <c r="BQ530" s="2492"/>
      <c r="BR530" s="2492"/>
      <c r="BS530" s="2492"/>
      <c r="BT530" s="2492"/>
      <c r="BU530" s="2492"/>
      <c r="BV530" s="2492"/>
      <c r="BW530" s="2492"/>
      <c r="BX530" s="2492"/>
      <c r="BY530" s="2492"/>
      <c r="BZ530" s="2492"/>
      <c r="CA530" s="2492"/>
      <c r="CB530" s="2492"/>
      <c r="CC530" s="2492"/>
      <c r="CD530" s="2492"/>
      <c r="CE530" s="2492"/>
      <c r="CF530" s="2492"/>
      <c r="CG530" s="2492"/>
      <c r="CH530" s="2492"/>
      <c r="CI530" s="2492"/>
      <c r="CJ530" s="2492"/>
      <c r="CK530" s="2492"/>
      <c r="CL530" s="2492"/>
      <c r="CM530" s="2492"/>
      <c r="CN530" s="2492"/>
      <c r="CO530" s="2492"/>
      <c r="CP530" s="2492"/>
      <c r="CQ530" s="2492"/>
      <c r="CR530" s="2492"/>
      <c r="CS530" s="2492"/>
      <c r="CT530" s="2492"/>
      <c r="CU530" s="2492"/>
      <c r="CV530" s="2492"/>
      <c r="CW530" s="2492"/>
      <c r="CX530" s="2492"/>
      <c r="CY530" s="2492"/>
      <c r="CZ530" s="2492"/>
      <c r="DA530" s="2492"/>
      <c r="DB530" s="2492"/>
      <c r="DC530" s="2492"/>
      <c r="DD530" s="2492"/>
      <c r="DE530" s="2492"/>
      <c r="DF530" s="2492"/>
      <c r="DG530" s="2492"/>
      <c r="DH530" s="2492"/>
      <c r="DI530" s="2492"/>
      <c r="DJ530" s="2492"/>
      <c r="DK530" s="2492"/>
      <c r="DL530" s="2492"/>
      <c r="DM530" s="2492"/>
      <c r="DN530" s="2492"/>
      <c r="DO530" s="2492"/>
      <c r="DP530" s="2492"/>
      <c r="DQ530" s="2492"/>
      <c r="DR530" s="2492"/>
      <c r="DS530" s="2492"/>
      <c r="DT530" s="2492"/>
      <c r="DU530" s="2492"/>
      <c r="DV530" s="2492"/>
      <c r="DW530" s="2492"/>
      <c r="DX530" s="2492"/>
      <c r="DY530" s="2492"/>
      <c r="DZ530" s="2492"/>
      <c r="EA530" s="2492"/>
      <c r="EB530" s="2492"/>
      <c r="EC530" s="2492"/>
      <c r="ED530" s="2492"/>
      <c r="EE530" s="2492"/>
      <c r="EF530" s="2492"/>
      <c r="EG530" s="2492"/>
      <c r="EH530" s="2492"/>
      <c r="EI530" s="2492"/>
      <c r="EJ530" s="2492"/>
      <c r="EK530" s="2492"/>
      <c r="EL530" s="2492"/>
      <c r="EM530" s="2492"/>
      <c r="EN530" s="2492"/>
      <c r="EO530" s="2492"/>
      <c r="EP530" s="2492"/>
      <c r="EQ530" s="2492"/>
      <c r="ER530" s="2492"/>
      <c r="ES530" s="2492"/>
      <c r="ET530" s="2492"/>
      <c r="EU530" s="2492"/>
      <c r="EV530" s="2492"/>
      <c r="EW530" s="2492"/>
      <c r="EX530" s="2492"/>
      <c r="EY530" s="2492"/>
      <c r="EZ530" s="2492"/>
      <c r="FA530" s="2492"/>
      <c r="FB530" s="2492"/>
      <c r="FC530" s="2492"/>
      <c r="FD530" s="2492"/>
      <c r="FE530" s="2492"/>
      <c r="FF530" s="2492"/>
      <c r="FG530" s="2492"/>
      <c r="FH530" s="2492"/>
      <c r="FI530" s="2492"/>
      <c r="FJ530" s="2492"/>
      <c r="FK530" s="2492"/>
      <c r="FL530" s="2492"/>
      <c r="FM530" s="2492"/>
      <c r="FN530" s="2492"/>
      <c r="FO530" s="2492"/>
      <c r="FP530" s="2492"/>
      <c r="FQ530" s="2492"/>
      <c r="FR530" s="2492"/>
      <c r="FS530" s="2492"/>
      <c r="FT530" s="2492"/>
      <c r="FU530" s="2492"/>
      <c r="FV530" s="2492"/>
      <c r="FW530" s="2492"/>
      <c r="FX530" s="2492"/>
      <c r="FY530" s="2492"/>
      <c r="FZ530" s="2492"/>
      <c r="GA530" s="2492"/>
      <c r="GB530" s="2492"/>
      <c r="GC530" s="2492"/>
      <c r="GD530" s="2492"/>
      <c r="GE530" s="2492"/>
      <c r="GF530" s="2492"/>
      <c r="GG530" s="2492"/>
      <c r="GH530" s="2492"/>
      <c r="GI530" s="2492"/>
      <c r="GJ530" s="2492"/>
      <c r="GK530" s="2492"/>
      <c r="GL530" s="2492"/>
      <c r="GM530" s="2492"/>
      <c r="GN530" s="2492"/>
      <c r="GO530" s="2492"/>
      <c r="GP530" s="2492"/>
      <c r="GQ530" s="2492"/>
      <c r="GR530" s="2492"/>
      <c r="GS530" s="2492"/>
      <c r="GT530" s="2492"/>
      <c r="GU530" s="2492"/>
      <c r="GV530" s="2492"/>
      <c r="GW530" s="2492"/>
      <c r="GX530" s="2492"/>
      <c r="GY530" s="2492"/>
      <c r="GZ530" s="2492"/>
      <c r="HA530" s="2492"/>
      <c r="HB530" s="2492"/>
      <c r="HC530" s="2492"/>
      <c r="HD530" s="2492"/>
      <c r="HE530" s="2492"/>
      <c r="HF530" s="2492"/>
      <c r="HG530" s="2492"/>
      <c r="HH530" s="2492"/>
      <c r="HI530" s="2492"/>
      <c r="HJ530" s="2492"/>
      <c r="HK530" s="2492"/>
      <c r="HL530" s="2492"/>
      <c r="HM530" s="2492"/>
      <c r="HN530" s="2492"/>
      <c r="HO530" s="2492"/>
      <c r="HP530" s="2492"/>
      <c r="HQ530" s="2492"/>
      <c r="HR530" s="2492"/>
      <c r="HS530" s="2492"/>
      <c r="HT530" s="2492"/>
      <c r="HU530" s="2492"/>
      <c r="HV530" s="2492"/>
      <c r="HW530" s="2492"/>
      <c r="HX530" s="2492"/>
      <c r="HY530" s="2492"/>
      <c r="HZ530" s="2492"/>
      <c r="IA530" s="2492"/>
      <c r="IB530" s="2492"/>
      <c r="IC530" s="2492"/>
      <c r="ID530" s="2492"/>
      <c r="IE530" s="2492"/>
    </row>
    <row r="531" spans="1:239" s="1472" customFormat="1" ht="15.75" customHeight="1">
      <c r="A531" s="1552" t="s">
        <v>2157</v>
      </c>
      <c r="B531" s="1553" t="s">
        <v>2158</v>
      </c>
      <c r="C531" s="4289" t="s">
        <v>2049</v>
      </c>
      <c r="D531" s="4425"/>
      <c r="E531" s="4425"/>
      <c r="F531" s="1763"/>
      <c r="G531" s="2028"/>
      <c r="H531" s="841"/>
      <c r="I531" s="993"/>
      <c r="J531" s="2175"/>
      <c r="K531" s="2176"/>
      <c r="L531" s="2580"/>
      <c r="M531" s="692"/>
      <c r="N531" s="1554" t="s">
        <v>834</v>
      </c>
      <c r="O531" s="1558"/>
      <c r="P531" s="2031">
        <v>372</v>
      </c>
      <c r="Q531" s="1558"/>
      <c r="R531" s="2631"/>
      <c r="S531" s="2028"/>
      <c r="T531" s="992"/>
      <c r="U531" s="2246"/>
      <c r="V531" s="992"/>
      <c r="W531" s="2643"/>
      <c r="X531" s="372"/>
      <c r="Y531" s="992"/>
      <c r="Z531" s="416"/>
      <c r="AA531" s="399"/>
      <c r="AB531" s="2482"/>
      <c r="AC531" s="2516">
        <f t="shared" si="32"/>
        <v>0</v>
      </c>
      <c r="AD531" s="1416">
        <f t="shared" si="33"/>
        <v>0</v>
      </c>
      <c r="AE531" s="1416">
        <f t="shared" si="34"/>
        <v>0</v>
      </c>
      <c r="AF531" s="1416">
        <f t="shared" si="35"/>
        <v>0</v>
      </c>
      <c r="AG531" s="2492"/>
      <c r="AH531" s="2492"/>
      <c r="AI531" s="2492"/>
      <c r="AJ531" s="2492"/>
      <c r="AK531" s="2492"/>
      <c r="AL531" s="2492"/>
      <c r="AM531" s="2492"/>
      <c r="AN531" s="2492"/>
      <c r="AO531" s="2492"/>
      <c r="AP531" s="2492"/>
      <c r="AQ531" s="2492"/>
      <c r="AR531" s="2492"/>
      <c r="AS531" s="2492"/>
      <c r="AT531" s="2492"/>
      <c r="AU531" s="2492"/>
      <c r="AV531" s="2492"/>
      <c r="AW531" s="2492"/>
      <c r="AX531" s="2492"/>
      <c r="AY531" s="2492"/>
      <c r="AZ531" s="2492"/>
      <c r="BA531" s="2492"/>
      <c r="BB531" s="2492"/>
      <c r="BC531" s="2492"/>
      <c r="BD531" s="2492"/>
      <c r="BE531" s="2492"/>
      <c r="BF531" s="2492"/>
      <c r="BG531" s="2492"/>
      <c r="BH531" s="2492"/>
      <c r="BI531" s="2492"/>
      <c r="BJ531" s="2492"/>
      <c r="BK531" s="2492"/>
      <c r="BL531" s="2492"/>
      <c r="BM531" s="2492"/>
      <c r="BN531" s="2492"/>
      <c r="BO531" s="2492"/>
      <c r="BP531" s="2492"/>
      <c r="BQ531" s="2492"/>
      <c r="BR531" s="2492"/>
      <c r="BS531" s="2492"/>
      <c r="BT531" s="2492"/>
      <c r="BU531" s="2492"/>
      <c r="BV531" s="2492"/>
      <c r="BW531" s="2492"/>
      <c r="BX531" s="2492"/>
      <c r="BY531" s="2492"/>
      <c r="BZ531" s="2492"/>
      <c r="CA531" s="2492"/>
      <c r="CB531" s="2492"/>
      <c r="CC531" s="2492"/>
      <c r="CD531" s="2492"/>
      <c r="CE531" s="2492"/>
      <c r="CF531" s="2492"/>
      <c r="CG531" s="2492"/>
      <c r="CH531" s="2492"/>
      <c r="CI531" s="2492"/>
      <c r="CJ531" s="2492"/>
      <c r="CK531" s="2492"/>
      <c r="CL531" s="2492"/>
      <c r="CM531" s="2492"/>
      <c r="CN531" s="2492"/>
      <c r="CO531" s="2492"/>
      <c r="CP531" s="2492"/>
      <c r="CQ531" s="2492"/>
      <c r="CR531" s="2492"/>
      <c r="CS531" s="2492"/>
      <c r="CT531" s="2492"/>
      <c r="CU531" s="2492"/>
      <c r="CV531" s="2492"/>
      <c r="CW531" s="2492"/>
      <c r="CX531" s="2492"/>
      <c r="CY531" s="2492"/>
      <c r="CZ531" s="2492"/>
      <c r="DA531" s="2492"/>
      <c r="DB531" s="2492"/>
      <c r="DC531" s="2492"/>
      <c r="DD531" s="2492"/>
      <c r="DE531" s="2492"/>
      <c r="DF531" s="2492"/>
      <c r="DG531" s="2492"/>
      <c r="DH531" s="2492"/>
      <c r="DI531" s="2492"/>
      <c r="DJ531" s="2492"/>
      <c r="DK531" s="2492"/>
      <c r="DL531" s="2492"/>
      <c r="DM531" s="2492"/>
      <c r="DN531" s="2492"/>
      <c r="DO531" s="2492"/>
      <c r="DP531" s="2492"/>
      <c r="DQ531" s="2492"/>
      <c r="DR531" s="2492"/>
      <c r="DS531" s="2492"/>
      <c r="DT531" s="2492"/>
      <c r="DU531" s="2492"/>
      <c r="DV531" s="2492"/>
      <c r="DW531" s="2492"/>
      <c r="DX531" s="2492"/>
      <c r="DY531" s="2492"/>
      <c r="DZ531" s="2492"/>
      <c r="EA531" s="2492"/>
      <c r="EB531" s="2492"/>
      <c r="EC531" s="2492"/>
      <c r="ED531" s="2492"/>
      <c r="EE531" s="2492"/>
      <c r="EF531" s="2492"/>
      <c r="EG531" s="2492"/>
      <c r="EH531" s="2492"/>
      <c r="EI531" s="2492"/>
      <c r="EJ531" s="2492"/>
      <c r="EK531" s="2492"/>
      <c r="EL531" s="2492"/>
      <c r="EM531" s="2492"/>
      <c r="EN531" s="2492"/>
      <c r="EO531" s="2492"/>
      <c r="EP531" s="2492"/>
      <c r="EQ531" s="2492"/>
      <c r="ER531" s="2492"/>
      <c r="ES531" s="2492"/>
      <c r="ET531" s="2492"/>
      <c r="EU531" s="2492"/>
      <c r="EV531" s="2492"/>
      <c r="EW531" s="2492"/>
      <c r="EX531" s="2492"/>
      <c r="EY531" s="2492"/>
      <c r="EZ531" s="2492"/>
      <c r="FA531" s="2492"/>
      <c r="FB531" s="2492"/>
      <c r="FC531" s="2492"/>
      <c r="FD531" s="2492"/>
      <c r="FE531" s="2492"/>
      <c r="FF531" s="2492"/>
      <c r="FG531" s="2492"/>
      <c r="FH531" s="2492"/>
      <c r="FI531" s="2492"/>
      <c r="FJ531" s="2492"/>
      <c r="FK531" s="2492"/>
      <c r="FL531" s="2492"/>
      <c r="FM531" s="2492"/>
      <c r="FN531" s="2492"/>
      <c r="FO531" s="2492"/>
      <c r="FP531" s="2492"/>
      <c r="FQ531" s="2492"/>
      <c r="FR531" s="2492"/>
      <c r="FS531" s="2492"/>
      <c r="FT531" s="2492"/>
      <c r="FU531" s="2492"/>
      <c r="FV531" s="2492"/>
      <c r="FW531" s="2492"/>
      <c r="FX531" s="2492"/>
      <c r="FY531" s="2492"/>
      <c r="FZ531" s="2492"/>
      <c r="GA531" s="2492"/>
      <c r="GB531" s="2492"/>
      <c r="GC531" s="2492"/>
      <c r="GD531" s="2492"/>
      <c r="GE531" s="2492"/>
      <c r="GF531" s="2492"/>
      <c r="GG531" s="2492"/>
      <c r="GH531" s="2492"/>
      <c r="GI531" s="2492"/>
      <c r="GJ531" s="2492"/>
      <c r="GK531" s="2492"/>
      <c r="GL531" s="2492"/>
      <c r="GM531" s="2492"/>
      <c r="GN531" s="2492"/>
      <c r="GO531" s="2492"/>
      <c r="GP531" s="2492"/>
      <c r="GQ531" s="2492"/>
      <c r="GR531" s="2492"/>
      <c r="GS531" s="2492"/>
      <c r="GT531" s="2492"/>
      <c r="GU531" s="2492"/>
      <c r="GV531" s="2492"/>
      <c r="GW531" s="2492"/>
      <c r="GX531" s="2492"/>
      <c r="GY531" s="2492"/>
      <c r="GZ531" s="2492"/>
      <c r="HA531" s="2492"/>
      <c r="HB531" s="2492"/>
      <c r="HC531" s="2492"/>
      <c r="HD531" s="2492"/>
      <c r="HE531" s="2492"/>
      <c r="HF531" s="2492"/>
      <c r="HG531" s="2492"/>
      <c r="HH531" s="2492"/>
      <c r="HI531" s="2492"/>
      <c r="HJ531" s="2492"/>
      <c r="HK531" s="2492"/>
      <c r="HL531" s="2492"/>
      <c r="HM531" s="2492"/>
      <c r="HN531" s="2492"/>
      <c r="HO531" s="2492"/>
      <c r="HP531" s="2492"/>
      <c r="HQ531" s="2492"/>
      <c r="HR531" s="2492"/>
      <c r="HS531" s="2492"/>
      <c r="HT531" s="2492"/>
      <c r="HU531" s="2492"/>
      <c r="HV531" s="2492"/>
      <c r="HW531" s="2492"/>
      <c r="HX531" s="2492"/>
      <c r="HY531" s="2492"/>
      <c r="HZ531" s="2492"/>
      <c r="IA531" s="2492"/>
      <c r="IB531" s="2492"/>
      <c r="IC531" s="2492"/>
      <c r="ID531" s="2492"/>
      <c r="IE531" s="2492"/>
    </row>
    <row r="532" spans="1:239" s="1593" customFormat="1" ht="15.75" customHeight="1" thickBot="1">
      <c r="A532" s="1662" t="s">
        <v>164</v>
      </c>
      <c r="B532" s="1663" t="s">
        <v>2159</v>
      </c>
      <c r="C532" s="2249" t="s">
        <v>2160</v>
      </c>
      <c r="D532" s="1665"/>
      <c r="E532" s="1874"/>
      <c r="F532" s="2285"/>
      <c r="G532" s="1507">
        <v>0.7</v>
      </c>
      <c r="H532" s="1508"/>
      <c r="I532" s="1744">
        <v>37.299999999999997</v>
      </c>
      <c r="J532" s="1745"/>
      <c r="K532" s="1670">
        <v>4</v>
      </c>
      <c r="L532" s="2445"/>
      <c r="M532" s="2286" t="s">
        <v>266</v>
      </c>
      <c r="N532" s="1507">
        <v>5</v>
      </c>
      <c r="O532" s="1935"/>
      <c r="P532" s="1509">
        <v>196</v>
      </c>
      <c r="Q532" s="1935"/>
      <c r="R532" s="2619"/>
      <c r="S532" s="851"/>
      <c r="T532" s="799"/>
      <c r="U532" s="1906"/>
      <c r="V532" s="799"/>
      <c r="W532" s="2667"/>
      <c r="X532" s="1089">
        <v>0.03</v>
      </c>
      <c r="Y532" s="1086"/>
      <c r="Z532" s="2409">
        <v>27273</v>
      </c>
      <c r="AA532" s="1225"/>
      <c r="AB532" s="2484"/>
      <c r="AC532" s="2516">
        <f t="shared" si="32"/>
        <v>0</v>
      </c>
      <c r="AD532" s="1416">
        <f t="shared" si="33"/>
        <v>0</v>
      </c>
      <c r="AE532" s="1416">
        <f t="shared" si="34"/>
        <v>0</v>
      </c>
      <c r="AF532" s="1416">
        <f t="shared" si="35"/>
        <v>0</v>
      </c>
      <c r="AG532" s="2501"/>
      <c r="AH532" s="2501"/>
      <c r="AI532" s="2501"/>
      <c r="AJ532" s="2501"/>
      <c r="AK532" s="2501"/>
      <c r="AL532" s="2501"/>
      <c r="AM532" s="2501"/>
      <c r="AN532" s="2501"/>
      <c r="AO532" s="2501"/>
      <c r="AP532" s="2501"/>
      <c r="AQ532" s="2501"/>
      <c r="AR532" s="2501"/>
      <c r="AS532" s="2501"/>
      <c r="AT532" s="2501"/>
      <c r="AU532" s="2501"/>
      <c r="AV532" s="2501"/>
      <c r="AW532" s="2501"/>
      <c r="AX532" s="2501"/>
      <c r="AY532" s="2501"/>
      <c r="AZ532" s="2501"/>
      <c r="BA532" s="2501"/>
      <c r="BB532" s="2501"/>
      <c r="BC532" s="2501"/>
      <c r="BD532" s="2501"/>
      <c r="BE532" s="2501"/>
      <c r="BF532" s="2501"/>
      <c r="BG532" s="2501"/>
      <c r="BH532" s="2501"/>
      <c r="BI532" s="2501"/>
      <c r="BJ532" s="2501"/>
      <c r="BK532" s="2501"/>
      <c r="BL532" s="2501"/>
      <c r="BM532" s="2501"/>
      <c r="BN532" s="2501"/>
      <c r="BO532" s="2501"/>
      <c r="BP532" s="2501"/>
      <c r="BQ532" s="2501"/>
      <c r="BR532" s="2501"/>
      <c r="BS532" s="2501"/>
      <c r="BT532" s="2501"/>
      <c r="BU532" s="2501"/>
      <c r="BV532" s="2501"/>
      <c r="BW532" s="2501"/>
      <c r="BX532" s="2501"/>
      <c r="BY532" s="2501"/>
      <c r="BZ532" s="2501"/>
      <c r="CA532" s="2501"/>
      <c r="CB532" s="2501"/>
      <c r="CC532" s="2501"/>
      <c r="CD532" s="2501"/>
      <c r="CE532" s="2501"/>
      <c r="CF532" s="2501"/>
      <c r="CG532" s="2501"/>
      <c r="CH532" s="2501"/>
      <c r="CI532" s="2501"/>
      <c r="CJ532" s="2501"/>
      <c r="CK532" s="2501"/>
      <c r="CL532" s="2501"/>
      <c r="CM532" s="2501"/>
      <c r="CN532" s="2501"/>
      <c r="CO532" s="2501"/>
      <c r="CP532" s="2501"/>
      <c r="CQ532" s="2501"/>
      <c r="CR532" s="2501"/>
      <c r="CS532" s="2501"/>
      <c r="CT532" s="2501"/>
      <c r="CU532" s="2501"/>
      <c r="CV532" s="2501"/>
      <c r="CW532" s="2501"/>
      <c r="CX532" s="2501"/>
      <c r="CY532" s="2501"/>
      <c r="CZ532" s="2501"/>
      <c r="DA532" s="2501"/>
      <c r="DB532" s="2501"/>
      <c r="DC532" s="2501"/>
      <c r="DD532" s="2501"/>
      <c r="DE532" s="2501"/>
      <c r="DF532" s="2501"/>
      <c r="DG532" s="2501"/>
      <c r="DH532" s="2501"/>
      <c r="DI532" s="2501"/>
      <c r="DJ532" s="2501"/>
      <c r="DK532" s="2501"/>
      <c r="DL532" s="2501"/>
      <c r="DM532" s="2501"/>
      <c r="DN532" s="2501"/>
      <c r="DO532" s="2501"/>
      <c r="DP532" s="2501"/>
      <c r="DQ532" s="2501"/>
      <c r="DR532" s="2501"/>
      <c r="DS532" s="2501"/>
      <c r="DT532" s="2501"/>
      <c r="DU532" s="2501"/>
      <c r="DV532" s="2501"/>
      <c r="DW532" s="2501"/>
      <c r="DX532" s="2501"/>
      <c r="DY532" s="2501"/>
      <c r="DZ532" s="2501"/>
      <c r="EA532" s="2501"/>
      <c r="EB532" s="2501"/>
      <c r="EC532" s="2501"/>
      <c r="ED532" s="2501"/>
      <c r="EE532" s="2501"/>
      <c r="EF532" s="2501"/>
      <c r="EG532" s="2501"/>
      <c r="EH532" s="2501"/>
      <c r="EI532" s="2501"/>
      <c r="EJ532" s="2501"/>
      <c r="EK532" s="2501"/>
      <c r="EL532" s="2501"/>
      <c r="EM532" s="2501"/>
      <c r="EN532" s="2501"/>
      <c r="EO532" s="2501"/>
      <c r="EP532" s="2501"/>
      <c r="EQ532" s="2501"/>
      <c r="ER532" s="2501"/>
      <c r="ES532" s="2501"/>
      <c r="ET532" s="2501"/>
      <c r="EU532" s="2501"/>
      <c r="EV532" s="2501"/>
      <c r="EW532" s="2501"/>
      <c r="EX532" s="2501"/>
      <c r="EY532" s="2501"/>
      <c r="EZ532" s="2501"/>
      <c r="FA532" s="2501"/>
      <c r="FB532" s="2501"/>
      <c r="FC532" s="2501"/>
      <c r="FD532" s="2501"/>
      <c r="FE532" s="2501"/>
      <c r="FF532" s="2501"/>
      <c r="FG532" s="2501"/>
      <c r="FH532" s="2501"/>
      <c r="FI532" s="2501"/>
      <c r="FJ532" s="2501"/>
      <c r="FK532" s="2501"/>
      <c r="FL532" s="2501"/>
      <c r="FM532" s="2501"/>
      <c r="FN532" s="2501"/>
      <c r="FO532" s="2501"/>
      <c r="FP532" s="2501"/>
      <c r="FQ532" s="2501"/>
      <c r="FR532" s="2501"/>
      <c r="FS532" s="2501"/>
      <c r="FT532" s="2501"/>
      <c r="FU532" s="2501"/>
      <c r="FV532" s="2501"/>
      <c r="FW532" s="2501"/>
      <c r="FX532" s="2501"/>
      <c r="FY532" s="2501"/>
      <c r="FZ532" s="2501"/>
      <c r="GA532" s="2501"/>
      <c r="GB532" s="2501"/>
      <c r="GC532" s="2501"/>
      <c r="GD532" s="2501"/>
      <c r="GE532" s="2501"/>
      <c r="GF532" s="2501"/>
      <c r="GG532" s="2501"/>
      <c r="GH532" s="2501"/>
      <c r="GI532" s="2501"/>
      <c r="GJ532" s="2501"/>
      <c r="GK532" s="2501"/>
      <c r="GL532" s="2501"/>
      <c r="GM532" s="2501"/>
      <c r="GN532" s="2501"/>
      <c r="GO532" s="2501"/>
      <c r="GP532" s="2501"/>
      <c r="GQ532" s="2501"/>
      <c r="GR532" s="2501"/>
      <c r="GS532" s="2501"/>
      <c r="GT532" s="2501"/>
      <c r="GU532" s="2501"/>
      <c r="GV532" s="2501"/>
      <c r="GW532" s="2501"/>
      <c r="GX532" s="2501"/>
      <c r="GY532" s="2501"/>
      <c r="GZ532" s="2501"/>
      <c r="HA532" s="2501"/>
      <c r="HB532" s="2501"/>
      <c r="HC532" s="2501"/>
      <c r="HD532" s="2501"/>
      <c r="HE532" s="2501"/>
      <c r="HF532" s="2501"/>
      <c r="HG532" s="2501"/>
      <c r="HH532" s="2501"/>
      <c r="HI532" s="2501"/>
      <c r="HJ532" s="2501"/>
      <c r="HK532" s="2501"/>
      <c r="HL532" s="2501"/>
      <c r="HM532" s="2501"/>
      <c r="HN532" s="2501"/>
      <c r="HO532" s="2501"/>
      <c r="HP532" s="2501"/>
      <c r="HQ532" s="2501"/>
      <c r="HR532" s="2501"/>
      <c r="HS532" s="2501"/>
      <c r="HT532" s="2501"/>
      <c r="HU532" s="2501"/>
      <c r="HV532" s="2501"/>
      <c r="HW532" s="2501"/>
      <c r="HX532" s="2501"/>
      <c r="HY532" s="2501"/>
      <c r="HZ532" s="2501"/>
      <c r="IA532" s="2501"/>
      <c r="IB532" s="2501"/>
      <c r="IC532" s="2501"/>
      <c r="ID532" s="2501"/>
      <c r="IE532" s="2501"/>
    </row>
    <row r="533" spans="1:239" s="1472" customFormat="1" ht="30" customHeight="1" thickBot="1">
      <c r="A533" s="2518"/>
      <c r="B533" s="1197" t="s">
        <v>2161</v>
      </c>
      <c r="C533" s="2519"/>
      <c r="D533" s="2520"/>
      <c r="E533" s="2521"/>
      <c r="F533" s="2522"/>
      <c r="G533" s="2523"/>
      <c r="H533" s="2524"/>
      <c r="I533" s="2525" t="s">
        <v>373</v>
      </c>
      <c r="J533" s="2526"/>
      <c r="K533" s="2527"/>
      <c r="L533" s="2546"/>
      <c r="M533" s="2528"/>
      <c r="N533" s="1196"/>
      <c r="O533" s="2529"/>
      <c r="P533" s="2529"/>
      <c r="Q533" s="2529"/>
      <c r="R533" s="2592"/>
      <c r="S533" s="2529"/>
      <c r="T533" s="2529"/>
      <c r="U533" s="2529"/>
      <c r="V533" s="2529"/>
      <c r="W533" s="2546"/>
      <c r="X533" s="2530"/>
      <c r="Y533" s="2531"/>
      <c r="Z533" s="2532"/>
      <c r="AA533" s="2531"/>
      <c r="AB533" s="2670"/>
      <c r="AC533" s="2533"/>
      <c r="AD533" s="2534"/>
      <c r="AE533" s="2534"/>
      <c r="AF533" s="2534"/>
      <c r="AG533" s="2492"/>
      <c r="AH533" s="2492"/>
      <c r="AI533" s="2492"/>
      <c r="AJ533" s="2492"/>
      <c r="AK533" s="2492"/>
      <c r="AL533" s="2492"/>
      <c r="AM533" s="2492"/>
      <c r="AN533" s="2492"/>
      <c r="AO533" s="2492"/>
      <c r="AP533" s="2492"/>
      <c r="AQ533" s="2492"/>
      <c r="AR533" s="2492"/>
      <c r="AS533" s="2492"/>
      <c r="AT533" s="2492"/>
      <c r="AU533" s="2492"/>
      <c r="AV533" s="2492"/>
      <c r="AW533" s="2492"/>
      <c r="AX533" s="2492"/>
      <c r="AY533" s="2492"/>
      <c r="AZ533" s="2492"/>
      <c r="BA533" s="2492"/>
      <c r="BB533" s="2492"/>
      <c r="BC533" s="2492"/>
      <c r="BD533" s="2492"/>
      <c r="BE533" s="2492"/>
      <c r="BF533" s="2492"/>
      <c r="BG533" s="2492"/>
      <c r="BH533" s="2492"/>
      <c r="BI533" s="2492"/>
      <c r="BJ533" s="2492"/>
      <c r="BK533" s="2492"/>
      <c r="BL533" s="2492"/>
      <c r="BM533" s="2492"/>
      <c r="BN533" s="2492"/>
      <c r="BO533" s="2492"/>
      <c r="BP533" s="2492"/>
      <c r="BQ533" s="2492"/>
      <c r="BR533" s="2492"/>
      <c r="BS533" s="2492"/>
      <c r="BT533" s="2492"/>
      <c r="BU533" s="2492"/>
      <c r="BV533" s="2492"/>
      <c r="BW533" s="2492"/>
      <c r="BX533" s="2492"/>
      <c r="BY533" s="2492"/>
      <c r="BZ533" s="2492"/>
      <c r="CA533" s="2492"/>
      <c r="CB533" s="2492"/>
      <c r="CC533" s="2492"/>
      <c r="CD533" s="2492"/>
      <c r="CE533" s="2492"/>
      <c r="CF533" s="2492"/>
      <c r="CG533" s="2492"/>
      <c r="CH533" s="2492"/>
      <c r="CI533" s="2492"/>
      <c r="CJ533" s="2492"/>
      <c r="CK533" s="2492"/>
      <c r="CL533" s="2492"/>
      <c r="CM533" s="2492"/>
      <c r="CN533" s="2492"/>
      <c r="CO533" s="2492"/>
      <c r="CP533" s="2492"/>
      <c r="CQ533" s="2492"/>
      <c r="CR533" s="2492"/>
      <c r="CS533" s="2492"/>
      <c r="CT533" s="2492"/>
      <c r="CU533" s="2492"/>
      <c r="CV533" s="2492"/>
      <c r="CW533" s="2492"/>
      <c r="CX533" s="2492"/>
      <c r="CY533" s="2492"/>
      <c r="CZ533" s="2492"/>
      <c r="DA533" s="2492"/>
      <c r="DB533" s="2492"/>
      <c r="DC533" s="2492"/>
      <c r="DD533" s="2492"/>
      <c r="DE533" s="2492"/>
      <c r="DF533" s="2492"/>
      <c r="DG533" s="2492"/>
      <c r="DH533" s="2492"/>
      <c r="DI533" s="2492"/>
      <c r="DJ533" s="2492"/>
      <c r="DK533" s="2492"/>
      <c r="DL533" s="2492"/>
      <c r="DM533" s="2492"/>
      <c r="DN533" s="2492"/>
      <c r="DO533" s="2492"/>
      <c r="DP533" s="2492"/>
      <c r="DQ533" s="2492"/>
      <c r="DR533" s="2492"/>
      <c r="DS533" s="2492"/>
      <c r="DT533" s="2492"/>
      <c r="DU533" s="2492"/>
      <c r="DV533" s="2492"/>
      <c r="DW533" s="2492"/>
      <c r="DX533" s="2492"/>
      <c r="DY533" s="2492"/>
      <c r="DZ533" s="2492"/>
      <c r="EA533" s="2492"/>
      <c r="EB533" s="2492"/>
      <c r="EC533" s="2492"/>
      <c r="ED533" s="2492"/>
      <c r="EE533" s="2492"/>
      <c r="EF533" s="2492"/>
      <c r="EG533" s="2492"/>
      <c r="EH533" s="2492"/>
      <c r="EI533" s="2492"/>
      <c r="EJ533" s="2492"/>
      <c r="EK533" s="2492"/>
      <c r="EL533" s="2492"/>
      <c r="EM533" s="2492"/>
      <c r="EN533" s="2492"/>
      <c r="EO533" s="2492"/>
      <c r="EP533" s="2492"/>
      <c r="EQ533" s="2492"/>
      <c r="ER533" s="2492"/>
      <c r="ES533" s="2492"/>
      <c r="ET533" s="2492"/>
      <c r="EU533" s="2492"/>
      <c r="EV533" s="2492"/>
      <c r="EW533" s="2492"/>
      <c r="EX533" s="2492"/>
      <c r="EY533" s="2492"/>
      <c r="EZ533" s="2492"/>
      <c r="FA533" s="2492"/>
      <c r="FB533" s="2492"/>
      <c r="FC533" s="2492"/>
      <c r="FD533" s="2492"/>
      <c r="FE533" s="2492"/>
      <c r="FF533" s="2492"/>
      <c r="FG533" s="2492"/>
      <c r="FH533" s="2492"/>
      <c r="FI533" s="2492"/>
      <c r="FJ533" s="2492"/>
      <c r="FK533" s="2492"/>
      <c r="FL533" s="2492"/>
      <c r="FM533" s="2492"/>
      <c r="FN533" s="2492"/>
      <c r="FO533" s="2492"/>
      <c r="FP533" s="2492"/>
      <c r="FQ533" s="2492"/>
      <c r="FR533" s="2492"/>
      <c r="FS533" s="2492"/>
      <c r="FT533" s="2492"/>
      <c r="FU533" s="2492"/>
      <c r="FV533" s="2492"/>
      <c r="FW533" s="2492"/>
      <c r="FX533" s="2492"/>
      <c r="FY533" s="2492"/>
      <c r="FZ533" s="2492"/>
      <c r="GA533" s="2492"/>
      <c r="GB533" s="2492"/>
      <c r="GC533" s="2492"/>
      <c r="GD533" s="2492"/>
      <c r="GE533" s="2492"/>
      <c r="GF533" s="2492"/>
      <c r="GG533" s="2492"/>
      <c r="GH533" s="2492"/>
      <c r="GI533" s="2492"/>
      <c r="GJ533" s="2492"/>
      <c r="GK533" s="2492"/>
      <c r="GL533" s="2492"/>
      <c r="GM533" s="2492"/>
      <c r="GN533" s="2492"/>
      <c r="GO533" s="2492"/>
      <c r="GP533" s="2492"/>
      <c r="GQ533" s="2492"/>
      <c r="GR533" s="2492"/>
      <c r="GS533" s="2492"/>
      <c r="GT533" s="2492"/>
      <c r="GU533" s="2492"/>
      <c r="GV533" s="2492"/>
      <c r="GW533" s="2492"/>
      <c r="GX533" s="2492"/>
      <c r="GY533" s="2492"/>
      <c r="GZ533" s="2492"/>
      <c r="HA533" s="2492"/>
      <c r="HB533" s="2492"/>
      <c r="HC533" s="2492"/>
      <c r="HD533" s="2492"/>
      <c r="HE533" s="2492"/>
      <c r="HF533" s="2492"/>
      <c r="HG533" s="2492"/>
      <c r="HH533" s="2492"/>
      <c r="HI533" s="2492"/>
      <c r="HJ533" s="2492"/>
      <c r="HK533" s="2492"/>
      <c r="HL533" s="2492"/>
      <c r="HM533" s="2492"/>
      <c r="HN533" s="2492"/>
      <c r="HO533" s="2492"/>
      <c r="HP533" s="2492"/>
      <c r="HQ533" s="2492"/>
      <c r="HR533" s="2492"/>
      <c r="HS533" s="2492"/>
      <c r="HT533" s="2492"/>
      <c r="HU533" s="2492"/>
      <c r="HV533" s="2492"/>
      <c r="HW533" s="2492"/>
      <c r="HX533" s="2492"/>
      <c r="HY533" s="2492"/>
      <c r="HZ533" s="2492"/>
      <c r="IA533" s="2492"/>
      <c r="IB533" s="2492"/>
      <c r="IC533" s="2492"/>
      <c r="ID533" s="2492"/>
      <c r="IE533" s="2492"/>
    </row>
    <row r="534" spans="1:239" s="2111" customFormat="1" ht="27" customHeight="1" thickBot="1">
      <c r="A534" s="2290" t="s">
        <v>2162</v>
      </c>
      <c r="B534" s="2291" t="s">
        <v>2163</v>
      </c>
      <c r="C534" s="4451" t="s">
        <v>2164</v>
      </c>
      <c r="D534" s="4452"/>
      <c r="E534" s="4452"/>
      <c r="F534" s="4453"/>
      <c r="G534" s="2287">
        <v>0.4</v>
      </c>
      <c r="H534" s="2292"/>
      <c r="I534" s="2293">
        <v>20.7</v>
      </c>
      <c r="J534" s="2294"/>
      <c r="K534" s="2295">
        <v>2</v>
      </c>
      <c r="L534" s="2454"/>
      <c r="M534" s="2296" t="s">
        <v>2165</v>
      </c>
      <c r="N534" s="2028"/>
      <c r="O534" s="992"/>
      <c r="P534" s="2246"/>
      <c r="Q534" s="992"/>
      <c r="R534" s="2643"/>
      <c r="S534" s="460"/>
      <c r="T534" s="393"/>
      <c r="U534" s="1993"/>
      <c r="V534" s="393"/>
      <c r="W534" s="1428"/>
      <c r="X534" s="1089">
        <v>0.2</v>
      </c>
      <c r="Y534" s="1086"/>
      <c r="Z534" s="2409">
        <v>3334</v>
      </c>
      <c r="AA534" s="1225"/>
      <c r="AB534" s="2484"/>
      <c r="AC534" s="2516">
        <f t="shared" si="32"/>
        <v>0</v>
      </c>
      <c r="AD534" s="1416">
        <f t="shared" si="33"/>
        <v>0</v>
      </c>
      <c r="AE534" s="1416">
        <f t="shared" si="34"/>
        <v>0</v>
      </c>
      <c r="AF534" s="1416">
        <f t="shared" si="35"/>
        <v>0</v>
      </c>
      <c r="AG534" s="2505"/>
      <c r="AH534" s="2505"/>
      <c r="AI534" s="2505"/>
      <c r="AJ534" s="2505"/>
      <c r="AK534" s="2505"/>
      <c r="AL534" s="2505"/>
      <c r="AM534" s="2505"/>
      <c r="AN534" s="2505"/>
      <c r="AO534" s="2505"/>
      <c r="AP534" s="2505"/>
      <c r="AQ534" s="2505"/>
      <c r="AR534" s="2505"/>
      <c r="AS534" s="2505"/>
      <c r="AT534" s="2505"/>
      <c r="AU534" s="2505"/>
      <c r="AV534" s="2505"/>
      <c r="AW534" s="2505"/>
      <c r="AX534" s="2505"/>
      <c r="AY534" s="2505"/>
      <c r="AZ534" s="2505"/>
      <c r="BA534" s="2505"/>
      <c r="BB534" s="2505"/>
      <c r="BC534" s="2505"/>
      <c r="BD534" s="2505"/>
      <c r="BE534" s="2505"/>
      <c r="BF534" s="2505"/>
      <c r="BG534" s="2505"/>
      <c r="BH534" s="2505"/>
      <c r="BI534" s="2505"/>
      <c r="BJ534" s="2505"/>
      <c r="BK534" s="2505"/>
      <c r="BL534" s="2505"/>
      <c r="BM534" s="2505"/>
      <c r="BN534" s="2505"/>
      <c r="BO534" s="2505"/>
      <c r="BP534" s="2505"/>
      <c r="BQ534" s="2505"/>
      <c r="BR534" s="2505"/>
      <c r="BS534" s="2505"/>
      <c r="BT534" s="2505"/>
      <c r="BU534" s="2505"/>
      <c r="BV534" s="2505"/>
      <c r="BW534" s="2505"/>
      <c r="BX534" s="2505"/>
      <c r="BY534" s="2505"/>
      <c r="BZ534" s="2505"/>
      <c r="CA534" s="2505"/>
      <c r="CB534" s="2505"/>
      <c r="CC534" s="2505"/>
      <c r="CD534" s="2505"/>
      <c r="CE534" s="2505"/>
      <c r="CF534" s="2505"/>
      <c r="CG534" s="2505"/>
      <c r="CH534" s="2505"/>
      <c r="CI534" s="2505"/>
      <c r="CJ534" s="2505"/>
      <c r="CK534" s="2505"/>
      <c r="CL534" s="2505"/>
      <c r="CM534" s="2505"/>
      <c r="CN534" s="2505"/>
      <c r="CO534" s="2505"/>
      <c r="CP534" s="2505"/>
      <c r="CQ534" s="2505"/>
      <c r="CR534" s="2505"/>
      <c r="CS534" s="2505"/>
      <c r="CT534" s="2505"/>
      <c r="CU534" s="2505"/>
      <c r="CV534" s="2505"/>
      <c r="CW534" s="2505"/>
      <c r="CX534" s="2505"/>
      <c r="CY534" s="2505"/>
      <c r="CZ534" s="2505"/>
      <c r="DA534" s="2505"/>
      <c r="DB534" s="2505"/>
      <c r="DC534" s="2505"/>
      <c r="DD534" s="2505"/>
      <c r="DE534" s="2505"/>
      <c r="DF534" s="2505"/>
      <c r="DG534" s="2505"/>
      <c r="DH534" s="2505"/>
      <c r="DI534" s="2505"/>
      <c r="DJ534" s="2505"/>
      <c r="DK534" s="2505"/>
      <c r="DL534" s="2505"/>
      <c r="DM534" s="2505"/>
      <c r="DN534" s="2505"/>
      <c r="DO534" s="2505"/>
      <c r="DP534" s="2505"/>
      <c r="DQ534" s="2505"/>
      <c r="DR534" s="2505"/>
      <c r="DS534" s="2505"/>
      <c r="DT534" s="2505"/>
      <c r="DU534" s="2505"/>
      <c r="DV534" s="2505"/>
      <c r="DW534" s="2505"/>
      <c r="DX534" s="2505"/>
      <c r="DY534" s="2505"/>
      <c r="DZ534" s="2505"/>
      <c r="EA534" s="2505"/>
      <c r="EB534" s="2505"/>
      <c r="EC534" s="2505"/>
      <c r="ED534" s="2505"/>
      <c r="EE534" s="2505"/>
      <c r="EF534" s="2505"/>
      <c r="EG534" s="2505"/>
      <c r="EH534" s="2505"/>
      <c r="EI534" s="2505"/>
      <c r="EJ534" s="2505"/>
      <c r="EK534" s="2505"/>
      <c r="EL534" s="2505"/>
      <c r="EM534" s="2505"/>
      <c r="EN534" s="2505"/>
      <c r="EO534" s="2505"/>
      <c r="EP534" s="2505"/>
      <c r="EQ534" s="2505"/>
      <c r="ER534" s="2505"/>
      <c r="ES534" s="2505"/>
      <c r="ET534" s="2505"/>
      <c r="EU534" s="2505"/>
      <c r="EV534" s="2505"/>
      <c r="EW534" s="2505"/>
      <c r="EX534" s="2505"/>
      <c r="EY534" s="2505"/>
      <c r="EZ534" s="2505"/>
      <c r="FA534" s="2505"/>
      <c r="FB534" s="2505"/>
      <c r="FC534" s="2505"/>
      <c r="FD534" s="2505"/>
      <c r="FE534" s="2505"/>
      <c r="FF534" s="2505"/>
      <c r="FG534" s="2505"/>
      <c r="FH534" s="2505"/>
      <c r="FI534" s="2505"/>
      <c r="FJ534" s="2505"/>
      <c r="FK534" s="2505"/>
      <c r="FL534" s="2505"/>
      <c r="FM534" s="2505"/>
      <c r="FN534" s="2505"/>
      <c r="FO534" s="2505"/>
      <c r="FP534" s="2505"/>
      <c r="FQ534" s="2505"/>
      <c r="FR534" s="2505"/>
      <c r="FS534" s="2505"/>
      <c r="FT534" s="2505"/>
      <c r="FU534" s="2505"/>
      <c r="FV534" s="2505"/>
      <c r="FW534" s="2505"/>
      <c r="FX534" s="2505"/>
      <c r="FY534" s="2505"/>
      <c r="FZ534" s="2505"/>
      <c r="GA534" s="2505"/>
      <c r="GB534" s="2505"/>
      <c r="GC534" s="2505"/>
      <c r="GD534" s="2505"/>
      <c r="GE534" s="2505"/>
      <c r="GF534" s="2505"/>
      <c r="GG534" s="2505"/>
      <c r="GH534" s="2505"/>
      <c r="GI534" s="2505"/>
      <c r="GJ534" s="2505"/>
      <c r="GK534" s="2505"/>
      <c r="GL534" s="2505"/>
      <c r="GM534" s="2505"/>
      <c r="GN534" s="2505"/>
      <c r="GO534" s="2505"/>
      <c r="GP534" s="2505"/>
      <c r="GQ534" s="2505"/>
      <c r="GR534" s="2505"/>
      <c r="GS534" s="2505"/>
      <c r="GT534" s="2505"/>
      <c r="GU534" s="2505"/>
      <c r="GV534" s="2505"/>
      <c r="GW534" s="2505"/>
      <c r="GX534" s="2505"/>
      <c r="GY534" s="2505"/>
      <c r="GZ534" s="2505"/>
      <c r="HA534" s="2505"/>
      <c r="HB534" s="2505"/>
      <c r="HC534" s="2505"/>
      <c r="HD534" s="2505"/>
      <c r="HE534" s="2505"/>
      <c r="HF534" s="2505"/>
      <c r="HG534" s="2505"/>
      <c r="HH534" s="2505"/>
      <c r="HI534" s="2505"/>
      <c r="HJ534" s="2505"/>
      <c r="HK534" s="2505"/>
      <c r="HL534" s="2505"/>
      <c r="HM534" s="2505"/>
      <c r="HN534" s="2505"/>
      <c r="HO534" s="2505"/>
      <c r="HP534" s="2505"/>
      <c r="HQ534" s="2505"/>
      <c r="HR534" s="2505"/>
      <c r="HS534" s="2505"/>
      <c r="HT534" s="2505"/>
      <c r="HU534" s="2505"/>
      <c r="HV534" s="2505"/>
      <c r="HW534" s="2505"/>
      <c r="HX534" s="2505"/>
      <c r="HY534" s="2505"/>
      <c r="HZ534" s="2505"/>
      <c r="IA534" s="2505"/>
      <c r="IB534" s="2505"/>
      <c r="IC534" s="2505"/>
      <c r="ID534" s="2505"/>
      <c r="IE534" s="2505"/>
    </row>
    <row r="535" spans="1:239" s="1472" customFormat="1" ht="30" customHeight="1" thickBot="1">
      <c r="A535" s="2518"/>
      <c r="B535" s="1197" t="s">
        <v>208</v>
      </c>
      <c r="C535" s="2519"/>
      <c r="D535" s="2520"/>
      <c r="E535" s="2521"/>
      <c r="F535" s="2522"/>
      <c r="G535" s="2523"/>
      <c r="H535" s="2524"/>
      <c r="I535" s="2525" t="s">
        <v>373</v>
      </c>
      <c r="J535" s="2526"/>
      <c r="K535" s="2527"/>
      <c r="L535" s="2546"/>
      <c r="M535" s="2528"/>
      <c r="N535" s="1196"/>
      <c r="O535" s="2529"/>
      <c r="P535" s="2529" t="s">
        <v>373</v>
      </c>
      <c r="Q535" s="2529"/>
      <c r="R535" s="2592"/>
      <c r="S535" s="2529"/>
      <c r="T535" s="2529"/>
      <c r="U535" s="2529" t="s">
        <v>373</v>
      </c>
      <c r="V535" s="2529"/>
      <c r="W535" s="2546"/>
      <c r="X535" s="2530"/>
      <c r="Y535" s="2531"/>
      <c r="Z535" s="2532" t="s">
        <v>373</v>
      </c>
      <c r="AA535" s="2531"/>
      <c r="AB535" s="2670"/>
      <c r="AC535" s="2533"/>
      <c r="AD535" s="2534"/>
      <c r="AE535" s="2534"/>
      <c r="AF535" s="2534"/>
      <c r="AG535" s="2492"/>
      <c r="AH535" s="2492"/>
      <c r="AI535" s="2492"/>
      <c r="AJ535" s="2492"/>
      <c r="AK535" s="2492"/>
      <c r="AL535" s="2492"/>
      <c r="AM535" s="2492"/>
      <c r="AN535" s="2492"/>
      <c r="AO535" s="2492"/>
      <c r="AP535" s="2492"/>
      <c r="AQ535" s="2492"/>
      <c r="AR535" s="2492"/>
      <c r="AS535" s="2492"/>
      <c r="AT535" s="2492"/>
      <c r="AU535" s="2492"/>
      <c r="AV535" s="2492"/>
      <c r="AW535" s="2492"/>
      <c r="AX535" s="2492"/>
      <c r="AY535" s="2492"/>
      <c r="AZ535" s="2492"/>
      <c r="BA535" s="2492"/>
      <c r="BB535" s="2492"/>
      <c r="BC535" s="2492"/>
      <c r="BD535" s="2492"/>
      <c r="BE535" s="2492"/>
      <c r="BF535" s="2492"/>
      <c r="BG535" s="2492"/>
      <c r="BH535" s="2492"/>
      <c r="BI535" s="2492"/>
      <c r="BJ535" s="2492"/>
      <c r="BK535" s="2492"/>
      <c r="BL535" s="2492"/>
      <c r="BM535" s="2492"/>
      <c r="BN535" s="2492"/>
      <c r="BO535" s="2492"/>
      <c r="BP535" s="2492"/>
      <c r="BQ535" s="2492"/>
      <c r="BR535" s="2492"/>
      <c r="BS535" s="2492"/>
      <c r="BT535" s="2492"/>
      <c r="BU535" s="2492"/>
      <c r="BV535" s="2492"/>
      <c r="BW535" s="2492"/>
      <c r="BX535" s="2492"/>
      <c r="BY535" s="2492"/>
      <c r="BZ535" s="2492"/>
      <c r="CA535" s="2492"/>
      <c r="CB535" s="2492"/>
      <c r="CC535" s="2492"/>
      <c r="CD535" s="2492"/>
      <c r="CE535" s="2492"/>
      <c r="CF535" s="2492"/>
      <c r="CG535" s="2492"/>
      <c r="CH535" s="2492"/>
      <c r="CI535" s="2492"/>
      <c r="CJ535" s="2492"/>
      <c r="CK535" s="2492"/>
      <c r="CL535" s="2492"/>
      <c r="CM535" s="2492"/>
      <c r="CN535" s="2492"/>
      <c r="CO535" s="2492"/>
      <c r="CP535" s="2492"/>
      <c r="CQ535" s="2492"/>
      <c r="CR535" s="2492"/>
      <c r="CS535" s="2492"/>
      <c r="CT535" s="2492"/>
      <c r="CU535" s="2492"/>
      <c r="CV535" s="2492"/>
      <c r="CW535" s="2492"/>
      <c r="CX535" s="2492"/>
      <c r="CY535" s="2492"/>
      <c r="CZ535" s="2492"/>
      <c r="DA535" s="2492"/>
      <c r="DB535" s="2492"/>
      <c r="DC535" s="2492"/>
      <c r="DD535" s="2492"/>
      <c r="DE535" s="2492"/>
      <c r="DF535" s="2492"/>
      <c r="DG535" s="2492"/>
      <c r="DH535" s="2492"/>
      <c r="DI535" s="2492"/>
      <c r="DJ535" s="2492"/>
      <c r="DK535" s="2492"/>
      <c r="DL535" s="2492"/>
      <c r="DM535" s="2492"/>
      <c r="DN535" s="2492"/>
      <c r="DO535" s="2492"/>
      <c r="DP535" s="2492"/>
      <c r="DQ535" s="2492"/>
      <c r="DR535" s="2492"/>
      <c r="DS535" s="2492"/>
      <c r="DT535" s="2492"/>
      <c r="DU535" s="2492"/>
      <c r="DV535" s="2492"/>
      <c r="DW535" s="2492"/>
      <c r="DX535" s="2492"/>
      <c r="DY535" s="2492"/>
      <c r="DZ535" s="2492"/>
      <c r="EA535" s="2492"/>
      <c r="EB535" s="2492"/>
      <c r="EC535" s="2492"/>
      <c r="ED535" s="2492"/>
      <c r="EE535" s="2492"/>
      <c r="EF535" s="2492"/>
      <c r="EG535" s="2492"/>
      <c r="EH535" s="2492"/>
      <c r="EI535" s="2492"/>
      <c r="EJ535" s="2492"/>
      <c r="EK535" s="2492"/>
      <c r="EL535" s="2492"/>
      <c r="EM535" s="2492"/>
      <c r="EN535" s="2492"/>
      <c r="EO535" s="2492"/>
      <c r="EP535" s="2492"/>
      <c r="EQ535" s="2492"/>
      <c r="ER535" s="2492"/>
      <c r="ES535" s="2492"/>
      <c r="ET535" s="2492"/>
      <c r="EU535" s="2492"/>
      <c r="EV535" s="2492"/>
      <c r="EW535" s="2492"/>
      <c r="EX535" s="2492"/>
      <c r="EY535" s="2492"/>
      <c r="EZ535" s="2492"/>
      <c r="FA535" s="2492"/>
      <c r="FB535" s="2492"/>
      <c r="FC535" s="2492"/>
      <c r="FD535" s="2492"/>
      <c r="FE535" s="2492"/>
      <c r="FF535" s="2492"/>
      <c r="FG535" s="2492"/>
      <c r="FH535" s="2492"/>
      <c r="FI535" s="2492"/>
      <c r="FJ535" s="2492"/>
      <c r="FK535" s="2492"/>
      <c r="FL535" s="2492"/>
      <c r="FM535" s="2492"/>
      <c r="FN535" s="2492"/>
      <c r="FO535" s="2492"/>
      <c r="FP535" s="2492"/>
      <c r="FQ535" s="2492"/>
      <c r="FR535" s="2492"/>
      <c r="FS535" s="2492"/>
      <c r="FT535" s="2492"/>
      <c r="FU535" s="2492"/>
      <c r="FV535" s="2492"/>
      <c r="FW535" s="2492"/>
      <c r="FX535" s="2492"/>
      <c r="FY535" s="2492"/>
      <c r="FZ535" s="2492"/>
      <c r="GA535" s="2492"/>
      <c r="GB535" s="2492"/>
      <c r="GC535" s="2492"/>
      <c r="GD535" s="2492"/>
      <c r="GE535" s="2492"/>
      <c r="GF535" s="2492"/>
      <c r="GG535" s="2492"/>
      <c r="GH535" s="2492"/>
      <c r="GI535" s="2492"/>
      <c r="GJ535" s="2492"/>
      <c r="GK535" s="2492"/>
      <c r="GL535" s="2492"/>
      <c r="GM535" s="2492"/>
      <c r="GN535" s="2492"/>
      <c r="GO535" s="2492"/>
      <c r="GP535" s="2492"/>
      <c r="GQ535" s="2492"/>
      <c r="GR535" s="2492"/>
      <c r="GS535" s="2492"/>
      <c r="GT535" s="2492"/>
      <c r="GU535" s="2492"/>
      <c r="GV535" s="2492"/>
      <c r="GW535" s="2492"/>
      <c r="GX535" s="2492"/>
      <c r="GY535" s="2492"/>
      <c r="GZ535" s="2492"/>
      <c r="HA535" s="2492"/>
      <c r="HB535" s="2492"/>
      <c r="HC535" s="2492"/>
      <c r="HD535" s="2492"/>
      <c r="HE535" s="2492"/>
      <c r="HF535" s="2492"/>
      <c r="HG535" s="2492"/>
      <c r="HH535" s="2492"/>
      <c r="HI535" s="2492"/>
      <c r="HJ535" s="2492"/>
      <c r="HK535" s="2492"/>
      <c r="HL535" s="2492"/>
      <c r="HM535" s="2492"/>
      <c r="HN535" s="2492"/>
      <c r="HO535" s="2492"/>
      <c r="HP535" s="2492"/>
      <c r="HQ535" s="2492"/>
      <c r="HR535" s="2492"/>
      <c r="HS535" s="2492"/>
      <c r="HT535" s="2492"/>
      <c r="HU535" s="2492"/>
      <c r="HV535" s="2492"/>
      <c r="HW535" s="2492"/>
      <c r="HX535" s="2492"/>
      <c r="HY535" s="2492"/>
      <c r="HZ535" s="2492"/>
      <c r="IA535" s="2492"/>
      <c r="IB535" s="2492"/>
      <c r="IC535" s="2492"/>
      <c r="ID535" s="2492"/>
      <c r="IE535" s="2492"/>
    </row>
    <row r="536" spans="1:239" s="1472" customFormat="1" ht="15.75" customHeight="1">
      <c r="A536" s="1484" t="s">
        <v>2166</v>
      </c>
      <c r="B536" s="1879" t="s">
        <v>2167</v>
      </c>
      <c r="C536" s="1597" t="s">
        <v>2168</v>
      </c>
      <c r="D536" s="1658"/>
      <c r="E536" s="1659"/>
      <c r="F536" s="1660"/>
      <c r="G536" s="1486">
        <v>0.6</v>
      </c>
      <c r="H536" s="682"/>
      <c r="I536" s="1118">
        <v>20.7</v>
      </c>
      <c r="J536" s="675"/>
      <c r="K536" s="1156">
        <v>2</v>
      </c>
      <c r="L536" s="2585"/>
      <c r="M536" s="1119" t="s">
        <v>2169</v>
      </c>
      <c r="N536" s="1157">
        <v>5</v>
      </c>
      <c r="O536" s="163"/>
      <c r="P536" s="1118">
        <v>75</v>
      </c>
      <c r="Q536" s="163"/>
      <c r="R536" s="2558"/>
      <c r="S536" s="486"/>
      <c r="T536" s="995"/>
      <c r="U536" s="1943"/>
      <c r="V536" s="995"/>
      <c r="W536" s="2603"/>
      <c r="X536" s="1116">
        <v>0.05</v>
      </c>
      <c r="Y536" s="163"/>
      <c r="Z536" s="900">
        <v>9847</v>
      </c>
      <c r="AA536" s="1855"/>
      <c r="AB536" s="2687"/>
      <c r="AC536" s="2516">
        <f t="shared" si="32"/>
        <v>0</v>
      </c>
      <c r="AD536" s="1416">
        <f t="shared" si="33"/>
        <v>0</v>
      </c>
      <c r="AE536" s="1416">
        <f t="shared" si="34"/>
        <v>0</v>
      </c>
      <c r="AF536" s="1416">
        <f t="shared" si="35"/>
        <v>0</v>
      </c>
      <c r="AG536" s="2492"/>
      <c r="AH536" s="2492"/>
      <c r="AI536" s="2492"/>
      <c r="AJ536" s="2492"/>
      <c r="AK536" s="2492"/>
      <c r="AL536" s="2492"/>
      <c r="AM536" s="2492"/>
      <c r="AN536" s="2492"/>
      <c r="AO536" s="2492"/>
      <c r="AP536" s="2492"/>
      <c r="AQ536" s="2492"/>
      <c r="AR536" s="2492"/>
      <c r="AS536" s="2492"/>
      <c r="AT536" s="2492"/>
      <c r="AU536" s="2492"/>
      <c r="AV536" s="2492"/>
      <c r="AW536" s="2492"/>
      <c r="AX536" s="2492"/>
      <c r="AY536" s="2492"/>
      <c r="AZ536" s="2492"/>
      <c r="BA536" s="2492"/>
      <c r="BB536" s="2492"/>
      <c r="BC536" s="2492"/>
      <c r="BD536" s="2492"/>
      <c r="BE536" s="2492"/>
      <c r="BF536" s="2492"/>
      <c r="BG536" s="2492"/>
      <c r="BH536" s="2492"/>
      <c r="BI536" s="2492"/>
      <c r="BJ536" s="2492"/>
      <c r="BK536" s="2492"/>
      <c r="BL536" s="2492"/>
      <c r="BM536" s="2492"/>
      <c r="BN536" s="2492"/>
      <c r="BO536" s="2492"/>
      <c r="BP536" s="2492"/>
      <c r="BQ536" s="2492"/>
      <c r="BR536" s="2492"/>
      <c r="BS536" s="2492"/>
      <c r="BT536" s="2492"/>
      <c r="BU536" s="2492"/>
      <c r="BV536" s="2492"/>
      <c r="BW536" s="2492"/>
      <c r="BX536" s="2492"/>
      <c r="BY536" s="2492"/>
      <c r="BZ536" s="2492"/>
      <c r="CA536" s="2492"/>
      <c r="CB536" s="2492"/>
      <c r="CC536" s="2492"/>
      <c r="CD536" s="2492"/>
      <c r="CE536" s="2492"/>
      <c r="CF536" s="2492"/>
      <c r="CG536" s="2492"/>
      <c r="CH536" s="2492"/>
      <c r="CI536" s="2492"/>
      <c r="CJ536" s="2492"/>
      <c r="CK536" s="2492"/>
      <c r="CL536" s="2492"/>
      <c r="CM536" s="2492"/>
      <c r="CN536" s="2492"/>
      <c r="CO536" s="2492"/>
      <c r="CP536" s="2492"/>
      <c r="CQ536" s="2492"/>
      <c r="CR536" s="2492"/>
      <c r="CS536" s="2492"/>
      <c r="CT536" s="2492"/>
      <c r="CU536" s="2492"/>
      <c r="CV536" s="2492"/>
      <c r="CW536" s="2492"/>
      <c r="CX536" s="2492"/>
      <c r="CY536" s="2492"/>
      <c r="CZ536" s="2492"/>
      <c r="DA536" s="2492"/>
      <c r="DB536" s="2492"/>
      <c r="DC536" s="2492"/>
      <c r="DD536" s="2492"/>
      <c r="DE536" s="2492"/>
      <c r="DF536" s="2492"/>
      <c r="DG536" s="2492"/>
      <c r="DH536" s="2492"/>
      <c r="DI536" s="2492"/>
      <c r="DJ536" s="2492"/>
      <c r="DK536" s="2492"/>
      <c r="DL536" s="2492"/>
      <c r="DM536" s="2492"/>
      <c r="DN536" s="2492"/>
      <c r="DO536" s="2492"/>
      <c r="DP536" s="2492"/>
      <c r="DQ536" s="2492"/>
      <c r="DR536" s="2492"/>
      <c r="DS536" s="2492"/>
      <c r="DT536" s="2492"/>
      <c r="DU536" s="2492"/>
      <c r="DV536" s="2492"/>
      <c r="DW536" s="2492"/>
      <c r="DX536" s="2492"/>
      <c r="DY536" s="2492"/>
      <c r="DZ536" s="2492"/>
      <c r="EA536" s="2492"/>
      <c r="EB536" s="2492"/>
      <c r="EC536" s="2492"/>
      <c r="ED536" s="2492"/>
      <c r="EE536" s="2492"/>
      <c r="EF536" s="2492"/>
      <c r="EG536" s="2492"/>
      <c r="EH536" s="2492"/>
      <c r="EI536" s="2492"/>
      <c r="EJ536" s="2492"/>
      <c r="EK536" s="2492"/>
      <c r="EL536" s="2492"/>
      <c r="EM536" s="2492"/>
      <c r="EN536" s="2492"/>
      <c r="EO536" s="2492"/>
      <c r="EP536" s="2492"/>
      <c r="EQ536" s="2492"/>
      <c r="ER536" s="2492"/>
      <c r="ES536" s="2492"/>
      <c r="ET536" s="2492"/>
      <c r="EU536" s="2492"/>
      <c r="EV536" s="2492"/>
      <c r="EW536" s="2492"/>
      <c r="EX536" s="2492"/>
      <c r="EY536" s="2492"/>
      <c r="EZ536" s="2492"/>
      <c r="FA536" s="2492"/>
      <c r="FB536" s="2492"/>
      <c r="FC536" s="2492"/>
      <c r="FD536" s="2492"/>
      <c r="FE536" s="2492"/>
      <c r="FF536" s="2492"/>
      <c r="FG536" s="2492"/>
      <c r="FH536" s="2492"/>
      <c r="FI536" s="2492"/>
      <c r="FJ536" s="2492"/>
      <c r="FK536" s="2492"/>
      <c r="FL536" s="2492"/>
      <c r="FM536" s="2492"/>
      <c r="FN536" s="2492"/>
      <c r="FO536" s="2492"/>
      <c r="FP536" s="2492"/>
      <c r="FQ536" s="2492"/>
      <c r="FR536" s="2492"/>
      <c r="FS536" s="2492"/>
      <c r="FT536" s="2492"/>
      <c r="FU536" s="2492"/>
      <c r="FV536" s="2492"/>
      <c r="FW536" s="2492"/>
      <c r="FX536" s="2492"/>
      <c r="FY536" s="2492"/>
      <c r="FZ536" s="2492"/>
      <c r="GA536" s="2492"/>
      <c r="GB536" s="2492"/>
      <c r="GC536" s="2492"/>
      <c r="GD536" s="2492"/>
      <c r="GE536" s="2492"/>
      <c r="GF536" s="2492"/>
      <c r="GG536" s="2492"/>
      <c r="GH536" s="2492"/>
      <c r="GI536" s="2492"/>
      <c r="GJ536" s="2492"/>
      <c r="GK536" s="2492"/>
      <c r="GL536" s="2492"/>
      <c r="GM536" s="2492"/>
      <c r="GN536" s="2492"/>
      <c r="GO536" s="2492"/>
      <c r="GP536" s="2492"/>
      <c r="GQ536" s="2492"/>
      <c r="GR536" s="2492"/>
      <c r="GS536" s="2492"/>
      <c r="GT536" s="2492"/>
      <c r="GU536" s="2492"/>
      <c r="GV536" s="2492"/>
      <c r="GW536" s="2492"/>
      <c r="GX536" s="2492"/>
      <c r="GY536" s="2492"/>
      <c r="GZ536" s="2492"/>
      <c r="HA536" s="2492"/>
      <c r="HB536" s="2492"/>
      <c r="HC536" s="2492"/>
      <c r="HD536" s="2492"/>
      <c r="HE536" s="2492"/>
      <c r="HF536" s="2492"/>
      <c r="HG536" s="2492"/>
      <c r="HH536" s="2492"/>
      <c r="HI536" s="2492"/>
      <c r="HJ536" s="2492"/>
      <c r="HK536" s="2492"/>
      <c r="HL536" s="2492"/>
      <c r="HM536" s="2492"/>
      <c r="HN536" s="2492"/>
      <c r="HO536" s="2492"/>
      <c r="HP536" s="2492"/>
      <c r="HQ536" s="2492"/>
      <c r="HR536" s="2492"/>
      <c r="HS536" s="2492"/>
      <c r="HT536" s="2492"/>
      <c r="HU536" s="2492"/>
      <c r="HV536" s="2492"/>
      <c r="HW536" s="2492"/>
      <c r="HX536" s="2492"/>
      <c r="HY536" s="2492"/>
      <c r="HZ536" s="2492"/>
      <c r="IA536" s="2492"/>
      <c r="IB536" s="2492"/>
      <c r="IC536" s="2492"/>
      <c r="ID536" s="2492"/>
      <c r="IE536" s="2492"/>
    </row>
    <row r="537" spans="1:239" s="1472" customFormat="1" ht="15.75" customHeight="1">
      <c r="A537" s="1552" t="s">
        <v>2170</v>
      </c>
      <c r="B537" s="1553" t="s">
        <v>2171</v>
      </c>
      <c r="C537" s="4289" t="s">
        <v>2049</v>
      </c>
      <c r="D537" s="4425"/>
      <c r="E537" s="4425"/>
      <c r="F537" s="1763"/>
      <c r="G537" s="2028"/>
      <c r="H537" s="841"/>
      <c r="I537" s="993"/>
      <c r="J537" s="2175"/>
      <c r="K537" s="2176"/>
      <c r="L537" s="2580"/>
      <c r="M537" s="692"/>
      <c r="N537" s="1554" t="s">
        <v>834</v>
      </c>
      <c r="O537" s="1558"/>
      <c r="P537" s="2031">
        <v>372</v>
      </c>
      <c r="Q537" s="1558"/>
      <c r="R537" s="2631"/>
      <c r="S537" s="2028"/>
      <c r="T537" s="992"/>
      <c r="U537" s="2246"/>
      <c r="V537" s="992"/>
      <c r="W537" s="2643"/>
      <c r="X537" s="372"/>
      <c r="Y537" s="992"/>
      <c r="Z537" s="416"/>
      <c r="AA537" s="399"/>
      <c r="AB537" s="2482"/>
      <c r="AC537" s="2516">
        <f t="shared" si="32"/>
        <v>0</v>
      </c>
      <c r="AD537" s="1416">
        <f t="shared" si="33"/>
        <v>0</v>
      </c>
      <c r="AE537" s="1416">
        <f t="shared" si="34"/>
        <v>0</v>
      </c>
      <c r="AF537" s="1416">
        <f t="shared" si="35"/>
        <v>0</v>
      </c>
      <c r="AG537" s="2492"/>
      <c r="AH537" s="2492"/>
      <c r="AI537" s="2492"/>
      <c r="AJ537" s="2492"/>
      <c r="AK537" s="2492"/>
      <c r="AL537" s="2492"/>
      <c r="AM537" s="2492"/>
      <c r="AN537" s="2492"/>
      <c r="AO537" s="2492"/>
      <c r="AP537" s="2492"/>
      <c r="AQ537" s="2492"/>
      <c r="AR537" s="2492"/>
      <c r="AS537" s="2492"/>
      <c r="AT537" s="2492"/>
      <c r="AU537" s="2492"/>
      <c r="AV537" s="2492"/>
      <c r="AW537" s="2492"/>
      <c r="AX537" s="2492"/>
      <c r="AY537" s="2492"/>
      <c r="AZ537" s="2492"/>
      <c r="BA537" s="2492"/>
      <c r="BB537" s="2492"/>
      <c r="BC537" s="2492"/>
      <c r="BD537" s="2492"/>
      <c r="BE537" s="2492"/>
      <c r="BF537" s="2492"/>
      <c r="BG537" s="2492"/>
      <c r="BH537" s="2492"/>
      <c r="BI537" s="2492"/>
      <c r="BJ537" s="2492"/>
      <c r="BK537" s="2492"/>
      <c r="BL537" s="2492"/>
      <c r="BM537" s="2492"/>
      <c r="BN537" s="2492"/>
      <c r="BO537" s="2492"/>
      <c r="BP537" s="2492"/>
      <c r="BQ537" s="2492"/>
      <c r="BR537" s="2492"/>
      <c r="BS537" s="2492"/>
      <c r="BT537" s="2492"/>
      <c r="BU537" s="2492"/>
      <c r="BV537" s="2492"/>
      <c r="BW537" s="2492"/>
      <c r="BX537" s="2492"/>
      <c r="BY537" s="2492"/>
      <c r="BZ537" s="2492"/>
      <c r="CA537" s="2492"/>
      <c r="CB537" s="2492"/>
      <c r="CC537" s="2492"/>
      <c r="CD537" s="2492"/>
      <c r="CE537" s="2492"/>
      <c r="CF537" s="2492"/>
      <c r="CG537" s="2492"/>
      <c r="CH537" s="2492"/>
      <c r="CI537" s="2492"/>
      <c r="CJ537" s="2492"/>
      <c r="CK537" s="2492"/>
      <c r="CL537" s="2492"/>
      <c r="CM537" s="2492"/>
      <c r="CN537" s="2492"/>
      <c r="CO537" s="2492"/>
      <c r="CP537" s="2492"/>
      <c r="CQ537" s="2492"/>
      <c r="CR537" s="2492"/>
      <c r="CS537" s="2492"/>
      <c r="CT537" s="2492"/>
      <c r="CU537" s="2492"/>
      <c r="CV537" s="2492"/>
      <c r="CW537" s="2492"/>
      <c r="CX537" s="2492"/>
      <c r="CY537" s="2492"/>
      <c r="CZ537" s="2492"/>
      <c r="DA537" s="2492"/>
      <c r="DB537" s="2492"/>
      <c r="DC537" s="2492"/>
      <c r="DD537" s="2492"/>
      <c r="DE537" s="2492"/>
      <c r="DF537" s="2492"/>
      <c r="DG537" s="2492"/>
      <c r="DH537" s="2492"/>
      <c r="DI537" s="2492"/>
      <c r="DJ537" s="2492"/>
      <c r="DK537" s="2492"/>
      <c r="DL537" s="2492"/>
      <c r="DM537" s="2492"/>
      <c r="DN537" s="2492"/>
      <c r="DO537" s="2492"/>
      <c r="DP537" s="2492"/>
      <c r="DQ537" s="2492"/>
      <c r="DR537" s="2492"/>
      <c r="DS537" s="2492"/>
      <c r="DT537" s="2492"/>
      <c r="DU537" s="2492"/>
      <c r="DV537" s="2492"/>
      <c r="DW537" s="2492"/>
      <c r="DX537" s="2492"/>
      <c r="DY537" s="2492"/>
      <c r="DZ537" s="2492"/>
      <c r="EA537" s="2492"/>
      <c r="EB537" s="2492"/>
      <c r="EC537" s="2492"/>
      <c r="ED537" s="2492"/>
      <c r="EE537" s="2492"/>
      <c r="EF537" s="2492"/>
      <c r="EG537" s="2492"/>
      <c r="EH537" s="2492"/>
      <c r="EI537" s="2492"/>
      <c r="EJ537" s="2492"/>
      <c r="EK537" s="2492"/>
      <c r="EL537" s="2492"/>
      <c r="EM537" s="2492"/>
      <c r="EN537" s="2492"/>
      <c r="EO537" s="2492"/>
      <c r="EP537" s="2492"/>
      <c r="EQ537" s="2492"/>
      <c r="ER537" s="2492"/>
      <c r="ES537" s="2492"/>
      <c r="ET537" s="2492"/>
      <c r="EU537" s="2492"/>
      <c r="EV537" s="2492"/>
      <c r="EW537" s="2492"/>
      <c r="EX537" s="2492"/>
      <c r="EY537" s="2492"/>
      <c r="EZ537" s="2492"/>
      <c r="FA537" s="2492"/>
      <c r="FB537" s="2492"/>
      <c r="FC537" s="2492"/>
      <c r="FD537" s="2492"/>
      <c r="FE537" s="2492"/>
      <c r="FF537" s="2492"/>
      <c r="FG537" s="2492"/>
      <c r="FH537" s="2492"/>
      <c r="FI537" s="2492"/>
      <c r="FJ537" s="2492"/>
      <c r="FK537" s="2492"/>
      <c r="FL537" s="2492"/>
      <c r="FM537" s="2492"/>
      <c r="FN537" s="2492"/>
      <c r="FO537" s="2492"/>
      <c r="FP537" s="2492"/>
      <c r="FQ537" s="2492"/>
      <c r="FR537" s="2492"/>
      <c r="FS537" s="2492"/>
      <c r="FT537" s="2492"/>
      <c r="FU537" s="2492"/>
      <c r="FV537" s="2492"/>
      <c r="FW537" s="2492"/>
      <c r="FX537" s="2492"/>
      <c r="FY537" s="2492"/>
      <c r="FZ537" s="2492"/>
      <c r="GA537" s="2492"/>
      <c r="GB537" s="2492"/>
      <c r="GC537" s="2492"/>
      <c r="GD537" s="2492"/>
      <c r="GE537" s="2492"/>
      <c r="GF537" s="2492"/>
      <c r="GG537" s="2492"/>
      <c r="GH537" s="2492"/>
      <c r="GI537" s="2492"/>
      <c r="GJ537" s="2492"/>
      <c r="GK537" s="2492"/>
      <c r="GL537" s="2492"/>
      <c r="GM537" s="2492"/>
      <c r="GN537" s="2492"/>
      <c r="GO537" s="2492"/>
      <c r="GP537" s="2492"/>
      <c r="GQ537" s="2492"/>
      <c r="GR537" s="2492"/>
      <c r="GS537" s="2492"/>
      <c r="GT537" s="2492"/>
      <c r="GU537" s="2492"/>
      <c r="GV537" s="2492"/>
      <c r="GW537" s="2492"/>
      <c r="GX537" s="2492"/>
      <c r="GY537" s="2492"/>
      <c r="GZ537" s="2492"/>
      <c r="HA537" s="2492"/>
      <c r="HB537" s="2492"/>
      <c r="HC537" s="2492"/>
      <c r="HD537" s="2492"/>
      <c r="HE537" s="2492"/>
      <c r="HF537" s="2492"/>
      <c r="HG537" s="2492"/>
      <c r="HH537" s="2492"/>
      <c r="HI537" s="2492"/>
      <c r="HJ537" s="2492"/>
      <c r="HK537" s="2492"/>
      <c r="HL537" s="2492"/>
      <c r="HM537" s="2492"/>
      <c r="HN537" s="2492"/>
      <c r="HO537" s="2492"/>
      <c r="HP537" s="2492"/>
      <c r="HQ537" s="2492"/>
      <c r="HR537" s="2492"/>
      <c r="HS537" s="2492"/>
      <c r="HT537" s="2492"/>
      <c r="HU537" s="2492"/>
      <c r="HV537" s="2492"/>
      <c r="HW537" s="2492"/>
      <c r="HX537" s="2492"/>
      <c r="HY537" s="2492"/>
      <c r="HZ537" s="2492"/>
      <c r="IA537" s="2492"/>
      <c r="IB537" s="2492"/>
      <c r="IC537" s="2492"/>
      <c r="ID537" s="2492"/>
      <c r="IE537" s="2492"/>
    </row>
    <row r="538" spans="1:239" s="1472" customFormat="1" ht="15.75" customHeight="1">
      <c r="A538" s="1495" t="s">
        <v>2172</v>
      </c>
      <c r="B538" s="1968" t="s">
        <v>2173</v>
      </c>
      <c r="C538" s="1543" t="s">
        <v>2174</v>
      </c>
      <c r="D538" s="1544"/>
      <c r="E538" s="1545"/>
      <c r="F538" s="1546"/>
      <c r="G538" s="1497">
        <v>0.6</v>
      </c>
      <c r="H538" s="701"/>
      <c r="I538" s="686">
        <v>20.7</v>
      </c>
      <c r="J538" s="1123"/>
      <c r="K538" s="164">
        <v>2</v>
      </c>
      <c r="L538" s="1433"/>
      <c r="M538" s="1121" t="s">
        <v>2175</v>
      </c>
      <c r="N538" s="1497">
        <v>5</v>
      </c>
      <c r="O538" s="1549"/>
      <c r="P538" s="1617">
        <v>75</v>
      </c>
      <c r="Q538" s="1549"/>
      <c r="R538" s="2446"/>
      <c r="S538" s="945"/>
      <c r="T538" s="1134"/>
      <c r="U538" s="1588"/>
      <c r="V538" s="1134"/>
      <c r="W538" s="1430"/>
      <c r="X538" s="761">
        <v>0.05</v>
      </c>
      <c r="Y538" s="755"/>
      <c r="Z538" s="901">
        <v>9847</v>
      </c>
      <c r="AA538" s="760"/>
      <c r="AB538" s="2481"/>
      <c r="AC538" s="2516">
        <f t="shared" si="32"/>
        <v>0</v>
      </c>
      <c r="AD538" s="1416">
        <f t="shared" si="33"/>
        <v>0</v>
      </c>
      <c r="AE538" s="1416">
        <f t="shared" si="34"/>
        <v>0</v>
      </c>
      <c r="AF538" s="1416">
        <f t="shared" si="35"/>
        <v>0</v>
      </c>
      <c r="AG538" s="2492"/>
      <c r="AH538" s="2492"/>
      <c r="AI538" s="2492"/>
      <c r="AJ538" s="2492"/>
      <c r="AK538" s="2492"/>
      <c r="AL538" s="2492"/>
      <c r="AM538" s="2492"/>
      <c r="AN538" s="2492"/>
      <c r="AO538" s="2492"/>
      <c r="AP538" s="2492"/>
      <c r="AQ538" s="2492"/>
      <c r="AR538" s="2492"/>
      <c r="AS538" s="2492"/>
      <c r="AT538" s="2492"/>
      <c r="AU538" s="2492"/>
      <c r="AV538" s="2492"/>
      <c r="AW538" s="2492"/>
      <c r="AX538" s="2492"/>
      <c r="AY538" s="2492"/>
      <c r="AZ538" s="2492"/>
      <c r="BA538" s="2492"/>
      <c r="BB538" s="2492"/>
      <c r="BC538" s="2492"/>
      <c r="BD538" s="2492"/>
      <c r="BE538" s="2492"/>
      <c r="BF538" s="2492"/>
      <c r="BG538" s="2492"/>
      <c r="BH538" s="2492"/>
      <c r="BI538" s="2492"/>
      <c r="BJ538" s="2492"/>
      <c r="BK538" s="2492"/>
      <c r="BL538" s="2492"/>
      <c r="BM538" s="2492"/>
      <c r="BN538" s="2492"/>
      <c r="BO538" s="2492"/>
      <c r="BP538" s="2492"/>
      <c r="BQ538" s="2492"/>
      <c r="BR538" s="2492"/>
      <c r="BS538" s="2492"/>
      <c r="BT538" s="2492"/>
      <c r="BU538" s="2492"/>
      <c r="BV538" s="2492"/>
      <c r="BW538" s="2492"/>
      <c r="BX538" s="2492"/>
      <c r="BY538" s="2492"/>
      <c r="BZ538" s="2492"/>
      <c r="CA538" s="2492"/>
      <c r="CB538" s="2492"/>
      <c r="CC538" s="2492"/>
      <c r="CD538" s="2492"/>
      <c r="CE538" s="2492"/>
      <c r="CF538" s="2492"/>
      <c r="CG538" s="2492"/>
      <c r="CH538" s="2492"/>
      <c r="CI538" s="2492"/>
      <c r="CJ538" s="2492"/>
      <c r="CK538" s="2492"/>
      <c r="CL538" s="2492"/>
      <c r="CM538" s="2492"/>
      <c r="CN538" s="2492"/>
      <c r="CO538" s="2492"/>
      <c r="CP538" s="2492"/>
      <c r="CQ538" s="2492"/>
      <c r="CR538" s="2492"/>
      <c r="CS538" s="2492"/>
      <c r="CT538" s="2492"/>
      <c r="CU538" s="2492"/>
      <c r="CV538" s="2492"/>
      <c r="CW538" s="2492"/>
      <c r="CX538" s="2492"/>
      <c r="CY538" s="2492"/>
      <c r="CZ538" s="2492"/>
      <c r="DA538" s="2492"/>
      <c r="DB538" s="2492"/>
      <c r="DC538" s="2492"/>
      <c r="DD538" s="2492"/>
      <c r="DE538" s="2492"/>
      <c r="DF538" s="2492"/>
      <c r="DG538" s="2492"/>
      <c r="DH538" s="2492"/>
      <c r="DI538" s="2492"/>
      <c r="DJ538" s="2492"/>
      <c r="DK538" s="2492"/>
      <c r="DL538" s="2492"/>
      <c r="DM538" s="2492"/>
      <c r="DN538" s="2492"/>
      <c r="DO538" s="2492"/>
      <c r="DP538" s="2492"/>
      <c r="DQ538" s="2492"/>
      <c r="DR538" s="2492"/>
      <c r="DS538" s="2492"/>
      <c r="DT538" s="2492"/>
      <c r="DU538" s="2492"/>
      <c r="DV538" s="2492"/>
      <c r="DW538" s="2492"/>
      <c r="DX538" s="2492"/>
      <c r="DY538" s="2492"/>
      <c r="DZ538" s="2492"/>
      <c r="EA538" s="2492"/>
      <c r="EB538" s="2492"/>
      <c r="EC538" s="2492"/>
      <c r="ED538" s="2492"/>
      <c r="EE538" s="2492"/>
      <c r="EF538" s="2492"/>
      <c r="EG538" s="2492"/>
      <c r="EH538" s="2492"/>
      <c r="EI538" s="2492"/>
      <c r="EJ538" s="2492"/>
      <c r="EK538" s="2492"/>
      <c r="EL538" s="2492"/>
      <c r="EM538" s="2492"/>
      <c r="EN538" s="2492"/>
      <c r="EO538" s="2492"/>
      <c r="EP538" s="2492"/>
      <c r="EQ538" s="2492"/>
      <c r="ER538" s="2492"/>
      <c r="ES538" s="2492"/>
      <c r="ET538" s="2492"/>
      <c r="EU538" s="2492"/>
      <c r="EV538" s="2492"/>
      <c r="EW538" s="2492"/>
      <c r="EX538" s="2492"/>
      <c r="EY538" s="2492"/>
      <c r="EZ538" s="2492"/>
      <c r="FA538" s="2492"/>
      <c r="FB538" s="2492"/>
      <c r="FC538" s="2492"/>
      <c r="FD538" s="2492"/>
      <c r="FE538" s="2492"/>
      <c r="FF538" s="2492"/>
      <c r="FG538" s="2492"/>
      <c r="FH538" s="2492"/>
      <c r="FI538" s="2492"/>
      <c r="FJ538" s="2492"/>
      <c r="FK538" s="2492"/>
      <c r="FL538" s="2492"/>
      <c r="FM538" s="2492"/>
      <c r="FN538" s="2492"/>
      <c r="FO538" s="2492"/>
      <c r="FP538" s="2492"/>
      <c r="FQ538" s="2492"/>
      <c r="FR538" s="2492"/>
      <c r="FS538" s="2492"/>
      <c r="FT538" s="2492"/>
      <c r="FU538" s="2492"/>
      <c r="FV538" s="2492"/>
      <c r="FW538" s="2492"/>
      <c r="FX538" s="2492"/>
      <c r="FY538" s="2492"/>
      <c r="FZ538" s="2492"/>
      <c r="GA538" s="2492"/>
      <c r="GB538" s="2492"/>
      <c r="GC538" s="2492"/>
      <c r="GD538" s="2492"/>
      <c r="GE538" s="2492"/>
      <c r="GF538" s="2492"/>
      <c r="GG538" s="2492"/>
      <c r="GH538" s="2492"/>
      <c r="GI538" s="2492"/>
      <c r="GJ538" s="2492"/>
      <c r="GK538" s="2492"/>
      <c r="GL538" s="2492"/>
      <c r="GM538" s="2492"/>
      <c r="GN538" s="2492"/>
      <c r="GO538" s="2492"/>
      <c r="GP538" s="2492"/>
      <c r="GQ538" s="2492"/>
      <c r="GR538" s="2492"/>
      <c r="GS538" s="2492"/>
      <c r="GT538" s="2492"/>
      <c r="GU538" s="2492"/>
      <c r="GV538" s="2492"/>
      <c r="GW538" s="2492"/>
      <c r="GX538" s="2492"/>
      <c r="GY538" s="2492"/>
      <c r="GZ538" s="2492"/>
      <c r="HA538" s="2492"/>
      <c r="HB538" s="2492"/>
      <c r="HC538" s="2492"/>
      <c r="HD538" s="2492"/>
      <c r="HE538" s="2492"/>
      <c r="HF538" s="2492"/>
      <c r="HG538" s="2492"/>
      <c r="HH538" s="2492"/>
      <c r="HI538" s="2492"/>
      <c r="HJ538" s="2492"/>
      <c r="HK538" s="2492"/>
      <c r="HL538" s="2492"/>
      <c r="HM538" s="2492"/>
      <c r="HN538" s="2492"/>
      <c r="HO538" s="2492"/>
      <c r="HP538" s="2492"/>
      <c r="HQ538" s="2492"/>
      <c r="HR538" s="2492"/>
      <c r="HS538" s="2492"/>
      <c r="HT538" s="2492"/>
      <c r="HU538" s="2492"/>
      <c r="HV538" s="2492"/>
      <c r="HW538" s="2492"/>
      <c r="HX538" s="2492"/>
      <c r="HY538" s="2492"/>
      <c r="HZ538" s="2492"/>
      <c r="IA538" s="2492"/>
      <c r="IB538" s="2492"/>
      <c r="IC538" s="2492"/>
      <c r="ID538" s="2492"/>
      <c r="IE538" s="2492"/>
    </row>
    <row r="539" spans="1:239" s="2111" customFormat="1" ht="15.75" customHeight="1">
      <c r="A539" s="2410" t="s">
        <v>2176</v>
      </c>
      <c r="B539" s="2411" t="s">
        <v>2177</v>
      </c>
      <c r="C539" s="2412" t="s">
        <v>2178</v>
      </c>
      <c r="D539" s="2413"/>
      <c r="E539" s="2414"/>
      <c r="F539" s="2415"/>
      <c r="G539" s="2028"/>
      <c r="H539" s="841"/>
      <c r="I539" s="993"/>
      <c r="J539" s="2175"/>
      <c r="K539" s="2176"/>
      <c r="L539" s="2580"/>
      <c r="M539" s="2123"/>
      <c r="N539" s="1088">
        <v>5</v>
      </c>
      <c r="O539" s="1086"/>
      <c r="P539" s="2394">
        <v>75</v>
      </c>
      <c r="Q539" s="1086"/>
      <c r="R539" s="2467"/>
      <c r="S539" s="945"/>
      <c r="T539" s="1134"/>
      <c r="U539" s="1588"/>
      <c r="V539" s="1134"/>
      <c r="W539" s="1430"/>
      <c r="X539" s="1089">
        <v>0.05</v>
      </c>
      <c r="Y539" s="1086"/>
      <c r="Z539" s="2409">
        <v>9847</v>
      </c>
      <c r="AA539" s="1225"/>
      <c r="AB539" s="2484"/>
      <c r="AC539" s="2516">
        <f t="shared" si="32"/>
        <v>0</v>
      </c>
      <c r="AD539" s="1416">
        <f t="shared" si="33"/>
        <v>0</v>
      </c>
      <c r="AE539" s="1416">
        <f t="shared" si="34"/>
        <v>0</v>
      </c>
      <c r="AF539" s="1416">
        <f t="shared" si="35"/>
        <v>0</v>
      </c>
      <c r="AG539" s="2505"/>
      <c r="AH539" s="2505"/>
      <c r="AI539" s="2505"/>
      <c r="AJ539" s="2505"/>
      <c r="AK539" s="2505"/>
      <c r="AL539" s="2505"/>
      <c r="AM539" s="2505"/>
      <c r="AN539" s="2505"/>
      <c r="AO539" s="2505"/>
      <c r="AP539" s="2505"/>
      <c r="AQ539" s="2505"/>
      <c r="AR539" s="2505"/>
      <c r="AS539" s="2505"/>
      <c r="AT539" s="2505"/>
      <c r="AU539" s="2505"/>
      <c r="AV539" s="2505"/>
      <c r="AW539" s="2505"/>
      <c r="AX539" s="2505"/>
      <c r="AY539" s="2505"/>
      <c r="AZ539" s="2505"/>
      <c r="BA539" s="2505"/>
      <c r="BB539" s="2505"/>
      <c r="BC539" s="2505"/>
      <c r="BD539" s="2505"/>
      <c r="BE539" s="2505"/>
      <c r="BF539" s="2505"/>
      <c r="BG539" s="2505"/>
      <c r="BH539" s="2505"/>
      <c r="BI539" s="2505"/>
      <c r="BJ539" s="2505"/>
      <c r="BK539" s="2505"/>
      <c r="BL539" s="2505"/>
      <c r="BM539" s="2505"/>
      <c r="BN539" s="2505"/>
      <c r="BO539" s="2505"/>
      <c r="BP539" s="2505"/>
      <c r="BQ539" s="2505"/>
      <c r="BR539" s="2505"/>
      <c r="BS539" s="2505"/>
      <c r="BT539" s="2505"/>
      <c r="BU539" s="2505"/>
      <c r="BV539" s="2505"/>
      <c r="BW539" s="2505"/>
      <c r="BX539" s="2505"/>
      <c r="BY539" s="2505"/>
      <c r="BZ539" s="2505"/>
      <c r="CA539" s="2505"/>
      <c r="CB539" s="2505"/>
      <c r="CC539" s="2505"/>
      <c r="CD539" s="2505"/>
      <c r="CE539" s="2505"/>
      <c r="CF539" s="2505"/>
      <c r="CG539" s="2505"/>
      <c r="CH539" s="2505"/>
      <c r="CI539" s="2505"/>
      <c r="CJ539" s="2505"/>
      <c r="CK539" s="2505"/>
      <c r="CL539" s="2505"/>
      <c r="CM539" s="2505"/>
      <c r="CN539" s="2505"/>
      <c r="CO539" s="2505"/>
      <c r="CP539" s="2505"/>
      <c r="CQ539" s="2505"/>
      <c r="CR539" s="2505"/>
      <c r="CS539" s="2505"/>
      <c r="CT539" s="2505"/>
      <c r="CU539" s="2505"/>
      <c r="CV539" s="2505"/>
      <c r="CW539" s="2505"/>
      <c r="CX539" s="2505"/>
      <c r="CY539" s="2505"/>
      <c r="CZ539" s="2505"/>
      <c r="DA539" s="2505"/>
      <c r="DB539" s="2505"/>
      <c r="DC539" s="2505"/>
      <c r="DD539" s="2505"/>
      <c r="DE539" s="2505"/>
      <c r="DF539" s="2505"/>
      <c r="DG539" s="2505"/>
      <c r="DH539" s="2505"/>
      <c r="DI539" s="2505"/>
      <c r="DJ539" s="2505"/>
      <c r="DK539" s="2505"/>
      <c r="DL539" s="2505"/>
      <c r="DM539" s="2505"/>
      <c r="DN539" s="2505"/>
      <c r="DO539" s="2505"/>
      <c r="DP539" s="2505"/>
      <c r="DQ539" s="2505"/>
      <c r="DR539" s="2505"/>
      <c r="DS539" s="2505"/>
      <c r="DT539" s="2505"/>
      <c r="DU539" s="2505"/>
      <c r="DV539" s="2505"/>
      <c r="DW539" s="2505"/>
      <c r="DX539" s="2505"/>
      <c r="DY539" s="2505"/>
      <c r="DZ539" s="2505"/>
      <c r="EA539" s="2505"/>
      <c r="EB539" s="2505"/>
      <c r="EC539" s="2505"/>
      <c r="ED539" s="2505"/>
      <c r="EE539" s="2505"/>
      <c r="EF539" s="2505"/>
      <c r="EG539" s="2505"/>
      <c r="EH539" s="2505"/>
      <c r="EI539" s="2505"/>
      <c r="EJ539" s="2505"/>
      <c r="EK539" s="2505"/>
      <c r="EL539" s="2505"/>
      <c r="EM539" s="2505"/>
      <c r="EN539" s="2505"/>
      <c r="EO539" s="2505"/>
      <c r="EP539" s="2505"/>
      <c r="EQ539" s="2505"/>
      <c r="ER539" s="2505"/>
      <c r="ES539" s="2505"/>
      <c r="ET539" s="2505"/>
      <c r="EU539" s="2505"/>
      <c r="EV539" s="2505"/>
      <c r="EW539" s="2505"/>
      <c r="EX539" s="2505"/>
      <c r="EY539" s="2505"/>
      <c r="EZ539" s="2505"/>
      <c r="FA539" s="2505"/>
      <c r="FB539" s="2505"/>
      <c r="FC539" s="2505"/>
      <c r="FD539" s="2505"/>
      <c r="FE539" s="2505"/>
      <c r="FF539" s="2505"/>
      <c r="FG539" s="2505"/>
      <c r="FH539" s="2505"/>
      <c r="FI539" s="2505"/>
      <c r="FJ539" s="2505"/>
      <c r="FK539" s="2505"/>
      <c r="FL539" s="2505"/>
      <c r="FM539" s="2505"/>
      <c r="FN539" s="2505"/>
      <c r="FO539" s="2505"/>
      <c r="FP539" s="2505"/>
      <c r="FQ539" s="2505"/>
      <c r="FR539" s="2505"/>
      <c r="FS539" s="2505"/>
      <c r="FT539" s="2505"/>
      <c r="FU539" s="2505"/>
      <c r="FV539" s="2505"/>
      <c r="FW539" s="2505"/>
      <c r="FX539" s="2505"/>
      <c r="FY539" s="2505"/>
      <c r="FZ539" s="2505"/>
      <c r="GA539" s="2505"/>
      <c r="GB539" s="2505"/>
      <c r="GC539" s="2505"/>
      <c r="GD539" s="2505"/>
      <c r="GE539" s="2505"/>
      <c r="GF539" s="2505"/>
      <c r="GG539" s="2505"/>
      <c r="GH539" s="2505"/>
      <c r="GI539" s="2505"/>
      <c r="GJ539" s="2505"/>
      <c r="GK539" s="2505"/>
      <c r="GL539" s="2505"/>
      <c r="GM539" s="2505"/>
      <c r="GN539" s="2505"/>
      <c r="GO539" s="2505"/>
      <c r="GP539" s="2505"/>
      <c r="GQ539" s="2505"/>
      <c r="GR539" s="2505"/>
      <c r="GS539" s="2505"/>
      <c r="GT539" s="2505"/>
      <c r="GU539" s="2505"/>
      <c r="GV539" s="2505"/>
      <c r="GW539" s="2505"/>
      <c r="GX539" s="2505"/>
      <c r="GY539" s="2505"/>
      <c r="GZ539" s="2505"/>
      <c r="HA539" s="2505"/>
      <c r="HB539" s="2505"/>
      <c r="HC539" s="2505"/>
      <c r="HD539" s="2505"/>
      <c r="HE539" s="2505"/>
      <c r="HF539" s="2505"/>
      <c r="HG539" s="2505"/>
      <c r="HH539" s="2505"/>
      <c r="HI539" s="2505"/>
      <c r="HJ539" s="2505"/>
      <c r="HK539" s="2505"/>
      <c r="HL539" s="2505"/>
      <c r="HM539" s="2505"/>
      <c r="HN539" s="2505"/>
      <c r="HO539" s="2505"/>
      <c r="HP539" s="2505"/>
      <c r="HQ539" s="2505"/>
      <c r="HR539" s="2505"/>
      <c r="HS539" s="2505"/>
      <c r="HT539" s="2505"/>
      <c r="HU539" s="2505"/>
      <c r="HV539" s="2505"/>
      <c r="HW539" s="2505"/>
      <c r="HX539" s="2505"/>
      <c r="HY539" s="2505"/>
      <c r="HZ539" s="2505"/>
      <c r="IA539" s="2505"/>
      <c r="IB539" s="2505"/>
      <c r="IC539" s="2505"/>
      <c r="ID539" s="2505"/>
      <c r="IE539" s="2505"/>
    </row>
    <row r="540" spans="1:239" s="1472" customFormat="1" ht="15.75" customHeight="1">
      <c r="A540" s="1552" t="s">
        <v>2179</v>
      </c>
      <c r="B540" s="1553" t="s">
        <v>2180</v>
      </c>
      <c r="C540" s="4289" t="s">
        <v>2049</v>
      </c>
      <c r="D540" s="4425"/>
      <c r="E540" s="4425"/>
      <c r="F540" s="1763"/>
      <c r="G540" s="2028"/>
      <c r="H540" s="841"/>
      <c r="I540" s="993"/>
      <c r="J540" s="2175"/>
      <c r="K540" s="2176"/>
      <c r="L540" s="2580"/>
      <c r="M540" s="692"/>
      <c r="N540" s="1554" t="s">
        <v>834</v>
      </c>
      <c r="O540" s="1558"/>
      <c r="P540" s="2031">
        <v>372</v>
      </c>
      <c r="Q540" s="1558"/>
      <c r="R540" s="2631"/>
      <c r="S540" s="2028"/>
      <c r="T540" s="992"/>
      <c r="U540" s="2246"/>
      <c r="V540" s="992"/>
      <c r="W540" s="2643"/>
      <c r="X540" s="372"/>
      <c r="Y540" s="992"/>
      <c r="Z540" s="416"/>
      <c r="AA540" s="399"/>
      <c r="AB540" s="2482"/>
      <c r="AC540" s="2516">
        <f t="shared" si="32"/>
        <v>0</v>
      </c>
      <c r="AD540" s="1416">
        <f t="shared" si="33"/>
        <v>0</v>
      </c>
      <c r="AE540" s="1416">
        <f t="shared" si="34"/>
        <v>0</v>
      </c>
      <c r="AF540" s="1416">
        <f t="shared" si="35"/>
        <v>0</v>
      </c>
      <c r="AG540" s="2492"/>
      <c r="AH540" s="2492"/>
      <c r="AI540" s="2492"/>
      <c r="AJ540" s="2492"/>
      <c r="AK540" s="2492"/>
      <c r="AL540" s="2492"/>
      <c r="AM540" s="2492"/>
      <c r="AN540" s="2492"/>
      <c r="AO540" s="2492"/>
      <c r="AP540" s="2492"/>
      <c r="AQ540" s="2492"/>
      <c r="AR540" s="2492"/>
      <c r="AS540" s="2492"/>
      <c r="AT540" s="2492"/>
      <c r="AU540" s="2492"/>
      <c r="AV540" s="2492"/>
      <c r="AW540" s="2492"/>
      <c r="AX540" s="2492"/>
      <c r="AY540" s="2492"/>
      <c r="AZ540" s="2492"/>
      <c r="BA540" s="2492"/>
      <c r="BB540" s="2492"/>
      <c r="BC540" s="2492"/>
      <c r="BD540" s="2492"/>
      <c r="BE540" s="2492"/>
      <c r="BF540" s="2492"/>
      <c r="BG540" s="2492"/>
      <c r="BH540" s="2492"/>
      <c r="BI540" s="2492"/>
      <c r="BJ540" s="2492"/>
      <c r="BK540" s="2492"/>
      <c r="BL540" s="2492"/>
      <c r="BM540" s="2492"/>
      <c r="BN540" s="2492"/>
      <c r="BO540" s="2492"/>
      <c r="BP540" s="2492"/>
      <c r="BQ540" s="2492"/>
      <c r="BR540" s="2492"/>
      <c r="BS540" s="2492"/>
      <c r="BT540" s="2492"/>
      <c r="BU540" s="2492"/>
      <c r="BV540" s="2492"/>
      <c r="BW540" s="2492"/>
      <c r="BX540" s="2492"/>
      <c r="BY540" s="2492"/>
      <c r="BZ540" s="2492"/>
      <c r="CA540" s="2492"/>
      <c r="CB540" s="2492"/>
      <c r="CC540" s="2492"/>
      <c r="CD540" s="2492"/>
      <c r="CE540" s="2492"/>
      <c r="CF540" s="2492"/>
      <c r="CG540" s="2492"/>
      <c r="CH540" s="2492"/>
      <c r="CI540" s="2492"/>
      <c r="CJ540" s="2492"/>
      <c r="CK540" s="2492"/>
      <c r="CL540" s="2492"/>
      <c r="CM540" s="2492"/>
      <c r="CN540" s="2492"/>
      <c r="CO540" s="2492"/>
      <c r="CP540" s="2492"/>
      <c r="CQ540" s="2492"/>
      <c r="CR540" s="2492"/>
      <c r="CS540" s="2492"/>
      <c r="CT540" s="2492"/>
      <c r="CU540" s="2492"/>
      <c r="CV540" s="2492"/>
      <c r="CW540" s="2492"/>
      <c r="CX540" s="2492"/>
      <c r="CY540" s="2492"/>
      <c r="CZ540" s="2492"/>
      <c r="DA540" s="2492"/>
      <c r="DB540" s="2492"/>
      <c r="DC540" s="2492"/>
      <c r="DD540" s="2492"/>
      <c r="DE540" s="2492"/>
      <c r="DF540" s="2492"/>
      <c r="DG540" s="2492"/>
      <c r="DH540" s="2492"/>
      <c r="DI540" s="2492"/>
      <c r="DJ540" s="2492"/>
      <c r="DK540" s="2492"/>
      <c r="DL540" s="2492"/>
      <c r="DM540" s="2492"/>
      <c r="DN540" s="2492"/>
      <c r="DO540" s="2492"/>
      <c r="DP540" s="2492"/>
      <c r="DQ540" s="2492"/>
      <c r="DR540" s="2492"/>
      <c r="DS540" s="2492"/>
      <c r="DT540" s="2492"/>
      <c r="DU540" s="2492"/>
      <c r="DV540" s="2492"/>
      <c r="DW540" s="2492"/>
      <c r="DX540" s="2492"/>
      <c r="DY540" s="2492"/>
      <c r="DZ540" s="2492"/>
      <c r="EA540" s="2492"/>
      <c r="EB540" s="2492"/>
      <c r="EC540" s="2492"/>
      <c r="ED540" s="2492"/>
      <c r="EE540" s="2492"/>
      <c r="EF540" s="2492"/>
      <c r="EG540" s="2492"/>
      <c r="EH540" s="2492"/>
      <c r="EI540" s="2492"/>
      <c r="EJ540" s="2492"/>
      <c r="EK540" s="2492"/>
      <c r="EL540" s="2492"/>
      <c r="EM540" s="2492"/>
      <c r="EN540" s="2492"/>
      <c r="EO540" s="2492"/>
      <c r="EP540" s="2492"/>
      <c r="EQ540" s="2492"/>
      <c r="ER540" s="2492"/>
      <c r="ES540" s="2492"/>
      <c r="ET540" s="2492"/>
      <c r="EU540" s="2492"/>
      <c r="EV540" s="2492"/>
      <c r="EW540" s="2492"/>
      <c r="EX540" s="2492"/>
      <c r="EY540" s="2492"/>
      <c r="EZ540" s="2492"/>
      <c r="FA540" s="2492"/>
      <c r="FB540" s="2492"/>
      <c r="FC540" s="2492"/>
      <c r="FD540" s="2492"/>
      <c r="FE540" s="2492"/>
      <c r="FF540" s="2492"/>
      <c r="FG540" s="2492"/>
      <c r="FH540" s="2492"/>
      <c r="FI540" s="2492"/>
      <c r="FJ540" s="2492"/>
      <c r="FK540" s="2492"/>
      <c r="FL540" s="2492"/>
      <c r="FM540" s="2492"/>
      <c r="FN540" s="2492"/>
      <c r="FO540" s="2492"/>
      <c r="FP540" s="2492"/>
      <c r="FQ540" s="2492"/>
      <c r="FR540" s="2492"/>
      <c r="FS540" s="2492"/>
      <c r="FT540" s="2492"/>
      <c r="FU540" s="2492"/>
      <c r="FV540" s="2492"/>
      <c r="FW540" s="2492"/>
      <c r="FX540" s="2492"/>
      <c r="FY540" s="2492"/>
      <c r="FZ540" s="2492"/>
      <c r="GA540" s="2492"/>
      <c r="GB540" s="2492"/>
      <c r="GC540" s="2492"/>
      <c r="GD540" s="2492"/>
      <c r="GE540" s="2492"/>
      <c r="GF540" s="2492"/>
      <c r="GG540" s="2492"/>
      <c r="GH540" s="2492"/>
      <c r="GI540" s="2492"/>
      <c r="GJ540" s="2492"/>
      <c r="GK540" s="2492"/>
      <c r="GL540" s="2492"/>
      <c r="GM540" s="2492"/>
      <c r="GN540" s="2492"/>
      <c r="GO540" s="2492"/>
      <c r="GP540" s="2492"/>
      <c r="GQ540" s="2492"/>
      <c r="GR540" s="2492"/>
      <c r="GS540" s="2492"/>
      <c r="GT540" s="2492"/>
      <c r="GU540" s="2492"/>
      <c r="GV540" s="2492"/>
      <c r="GW540" s="2492"/>
      <c r="GX540" s="2492"/>
      <c r="GY540" s="2492"/>
      <c r="GZ540" s="2492"/>
      <c r="HA540" s="2492"/>
      <c r="HB540" s="2492"/>
      <c r="HC540" s="2492"/>
      <c r="HD540" s="2492"/>
      <c r="HE540" s="2492"/>
      <c r="HF540" s="2492"/>
      <c r="HG540" s="2492"/>
      <c r="HH540" s="2492"/>
      <c r="HI540" s="2492"/>
      <c r="HJ540" s="2492"/>
      <c r="HK540" s="2492"/>
      <c r="HL540" s="2492"/>
      <c r="HM540" s="2492"/>
      <c r="HN540" s="2492"/>
      <c r="HO540" s="2492"/>
      <c r="HP540" s="2492"/>
      <c r="HQ540" s="2492"/>
      <c r="HR540" s="2492"/>
      <c r="HS540" s="2492"/>
      <c r="HT540" s="2492"/>
      <c r="HU540" s="2492"/>
      <c r="HV540" s="2492"/>
      <c r="HW540" s="2492"/>
      <c r="HX540" s="2492"/>
      <c r="HY540" s="2492"/>
      <c r="HZ540" s="2492"/>
      <c r="IA540" s="2492"/>
      <c r="IB540" s="2492"/>
      <c r="IC540" s="2492"/>
      <c r="ID540" s="2492"/>
      <c r="IE540" s="2492"/>
    </row>
    <row r="541" spans="1:239" s="2298" customFormat="1" ht="15.75" customHeight="1">
      <c r="A541" s="1495" t="s">
        <v>360</v>
      </c>
      <c r="B541" s="1968" t="s">
        <v>2181</v>
      </c>
      <c r="C541" s="4142" t="s">
        <v>3486</v>
      </c>
      <c r="D541" s="4143"/>
      <c r="E541" s="4143"/>
      <c r="F541" s="4144"/>
      <c r="G541" s="1137"/>
      <c r="H541" s="462"/>
      <c r="I541" s="1587"/>
      <c r="J541" s="2204"/>
      <c r="K541" s="2205"/>
      <c r="L541" s="1429"/>
      <c r="M541" s="2297"/>
      <c r="N541" s="1497">
        <v>5</v>
      </c>
      <c r="O541" s="1549"/>
      <c r="P541" s="1617">
        <v>75</v>
      </c>
      <c r="Q541" s="1549"/>
      <c r="R541" s="2446"/>
      <c r="S541" s="945"/>
      <c r="T541" s="1134"/>
      <c r="U541" s="1588"/>
      <c r="V541" s="1134"/>
      <c r="W541" s="1430"/>
      <c r="X541" s="1502">
        <v>0.05</v>
      </c>
      <c r="Y541" s="1549"/>
      <c r="Z541" s="1504">
        <v>9847</v>
      </c>
      <c r="AA541" s="1616"/>
      <c r="AB541" s="2480"/>
      <c r="AC541" s="2516">
        <f t="shared" si="32"/>
        <v>0</v>
      </c>
      <c r="AD541" s="1416">
        <f t="shared" si="33"/>
        <v>0</v>
      </c>
      <c r="AE541" s="1416">
        <f t="shared" si="34"/>
        <v>0</v>
      </c>
      <c r="AF541" s="1416">
        <f t="shared" si="35"/>
        <v>0</v>
      </c>
      <c r="AG541" s="2510"/>
      <c r="AH541" s="2510"/>
      <c r="AI541" s="2510"/>
      <c r="AJ541" s="2510"/>
      <c r="AK541" s="2510"/>
      <c r="AL541" s="2510"/>
      <c r="AM541" s="2510"/>
      <c r="AN541" s="2510"/>
      <c r="AO541" s="2510"/>
      <c r="AP541" s="2510"/>
      <c r="AQ541" s="2510"/>
      <c r="AR541" s="2510"/>
      <c r="AS541" s="2510"/>
      <c r="AT541" s="2510"/>
      <c r="AU541" s="2510"/>
      <c r="AV541" s="2510"/>
      <c r="AW541" s="2510"/>
      <c r="AX541" s="2510"/>
      <c r="AY541" s="2510"/>
      <c r="AZ541" s="2510"/>
      <c r="BA541" s="2510"/>
      <c r="BB541" s="2510"/>
      <c r="BC541" s="2510"/>
      <c r="BD541" s="2510"/>
      <c r="BE541" s="2510"/>
      <c r="BF541" s="2510"/>
      <c r="BG541" s="2510"/>
      <c r="BH541" s="2510"/>
      <c r="BI541" s="2510"/>
      <c r="BJ541" s="2510"/>
      <c r="BK541" s="2510"/>
      <c r="BL541" s="2510"/>
      <c r="BM541" s="2510"/>
      <c r="BN541" s="2510"/>
      <c r="BO541" s="2510"/>
      <c r="BP541" s="2510"/>
      <c r="BQ541" s="2510"/>
      <c r="BR541" s="2510"/>
      <c r="BS541" s="2510"/>
      <c r="BT541" s="2510"/>
      <c r="BU541" s="2510"/>
      <c r="BV541" s="2510"/>
      <c r="BW541" s="2510"/>
      <c r="BX541" s="2510"/>
      <c r="BY541" s="2510"/>
      <c r="BZ541" s="2510"/>
      <c r="CA541" s="2510"/>
      <c r="CB541" s="2510"/>
      <c r="CC541" s="2510"/>
      <c r="CD541" s="2510"/>
      <c r="CE541" s="2510"/>
      <c r="CF541" s="2510"/>
      <c r="CG541" s="2510"/>
      <c r="CH541" s="2510"/>
      <c r="CI541" s="2510"/>
      <c r="CJ541" s="2510"/>
      <c r="CK541" s="2510"/>
      <c r="CL541" s="2510"/>
      <c r="CM541" s="2510"/>
      <c r="CN541" s="2510"/>
      <c r="CO541" s="2510"/>
      <c r="CP541" s="2510"/>
      <c r="CQ541" s="2510"/>
      <c r="CR541" s="2510"/>
      <c r="CS541" s="2510"/>
      <c r="CT541" s="2510"/>
      <c r="CU541" s="2510"/>
      <c r="CV541" s="2510"/>
      <c r="CW541" s="2510"/>
      <c r="CX541" s="2510"/>
      <c r="CY541" s="2510"/>
      <c r="CZ541" s="2510"/>
      <c r="DA541" s="2510"/>
      <c r="DB541" s="2510"/>
      <c r="DC541" s="2510"/>
      <c r="DD541" s="2510"/>
      <c r="DE541" s="2510"/>
      <c r="DF541" s="2510"/>
      <c r="DG541" s="2510"/>
      <c r="DH541" s="2510"/>
      <c r="DI541" s="2510"/>
      <c r="DJ541" s="2510"/>
      <c r="DK541" s="2510"/>
      <c r="DL541" s="2510"/>
      <c r="DM541" s="2510"/>
      <c r="DN541" s="2510"/>
      <c r="DO541" s="2510"/>
      <c r="DP541" s="2510"/>
      <c r="DQ541" s="2510"/>
      <c r="DR541" s="2510"/>
      <c r="DS541" s="2510"/>
      <c r="DT541" s="2510"/>
      <c r="DU541" s="2510"/>
      <c r="DV541" s="2510"/>
      <c r="DW541" s="2510"/>
      <c r="DX541" s="2510"/>
      <c r="DY541" s="2510"/>
      <c r="DZ541" s="2510"/>
      <c r="EA541" s="2510"/>
      <c r="EB541" s="2510"/>
      <c r="EC541" s="2510"/>
      <c r="ED541" s="2510"/>
      <c r="EE541" s="2510"/>
      <c r="EF541" s="2510"/>
      <c r="EG541" s="2510"/>
      <c r="EH541" s="2510"/>
      <c r="EI541" s="2510"/>
      <c r="EJ541" s="2510"/>
      <c r="EK541" s="2510"/>
      <c r="EL541" s="2510"/>
      <c r="EM541" s="2510"/>
      <c r="EN541" s="2510"/>
      <c r="EO541" s="2510"/>
      <c r="EP541" s="2510"/>
      <c r="EQ541" s="2510"/>
      <c r="ER541" s="2510"/>
      <c r="ES541" s="2510"/>
      <c r="ET541" s="2510"/>
      <c r="EU541" s="2510"/>
      <c r="EV541" s="2510"/>
      <c r="EW541" s="2510"/>
      <c r="EX541" s="2510"/>
      <c r="EY541" s="2510"/>
      <c r="EZ541" s="2510"/>
      <c r="FA541" s="2510"/>
      <c r="FB541" s="2510"/>
      <c r="FC541" s="2510"/>
      <c r="FD541" s="2510"/>
      <c r="FE541" s="2510"/>
      <c r="FF541" s="2510"/>
      <c r="FG541" s="2510"/>
      <c r="FH541" s="2510"/>
      <c r="FI541" s="2510"/>
      <c r="FJ541" s="2510"/>
      <c r="FK541" s="2510"/>
      <c r="FL541" s="2510"/>
      <c r="FM541" s="2510"/>
      <c r="FN541" s="2510"/>
      <c r="FO541" s="2510"/>
      <c r="FP541" s="2510"/>
      <c r="FQ541" s="2510"/>
      <c r="FR541" s="2510"/>
      <c r="FS541" s="2510"/>
      <c r="FT541" s="2510"/>
      <c r="FU541" s="2510"/>
      <c r="FV541" s="2510"/>
      <c r="FW541" s="2510"/>
      <c r="FX541" s="2510"/>
      <c r="FY541" s="2510"/>
      <c r="FZ541" s="2510"/>
      <c r="GA541" s="2510"/>
      <c r="GB541" s="2510"/>
      <c r="GC541" s="2510"/>
      <c r="GD541" s="2510"/>
      <c r="GE541" s="2510"/>
      <c r="GF541" s="2510"/>
      <c r="GG541" s="2510"/>
      <c r="GH541" s="2510"/>
      <c r="GI541" s="2510"/>
      <c r="GJ541" s="2510"/>
      <c r="GK541" s="2510"/>
      <c r="GL541" s="2510"/>
      <c r="GM541" s="2510"/>
      <c r="GN541" s="2510"/>
      <c r="GO541" s="2510"/>
      <c r="GP541" s="2510"/>
      <c r="GQ541" s="2510"/>
      <c r="GR541" s="2510"/>
      <c r="GS541" s="2510"/>
      <c r="GT541" s="2510"/>
      <c r="GU541" s="2510"/>
      <c r="GV541" s="2510"/>
      <c r="GW541" s="2510"/>
      <c r="GX541" s="2510"/>
      <c r="GY541" s="2510"/>
      <c r="GZ541" s="2510"/>
      <c r="HA541" s="2510"/>
      <c r="HB541" s="2510"/>
      <c r="HC541" s="2510"/>
      <c r="HD541" s="2510"/>
      <c r="HE541" s="2510"/>
      <c r="HF541" s="2510"/>
      <c r="HG541" s="2510"/>
      <c r="HH541" s="2510"/>
      <c r="HI541" s="2510"/>
      <c r="HJ541" s="2510"/>
      <c r="HK541" s="2510"/>
      <c r="HL541" s="2510"/>
      <c r="HM541" s="2510"/>
      <c r="HN541" s="2510"/>
      <c r="HO541" s="2510"/>
      <c r="HP541" s="2510"/>
      <c r="HQ541" s="2510"/>
      <c r="HR541" s="2510"/>
      <c r="HS541" s="2510"/>
      <c r="HT541" s="2510"/>
      <c r="HU541" s="2510"/>
      <c r="HV541" s="2510"/>
      <c r="HW541" s="2510"/>
      <c r="HX541" s="2510"/>
      <c r="HY541" s="2510"/>
      <c r="HZ541" s="2510"/>
      <c r="IA541" s="2510"/>
      <c r="IB541" s="2510"/>
      <c r="IC541" s="2510"/>
      <c r="ID541" s="2510"/>
      <c r="IE541" s="2510"/>
    </row>
    <row r="542" spans="1:239" s="1472" customFormat="1" ht="15.75" customHeight="1">
      <c r="A542" s="1495" t="s">
        <v>2182</v>
      </c>
      <c r="B542" s="1496" t="s">
        <v>2183</v>
      </c>
      <c r="C542" s="1543" t="s">
        <v>2184</v>
      </c>
      <c r="D542" s="1544"/>
      <c r="E542" s="1545"/>
      <c r="F542" s="1546"/>
      <c r="G542" s="1497">
        <v>0.6</v>
      </c>
      <c r="H542" s="701"/>
      <c r="I542" s="686">
        <v>20.7</v>
      </c>
      <c r="J542" s="1123"/>
      <c r="K542" s="164">
        <v>2</v>
      </c>
      <c r="L542" s="1433"/>
      <c r="M542" s="1121" t="s">
        <v>2185</v>
      </c>
      <c r="N542" s="1497">
        <v>5</v>
      </c>
      <c r="O542" s="1549"/>
      <c r="P542" s="1617">
        <v>82</v>
      </c>
      <c r="Q542" s="1549"/>
      <c r="R542" s="2446"/>
      <c r="S542" s="1137"/>
      <c r="T542" s="1147"/>
      <c r="U542" s="1944"/>
      <c r="V542" s="1147"/>
      <c r="W542" s="1429"/>
      <c r="X542" s="1502">
        <v>0.05</v>
      </c>
      <c r="Y542" s="1549"/>
      <c r="Z542" s="1504">
        <v>10833</v>
      </c>
      <c r="AA542" s="1616"/>
      <c r="AB542" s="2480"/>
      <c r="AC542" s="2516">
        <f t="shared" si="32"/>
        <v>0</v>
      </c>
      <c r="AD542" s="1416">
        <f t="shared" si="33"/>
        <v>0</v>
      </c>
      <c r="AE542" s="1416">
        <f t="shared" si="34"/>
        <v>0</v>
      </c>
      <c r="AF542" s="1416">
        <f t="shared" si="35"/>
        <v>0</v>
      </c>
      <c r="AG542" s="2492"/>
      <c r="AH542" s="2492"/>
      <c r="AI542" s="2492"/>
      <c r="AJ542" s="2492"/>
      <c r="AK542" s="2492"/>
      <c r="AL542" s="2492"/>
      <c r="AM542" s="2492"/>
      <c r="AN542" s="2492"/>
      <c r="AO542" s="2492"/>
      <c r="AP542" s="2492"/>
      <c r="AQ542" s="2492"/>
      <c r="AR542" s="2492"/>
      <c r="AS542" s="2492"/>
      <c r="AT542" s="2492"/>
      <c r="AU542" s="2492"/>
      <c r="AV542" s="2492"/>
      <c r="AW542" s="2492"/>
      <c r="AX542" s="2492"/>
      <c r="AY542" s="2492"/>
      <c r="AZ542" s="2492"/>
      <c r="BA542" s="2492"/>
      <c r="BB542" s="2492"/>
      <c r="BC542" s="2492"/>
      <c r="BD542" s="2492"/>
      <c r="BE542" s="2492"/>
      <c r="BF542" s="2492"/>
      <c r="BG542" s="2492"/>
      <c r="BH542" s="2492"/>
      <c r="BI542" s="2492"/>
      <c r="BJ542" s="2492"/>
      <c r="BK542" s="2492"/>
      <c r="BL542" s="2492"/>
      <c r="BM542" s="2492"/>
      <c r="BN542" s="2492"/>
      <c r="BO542" s="2492"/>
      <c r="BP542" s="2492"/>
      <c r="BQ542" s="2492"/>
      <c r="BR542" s="2492"/>
      <c r="BS542" s="2492"/>
      <c r="BT542" s="2492"/>
      <c r="BU542" s="2492"/>
      <c r="BV542" s="2492"/>
      <c r="BW542" s="2492"/>
      <c r="BX542" s="2492"/>
      <c r="BY542" s="2492"/>
      <c r="BZ542" s="2492"/>
      <c r="CA542" s="2492"/>
      <c r="CB542" s="2492"/>
      <c r="CC542" s="2492"/>
      <c r="CD542" s="2492"/>
      <c r="CE542" s="2492"/>
      <c r="CF542" s="2492"/>
      <c r="CG542" s="2492"/>
      <c r="CH542" s="2492"/>
      <c r="CI542" s="2492"/>
      <c r="CJ542" s="2492"/>
      <c r="CK542" s="2492"/>
      <c r="CL542" s="2492"/>
      <c r="CM542" s="2492"/>
      <c r="CN542" s="2492"/>
      <c r="CO542" s="2492"/>
      <c r="CP542" s="2492"/>
      <c r="CQ542" s="2492"/>
      <c r="CR542" s="2492"/>
      <c r="CS542" s="2492"/>
      <c r="CT542" s="2492"/>
      <c r="CU542" s="2492"/>
      <c r="CV542" s="2492"/>
      <c r="CW542" s="2492"/>
      <c r="CX542" s="2492"/>
      <c r="CY542" s="2492"/>
      <c r="CZ542" s="2492"/>
      <c r="DA542" s="2492"/>
      <c r="DB542" s="2492"/>
      <c r="DC542" s="2492"/>
      <c r="DD542" s="2492"/>
      <c r="DE542" s="2492"/>
      <c r="DF542" s="2492"/>
      <c r="DG542" s="2492"/>
      <c r="DH542" s="2492"/>
      <c r="DI542" s="2492"/>
      <c r="DJ542" s="2492"/>
      <c r="DK542" s="2492"/>
      <c r="DL542" s="2492"/>
      <c r="DM542" s="2492"/>
      <c r="DN542" s="2492"/>
      <c r="DO542" s="2492"/>
      <c r="DP542" s="2492"/>
      <c r="DQ542" s="2492"/>
      <c r="DR542" s="2492"/>
      <c r="DS542" s="2492"/>
      <c r="DT542" s="2492"/>
      <c r="DU542" s="2492"/>
      <c r="DV542" s="2492"/>
      <c r="DW542" s="2492"/>
      <c r="DX542" s="2492"/>
      <c r="DY542" s="2492"/>
      <c r="DZ542" s="2492"/>
      <c r="EA542" s="2492"/>
      <c r="EB542" s="2492"/>
      <c r="EC542" s="2492"/>
      <c r="ED542" s="2492"/>
      <c r="EE542" s="2492"/>
      <c r="EF542" s="2492"/>
      <c r="EG542" s="2492"/>
      <c r="EH542" s="2492"/>
      <c r="EI542" s="2492"/>
      <c r="EJ542" s="2492"/>
      <c r="EK542" s="2492"/>
      <c r="EL542" s="2492"/>
      <c r="EM542" s="2492"/>
      <c r="EN542" s="2492"/>
      <c r="EO542" s="2492"/>
      <c r="EP542" s="2492"/>
      <c r="EQ542" s="2492"/>
      <c r="ER542" s="2492"/>
      <c r="ES542" s="2492"/>
      <c r="ET542" s="2492"/>
      <c r="EU542" s="2492"/>
      <c r="EV542" s="2492"/>
      <c r="EW542" s="2492"/>
      <c r="EX542" s="2492"/>
      <c r="EY542" s="2492"/>
      <c r="EZ542" s="2492"/>
      <c r="FA542" s="2492"/>
      <c r="FB542" s="2492"/>
      <c r="FC542" s="2492"/>
      <c r="FD542" s="2492"/>
      <c r="FE542" s="2492"/>
      <c r="FF542" s="2492"/>
      <c r="FG542" s="2492"/>
      <c r="FH542" s="2492"/>
      <c r="FI542" s="2492"/>
      <c r="FJ542" s="2492"/>
      <c r="FK542" s="2492"/>
      <c r="FL542" s="2492"/>
      <c r="FM542" s="2492"/>
      <c r="FN542" s="2492"/>
      <c r="FO542" s="2492"/>
      <c r="FP542" s="2492"/>
      <c r="FQ542" s="2492"/>
      <c r="FR542" s="2492"/>
      <c r="FS542" s="2492"/>
      <c r="FT542" s="2492"/>
      <c r="FU542" s="2492"/>
      <c r="FV542" s="2492"/>
      <c r="FW542" s="2492"/>
      <c r="FX542" s="2492"/>
      <c r="FY542" s="2492"/>
      <c r="FZ542" s="2492"/>
      <c r="GA542" s="2492"/>
      <c r="GB542" s="2492"/>
      <c r="GC542" s="2492"/>
      <c r="GD542" s="2492"/>
      <c r="GE542" s="2492"/>
      <c r="GF542" s="2492"/>
      <c r="GG542" s="2492"/>
      <c r="GH542" s="2492"/>
      <c r="GI542" s="2492"/>
      <c r="GJ542" s="2492"/>
      <c r="GK542" s="2492"/>
      <c r="GL542" s="2492"/>
      <c r="GM542" s="2492"/>
      <c r="GN542" s="2492"/>
      <c r="GO542" s="2492"/>
      <c r="GP542" s="2492"/>
      <c r="GQ542" s="2492"/>
      <c r="GR542" s="2492"/>
      <c r="GS542" s="2492"/>
      <c r="GT542" s="2492"/>
      <c r="GU542" s="2492"/>
      <c r="GV542" s="2492"/>
      <c r="GW542" s="2492"/>
      <c r="GX542" s="2492"/>
      <c r="GY542" s="2492"/>
      <c r="GZ542" s="2492"/>
      <c r="HA542" s="2492"/>
      <c r="HB542" s="2492"/>
      <c r="HC542" s="2492"/>
      <c r="HD542" s="2492"/>
      <c r="HE542" s="2492"/>
      <c r="HF542" s="2492"/>
      <c r="HG542" s="2492"/>
      <c r="HH542" s="2492"/>
      <c r="HI542" s="2492"/>
      <c r="HJ542" s="2492"/>
      <c r="HK542" s="2492"/>
      <c r="HL542" s="2492"/>
      <c r="HM542" s="2492"/>
      <c r="HN542" s="2492"/>
      <c r="HO542" s="2492"/>
      <c r="HP542" s="2492"/>
      <c r="HQ542" s="2492"/>
      <c r="HR542" s="2492"/>
      <c r="HS542" s="2492"/>
      <c r="HT542" s="2492"/>
      <c r="HU542" s="2492"/>
      <c r="HV542" s="2492"/>
      <c r="HW542" s="2492"/>
      <c r="HX542" s="2492"/>
      <c r="HY542" s="2492"/>
      <c r="HZ542" s="2492"/>
      <c r="IA542" s="2492"/>
      <c r="IB542" s="2492"/>
      <c r="IC542" s="2492"/>
      <c r="ID542" s="2492"/>
      <c r="IE542" s="2492"/>
    </row>
    <row r="543" spans="1:239" s="1472" customFormat="1" ht="15.75" customHeight="1">
      <c r="A543" s="1495" t="s">
        <v>2186</v>
      </c>
      <c r="B543" s="1496" t="s">
        <v>2187</v>
      </c>
      <c r="C543" s="1543" t="s">
        <v>2188</v>
      </c>
      <c r="D543" s="1544"/>
      <c r="E543" s="1545"/>
      <c r="F543" s="1635"/>
      <c r="G543" s="1137"/>
      <c r="H543" s="462"/>
      <c r="I543" s="1140"/>
      <c r="J543" s="2204"/>
      <c r="K543" s="2205"/>
      <c r="L543" s="1429"/>
      <c r="M543" s="1126" t="s">
        <v>2185</v>
      </c>
      <c r="N543" s="1497">
        <v>5</v>
      </c>
      <c r="O543" s="1549"/>
      <c r="P543" s="1617">
        <v>82</v>
      </c>
      <c r="Q543" s="1549"/>
      <c r="R543" s="2446"/>
      <c r="S543" s="1137"/>
      <c r="T543" s="1147"/>
      <c r="U543" s="1944"/>
      <c r="V543" s="1147"/>
      <c r="W543" s="1429"/>
      <c r="X543" s="1502">
        <v>0.05</v>
      </c>
      <c r="Y543" s="1549"/>
      <c r="Z543" s="1504">
        <v>10833</v>
      </c>
      <c r="AA543" s="1616"/>
      <c r="AB543" s="2480"/>
      <c r="AC543" s="2516">
        <f t="shared" si="32"/>
        <v>0</v>
      </c>
      <c r="AD543" s="1416">
        <f t="shared" si="33"/>
        <v>0</v>
      </c>
      <c r="AE543" s="1416">
        <f t="shared" si="34"/>
        <v>0</v>
      </c>
      <c r="AF543" s="1416">
        <f t="shared" si="35"/>
        <v>0</v>
      </c>
      <c r="AG543" s="2492"/>
      <c r="AH543" s="2492"/>
      <c r="AI543" s="2492"/>
      <c r="AJ543" s="2492"/>
      <c r="AK543" s="2492"/>
      <c r="AL543" s="2492"/>
      <c r="AM543" s="2492"/>
      <c r="AN543" s="2492"/>
      <c r="AO543" s="2492"/>
      <c r="AP543" s="2492"/>
      <c r="AQ543" s="2492"/>
      <c r="AR543" s="2492"/>
      <c r="AS543" s="2492"/>
      <c r="AT543" s="2492"/>
      <c r="AU543" s="2492"/>
      <c r="AV543" s="2492"/>
      <c r="AW543" s="2492"/>
      <c r="AX543" s="2492"/>
      <c r="AY543" s="2492"/>
      <c r="AZ543" s="2492"/>
      <c r="BA543" s="2492"/>
      <c r="BB543" s="2492"/>
      <c r="BC543" s="2492"/>
      <c r="BD543" s="2492"/>
      <c r="BE543" s="2492"/>
      <c r="BF543" s="2492"/>
      <c r="BG543" s="2492"/>
      <c r="BH543" s="2492"/>
      <c r="BI543" s="2492"/>
      <c r="BJ543" s="2492"/>
      <c r="BK543" s="2492"/>
      <c r="BL543" s="2492"/>
      <c r="BM543" s="2492"/>
      <c r="BN543" s="2492"/>
      <c r="BO543" s="2492"/>
      <c r="BP543" s="2492"/>
      <c r="BQ543" s="2492"/>
      <c r="BR543" s="2492"/>
      <c r="BS543" s="2492"/>
      <c r="BT543" s="2492"/>
      <c r="BU543" s="2492"/>
      <c r="BV543" s="2492"/>
      <c r="BW543" s="2492"/>
      <c r="BX543" s="2492"/>
      <c r="BY543" s="2492"/>
      <c r="BZ543" s="2492"/>
      <c r="CA543" s="2492"/>
      <c r="CB543" s="2492"/>
      <c r="CC543" s="2492"/>
      <c r="CD543" s="2492"/>
      <c r="CE543" s="2492"/>
      <c r="CF543" s="2492"/>
      <c r="CG543" s="2492"/>
      <c r="CH543" s="2492"/>
      <c r="CI543" s="2492"/>
      <c r="CJ543" s="2492"/>
      <c r="CK543" s="2492"/>
      <c r="CL543" s="2492"/>
      <c r="CM543" s="2492"/>
      <c r="CN543" s="2492"/>
      <c r="CO543" s="2492"/>
      <c r="CP543" s="2492"/>
      <c r="CQ543" s="2492"/>
      <c r="CR543" s="2492"/>
      <c r="CS543" s="2492"/>
      <c r="CT543" s="2492"/>
      <c r="CU543" s="2492"/>
      <c r="CV543" s="2492"/>
      <c r="CW543" s="2492"/>
      <c r="CX543" s="2492"/>
      <c r="CY543" s="2492"/>
      <c r="CZ543" s="2492"/>
      <c r="DA543" s="2492"/>
      <c r="DB543" s="2492"/>
      <c r="DC543" s="2492"/>
      <c r="DD543" s="2492"/>
      <c r="DE543" s="2492"/>
      <c r="DF543" s="2492"/>
      <c r="DG543" s="2492"/>
      <c r="DH543" s="2492"/>
      <c r="DI543" s="2492"/>
      <c r="DJ543" s="2492"/>
      <c r="DK543" s="2492"/>
      <c r="DL543" s="2492"/>
      <c r="DM543" s="2492"/>
      <c r="DN543" s="2492"/>
      <c r="DO543" s="2492"/>
      <c r="DP543" s="2492"/>
      <c r="DQ543" s="2492"/>
      <c r="DR543" s="2492"/>
      <c r="DS543" s="2492"/>
      <c r="DT543" s="2492"/>
      <c r="DU543" s="2492"/>
      <c r="DV543" s="2492"/>
      <c r="DW543" s="2492"/>
      <c r="DX543" s="2492"/>
      <c r="DY543" s="2492"/>
      <c r="DZ543" s="2492"/>
      <c r="EA543" s="2492"/>
      <c r="EB543" s="2492"/>
      <c r="EC543" s="2492"/>
      <c r="ED543" s="2492"/>
      <c r="EE543" s="2492"/>
      <c r="EF543" s="2492"/>
      <c r="EG543" s="2492"/>
      <c r="EH543" s="2492"/>
      <c r="EI543" s="2492"/>
      <c r="EJ543" s="2492"/>
      <c r="EK543" s="2492"/>
      <c r="EL543" s="2492"/>
      <c r="EM543" s="2492"/>
      <c r="EN543" s="2492"/>
      <c r="EO543" s="2492"/>
      <c r="EP543" s="2492"/>
      <c r="EQ543" s="2492"/>
      <c r="ER543" s="2492"/>
      <c r="ES543" s="2492"/>
      <c r="ET543" s="2492"/>
      <c r="EU543" s="2492"/>
      <c r="EV543" s="2492"/>
      <c r="EW543" s="2492"/>
      <c r="EX543" s="2492"/>
      <c r="EY543" s="2492"/>
      <c r="EZ543" s="2492"/>
      <c r="FA543" s="2492"/>
      <c r="FB543" s="2492"/>
      <c r="FC543" s="2492"/>
      <c r="FD543" s="2492"/>
      <c r="FE543" s="2492"/>
      <c r="FF543" s="2492"/>
      <c r="FG543" s="2492"/>
      <c r="FH543" s="2492"/>
      <c r="FI543" s="2492"/>
      <c r="FJ543" s="2492"/>
      <c r="FK543" s="2492"/>
      <c r="FL543" s="2492"/>
      <c r="FM543" s="2492"/>
      <c r="FN543" s="2492"/>
      <c r="FO543" s="2492"/>
      <c r="FP543" s="2492"/>
      <c r="FQ543" s="2492"/>
      <c r="FR543" s="2492"/>
      <c r="FS543" s="2492"/>
      <c r="FT543" s="2492"/>
      <c r="FU543" s="2492"/>
      <c r="FV543" s="2492"/>
      <c r="FW543" s="2492"/>
      <c r="FX543" s="2492"/>
      <c r="FY543" s="2492"/>
      <c r="FZ543" s="2492"/>
      <c r="GA543" s="2492"/>
      <c r="GB543" s="2492"/>
      <c r="GC543" s="2492"/>
      <c r="GD543" s="2492"/>
      <c r="GE543" s="2492"/>
      <c r="GF543" s="2492"/>
      <c r="GG543" s="2492"/>
      <c r="GH543" s="2492"/>
      <c r="GI543" s="2492"/>
      <c r="GJ543" s="2492"/>
      <c r="GK543" s="2492"/>
      <c r="GL543" s="2492"/>
      <c r="GM543" s="2492"/>
      <c r="GN543" s="2492"/>
      <c r="GO543" s="2492"/>
      <c r="GP543" s="2492"/>
      <c r="GQ543" s="2492"/>
      <c r="GR543" s="2492"/>
      <c r="GS543" s="2492"/>
      <c r="GT543" s="2492"/>
      <c r="GU543" s="2492"/>
      <c r="GV543" s="2492"/>
      <c r="GW543" s="2492"/>
      <c r="GX543" s="2492"/>
      <c r="GY543" s="2492"/>
      <c r="GZ543" s="2492"/>
      <c r="HA543" s="2492"/>
      <c r="HB543" s="2492"/>
      <c r="HC543" s="2492"/>
      <c r="HD543" s="2492"/>
      <c r="HE543" s="2492"/>
      <c r="HF543" s="2492"/>
      <c r="HG543" s="2492"/>
      <c r="HH543" s="2492"/>
      <c r="HI543" s="2492"/>
      <c r="HJ543" s="2492"/>
      <c r="HK543" s="2492"/>
      <c r="HL543" s="2492"/>
      <c r="HM543" s="2492"/>
      <c r="HN543" s="2492"/>
      <c r="HO543" s="2492"/>
      <c r="HP543" s="2492"/>
      <c r="HQ543" s="2492"/>
      <c r="HR543" s="2492"/>
      <c r="HS543" s="2492"/>
      <c r="HT543" s="2492"/>
      <c r="HU543" s="2492"/>
      <c r="HV543" s="2492"/>
      <c r="HW543" s="2492"/>
      <c r="HX543" s="2492"/>
      <c r="HY543" s="2492"/>
      <c r="HZ543" s="2492"/>
      <c r="IA543" s="2492"/>
      <c r="IB543" s="2492"/>
      <c r="IC543" s="2492"/>
      <c r="ID543" s="2492"/>
      <c r="IE543" s="2492"/>
    </row>
    <row r="544" spans="1:239" s="1472" customFormat="1" ht="15.75" customHeight="1">
      <c r="A544" s="1552" t="s">
        <v>2189</v>
      </c>
      <c r="B544" s="1553" t="s">
        <v>2190</v>
      </c>
      <c r="C544" s="4289" t="s">
        <v>2049</v>
      </c>
      <c r="D544" s="4425"/>
      <c r="E544" s="4425"/>
      <c r="F544" s="1763"/>
      <c r="G544" s="2028"/>
      <c r="H544" s="841"/>
      <c r="I544" s="993"/>
      <c r="J544" s="2175"/>
      <c r="K544" s="2176"/>
      <c r="L544" s="2580"/>
      <c r="M544" s="692"/>
      <c r="N544" s="1554" t="s">
        <v>834</v>
      </c>
      <c r="O544" s="1558"/>
      <c r="P544" s="2031">
        <v>372</v>
      </c>
      <c r="Q544" s="1558"/>
      <c r="R544" s="2631"/>
      <c r="S544" s="2028"/>
      <c r="T544" s="992"/>
      <c r="U544" s="2246"/>
      <c r="V544" s="992"/>
      <c r="W544" s="2643"/>
      <c r="X544" s="372"/>
      <c r="Y544" s="992"/>
      <c r="Z544" s="416"/>
      <c r="AA544" s="399"/>
      <c r="AB544" s="2482"/>
      <c r="AC544" s="2516">
        <f t="shared" si="32"/>
        <v>0</v>
      </c>
      <c r="AD544" s="1416">
        <f t="shared" si="33"/>
        <v>0</v>
      </c>
      <c r="AE544" s="1416">
        <f t="shared" si="34"/>
        <v>0</v>
      </c>
      <c r="AF544" s="1416">
        <f t="shared" si="35"/>
        <v>0</v>
      </c>
      <c r="AG544" s="2492"/>
      <c r="AH544" s="2492"/>
      <c r="AI544" s="2492"/>
      <c r="AJ544" s="2492"/>
      <c r="AK544" s="2492"/>
      <c r="AL544" s="2492"/>
      <c r="AM544" s="2492"/>
      <c r="AN544" s="2492"/>
      <c r="AO544" s="2492"/>
      <c r="AP544" s="2492"/>
      <c r="AQ544" s="2492"/>
      <c r="AR544" s="2492"/>
      <c r="AS544" s="2492"/>
      <c r="AT544" s="2492"/>
      <c r="AU544" s="2492"/>
      <c r="AV544" s="2492"/>
      <c r="AW544" s="2492"/>
      <c r="AX544" s="2492"/>
      <c r="AY544" s="2492"/>
      <c r="AZ544" s="2492"/>
      <c r="BA544" s="2492"/>
      <c r="BB544" s="2492"/>
      <c r="BC544" s="2492"/>
      <c r="BD544" s="2492"/>
      <c r="BE544" s="2492"/>
      <c r="BF544" s="2492"/>
      <c r="BG544" s="2492"/>
      <c r="BH544" s="2492"/>
      <c r="BI544" s="2492"/>
      <c r="BJ544" s="2492"/>
      <c r="BK544" s="2492"/>
      <c r="BL544" s="2492"/>
      <c r="BM544" s="2492"/>
      <c r="BN544" s="2492"/>
      <c r="BO544" s="2492"/>
      <c r="BP544" s="2492"/>
      <c r="BQ544" s="2492"/>
      <c r="BR544" s="2492"/>
      <c r="BS544" s="2492"/>
      <c r="BT544" s="2492"/>
      <c r="BU544" s="2492"/>
      <c r="BV544" s="2492"/>
      <c r="BW544" s="2492"/>
      <c r="BX544" s="2492"/>
      <c r="BY544" s="2492"/>
      <c r="BZ544" s="2492"/>
      <c r="CA544" s="2492"/>
      <c r="CB544" s="2492"/>
      <c r="CC544" s="2492"/>
      <c r="CD544" s="2492"/>
      <c r="CE544" s="2492"/>
      <c r="CF544" s="2492"/>
      <c r="CG544" s="2492"/>
      <c r="CH544" s="2492"/>
      <c r="CI544" s="2492"/>
      <c r="CJ544" s="2492"/>
      <c r="CK544" s="2492"/>
      <c r="CL544" s="2492"/>
      <c r="CM544" s="2492"/>
      <c r="CN544" s="2492"/>
      <c r="CO544" s="2492"/>
      <c r="CP544" s="2492"/>
      <c r="CQ544" s="2492"/>
      <c r="CR544" s="2492"/>
      <c r="CS544" s="2492"/>
      <c r="CT544" s="2492"/>
      <c r="CU544" s="2492"/>
      <c r="CV544" s="2492"/>
      <c r="CW544" s="2492"/>
      <c r="CX544" s="2492"/>
      <c r="CY544" s="2492"/>
      <c r="CZ544" s="2492"/>
      <c r="DA544" s="2492"/>
      <c r="DB544" s="2492"/>
      <c r="DC544" s="2492"/>
      <c r="DD544" s="2492"/>
      <c r="DE544" s="2492"/>
      <c r="DF544" s="2492"/>
      <c r="DG544" s="2492"/>
      <c r="DH544" s="2492"/>
      <c r="DI544" s="2492"/>
      <c r="DJ544" s="2492"/>
      <c r="DK544" s="2492"/>
      <c r="DL544" s="2492"/>
      <c r="DM544" s="2492"/>
      <c r="DN544" s="2492"/>
      <c r="DO544" s="2492"/>
      <c r="DP544" s="2492"/>
      <c r="DQ544" s="2492"/>
      <c r="DR544" s="2492"/>
      <c r="DS544" s="2492"/>
      <c r="DT544" s="2492"/>
      <c r="DU544" s="2492"/>
      <c r="DV544" s="2492"/>
      <c r="DW544" s="2492"/>
      <c r="DX544" s="2492"/>
      <c r="DY544" s="2492"/>
      <c r="DZ544" s="2492"/>
      <c r="EA544" s="2492"/>
      <c r="EB544" s="2492"/>
      <c r="EC544" s="2492"/>
      <c r="ED544" s="2492"/>
      <c r="EE544" s="2492"/>
      <c r="EF544" s="2492"/>
      <c r="EG544" s="2492"/>
      <c r="EH544" s="2492"/>
      <c r="EI544" s="2492"/>
      <c r="EJ544" s="2492"/>
      <c r="EK544" s="2492"/>
      <c r="EL544" s="2492"/>
      <c r="EM544" s="2492"/>
      <c r="EN544" s="2492"/>
      <c r="EO544" s="2492"/>
      <c r="EP544" s="2492"/>
      <c r="EQ544" s="2492"/>
      <c r="ER544" s="2492"/>
      <c r="ES544" s="2492"/>
      <c r="ET544" s="2492"/>
      <c r="EU544" s="2492"/>
      <c r="EV544" s="2492"/>
      <c r="EW544" s="2492"/>
      <c r="EX544" s="2492"/>
      <c r="EY544" s="2492"/>
      <c r="EZ544" s="2492"/>
      <c r="FA544" s="2492"/>
      <c r="FB544" s="2492"/>
      <c r="FC544" s="2492"/>
      <c r="FD544" s="2492"/>
      <c r="FE544" s="2492"/>
      <c r="FF544" s="2492"/>
      <c r="FG544" s="2492"/>
      <c r="FH544" s="2492"/>
      <c r="FI544" s="2492"/>
      <c r="FJ544" s="2492"/>
      <c r="FK544" s="2492"/>
      <c r="FL544" s="2492"/>
      <c r="FM544" s="2492"/>
      <c r="FN544" s="2492"/>
      <c r="FO544" s="2492"/>
      <c r="FP544" s="2492"/>
      <c r="FQ544" s="2492"/>
      <c r="FR544" s="2492"/>
      <c r="FS544" s="2492"/>
      <c r="FT544" s="2492"/>
      <c r="FU544" s="2492"/>
      <c r="FV544" s="2492"/>
      <c r="FW544" s="2492"/>
      <c r="FX544" s="2492"/>
      <c r="FY544" s="2492"/>
      <c r="FZ544" s="2492"/>
      <c r="GA544" s="2492"/>
      <c r="GB544" s="2492"/>
      <c r="GC544" s="2492"/>
      <c r="GD544" s="2492"/>
      <c r="GE544" s="2492"/>
      <c r="GF544" s="2492"/>
      <c r="GG544" s="2492"/>
      <c r="GH544" s="2492"/>
      <c r="GI544" s="2492"/>
      <c r="GJ544" s="2492"/>
      <c r="GK544" s="2492"/>
      <c r="GL544" s="2492"/>
      <c r="GM544" s="2492"/>
      <c r="GN544" s="2492"/>
      <c r="GO544" s="2492"/>
      <c r="GP544" s="2492"/>
      <c r="GQ544" s="2492"/>
      <c r="GR544" s="2492"/>
      <c r="GS544" s="2492"/>
      <c r="GT544" s="2492"/>
      <c r="GU544" s="2492"/>
      <c r="GV544" s="2492"/>
      <c r="GW544" s="2492"/>
      <c r="GX544" s="2492"/>
      <c r="GY544" s="2492"/>
      <c r="GZ544" s="2492"/>
      <c r="HA544" s="2492"/>
      <c r="HB544" s="2492"/>
      <c r="HC544" s="2492"/>
      <c r="HD544" s="2492"/>
      <c r="HE544" s="2492"/>
      <c r="HF544" s="2492"/>
      <c r="HG544" s="2492"/>
      <c r="HH544" s="2492"/>
      <c r="HI544" s="2492"/>
      <c r="HJ544" s="2492"/>
      <c r="HK544" s="2492"/>
      <c r="HL544" s="2492"/>
      <c r="HM544" s="2492"/>
      <c r="HN544" s="2492"/>
      <c r="HO544" s="2492"/>
      <c r="HP544" s="2492"/>
      <c r="HQ544" s="2492"/>
      <c r="HR544" s="2492"/>
      <c r="HS544" s="2492"/>
      <c r="HT544" s="2492"/>
      <c r="HU544" s="2492"/>
      <c r="HV544" s="2492"/>
      <c r="HW544" s="2492"/>
      <c r="HX544" s="2492"/>
      <c r="HY544" s="2492"/>
      <c r="HZ544" s="2492"/>
      <c r="IA544" s="2492"/>
      <c r="IB544" s="2492"/>
      <c r="IC544" s="2492"/>
      <c r="ID544" s="2492"/>
      <c r="IE544" s="2492"/>
    </row>
    <row r="545" spans="1:239" s="1472" customFormat="1" ht="15.75" customHeight="1">
      <c r="A545" s="1552">
        <v>3876</v>
      </c>
      <c r="B545" s="1553" t="s">
        <v>2191</v>
      </c>
      <c r="C545" s="1606" t="s">
        <v>2192</v>
      </c>
      <c r="D545" s="1607"/>
      <c r="E545" s="1608"/>
      <c r="F545" s="1763"/>
      <c r="G545" s="1554">
        <v>0.8</v>
      </c>
      <c r="H545" s="688"/>
      <c r="I545" s="684">
        <v>20.7</v>
      </c>
      <c r="J545" s="677"/>
      <c r="K545" s="168">
        <v>2</v>
      </c>
      <c r="L545" s="2586"/>
      <c r="M545" s="692" t="s">
        <v>2193</v>
      </c>
      <c r="N545" s="2028"/>
      <c r="O545" s="992"/>
      <c r="P545" s="993"/>
      <c r="Q545" s="992"/>
      <c r="R545" s="2580"/>
      <c r="S545" s="460"/>
      <c r="T545" s="393"/>
      <c r="U545" s="1993"/>
      <c r="V545" s="393"/>
      <c r="W545" s="1428"/>
      <c r="X545" s="1562">
        <v>0.05</v>
      </c>
      <c r="Y545" s="1558"/>
      <c r="Z545" s="1563">
        <v>9847</v>
      </c>
      <c r="AA545" s="2032"/>
      <c r="AB545" s="2679"/>
      <c r="AC545" s="2516">
        <f t="shared" si="32"/>
        <v>0</v>
      </c>
      <c r="AD545" s="1416">
        <f t="shared" si="33"/>
        <v>0</v>
      </c>
      <c r="AE545" s="1416">
        <f t="shared" si="34"/>
        <v>0</v>
      </c>
      <c r="AF545" s="1416">
        <f t="shared" si="35"/>
        <v>0</v>
      </c>
      <c r="AG545" s="2492"/>
      <c r="AH545" s="2492"/>
      <c r="AI545" s="2492"/>
      <c r="AJ545" s="2492"/>
      <c r="AK545" s="2492"/>
      <c r="AL545" s="2492"/>
      <c r="AM545" s="2492"/>
      <c r="AN545" s="2492"/>
      <c r="AO545" s="2492"/>
      <c r="AP545" s="2492"/>
      <c r="AQ545" s="2492"/>
      <c r="AR545" s="2492"/>
      <c r="AS545" s="2492"/>
      <c r="AT545" s="2492"/>
      <c r="AU545" s="2492"/>
      <c r="AV545" s="2492"/>
      <c r="AW545" s="2492"/>
      <c r="AX545" s="2492"/>
      <c r="AY545" s="2492"/>
      <c r="AZ545" s="2492"/>
      <c r="BA545" s="2492"/>
      <c r="BB545" s="2492"/>
      <c r="BC545" s="2492"/>
      <c r="BD545" s="2492"/>
      <c r="BE545" s="2492"/>
      <c r="BF545" s="2492"/>
      <c r="BG545" s="2492"/>
      <c r="BH545" s="2492"/>
      <c r="BI545" s="2492"/>
      <c r="BJ545" s="2492"/>
      <c r="BK545" s="2492"/>
      <c r="BL545" s="2492"/>
      <c r="BM545" s="2492"/>
      <c r="BN545" s="2492"/>
      <c r="BO545" s="2492"/>
      <c r="BP545" s="2492"/>
      <c r="BQ545" s="2492"/>
      <c r="BR545" s="2492"/>
      <c r="BS545" s="2492"/>
      <c r="BT545" s="2492"/>
      <c r="BU545" s="2492"/>
      <c r="BV545" s="2492"/>
      <c r="BW545" s="2492"/>
      <c r="BX545" s="2492"/>
      <c r="BY545" s="2492"/>
      <c r="BZ545" s="2492"/>
      <c r="CA545" s="2492"/>
      <c r="CB545" s="2492"/>
      <c r="CC545" s="2492"/>
      <c r="CD545" s="2492"/>
      <c r="CE545" s="2492"/>
      <c r="CF545" s="2492"/>
      <c r="CG545" s="2492"/>
      <c r="CH545" s="2492"/>
      <c r="CI545" s="2492"/>
      <c r="CJ545" s="2492"/>
      <c r="CK545" s="2492"/>
      <c r="CL545" s="2492"/>
      <c r="CM545" s="2492"/>
      <c r="CN545" s="2492"/>
      <c r="CO545" s="2492"/>
      <c r="CP545" s="2492"/>
      <c r="CQ545" s="2492"/>
      <c r="CR545" s="2492"/>
      <c r="CS545" s="2492"/>
      <c r="CT545" s="2492"/>
      <c r="CU545" s="2492"/>
      <c r="CV545" s="2492"/>
      <c r="CW545" s="2492"/>
      <c r="CX545" s="2492"/>
      <c r="CY545" s="2492"/>
      <c r="CZ545" s="2492"/>
      <c r="DA545" s="2492"/>
      <c r="DB545" s="2492"/>
      <c r="DC545" s="2492"/>
      <c r="DD545" s="2492"/>
      <c r="DE545" s="2492"/>
      <c r="DF545" s="2492"/>
      <c r="DG545" s="2492"/>
      <c r="DH545" s="2492"/>
      <c r="DI545" s="2492"/>
      <c r="DJ545" s="2492"/>
      <c r="DK545" s="2492"/>
      <c r="DL545" s="2492"/>
      <c r="DM545" s="2492"/>
      <c r="DN545" s="2492"/>
      <c r="DO545" s="2492"/>
      <c r="DP545" s="2492"/>
      <c r="DQ545" s="2492"/>
      <c r="DR545" s="2492"/>
      <c r="DS545" s="2492"/>
      <c r="DT545" s="2492"/>
      <c r="DU545" s="2492"/>
      <c r="DV545" s="2492"/>
      <c r="DW545" s="2492"/>
      <c r="DX545" s="2492"/>
      <c r="DY545" s="2492"/>
      <c r="DZ545" s="2492"/>
      <c r="EA545" s="2492"/>
      <c r="EB545" s="2492"/>
      <c r="EC545" s="2492"/>
      <c r="ED545" s="2492"/>
      <c r="EE545" s="2492"/>
      <c r="EF545" s="2492"/>
      <c r="EG545" s="2492"/>
      <c r="EH545" s="2492"/>
      <c r="EI545" s="2492"/>
      <c r="EJ545" s="2492"/>
      <c r="EK545" s="2492"/>
      <c r="EL545" s="2492"/>
      <c r="EM545" s="2492"/>
      <c r="EN545" s="2492"/>
      <c r="EO545" s="2492"/>
      <c r="EP545" s="2492"/>
      <c r="EQ545" s="2492"/>
      <c r="ER545" s="2492"/>
      <c r="ES545" s="2492"/>
      <c r="ET545" s="2492"/>
      <c r="EU545" s="2492"/>
      <c r="EV545" s="2492"/>
      <c r="EW545" s="2492"/>
      <c r="EX545" s="2492"/>
      <c r="EY545" s="2492"/>
      <c r="EZ545" s="2492"/>
      <c r="FA545" s="2492"/>
      <c r="FB545" s="2492"/>
      <c r="FC545" s="2492"/>
      <c r="FD545" s="2492"/>
      <c r="FE545" s="2492"/>
      <c r="FF545" s="2492"/>
      <c r="FG545" s="2492"/>
      <c r="FH545" s="2492"/>
      <c r="FI545" s="2492"/>
      <c r="FJ545" s="2492"/>
      <c r="FK545" s="2492"/>
      <c r="FL545" s="2492"/>
      <c r="FM545" s="2492"/>
      <c r="FN545" s="2492"/>
      <c r="FO545" s="2492"/>
      <c r="FP545" s="2492"/>
      <c r="FQ545" s="2492"/>
      <c r="FR545" s="2492"/>
      <c r="FS545" s="2492"/>
      <c r="FT545" s="2492"/>
      <c r="FU545" s="2492"/>
      <c r="FV545" s="2492"/>
      <c r="FW545" s="2492"/>
      <c r="FX545" s="2492"/>
      <c r="FY545" s="2492"/>
      <c r="FZ545" s="2492"/>
      <c r="GA545" s="2492"/>
      <c r="GB545" s="2492"/>
      <c r="GC545" s="2492"/>
      <c r="GD545" s="2492"/>
      <c r="GE545" s="2492"/>
      <c r="GF545" s="2492"/>
      <c r="GG545" s="2492"/>
      <c r="GH545" s="2492"/>
      <c r="GI545" s="2492"/>
      <c r="GJ545" s="2492"/>
      <c r="GK545" s="2492"/>
      <c r="GL545" s="2492"/>
      <c r="GM545" s="2492"/>
      <c r="GN545" s="2492"/>
      <c r="GO545" s="2492"/>
      <c r="GP545" s="2492"/>
      <c r="GQ545" s="2492"/>
      <c r="GR545" s="2492"/>
      <c r="GS545" s="2492"/>
      <c r="GT545" s="2492"/>
      <c r="GU545" s="2492"/>
      <c r="GV545" s="2492"/>
      <c r="GW545" s="2492"/>
      <c r="GX545" s="2492"/>
      <c r="GY545" s="2492"/>
      <c r="GZ545" s="2492"/>
      <c r="HA545" s="2492"/>
      <c r="HB545" s="2492"/>
      <c r="HC545" s="2492"/>
      <c r="HD545" s="2492"/>
      <c r="HE545" s="2492"/>
      <c r="HF545" s="2492"/>
      <c r="HG545" s="2492"/>
      <c r="HH545" s="2492"/>
      <c r="HI545" s="2492"/>
      <c r="HJ545" s="2492"/>
      <c r="HK545" s="2492"/>
      <c r="HL545" s="2492"/>
      <c r="HM545" s="2492"/>
      <c r="HN545" s="2492"/>
      <c r="HO545" s="2492"/>
      <c r="HP545" s="2492"/>
      <c r="HQ545" s="2492"/>
      <c r="HR545" s="2492"/>
      <c r="HS545" s="2492"/>
      <c r="HT545" s="2492"/>
      <c r="HU545" s="2492"/>
      <c r="HV545" s="2492"/>
      <c r="HW545" s="2492"/>
      <c r="HX545" s="2492"/>
      <c r="HY545" s="2492"/>
      <c r="HZ545" s="2492"/>
      <c r="IA545" s="2492"/>
      <c r="IB545" s="2492"/>
      <c r="IC545" s="2492"/>
      <c r="ID545" s="2492"/>
      <c r="IE545" s="2492"/>
    </row>
    <row r="546" spans="1:239" s="1472" customFormat="1" ht="27" customHeight="1">
      <c r="A546" s="1684" t="s">
        <v>209</v>
      </c>
      <c r="B546" s="1685" t="s">
        <v>2194</v>
      </c>
      <c r="C546" s="4292" t="s">
        <v>2195</v>
      </c>
      <c r="D546" s="4294"/>
      <c r="E546" s="4294"/>
      <c r="F546" s="4295"/>
      <c r="G546" s="1497">
        <v>1.5</v>
      </c>
      <c r="H546" s="98"/>
      <c r="I546" s="686">
        <v>20.7</v>
      </c>
      <c r="J546" s="1123"/>
      <c r="K546" s="698">
        <v>2</v>
      </c>
      <c r="L546" s="2449"/>
      <c r="M546" s="1121" t="s">
        <v>275</v>
      </c>
      <c r="N546" s="1137"/>
      <c r="O546" s="1147"/>
      <c r="P546" s="1944"/>
      <c r="Q546" s="1147"/>
      <c r="R546" s="2466"/>
      <c r="S546" s="1137"/>
      <c r="T546" s="1147"/>
      <c r="U546" s="1944"/>
      <c r="V546" s="1147"/>
      <c r="W546" s="1429"/>
      <c r="X546" s="1502">
        <v>0.15</v>
      </c>
      <c r="Y546" s="1549"/>
      <c r="Z546" s="1981">
        <v>4046</v>
      </c>
      <c r="AA546" s="1616"/>
      <c r="AB546" s="2480"/>
      <c r="AC546" s="2516">
        <f t="shared" si="32"/>
        <v>0</v>
      </c>
      <c r="AD546" s="1416">
        <f t="shared" si="33"/>
        <v>0</v>
      </c>
      <c r="AE546" s="1416">
        <f t="shared" si="34"/>
        <v>0</v>
      </c>
      <c r="AF546" s="1416">
        <f t="shared" si="35"/>
        <v>0</v>
      </c>
      <c r="AG546" s="2492"/>
      <c r="AH546" s="2492"/>
      <c r="AI546" s="2492"/>
      <c r="AJ546" s="2492"/>
      <c r="AK546" s="2492"/>
      <c r="AL546" s="2492"/>
      <c r="AM546" s="2492"/>
      <c r="AN546" s="2492"/>
      <c r="AO546" s="2492"/>
      <c r="AP546" s="2492"/>
      <c r="AQ546" s="2492"/>
      <c r="AR546" s="2492"/>
      <c r="AS546" s="2492"/>
      <c r="AT546" s="2492"/>
      <c r="AU546" s="2492"/>
      <c r="AV546" s="2492"/>
      <c r="AW546" s="2492"/>
      <c r="AX546" s="2492"/>
      <c r="AY546" s="2492"/>
      <c r="AZ546" s="2492"/>
      <c r="BA546" s="2492"/>
      <c r="BB546" s="2492"/>
      <c r="BC546" s="2492"/>
      <c r="BD546" s="2492"/>
      <c r="BE546" s="2492"/>
      <c r="BF546" s="2492"/>
      <c r="BG546" s="2492"/>
      <c r="BH546" s="2492"/>
      <c r="BI546" s="2492"/>
      <c r="BJ546" s="2492"/>
      <c r="BK546" s="2492"/>
      <c r="BL546" s="2492"/>
      <c r="BM546" s="2492"/>
      <c r="BN546" s="2492"/>
      <c r="BO546" s="2492"/>
      <c r="BP546" s="2492"/>
      <c r="BQ546" s="2492"/>
      <c r="BR546" s="2492"/>
      <c r="BS546" s="2492"/>
      <c r="BT546" s="2492"/>
      <c r="BU546" s="2492"/>
      <c r="BV546" s="2492"/>
      <c r="BW546" s="2492"/>
      <c r="BX546" s="2492"/>
      <c r="BY546" s="2492"/>
      <c r="BZ546" s="2492"/>
      <c r="CA546" s="2492"/>
      <c r="CB546" s="2492"/>
      <c r="CC546" s="2492"/>
      <c r="CD546" s="2492"/>
      <c r="CE546" s="2492"/>
      <c r="CF546" s="2492"/>
      <c r="CG546" s="2492"/>
      <c r="CH546" s="2492"/>
      <c r="CI546" s="2492"/>
      <c r="CJ546" s="2492"/>
      <c r="CK546" s="2492"/>
      <c r="CL546" s="2492"/>
      <c r="CM546" s="2492"/>
      <c r="CN546" s="2492"/>
      <c r="CO546" s="2492"/>
      <c r="CP546" s="2492"/>
      <c r="CQ546" s="2492"/>
      <c r="CR546" s="2492"/>
      <c r="CS546" s="2492"/>
      <c r="CT546" s="2492"/>
      <c r="CU546" s="2492"/>
      <c r="CV546" s="2492"/>
      <c r="CW546" s="2492"/>
      <c r="CX546" s="2492"/>
      <c r="CY546" s="2492"/>
      <c r="CZ546" s="2492"/>
      <c r="DA546" s="2492"/>
      <c r="DB546" s="2492"/>
      <c r="DC546" s="2492"/>
      <c r="DD546" s="2492"/>
      <c r="DE546" s="2492"/>
      <c r="DF546" s="2492"/>
      <c r="DG546" s="2492"/>
      <c r="DH546" s="2492"/>
      <c r="DI546" s="2492"/>
      <c r="DJ546" s="2492"/>
      <c r="DK546" s="2492"/>
      <c r="DL546" s="2492"/>
      <c r="DM546" s="2492"/>
      <c r="DN546" s="2492"/>
      <c r="DO546" s="2492"/>
      <c r="DP546" s="2492"/>
      <c r="DQ546" s="2492"/>
      <c r="DR546" s="2492"/>
      <c r="DS546" s="2492"/>
      <c r="DT546" s="2492"/>
      <c r="DU546" s="2492"/>
      <c r="DV546" s="2492"/>
      <c r="DW546" s="2492"/>
      <c r="DX546" s="2492"/>
      <c r="DY546" s="2492"/>
      <c r="DZ546" s="2492"/>
      <c r="EA546" s="2492"/>
      <c r="EB546" s="2492"/>
      <c r="EC546" s="2492"/>
      <c r="ED546" s="2492"/>
      <c r="EE546" s="2492"/>
      <c r="EF546" s="2492"/>
      <c r="EG546" s="2492"/>
      <c r="EH546" s="2492"/>
      <c r="EI546" s="2492"/>
      <c r="EJ546" s="2492"/>
      <c r="EK546" s="2492"/>
      <c r="EL546" s="2492"/>
      <c r="EM546" s="2492"/>
      <c r="EN546" s="2492"/>
      <c r="EO546" s="2492"/>
      <c r="EP546" s="2492"/>
      <c r="EQ546" s="2492"/>
      <c r="ER546" s="2492"/>
      <c r="ES546" s="2492"/>
      <c r="ET546" s="2492"/>
      <c r="EU546" s="2492"/>
      <c r="EV546" s="2492"/>
      <c r="EW546" s="2492"/>
      <c r="EX546" s="2492"/>
      <c r="EY546" s="2492"/>
      <c r="EZ546" s="2492"/>
      <c r="FA546" s="2492"/>
      <c r="FB546" s="2492"/>
      <c r="FC546" s="2492"/>
      <c r="FD546" s="2492"/>
      <c r="FE546" s="2492"/>
      <c r="FF546" s="2492"/>
      <c r="FG546" s="2492"/>
      <c r="FH546" s="2492"/>
      <c r="FI546" s="2492"/>
      <c r="FJ546" s="2492"/>
      <c r="FK546" s="2492"/>
      <c r="FL546" s="2492"/>
      <c r="FM546" s="2492"/>
      <c r="FN546" s="2492"/>
      <c r="FO546" s="2492"/>
      <c r="FP546" s="2492"/>
      <c r="FQ546" s="2492"/>
      <c r="FR546" s="2492"/>
      <c r="FS546" s="2492"/>
      <c r="FT546" s="2492"/>
      <c r="FU546" s="2492"/>
      <c r="FV546" s="2492"/>
      <c r="FW546" s="2492"/>
      <c r="FX546" s="2492"/>
      <c r="FY546" s="2492"/>
      <c r="FZ546" s="2492"/>
      <c r="GA546" s="2492"/>
      <c r="GB546" s="2492"/>
      <c r="GC546" s="2492"/>
      <c r="GD546" s="2492"/>
      <c r="GE546" s="2492"/>
      <c r="GF546" s="2492"/>
      <c r="GG546" s="2492"/>
      <c r="GH546" s="2492"/>
      <c r="GI546" s="2492"/>
      <c r="GJ546" s="2492"/>
      <c r="GK546" s="2492"/>
      <c r="GL546" s="2492"/>
      <c r="GM546" s="2492"/>
      <c r="GN546" s="2492"/>
      <c r="GO546" s="2492"/>
      <c r="GP546" s="2492"/>
      <c r="GQ546" s="2492"/>
      <c r="GR546" s="2492"/>
      <c r="GS546" s="2492"/>
      <c r="GT546" s="2492"/>
      <c r="GU546" s="2492"/>
      <c r="GV546" s="2492"/>
      <c r="GW546" s="2492"/>
      <c r="GX546" s="2492"/>
      <c r="GY546" s="2492"/>
      <c r="GZ546" s="2492"/>
      <c r="HA546" s="2492"/>
      <c r="HB546" s="2492"/>
      <c r="HC546" s="2492"/>
      <c r="HD546" s="2492"/>
      <c r="HE546" s="2492"/>
      <c r="HF546" s="2492"/>
      <c r="HG546" s="2492"/>
      <c r="HH546" s="2492"/>
      <c r="HI546" s="2492"/>
      <c r="HJ546" s="2492"/>
      <c r="HK546" s="2492"/>
      <c r="HL546" s="2492"/>
      <c r="HM546" s="2492"/>
      <c r="HN546" s="2492"/>
      <c r="HO546" s="2492"/>
      <c r="HP546" s="2492"/>
      <c r="HQ546" s="2492"/>
      <c r="HR546" s="2492"/>
      <c r="HS546" s="2492"/>
      <c r="HT546" s="2492"/>
      <c r="HU546" s="2492"/>
      <c r="HV546" s="2492"/>
      <c r="HW546" s="2492"/>
      <c r="HX546" s="2492"/>
      <c r="HY546" s="2492"/>
      <c r="HZ546" s="2492"/>
      <c r="IA546" s="2492"/>
      <c r="IB546" s="2492"/>
      <c r="IC546" s="2492"/>
      <c r="ID546" s="2492"/>
      <c r="IE546" s="2492"/>
    </row>
    <row r="547" spans="1:239" s="1472" customFormat="1" ht="15.75" customHeight="1">
      <c r="A547" s="1495" t="s">
        <v>61</v>
      </c>
      <c r="B547" s="1968" t="s">
        <v>2196</v>
      </c>
      <c r="C547" s="1645" t="s">
        <v>2197</v>
      </c>
      <c r="D547" s="1544"/>
      <c r="E547" s="1616"/>
      <c r="F547" s="1970"/>
      <c r="G547" s="1554">
        <v>0.6</v>
      </c>
      <c r="H547" s="688"/>
      <c r="I547" s="684">
        <v>20.7</v>
      </c>
      <c r="J547" s="677"/>
      <c r="K547" s="168">
        <v>2</v>
      </c>
      <c r="L547" s="2562"/>
      <c r="M547" s="692" t="s">
        <v>294</v>
      </c>
      <c r="N547" s="2028"/>
      <c r="O547" s="992"/>
      <c r="P547" s="993"/>
      <c r="Q547" s="992"/>
      <c r="R547" s="2580"/>
      <c r="S547" s="460"/>
      <c r="T547" s="393"/>
      <c r="U547" s="1993"/>
      <c r="V547" s="393"/>
      <c r="W547" s="2474"/>
      <c r="X547" s="372"/>
      <c r="Y547" s="992"/>
      <c r="Z547" s="955"/>
      <c r="AA547" s="399"/>
      <c r="AB547" s="2482"/>
      <c r="AC547" s="2516">
        <f t="shared" si="32"/>
        <v>0</v>
      </c>
      <c r="AD547" s="1416">
        <f t="shared" si="33"/>
        <v>0</v>
      </c>
      <c r="AE547" s="1416">
        <f t="shared" si="34"/>
        <v>0</v>
      </c>
      <c r="AF547" s="1416">
        <f t="shared" si="35"/>
        <v>0</v>
      </c>
      <c r="AG547" s="2492"/>
      <c r="AH547" s="2492"/>
      <c r="AI547" s="2492"/>
      <c r="AJ547" s="2492"/>
      <c r="AK547" s="2492"/>
      <c r="AL547" s="2492"/>
      <c r="AM547" s="2492"/>
      <c r="AN547" s="2492"/>
      <c r="AO547" s="2492"/>
      <c r="AP547" s="2492"/>
      <c r="AQ547" s="2492"/>
      <c r="AR547" s="2492"/>
      <c r="AS547" s="2492"/>
      <c r="AT547" s="2492"/>
      <c r="AU547" s="2492"/>
      <c r="AV547" s="2492"/>
      <c r="AW547" s="2492"/>
      <c r="AX547" s="2492"/>
      <c r="AY547" s="2492"/>
      <c r="AZ547" s="2492"/>
      <c r="BA547" s="2492"/>
      <c r="BB547" s="2492"/>
      <c r="BC547" s="2492"/>
      <c r="BD547" s="2492"/>
      <c r="BE547" s="2492"/>
      <c r="BF547" s="2492"/>
      <c r="BG547" s="2492"/>
      <c r="BH547" s="2492"/>
      <c r="BI547" s="2492"/>
      <c r="BJ547" s="2492"/>
      <c r="BK547" s="2492"/>
      <c r="BL547" s="2492"/>
      <c r="BM547" s="2492"/>
      <c r="BN547" s="2492"/>
      <c r="BO547" s="2492"/>
      <c r="BP547" s="2492"/>
      <c r="BQ547" s="2492"/>
      <c r="BR547" s="2492"/>
      <c r="BS547" s="2492"/>
      <c r="BT547" s="2492"/>
      <c r="BU547" s="2492"/>
      <c r="BV547" s="2492"/>
      <c r="BW547" s="2492"/>
      <c r="BX547" s="2492"/>
      <c r="BY547" s="2492"/>
      <c r="BZ547" s="2492"/>
      <c r="CA547" s="2492"/>
      <c r="CB547" s="2492"/>
      <c r="CC547" s="2492"/>
      <c r="CD547" s="2492"/>
      <c r="CE547" s="2492"/>
      <c r="CF547" s="2492"/>
      <c r="CG547" s="2492"/>
      <c r="CH547" s="2492"/>
      <c r="CI547" s="2492"/>
      <c r="CJ547" s="2492"/>
      <c r="CK547" s="2492"/>
      <c r="CL547" s="2492"/>
      <c r="CM547" s="2492"/>
      <c r="CN547" s="2492"/>
      <c r="CO547" s="2492"/>
      <c r="CP547" s="2492"/>
      <c r="CQ547" s="2492"/>
      <c r="CR547" s="2492"/>
      <c r="CS547" s="2492"/>
      <c r="CT547" s="2492"/>
      <c r="CU547" s="2492"/>
      <c r="CV547" s="2492"/>
      <c r="CW547" s="2492"/>
      <c r="CX547" s="2492"/>
      <c r="CY547" s="2492"/>
      <c r="CZ547" s="2492"/>
      <c r="DA547" s="2492"/>
      <c r="DB547" s="2492"/>
      <c r="DC547" s="2492"/>
      <c r="DD547" s="2492"/>
      <c r="DE547" s="2492"/>
      <c r="DF547" s="2492"/>
      <c r="DG547" s="2492"/>
      <c r="DH547" s="2492"/>
      <c r="DI547" s="2492"/>
      <c r="DJ547" s="2492"/>
      <c r="DK547" s="2492"/>
      <c r="DL547" s="2492"/>
      <c r="DM547" s="2492"/>
      <c r="DN547" s="2492"/>
      <c r="DO547" s="2492"/>
      <c r="DP547" s="2492"/>
      <c r="DQ547" s="2492"/>
      <c r="DR547" s="2492"/>
      <c r="DS547" s="2492"/>
      <c r="DT547" s="2492"/>
      <c r="DU547" s="2492"/>
      <c r="DV547" s="2492"/>
      <c r="DW547" s="2492"/>
      <c r="DX547" s="2492"/>
      <c r="DY547" s="2492"/>
      <c r="DZ547" s="2492"/>
      <c r="EA547" s="2492"/>
      <c r="EB547" s="2492"/>
      <c r="EC547" s="2492"/>
      <c r="ED547" s="2492"/>
      <c r="EE547" s="2492"/>
      <c r="EF547" s="2492"/>
      <c r="EG547" s="2492"/>
      <c r="EH547" s="2492"/>
      <c r="EI547" s="2492"/>
      <c r="EJ547" s="2492"/>
      <c r="EK547" s="2492"/>
      <c r="EL547" s="2492"/>
      <c r="EM547" s="2492"/>
      <c r="EN547" s="2492"/>
      <c r="EO547" s="2492"/>
      <c r="EP547" s="2492"/>
      <c r="EQ547" s="2492"/>
      <c r="ER547" s="2492"/>
      <c r="ES547" s="2492"/>
      <c r="ET547" s="2492"/>
      <c r="EU547" s="2492"/>
      <c r="EV547" s="2492"/>
      <c r="EW547" s="2492"/>
      <c r="EX547" s="2492"/>
      <c r="EY547" s="2492"/>
      <c r="EZ547" s="2492"/>
      <c r="FA547" s="2492"/>
      <c r="FB547" s="2492"/>
      <c r="FC547" s="2492"/>
      <c r="FD547" s="2492"/>
      <c r="FE547" s="2492"/>
      <c r="FF547" s="2492"/>
      <c r="FG547" s="2492"/>
      <c r="FH547" s="2492"/>
      <c r="FI547" s="2492"/>
      <c r="FJ547" s="2492"/>
      <c r="FK547" s="2492"/>
      <c r="FL547" s="2492"/>
      <c r="FM547" s="2492"/>
      <c r="FN547" s="2492"/>
      <c r="FO547" s="2492"/>
      <c r="FP547" s="2492"/>
      <c r="FQ547" s="2492"/>
      <c r="FR547" s="2492"/>
      <c r="FS547" s="2492"/>
      <c r="FT547" s="2492"/>
      <c r="FU547" s="2492"/>
      <c r="FV547" s="2492"/>
      <c r="FW547" s="2492"/>
      <c r="FX547" s="2492"/>
      <c r="FY547" s="2492"/>
      <c r="FZ547" s="2492"/>
      <c r="GA547" s="2492"/>
      <c r="GB547" s="2492"/>
      <c r="GC547" s="2492"/>
      <c r="GD547" s="2492"/>
      <c r="GE547" s="2492"/>
      <c r="GF547" s="2492"/>
      <c r="GG547" s="2492"/>
      <c r="GH547" s="2492"/>
      <c r="GI547" s="2492"/>
      <c r="GJ547" s="2492"/>
      <c r="GK547" s="2492"/>
      <c r="GL547" s="2492"/>
      <c r="GM547" s="2492"/>
      <c r="GN547" s="2492"/>
      <c r="GO547" s="2492"/>
      <c r="GP547" s="2492"/>
      <c r="GQ547" s="2492"/>
      <c r="GR547" s="2492"/>
      <c r="GS547" s="2492"/>
      <c r="GT547" s="2492"/>
      <c r="GU547" s="2492"/>
      <c r="GV547" s="2492"/>
      <c r="GW547" s="2492"/>
      <c r="GX547" s="2492"/>
      <c r="GY547" s="2492"/>
      <c r="GZ547" s="2492"/>
      <c r="HA547" s="2492"/>
      <c r="HB547" s="2492"/>
      <c r="HC547" s="2492"/>
      <c r="HD547" s="2492"/>
      <c r="HE547" s="2492"/>
      <c r="HF547" s="2492"/>
      <c r="HG547" s="2492"/>
      <c r="HH547" s="2492"/>
      <c r="HI547" s="2492"/>
      <c r="HJ547" s="2492"/>
      <c r="HK547" s="2492"/>
      <c r="HL547" s="2492"/>
      <c r="HM547" s="2492"/>
      <c r="HN547" s="2492"/>
      <c r="HO547" s="2492"/>
      <c r="HP547" s="2492"/>
      <c r="HQ547" s="2492"/>
      <c r="HR547" s="2492"/>
      <c r="HS547" s="2492"/>
      <c r="HT547" s="2492"/>
      <c r="HU547" s="2492"/>
      <c r="HV547" s="2492"/>
      <c r="HW547" s="2492"/>
      <c r="HX547" s="2492"/>
      <c r="HY547" s="2492"/>
      <c r="HZ547" s="2492"/>
      <c r="IA547" s="2492"/>
      <c r="IB547" s="2492"/>
      <c r="IC547" s="2492"/>
      <c r="ID547" s="2492"/>
      <c r="IE547" s="2492"/>
    </row>
    <row r="548" spans="1:239" s="1825" customFormat="1" ht="15.75" customHeight="1" thickBot="1">
      <c r="A548" s="2410" t="s">
        <v>398</v>
      </c>
      <c r="B548" s="2411" t="s">
        <v>2198</v>
      </c>
      <c r="C548" s="2412" t="s">
        <v>2199</v>
      </c>
      <c r="D548" s="2413"/>
      <c r="E548" s="2414"/>
      <c r="F548" s="2415"/>
      <c r="G548" s="2416">
        <v>0.6</v>
      </c>
      <c r="H548" s="2417"/>
      <c r="I548" s="1229">
        <v>20.7</v>
      </c>
      <c r="J548" s="2418"/>
      <c r="K548" s="2419">
        <v>2</v>
      </c>
      <c r="L548" s="2455"/>
      <c r="M548" s="2123" t="s">
        <v>294</v>
      </c>
      <c r="N548" s="2028"/>
      <c r="O548" s="992"/>
      <c r="P548" s="993"/>
      <c r="Q548" s="992"/>
      <c r="R548" s="2580"/>
      <c r="S548" s="460"/>
      <c r="T548" s="393"/>
      <c r="U548" s="1993"/>
      <c r="V548" s="393"/>
      <c r="W548" s="2474"/>
      <c r="X548" s="372"/>
      <c r="Y548" s="992"/>
      <c r="Z548" s="955"/>
      <c r="AA548" s="399"/>
      <c r="AB548" s="2482"/>
      <c r="AC548" s="2516">
        <f t="shared" si="32"/>
        <v>0</v>
      </c>
      <c r="AD548" s="1416">
        <f t="shared" si="33"/>
        <v>0</v>
      </c>
      <c r="AE548" s="1416">
        <f t="shared" si="34"/>
        <v>0</v>
      </c>
      <c r="AF548" s="1416">
        <f t="shared" si="35"/>
        <v>0</v>
      </c>
      <c r="AG548" s="2499"/>
      <c r="AH548" s="2499"/>
      <c r="AI548" s="2499"/>
      <c r="AJ548" s="2499"/>
      <c r="AK548" s="2499"/>
      <c r="AL548" s="2499"/>
      <c r="AM548" s="2499"/>
      <c r="AN548" s="2499"/>
      <c r="AO548" s="2499"/>
      <c r="AP548" s="2499"/>
      <c r="AQ548" s="2499"/>
      <c r="AR548" s="2499"/>
      <c r="AS548" s="2499"/>
      <c r="AT548" s="2499"/>
      <c r="AU548" s="2499"/>
      <c r="AV548" s="2499"/>
      <c r="AW548" s="2499"/>
      <c r="AX548" s="2499"/>
      <c r="AY548" s="2499"/>
      <c r="AZ548" s="2499"/>
      <c r="BA548" s="2499"/>
      <c r="BB548" s="2499"/>
      <c r="BC548" s="2499"/>
      <c r="BD548" s="2499"/>
      <c r="BE548" s="2499"/>
      <c r="BF548" s="2499"/>
      <c r="BG548" s="2499"/>
      <c r="BH548" s="2499"/>
      <c r="BI548" s="2499"/>
      <c r="BJ548" s="2499"/>
      <c r="BK548" s="2499"/>
      <c r="BL548" s="2499"/>
      <c r="BM548" s="2499"/>
      <c r="BN548" s="2499"/>
      <c r="BO548" s="2499"/>
      <c r="BP548" s="2499"/>
      <c r="BQ548" s="2499"/>
      <c r="BR548" s="2499"/>
      <c r="BS548" s="2499"/>
      <c r="BT548" s="2499"/>
      <c r="BU548" s="2499"/>
      <c r="BV548" s="2499"/>
      <c r="BW548" s="2499"/>
      <c r="BX548" s="2499"/>
      <c r="BY548" s="2499"/>
      <c r="BZ548" s="2499"/>
      <c r="CA548" s="2499"/>
      <c r="CB548" s="2499"/>
      <c r="CC548" s="2499"/>
      <c r="CD548" s="2499"/>
      <c r="CE548" s="2499"/>
      <c r="CF548" s="2499"/>
      <c r="CG548" s="2499"/>
      <c r="CH548" s="2499"/>
      <c r="CI548" s="2499"/>
      <c r="CJ548" s="2499"/>
      <c r="CK548" s="2499"/>
      <c r="CL548" s="2499"/>
      <c r="CM548" s="2499"/>
      <c r="CN548" s="2499"/>
      <c r="CO548" s="2499"/>
      <c r="CP548" s="2499"/>
      <c r="CQ548" s="2499"/>
      <c r="CR548" s="2499"/>
      <c r="CS548" s="2499"/>
      <c r="CT548" s="2499"/>
      <c r="CU548" s="2499"/>
      <c r="CV548" s="2499"/>
      <c r="CW548" s="2499"/>
      <c r="CX548" s="2499"/>
      <c r="CY548" s="2499"/>
      <c r="CZ548" s="2499"/>
      <c r="DA548" s="2499"/>
      <c r="DB548" s="2499"/>
      <c r="DC548" s="2499"/>
      <c r="DD548" s="2499"/>
      <c r="DE548" s="2499"/>
      <c r="DF548" s="2499"/>
      <c r="DG548" s="2499"/>
      <c r="DH548" s="2499"/>
      <c r="DI548" s="2499"/>
      <c r="DJ548" s="2499"/>
      <c r="DK548" s="2499"/>
      <c r="DL548" s="2499"/>
      <c r="DM548" s="2499"/>
      <c r="DN548" s="2499"/>
      <c r="DO548" s="2499"/>
      <c r="DP548" s="2499"/>
      <c r="DQ548" s="2499"/>
      <c r="DR548" s="2499"/>
      <c r="DS548" s="2499"/>
      <c r="DT548" s="2499"/>
      <c r="DU548" s="2499"/>
      <c r="DV548" s="2499"/>
      <c r="DW548" s="2499"/>
      <c r="DX548" s="2499"/>
      <c r="DY548" s="2499"/>
      <c r="DZ548" s="2499"/>
      <c r="EA548" s="2499"/>
      <c r="EB548" s="2499"/>
      <c r="EC548" s="2499"/>
      <c r="ED548" s="2499"/>
      <c r="EE548" s="2499"/>
      <c r="EF548" s="2499"/>
      <c r="EG548" s="2499"/>
      <c r="EH548" s="2499"/>
      <c r="EI548" s="2499"/>
      <c r="EJ548" s="2499"/>
      <c r="EK548" s="2499"/>
      <c r="EL548" s="2499"/>
      <c r="EM548" s="2499"/>
      <c r="EN548" s="2499"/>
      <c r="EO548" s="2499"/>
      <c r="EP548" s="2499"/>
      <c r="EQ548" s="2499"/>
      <c r="ER548" s="2499"/>
      <c r="ES548" s="2499"/>
      <c r="ET548" s="2499"/>
      <c r="EU548" s="2499"/>
      <c r="EV548" s="2499"/>
      <c r="EW548" s="2499"/>
      <c r="EX548" s="2499"/>
      <c r="EY548" s="2499"/>
      <c r="EZ548" s="2499"/>
      <c r="FA548" s="2499"/>
      <c r="FB548" s="2499"/>
      <c r="FC548" s="2499"/>
      <c r="FD548" s="2499"/>
      <c r="FE548" s="2499"/>
      <c r="FF548" s="2499"/>
      <c r="FG548" s="2499"/>
      <c r="FH548" s="2499"/>
      <c r="FI548" s="2499"/>
      <c r="FJ548" s="2499"/>
      <c r="FK548" s="2499"/>
      <c r="FL548" s="2499"/>
      <c r="FM548" s="2499"/>
      <c r="FN548" s="2499"/>
      <c r="FO548" s="2499"/>
      <c r="FP548" s="2499"/>
      <c r="FQ548" s="2499"/>
      <c r="FR548" s="2499"/>
      <c r="FS548" s="2499"/>
      <c r="FT548" s="2499"/>
      <c r="FU548" s="2499"/>
      <c r="FV548" s="2499"/>
      <c r="FW548" s="2499"/>
      <c r="FX548" s="2499"/>
      <c r="FY548" s="2499"/>
      <c r="FZ548" s="2499"/>
      <c r="GA548" s="2499"/>
      <c r="GB548" s="2499"/>
      <c r="GC548" s="2499"/>
      <c r="GD548" s="2499"/>
      <c r="GE548" s="2499"/>
      <c r="GF548" s="2499"/>
      <c r="GG548" s="2499"/>
      <c r="GH548" s="2499"/>
      <c r="GI548" s="2499"/>
      <c r="GJ548" s="2499"/>
      <c r="GK548" s="2499"/>
      <c r="GL548" s="2499"/>
      <c r="GM548" s="2499"/>
      <c r="GN548" s="2499"/>
      <c r="GO548" s="2499"/>
      <c r="GP548" s="2499"/>
      <c r="GQ548" s="2499"/>
      <c r="GR548" s="2499"/>
      <c r="GS548" s="2499"/>
      <c r="GT548" s="2499"/>
      <c r="GU548" s="2499"/>
      <c r="GV548" s="2499"/>
      <c r="GW548" s="2499"/>
      <c r="GX548" s="2499"/>
      <c r="GY548" s="2499"/>
      <c r="GZ548" s="2499"/>
      <c r="HA548" s="2499"/>
      <c r="HB548" s="2499"/>
      <c r="HC548" s="2499"/>
      <c r="HD548" s="2499"/>
      <c r="HE548" s="2499"/>
      <c r="HF548" s="2499"/>
      <c r="HG548" s="2499"/>
      <c r="HH548" s="2499"/>
      <c r="HI548" s="2499"/>
      <c r="HJ548" s="2499"/>
      <c r="HK548" s="2499"/>
      <c r="HL548" s="2499"/>
      <c r="HM548" s="2499"/>
      <c r="HN548" s="2499"/>
      <c r="HO548" s="2499"/>
      <c r="HP548" s="2499"/>
      <c r="HQ548" s="2499"/>
      <c r="HR548" s="2499"/>
      <c r="HS548" s="2499"/>
      <c r="HT548" s="2499"/>
      <c r="HU548" s="2499"/>
      <c r="HV548" s="2499"/>
      <c r="HW548" s="2499"/>
      <c r="HX548" s="2499"/>
      <c r="HY548" s="2499"/>
      <c r="HZ548" s="2499"/>
      <c r="IA548" s="2499"/>
      <c r="IB548" s="2499"/>
      <c r="IC548" s="2499"/>
      <c r="ID548" s="2499"/>
      <c r="IE548" s="2499"/>
    </row>
    <row r="549" spans="1:239" s="1472" customFormat="1" ht="30" customHeight="1" thickBot="1">
      <c r="A549" s="2518"/>
      <c r="B549" s="1197" t="s">
        <v>2200</v>
      </c>
      <c r="C549" s="2519"/>
      <c r="D549" s="2520"/>
      <c r="E549" s="2521"/>
      <c r="F549" s="2522"/>
      <c r="G549" s="2523"/>
      <c r="H549" s="2524"/>
      <c r="I549" s="2525" t="s">
        <v>373</v>
      </c>
      <c r="J549" s="2526"/>
      <c r="K549" s="2527"/>
      <c r="L549" s="2546"/>
      <c r="M549" s="2528"/>
      <c r="N549" s="1196"/>
      <c r="O549" s="2529"/>
      <c r="P549" s="2529" t="s">
        <v>373</v>
      </c>
      <c r="Q549" s="2529"/>
      <c r="R549" s="2592"/>
      <c r="S549" s="2529"/>
      <c r="T549" s="2529"/>
      <c r="U549" s="2529" t="s">
        <v>373</v>
      </c>
      <c r="V549" s="2529"/>
      <c r="W549" s="2546"/>
      <c r="X549" s="2530"/>
      <c r="Y549" s="2531"/>
      <c r="Z549" s="2532" t="s">
        <v>373</v>
      </c>
      <c r="AA549" s="2531"/>
      <c r="AB549" s="2670"/>
      <c r="AC549" s="2533"/>
      <c r="AD549" s="2534"/>
      <c r="AE549" s="2534"/>
      <c r="AF549" s="2534"/>
      <c r="AG549" s="2492"/>
      <c r="AH549" s="2492"/>
      <c r="AI549" s="2492"/>
      <c r="AJ549" s="2492"/>
      <c r="AK549" s="2492"/>
      <c r="AL549" s="2492"/>
      <c r="AM549" s="2492"/>
      <c r="AN549" s="2492"/>
      <c r="AO549" s="2492"/>
      <c r="AP549" s="2492"/>
      <c r="AQ549" s="2492"/>
      <c r="AR549" s="2492"/>
      <c r="AS549" s="2492"/>
      <c r="AT549" s="2492"/>
      <c r="AU549" s="2492"/>
      <c r="AV549" s="2492"/>
      <c r="AW549" s="2492"/>
      <c r="AX549" s="2492"/>
      <c r="AY549" s="2492"/>
      <c r="AZ549" s="2492"/>
      <c r="BA549" s="2492"/>
      <c r="BB549" s="2492"/>
      <c r="BC549" s="2492"/>
      <c r="BD549" s="2492"/>
      <c r="BE549" s="2492"/>
      <c r="BF549" s="2492"/>
      <c r="BG549" s="2492"/>
      <c r="BH549" s="2492"/>
      <c r="BI549" s="2492"/>
      <c r="BJ549" s="2492"/>
      <c r="BK549" s="2492"/>
      <c r="BL549" s="2492"/>
      <c r="BM549" s="2492"/>
      <c r="BN549" s="2492"/>
      <c r="BO549" s="2492"/>
      <c r="BP549" s="2492"/>
      <c r="BQ549" s="2492"/>
      <c r="BR549" s="2492"/>
      <c r="BS549" s="2492"/>
      <c r="BT549" s="2492"/>
      <c r="BU549" s="2492"/>
      <c r="BV549" s="2492"/>
      <c r="BW549" s="2492"/>
      <c r="BX549" s="2492"/>
      <c r="BY549" s="2492"/>
      <c r="BZ549" s="2492"/>
      <c r="CA549" s="2492"/>
      <c r="CB549" s="2492"/>
      <c r="CC549" s="2492"/>
      <c r="CD549" s="2492"/>
      <c r="CE549" s="2492"/>
      <c r="CF549" s="2492"/>
      <c r="CG549" s="2492"/>
      <c r="CH549" s="2492"/>
      <c r="CI549" s="2492"/>
      <c r="CJ549" s="2492"/>
      <c r="CK549" s="2492"/>
      <c r="CL549" s="2492"/>
      <c r="CM549" s="2492"/>
      <c r="CN549" s="2492"/>
      <c r="CO549" s="2492"/>
      <c r="CP549" s="2492"/>
      <c r="CQ549" s="2492"/>
      <c r="CR549" s="2492"/>
      <c r="CS549" s="2492"/>
      <c r="CT549" s="2492"/>
      <c r="CU549" s="2492"/>
      <c r="CV549" s="2492"/>
      <c r="CW549" s="2492"/>
      <c r="CX549" s="2492"/>
      <c r="CY549" s="2492"/>
      <c r="CZ549" s="2492"/>
      <c r="DA549" s="2492"/>
      <c r="DB549" s="2492"/>
      <c r="DC549" s="2492"/>
      <c r="DD549" s="2492"/>
      <c r="DE549" s="2492"/>
      <c r="DF549" s="2492"/>
      <c r="DG549" s="2492"/>
      <c r="DH549" s="2492"/>
      <c r="DI549" s="2492"/>
      <c r="DJ549" s="2492"/>
      <c r="DK549" s="2492"/>
      <c r="DL549" s="2492"/>
      <c r="DM549" s="2492"/>
      <c r="DN549" s="2492"/>
      <c r="DO549" s="2492"/>
      <c r="DP549" s="2492"/>
      <c r="DQ549" s="2492"/>
      <c r="DR549" s="2492"/>
      <c r="DS549" s="2492"/>
      <c r="DT549" s="2492"/>
      <c r="DU549" s="2492"/>
      <c r="DV549" s="2492"/>
      <c r="DW549" s="2492"/>
      <c r="DX549" s="2492"/>
      <c r="DY549" s="2492"/>
      <c r="DZ549" s="2492"/>
      <c r="EA549" s="2492"/>
      <c r="EB549" s="2492"/>
      <c r="EC549" s="2492"/>
      <c r="ED549" s="2492"/>
      <c r="EE549" s="2492"/>
      <c r="EF549" s="2492"/>
      <c r="EG549" s="2492"/>
      <c r="EH549" s="2492"/>
      <c r="EI549" s="2492"/>
      <c r="EJ549" s="2492"/>
      <c r="EK549" s="2492"/>
      <c r="EL549" s="2492"/>
      <c r="EM549" s="2492"/>
      <c r="EN549" s="2492"/>
      <c r="EO549" s="2492"/>
      <c r="EP549" s="2492"/>
      <c r="EQ549" s="2492"/>
      <c r="ER549" s="2492"/>
      <c r="ES549" s="2492"/>
      <c r="ET549" s="2492"/>
      <c r="EU549" s="2492"/>
      <c r="EV549" s="2492"/>
      <c r="EW549" s="2492"/>
      <c r="EX549" s="2492"/>
      <c r="EY549" s="2492"/>
      <c r="EZ549" s="2492"/>
      <c r="FA549" s="2492"/>
      <c r="FB549" s="2492"/>
      <c r="FC549" s="2492"/>
      <c r="FD549" s="2492"/>
      <c r="FE549" s="2492"/>
      <c r="FF549" s="2492"/>
      <c r="FG549" s="2492"/>
      <c r="FH549" s="2492"/>
      <c r="FI549" s="2492"/>
      <c r="FJ549" s="2492"/>
      <c r="FK549" s="2492"/>
      <c r="FL549" s="2492"/>
      <c r="FM549" s="2492"/>
      <c r="FN549" s="2492"/>
      <c r="FO549" s="2492"/>
      <c r="FP549" s="2492"/>
      <c r="FQ549" s="2492"/>
      <c r="FR549" s="2492"/>
      <c r="FS549" s="2492"/>
      <c r="FT549" s="2492"/>
      <c r="FU549" s="2492"/>
      <c r="FV549" s="2492"/>
      <c r="FW549" s="2492"/>
      <c r="FX549" s="2492"/>
      <c r="FY549" s="2492"/>
      <c r="FZ549" s="2492"/>
      <c r="GA549" s="2492"/>
      <c r="GB549" s="2492"/>
      <c r="GC549" s="2492"/>
      <c r="GD549" s="2492"/>
      <c r="GE549" s="2492"/>
      <c r="GF549" s="2492"/>
      <c r="GG549" s="2492"/>
      <c r="GH549" s="2492"/>
      <c r="GI549" s="2492"/>
      <c r="GJ549" s="2492"/>
      <c r="GK549" s="2492"/>
      <c r="GL549" s="2492"/>
      <c r="GM549" s="2492"/>
      <c r="GN549" s="2492"/>
      <c r="GO549" s="2492"/>
      <c r="GP549" s="2492"/>
      <c r="GQ549" s="2492"/>
      <c r="GR549" s="2492"/>
      <c r="GS549" s="2492"/>
      <c r="GT549" s="2492"/>
      <c r="GU549" s="2492"/>
      <c r="GV549" s="2492"/>
      <c r="GW549" s="2492"/>
      <c r="GX549" s="2492"/>
      <c r="GY549" s="2492"/>
      <c r="GZ549" s="2492"/>
      <c r="HA549" s="2492"/>
      <c r="HB549" s="2492"/>
      <c r="HC549" s="2492"/>
      <c r="HD549" s="2492"/>
      <c r="HE549" s="2492"/>
      <c r="HF549" s="2492"/>
      <c r="HG549" s="2492"/>
      <c r="HH549" s="2492"/>
      <c r="HI549" s="2492"/>
      <c r="HJ549" s="2492"/>
      <c r="HK549" s="2492"/>
      <c r="HL549" s="2492"/>
      <c r="HM549" s="2492"/>
      <c r="HN549" s="2492"/>
      <c r="HO549" s="2492"/>
      <c r="HP549" s="2492"/>
      <c r="HQ549" s="2492"/>
      <c r="HR549" s="2492"/>
      <c r="HS549" s="2492"/>
      <c r="HT549" s="2492"/>
      <c r="HU549" s="2492"/>
      <c r="HV549" s="2492"/>
      <c r="HW549" s="2492"/>
      <c r="HX549" s="2492"/>
      <c r="HY549" s="2492"/>
      <c r="HZ549" s="2492"/>
      <c r="IA549" s="2492"/>
      <c r="IB549" s="2492"/>
      <c r="IC549" s="2492"/>
      <c r="ID549" s="2492"/>
      <c r="IE549" s="2492"/>
    </row>
    <row r="550" spans="1:239" s="1472" customFormat="1" ht="27" customHeight="1">
      <c r="A550" s="1495" t="s">
        <v>2201</v>
      </c>
      <c r="B550" s="904" t="s">
        <v>2202</v>
      </c>
      <c r="C550" s="4454" t="s">
        <v>2203</v>
      </c>
      <c r="D550" s="4455"/>
      <c r="E550" s="4455"/>
      <c r="F550" s="4456"/>
      <c r="G550" s="1497" t="s">
        <v>473</v>
      </c>
      <c r="H550" s="701"/>
      <c r="I550" s="686">
        <v>20.7</v>
      </c>
      <c r="J550" s="755"/>
      <c r="K550" s="698">
        <v>2</v>
      </c>
      <c r="L550" s="2449"/>
      <c r="M550" s="1121" t="s">
        <v>2204</v>
      </c>
      <c r="N550" s="1497">
        <v>20</v>
      </c>
      <c r="O550" s="1549"/>
      <c r="P550" s="1488">
        <v>27</v>
      </c>
      <c r="Q550" s="1549"/>
      <c r="R550" s="2468"/>
      <c r="S550" s="1497">
        <v>50</v>
      </c>
      <c r="T550" s="2299"/>
      <c r="U550" s="1488">
        <v>57</v>
      </c>
      <c r="V550" s="2299"/>
      <c r="W550" s="2476"/>
      <c r="X550" s="761">
        <v>1</v>
      </c>
      <c r="Y550" s="755"/>
      <c r="Z550" s="1981">
        <v>734</v>
      </c>
      <c r="AA550" s="760"/>
      <c r="AB550" s="2481"/>
      <c r="AC550" s="2516">
        <f t="shared" si="32"/>
        <v>0</v>
      </c>
      <c r="AD550" s="1416">
        <f t="shared" si="33"/>
        <v>0</v>
      </c>
      <c r="AE550" s="1416">
        <f t="shared" si="34"/>
        <v>0</v>
      </c>
      <c r="AF550" s="1416">
        <f t="shared" si="35"/>
        <v>0</v>
      </c>
      <c r="AG550" s="2492"/>
      <c r="AH550" s="2492"/>
      <c r="AI550" s="2492"/>
      <c r="AJ550" s="2492"/>
      <c r="AK550" s="2492"/>
      <c r="AL550" s="2492"/>
      <c r="AM550" s="2492"/>
      <c r="AN550" s="2492"/>
      <c r="AO550" s="2492"/>
      <c r="AP550" s="2492"/>
      <c r="AQ550" s="2492"/>
      <c r="AR550" s="2492"/>
      <c r="AS550" s="2492"/>
      <c r="AT550" s="2492"/>
      <c r="AU550" s="2492"/>
      <c r="AV550" s="2492"/>
      <c r="AW550" s="2492"/>
      <c r="AX550" s="2492"/>
      <c r="AY550" s="2492"/>
      <c r="AZ550" s="2492"/>
      <c r="BA550" s="2492"/>
      <c r="BB550" s="2492"/>
      <c r="BC550" s="2492"/>
      <c r="BD550" s="2492"/>
      <c r="BE550" s="2492"/>
      <c r="BF550" s="2492"/>
      <c r="BG550" s="2492"/>
      <c r="BH550" s="2492"/>
      <c r="BI550" s="2492"/>
      <c r="BJ550" s="2492"/>
      <c r="BK550" s="2492"/>
      <c r="BL550" s="2492"/>
      <c r="BM550" s="2492"/>
      <c r="BN550" s="2492"/>
      <c r="BO550" s="2492"/>
      <c r="BP550" s="2492"/>
      <c r="BQ550" s="2492"/>
      <c r="BR550" s="2492"/>
      <c r="BS550" s="2492"/>
      <c r="BT550" s="2492"/>
      <c r="BU550" s="2492"/>
      <c r="BV550" s="2492"/>
      <c r="BW550" s="2492"/>
      <c r="BX550" s="2492"/>
      <c r="BY550" s="2492"/>
      <c r="BZ550" s="2492"/>
      <c r="CA550" s="2492"/>
      <c r="CB550" s="2492"/>
      <c r="CC550" s="2492"/>
      <c r="CD550" s="2492"/>
      <c r="CE550" s="2492"/>
      <c r="CF550" s="2492"/>
      <c r="CG550" s="2492"/>
      <c r="CH550" s="2492"/>
      <c r="CI550" s="2492"/>
      <c r="CJ550" s="2492"/>
      <c r="CK550" s="2492"/>
      <c r="CL550" s="2492"/>
      <c r="CM550" s="2492"/>
      <c r="CN550" s="2492"/>
      <c r="CO550" s="2492"/>
      <c r="CP550" s="2492"/>
      <c r="CQ550" s="2492"/>
      <c r="CR550" s="2492"/>
      <c r="CS550" s="2492"/>
      <c r="CT550" s="2492"/>
      <c r="CU550" s="2492"/>
      <c r="CV550" s="2492"/>
      <c r="CW550" s="2492"/>
      <c r="CX550" s="2492"/>
      <c r="CY550" s="2492"/>
      <c r="CZ550" s="2492"/>
      <c r="DA550" s="2492"/>
      <c r="DB550" s="2492"/>
      <c r="DC550" s="2492"/>
      <c r="DD550" s="2492"/>
      <c r="DE550" s="2492"/>
      <c r="DF550" s="2492"/>
      <c r="DG550" s="2492"/>
      <c r="DH550" s="2492"/>
      <c r="DI550" s="2492"/>
      <c r="DJ550" s="2492"/>
      <c r="DK550" s="2492"/>
      <c r="DL550" s="2492"/>
      <c r="DM550" s="2492"/>
      <c r="DN550" s="2492"/>
      <c r="DO550" s="2492"/>
      <c r="DP550" s="2492"/>
      <c r="DQ550" s="2492"/>
      <c r="DR550" s="2492"/>
      <c r="DS550" s="2492"/>
      <c r="DT550" s="2492"/>
      <c r="DU550" s="2492"/>
      <c r="DV550" s="2492"/>
      <c r="DW550" s="2492"/>
      <c r="DX550" s="2492"/>
      <c r="DY550" s="2492"/>
      <c r="DZ550" s="2492"/>
      <c r="EA550" s="2492"/>
      <c r="EB550" s="2492"/>
      <c r="EC550" s="2492"/>
      <c r="ED550" s="2492"/>
      <c r="EE550" s="2492"/>
      <c r="EF550" s="2492"/>
      <c r="EG550" s="2492"/>
      <c r="EH550" s="2492"/>
      <c r="EI550" s="2492"/>
      <c r="EJ550" s="2492"/>
      <c r="EK550" s="2492"/>
      <c r="EL550" s="2492"/>
      <c r="EM550" s="2492"/>
      <c r="EN550" s="2492"/>
      <c r="EO550" s="2492"/>
      <c r="EP550" s="2492"/>
      <c r="EQ550" s="2492"/>
      <c r="ER550" s="2492"/>
      <c r="ES550" s="2492"/>
      <c r="ET550" s="2492"/>
      <c r="EU550" s="2492"/>
      <c r="EV550" s="2492"/>
      <c r="EW550" s="2492"/>
      <c r="EX550" s="2492"/>
      <c r="EY550" s="2492"/>
      <c r="EZ550" s="2492"/>
      <c r="FA550" s="2492"/>
      <c r="FB550" s="2492"/>
      <c r="FC550" s="2492"/>
      <c r="FD550" s="2492"/>
      <c r="FE550" s="2492"/>
      <c r="FF550" s="2492"/>
      <c r="FG550" s="2492"/>
      <c r="FH550" s="2492"/>
      <c r="FI550" s="2492"/>
      <c r="FJ550" s="2492"/>
      <c r="FK550" s="2492"/>
      <c r="FL550" s="2492"/>
      <c r="FM550" s="2492"/>
      <c r="FN550" s="2492"/>
      <c r="FO550" s="2492"/>
      <c r="FP550" s="2492"/>
      <c r="FQ550" s="2492"/>
      <c r="FR550" s="2492"/>
      <c r="FS550" s="2492"/>
      <c r="FT550" s="2492"/>
      <c r="FU550" s="2492"/>
      <c r="FV550" s="2492"/>
      <c r="FW550" s="2492"/>
      <c r="FX550" s="2492"/>
      <c r="FY550" s="2492"/>
      <c r="FZ550" s="2492"/>
      <c r="GA550" s="2492"/>
      <c r="GB550" s="2492"/>
      <c r="GC550" s="2492"/>
      <c r="GD550" s="2492"/>
      <c r="GE550" s="2492"/>
      <c r="GF550" s="2492"/>
      <c r="GG550" s="2492"/>
      <c r="GH550" s="2492"/>
      <c r="GI550" s="2492"/>
      <c r="GJ550" s="2492"/>
      <c r="GK550" s="2492"/>
      <c r="GL550" s="2492"/>
      <c r="GM550" s="2492"/>
      <c r="GN550" s="2492"/>
      <c r="GO550" s="2492"/>
      <c r="GP550" s="2492"/>
      <c r="GQ550" s="2492"/>
      <c r="GR550" s="2492"/>
      <c r="GS550" s="2492"/>
      <c r="GT550" s="2492"/>
      <c r="GU550" s="2492"/>
      <c r="GV550" s="2492"/>
      <c r="GW550" s="2492"/>
      <c r="GX550" s="2492"/>
      <c r="GY550" s="2492"/>
      <c r="GZ550" s="2492"/>
      <c r="HA550" s="2492"/>
      <c r="HB550" s="2492"/>
      <c r="HC550" s="2492"/>
      <c r="HD550" s="2492"/>
      <c r="HE550" s="2492"/>
      <c r="HF550" s="2492"/>
      <c r="HG550" s="2492"/>
      <c r="HH550" s="2492"/>
      <c r="HI550" s="2492"/>
      <c r="HJ550" s="2492"/>
      <c r="HK550" s="2492"/>
      <c r="HL550" s="2492"/>
      <c r="HM550" s="2492"/>
      <c r="HN550" s="2492"/>
      <c r="HO550" s="2492"/>
      <c r="HP550" s="2492"/>
      <c r="HQ550" s="2492"/>
      <c r="HR550" s="2492"/>
      <c r="HS550" s="2492"/>
      <c r="HT550" s="2492"/>
      <c r="HU550" s="2492"/>
      <c r="HV550" s="2492"/>
      <c r="HW550" s="2492"/>
      <c r="HX550" s="2492"/>
      <c r="HY550" s="2492"/>
      <c r="HZ550" s="2492"/>
      <c r="IA550" s="2492"/>
      <c r="IB550" s="2492"/>
      <c r="IC550" s="2492"/>
      <c r="ID550" s="2492"/>
      <c r="IE550" s="2492"/>
    </row>
    <row r="551" spans="1:239" s="1472" customFormat="1" ht="27" customHeight="1">
      <c r="A551" s="1483" t="s">
        <v>228</v>
      </c>
      <c r="B551" s="1496" t="s">
        <v>2205</v>
      </c>
      <c r="C551" s="4292" t="s">
        <v>2206</v>
      </c>
      <c r="D551" s="4294"/>
      <c r="E551" s="4294"/>
      <c r="F551" s="4295"/>
      <c r="G551" s="1497" t="s">
        <v>473</v>
      </c>
      <c r="H551" s="98"/>
      <c r="I551" s="686">
        <v>20.7</v>
      </c>
      <c r="J551" s="755"/>
      <c r="K551" s="698">
        <v>2</v>
      </c>
      <c r="L551" s="2449"/>
      <c r="M551" s="1121" t="s">
        <v>307</v>
      </c>
      <c r="N551" s="945"/>
      <c r="O551" s="1134"/>
      <c r="P551" s="1588"/>
      <c r="Q551" s="1134"/>
      <c r="R551" s="2471"/>
      <c r="S551" s="2300"/>
      <c r="T551" s="2301"/>
      <c r="U551" s="1944"/>
      <c r="V551" s="2301"/>
      <c r="W551" s="1429"/>
      <c r="X551" s="761">
        <v>1</v>
      </c>
      <c r="Y551" s="755"/>
      <c r="Z551" s="1981">
        <v>606</v>
      </c>
      <c r="AA551" s="760"/>
      <c r="AB551" s="2481"/>
      <c r="AC551" s="2516">
        <f t="shared" si="32"/>
        <v>0</v>
      </c>
      <c r="AD551" s="1416">
        <f t="shared" si="33"/>
        <v>0</v>
      </c>
      <c r="AE551" s="1416">
        <f t="shared" si="34"/>
        <v>0</v>
      </c>
      <c r="AF551" s="1416">
        <f t="shared" si="35"/>
        <v>0</v>
      </c>
      <c r="AG551" s="2492"/>
      <c r="AH551" s="2492"/>
      <c r="AI551" s="2492"/>
      <c r="AJ551" s="2492"/>
      <c r="AK551" s="2492"/>
      <c r="AL551" s="2492"/>
      <c r="AM551" s="2492"/>
      <c r="AN551" s="2492"/>
      <c r="AO551" s="2492"/>
      <c r="AP551" s="2492"/>
      <c r="AQ551" s="2492"/>
      <c r="AR551" s="2492"/>
      <c r="AS551" s="2492"/>
      <c r="AT551" s="2492"/>
      <c r="AU551" s="2492"/>
      <c r="AV551" s="2492"/>
      <c r="AW551" s="2492"/>
      <c r="AX551" s="2492"/>
      <c r="AY551" s="2492"/>
      <c r="AZ551" s="2492"/>
      <c r="BA551" s="2492"/>
      <c r="BB551" s="2492"/>
      <c r="BC551" s="2492"/>
      <c r="BD551" s="2492"/>
      <c r="BE551" s="2492"/>
      <c r="BF551" s="2492"/>
      <c r="BG551" s="2492"/>
      <c r="BH551" s="2492"/>
      <c r="BI551" s="2492"/>
      <c r="BJ551" s="2492"/>
      <c r="BK551" s="2492"/>
      <c r="BL551" s="2492"/>
      <c r="BM551" s="2492"/>
      <c r="BN551" s="2492"/>
      <c r="BO551" s="2492"/>
      <c r="BP551" s="2492"/>
      <c r="BQ551" s="2492"/>
      <c r="BR551" s="2492"/>
      <c r="BS551" s="2492"/>
      <c r="BT551" s="2492"/>
      <c r="BU551" s="2492"/>
      <c r="BV551" s="2492"/>
      <c r="BW551" s="2492"/>
      <c r="BX551" s="2492"/>
      <c r="BY551" s="2492"/>
      <c r="BZ551" s="2492"/>
      <c r="CA551" s="2492"/>
      <c r="CB551" s="2492"/>
      <c r="CC551" s="2492"/>
      <c r="CD551" s="2492"/>
      <c r="CE551" s="2492"/>
      <c r="CF551" s="2492"/>
      <c r="CG551" s="2492"/>
      <c r="CH551" s="2492"/>
      <c r="CI551" s="2492"/>
      <c r="CJ551" s="2492"/>
      <c r="CK551" s="2492"/>
      <c r="CL551" s="2492"/>
      <c r="CM551" s="2492"/>
      <c r="CN551" s="2492"/>
      <c r="CO551" s="2492"/>
      <c r="CP551" s="2492"/>
      <c r="CQ551" s="2492"/>
      <c r="CR551" s="2492"/>
      <c r="CS551" s="2492"/>
      <c r="CT551" s="2492"/>
      <c r="CU551" s="2492"/>
      <c r="CV551" s="2492"/>
      <c r="CW551" s="2492"/>
      <c r="CX551" s="2492"/>
      <c r="CY551" s="2492"/>
      <c r="CZ551" s="2492"/>
      <c r="DA551" s="2492"/>
      <c r="DB551" s="2492"/>
      <c r="DC551" s="2492"/>
      <c r="DD551" s="2492"/>
      <c r="DE551" s="2492"/>
      <c r="DF551" s="2492"/>
      <c r="DG551" s="2492"/>
      <c r="DH551" s="2492"/>
      <c r="DI551" s="2492"/>
      <c r="DJ551" s="2492"/>
      <c r="DK551" s="2492"/>
      <c r="DL551" s="2492"/>
      <c r="DM551" s="2492"/>
      <c r="DN551" s="2492"/>
      <c r="DO551" s="2492"/>
      <c r="DP551" s="2492"/>
      <c r="DQ551" s="2492"/>
      <c r="DR551" s="2492"/>
      <c r="DS551" s="2492"/>
      <c r="DT551" s="2492"/>
      <c r="DU551" s="2492"/>
      <c r="DV551" s="2492"/>
      <c r="DW551" s="2492"/>
      <c r="DX551" s="2492"/>
      <c r="DY551" s="2492"/>
      <c r="DZ551" s="2492"/>
      <c r="EA551" s="2492"/>
      <c r="EB551" s="2492"/>
      <c r="EC551" s="2492"/>
      <c r="ED551" s="2492"/>
      <c r="EE551" s="2492"/>
      <c r="EF551" s="2492"/>
      <c r="EG551" s="2492"/>
      <c r="EH551" s="2492"/>
      <c r="EI551" s="2492"/>
      <c r="EJ551" s="2492"/>
      <c r="EK551" s="2492"/>
      <c r="EL551" s="2492"/>
      <c r="EM551" s="2492"/>
      <c r="EN551" s="2492"/>
      <c r="EO551" s="2492"/>
      <c r="EP551" s="2492"/>
      <c r="EQ551" s="2492"/>
      <c r="ER551" s="2492"/>
      <c r="ES551" s="2492"/>
      <c r="ET551" s="2492"/>
      <c r="EU551" s="2492"/>
      <c r="EV551" s="2492"/>
      <c r="EW551" s="2492"/>
      <c r="EX551" s="2492"/>
      <c r="EY551" s="2492"/>
      <c r="EZ551" s="2492"/>
      <c r="FA551" s="2492"/>
      <c r="FB551" s="2492"/>
      <c r="FC551" s="2492"/>
      <c r="FD551" s="2492"/>
      <c r="FE551" s="2492"/>
      <c r="FF551" s="2492"/>
      <c r="FG551" s="2492"/>
      <c r="FH551" s="2492"/>
      <c r="FI551" s="2492"/>
      <c r="FJ551" s="2492"/>
      <c r="FK551" s="2492"/>
      <c r="FL551" s="2492"/>
      <c r="FM551" s="2492"/>
      <c r="FN551" s="2492"/>
      <c r="FO551" s="2492"/>
      <c r="FP551" s="2492"/>
      <c r="FQ551" s="2492"/>
      <c r="FR551" s="2492"/>
      <c r="FS551" s="2492"/>
      <c r="FT551" s="2492"/>
      <c r="FU551" s="2492"/>
      <c r="FV551" s="2492"/>
      <c r="FW551" s="2492"/>
      <c r="FX551" s="2492"/>
      <c r="FY551" s="2492"/>
      <c r="FZ551" s="2492"/>
      <c r="GA551" s="2492"/>
      <c r="GB551" s="2492"/>
      <c r="GC551" s="2492"/>
      <c r="GD551" s="2492"/>
      <c r="GE551" s="2492"/>
      <c r="GF551" s="2492"/>
      <c r="GG551" s="2492"/>
      <c r="GH551" s="2492"/>
      <c r="GI551" s="2492"/>
      <c r="GJ551" s="2492"/>
      <c r="GK551" s="2492"/>
      <c r="GL551" s="2492"/>
      <c r="GM551" s="2492"/>
      <c r="GN551" s="2492"/>
      <c r="GO551" s="2492"/>
      <c r="GP551" s="2492"/>
      <c r="GQ551" s="2492"/>
      <c r="GR551" s="2492"/>
      <c r="GS551" s="2492"/>
      <c r="GT551" s="2492"/>
      <c r="GU551" s="2492"/>
      <c r="GV551" s="2492"/>
      <c r="GW551" s="2492"/>
      <c r="GX551" s="2492"/>
      <c r="GY551" s="2492"/>
      <c r="GZ551" s="2492"/>
      <c r="HA551" s="2492"/>
      <c r="HB551" s="2492"/>
      <c r="HC551" s="2492"/>
      <c r="HD551" s="2492"/>
      <c r="HE551" s="2492"/>
      <c r="HF551" s="2492"/>
      <c r="HG551" s="2492"/>
      <c r="HH551" s="2492"/>
      <c r="HI551" s="2492"/>
      <c r="HJ551" s="2492"/>
      <c r="HK551" s="2492"/>
      <c r="HL551" s="2492"/>
      <c r="HM551" s="2492"/>
      <c r="HN551" s="2492"/>
      <c r="HO551" s="2492"/>
      <c r="HP551" s="2492"/>
      <c r="HQ551" s="2492"/>
      <c r="HR551" s="2492"/>
      <c r="HS551" s="2492"/>
      <c r="HT551" s="2492"/>
      <c r="HU551" s="2492"/>
      <c r="HV551" s="2492"/>
      <c r="HW551" s="2492"/>
      <c r="HX551" s="2492"/>
      <c r="HY551" s="2492"/>
      <c r="HZ551" s="2492"/>
      <c r="IA551" s="2492"/>
      <c r="IB551" s="2492"/>
      <c r="IC551" s="2492"/>
      <c r="ID551" s="2492"/>
      <c r="IE551" s="2492"/>
    </row>
    <row r="552" spans="1:239" s="1472" customFormat="1" ht="15.75" customHeight="1">
      <c r="A552" s="1495" t="s">
        <v>2207</v>
      </c>
      <c r="B552" s="1644" t="s">
        <v>2208</v>
      </c>
      <c r="C552" s="1543" t="s">
        <v>2209</v>
      </c>
      <c r="D552" s="1544"/>
      <c r="E552" s="1545"/>
      <c r="F552" s="1763"/>
      <c r="G552" s="1497" t="s">
        <v>473</v>
      </c>
      <c r="H552" s="98"/>
      <c r="I552" s="686">
        <v>20.7</v>
      </c>
      <c r="J552" s="755"/>
      <c r="K552" s="698">
        <v>2</v>
      </c>
      <c r="L552" s="2449"/>
      <c r="M552" s="1121" t="s">
        <v>2210</v>
      </c>
      <c r="N552" s="945"/>
      <c r="O552" s="1134"/>
      <c r="P552" s="1588"/>
      <c r="Q552" s="1134"/>
      <c r="R552" s="2471"/>
      <c r="S552" s="2300"/>
      <c r="T552" s="2301"/>
      <c r="U552" s="1944"/>
      <c r="V552" s="2301"/>
      <c r="W552" s="1429"/>
      <c r="X552" s="761">
        <v>1</v>
      </c>
      <c r="Y552" s="755"/>
      <c r="Z552" s="1981">
        <v>606</v>
      </c>
      <c r="AA552" s="760"/>
      <c r="AB552" s="2481"/>
      <c r="AC552" s="2516">
        <f t="shared" si="32"/>
        <v>0</v>
      </c>
      <c r="AD552" s="1416">
        <f t="shared" si="33"/>
        <v>0</v>
      </c>
      <c r="AE552" s="1416">
        <f t="shared" si="34"/>
        <v>0</v>
      </c>
      <c r="AF552" s="1416">
        <f t="shared" si="35"/>
        <v>0</v>
      </c>
      <c r="AG552" s="2492"/>
      <c r="AH552" s="2492"/>
      <c r="AI552" s="2492"/>
      <c r="AJ552" s="2492"/>
      <c r="AK552" s="2492"/>
      <c r="AL552" s="2492"/>
      <c r="AM552" s="2492"/>
      <c r="AN552" s="2492"/>
      <c r="AO552" s="2492"/>
      <c r="AP552" s="2492"/>
      <c r="AQ552" s="2492"/>
      <c r="AR552" s="2492"/>
      <c r="AS552" s="2492"/>
      <c r="AT552" s="2492"/>
      <c r="AU552" s="2492"/>
      <c r="AV552" s="2492"/>
      <c r="AW552" s="2492"/>
      <c r="AX552" s="2492"/>
      <c r="AY552" s="2492"/>
      <c r="AZ552" s="2492"/>
      <c r="BA552" s="2492"/>
      <c r="BB552" s="2492"/>
      <c r="BC552" s="2492"/>
      <c r="BD552" s="2492"/>
      <c r="BE552" s="2492"/>
      <c r="BF552" s="2492"/>
      <c r="BG552" s="2492"/>
      <c r="BH552" s="2492"/>
      <c r="BI552" s="2492"/>
      <c r="BJ552" s="2492"/>
      <c r="BK552" s="2492"/>
      <c r="BL552" s="2492"/>
      <c r="BM552" s="2492"/>
      <c r="BN552" s="2492"/>
      <c r="BO552" s="2492"/>
      <c r="BP552" s="2492"/>
      <c r="BQ552" s="2492"/>
      <c r="BR552" s="2492"/>
      <c r="BS552" s="2492"/>
      <c r="BT552" s="2492"/>
      <c r="BU552" s="2492"/>
      <c r="BV552" s="2492"/>
      <c r="BW552" s="2492"/>
      <c r="BX552" s="2492"/>
      <c r="BY552" s="2492"/>
      <c r="BZ552" s="2492"/>
      <c r="CA552" s="2492"/>
      <c r="CB552" s="2492"/>
      <c r="CC552" s="2492"/>
      <c r="CD552" s="2492"/>
      <c r="CE552" s="2492"/>
      <c r="CF552" s="2492"/>
      <c r="CG552" s="2492"/>
      <c r="CH552" s="2492"/>
      <c r="CI552" s="2492"/>
      <c r="CJ552" s="2492"/>
      <c r="CK552" s="2492"/>
      <c r="CL552" s="2492"/>
      <c r="CM552" s="2492"/>
      <c r="CN552" s="2492"/>
      <c r="CO552" s="2492"/>
      <c r="CP552" s="2492"/>
      <c r="CQ552" s="2492"/>
      <c r="CR552" s="2492"/>
      <c r="CS552" s="2492"/>
      <c r="CT552" s="2492"/>
      <c r="CU552" s="2492"/>
      <c r="CV552" s="2492"/>
      <c r="CW552" s="2492"/>
      <c r="CX552" s="2492"/>
      <c r="CY552" s="2492"/>
      <c r="CZ552" s="2492"/>
      <c r="DA552" s="2492"/>
      <c r="DB552" s="2492"/>
      <c r="DC552" s="2492"/>
      <c r="DD552" s="2492"/>
      <c r="DE552" s="2492"/>
      <c r="DF552" s="2492"/>
      <c r="DG552" s="2492"/>
      <c r="DH552" s="2492"/>
      <c r="DI552" s="2492"/>
      <c r="DJ552" s="2492"/>
      <c r="DK552" s="2492"/>
      <c r="DL552" s="2492"/>
      <c r="DM552" s="2492"/>
      <c r="DN552" s="2492"/>
      <c r="DO552" s="2492"/>
      <c r="DP552" s="2492"/>
      <c r="DQ552" s="2492"/>
      <c r="DR552" s="2492"/>
      <c r="DS552" s="2492"/>
      <c r="DT552" s="2492"/>
      <c r="DU552" s="2492"/>
      <c r="DV552" s="2492"/>
      <c r="DW552" s="2492"/>
      <c r="DX552" s="2492"/>
      <c r="DY552" s="2492"/>
      <c r="DZ552" s="2492"/>
      <c r="EA552" s="2492"/>
      <c r="EB552" s="2492"/>
      <c r="EC552" s="2492"/>
      <c r="ED552" s="2492"/>
      <c r="EE552" s="2492"/>
      <c r="EF552" s="2492"/>
      <c r="EG552" s="2492"/>
      <c r="EH552" s="2492"/>
      <c r="EI552" s="2492"/>
      <c r="EJ552" s="2492"/>
      <c r="EK552" s="2492"/>
      <c r="EL552" s="2492"/>
      <c r="EM552" s="2492"/>
      <c r="EN552" s="2492"/>
      <c r="EO552" s="2492"/>
      <c r="EP552" s="2492"/>
      <c r="EQ552" s="2492"/>
      <c r="ER552" s="2492"/>
      <c r="ES552" s="2492"/>
      <c r="ET552" s="2492"/>
      <c r="EU552" s="2492"/>
      <c r="EV552" s="2492"/>
      <c r="EW552" s="2492"/>
      <c r="EX552" s="2492"/>
      <c r="EY552" s="2492"/>
      <c r="EZ552" s="2492"/>
      <c r="FA552" s="2492"/>
      <c r="FB552" s="2492"/>
      <c r="FC552" s="2492"/>
      <c r="FD552" s="2492"/>
      <c r="FE552" s="2492"/>
      <c r="FF552" s="2492"/>
      <c r="FG552" s="2492"/>
      <c r="FH552" s="2492"/>
      <c r="FI552" s="2492"/>
      <c r="FJ552" s="2492"/>
      <c r="FK552" s="2492"/>
      <c r="FL552" s="2492"/>
      <c r="FM552" s="2492"/>
      <c r="FN552" s="2492"/>
      <c r="FO552" s="2492"/>
      <c r="FP552" s="2492"/>
      <c r="FQ552" s="2492"/>
      <c r="FR552" s="2492"/>
      <c r="FS552" s="2492"/>
      <c r="FT552" s="2492"/>
      <c r="FU552" s="2492"/>
      <c r="FV552" s="2492"/>
      <c r="FW552" s="2492"/>
      <c r="FX552" s="2492"/>
      <c r="FY552" s="2492"/>
      <c r="FZ552" s="2492"/>
      <c r="GA552" s="2492"/>
      <c r="GB552" s="2492"/>
      <c r="GC552" s="2492"/>
      <c r="GD552" s="2492"/>
      <c r="GE552" s="2492"/>
      <c r="GF552" s="2492"/>
      <c r="GG552" s="2492"/>
      <c r="GH552" s="2492"/>
      <c r="GI552" s="2492"/>
      <c r="GJ552" s="2492"/>
      <c r="GK552" s="2492"/>
      <c r="GL552" s="2492"/>
      <c r="GM552" s="2492"/>
      <c r="GN552" s="2492"/>
      <c r="GO552" s="2492"/>
      <c r="GP552" s="2492"/>
      <c r="GQ552" s="2492"/>
      <c r="GR552" s="2492"/>
      <c r="GS552" s="2492"/>
      <c r="GT552" s="2492"/>
      <c r="GU552" s="2492"/>
      <c r="GV552" s="2492"/>
      <c r="GW552" s="2492"/>
      <c r="GX552" s="2492"/>
      <c r="GY552" s="2492"/>
      <c r="GZ552" s="2492"/>
      <c r="HA552" s="2492"/>
      <c r="HB552" s="2492"/>
      <c r="HC552" s="2492"/>
      <c r="HD552" s="2492"/>
      <c r="HE552" s="2492"/>
      <c r="HF552" s="2492"/>
      <c r="HG552" s="2492"/>
      <c r="HH552" s="2492"/>
      <c r="HI552" s="2492"/>
      <c r="HJ552" s="2492"/>
      <c r="HK552" s="2492"/>
      <c r="HL552" s="2492"/>
      <c r="HM552" s="2492"/>
      <c r="HN552" s="2492"/>
      <c r="HO552" s="2492"/>
      <c r="HP552" s="2492"/>
      <c r="HQ552" s="2492"/>
      <c r="HR552" s="2492"/>
      <c r="HS552" s="2492"/>
      <c r="HT552" s="2492"/>
      <c r="HU552" s="2492"/>
      <c r="HV552" s="2492"/>
      <c r="HW552" s="2492"/>
      <c r="HX552" s="2492"/>
      <c r="HY552" s="2492"/>
      <c r="HZ552" s="2492"/>
      <c r="IA552" s="2492"/>
      <c r="IB552" s="2492"/>
      <c r="IC552" s="2492"/>
      <c r="ID552" s="2492"/>
      <c r="IE552" s="2492"/>
    </row>
    <row r="553" spans="1:239" s="1472" customFormat="1" ht="15.75" customHeight="1">
      <c r="A553" s="1483" t="s">
        <v>2211</v>
      </c>
      <c r="B553" s="1496" t="s">
        <v>2212</v>
      </c>
      <c r="C553" s="1543" t="s">
        <v>2209</v>
      </c>
      <c r="D553" s="1544"/>
      <c r="E553" s="1641"/>
      <c r="F553" s="1763"/>
      <c r="G553" s="1497">
        <v>3</v>
      </c>
      <c r="H553" s="98"/>
      <c r="I553" s="686">
        <v>13.8</v>
      </c>
      <c r="J553" s="1123"/>
      <c r="K553" s="698">
        <v>1</v>
      </c>
      <c r="L553" s="2449"/>
      <c r="M553" s="1121" t="s">
        <v>2213</v>
      </c>
      <c r="N553" s="1137"/>
      <c r="O553" s="1147"/>
      <c r="P553" s="1944"/>
      <c r="Q553" s="1147"/>
      <c r="R553" s="2466"/>
      <c r="S553" s="1137"/>
      <c r="T553" s="1147"/>
      <c r="U553" s="1944"/>
      <c r="V553" s="1147"/>
      <c r="W553" s="2473"/>
      <c r="X553" s="761">
        <v>3</v>
      </c>
      <c r="Y553" s="755"/>
      <c r="Z553" s="1981">
        <v>226</v>
      </c>
      <c r="AA553" s="760"/>
      <c r="AB553" s="2481"/>
      <c r="AC553" s="2516">
        <f t="shared" si="32"/>
        <v>0</v>
      </c>
      <c r="AD553" s="1416">
        <f t="shared" si="33"/>
        <v>0</v>
      </c>
      <c r="AE553" s="1416">
        <f t="shared" si="34"/>
        <v>0</v>
      </c>
      <c r="AF553" s="1416">
        <f t="shared" si="35"/>
        <v>0</v>
      </c>
      <c r="AG553" s="2492"/>
      <c r="AH553" s="2492"/>
      <c r="AI553" s="2492"/>
      <c r="AJ553" s="2492"/>
      <c r="AK553" s="2492"/>
      <c r="AL553" s="2492"/>
      <c r="AM553" s="2492"/>
      <c r="AN553" s="2492"/>
      <c r="AO553" s="2492"/>
      <c r="AP553" s="2492"/>
      <c r="AQ553" s="2492"/>
      <c r="AR553" s="2492"/>
      <c r="AS553" s="2492"/>
      <c r="AT553" s="2492"/>
      <c r="AU553" s="2492"/>
      <c r="AV553" s="2492"/>
      <c r="AW553" s="2492"/>
      <c r="AX553" s="2492"/>
      <c r="AY553" s="2492"/>
      <c r="AZ553" s="2492"/>
      <c r="BA553" s="2492"/>
      <c r="BB553" s="2492"/>
      <c r="BC553" s="2492"/>
      <c r="BD553" s="2492"/>
      <c r="BE553" s="2492"/>
      <c r="BF553" s="2492"/>
      <c r="BG553" s="2492"/>
      <c r="BH553" s="2492"/>
      <c r="BI553" s="2492"/>
      <c r="BJ553" s="2492"/>
      <c r="BK553" s="2492"/>
      <c r="BL553" s="2492"/>
      <c r="BM553" s="2492"/>
      <c r="BN553" s="2492"/>
      <c r="BO553" s="2492"/>
      <c r="BP553" s="2492"/>
      <c r="BQ553" s="2492"/>
      <c r="BR553" s="2492"/>
      <c r="BS553" s="2492"/>
      <c r="BT553" s="2492"/>
      <c r="BU553" s="2492"/>
      <c r="BV553" s="2492"/>
      <c r="BW553" s="2492"/>
      <c r="BX553" s="2492"/>
      <c r="BY553" s="2492"/>
      <c r="BZ553" s="2492"/>
      <c r="CA553" s="2492"/>
      <c r="CB553" s="2492"/>
      <c r="CC553" s="2492"/>
      <c r="CD553" s="2492"/>
      <c r="CE553" s="2492"/>
      <c r="CF553" s="2492"/>
      <c r="CG553" s="2492"/>
      <c r="CH553" s="2492"/>
      <c r="CI553" s="2492"/>
      <c r="CJ553" s="2492"/>
      <c r="CK553" s="2492"/>
      <c r="CL553" s="2492"/>
      <c r="CM553" s="2492"/>
      <c r="CN553" s="2492"/>
      <c r="CO553" s="2492"/>
      <c r="CP553" s="2492"/>
      <c r="CQ553" s="2492"/>
      <c r="CR553" s="2492"/>
      <c r="CS553" s="2492"/>
      <c r="CT553" s="2492"/>
      <c r="CU553" s="2492"/>
      <c r="CV553" s="2492"/>
      <c r="CW553" s="2492"/>
      <c r="CX553" s="2492"/>
      <c r="CY553" s="2492"/>
      <c r="CZ553" s="2492"/>
      <c r="DA553" s="2492"/>
      <c r="DB553" s="2492"/>
      <c r="DC553" s="2492"/>
      <c r="DD553" s="2492"/>
      <c r="DE553" s="2492"/>
      <c r="DF553" s="2492"/>
      <c r="DG553" s="2492"/>
      <c r="DH553" s="2492"/>
      <c r="DI553" s="2492"/>
      <c r="DJ553" s="2492"/>
      <c r="DK553" s="2492"/>
      <c r="DL553" s="2492"/>
      <c r="DM553" s="2492"/>
      <c r="DN553" s="2492"/>
      <c r="DO553" s="2492"/>
      <c r="DP553" s="2492"/>
      <c r="DQ553" s="2492"/>
      <c r="DR553" s="2492"/>
      <c r="DS553" s="2492"/>
      <c r="DT553" s="2492"/>
      <c r="DU553" s="2492"/>
      <c r="DV553" s="2492"/>
      <c r="DW553" s="2492"/>
      <c r="DX553" s="2492"/>
      <c r="DY553" s="2492"/>
      <c r="DZ553" s="2492"/>
      <c r="EA553" s="2492"/>
      <c r="EB553" s="2492"/>
      <c r="EC553" s="2492"/>
      <c r="ED553" s="2492"/>
      <c r="EE553" s="2492"/>
      <c r="EF553" s="2492"/>
      <c r="EG553" s="2492"/>
      <c r="EH553" s="2492"/>
      <c r="EI553" s="2492"/>
      <c r="EJ553" s="2492"/>
      <c r="EK553" s="2492"/>
      <c r="EL553" s="2492"/>
      <c r="EM553" s="2492"/>
      <c r="EN553" s="2492"/>
      <c r="EO553" s="2492"/>
      <c r="EP553" s="2492"/>
      <c r="EQ553" s="2492"/>
      <c r="ER553" s="2492"/>
      <c r="ES553" s="2492"/>
      <c r="ET553" s="2492"/>
      <c r="EU553" s="2492"/>
      <c r="EV553" s="2492"/>
      <c r="EW553" s="2492"/>
      <c r="EX553" s="2492"/>
      <c r="EY553" s="2492"/>
      <c r="EZ553" s="2492"/>
      <c r="FA553" s="2492"/>
      <c r="FB553" s="2492"/>
      <c r="FC553" s="2492"/>
      <c r="FD553" s="2492"/>
      <c r="FE553" s="2492"/>
      <c r="FF553" s="2492"/>
      <c r="FG553" s="2492"/>
      <c r="FH553" s="2492"/>
      <c r="FI553" s="2492"/>
      <c r="FJ553" s="2492"/>
      <c r="FK553" s="2492"/>
      <c r="FL553" s="2492"/>
      <c r="FM553" s="2492"/>
      <c r="FN553" s="2492"/>
      <c r="FO553" s="2492"/>
      <c r="FP553" s="2492"/>
      <c r="FQ553" s="2492"/>
      <c r="FR553" s="2492"/>
      <c r="FS553" s="2492"/>
      <c r="FT553" s="2492"/>
      <c r="FU553" s="2492"/>
      <c r="FV553" s="2492"/>
      <c r="FW553" s="2492"/>
      <c r="FX553" s="2492"/>
      <c r="FY553" s="2492"/>
      <c r="FZ553" s="2492"/>
      <c r="GA553" s="2492"/>
      <c r="GB553" s="2492"/>
      <c r="GC553" s="2492"/>
      <c r="GD553" s="2492"/>
      <c r="GE553" s="2492"/>
      <c r="GF553" s="2492"/>
      <c r="GG553" s="2492"/>
      <c r="GH553" s="2492"/>
      <c r="GI553" s="2492"/>
      <c r="GJ553" s="2492"/>
      <c r="GK553" s="2492"/>
      <c r="GL553" s="2492"/>
      <c r="GM553" s="2492"/>
      <c r="GN553" s="2492"/>
      <c r="GO553" s="2492"/>
      <c r="GP553" s="2492"/>
      <c r="GQ553" s="2492"/>
      <c r="GR553" s="2492"/>
      <c r="GS553" s="2492"/>
      <c r="GT553" s="2492"/>
      <c r="GU553" s="2492"/>
      <c r="GV553" s="2492"/>
      <c r="GW553" s="2492"/>
      <c r="GX553" s="2492"/>
      <c r="GY553" s="2492"/>
      <c r="GZ553" s="2492"/>
      <c r="HA553" s="2492"/>
      <c r="HB553" s="2492"/>
      <c r="HC553" s="2492"/>
      <c r="HD553" s="2492"/>
      <c r="HE553" s="2492"/>
      <c r="HF553" s="2492"/>
      <c r="HG553" s="2492"/>
      <c r="HH553" s="2492"/>
      <c r="HI553" s="2492"/>
      <c r="HJ553" s="2492"/>
      <c r="HK553" s="2492"/>
      <c r="HL553" s="2492"/>
      <c r="HM553" s="2492"/>
      <c r="HN553" s="2492"/>
      <c r="HO553" s="2492"/>
      <c r="HP553" s="2492"/>
      <c r="HQ553" s="2492"/>
      <c r="HR553" s="2492"/>
      <c r="HS553" s="2492"/>
      <c r="HT553" s="2492"/>
      <c r="HU553" s="2492"/>
      <c r="HV553" s="2492"/>
      <c r="HW553" s="2492"/>
      <c r="HX553" s="2492"/>
      <c r="HY553" s="2492"/>
      <c r="HZ553" s="2492"/>
      <c r="IA553" s="2492"/>
      <c r="IB553" s="2492"/>
      <c r="IC553" s="2492"/>
      <c r="ID553" s="2492"/>
      <c r="IE553" s="2492"/>
    </row>
    <row r="554" spans="1:239" s="1472" customFormat="1" ht="27" customHeight="1">
      <c r="A554" s="1483" t="s">
        <v>105</v>
      </c>
      <c r="B554" s="1496" t="s">
        <v>2214</v>
      </c>
      <c r="C554" s="4306" t="s">
        <v>2215</v>
      </c>
      <c r="D554" s="4299"/>
      <c r="E554" s="4299"/>
      <c r="F554" s="4457"/>
      <c r="G554" s="1497">
        <v>4</v>
      </c>
      <c r="H554" s="98"/>
      <c r="I554" s="686">
        <v>13.8</v>
      </c>
      <c r="J554" s="1123"/>
      <c r="K554" s="698">
        <v>1</v>
      </c>
      <c r="L554" s="2449"/>
      <c r="M554" s="1121" t="s">
        <v>2216</v>
      </c>
      <c r="N554" s="1497">
        <v>20</v>
      </c>
      <c r="O554" s="1549"/>
      <c r="P554" s="1499">
        <v>10</v>
      </c>
      <c r="Q554" s="1549"/>
      <c r="R554" s="2468"/>
      <c r="S554" s="1497">
        <v>50</v>
      </c>
      <c r="T554" s="1549"/>
      <c r="U554" s="1499">
        <v>16</v>
      </c>
      <c r="V554" s="1549"/>
      <c r="W554" s="2446"/>
      <c r="X554" s="761">
        <v>4</v>
      </c>
      <c r="Y554" s="755"/>
      <c r="Z554" s="1981">
        <v>146</v>
      </c>
      <c r="AA554" s="760"/>
      <c r="AB554" s="2481"/>
      <c r="AC554" s="2516">
        <f t="shared" si="32"/>
        <v>0</v>
      </c>
      <c r="AD554" s="1416">
        <f t="shared" si="33"/>
        <v>0</v>
      </c>
      <c r="AE554" s="1416">
        <f t="shared" si="34"/>
        <v>0</v>
      </c>
      <c r="AF554" s="1416">
        <f t="shared" si="35"/>
        <v>0</v>
      </c>
      <c r="AG554" s="2492"/>
      <c r="AH554" s="2492"/>
      <c r="AI554" s="2492"/>
      <c r="AJ554" s="2492"/>
      <c r="AK554" s="2492"/>
      <c r="AL554" s="2492"/>
      <c r="AM554" s="2492"/>
      <c r="AN554" s="2492"/>
      <c r="AO554" s="2492"/>
      <c r="AP554" s="2492"/>
      <c r="AQ554" s="2492"/>
      <c r="AR554" s="2492"/>
      <c r="AS554" s="2492"/>
      <c r="AT554" s="2492"/>
      <c r="AU554" s="2492"/>
      <c r="AV554" s="2492"/>
      <c r="AW554" s="2492"/>
      <c r="AX554" s="2492"/>
      <c r="AY554" s="2492"/>
      <c r="AZ554" s="2492"/>
      <c r="BA554" s="2492"/>
      <c r="BB554" s="2492"/>
      <c r="BC554" s="2492"/>
      <c r="BD554" s="2492"/>
      <c r="BE554" s="2492"/>
      <c r="BF554" s="2492"/>
      <c r="BG554" s="2492"/>
      <c r="BH554" s="2492"/>
      <c r="BI554" s="2492"/>
      <c r="BJ554" s="2492"/>
      <c r="BK554" s="2492"/>
      <c r="BL554" s="2492"/>
      <c r="BM554" s="2492"/>
      <c r="BN554" s="2492"/>
      <c r="BO554" s="2492"/>
      <c r="BP554" s="2492"/>
      <c r="BQ554" s="2492"/>
      <c r="BR554" s="2492"/>
      <c r="BS554" s="2492"/>
      <c r="BT554" s="2492"/>
      <c r="BU554" s="2492"/>
      <c r="BV554" s="2492"/>
      <c r="BW554" s="2492"/>
      <c r="BX554" s="2492"/>
      <c r="BY554" s="2492"/>
      <c r="BZ554" s="2492"/>
      <c r="CA554" s="2492"/>
      <c r="CB554" s="2492"/>
      <c r="CC554" s="2492"/>
      <c r="CD554" s="2492"/>
      <c r="CE554" s="2492"/>
      <c r="CF554" s="2492"/>
      <c r="CG554" s="2492"/>
      <c r="CH554" s="2492"/>
      <c r="CI554" s="2492"/>
      <c r="CJ554" s="2492"/>
      <c r="CK554" s="2492"/>
      <c r="CL554" s="2492"/>
      <c r="CM554" s="2492"/>
      <c r="CN554" s="2492"/>
      <c r="CO554" s="2492"/>
      <c r="CP554" s="2492"/>
      <c r="CQ554" s="2492"/>
      <c r="CR554" s="2492"/>
      <c r="CS554" s="2492"/>
      <c r="CT554" s="2492"/>
      <c r="CU554" s="2492"/>
      <c r="CV554" s="2492"/>
      <c r="CW554" s="2492"/>
      <c r="CX554" s="2492"/>
      <c r="CY554" s="2492"/>
      <c r="CZ554" s="2492"/>
      <c r="DA554" s="2492"/>
      <c r="DB554" s="2492"/>
      <c r="DC554" s="2492"/>
      <c r="DD554" s="2492"/>
      <c r="DE554" s="2492"/>
      <c r="DF554" s="2492"/>
      <c r="DG554" s="2492"/>
      <c r="DH554" s="2492"/>
      <c r="DI554" s="2492"/>
      <c r="DJ554" s="2492"/>
      <c r="DK554" s="2492"/>
      <c r="DL554" s="2492"/>
      <c r="DM554" s="2492"/>
      <c r="DN554" s="2492"/>
      <c r="DO554" s="2492"/>
      <c r="DP554" s="2492"/>
      <c r="DQ554" s="2492"/>
      <c r="DR554" s="2492"/>
      <c r="DS554" s="2492"/>
      <c r="DT554" s="2492"/>
      <c r="DU554" s="2492"/>
      <c r="DV554" s="2492"/>
      <c r="DW554" s="2492"/>
      <c r="DX554" s="2492"/>
      <c r="DY554" s="2492"/>
      <c r="DZ554" s="2492"/>
      <c r="EA554" s="2492"/>
      <c r="EB554" s="2492"/>
      <c r="EC554" s="2492"/>
      <c r="ED554" s="2492"/>
      <c r="EE554" s="2492"/>
      <c r="EF554" s="2492"/>
      <c r="EG554" s="2492"/>
      <c r="EH554" s="2492"/>
      <c r="EI554" s="2492"/>
      <c r="EJ554" s="2492"/>
      <c r="EK554" s="2492"/>
      <c r="EL554" s="2492"/>
      <c r="EM554" s="2492"/>
      <c r="EN554" s="2492"/>
      <c r="EO554" s="2492"/>
      <c r="EP554" s="2492"/>
      <c r="EQ554" s="2492"/>
      <c r="ER554" s="2492"/>
      <c r="ES554" s="2492"/>
      <c r="ET554" s="2492"/>
      <c r="EU554" s="2492"/>
      <c r="EV554" s="2492"/>
      <c r="EW554" s="2492"/>
      <c r="EX554" s="2492"/>
      <c r="EY554" s="2492"/>
      <c r="EZ554" s="2492"/>
      <c r="FA554" s="2492"/>
      <c r="FB554" s="2492"/>
      <c r="FC554" s="2492"/>
      <c r="FD554" s="2492"/>
      <c r="FE554" s="2492"/>
      <c r="FF554" s="2492"/>
      <c r="FG554" s="2492"/>
      <c r="FH554" s="2492"/>
      <c r="FI554" s="2492"/>
      <c r="FJ554" s="2492"/>
      <c r="FK554" s="2492"/>
      <c r="FL554" s="2492"/>
      <c r="FM554" s="2492"/>
      <c r="FN554" s="2492"/>
      <c r="FO554" s="2492"/>
      <c r="FP554" s="2492"/>
      <c r="FQ554" s="2492"/>
      <c r="FR554" s="2492"/>
      <c r="FS554" s="2492"/>
      <c r="FT554" s="2492"/>
      <c r="FU554" s="2492"/>
      <c r="FV554" s="2492"/>
      <c r="FW554" s="2492"/>
      <c r="FX554" s="2492"/>
      <c r="FY554" s="2492"/>
      <c r="FZ554" s="2492"/>
      <c r="GA554" s="2492"/>
      <c r="GB554" s="2492"/>
      <c r="GC554" s="2492"/>
      <c r="GD554" s="2492"/>
      <c r="GE554" s="2492"/>
      <c r="GF554" s="2492"/>
      <c r="GG554" s="2492"/>
      <c r="GH554" s="2492"/>
      <c r="GI554" s="2492"/>
      <c r="GJ554" s="2492"/>
      <c r="GK554" s="2492"/>
      <c r="GL554" s="2492"/>
      <c r="GM554" s="2492"/>
      <c r="GN554" s="2492"/>
      <c r="GO554" s="2492"/>
      <c r="GP554" s="2492"/>
      <c r="GQ554" s="2492"/>
      <c r="GR554" s="2492"/>
      <c r="GS554" s="2492"/>
      <c r="GT554" s="2492"/>
      <c r="GU554" s="2492"/>
      <c r="GV554" s="2492"/>
      <c r="GW554" s="2492"/>
      <c r="GX554" s="2492"/>
      <c r="GY554" s="2492"/>
      <c r="GZ554" s="2492"/>
      <c r="HA554" s="2492"/>
      <c r="HB554" s="2492"/>
      <c r="HC554" s="2492"/>
      <c r="HD554" s="2492"/>
      <c r="HE554" s="2492"/>
      <c r="HF554" s="2492"/>
      <c r="HG554" s="2492"/>
      <c r="HH554" s="2492"/>
      <c r="HI554" s="2492"/>
      <c r="HJ554" s="2492"/>
      <c r="HK554" s="2492"/>
      <c r="HL554" s="2492"/>
      <c r="HM554" s="2492"/>
      <c r="HN554" s="2492"/>
      <c r="HO554" s="2492"/>
      <c r="HP554" s="2492"/>
      <c r="HQ554" s="2492"/>
      <c r="HR554" s="2492"/>
      <c r="HS554" s="2492"/>
      <c r="HT554" s="2492"/>
      <c r="HU554" s="2492"/>
      <c r="HV554" s="2492"/>
      <c r="HW554" s="2492"/>
      <c r="HX554" s="2492"/>
      <c r="HY554" s="2492"/>
      <c r="HZ554" s="2492"/>
      <c r="IA554" s="2492"/>
      <c r="IB554" s="2492"/>
      <c r="IC554" s="2492"/>
      <c r="ID554" s="2492"/>
      <c r="IE554" s="2492"/>
    </row>
    <row r="555" spans="1:239" s="1472" customFormat="1" ht="15.75" customHeight="1">
      <c r="A555" s="1495" t="s">
        <v>2217</v>
      </c>
      <c r="B555" s="1496" t="s">
        <v>2218</v>
      </c>
      <c r="C555" s="1543" t="s">
        <v>2219</v>
      </c>
      <c r="D555" s="1544"/>
      <c r="E555" s="1545"/>
      <c r="F555" s="1546"/>
      <c r="G555" s="1497" t="s">
        <v>473</v>
      </c>
      <c r="H555" s="98"/>
      <c r="I555" s="686">
        <v>20.7</v>
      </c>
      <c r="J555" s="1123"/>
      <c r="K555" s="698">
        <v>2</v>
      </c>
      <c r="L555" s="2449"/>
      <c r="M555" s="1121" t="s">
        <v>2220</v>
      </c>
      <c r="N555" s="83">
        <v>20</v>
      </c>
      <c r="O555" s="755"/>
      <c r="P555" s="1929">
        <v>27</v>
      </c>
      <c r="Q555" s="755"/>
      <c r="R555" s="2463"/>
      <c r="S555" s="83">
        <v>50</v>
      </c>
      <c r="T555" s="755"/>
      <c r="U555" s="1929">
        <v>57</v>
      </c>
      <c r="V555" s="755"/>
      <c r="W555" s="2449"/>
      <c r="X555" s="761">
        <v>1</v>
      </c>
      <c r="Y555" s="755"/>
      <c r="Z555" s="1981">
        <v>734</v>
      </c>
      <c r="AA555" s="760"/>
      <c r="AB555" s="2481"/>
      <c r="AC555" s="2516">
        <f t="shared" si="32"/>
        <v>0</v>
      </c>
      <c r="AD555" s="1416">
        <f t="shared" si="33"/>
        <v>0</v>
      </c>
      <c r="AE555" s="1416">
        <f t="shared" si="34"/>
        <v>0</v>
      </c>
      <c r="AF555" s="1416">
        <f t="shared" si="35"/>
        <v>0</v>
      </c>
      <c r="AG555" s="2492"/>
      <c r="AH555" s="2492"/>
      <c r="AI555" s="2492"/>
      <c r="AJ555" s="2492"/>
      <c r="AK555" s="2492"/>
      <c r="AL555" s="2492"/>
      <c r="AM555" s="2492"/>
      <c r="AN555" s="2492"/>
      <c r="AO555" s="2492"/>
      <c r="AP555" s="2492"/>
      <c r="AQ555" s="2492"/>
      <c r="AR555" s="2492"/>
      <c r="AS555" s="2492"/>
      <c r="AT555" s="2492"/>
      <c r="AU555" s="2492"/>
      <c r="AV555" s="2492"/>
      <c r="AW555" s="2492"/>
      <c r="AX555" s="2492"/>
      <c r="AY555" s="2492"/>
      <c r="AZ555" s="2492"/>
      <c r="BA555" s="2492"/>
      <c r="BB555" s="2492"/>
      <c r="BC555" s="2492"/>
      <c r="BD555" s="2492"/>
      <c r="BE555" s="2492"/>
      <c r="BF555" s="2492"/>
      <c r="BG555" s="2492"/>
      <c r="BH555" s="2492"/>
      <c r="BI555" s="2492"/>
      <c r="BJ555" s="2492"/>
      <c r="BK555" s="2492"/>
      <c r="BL555" s="2492"/>
      <c r="BM555" s="2492"/>
      <c r="BN555" s="2492"/>
      <c r="BO555" s="2492"/>
      <c r="BP555" s="2492"/>
      <c r="BQ555" s="2492"/>
      <c r="BR555" s="2492"/>
      <c r="BS555" s="2492"/>
      <c r="BT555" s="2492"/>
      <c r="BU555" s="2492"/>
      <c r="BV555" s="2492"/>
      <c r="BW555" s="2492"/>
      <c r="BX555" s="2492"/>
      <c r="BY555" s="2492"/>
      <c r="BZ555" s="2492"/>
      <c r="CA555" s="2492"/>
      <c r="CB555" s="2492"/>
      <c r="CC555" s="2492"/>
      <c r="CD555" s="2492"/>
      <c r="CE555" s="2492"/>
      <c r="CF555" s="2492"/>
      <c r="CG555" s="2492"/>
      <c r="CH555" s="2492"/>
      <c r="CI555" s="2492"/>
      <c r="CJ555" s="2492"/>
      <c r="CK555" s="2492"/>
      <c r="CL555" s="2492"/>
      <c r="CM555" s="2492"/>
      <c r="CN555" s="2492"/>
      <c r="CO555" s="2492"/>
      <c r="CP555" s="2492"/>
      <c r="CQ555" s="2492"/>
      <c r="CR555" s="2492"/>
      <c r="CS555" s="2492"/>
      <c r="CT555" s="2492"/>
      <c r="CU555" s="2492"/>
      <c r="CV555" s="2492"/>
      <c r="CW555" s="2492"/>
      <c r="CX555" s="2492"/>
      <c r="CY555" s="2492"/>
      <c r="CZ555" s="2492"/>
      <c r="DA555" s="2492"/>
      <c r="DB555" s="2492"/>
      <c r="DC555" s="2492"/>
      <c r="DD555" s="2492"/>
      <c r="DE555" s="2492"/>
      <c r="DF555" s="2492"/>
      <c r="DG555" s="2492"/>
      <c r="DH555" s="2492"/>
      <c r="DI555" s="2492"/>
      <c r="DJ555" s="2492"/>
      <c r="DK555" s="2492"/>
      <c r="DL555" s="2492"/>
      <c r="DM555" s="2492"/>
      <c r="DN555" s="2492"/>
      <c r="DO555" s="2492"/>
      <c r="DP555" s="2492"/>
      <c r="DQ555" s="2492"/>
      <c r="DR555" s="2492"/>
      <c r="DS555" s="2492"/>
      <c r="DT555" s="2492"/>
      <c r="DU555" s="2492"/>
      <c r="DV555" s="2492"/>
      <c r="DW555" s="2492"/>
      <c r="DX555" s="2492"/>
      <c r="DY555" s="2492"/>
      <c r="DZ555" s="2492"/>
      <c r="EA555" s="2492"/>
      <c r="EB555" s="2492"/>
      <c r="EC555" s="2492"/>
      <c r="ED555" s="2492"/>
      <c r="EE555" s="2492"/>
      <c r="EF555" s="2492"/>
      <c r="EG555" s="2492"/>
      <c r="EH555" s="2492"/>
      <c r="EI555" s="2492"/>
      <c r="EJ555" s="2492"/>
      <c r="EK555" s="2492"/>
      <c r="EL555" s="2492"/>
      <c r="EM555" s="2492"/>
      <c r="EN555" s="2492"/>
      <c r="EO555" s="2492"/>
      <c r="EP555" s="2492"/>
      <c r="EQ555" s="2492"/>
      <c r="ER555" s="2492"/>
      <c r="ES555" s="2492"/>
      <c r="ET555" s="2492"/>
      <c r="EU555" s="2492"/>
      <c r="EV555" s="2492"/>
      <c r="EW555" s="2492"/>
      <c r="EX555" s="2492"/>
      <c r="EY555" s="2492"/>
      <c r="EZ555" s="2492"/>
      <c r="FA555" s="2492"/>
      <c r="FB555" s="2492"/>
      <c r="FC555" s="2492"/>
      <c r="FD555" s="2492"/>
      <c r="FE555" s="2492"/>
      <c r="FF555" s="2492"/>
      <c r="FG555" s="2492"/>
      <c r="FH555" s="2492"/>
      <c r="FI555" s="2492"/>
      <c r="FJ555" s="2492"/>
      <c r="FK555" s="2492"/>
      <c r="FL555" s="2492"/>
      <c r="FM555" s="2492"/>
      <c r="FN555" s="2492"/>
      <c r="FO555" s="2492"/>
      <c r="FP555" s="2492"/>
      <c r="FQ555" s="2492"/>
      <c r="FR555" s="2492"/>
      <c r="FS555" s="2492"/>
      <c r="FT555" s="2492"/>
      <c r="FU555" s="2492"/>
      <c r="FV555" s="2492"/>
      <c r="FW555" s="2492"/>
      <c r="FX555" s="2492"/>
      <c r="FY555" s="2492"/>
      <c r="FZ555" s="2492"/>
      <c r="GA555" s="2492"/>
      <c r="GB555" s="2492"/>
      <c r="GC555" s="2492"/>
      <c r="GD555" s="2492"/>
      <c r="GE555" s="2492"/>
      <c r="GF555" s="2492"/>
      <c r="GG555" s="2492"/>
      <c r="GH555" s="2492"/>
      <c r="GI555" s="2492"/>
      <c r="GJ555" s="2492"/>
      <c r="GK555" s="2492"/>
      <c r="GL555" s="2492"/>
      <c r="GM555" s="2492"/>
      <c r="GN555" s="2492"/>
      <c r="GO555" s="2492"/>
      <c r="GP555" s="2492"/>
      <c r="GQ555" s="2492"/>
      <c r="GR555" s="2492"/>
      <c r="GS555" s="2492"/>
      <c r="GT555" s="2492"/>
      <c r="GU555" s="2492"/>
      <c r="GV555" s="2492"/>
      <c r="GW555" s="2492"/>
      <c r="GX555" s="2492"/>
      <c r="GY555" s="2492"/>
      <c r="GZ555" s="2492"/>
      <c r="HA555" s="2492"/>
      <c r="HB555" s="2492"/>
      <c r="HC555" s="2492"/>
      <c r="HD555" s="2492"/>
      <c r="HE555" s="2492"/>
      <c r="HF555" s="2492"/>
      <c r="HG555" s="2492"/>
      <c r="HH555" s="2492"/>
      <c r="HI555" s="2492"/>
      <c r="HJ555" s="2492"/>
      <c r="HK555" s="2492"/>
      <c r="HL555" s="2492"/>
      <c r="HM555" s="2492"/>
      <c r="HN555" s="2492"/>
      <c r="HO555" s="2492"/>
      <c r="HP555" s="2492"/>
      <c r="HQ555" s="2492"/>
      <c r="HR555" s="2492"/>
      <c r="HS555" s="2492"/>
      <c r="HT555" s="2492"/>
      <c r="HU555" s="2492"/>
      <c r="HV555" s="2492"/>
      <c r="HW555" s="2492"/>
      <c r="HX555" s="2492"/>
      <c r="HY555" s="2492"/>
      <c r="HZ555" s="2492"/>
      <c r="IA555" s="2492"/>
      <c r="IB555" s="2492"/>
      <c r="IC555" s="2492"/>
      <c r="ID555" s="2492"/>
      <c r="IE555" s="2492"/>
    </row>
    <row r="556" spans="1:239" s="1472" customFormat="1" ht="15.75" customHeight="1">
      <c r="A556" s="1495">
        <v>3901</v>
      </c>
      <c r="B556" s="1496" t="s">
        <v>2221</v>
      </c>
      <c r="C556" s="1543" t="s">
        <v>2219</v>
      </c>
      <c r="D556" s="1544"/>
      <c r="E556" s="1545"/>
      <c r="F556" s="1546"/>
      <c r="G556" s="1497">
        <v>5</v>
      </c>
      <c r="H556" s="98"/>
      <c r="I556" s="686">
        <v>13.8</v>
      </c>
      <c r="J556" s="1123"/>
      <c r="K556" s="698">
        <v>1</v>
      </c>
      <c r="L556" s="2449"/>
      <c r="M556" s="1121" t="s">
        <v>2222</v>
      </c>
      <c r="N556" s="83">
        <v>20</v>
      </c>
      <c r="O556" s="755"/>
      <c r="P556" s="1929">
        <v>10</v>
      </c>
      <c r="Q556" s="755"/>
      <c r="R556" s="2463"/>
      <c r="S556" s="83">
        <v>50</v>
      </c>
      <c r="T556" s="755"/>
      <c r="U556" s="1929">
        <v>16</v>
      </c>
      <c r="V556" s="755"/>
      <c r="W556" s="2449"/>
      <c r="X556" s="761">
        <v>4</v>
      </c>
      <c r="Y556" s="755"/>
      <c r="Z556" s="1981">
        <v>146</v>
      </c>
      <c r="AA556" s="760"/>
      <c r="AB556" s="2481"/>
      <c r="AC556" s="2516">
        <f t="shared" si="32"/>
        <v>0</v>
      </c>
      <c r="AD556" s="1416">
        <f t="shared" si="33"/>
        <v>0</v>
      </c>
      <c r="AE556" s="1416">
        <f t="shared" si="34"/>
        <v>0</v>
      </c>
      <c r="AF556" s="1416">
        <f t="shared" si="35"/>
        <v>0</v>
      </c>
      <c r="AG556" s="2492"/>
      <c r="AH556" s="2492"/>
      <c r="AI556" s="2492"/>
      <c r="AJ556" s="2492"/>
      <c r="AK556" s="2492"/>
      <c r="AL556" s="2492"/>
      <c r="AM556" s="2492"/>
      <c r="AN556" s="2492"/>
      <c r="AO556" s="2492"/>
      <c r="AP556" s="2492"/>
      <c r="AQ556" s="2492"/>
      <c r="AR556" s="2492"/>
      <c r="AS556" s="2492"/>
      <c r="AT556" s="2492"/>
      <c r="AU556" s="2492"/>
      <c r="AV556" s="2492"/>
      <c r="AW556" s="2492"/>
      <c r="AX556" s="2492"/>
      <c r="AY556" s="2492"/>
      <c r="AZ556" s="2492"/>
      <c r="BA556" s="2492"/>
      <c r="BB556" s="2492"/>
      <c r="BC556" s="2492"/>
      <c r="BD556" s="2492"/>
      <c r="BE556" s="2492"/>
      <c r="BF556" s="2492"/>
      <c r="BG556" s="2492"/>
      <c r="BH556" s="2492"/>
      <c r="BI556" s="2492"/>
      <c r="BJ556" s="2492"/>
      <c r="BK556" s="2492"/>
      <c r="BL556" s="2492"/>
      <c r="BM556" s="2492"/>
      <c r="BN556" s="2492"/>
      <c r="BO556" s="2492"/>
      <c r="BP556" s="2492"/>
      <c r="BQ556" s="2492"/>
      <c r="BR556" s="2492"/>
      <c r="BS556" s="2492"/>
      <c r="BT556" s="2492"/>
      <c r="BU556" s="2492"/>
      <c r="BV556" s="2492"/>
      <c r="BW556" s="2492"/>
      <c r="BX556" s="2492"/>
      <c r="BY556" s="2492"/>
      <c r="BZ556" s="2492"/>
      <c r="CA556" s="2492"/>
      <c r="CB556" s="2492"/>
      <c r="CC556" s="2492"/>
      <c r="CD556" s="2492"/>
      <c r="CE556" s="2492"/>
      <c r="CF556" s="2492"/>
      <c r="CG556" s="2492"/>
      <c r="CH556" s="2492"/>
      <c r="CI556" s="2492"/>
      <c r="CJ556" s="2492"/>
      <c r="CK556" s="2492"/>
      <c r="CL556" s="2492"/>
      <c r="CM556" s="2492"/>
      <c r="CN556" s="2492"/>
      <c r="CO556" s="2492"/>
      <c r="CP556" s="2492"/>
      <c r="CQ556" s="2492"/>
      <c r="CR556" s="2492"/>
      <c r="CS556" s="2492"/>
      <c r="CT556" s="2492"/>
      <c r="CU556" s="2492"/>
      <c r="CV556" s="2492"/>
      <c r="CW556" s="2492"/>
      <c r="CX556" s="2492"/>
      <c r="CY556" s="2492"/>
      <c r="CZ556" s="2492"/>
      <c r="DA556" s="2492"/>
      <c r="DB556" s="2492"/>
      <c r="DC556" s="2492"/>
      <c r="DD556" s="2492"/>
      <c r="DE556" s="2492"/>
      <c r="DF556" s="2492"/>
      <c r="DG556" s="2492"/>
      <c r="DH556" s="2492"/>
      <c r="DI556" s="2492"/>
      <c r="DJ556" s="2492"/>
      <c r="DK556" s="2492"/>
      <c r="DL556" s="2492"/>
      <c r="DM556" s="2492"/>
      <c r="DN556" s="2492"/>
      <c r="DO556" s="2492"/>
      <c r="DP556" s="2492"/>
      <c r="DQ556" s="2492"/>
      <c r="DR556" s="2492"/>
      <c r="DS556" s="2492"/>
      <c r="DT556" s="2492"/>
      <c r="DU556" s="2492"/>
      <c r="DV556" s="2492"/>
      <c r="DW556" s="2492"/>
      <c r="DX556" s="2492"/>
      <c r="DY556" s="2492"/>
      <c r="DZ556" s="2492"/>
      <c r="EA556" s="2492"/>
      <c r="EB556" s="2492"/>
      <c r="EC556" s="2492"/>
      <c r="ED556" s="2492"/>
      <c r="EE556" s="2492"/>
      <c r="EF556" s="2492"/>
      <c r="EG556" s="2492"/>
      <c r="EH556" s="2492"/>
      <c r="EI556" s="2492"/>
      <c r="EJ556" s="2492"/>
      <c r="EK556" s="2492"/>
      <c r="EL556" s="2492"/>
      <c r="EM556" s="2492"/>
      <c r="EN556" s="2492"/>
      <c r="EO556" s="2492"/>
      <c r="EP556" s="2492"/>
      <c r="EQ556" s="2492"/>
      <c r="ER556" s="2492"/>
      <c r="ES556" s="2492"/>
      <c r="ET556" s="2492"/>
      <c r="EU556" s="2492"/>
      <c r="EV556" s="2492"/>
      <c r="EW556" s="2492"/>
      <c r="EX556" s="2492"/>
      <c r="EY556" s="2492"/>
      <c r="EZ556" s="2492"/>
      <c r="FA556" s="2492"/>
      <c r="FB556" s="2492"/>
      <c r="FC556" s="2492"/>
      <c r="FD556" s="2492"/>
      <c r="FE556" s="2492"/>
      <c r="FF556" s="2492"/>
      <c r="FG556" s="2492"/>
      <c r="FH556" s="2492"/>
      <c r="FI556" s="2492"/>
      <c r="FJ556" s="2492"/>
      <c r="FK556" s="2492"/>
      <c r="FL556" s="2492"/>
      <c r="FM556" s="2492"/>
      <c r="FN556" s="2492"/>
      <c r="FO556" s="2492"/>
      <c r="FP556" s="2492"/>
      <c r="FQ556" s="2492"/>
      <c r="FR556" s="2492"/>
      <c r="FS556" s="2492"/>
      <c r="FT556" s="2492"/>
      <c r="FU556" s="2492"/>
      <c r="FV556" s="2492"/>
      <c r="FW556" s="2492"/>
      <c r="FX556" s="2492"/>
      <c r="FY556" s="2492"/>
      <c r="FZ556" s="2492"/>
      <c r="GA556" s="2492"/>
      <c r="GB556" s="2492"/>
      <c r="GC556" s="2492"/>
      <c r="GD556" s="2492"/>
      <c r="GE556" s="2492"/>
      <c r="GF556" s="2492"/>
      <c r="GG556" s="2492"/>
      <c r="GH556" s="2492"/>
      <c r="GI556" s="2492"/>
      <c r="GJ556" s="2492"/>
      <c r="GK556" s="2492"/>
      <c r="GL556" s="2492"/>
      <c r="GM556" s="2492"/>
      <c r="GN556" s="2492"/>
      <c r="GO556" s="2492"/>
      <c r="GP556" s="2492"/>
      <c r="GQ556" s="2492"/>
      <c r="GR556" s="2492"/>
      <c r="GS556" s="2492"/>
      <c r="GT556" s="2492"/>
      <c r="GU556" s="2492"/>
      <c r="GV556" s="2492"/>
      <c r="GW556" s="2492"/>
      <c r="GX556" s="2492"/>
      <c r="GY556" s="2492"/>
      <c r="GZ556" s="2492"/>
      <c r="HA556" s="2492"/>
      <c r="HB556" s="2492"/>
      <c r="HC556" s="2492"/>
      <c r="HD556" s="2492"/>
      <c r="HE556" s="2492"/>
      <c r="HF556" s="2492"/>
      <c r="HG556" s="2492"/>
      <c r="HH556" s="2492"/>
      <c r="HI556" s="2492"/>
      <c r="HJ556" s="2492"/>
      <c r="HK556" s="2492"/>
      <c r="HL556" s="2492"/>
      <c r="HM556" s="2492"/>
      <c r="HN556" s="2492"/>
      <c r="HO556" s="2492"/>
      <c r="HP556" s="2492"/>
      <c r="HQ556" s="2492"/>
      <c r="HR556" s="2492"/>
      <c r="HS556" s="2492"/>
      <c r="HT556" s="2492"/>
      <c r="HU556" s="2492"/>
      <c r="HV556" s="2492"/>
      <c r="HW556" s="2492"/>
      <c r="HX556" s="2492"/>
      <c r="HY556" s="2492"/>
      <c r="HZ556" s="2492"/>
      <c r="IA556" s="2492"/>
      <c r="IB556" s="2492"/>
      <c r="IC556" s="2492"/>
      <c r="ID556" s="2492"/>
      <c r="IE556" s="2492"/>
    </row>
    <row r="557" spans="1:239" s="1472" customFormat="1" ht="15.75" customHeight="1" thickBot="1">
      <c r="A557" s="1662" t="s">
        <v>2223</v>
      </c>
      <c r="B557" s="1663" t="s">
        <v>2224</v>
      </c>
      <c r="C557" s="1664" t="s">
        <v>2225</v>
      </c>
      <c r="D557" s="1665"/>
      <c r="E557" s="1666"/>
      <c r="F557" s="1917"/>
      <c r="G557" s="1507">
        <v>2</v>
      </c>
      <c r="H557" s="694"/>
      <c r="I557" s="1617">
        <v>13.8</v>
      </c>
      <c r="J557" s="1697"/>
      <c r="K557" s="1618">
        <v>1</v>
      </c>
      <c r="L557" s="2444"/>
      <c r="M557" s="2302" t="s">
        <v>2226</v>
      </c>
      <c r="N557" s="851"/>
      <c r="O557" s="799"/>
      <c r="P557" s="1906"/>
      <c r="Q557" s="799"/>
      <c r="R557" s="2616"/>
      <c r="S557" s="851"/>
      <c r="T557" s="799"/>
      <c r="U557" s="1906"/>
      <c r="V557" s="799"/>
      <c r="W557" s="2667"/>
      <c r="X557" s="1746">
        <v>3</v>
      </c>
      <c r="Y557" s="685"/>
      <c r="Z557" s="1936">
        <v>226</v>
      </c>
      <c r="AA557" s="1921"/>
      <c r="AB557" s="2672"/>
      <c r="AC557" s="2516">
        <f t="shared" si="32"/>
        <v>0</v>
      </c>
      <c r="AD557" s="1416">
        <f t="shared" si="33"/>
        <v>0</v>
      </c>
      <c r="AE557" s="1416">
        <f t="shared" si="34"/>
        <v>0</v>
      </c>
      <c r="AF557" s="1416">
        <f t="shared" si="35"/>
        <v>0</v>
      </c>
      <c r="AG557" s="2492"/>
      <c r="AH557" s="2492"/>
      <c r="AI557" s="2492"/>
      <c r="AJ557" s="2492"/>
      <c r="AK557" s="2492"/>
      <c r="AL557" s="2492"/>
      <c r="AM557" s="2492"/>
      <c r="AN557" s="2492"/>
      <c r="AO557" s="2492"/>
      <c r="AP557" s="2492"/>
      <c r="AQ557" s="2492"/>
      <c r="AR557" s="2492"/>
      <c r="AS557" s="2492"/>
      <c r="AT557" s="2492"/>
      <c r="AU557" s="2492"/>
      <c r="AV557" s="2492"/>
      <c r="AW557" s="2492"/>
      <c r="AX557" s="2492"/>
      <c r="AY557" s="2492"/>
      <c r="AZ557" s="2492"/>
      <c r="BA557" s="2492"/>
      <c r="BB557" s="2492"/>
      <c r="BC557" s="2492"/>
      <c r="BD557" s="2492"/>
      <c r="BE557" s="2492"/>
      <c r="BF557" s="2492"/>
      <c r="BG557" s="2492"/>
      <c r="BH557" s="2492"/>
      <c r="BI557" s="2492"/>
      <c r="BJ557" s="2492"/>
      <c r="BK557" s="2492"/>
      <c r="BL557" s="2492"/>
      <c r="BM557" s="2492"/>
      <c r="BN557" s="2492"/>
      <c r="BO557" s="2492"/>
      <c r="BP557" s="2492"/>
      <c r="BQ557" s="2492"/>
      <c r="BR557" s="2492"/>
      <c r="BS557" s="2492"/>
      <c r="BT557" s="2492"/>
      <c r="BU557" s="2492"/>
      <c r="BV557" s="2492"/>
      <c r="BW557" s="2492"/>
      <c r="BX557" s="2492"/>
      <c r="BY557" s="2492"/>
      <c r="BZ557" s="2492"/>
      <c r="CA557" s="2492"/>
      <c r="CB557" s="2492"/>
      <c r="CC557" s="2492"/>
      <c r="CD557" s="2492"/>
      <c r="CE557" s="2492"/>
      <c r="CF557" s="2492"/>
      <c r="CG557" s="2492"/>
      <c r="CH557" s="2492"/>
      <c r="CI557" s="2492"/>
      <c r="CJ557" s="2492"/>
      <c r="CK557" s="2492"/>
      <c r="CL557" s="2492"/>
      <c r="CM557" s="2492"/>
      <c r="CN557" s="2492"/>
      <c r="CO557" s="2492"/>
      <c r="CP557" s="2492"/>
      <c r="CQ557" s="2492"/>
      <c r="CR557" s="2492"/>
      <c r="CS557" s="2492"/>
      <c r="CT557" s="2492"/>
      <c r="CU557" s="2492"/>
      <c r="CV557" s="2492"/>
      <c r="CW557" s="2492"/>
      <c r="CX557" s="2492"/>
      <c r="CY557" s="2492"/>
      <c r="CZ557" s="2492"/>
      <c r="DA557" s="2492"/>
      <c r="DB557" s="2492"/>
      <c r="DC557" s="2492"/>
      <c r="DD557" s="2492"/>
      <c r="DE557" s="2492"/>
      <c r="DF557" s="2492"/>
      <c r="DG557" s="2492"/>
      <c r="DH557" s="2492"/>
      <c r="DI557" s="2492"/>
      <c r="DJ557" s="2492"/>
      <c r="DK557" s="2492"/>
      <c r="DL557" s="2492"/>
      <c r="DM557" s="2492"/>
      <c r="DN557" s="2492"/>
      <c r="DO557" s="2492"/>
      <c r="DP557" s="2492"/>
      <c r="DQ557" s="2492"/>
      <c r="DR557" s="2492"/>
      <c r="DS557" s="2492"/>
      <c r="DT557" s="2492"/>
      <c r="DU557" s="2492"/>
      <c r="DV557" s="2492"/>
      <c r="DW557" s="2492"/>
      <c r="DX557" s="2492"/>
      <c r="DY557" s="2492"/>
      <c r="DZ557" s="2492"/>
      <c r="EA557" s="2492"/>
      <c r="EB557" s="2492"/>
      <c r="EC557" s="2492"/>
      <c r="ED557" s="2492"/>
      <c r="EE557" s="2492"/>
      <c r="EF557" s="2492"/>
      <c r="EG557" s="2492"/>
      <c r="EH557" s="2492"/>
      <c r="EI557" s="2492"/>
      <c r="EJ557" s="2492"/>
      <c r="EK557" s="2492"/>
      <c r="EL557" s="2492"/>
      <c r="EM557" s="2492"/>
      <c r="EN557" s="2492"/>
      <c r="EO557" s="2492"/>
      <c r="EP557" s="2492"/>
      <c r="EQ557" s="2492"/>
      <c r="ER557" s="2492"/>
      <c r="ES557" s="2492"/>
      <c r="ET557" s="2492"/>
      <c r="EU557" s="2492"/>
      <c r="EV557" s="2492"/>
      <c r="EW557" s="2492"/>
      <c r="EX557" s="2492"/>
      <c r="EY557" s="2492"/>
      <c r="EZ557" s="2492"/>
      <c r="FA557" s="2492"/>
      <c r="FB557" s="2492"/>
      <c r="FC557" s="2492"/>
      <c r="FD557" s="2492"/>
      <c r="FE557" s="2492"/>
      <c r="FF557" s="2492"/>
      <c r="FG557" s="2492"/>
      <c r="FH557" s="2492"/>
      <c r="FI557" s="2492"/>
      <c r="FJ557" s="2492"/>
      <c r="FK557" s="2492"/>
      <c r="FL557" s="2492"/>
      <c r="FM557" s="2492"/>
      <c r="FN557" s="2492"/>
      <c r="FO557" s="2492"/>
      <c r="FP557" s="2492"/>
      <c r="FQ557" s="2492"/>
      <c r="FR557" s="2492"/>
      <c r="FS557" s="2492"/>
      <c r="FT557" s="2492"/>
      <c r="FU557" s="2492"/>
      <c r="FV557" s="2492"/>
      <c r="FW557" s="2492"/>
      <c r="FX557" s="2492"/>
      <c r="FY557" s="2492"/>
      <c r="FZ557" s="2492"/>
      <c r="GA557" s="2492"/>
      <c r="GB557" s="2492"/>
      <c r="GC557" s="2492"/>
      <c r="GD557" s="2492"/>
      <c r="GE557" s="2492"/>
      <c r="GF557" s="2492"/>
      <c r="GG557" s="2492"/>
      <c r="GH557" s="2492"/>
      <c r="GI557" s="2492"/>
      <c r="GJ557" s="2492"/>
      <c r="GK557" s="2492"/>
      <c r="GL557" s="2492"/>
      <c r="GM557" s="2492"/>
      <c r="GN557" s="2492"/>
      <c r="GO557" s="2492"/>
      <c r="GP557" s="2492"/>
      <c r="GQ557" s="2492"/>
      <c r="GR557" s="2492"/>
      <c r="GS557" s="2492"/>
      <c r="GT557" s="2492"/>
      <c r="GU557" s="2492"/>
      <c r="GV557" s="2492"/>
      <c r="GW557" s="2492"/>
      <c r="GX557" s="2492"/>
      <c r="GY557" s="2492"/>
      <c r="GZ557" s="2492"/>
      <c r="HA557" s="2492"/>
      <c r="HB557" s="2492"/>
      <c r="HC557" s="2492"/>
      <c r="HD557" s="2492"/>
      <c r="HE557" s="2492"/>
      <c r="HF557" s="2492"/>
      <c r="HG557" s="2492"/>
      <c r="HH557" s="2492"/>
      <c r="HI557" s="2492"/>
      <c r="HJ557" s="2492"/>
      <c r="HK557" s="2492"/>
      <c r="HL557" s="2492"/>
      <c r="HM557" s="2492"/>
      <c r="HN557" s="2492"/>
      <c r="HO557" s="2492"/>
      <c r="HP557" s="2492"/>
      <c r="HQ557" s="2492"/>
      <c r="HR557" s="2492"/>
      <c r="HS557" s="2492"/>
      <c r="HT557" s="2492"/>
      <c r="HU557" s="2492"/>
      <c r="HV557" s="2492"/>
      <c r="HW557" s="2492"/>
      <c r="HX557" s="2492"/>
      <c r="HY557" s="2492"/>
      <c r="HZ557" s="2492"/>
      <c r="IA557" s="2492"/>
      <c r="IB557" s="2492"/>
      <c r="IC557" s="2492"/>
      <c r="ID557" s="2492"/>
      <c r="IE557" s="2492"/>
    </row>
    <row r="558" spans="1:239" s="1472" customFormat="1" ht="30" customHeight="1" thickBot="1">
      <c r="A558" s="2518"/>
      <c r="B558" s="1197" t="s">
        <v>2227</v>
      </c>
      <c r="C558" s="2519"/>
      <c r="D558" s="2520"/>
      <c r="E558" s="2521"/>
      <c r="F558" s="2522"/>
      <c r="G558" s="2523"/>
      <c r="H558" s="2524"/>
      <c r="I558" s="2525" t="s">
        <v>373</v>
      </c>
      <c r="J558" s="2526"/>
      <c r="K558" s="2527"/>
      <c r="L558" s="2546"/>
      <c r="M558" s="2528"/>
      <c r="N558" s="1196"/>
      <c r="O558" s="2529"/>
      <c r="P558" s="2529"/>
      <c r="Q558" s="2529"/>
      <c r="R558" s="2592"/>
      <c r="S558" s="2529"/>
      <c r="T558" s="2529"/>
      <c r="U558" s="2529"/>
      <c r="V558" s="2529"/>
      <c r="W558" s="2546"/>
      <c r="X558" s="2530"/>
      <c r="Y558" s="2531"/>
      <c r="Z558" s="2532" t="s">
        <v>373</v>
      </c>
      <c r="AA558" s="2531"/>
      <c r="AB558" s="2670"/>
      <c r="AC558" s="2533"/>
      <c r="AD558" s="2534"/>
      <c r="AE558" s="2534"/>
      <c r="AF558" s="2534"/>
      <c r="AG558" s="2492"/>
      <c r="AH558" s="2492"/>
      <c r="AI558" s="2492"/>
      <c r="AJ558" s="2492"/>
      <c r="AK558" s="2492"/>
      <c r="AL558" s="2492"/>
      <c r="AM558" s="2492"/>
      <c r="AN558" s="2492"/>
      <c r="AO558" s="2492"/>
      <c r="AP558" s="2492"/>
      <c r="AQ558" s="2492"/>
      <c r="AR558" s="2492"/>
      <c r="AS558" s="2492"/>
      <c r="AT558" s="2492"/>
      <c r="AU558" s="2492"/>
      <c r="AV558" s="2492"/>
      <c r="AW558" s="2492"/>
      <c r="AX558" s="2492"/>
      <c r="AY558" s="2492"/>
      <c r="AZ558" s="2492"/>
      <c r="BA558" s="2492"/>
      <c r="BB558" s="2492"/>
      <c r="BC558" s="2492"/>
      <c r="BD558" s="2492"/>
      <c r="BE558" s="2492"/>
      <c r="BF558" s="2492"/>
      <c r="BG558" s="2492"/>
      <c r="BH558" s="2492"/>
      <c r="BI558" s="2492"/>
      <c r="BJ558" s="2492"/>
      <c r="BK558" s="2492"/>
      <c r="BL558" s="2492"/>
      <c r="BM558" s="2492"/>
      <c r="BN558" s="2492"/>
      <c r="BO558" s="2492"/>
      <c r="BP558" s="2492"/>
      <c r="BQ558" s="2492"/>
      <c r="BR558" s="2492"/>
      <c r="BS558" s="2492"/>
      <c r="BT558" s="2492"/>
      <c r="BU558" s="2492"/>
      <c r="BV558" s="2492"/>
      <c r="BW558" s="2492"/>
      <c r="BX558" s="2492"/>
      <c r="BY558" s="2492"/>
      <c r="BZ558" s="2492"/>
      <c r="CA558" s="2492"/>
      <c r="CB558" s="2492"/>
      <c r="CC558" s="2492"/>
      <c r="CD558" s="2492"/>
      <c r="CE558" s="2492"/>
      <c r="CF558" s="2492"/>
      <c r="CG558" s="2492"/>
      <c r="CH558" s="2492"/>
      <c r="CI558" s="2492"/>
      <c r="CJ558" s="2492"/>
      <c r="CK558" s="2492"/>
      <c r="CL558" s="2492"/>
      <c r="CM558" s="2492"/>
      <c r="CN558" s="2492"/>
      <c r="CO558" s="2492"/>
      <c r="CP558" s="2492"/>
      <c r="CQ558" s="2492"/>
      <c r="CR558" s="2492"/>
      <c r="CS558" s="2492"/>
      <c r="CT558" s="2492"/>
      <c r="CU558" s="2492"/>
      <c r="CV558" s="2492"/>
      <c r="CW558" s="2492"/>
      <c r="CX558" s="2492"/>
      <c r="CY558" s="2492"/>
      <c r="CZ558" s="2492"/>
      <c r="DA558" s="2492"/>
      <c r="DB558" s="2492"/>
      <c r="DC558" s="2492"/>
      <c r="DD558" s="2492"/>
      <c r="DE558" s="2492"/>
      <c r="DF558" s="2492"/>
      <c r="DG558" s="2492"/>
      <c r="DH558" s="2492"/>
      <c r="DI558" s="2492"/>
      <c r="DJ558" s="2492"/>
      <c r="DK558" s="2492"/>
      <c r="DL558" s="2492"/>
      <c r="DM558" s="2492"/>
      <c r="DN558" s="2492"/>
      <c r="DO558" s="2492"/>
      <c r="DP558" s="2492"/>
      <c r="DQ558" s="2492"/>
      <c r="DR558" s="2492"/>
      <c r="DS558" s="2492"/>
      <c r="DT558" s="2492"/>
      <c r="DU558" s="2492"/>
      <c r="DV558" s="2492"/>
      <c r="DW558" s="2492"/>
      <c r="DX558" s="2492"/>
      <c r="DY558" s="2492"/>
      <c r="DZ558" s="2492"/>
      <c r="EA558" s="2492"/>
      <c r="EB558" s="2492"/>
      <c r="EC558" s="2492"/>
      <c r="ED558" s="2492"/>
      <c r="EE558" s="2492"/>
      <c r="EF558" s="2492"/>
      <c r="EG558" s="2492"/>
      <c r="EH558" s="2492"/>
      <c r="EI558" s="2492"/>
      <c r="EJ558" s="2492"/>
      <c r="EK558" s="2492"/>
      <c r="EL558" s="2492"/>
      <c r="EM558" s="2492"/>
      <c r="EN558" s="2492"/>
      <c r="EO558" s="2492"/>
      <c r="EP558" s="2492"/>
      <c r="EQ558" s="2492"/>
      <c r="ER558" s="2492"/>
      <c r="ES558" s="2492"/>
      <c r="ET558" s="2492"/>
      <c r="EU558" s="2492"/>
      <c r="EV558" s="2492"/>
      <c r="EW558" s="2492"/>
      <c r="EX558" s="2492"/>
      <c r="EY558" s="2492"/>
      <c r="EZ558" s="2492"/>
      <c r="FA558" s="2492"/>
      <c r="FB558" s="2492"/>
      <c r="FC558" s="2492"/>
      <c r="FD558" s="2492"/>
      <c r="FE558" s="2492"/>
      <c r="FF558" s="2492"/>
      <c r="FG558" s="2492"/>
      <c r="FH558" s="2492"/>
      <c r="FI558" s="2492"/>
      <c r="FJ558" s="2492"/>
      <c r="FK558" s="2492"/>
      <c r="FL558" s="2492"/>
      <c r="FM558" s="2492"/>
      <c r="FN558" s="2492"/>
      <c r="FO558" s="2492"/>
      <c r="FP558" s="2492"/>
      <c r="FQ558" s="2492"/>
      <c r="FR558" s="2492"/>
      <c r="FS558" s="2492"/>
      <c r="FT558" s="2492"/>
      <c r="FU558" s="2492"/>
      <c r="FV558" s="2492"/>
      <c r="FW558" s="2492"/>
      <c r="FX558" s="2492"/>
      <c r="FY558" s="2492"/>
      <c r="FZ558" s="2492"/>
      <c r="GA558" s="2492"/>
      <c r="GB558" s="2492"/>
      <c r="GC558" s="2492"/>
      <c r="GD558" s="2492"/>
      <c r="GE558" s="2492"/>
      <c r="GF558" s="2492"/>
      <c r="GG558" s="2492"/>
      <c r="GH558" s="2492"/>
      <c r="GI558" s="2492"/>
      <c r="GJ558" s="2492"/>
      <c r="GK558" s="2492"/>
      <c r="GL558" s="2492"/>
      <c r="GM558" s="2492"/>
      <c r="GN558" s="2492"/>
      <c r="GO558" s="2492"/>
      <c r="GP558" s="2492"/>
      <c r="GQ558" s="2492"/>
      <c r="GR558" s="2492"/>
      <c r="GS558" s="2492"/>
      <c r="GT558" s="2492"/>
      <c r="GU558" s="2492"/>
      <c r="GV558" s="2492"/>
      <c r="GW558" s="2492"/>
      <c r="GX558" s="2492"/>
      <c r="GY558" s="2492"/>
      <c r="GZ558" s="2492"/>
      <c r="HA558" s="2492"/>
      <c r="HB558" s="2492"/>
      <c r="HC558" s="2492"/>
      <c r="HD558" s="2492"/>
      <c r="HE558" s="2492"/>
      <c r="HF558" s="2492"/>
      <c r="HG558" s="2492"/>
      <c r="HH558" s="2492"/>
      <c r="HI558" s="2492"/>
      <c r="HJ558" s="2492"/>
      <c r="HK558" s="2492"/>
      <c r="HL558" s="2492"/>
      <c r="HM558" s="2492"/>
      <c r="HN558" s="2492"/>
      <c r="HO558" s="2492"/>
      <c r="HP558" s="2492"/>
      <c r="HQ558" s="2492"/>
      <c r="HR558" s="2492"/>
      <c r="HS558" s="2492"/>
      <c r="HT558" s="2492"/>
      <c r="HU558" s="2492"/>
      <c r="HV558" s="2492"/>
      <c r="HW558" s="2492"/>
      <c r="HX558" s="2492"/>
      <c r="HY558" s="2492"/>
      <c r="HZ558" s="2492"/>
      <c r="IA558" s="2492"/>
      <c r="IB558" s="2492"/>
      <c r="IC558" s="2492"/>
      <c r="ID558" s="2492"/>
      <c r="IE558" s="2492"/>
    </row>
    <row r="559" spans="1:239" s="1472" customFormat="1" ht="15.75" customHeight="1" thickBot="1">
      <c r="A559" s="1837" t="s">
        <v>2228</v>
      </c>
      <c r="B559" s="1720" t="s">
        <v>2229</v>
      </c>
      <c r="C559" s="1748" t="s">
        <v>2230</v>
      </c>
      <c r="D559" s="2303"/>
      <c r="E559" s="2303"/>
      <c r="F559" s="2304"/>
      <c r="G559" s="1652">
        <v>0.4</v>
      </c>
      <c r="H559" s="162"/>
      <c r="I559" s="2305">
        <v>24.9</v>
      </c>
      <c r="J559" s="1838"/>
      <c r="K559" s="2306">
        <v>3</v>
      </c>
      <c r="L559" s="2587"/>
      <c r="M559" s="161"/>
      <c r="N559" s="1812"/>
      <c r="O559" s="1877"/>
      <c r="P559" s="1966"/>
      <c r="Q559" s="1877"/>
      <c r="R559" s="2638"/>
      <c r="S559" s="1812"/>
      <c r="T559" s="1877"/>
      <c r="U559" s="1876"/>
      <c r="V559" s="1875"/>
      <c r="W559" s="2648"/>
      <c r="X559" s="1737"/>
      <c r="Y559" s="2307"/>
      <c r="Z559" s="1738"/>
      <c r="AA559" s="2022"/>
      <c r="AB559" s="2702"/>
      <c r="AC559" s="2516">
        <f t="shared" si="32"/>
        <v>0</v>
      </c>
      <c r="AD559" s="1416">
        <f t="shared" si="33"/>
        <v>0</v>
      </c>
      <c r="AE559" s="1416">
        <f t="shared" si="34"/>
        <v>0</v>
      </c>
      <c r="AF559" s="1416">
        <f t="shared" si="35"/>
        <v>0</v>
      </c>
      <c r="AG559" s="2492"/>
      <c r="AH559" s="2492"/>
      <c r="AI559" s="2492"/>
      <c r="AJ559" s="2492"/>
      <c r="AK559" s="2492"/>
      <c r="AL559" s="2492"/>
      <c r="AM559" s="2492"/>
      <c r="AN559" s="2492"/>
      <c r="AO559" s="2492"/>
      <c r="AP559" s="2492"/>
      <c r="AQ559" s="2492"/>
      <c r="AR559" s="2492"/>
      <c r="AS559" s="2492"/>
      <c r="AT559" s="2492"/>
      <c r="AU559" s="2492"/>
      <c r="AV559" s="2492"/>
      <c r="AW559" s="2492"/>
      <c r="AX559" s="2492"/>
      <c r="AY559" s="2492"/>
      <c r="AZ559" s="2492"/>
      <c r="BA559" s="2492"/>
      <c r="BB559" s="2492"/>
      <c r="BC559" s="2492"/>
      <c r="BD559" s="2492"/>
      <c r="BE559" s="2492"/>
      <c r="BF559" s="2492"/>
      <c r="BG559" s="2492"/>
      <c r="BH559" s="2492"/>
      <c r="BI559" s="2492"/>
      <c r="BJ559" s="2492"/>
      <c r="BK559" s="2492"/>
      <c r="BL559" s="2492"/>
      <c r="BM559" s="2492"/>
      <c r="BN559" s="2492"/>
      <c r="BO559" s="2492"/>
      <c r="BP559" s="2492"/>
      <c r="BQ559" s="2492"/>
      <c r="BR559" s="2492"/>
      <c r="BS559" s="2492"/>
      <c r="BT559" s="2492"/>
      <c r="BU559" s="2492"/>
      <c r="BV559" s="2492"/>
      <c r="BW559" s="2492"/>
      <c r="BX559" s="2492"/>
      <c r="BY559" s="2492"/>
      <c r="BZ559" s="2492"/>
      <c r="CA559" s="2492"/>
      <c r="CB559" s="2492"/>
      <c r="CC559" s="2492"/>
      <c r="CD559" s="2492"/>
      <c r="CE559" s="2492"/>
      <c r="CF559" s="2492"/>
      <c r="CG559" s="2492"/>
      <c r="CH559" s="2492"/>
      <c r="CI559" s="2492"/>
      <c r="CJ559" s="2492"/>
      <c r="CK559" s="2492"/>
      <c r="CL559" s="2492"/>
      <c r="CM559" s="2492"/>
      <c r="CN559" s="2492"/>
      <c r="CO559" s="2492"/>
      <c r="CP559" s="2492"/>
      <c r="CQ559" s="2492"/>
      <c r="CR559" s="2492"/>
      <c r="CS559" s="2492"/>
      <c r="CT559" s="2492"/>
      <c r="CU559" s="2492"/>
      <c r="CV559" s="2492"/>
      <c r="CW559" s="2492"/>
      <c r="CX559" s="2492"/>
      <c r="CY559" s="2492"/>
      <c r="CZ559" s="2492"/>
      <c r="DA559" s="2492"/>
      <c r="DB559" s="2492"/>
      <c r="DC559" s="2492"/>
      <c r="DD559" s="2492"/>
      <c r="DE559" s="2492"/>
      <c r="DF559" s="2492"/>
      <c r="DG559" s="2492"/>
      <c r="DH559" s="2492"/>
      <c r="DI559" s="2492"/>
      <c r="DJ559" s="2492"/>
      <c r="DK559" s="2492"/>
      <c r="DL559" s="2492"/>
      <c r="DM559" s="2492"/>
      <c r="DN559" s="2492"/>
      <c r="DO559" s="2492"/>
      <c r="DP559" s="2492"/>
      <c r="DQ559" s="2492"/>
      <c r="DR559" s="2492"/>
      <c r="DS559" s="2492"/>
      <c r="DT559" s="2492"/>
      <c r="DU559" s="2492"/>
      <c r="DV559" s="2492"/>
      <c r="DW559" s="2492"/>
      <c r="DX559" s="2492"/>
      <c r="DY559" s="2492"/>
      <c r="DZ559" s="2492"/>
      <c r="EA559" s="2492"/>
      <c r="EB559" s="2492"/>
      <c r="EC559" s="2492"/>
      <c r="ED559" s="2492"/>
      <c r="EE559" s="2492"/>
      <c r="EF559" s="2492"/>
      <c r="EG559" s="2492"/>
      <c r="EH559" s="2492"/>
      <c r="EI559" s="2492"/>
      <c r="EJ559" s="2492"/>
      <c r="EK559" s="2492"/>
      <c r="EL559" s="2492"/>
      <c r="EM559" s="2492"/>
      <c r="EN559" s="2492"/>
      <c r="EO559" s="2492"/>
      <c r="EP559" s="2492"/>
      <c r="EQ559" s="2492"/>
      <c r="ER559" s="2492"/>
      <c r="ES559" s="2492"/>
      <c r="ET559" s="2492"/>
      <c r="EU559" s="2492"/>
      <c r="EV559" s="2492"/>
      <c r="EW559" s="2492"/>
      <c r="EX559" s="2492"/>
      <c r="EY559" s="2492"/>
      <c r="EZ559" s="2492"/>
      <c r="FA559" s="2492"/>
      <c r="FB559" s="2492"/>
      <c r="FC559" s="2492"/>
      <c r="FD559" s="2492"/>
      <c r="FE559" s="2492"/>
      <c r="FF559" s="2492"/>
      <c r="FG559" s="2492"/>
      <c r="FH559" s="2492"/>
      <c r="FI559" s="2492"/>
      <c r="FJ559" s="2492"/>
      <c r="FK559" s="2492"/>
      <c r="FL559" s="2492"/>
      <c r="FM559" s="2492"/>
      <c r="FN559" s="2492"/>
      <c r="FO559" s="2492"/>
      <c r="FP559" s="2492"/>
      <c r="FQ559" s="2492"/>
      <c r="FR559" s="2492"/>
      <c r="FS559" s="2492"/>
      <c r="FT559" s="2492"/>
      <c r="FU559" s="2492"/>
      <c r="FV559" s="2492"/>
      <c r="FW559" s="2492"/>
      <c r="FX559" s="2492"/>
      <c r="FY559" s="2492"/>
      <c r="FZ559" s="2492"/>
      <c r="GA559" s="2492"/>
      <c r="GB559" s="2492"/>
      <c r="GC559" s="2492"/>
      <c r="GD559" s="2492"/>
      <c r="GE559" s="2492"/>
      <c r="GF559" s="2492"/>
      <c r="GG559" s="2492"/>
      <c r="GH559" s="2492"/>
      <c r="GI559" s="2492"/>
      <c r="GJ559" s="2492"/>
      <c r="GK559" s="2492"/>
      <c r="GL559" s="2492"/>
      <c r="GM559" s="2492"/>
      <c r="GN559" s="2492"/>
      <c r="GO559" s="2492"/>
      <c r="GP559" s="2492"/>
      <c r="GQ559" s="2492"/>
      <c r="GR559" s="2492"/>
      <c r="GS559" s="2492"/>
      <c r="GT559" s="2492"/>
      <c r="GU559" s="2492"/>
      <c r="GV559" s="2492"/>
      <c r="GW559" s="2492"/>
      <c r="GX559" s="2492"/>
      <c r="GY559" s="2492"/>
      <c r="GZ559" s="2492"/>
      <c r="HA559" s="2492"/>
      <c r="HB559" s="2492"/>
      <c r="HC559" s="2492"/>
      <c r="HD559" s="2492"/>
      <c r="HE559" s="2492"/>
      <c r="HF559" s="2492"/>
      <c r="HG559" s="2492"/>
      <c r="HH559" s="2492"/>
      <c r="HI559" s="2492"/>
      <c r="HJ559" s="2492"/>
      <c r="HK559" s="2492"/>
      <c r="HL559" s="2492"/>
      <c r="HM559" s="2492"/>
      <c r="HN559" s="2492"/>
      <c r="HO559" s="2492"/>
      <c r="HP559" s="2492"/>
      <c r="HQ559" s="2492"/>
      <c r="HR559" s="2492"/>
      <c r="HS559" s="2492"/>
      <c r="HT559" s="2492"/>
      <c r="HU559" s="2492"/>
      <c r="HV559" s="2492"/>
      <c r="HW559" s="2492"/>
      <c r="HX559" s="2492"/>
      <c r="HY559" s="2492"/>
      <c r="HZ559" s="2492"/>
      <c r="IA559" s="2492"/>
      <c r="IB559" s="2492"/>
      <c r="IC559" s="2492"/>
      <c r="ID559" s="2492"/>
      <c r="IE559" s="2492"/>
    </row>
    <row r="560" spans="1:239" s="1472" customFormat="1" ht="30" customHeight="1" thickBot="1">
      <c r="A560" s="2518"/>
      <c r="B560" s="1197" t="s">
        <v>2231</v>
      </c>
      <c r="C560" s="2519"/>
      <c r="D560" s="2520"/>
      <c r="E560" s="2521"/>
      <c r="F560" s="2522"/>
      <c r="G560" s="2523"/>
      <c r="H560" s="2524"/>
      <c r="I560" s="2525" t="s">
        <v>373</v>
      </c>
      <c r="J560" s="2526"/>
      <c r="K560" s="2527"/>
      <c r="L560" s="2546"/>
      <c r="M560" s="2528"/>
      <c r="N560" s="1196"/>
      <c r="O560" s="2529"/>
      <c r="P560" s="2529"/>
      <c r="Q560" s="2529"/>
      <c r="R560" s="2592"/>
      <c r="S560" s="2529"/>
      <c r="T560" s="2529"/>
      <c r="U560" s="2529"/>
      <c r="V560" s="2529"/>
      <c r="W560" s="2546"/>
      <c r="X560" s="2530"/>
      <c r="Y560" s="2531"/>
      <c r="Z560" s="2532" t="s">
        <v>373</v>
      </c>
      <c r="AA560" s="2531"/>
      <c r="AB560" s="2670"/>
      <c r="AC560" s="2533"/>
      <c r="AD560" s="2534"/>
      <c r="AE560" s="2534"/>
      <c r="AF560" s="2534"/>
      <c r="AG560" s="2492"/>
      <c r="AH560" s="2492"/>
      <c r="AI560" s="2492"/>
      <c r="AJ560" s="2492"/>
      <c r="AK560" s="2492"/>
      <c r="AL560" s="2492"/>
      <c r="AM560" s="2492"/>
      <c r="AN560" s="2492"/>
      <c r="AO560" s="2492"/>
      <c r="AP560" s="2492"/>
      <c r="AQ560" s="2492"/>
      <c r="AR560" s="2492"/>
      <c r="AS560" s="2492"/>
      <c r="AT560" s="2492"/>
      <c r="AU560" s="2492"/>
      <c r="AV560" s="2492"/>
      <c r="AW560" s="2492"/>
      <c r="AX560" s="2492"/>
      <c r="AY560" s="2492"/>
      <c r="AZ560" s="2492"/>
      <c r="BA560" s="2492"/>
      <c r="BB560" s="2492"/>
      <c r="BC560" s="2492"/>
      <c r="BD560" s="2492"/>
      <c r="BE560" s="2492"/>
      <c r="BF560" s="2492"/>
      <c r="BG560" s="2492"/>
      <c r="BH560" s="2492"/>
      <c r="BI560" s="2492"/>
      <c r="BJ560" s="2492"/>
      <c r="BK560" s="2492"/>
      <c r="BL560" s="2492"/>
      <c r="BM560" s="2492"/>
      <c r="BN560" s="2492"/>
      <c r="BO560" s="2492"/>
      <c r="BP560" s="2492"/>
      <c r="BQ560" s="2492"/>
      <c r="BR560" s="2492"/>
      <c r="BS560" s="2492"/>
      <c r="BT560" s="2492"/>
      <c r="BU560" s="2492"/>
      <c r="BV560" s="2492"/>
      <c r="BW560" s="2492"/>
      <c r="BX560" s="2492"/>
      <c r="BY560" s="2492"/>
      <c r="BZ560" s="2492"/>
      <c r="CA560" s="2492"/>
      <c r="CB560" s="2492"/>
      <c r="CC560" s="2492"/>
      <c r="CD560" s="2492"/>
      <c r="CE560" s="2492"/>
      <c r="CF560" s="2492"/>
      <c r="CG560" s="2492"/>
      <c r="CH560" s="2492"/>
      <c r="CI560" s="2492"/>
      <c r="CJ560" s="2492"/>
      <c r="CK560" s="2492"/>
      <c r="CL560" s="2492"/>
      <c r="CM560" s="2492"/>
      <c r="CN560" s="2492"/>
      <c r="CO560" s="2492"/>
      <c r="CP560" s="2492"/>
      <c r="CQ560" s="2492"/>
      <c r="CR560" s="2492"/>
      <c r="CS560" s="2492"/>
      <c r="CT560" s="2492"/>
      <c r="CU560" s="2492"/>
      <c r="CV560" s="2492"/>
      <c r="CW560" s="2492"/>
      <c r="CX560" s="2492"/>
      <c r="CY560" s="2492"/>
      <c r="CZ560" s="2492"/>
      <c r="DA560" s="2492"/>
      <c r="DB560" s="2492"/>
      <c r="DC560" s="2492"/>
      <c r="DD560" s="2492"/>
      <c r="DE560" s="2492"/>
      <c r="DF560" s="2492"/>
      <c r="DG560" s="2492"/>
      <c r="DH560" s="2492"/>
      <c r="DI560" s="2492"/>
      <c r="DJ560" s="2492"/>
      <c r="DK560" s="2492"/>
      <c r="DL560" s="2492"/>
      <c r="DM560" s="2492"/>
      <c r="DN560" s="2492"/>
      <c r="DO560" s="2492"/>
      <c r="DP560" s="2492"/>
      <c r="DQ560" s="2492"/>
      <c r="DR560" s="2492"/>
      <c r="DS560" s="2492"/>
      <c r="DT560" s="2492"/>
      <c r="DU560" s="2492"/>
      <c r="DV560" s="2492"/>
      <c r="DW560" s="2492"/>
      <c r="DX560" s="2492"/>
      <c r="DY560" s="2492"/>
      <c r="DZ560" s="2492"/>
      <c r="EA560" s="2492"/>
      <c r="EB560" s="2492"/>
      <c r="EC560" s="2492"/>
      <c r="ED560" s="2492"/>
      <c r="EE560" s="2492"/>
      <c r="EF560" s="2492"/>
      <c r="EG560" s="2492"/>
      <c r="EH560" s="2492"/>
      <c r="EI560" s="2492"/>
      <c r="EJ560" s="2492"/>
      <c r="EK560" s="2492"/>
      <c r="EL560" s="2492"/>
      <c r="EM560" s="2492"/>
      <c r="EN560" s="2492"/>
      <c r="EO560" s="2492"/>
      <c r="EP560" s="2492"/>
      <c r="EQ560" s="2492"/>
      <c r="ER560" s="2492"/>
      <c r="ES560" s="2492"/>
      <c r="ET560" s="2492"/>
      <c r="EU560" s="2492"/>
      <c r="EV560" s="2492"/>
      <c r="EW560" s="2492"/>
      <c r="EX560" s="2492"/>
      <c r="EY560" s="2492"/>
      <c r="EZ560" s="2492"/>
      <c r="FA560" s="2492"/>
      <c r="FB560" s="2492"/>
      <c r="FC560" s="2492"/>
      <c r="FD560" s="2492"/>
      <c r="FE560" s="2492"/>
      <c r="FF560" s="2492"/>
      <c r="FG560" s="2492"/>
      <c r="FH560" s="2492"/>
      <c r="FI560" s="2492"/>
      <c r="FJ560" s="2492"/>
      <c r="FK560" s="2492"/>
      <c r="FL560" s="2492"/>
      <c r="FM560" s="2492"/>
      <c r="FN560" s="2492"/>
      <c r="FO560" s="2492"/>
      <c r="FP560" s="2492"/>
      <c r="FQ560" s="2492"/>
      <c r="FR560" s="2492"/>
      <c r="FS560" s="2492"/>
      <c r="FT560" s="2492"/>
      <c r="FU560" s="2492"/>
      <c r="FV560" s="2492"/>
      <c r="FW560" s="2492"/>
      <c r="FX560" s="2492"/>
      <c r="FY560" s="2492"/>
      <c r="FZ560" s="2492"/>
      <c r="GA560" s="2492"/>
      <c r="GB560" s="2492"/>
      <c r="GC560" s="2492"/>
      <c r="GD560" s="2492"/>
      <c r="GE560" s="2492"/>
      <c r="GF560" s="2492"/>
      <c r="GG560" s="2492"/>
      <c r="GH560" s="2492"/>
      <c r="GI560" s="2492"/>
      <c r="GJ560" s="2492"/>
      <c r="GK560" s="2492"/>
      <c r="GL560" s="2492"/>
      <c r="GM560" s="2492"/>
      <c r="GN560" s="2492"/>
      <c r="GO560" s="2492"/>
      <c r="GP560" s="2492"/>
      <c r="GQ560" s="2492"/>
      <c r="GR560" s="2492"/>
      <c r="GS560" s="2492"/>
      <c r="GT560" s="2492"/>
      <c r="GU560" s="2492"/>
      <c r="GV560" s="2492"/>
      <c r="GW560" s="2492"/>
      <c r="GX560" s="2492"/>
      <c r="GY560" s="2492"/>
      <c r="GZ560" s="2492"/>
      <c r="HA560" s="2492"/>
      <c r="HB560" s="2492"/>
      <c r="HC560" s="2492"/>
      <c r="HD560" s="2492"/>
      <c r="HE560" s="2492"/>
      <c r="HF560" s="2492"/>
      <c r="HG560" s="2492"/>
      <c r="HH560" s="2492"/>
      <c r="HI560" s="2492"/>
      <c r="HJ560" s="2492"/>
      <c r="HK560" s="2492"/>
      <c r="HL560" s="2492"/>
      <c r="HM560" s="2492"/>
      <c r="HN560" s="2492"/>
      <c r="HO560" s="2492"/>
      <c r="HP560" s="2492"/>
      <c r="HQ560" s="2492"/>
      <c r="HR560" s="2492"/>
      <c r="HS560" s="2492"/>
      <c r="HT560" s="2492"/>
      <c r="HU560" s="2492"/>
      <c r="HV560" s="2492"/>
      <c r="HW560" s="2492"/>
      <c r="HX560" s="2492"/>
      <c r="HY560" s="2492"/>
      <c r="HZ560" s="2492"/>
      <c r="IA560" s="2492"/>
      <c r="IB560" s="2492"/>
      <c r="IC560" s="2492"/>
      <c r="ID560" s="2492"/>
      <c r="IE560" s="2492"/>
    </row>
    <row r="561" spans="1:239" s="2308" customFormat="1" ht="15.75" customHeight="1" thickBot="1">
      <c r="A561" s="2309">
        <v>3641</v>
      </c>
      <c r="B561" s="1720" t="s">
        <v>2231</v>
      </c>
      <c r="C561" s="1728" t="s">
        <v>2232</v>
      </c>
      <c r="D561" s="1655"/>
      <c r="E561" s="1655"/>
      <c r="F561" s="1651"/>
      <c r="G561" s="1652">
        <v>0.8</v>
      </c>
      <c r="H561" s="1752"/>
      <c r="I561" s="1723">
        <v>20.7</v>
      </c>
      <c r="J561" s="1653"/>
      <c r="K561" s="1725">
        <v>2</v>
      </c>
      <c r="L561" s="2560"/>
      <c r="M561" s="160" t="s">
        <v>2233</v>
      </c>
      <c r="N561" s="1812"/>
      <c r="O561" s="2310"/>
      <c r="P561" s="1966"/>
      <c r="Q561" s="2310"/>
      <c r="R561" s="2638"/>
      <c r="S561" s="1530"/>
      <c r="T561" s="2022"/>
      <c r="U561" s="2311"/>
      <c r="V561" s="2022"/>
      <c r="W561" s="2551"/>
      <c r="X561" s="1532">
        <v>0.2</v>
      </c>
      <c r="Y561" s="1724"/>
      <c r="Z561" s="1753">
        <v>2576</v>
      </c>
      <c r="AA561" s="1756"/>
      <c r="AB561" s="2692"/>
      <c r="AC561" s="2516">
        <f t="shared" si="32"/>
        <v>0</v>
      </c>
      <c r="AD561" s="1416">
        <f t="shared" si="33"/>
        <v>0</v>
      </c>
      <c r="AE561" s="1416">
        <f t="shared" si="34"/>
        <v>0</v>
      </c>
      <c r="AF561" s="1416">
        <f t="shared" si="35"/>
        <v>0</v>
      </c>
      <c r="AG561" s="2511"/>
      <c r="AH561" s="2511"/>
      <c r="AI561" s="2511"/>
      <c r="AJ561" s="2511"/>
      <c r="AK561" s="2511"/>
      <c r="AL561" s="2511"/>
      <c r="AM561" s="2511"/>
      <c r="AN561" s="2511"/>
      <c r="AO561" s="2511"/>
      <c r="AP561" s="2511"/>
      <c r="AQ561" s="2511"/>
      <c r="AR561" s="2511"/>
      <c r="AS561" s="2511"/>
      <c r="AT561" s="2511"/>
      <c r="AU561" s="2511"/>
      <c r="AV561" s="2511"/>
      <c r="AW561" s="2511"/>
      <c r="AX561" s="2511"/>
      <c r="AY561" s="2511"/>
      <c r="AZ561" s="2511"/>
      <c r="BA561" s="2511"/>
      <c r="BB561" s="2511"/>
      <c r="BC561" s="2511"/>
      <c r="BD561" s="2511"/>
      <c r="BE561" s="2511"/>
      <c r="BF561" s="2511"/>
      <c r="BG561" s="2511"/>
      <c r="BH561" s="2511"/>
      <c r="BI561" s="2511"/>
      <c r="BJ561" s="2511"/>
      <c r="BK561" s="2511"/>
      <c r="BL561" s="2511"/>
      <c r="BM561" s="2511"/>
      <c r="BN561" s="2511"/>
      <c r="BO561" s="2511"/>
      <c r="BP561" s="2511"/>
      <c r="BQ561" s="2511"/>
      <c r="BR561" s="2511"/>
      <c r="BS561" s="2511"/>
      <c r="BT561" s="2511"/>
      <c r="BU561" s="2511"/>
      <c r="BV561" s="2511"/>
      <c r="BW561" s="2511"/>
      <c r="BX561" s="2511"/>
      <c r="BY561" s="2511"/>
      <c r="BZ561" s="2511"/>
      <c r="CA561" s="2511"/>
      <c r="CB561" s="2511"/>
      <c r="CC561" s="2511"/>
      <c r="CD561" s="2511"/>
      <c r="CE561" s="2511"/>
      <c r="CF561" s="2511"/>
      <c r="CG561" s="2511"/>
      <c r="CH561" s="2511"/>
      <c r="CI561" s="2511"/>
      <c r="CJ561" s="2511"/>
      <c r="CK561" s="2511"/>
      <c r="CL561" s="2511"/>
      <c r="CM561" s="2511"/>
      <c r="CN561" s="2511"/>
      <c r="CO561" s="2511"/>
      <c r="CP561" s="2511"/>
      <c r="CQ561" s="2511"/>
      <c r="CR561" s="2511"/>
      <c r="CS561" s="2511"/>
      <c r="CT561" s="2511"/>
      <c r="CU561" s="2511"/>
      <c r="CV561" s="2511"/>
      <c r="CW561" s="2511"/>
      <c r="CX561" s="2511"/>
      <c r="CY561" s="2511"/>
      <c r="CZ561" s="2511"/>
      <c r="DA561" s="2511"/>
      <c r="DB561" s="2511"/>
      <c r="DC561" s="2511"/>
      <c r="DD561" s="2511"/>
      <c r="DE561" s="2511"/>
      <c r="DF561" s="2511"/>
      <c r="DG561" s="2511"/>
      <c r="DH561" s="2511"/>
      <c r="DI561" s="2511"/>
      <c r="DJ561" s="2511"/>
      <c r="DK561" s="2511"/>
      <c r="DL561" s="2511"/>
      <c r="DM561" s="2511"/>
      <c r="DN561" s="2511"/>
      <c r="DO561" s="2511"/>
      <c r="DP561" s="2511"/>
      <c r="DQ561" s="2511"/>
      <c r="DR561" s="2511"/>
      <c r="DS561" s="2511"/>
      <c r="DT561" s="2511"/>
      <c r="DU561" s="2511"/>
      <c r="DV561" s="2511"/>
      <c r="DW561" s="2511"/>
      <c r="DX561" s="2511"/>
      <c r="DY561" s="2511"/>
      <c r="DZ561" s="2511"/>
      <c r="EA561" s="2511"/>
      <c r="EB561" s="2511"/>
      <c r="EC561" s="2511"/>
      <c r="ED561" s="2511"/>
      <c r="EE561" s="2511"/>
      <c r="EF561" s="2511"/>
      <c r="EG561" s="2511"/>
      <c r="EH561" s="2511"/>
      <c r="EI561" s="2511"/>
      <c r="EJ561" s="2511"/>
      <c r="EK561" s="2511"/>
      <c r="EL561" s="2511"/>
      <c r="EM561" s="2511"/>
      <c r="EN561" s="2511"/>
      <c r="EO561" s="2511"/>
      <c r="EP561" s="2511"/>
      <c r="EQ561" s="2511"/>
      <c r="ER561" s="2511"/>
      <c r="ES561" s="2511"/>
      <c r="ET561" s="2511"/>
      <c r="EU561" s="2511"/>
      <c r="EV561" s="2511"/>
      <c r="EW561" s="2511"/>
      <c r="EX561" s="2511"/>
      <c r="EY561" s="2511"/>
      <c r="EZ561" s="2511"/>
      <c r="FA561" s="2511"/>
      <c r="FB561" s="2511"/>
      <c r="FC561" s="2511"/>
      <c r="FD561" s="2511"/>
      <c r="FE561" s="2511"/>
      <c r="FF561" s="2511"/>
      <c r="FG561" s="2511"/>
      <c r="FH561" s="2511"/>
      <c r="FI561" s="2511"/>
      <c r="FJ561" s="2511"/>
      <c r="FK561" s="2511"/>
      <c r="FL561" s="2511"/>
      <c r="FM561" s="2511"/>
      <c r="FN561" s="2511"/>
      <c r="FO561" s="2511"/>
      <c r="FP561" s="2511"/>
      <c r="FQ561" s="2511"/>
      <c r="FR561" s="2511"/>
      <c r="FS561" s="2511"/>
      <c r="FT561" s="2511"/>
      <c r="FU561" s="2511"/>
      <c r="FV561" s="2511"/>
      <c r="FW561" s="2511"/>
      <c r="FX561" s="2511"/>
      <c r="FY561" s="2511"/>
      <c r="FZ561" s="2511"/>
      <c r="GA561" s="2511"/>
      <c r="GB561" s="2511"/>
      <c r="GC561" s="2511"/>
      <c r="GD561" s="2511"/>
      <c r="GE561" s="2511"/>
      <c r="GF561" s="2511"/>
      <c r="GG561" s="2511"/>
      <c r="GH561" s="2511"/>
      <c r="GI561" s="2511"/>
      <c r="GJ561" s="2511"/>
      <c r="GK561" s="2511"/>
      <c r="GL561" s="2511"/>
      <c r="GM561" s="2511"/>
      <c r="GN561" s="2511"/>
      <c r="GO561" s="2511"/>
      <c r="GP561" s="2511"/>
      <c r="GQ561" s="2511"/>
      <c r="GR561" s="2511"/>
      <c r="GS561" s="2511"/>
      <c r="GT561" s="2511"/>
      <c r="GU561" s="2511"/>
      <c r="GV561" s="2511"/>
      <c r="GW561" s="2511"/>
      <c r="GX561" s="2511"/>
      <c r="GY561" s="2511"/>
      <c r="GZ561" s="2511"/>
      <c r="HA561" s="2511"/>
      <c r="HB561" s="2511"/>
      <c r="HC561" s="2511"/>
      <c r="HD561" s="2511"/>
      <c r="HE561" s="2511"/>
      <c r="HF561" s="2511"/>
      <c r="HG561" s="2511"/>
      <c r="HH561" s="2511"/>
      <c r="HI561" s="2511"/>
      <c r="HJ561" s="2511"/>
      <c r="HK561" s="2511"/>
      <c r="HL561" s="2511"/>
      <c r="HM561" s="2511"/>
      <c r="HN561" s="2511"/>
      <c r="HO561" s="2511"/>
      <c r="HP561" s="2511"/>
      <c r="HQ561" s="2511"/>
      <c r="HR561" s="2511"/>
      <c r="HS561" s="2511"/>
      <c r="HT561" s="2511"/>
      <c r="HU561" s="2511"/>
      <c r="HV561" s="2511"/>
      <c r="HW561" s="2511"/>
      <c r="HX561" s="2511"/>
      <c r="HY561" s="2511"/>
      <c r="HZ561" s="2511"/>
      <c r="IA561" s="2511"/>
      <c r="IB561" s="2511"/>
      <c r="IC561" s="2511"/>
      <c r="ID561" s="2511"/>
      <c r="IE561" s="2511"/>
    </row>
    <row r="562" spans="1:239" s="1472" customFormat="1" ht="30" customHeight="1" thickBot="1">
      <c r="A562" s="2518"/>
      <c r="B562" s="1197" t="s">
        <v>2234</v>
      </c>
      <c r="C562" s="2519"/>
      <c r="D562" s="2520"/>
      <c r="E562" s="2521"/>
      <c r="F562" s="2522"/>
      <c r="G562" s="2523"/>
      <c r="H562" s="2524"/>
      <c r="I562" s="2525" t="s">
        <v>373</v>
      </c>
      <c r="J562" s="2526"/>
      <c r="K562" s="2527"/>
      <c r="L562" s="2546"/>
      <c r="M562" s="2528"/>
      <c r="N562" s="1196"/>
      <c r="O562" s="2529"/>
      <c r="P562" s="2529" t="s">
        <v>373</v>
      </c>
      <c r="Q562" s="2529"/>
      <c r="R562" s="2592"/>
      <c r="S562" s="2529"/>
      <c r="T562" s="2529"/>
      <c r="U562" s="2529" t="s">
        <v>373</v>
      </c>
      <c r="V562" s="2529"/>
      <c r="W562" s="2546"/>
      <c r="X562" s="2530"/>
      <c r="Y562" s="2531"/>
      <c r="Z562" s="2532" t="s">
        <v>373</v>
      </c>
      <c r="AA562" s="2531"/>
      <c r="AB562" s="2670"/>
      <c r="AC562" s="2533"/>
      <c r="AD562" s="2534"/>
      <c r="AE562" s="2534"/>
      <c r="AF562" s="2534"/>
      <c r="AG562" s="2492"/>
      <c r="AH562" s="2492"/>
      <c r="AI562" s="2492"/>
      <c r="AJ562" s="2492"/>
      <c r="AK562" s="2492"/>
      <c r="AL562" s="2492"/>
      <c r="AM562" s="2492"/>
      <c r="AN562" s="2492"/>
      <c r="AO562" s="2492"/>
      <c r="AP562" s="2492"/>
      <c r="AQ562" s="2492"/>
      <c r="AR562" s="2492"/>
      <c r="AS562" s="2492"/>
      <c r="AT562" s="2492"/>
      <c r="AU562" s="2492"/>
      <c r="AV562" s="2492"/>
      <c r="AW562" s="2492"/>
      <c r="AX562" s="2492"/>
      <c r="AY562" s="2492"/>
      <c r="AZ562" s="2492"/>
      <c r="BA562" s="2492"/>
      <c r="BB562" s="2492"/>
      <c r="BC562" s="2492"/>
      <c r="BD562" s="2492"/>
      <c r="BE562" s="2492"/>
      <c r="BF562" s="2492"/>
      <c r="BG562" s="2492"/>
      <c r="BH562" s="2492"/>
      <c r="BI562" s="2492"/>
      <c r="BJ562" s="2492"/>
      <c r="BK562" s="2492"/>
      <c r="BL562" s="2492"/>
      <c r="BM562" s="2492"/>
      <c r="BN562" s="2492"/>
      <c r="BO562" s="2492"/>
      <c r="BP562" s="2492"/>
      <c r="BQ562" s="2492"/>
      <c r="BR562" s="2492"/>
      <c r="BS562" s="2492"/>
      <c r="BT562" s="2492"/>
      <c r="BU562" s="2492"/>
      <c r="BV562" s="2492"/>
      <c r="BW562" s="2492"/>
      <c r="BX562" s="2492"/>
      <c r="BY562" s="2492"/>
      <c r="BZ562" s="2492"/>
      <c r="CA562" s="2492"/>
      <c r="CB562" s="2492"/>
      <c r="CC562" s="2492"/>
      <c r="CD562" s="2492"/>
      <c r="CE562" s="2492"/>
      <c r="CF562" s="2492"/>
      <c r="CG562" s="2492"/>
      <c r="CH562" s="2492"/>
      <c r="CI562" s="2492"/>
      <c r="CJ562" s="2492"/>
      <c r="CK562" s="2492"/>
      <c r="CL562" s="2492"/>
      <c r="CM562" s="2492"/>
      <c r="CN562" s="2492"/>
      <c r="CO562" s="2492"/>
      <c r="CP562" s="2492"/>
      <c r="CQ562" s="2492"/>
      <c r="CR562" s="2492"/>
      <c r="CS562" s="2492"/>
      <c r="CT562" s="2492"/>
      <c r="CU562" s="2492"/>
      <c r="CV562" s="2492"/>
      <c r="CW562" s="2492"/>
      <c r="CX562" s="2492"/>
      <c r="CY562" s="2492"/>
      <c r="CZ562" s="2492"/>
      <c r="DA562" s="2492"/>
      <c r="DB562" s="2492"/>
      <c r="DC562" s="2492"/>
      <c r="DD562" s="2492"/>
      <c r="DE562" s="2492"/>
      <c r="DF562" s="2492"/>
      <c r="DG562" s="2492"/>
      <c r="DH562" s="2492"/>
      <c r="DI562" s="2492"/>
      <c r="DJ562" s="2492"/>
      <c r="DK562" s="2492"/>
      <c r="DL562" s="2492"/>
      <c r="DM562" s="2492"/>
      <c r="DN562" s="2492"/>
      <c r="DO562" s="2492"/>
      <c r="DP562" s="2492"/>
      <c r="DQ562" s="2492"/>
      <c r="DR562" s="2492"/>
      <c r="DS562" s="2492"/>
      <c r="DT562" s="2492"/>
      <c r="DU562" s="2492"/>
      <c r="DV562" s="2492"/>
      <c r="DW562" s="2492"/>
      <c r="DX562" s="2492"/>
      <c r="DY562" s="2492"/>
      <c r="DZ562" s="2492"/>
      <c r="EA562" s="2492"/>
      <c r="EB562" s="2492"/>
      <c r="EC562" s="2492"/>
      <c r="ED562" s="2492"/>
      <c r="EE562" s="2492"/>
      <c r="EF562" s="2492"/>
      <c r="EG562" s="2492"/>
      <c r="EH562" s="2492"/>
      <c r="EI562" s="2492"/>
      <c r="EJ562" s="2492"/>
      <c r="EK562" s="2492"/>
      <c r="EL562" s="2492"/>
      <c r="EM562" s="2492"/>
      <c r="EN562" s="2492"/>
      <c r="EO562" s="2492"/>
      <c r="EP562" s="2492"/>
      <c r="EQ562" s="2492"/>
      <c r="ER562" s="2492"/>
      <c r="ES562" s="2492"/>
      <c r="ET562" s="2492"/>
      <c r="EU562" s="2492"/>
      <c r="EV562" s="2492"/>
      <c r="EW562" s="2492"/>
      <c r="EX562" s="2492"/>
      <c r="EY562" s="2492"/>
      <c r="EZ562" s="2492"/>
      <c r="FA562" s="2492"/>
      <c r="FB562" s="2492"/>
      <c r="FC562" s="2492"/>
      <c r="FD562" s="2492"/>
      <c r="FE562" s="2492"/>
      <c r="FF562" s="2492"/>
      <c r="FG562" s="2492"/>
      <c r="FH562" s="2492"/>
      <c r="FI562" s="2492"/>
      <c r="FJ562" s="2492"/>
      <c r="FK562" s="2492"/>
      <c r="FL562" s="2492"/>
      <c r="FM562" s="2492"/>
      <c r="FN562" s="2492"/>
      <c r="FO562" s="2492"/>
      <c r="FP562" s="2492"/>
      <c r="FQ562" s="2492"/>
      <c r="FR562" s="2492"/>
      <c r="FS562" s="2492"/>
      <c r="FT562" s="2492"/>
      <c r="FU562" s="2492"/>
      <c r="FV562" s="2492"/>
      <c r="FW562" s="2492"/>
      <c r="FX562" s="2492"/>
      <c r="FY562" s="2492"/>
      <c r="FZ562" s="2492"/>
      <c r="GA562" s="2492"/>
      <c r="GB562" s="2492"/>
      <c r="GC562" s="2492"/>
      <c r="GD562" s="2492"/>
      <c r="GE562" s="2492"/>
      <c r="GF562" s="2492"/>
      <c r="GG562" s="2492"/>
      <c r="GH562" s="2492"/>
      <c r="GI562" s="2492"/>
      <c r="GJ562" s="2492"/>
      <c r="GK562" s="2492"/>
      <c r="GL562" s="2492"/>
      <c r="GM562" s="2492"/>
      <c r="GN562" s="2492"/>
      <c r="GO562" s="2492"/>
      <c r="GP562" s="2492"/>
      <c r="GQ562" s="2492"/>
      <c r="GR562" s="2492"/>
      <c r="GS562" s="2492"/>
      <c r="GT562" s="2492"/>
      <c r="GU562" s="2492"/>
      <c r="GV562" s="2492"/>
      <c r="GW562" s="2492"/>
      <c r="GX562" s="2492"/>
      <c r="GY562" s="2492"/>
      <c r="GZ562" s="2492"/>
      <c r="HA562" s="2492"/>
      <c r="HB562" s="2492"/>
      <c r="HC562" s="2492"/>
      <c r="HD562" s="2492"/>
      <c r="HE562" s="2492"/>
      <c r="HF562" s="2492"/>
      <c r="HG562" s="2492"/>
      <c r="HH562" s="2492"/>
      <c r="HI562" s="2492"/>
      <c r="HJ562" s="2492"/>
      <c r="HK562" s="2492"/>
      <c r="HL562" s="2492"/>
      <c r="HM562" s="2492"/>
      <c r="HN562" s="2492"/>
      <c r="HO562" s="2492"/>
      <c r="HP562" s="2492"/>
      <c r="HQ562" s="2492"/>
      <c r="HR562" s="2492"/>
      <c r="HS562" s="2492"/>
      <c r="HT562" s="2492"/>
      <c r="HU562" s="2492"/>
      <c r="HV562" s="2492"/>
      <c r="HW562" s="2492"/>
      <c r="HX562" s="2492"/>
      <c r="HY562" s="2492"/>
      <c r="HZ562" s="2492"/>
      <c r="IA562" s="2492"/>
      <c r="IB562" s="2492"/>
      <c r="IC562" s="2492"/>
      <c r="ID562" s="2492"/>
      <c r="IE562" s="2492"/>
    </row>
    <row r="563" spans="1:239" s="1472" customFormat="1" ht="15.75" customHeight="1">
      <c r="A563" s="1484" t="s">
        <v>2235</v>
      </c>
      <c r="B563" s="1485" t="s">
        <v>2236</v>
      </c>
      <c r="C563" s="1597" t="s">
        <v>2237</v>
      </c>
      <c r="D563" s="1658"/>
      <c r="E563" s="1659"/>
      <c r="F563" s="1660"/>
      <c r="G563" s="1486">
        <v>1.5</v>
      </c>
      <c r="H563" s="1601"/>
      <c r="I563" s="1602">
        <v>37.299999999999997</v>
      </c>
      <c r="J563" s="1539"/>
      <c r="K563" s="1603">
        <v>4</v>
      </c>
      <c r="L563" s="2556"/>
      <c r="M563" s="1119" t="s">
        <v>2238</v>
      </c>
      <c r="N563" s="433"/>
      <c r="O563" s="1141"/>
      <c r="P563" s="1850"/>
      <c r="Q563" s="1141"/>
      <c r="R563" s="2612"/>
      <c r="S563" s="433"/>
      <c r="T563" s="1141"/>
      <c r="U563" s="1850"/>
      <c r="V563" s="1141"/>
      <c r="W563" s="2649"/>
      <c r="X563" s="1492">
        <v>0.1</v>
      </c>
      <c r="Y563" s="1539"/>
      <c r="Z563" s="1494">
        <v>4677</v>
      </c>
      <c r="AA563" s="1493"/>
      <c r="AB563" s="2674"/>
      <c r="AC563" s="2516">
        <f t="shared" ref="AC563:AC622" si="36">I563*L563</f>
        <v>0</v>
      </c>
      <c r="AD563" s="1416">
        <f t="shared" ref="AD563:AD622" si="37">P563*R563</f>
        <v>0</v>
      </c>
      <c r="AE563" s="1416">
        <f t="shared" ref="AE563:AE622" si="38">U563*W563</f>
        <v>0</v>
      </c>
      <c r="AF563" s="1416">
        <f t="shared" ref="AF563:AF622" si="39">Z563*AB563</f>
        <v>0</v>
      </c>
      <c r="AG563" s="2492"/>
      <c r="AH563" s="2492"/>
      <c r="AI563" s="2492"/>
      <c r="AJ563" s="2492"/>
      <c r="AK563" s="2492"/>
      <c r="AL563" s="2492"/>
      <c r="AM563" s="2492"/>
      <c r="AN563" s="2492"/>
      <c r="AO563" s="2492"/>
      <c r="AP563" s="2492"/>
      <c r="AQ563" s="2492"/>
      <c r="AR563" s="2492"/>
      <c r="AS563" s="2492"/>
      <c r="AT563" s="2492"/>
      <c r="AU563" s="2492"/>
      <c r="AV563" s="2492"/>
      <c r="AW563" s="2492"/>
      <c r="AX563" s="2492"/>
      <c r="AY563" s="2492"/>
      <c r="AZ563" s="2492"/>
      <c r="BA563" s="2492"/>
      <c r="BB563" s="2492"/>
      <c r="BC563" s="2492"/>
      <c r="BD563" s="2492"/>
      <c r="BE563" s="2492"/>
      <c r="BF563" s="2492"/>
      <c r="BG563" s="2492"/>
      <c r="BH563" s="2492"/>
      <c r="BI563" s="2492"/>
      <c r="BJ563" s="2492"/>
      <c r="BK563" s="2492"/>
      <c r="BL563" s="2492"/>
      <c r="BM563" s="2492"/>
      <c r="BN563" s="2492"/>
      <c r="BO563" s="2492"/>
      <c r="BP563" s="2492"/>
      <c r="BQ563" s="2492"/>
      <c r="BR563" s="2492"/>
      <c r="BS563" s="2492"/>
      <c r="BT563" s="2492"/>
      <c r="BU563" s="2492"/>
      <c r="BV563" s="2492"/>
      <c r="BW563" s="2492"/>
      <c r="BX563" s="2492"/>
      <c r="BY563" s="2492"/>
      <c r="BZ563" s="2492"/>
      <c r="CA563" s="2492"/>
      <c r="CB563" s="2492"/>
      <c r="CC563" s="2492"/>
      <c r="CD563" s="2492"/>
      <c r="CE563" s="2492"/>
      <c r="CF563" s="2492"/>
      <c r="CG563" s="2492"/>
      <c r="CH563" s="2492"/>
      <c r="CI563" s="2492"/>
      <c r="CJ563" s="2492"/>
      <c r="CK563" s="2492"/>
      <c r="CL563" s="2492"/>
      <c r="CM563" s="2492"/>
      <c r="CN563" s="2492"/>
      <c r="CO563" s="2492"/>
      <c r="CP563" s="2492"/>
      <c r="CQ563" s="2492"/>
      <c r="CR563" s="2492"/>
      <c r="CS563" s="2492"/>
      <c r="CT563" s="2492"/>
      <c r="CU563" s="2492"/>
      <c r="CV563" s="2492"/>
      <c r="CW563" s="2492"/>
      <c r="CX563" s="2492"/>
      <c r="CY563" s="2492"/>
      <c r="CZ563" s="2492"/>
      <c r="DA563" s="2492"/>
      <c r="DB563" s="2492"/>
      <c r="DC563" s="2492"/>
      <c r="DD563" s="2492"/>
      <c r="DE563" s="2492"/>
      <c r="DF563" s="2492"/>
      <c r="DG563" s="2492"/>
      <c r="DH563" s="2492"/>
      <c r="DI563" s="2492"/>
      <c r="DJ563" s="2492"/>
      <c r="DK563" s="2492"/>
      <c r="DL563" s="2492"/>
      <c r="DM563" s="2492"/>
      <c r="DN563" s="2492"/>
      <c r="DO563" s="2492"/>
      <c r="DP563" s="2492"/>
      <c r="DQ563" s="2492"/>
      <c r="DR563" s="2492"/>
      <c r="DS563" s="2492"/>
      <c r="DT563" s="2492"/>
      <c r="DU563" s="2492"/>
      <c r="DV563" s="2492"/>
      <c r="DW563" s="2492"/>
      <c r="DX563" s="2492"/>
      <c r="DY563" s="2492"/>
      <c r="DZ563" s="2492"/>
      <c r="EA563" s="2492"/>
      <c r="EB563" s="2492"/>
      <c r="EC563" s="2492"/>
      <c r="ED563" s="2492"/>
      <c r="EE563" s="2492"/>
      <c r="EF563" s="2492"/>
      <c r="EG563" s="2492"/>
      <c r="EH563" s="2492"/>
      <c r="EI563" s="2492"/>
      <c r="EJ563" s="2492"/>
      <c r="EK563" s="2492"/>
      <c r="EL563" s="2492"/>
      <c r="EM563" s="2492"/>
      <c r="EN563" s="2492"/>
      <c r="EO563" s="2492"/>
      <c r="EP563" s="2492"/>
      <c r="EQ563" s="2492"/>
      <c r="ER563" s="2492"/>
      <c r="ES563" s="2492"/>
      <c r="ET563" s="2492"/>
      <c r="EU563" s="2492"/>
      <c r="EV563" s="2492"/>
      <c r="EW563" s="2492"/>
      <c r="EX563" s="2492"/>
      <c r="EY563" s="2492"/>
      <c r="EZ563" s="2492"/>
      <c r="FA563" s="2492"/>
      <c r="FB563" s="2492"/>
      <c r="FC563" s="2492"/>
      <c r="FD563" s="2492"/>
      <c r="FE563" s="2492"/>
      <c r="FF563" s="2492"/>
      <c r="FG563" s="2492"/>
      <c r="FH563" s="2492"/>
      <c r="FI563" s="2492"/>
      <c r="FJ563" s="2492"/>
      <c r="FK563" s="2492"/>
      <c r="FL563" s="2492"/>
      <c r="FM563" s="2492"/>
      <c r="FN563" s="2492"/>
      <c r="FO563" s="2492"/>
      <c r="FP563" s="2492"/>
      <c r="FQ563" s="2492"/>
      <c r="FR563" s="2492"/>
      <c r="FS563" s="2492"/>
      <c r="FT563" s="2492"/>
      <c r="FU563" s="2492"/>
      <c r="FV563" s="2492"/>
      <c r="FW563" s="2492"/>
      <c r="FX563" s="2492"/>
      <c r="FY563" s="2492"/>
      <c r="FZ563" s="2492"/>
      <c r="GA563" s="2492"/>
      <c r="GB563" s="2492"/>
      <c r="GC563" s="2492"/>
      <c r="GD563" s="2492"/>
      <c r="GE563" s="2492"/>
      <c r="GF563" s="2492"/>
      <c r="GG563" s="2492"/>
      <c r="GH563" s="2492"/>
      <c r="GI563" s="2492"/>
      <c r="GJ563" s="2492"/>
      <c r="GK563" s="2492"/>
      <c r="GL563" s="2492"/>
      <c r="GM563" s="2492"/>
      <c r="GN563" s="2492"/>
      <c r="GO563" s="2492"/>
      <c r="GP563" s="2492"/>
      <c r="GQ563" s="2492"/>
      <c r="GR563" s="2492"/>
      <c r="GS563" s="2492"/>
      <c r="GT563" s="2492"/>
      <c r="GU563" s="2492"/>
      <c r="GV563" s="2492"/>
      <c r="GW563" s="2492"/>
      <c r="GX563" s="2492"/>
      <c r="GY563" s="2492"/>
      <c r="GZ563" s="2492"/>
      <c r="HA563" s="2492"/>
      <c r="HB563" s="2492"/>
      <c r="HC563" s="2492"/>
      <c r="HD563" s="2492"/>
      <c r="HE563" s="2492"/>
      <c r="HF563" s="2492"/>
      <c r="HG563" s="2492"/>
      <c r="HH563" s="2492"/>
      <c r="HI563" s="2492"/>
      <c r="HJ563" s="2492"/>
      <c r="HK563" s="2492"/>
      <c r="HL563" s="2492"/>
      <c r="HM563" s="2492"/>
      <c r="HN563" s="2492"/>
      <c r="HO563" s="2492"/>
      <c r="HP563" s="2492"/>
      <c r="HQ563" s="2492"/>
      <c r="HR563" s="2492"/>
      <c r="HS563" s="2492"/>
      <c r="HT563" s="2492"/>
      <c r="HU563" s="2492"/>
      <c r="HV563" s="2492"/>
      <c r="HW563" s="2492"/>
      <c r="HX563" s="2492"/>
      <c r="HY563" s="2492"/>
      <c r="HZ563" s="2492"/>
      <c r="IA563" s="2492"/>
      <c r="IB563" s="2492"/>
      <c r="IC563" s="2492"/>
      <c r="ID563" s="2492"/>
      <c r="IE563" s="2492"/>
    </row>
    <row r="564" spans="1:239" s="1472" customFormat="1" ht="15.75" customHeight="1">
      <c r="A564" s="1495" t="s">
        <v>2239</v>
      </c>
      <c r="B564" s="904" t="s">
        <v>2240</v>
      </c>
      <c r="C564" s="1543" t="s">
        <v>2241</v>
      </c>
      <c r="D564" s="1544"/>
      <c r="E564" s="1545"/>
      <c r="F564" s="1546"/>
      <c r="G564" s="1497">
        <v>1.5</v>
      </c>
      <c r="H564" s="1592"/>
      <c r="I564" s="1617">
        <v>37.299999999999997</v>
      </c>
      <c r="J564" s="1549"/>
      <c r="K564" s="1618">
        <v>4</v>
      </c>
      <c r="L564" s="2446"/>
      <c r="M564" s="1121" t="s">
        <v>2242</v>
      </c>
      <c r="N564" s="1068">
        <v>10</v>
      </c>
      <c r="O564" s="769"/>
      <c r="P564" s="474">
        <v>81</v>
      </c>
      <c r="Q564" s="769"/>
      <c r="R564" s="2467"/>
      <c r="S564" s="1137"/>
      <c r="T564" s="1147"/>
      <c r="U564" s="1944"/>
      <c r="V564" s="1147"/>
      <c r="W564" s="1429"/>
      <c r="X564" s="778">
        <v>0.05</v>
      </c>
      <c r="Y564" s="769"/>
      <c r="Z564" s="1128">
        <v>5378</v>
      </c>
      <c r="AA564" s="780"/>
      <c r="AB564" s="2484"/>
      <c r="AC564" s="2516">
        <f t="shared" si="36"/>
        <v>0</v>
      </c>
      <c r="AD564" s="1416">
        <f t="shared" si="37"/>
        <v>0</v>
      </c>
      <c r="AE564" s="1416">
        <f t="shared" si="38"/>
        <v>0</v>
      </c>
      <c r="AF564" s="1416">
        <f t="shared" si="39"/>
        <v>0</v>
      </c>
      <c r="AG564" s="2492"/>
      <c r="AH564" s="2492"/>
      <c r="AI564" s="2492"/>
      <c r="AJ564" s="2492"/>
      <c r="AK564" s="2492"/>
      <c r="AL564" s="2492"/>
      <c r="AM564" s="2492"/>
      <c r="AN564" s="2492"/>
      <c r="AO564" s="2492"/>
      <c r="AP564" s="2492"/>
      <c r="AQ564" s="2492"/>
      <c r="AR564" s="2492"/>
      <c r="AS564" s="2492"/>
      <c r="AT564" s="2492"/>
      <c r="AU564" s="2492"/>
      <c r="AV564" s="2492"/>
      <c r="AW564" s="2492"/>
      <c r="AX564" s="2492"/>
      <c r="AY564" s="2492"/>
      <c r="AZ564" s="2492"/>
      <c r="BA564" s="2492"/>
      <c r="BB564" s="2492"/>
      <c r="BC564" s="2492"/>
      <c r="BD564" s="2492"/>
      <c r="BE564" s="2492"/>
      <c r="BF564" s="2492"/>
      <c r="BG564" s="2492"/>
      <c r="BH564" s="2492"/>
      <c r="BI564" s="2492"/>
      <c r="BJ564" s="2492"/>
      <c r="BK564" s="2492"/>
      <c r="BL564" s="2492"/>
      <c r="BM564" s="2492"/>
      <c r="BN564" s="2492"/>
      <c r="BO564" s="2492"/>
      <c r="BP564" s="2492"/>
      <c r="BQ564" s="2492"/>
      <c r="BR564" s="2492"/>
      <c r="BS564" s="2492"/>
      <c r="BT564" s="2492"/>
      <c r="BU564" s="2492"/>
      <c r="BV564" s="2492"/>
      <c r="BW564" s="2492"/>
      <c r="BX564" s="2492"/>
      <c r="BY564" s="2492"/>
      <c r="BZ564" s="2492"/>
      <c r="CA564" s="2492"/>
      <c r="CB564" s="2492"/>
      <c r="CC564" s="2492"/>
      <c r="CD564" s="2492"/>
      <c r="CE564" s="2492"/>
      <c r="CF564" s="2492"/>
      <c r="CG564" s="2492"/>
      <c r="CH564" s="2492"/>
      <c r="CI564" s="2492"/>
      <c r="CJ564" s="2492"/>
      <c r="CK564" s="2492"/>
      <c r="CL564" s="2492"/>
      <c r="CM564" s="2492"/>
      <c r="CN564" s="2492"/>
      <c r="CO564" s="2492"/>
      <c r="CP564" s="2492"/>
      <c r="CQ564" s="2492"/>
      <c r="CR564" s="2492"/>
      <c r="CS564" s="2492"/>
      <c r="CT564" s="2492"/>
      <c r="CU564" s="2492"/>
      <c r="CV564" s="2492"/>
      <c r="CW564" s="2492"/>
      <c r="CX564" s="2492"/>
      <c r="CY564" s="2492"/>
      <c r="CZ564" s="2492"/>
      <c r="DA564" s="2492"/>
      <c r="DB564" s="2492"/>
      <c r="DC564" s="2492"/>
      <c r="DD564" s="2492"/>
      <c r="DE564" s="2492"/>
      <c r="DF564" s="2492"/>
      <c r="DG564" s="2492"/>
      <c r="DH564" s="2492"/>
      <c r="DI564" s="2492"/>
      <c r="DJ564" s="2492"/>
      <c r="DK564" s="2492"/>
      <c r="DL564" s="2492"/>
      <c r="DM564" s="2492"/>
      <c r="DN564" s="2492"/>
      <c r="DO564" s="2492"/>
      <c r="DP564" s="2492"/>
      <c r="DQ564" s="2492"/>
      <c r="DR564" s="2492"/>
      <c r="DS564" s="2492"/>
      <c r="DT564" s="2492"/>
      <c r="DU564" s="2492"/>
      <c r="DV564" s="2492"/>
      <c r="DW564" s="2492"/>
      <c r="DX564" s="2492"/>
      <c r="DY564" s="2492"/>
      <c r="DZ564" s="2492"/>
      <c r="EA564" s="2492"/>
      <c r="EB564" s="2492"/>
      <c r="EC564" s="2492"/>
      <c r="ED564" s="2492"/>
      <c r="EE564" s="2492"/>
      <c r="EF564" s="2492"/>
      <c r="EG564" s="2492"/>
      <c r="EH564" s="2492"/>
      <c r="EI564" s="2492"/>
      <c r="EJ564" s="2492"/>
      <c r="EK564" s="2492"/>
      <c r="EL564" s="2492"/>
      <c r="EM564" s="2492"/>
      <c r="EN564" s="2492"/>
      <c r="EO564" s="2492"/>
      <c r="EP564" s="2492"/>
      <c r="EQ564" s="2492"/>
      <c r="ER564" s="2492"/>
      <c r="ES564" s="2492"/>
      <c r="ET564" s="2492"/>
      <c r="EU564" s="2492"/>
      <c r="EV564" s="2492"/>
      <c r="EW564" s="2492"/>
      <c r="EX564" s="2492"/>
      <c r="EY564" s="2492"/>
      <c r="EZ564" s="2492"/>
      <c r="FA564" s="2492"/>
      <c r="FB564" s="2492"/>
      <c r="FC564" s="2492"/>
      <c r="FD564" s="2492"/>
      <c r="FE564" s="2492"/>
      <c r="FF564" s="2492"/>
      <c r="FG564" s="2492"/>
      <c r="FH564" s="2492"/>
      <c r="FI564" s="2492"/>
      <c r="FJ564" s="2492"/>
      <c r="FK564" s="2492"/>
      <c r="FL564" s="2492"/>
      <c r="FM564" s="2492"/>
      <c r="FN564" s="2492"/>
      <c r="FO564" s="2492"/>
      <c r="FP564" s="2492"/>
      <c r="FQ564" s="2492"/>
      <c r="FR564" s="2492"/>
      <c r="FS564" s="2492"/>
      <c r="FT564" s="2492"/>
      <c r="FU564" s="2492"/>
      <c r="FV564" s="2492"/>
      <c r="FW564" s="2492"/>
      <c r="FX564" s="2492"/>
      <c r="FY564" s="2492"/>
      <c r="FZ564" s="2492"/>
      <c r="GA564" s="2492"/>
      <c r="GB564" s="2492"/>
      <c r="GC564" s="2492"/>
      <c r="GD564" s="2492"/>
      <c r="GE564" s="2492"/>
      <c r="GF564" s="2492"/>
      <c r="GG564" s="2492"/>
      <c r="GH564" s="2492"/>
      <c r="GI564" s="2492"/>
      <c r="GJ564" s="2492"/>
      <c r="GK564" s="2492"/>
      <c r="GL564" s="2492"/>
      <c r="GM564" s="2492"/>
      <c r="GN564" s="2492"/>
      <c r="GO564" s="2492"/>
      <c r="GP564" s="2492"/>
      <c r="GQ564" s="2492"/>
      <c r="GR564" s="2492"/>
      <c r="GS564" s="2492"/>
      <c r="GT564" s="2492"/>
      <c r="GU564" s="2492"/>
      <c r="GV564" s="2492"/>
      <c r="GW564" s="2492"/>
      <c r="GX564" s="2492"/>
      <c r="GY564" s="2492"/>
      <c r="GZ564" s="2492"/>
      <c r="HA564" s="2492"/>
      <c r="HB564" s="2492"/>
      <c r="HC564" s="2492"/>
      <c r="HD564" s="2492"/>
      <c r="HE564" s="2492"/>
      <c r="HF564" s="2492"/>
      <c r="HG564" s="2492"/>
      <c r="HH564" s="2492"/>
      <c r="HI564" s="2492"/>
      <c r="HJ564" s="2492"/>
      <c r="HK564" s="2492"/>
      <c r="HL564" s="2492"/>
      <c r="HM564" s="2492"/>
      <c r="HN564" s="2492"/>
      <c r="HO564" s="2492"/>
      <c r="HP564" s="2492"/>
      <c r="HQ564" s="2492"/>
      <c r="HR564" s="2492"/>
      <c r="HS564" s="2492"/>
      <c r="HT564" s="2492"/>
      <c r="HU564" s="2492"/>
      <c r="HV564" s="2492"/>
      <c r="HW564" s="2492"/>
      <c r="HX564" s="2492"/>
      <c r="HY564" s="2492"/>
      <c r="HZ564" s="2492"/>
      <c r="IA564" s="2492"/>
      <c r="IB564" s="2492"/>
      <c r="IC564" s="2492"/>
      <c r="ID564" s="2492"/>
      <c r="IE564" s="2492"/>
    </row>
    <row r="565" spans="1:239" s="1472" customFormat="1" ht="15.75" customHeight="1">
      <c r="A565" s="1495" t="s">
        <v>2243</v>
      </c>
      <c r="B565" s="1496" t="s">
        <v>2244</v>
      </c>
      <c r="C565" s="1543" t="s">
        <v>2241</v>
      </c>
      <c r="D565" s="1544"/>
      <c r="E565" s="1545"/>
      <c r="F565" s="1546"/>
      <c r="G565" s="1497">
        <v>1.3</v>
      </c>
      <c r="H565" s="1592"/>
      <c r="I565" s="1617">
        <v>45.7</v>
      </c>
      <c r="J565" s="1549"/>
      <c r="K565" s="1618">
        <v>5</v>
      </c>
      <c r="L565" s="2446"/>
      <c r="M565" s="1108"/>
      <c r="N565" s="1497">
        <v>10</v>
      </c>
      <c r="O565" s="1549"/>
      <c r="P565" s="1499">
        <v>181</v>
      </c>
      <c r="Q565" s="1549"/>
      <c r="R565" s="2468"/>
      <c r="S565" s="1137"/>
      <c r="T565" s="1147"/>
      <c r="U565" s="1944"/>
      <c r="V565" s="1147"/>
      <c r="W565" s="1429"/>
      <c r="X565" s="1502">
        <v>0.05</v>
      </c>
      <c r="Y565" s="1549"/>
      <c r="Z565" s="1504">
        <v>12580</v>
      </c>
      <c r="AA565" s="1503"/>
      <c r="AB565" s="2480"/>
      <c r="AC565" s="2516">
        <f t="shared" si="36"/>
        <v>0</v>
      </c>
      <c r="AD565" s="1416">
        <f t="shared" si="37"/>
        <v>0</v>
      </c>
      <c r="AE565" s="1416">
        <f t="shared" si="38"/>
        <v>0</v>
      </c>
      <c r="AF565" s="1416">
        <f t="shared" si="39"/>
        <v>0</v>
      </c>
      <c r="AG565" s="2492"/>
      <c r="AH565" s="2492"/>
      <c r="AI565" s="2492"/>
      <c r="AJ565" s="2492"/>
      <c r="AK565" s="2492"/>
      <c r="AL565" s="2492"/>
      <c r="AM565" s="2492"/>
      <c r="AN565" s="2492"/>
      <c r="AO565" s="2492"/>
      <c r="AP565" s="2492"/>
      <c r="AQ565" s="2492"/>
      <c r="AR565" s="2492"/>
      <c r="AS565" s="2492"/>
      <c r="AT565" s="2492"/>
      <c r="AU565" s="2492"/>
      <c r="AV565" s="2492"/>
      <c r="AW565" s="2492"/>
      <c r="AX565" s="2492"/>
      <c r="AY565" s="2492"/>
      <c r="AZ565" s="2492"/>
      <c r="BA565" s="2492"/>
      <c r="BB565" s="2492"/>
      <c r="BC565" s="2492"/>
      <c r="BD565" s="2492"/>
      <c r="BE565" s="2492"/>
      <c r="BF565" s="2492"/>
      <c r="BG565" s="2492"/>
      <c r="BH565" s="2492"/>
      <c r="BI565" s="2492"/>
      <c r="BJ565" s="2492"/>
      <c r="BK565" s="2492"/>
      <c r="BL565" s="2492"/>
      <c r="BM565" s="2492"/>
      <c r="BN565" s="2492"/>
      <c r="BO565" s="2492"/>
      <c r="BP565" s="2492"/>
      <c r="BQ565" s="2492"/>
      <c r="BR565" s="2492"/>
      <c r="BS565" s="2492"/>
      <c r="BT565" s="2492"/>
      <c r="BU565" s="2492"/>
      <c r="BV565" s="2492"/>
      <c r="BW565" s="2492"/>
      <c r="BX565" s="2492"/>
      <c r="BY565" s="2492"/>
      <c r="BZ565" s="2492"/>
      <c r="CA565" s="2492"/>
      <c r="CB565" s="2492"/>
      <c r="CC565" s="2492"/>
      <c r="CD565" s="2492"/>
      <c r="CE565" s="2492"/>
      <c r="CF565" s="2492"/>
      <c r="CG565" s="2492"/>
      <c r="CH565" s="2492"/>
      <c r="CI565" s="2492"/>
      <c r="CJ565" s="2492"/>
      <c r="CK565" s="2492"/>
      <c r="CL565" s="2492"/>
      <c r="CM565" s="2492"/>
      <c r="CN565" s="2492"/>
      <c r="CO565" s="2492"/>
      <c r="CP565" s="2492"/>
      <c r="CQ565" s="2492"/>
      <c r="CR565" s="2492"/>
      <c r="CS565" s="2492"/>
      <c r="CT565" s="2492"/>
      <c r="CU565" s="2492"/>
      <c r="CV565" s="2492"/>
      <c r="CW565" s="2492"/>
      <c r="CX565" s="2492"/>
      <c r="CY565" s="2492"/>
      <c r="CZ565" s="2492"/>
      <c r="DA565" s="2492"/>
      <c r="DB565" s="2492"/>
      <c r="DC565" s="2492"/>
      <c r="DD565" s="2492"/>
      <c r="DE565" s="2492"/>
      <c r="DF565" s="2492"/>
      <c r="DG565" s="2492"/>
      <c r="DH565" s="2492"/>
      <c r="DI565" s="2492"/>
      <c r="DJ565" s="2492"/>
      <c r="DK565" s="2492"/>
      <c r="DL565" s="2492"/>
      <c r="DM565" s="2492"/>
      <c r="DN565" s="2492"/>
      <c r="DO565" s="2492"/>
      <c r="DP565" s="2492"/>
      <c r="DQ565" s="2492"/>
      <c r="DR565" s="2492"/>
      <c r="DS565" s="2492"/>
      <c r="DT565" s="2492"/>
      <c r="DU565" s="2492"/>
      <c r="DV565" s="2492"/>
      <c r="DW565" s="2492"/>
      <c r="DX565" s="2492"/>
      <c r="DY565" s="2492"/>
      <c r="DZ565" s="2492"/>
      <c r="EA565" s="2492"/>
      <c r="EB565" s="2492"/>
      <c r="EC565" s="2492"/>
      <c r="ED565" s="2492"/>
      <c r="EE565" s="2492"/>
      <c r="EF565" s="2492"/>
      <c r="EG565" s="2492"/>
      <c r="EH565" s="2492"/>
      <c r="EI565" s="2492"/>
      <c r="EJ565" s="2492"/>
      <c r="EK565" s="2492"/>
      <c r="EL565" s="2492"/>
      <c r="EM565" s="2492"/>
      <c r="EN565" s="2492"/>
      <c r="EO565" s="2492"/>
      <c r="EP565" s="2492"/>
      <c r="EQ565" s="2492"/>
      <c r="ER565" s="2492"/>
      <c r="ES565" s="2492"/>
      <c r="ET565" s="2492"/>
      <c r="EU565" s="2492"/>
      <c r="EV565" s="2492"/>
      <c r="EW565" s="2492"/>
      <c r="EX565" s="2492"/>
      <c r="EY565" s="2492"/>
      <c r="EZ565" s="2492"/>
      <c r="FA565" s="2492"/>
      <c r="FB565" s="2492"/>
      <c r="FC565" s="2492"/>
      <c r="FD565" s="2492"/>
      <c r="FE565" s="2492"/>
      <c r="FF565" s="2492"/>
      <c r="FG565" s="2492"/>
      <c r="FH565" s="2492"/>
      <c r="FI565" s="2492"/>
      <c r="FJ565" s="2492"/>
      <c r="FK565" s="2492"/>
      <c r="FL565" s="2492"/>
      <c r="FM565" s="2492"/>
      <c r="FN565" s="2492"/>
      <c r="FO565" s="2492"/>
      <c r="FP565" s="2492"/>
      <c r="FQ565" s="2492"/>
      <c r="FR565" s="2492"/>
      <c r="FS565" s="2492"/>
      <c r="FT565" s="2492"/>
      <c r="FU565" s="2492"/>
      <c r="FV565" s="2492"/>
      <c r="FW565" s="2492"/>
      <c r="FX565" s="2492"/>
      <c r="FY565" s="2492"/>
      <c r="FZ565" s="2492"/>
      <c r="GA565" s="2492"/>
      <c r="GB565" s="2492"/>
      <c r="GC565" s="2492"/>
      <c r="GD565" s="2492"/>
      <c r="GE565" s="2492"/>
      <c r="GF565" s="2492"/>
      <c r="GG565" s="2492"/>
      <c r="GH565" s="2492"/>
      <c r="GI565" s="2492"/>
      <c r="GJ565" s="2492"/>
      <c r="GK565" s="2492"/>
      <c r="GL565" s="2492"/>
      <c r="GM565" s="2492"/>
      <c r="GN565" s="2492"/>
      <c r="GO565" s="2492"/>
      <c r="GP565" s="2492"/>
      <c r="GQ565" s="2492"/>
      <c r="GR565" s="2492"/>
      <c r="GS565" s="2492"/>
      <c r="GT565" s="2492"/>
      <c r="GU565" s="2492"/>
      <c r="GV565" s="2492"/>
      <c r="GW565" s="2492"/>
      <c r="GX565" s="2492"/>
      <c r="GY565" s="2492"/>
      <c r="GZ565" s="2492"/>
      <c r="HA565" s="2492"/>
      <c r="HB565" s="2492"/>
      <c r="HC565" s="2492"/>
      <c r="HD565" s="2492"/>
      <c r="HE565" s="2492"/>
      <c r="HF565" s="2492"/>
      <c r="HG565" s="2492"/>
      <c r="HH565" s="2492"/>
      <c r="HI565" s="2492"/>
      <c r="HJ565" s="2492"/>
      <c r="HK565" s="2492"/>
      <c r="HL565" s="2492"/>
      <c r="HM565" s="2492"/>
      <c r="HN565" s="2492"/>
      <c r="HO565" s="2492"/>
      <c r="HP565" s="2492"/>
      <c r="HQ565" s="2492"/>
      <c r="HR565" s="2492"/>
      <c r="HS565" s="2492"/>
      <c r="HT565" s="2492"/>
      <c r="HU565" s="2492"/>
      <c r="HV565" s="2492"/>
      <c r="HW565" s="2492"/>
      <c r="HX565" s="2492"/>
      <c r="HY565" s="2492"/>
      <c r="HZ565" s="2492"/>
      <c r="IA565" s="2492"/>
      <c r="IB565" s="2492"/>
      <c r="IC565" s="2492"/>
      <c r="ID565" s="2492"/>
      <c r="IE565" s="2492"/>
    </row>
    <row r="566" spans="1:239" s="1472" customFormat="1" ht="15.75" customHeight="1">
      <c r="A566" s="1495" t="s">
        <v>2246</v>
      </c>
      <c r="B566" s="1496" t="s">
        <v>2247</v>
      </c>
      <c r="C566" s="1543" t="s">
        <v>483</v>
      </c>
      <c r="D566" s="1616"/>
      <c r="E566" s="1616"/>
      <c r="F566" s="1970"/>
      <c r="G566" s="1497">
        <v>1.2</v>
      </c>
      <c r="H566" s="1592"/>
      <c r="I566" s="1617">
        <v>37.299999999999997</v>
      </c>
      <c r="J566" s="1549"/>
      <c r="K566" s="1618">
        <v>4</v>
      </c>
      <c r="L566" s="2446"/>
      <c r="M566" s="1126" t="s">
        <v>2245</v>
      </c>
      <c r="N566" s="1497">
        <v>10</v>
      </c>
      <c r="O566" s="1549"/>
      <c r="P566" s="1499">
        <v>106</v>
      </c>
      <c r="Q566" s="1549"/>
      <c r="R566" s="2468"/>
      <c r="S566" s="1137"/>
      <c r="T566" s="1147"/>
      <c r="U566" s="1944"/>
      <c r="V566" s="1147"/>
      <c r="W566" s="1429"/>
      <c r="X566" s="1502">
        <v>0.1</v>
      </c>
      <c r="Y566" s="1549"/>
      <c r="Z566" s="1504">
        <v>7190</v>
      </c>
      <c r="AA566" s="1503"/>
      <c r="AB566" s="2480"/>
      <c r="AC566" s="2516">
        <f t="shared" si="36"/>
        <v>0</v>
      </c>
      <c r="AD566" s="1416">
        <f t="shared" si="37"/>
        <v>0</v>
      </c>
      <c r="AE566" s="1416">
        <f t="shared" si="38"/>
        <v>0</v>
      </c>
      <c r="AF566" s="1416">
        <f t="shared" si="39"/>
        <v>0</v>
      </c>
      <c r="AG566" s="2492"/>
      <c r="AH566" s="2492"/>
      <c r="AI566" s="2492"/>
      <c r="AJ566" s="2492"/>
      <c r="AK566" s="2492"/>
      <c r="AL566" s="2492"/>
      <c r="AM566" s="2492"/>
      <c r="AN566" s="2492"/>
      <c r="AO566" s="2492"/>
      <c r="AP566" s="2492"/>
      <c r="AQ566" s="2492"/>
      <c r="AR566" s="2492"/>
      <c r="AS566" s="2492"/>
      <c r="AT566" s="2492"/>
      <c r="AU566" s="2492"/>
      <c r="AV566" s="2492"/>
      <c r="AW566" s="2492"/>
      <c r="AX566" s="2492"/>
      <c r="AY566" s="2492"/>
      <c r="AZ566" s="2492"/>
      <c r="BA566" s="2492"/>
      <c r="BB566" s="2492"/>
      <c r="BC566" s="2492"/>
      <c r="BD566" s="2492"/>
      <c r="BE566" s="2492"/>
      <c r="BF566" s="2492"/>
      <c r="BG566" s="2492"/>
      <c r="BH566" s="2492"/>
      <c r="BI566" s="2492"/>
      <c r="BJ566" s="2492"/>
      <c r="BK566" s="2492"/>
      <c r="BL566" s="2492"/>
      <c r="BM566" s="2492"/>
      <c r="BN566" s="2492"/>
      <c r="BO566" s="2492"/>
      <c r="BP566" s="2492"/>
      <c r="BQ566" s="2492"/>
      <c r="BR566" s="2492"/>
      <c r="BS566" s="2492"/>
      <c r="BT566" s="2492"/>
      <c r="BU566" s="2492"/>
      <c r="BV566" s="2492"/>
      <c r="BW566" s="2492"/>
      <c r="BX566" s="2492"/>
      <c r="BY566" s="2492"/>
      <c r="BZ566" s="2492"/>
      <c r="CA566" s="2492"/>
      <c r="CB566" s="2492"/>
      <c r="CC566" s="2492"/>
      <c r="CD566" s="2492"/>
      <c r="CE566" s="2492"/>
      <c r="CF566" s="2492"/>
      <c r="CG566" s="2492"/>
      <c r="CH566" s="2492"/>
      <c r="CI566" s="2492"/>
      <c r="CJ566" s="2492"/>
      <c r="CK566" s="2492"/>
      <c r="CL566" s="2492"/>
      <c r="CM566" s="2492"/>
      <c r="CN566" s="2492"/>
      <c r="CO566" s="2492"/>
      <c r="CP566" s="2492"/>
      <c r="CQ566" s="2492"/>
      <c r="CR566" s="2492"/>
      <c r="CS566" s="2492"/>
      <c r="CT566" s="2492"/>
      <c r="CU566" s="2492"/>
      <c r="CV566" s="2492"/>
      <c r="CW566" s="2492"/>
      <c r="CX566" s="2492"/>
      <c r="CY566" s="2492"/>
      <c r="CZ566" s="2492"/>
      <c r="DA566" s="2492"/>
      <c r="DB566" s="2492"/>
      <c r="DC566" s="2492"/>
      <c r="DD566" s="2492"/>
      <c r="DE566" s="2492"/>
      <c r="DF566" s="2492"/>
      <c r="DG566" s="2492"/>
      <c r="DH566" s="2492"/>
      <c r="DI566" s="2492"/>
      <c r="DJ566" s="2492"/>
      <c r="DK566" s="2492"/>
      <c r="DL566" s="2492"/>
      <c r="DM566" s="2492"/>
      <c r="DN566" s="2492"/>
      <c r="DO566" s="2492"/>
      <c r="DP566" s="2492"/>
      <c r="DQ566" s="2492"/>
      <c r="DR566" s="2492"/>
      <c r="DS566" s="2492"/>
      <c r="DT566" s="2492"/>
      <c r="DU566" s="2492"/>
      <c r="DV566" s="2492"/>
      <c r="DW566" s="2492"/>
      <c r="DX566" s="2492"/>
      <c r="DY566" s="2492"/>
      <c r="DZ566" s="2492"/>
      <c r="EA566" s="2492"/>
      <c r="EB566" s="2492"/>
      <c r="EC566" s="2492"/>
      <c r="ED566" s="2492"/>
      <c r="EE566" s="2492"/>
      <c r="EF566" s="2492"/>
      <c r="EG566" s="2492"/>
      <c r="EH566" s="2492"/>
      <c r="EI566" s="2492"/>
      <c r="EJ566" s="2492"/>
      <c r="EK566" s="2492"/>
      <c r="EL566" s="2492"/>
      <c r="EM566" s="2492"/>
      <c r="EN566" s="2492"/>
      <c r="EO566" s="2492"/>
      <c r="EP566" s="2492"/>
      <c r="EQ566" s="2492"/>
      <c r="ER566" s="2492"/>
      <c r="ES566" s="2492"/>
      <c r="ET566" s="2492"/>
      <c r="EU566" s="2492"/>
      <c r="EV566" s="2492"/>
      <c r="EW566" s="2492"/>
      <c r="EX566" s="2492"/>
      <c r="EY566" s="2492"/>
      <c r="EZ566" s="2492"/>
      <c r="FA566" s="2492"/>
      <c r="FB566" s="2492"/>
      <c r="FC566" s="2492"/>
      <c r="FD566" s="2492"/>
      <c r="FE566" s="2492"/>
      <c r="FF566" s="2492"/>
      <c r="FG566" s="2492"/>
      <c r="FH566" s="2492"/>
      <c r="FI566" s="2492"/>
      <c r="FJ566" s="2492"/>
      <c r="FK566" s="2492"/>
      <c r="FL566" s="2492"/>
      <c r="FM566" s="2492"/>
      <c r="FN566" s="2492"/>
      <c r="FO566" s="2492"/>
      <c r="FP566" s="2492"/>
      <c r="FQ566" s="2492"/>
      <c r="FR566" s="2492"/>
      <c r="FS566" s="2492"/>
      <c r="FT566" s="2492"/>
      <c r="FU566" s="2492"/>
      <c r="FV566" s="2492"/>
      <c r="FW566" s="2492"/>
      <c r="FX566" s="2492"/>
      <c r="FY566" s="2492"/>
      <c r="FZ566" s="2492"/>
      <c r="GA566" s="2492"/>
      <c r="GB566" s="2492"/>
      <c r="GC566" s="2492"/>
      <c r="GD566" s="2492"/>
      <c r="GE566" s="2492"/>
      <c r="GF566" s="2492"/>
      <c r="GG566" s="2492"/>
      <c r="GH566" s="2492"/>
      <c r="GI566" s="2492"/>
      <c r="GJ566" s="2492"/>
      <c r="GK566" s="2492"/>
      <c r="GL566" s="2492"/>
      <c r="GM566" s="2492"/>
      <c r="GN566" s="2492"/>
      <c r="GO566" s="2492"/>
      <c r="GP566" s="2492"/>
      <c r="GQ566" s="2492"/>
      <c r="GR566" s="2492"/>
      <c r="GS566" s="2492"/>
      <c r="GT566" s="2492"/>
      <c r="GU566" s="2492"/>
      <c r="GV566" s="2492"/>
      <c r="GW566" s="2492"/>
      <c r="GX566" s="2492"/>
      <c r="GY566" s="2492"/>
      <c r="GZ566" s="2492"/>
      <c r="HA566" s="2492"/>
      <c r="HB566" s="2492"/>
      <c r="HC566" s="2492"/>
      <c r="HD566" s="2492"/>
      <c r="HE566" s="2492"/>
      <c r="HF566" s="2492"/>
      <c r="HG566" s="2492"/>
      <c r="HH566" s="2492"/>
      <c r="HI566" s="2492"/>
      <c r="HJ566" s="2492"/>
      <c r="HK566" s="2492"/>
      <c r="HL566" s="2492"/>
      <c r="HM566" s="2492"/>
      <c r="HN566" s="2492"/>
      <c r="HO566" s="2492"/>
      <c r="HP566" s="2492"/>
      <c r="HQ566" s="2492"/>
      <c r="HR566" s="2492"/>
      <c r="HS566" s="2492"/>
      <c r="HT566" s="2492"/>
      <c r="HU566" s="2492"/>
      <c r="HV566" s="2492"/>
      <c r="HW566" s="2492"/>
      <c r="HX566" s="2492"/>
      <c r="HY566" s="2492"/>
      <c r="HZ566" s="2492"/>
      <c r="IA566" s="2492"/>
      <c r="IB566" s="2492"/>
      <c r="IC566" s="2492"/>
      <c r="ID566" s="2492"/>
      <c r="IE566" s="2492"/>
    </row>
    <row r="567" spans="1:239" s="1472" customFormat="1" ht="15.75" customHeight="1">
      <c r="A567" s="1495" t="s">
        <v>2248</v>
      </c>
      <c r="B567" s="1496" t="s">
        <v>2249</v>
      </c>
      <c r="C567" s="1543" t="s">
        <v>2250</v>
      </c>
      <c r="D567" s="1544"/>
      <c r="E567" s="1545"/>
      <c r="F567" s="1546"/>
      <c r="G567" s="1497">
        <v>1.5</v>
      </c>
      <c r="H567" s="1592"/>
      <c r="I567" s="1617">
        <v>24.9</v>
      </c>
      <c r="J567" s="1549"/>
      <c r="K567" s="1618">
        <v>3</v>
      </c>
      <c r="L567" s="2446"/>
      <c r="M567" s="1121" t="s">
        <v>2251</v>
      </c>
      <c r="N567" s="83">
        <v>10</v>
      </c>
      <c r="O567" s="755"/>
      <c r="P567" s="1929">
        <v>30</v>
      </c>
      <c r="Q567" s="755"/>
      <c r="R567" s="2463"/>
      <c r="S567" s="83">
        <v>25</v>
      </c>
      <c r="T567" s="755"/>
      <c r="U567" s="1929">
        <v>66</v>
      </c>
      <c r="V567" s="755"/>
      <c r="W567" s="1433"/>
      <c r="X567" s="1502">
        <v>0.4</v>
      </c>
      <c r="Y567" s="1549"/>
      <c r="Z567" s="1504">
        <v>1716</v>
      </c>
      <c r="AA567" s="1503"/>
      <c r="AB567" s="2480"/>
      <c r="AC567" s="2516">
        <f t="shared" si="36"/>
        <v>0</v>
      </c>
      <c r="AD567" s="1416">
        <f t="shared" si="37"/>
        <v>0</v>
      </c>
      <c r="AE567" s="1416">
        <f t="shared" si="38"/>
        <v>0</v>
      </c>
      <c r="AF567" s="1416">
        <f t="shared" si="39"/>
        <v>0</v>
      </c>
      <c r="AG567" s="2492"/>
      <c r="AH567" s="2492"/>
      <c r="AI567" s="2492"/>
      <c r="AJ567" s="2492"/>
      <c r="AK567" s="2492"/>
      <c r="AL567" s="2492"/>
      <c r="AM567" s="2492"/>
      <c r="AN567" s="2492"/>
      <c r="AO567" s="2492"/>
      <c r="AP567" s="2492"/>
      <c r="AQ567" s="2492"/>
      <c r="AR567" s="2492"/>
      <c r="AS567" s="2492"/>
      <c r="AT567" s="2492"/>
      <c r="AU567" s="2492"/>
      <c r="AV567" s="2492"/>
      <c r="AW567" s="2492"/>
      <c r="AX567" s="2492"/>
      <c r="AY567" s="2492"/>
      <c r="AZ567" s="2492"/>
      <c r="BA567" s="2492"/>
      <c r="BB567" s="2492"/>
      <c r="BC567" s="2492"/>
      <c r="BD567" s="2492"/>
      <c r="BE567" s="2492"/>
      <c r="BF567" s="2492"/>
      <c r="BG567" s="2492"/>
      <c r="BH567" s="2492"/>
      <c r="BI567" s="2492"/>
      <c r="BJ567" s="2492"/>
      <c r="BK567" s="2492"/>
      <c r="BL567" s="2492"/>
      <c r="BM567" s="2492"/>
      <c r="BN567" s="2492"/>
      <c r="BO567" s="2492"/>
      <c r="BP567" s="2492"/>
      <c r="BQ567" s="2492"/>
      <c r="BR567" s="2492"/>
      <c r="BS567" s="2492"/>
      <c r="BT567" s="2492"/>
      <c r="BU567" s="2492"/>
      <c r="BV567" s="2492"/>
      <c r="BW567" s="2492"/>
      <c r="BX567" s="2492"/>
      <c r="BY567" s="2492"/>
      <c r="BZ567" s="2492"/>
      <c r="CA567" s="2492"/>
      <c r="CB567" s="2492"/>
      <c r="CC567" s="2492"/>
      <c r="CD567" s="2492"/>
      <c r="CE567" s="2492"/>
      <c r="CF567" s="2492"/>
      <c r="CG567" s="2492"/>
      <c r="CH567" s="2492"/>
      <c r="CI567" s="2492"/>
      <c r="CJ567" s="2492"/>
      <c r="CK567" s="2492"/>
      <c r="CL567" s="2492"/>
      <c r="CM567" s="2492"/>
      <c r="CN567" s="2492"/>
      <c r="CO567" s="2492"/>
      <c r="CP567" s="2492"/>
      <c r="CQ567" s="2492"/>
      <c r="CR567" s="2492"/>
      <c r="CS567" s="2492"/>
      <c r="CT567" s="2492"/>
      <c r="CU567" s="2492"/>
      <c r="CV567" s="2492"/>
      <c r="CW567" s="2492"/>
      <c r="CX567" s="2492"/>
      <c r="CY567" s="2492"/>
      <c r="CZ567" s="2492"/>
      <c r="DA567" s="2492"/>
      <c r="DB567" s="2492"/>
      <c r="DC567" s="2492"/>
      <c r="DD567" s="2492"/>
      <c r="DE567" s="2492"/>
      <c r="DF567" s="2492"/>
      <c r="DG567" s="2492"/>
      <c r="DH567" s="2492"/>
      <c r="DI567" s="2492"/>
      <c r="DJ567" s="2492"/>
      <c r="DK567" s="2492"/>
      <c r="DL567" s="2492"/>
      <c r="DM567" s="2492"/>
      <c r="DN567" s="2492"/>
      <c r="DO567" s="2492"/>
      <c r="DP567" s="2492"/>
      <c r="DQ567" s="2492"/>
      <c r="DR567" s="2492"/>
      <c r="DS567" s="2492"/>
      <c r="DT567" s="2492"/>
      <c r="DU567" s="2492"/>
      <c r="DV567" s="2492"/>
      <c r="DW567" s="2492"/>
      <c r="DX567" s="2492"/>
      <c r="DY567" s="2492"/>
      <c r="DZ567" s="2492"/>
      <c r="EA567" s="2492"/>
      <c r="EB567" s="2492"/>
      <c r="EC567" s="2492"/>
      <c r="ED567" s="2492"/>
      <c r="EE567" s="2492"/>
      <c r="EF567" s="2492"/>
      <c r="EG567" s="2492"/>
      <c r="EH567" s="2492"/>
      <c r="EI567" s="2492"/>
      <c r="EJ567" s="2492"/>
      <c r="EK567" s="2492"/>
      <c r="EL567" s="2492"/>
      <c r="EM567" s="2492"/>
      <c r="EN567" s="2492"/>
      <c r="EO567" s="2492"/>
      <c r="EP567" s="2492"/>
      <c r="EQ567" s="2492"/>
      <c r="ER567" s="2492"/>
      <c r="ES567" s="2492"/>
      <c r="ET567" s="2492"/>
      <c r="EU567" s="2492"/>
      <c r="EV567" s="2492"/>
      <c r="EW567" s="2492"/>
      <c r="EX567" s="2492"/>
      <c r="EY567" s="2492"/>
      <c r="EZ567" s="2492"/>
      <c r="FA567" s="2492"/>
      <c r="FB567" s="2492"/>
      <c r="FC567" s="2492"/>
      <c r="FD567" s="2492"/>
      <c r="FE567" s="2492"/>
      <c r="FF567" s="2492"/>
      <c r="FG567" s="2492"/>
      <c r="FH567" s="2492"/>
      <c r="FI567" s="2492"/>
      <c r="FJ567" s="2492"/>
      <c r="FK567" s="2492"/>
      <c r="FL567" s="2492"/>
      <c r="FM567" s="2492"/>
      <c r="FN567" s="2492"/>
      <c r="FO567" s="2492"/>
      <c r="FP567" s="2492"/>
      <c r="FQ567" s="2492"/>
      <c r="FR567" s="2492"/>
      <c r="FS567" s="2492"/>
      <c r="FT567" s="2492"/>
      <c r="FU567" s="2492"/>
      <c r="FV567" s="2492"/>
      <c r="FW567" s="2492"/>
      <c r="FX567" s="2492"/>
      <c r="FY567" s="2492"/>
      <c r="FZ567" s="2492"/>
      <c r="GA567" s="2492"/>
      <c r="GB567" s="2492"/>
      <c r="GC567" s="2492"/>
      <c r="GD567" s="2492"/>
      <c r="GE567" s="2492"/>
      <c r="GF567" s="2492"/>
      <c r="GG567" s="2492"/>
      <c r="GH567" s="2492"/>
      <c r="GI567" s="2492"/>
      <c r="GJ567" s="2492"/>
      <c r="GK567" s="2492"/>
      <c r="GL567" s="2492"/>
      <c r="GM567" s="2492"/>
      <c r="GN567" s="2492"/>
      <c r="GO567" s="2492"/>
      <c r="GP567" s="2492"/>
      <c r="GQ567" s="2492"/>
      <c r="GR567" s="2492"/>
      <c r="GS567" s="2492"/>
      <c r="GT567" s="2492"/>
      <c r="GU567" s="2492"/>
      <c r="GV567" s="2492"/>
      <c r="GW567" s="2492"/>
      <c r="GX567" s="2492"/>
      <c r="GY567" s="2492"/>
      <c r="GZ567" s="2492"/>
      <c r="HA567" s="2492"/>
      <c r="HB567" s="2492"/>
      <c r="HC567" s="2492"/>
      <c r="HD567" s="2492"/>
      <c r="HE567" s="2492"/>
      <c r="HF567" s="2492"/>
      <c r="HG567" s="2492"/>
      <c r="HH567" s="2492"/>
      <c r="HI567" s="2492"/>
      <c r="HJ567" s="2492"/>
      <c r="HK567" s="2492"/>
      <c r="HL567" s="2492"/>
      <c r="HM567" s="2492"/>
      <c r="HN567" s="2492"/>
      <c r="HO567" s="2492"/>
      <c r="HP567" s="2492"/>
      <c r="HQ567" s="2492"/>
      <c r="HR567" s="2492"/>
      <c r="HS567" s="2492"/>
      <c r="HT567" s="2492"/>
      <c r="HU567" s="2492"/>
      <c r="HV567" s="2492"/>
      <c r="HW567" s="2492"/>
      <c r="HX567" s="2492"/>
      <c r="HY567" s="2492"/>
      <c r="HZ567" s="2492"/>
      <c r="IA567" s="2492"/>
      <c r="IB567" s="2492"/>
      <c r="IC567" s="2492"/>
      <c r="ID567" s="2492"/>
      <c r="IE567" s="2492"/>
    </row>
    <row r="568" spans="1:239" s="1776" customFormat="1" ht="15.75" customHeight="1">
      <c r="A568" s="1224" t="s">
        <v>2252</v>
      </c>
      <c r="B568" s="1079" t="s">
        <v>2253</v>
      </c>
      <c r="C568" s="2391" t="s">
        <v>2254</v>
      </c>
      <c r="D568" s="893"/>
      <c r="E568" s="2392"/>
      <c r="F568" s="2393"/>
      <c r="G568" s="1088">
        <v>1.5</v>
      </c>
      <c r="H568" s="1081"/>
      <c r="I568" s="1082">
        <v>37.299999999999997</v>
      </c>
      <c r="J568" s="1086"/>
      <c r="K568" s="1084">
        <v>4</v>
      </c>
      <c r="L568" s="1285"/>
      <c r="M568" s="1085" t="s">
        <v>2255</v>
      </c>
      <c r="N568" s="1088">
        <v>10</v>
      </c>
      <c r="O568" s="1086"/>
      <c r="P568" s="2394">
        <v>78</v>
      </c>
      <c r="Q568" s="1086"/>
      <c r="R568" s="2467"/>
      <c r="S568" s="1137"/>
      <c r="T568" s="1147"/>
      <c r="U568" s="1944"/>
      <c r="V568" s="1147"/>
      <c r="W568" s="1429"/>
      <c r="X568" s="1089">
        <v>0.2</v>
      </c>
      <c r="Y568" s="1086"/>
      <c r="Z568" s="1090">
        <v>5145</v>
      </c>
      <c r="AA568" s="1091"/>
      <c r="AB568" s="2484"/>
      <c r="AC568" s="2516">
        <f t="shared" si="36"/>
        <v>0</v>
      </c>
      <c r="AD568" s="1416">
        <f t="shared" si="37"/>
        <v>0</v>
      </c>
      <c r="AE568" s="1416">
        <f t="shared" si="38"/>
        <v>0</v>
      </c>
      <c r="AF568" s="1416">
        <f t="shared" si="39"/>
        <v>0</v>
      </c>
      <c r="AG568" s="2512"/>
      <c r="AH568" s="2512"/>
      <c r="AI568" s="2512"/>
      <c r="AJ568" s="2512"/>
      <c r="AK568" s="2512"/>
      <c r="AL568" s="2512"/>
      <c r="AM568" s="2512"/>
      <c r="AN568" s="2512"/>
      <c r="AO568" s="2512"/>
      <c r="AP568" s="2512"/>
      <c r="AQ568" s="2512"/>
      <c r="AR568" s="2512"/>
      <c r="AS568" s="2512"/>
      <c r="AT568" s="2512"/>
      <c r="AU568" s="2512"/>
      <c r="AV568" s="2512"/>
      <c r="AW568" s="2512"/>
      <c r="AX568" s="2512"/>
      <c r="AY568" s="2512"/>
      <c r="AZ568" s="2512"/>
      <c r="BA568" s="2512"/>
      <c r="BB568" s="2512"/>
      <c r="BC568" s="2512"/>
      <c r="BD568" s="2512"/>
      <c r="BE568" s="2512"/>
      <c r="BF568" s="2512"/>
      <c r="BG568" s="2512"/>
      <c r="BH568" s="2512"/>
      <c r="BI568" s="2512"/>
      <c r="BJ568" s="2512"/>
      <c r="BK568" s="2512"/>
      <c r="BL568" s="2512"/>
      <c r="BM568" s="2512"/>
      <c r="BN568" s="2512"/>
      <c r="BO568" s="2512"/>
      <c r="BP568" s="2512"/>
      <c r="BQ568" s="2512"/>
      <c r="BR568" s="2512"/>
      <c r="BS568" s="2512"/>
      <c r="BT568" s="2512"/>
      <c r="BU568" s="2512"/>
      <c r="BV568" s="2512"/>
      <c r="BW568" s="2512"/>
      <c r="BX568" s="2512"/>
      <c r="BY568" s="2512"/>
      <c r="BZ568" s="2512"/>
      <c r="CA568" s="2512"/>
      <c r="CB568" s="2512"/>
      <c r="CC568" s="2512"/>
      <c r="CD568" s="2512"/>
      <c r="CE568" s="2512"/>
      <c r="CF568" s="2512"/>
      <c r="CG568" s="2512"/>
      <c r="CH568" s="2512"/>
      <c r="CI568" s="2512"/>
      <c r="CJ568" s="2512"/>
      <c r="CK568" s="2512"/>
      <c r="CL568" s="2512"/>
      <c r="CM568" s="2512"/>
      <c r="CN568" s="2512"/>
      <c r="CO568" s="2512"/>
      <c r="CP568" s="2512"/>
      <c r="CQ568" s="2512"/>
      <c r="CR568" s="2512"/>
      <c r="CS568" s="2512"/>
      <c r="CT568" s="2512"/>
      <c r="CU568" s="2512"/>
      <c r="CV568" s="2512"/>
      <c r="CW568" s="2512"/>
      <c r="CX568" s="2512"/>
      <c r="CY568" s="2512"/>
      <c r="CZ568" s="2512"/>
      <c r="DA568" s="2512"/>
      <c r="DB568" s="2512"/>
      <c r="DC568" s="2512"/>
      <c r="DD568" s="2512"/>
      <c r="DE568" s="2512"/>
      <c r="DF568" s="2512"/>
      <c r="DG568" s="2512"/>
      <c r="DH568" s="2512"/>
      <c r="DI568" s="2512"/>
      <c r="DJ568" s="2512"/>
      <c r="DK568" s="2512"/>
      <c r="DL568" s="2512"/>
      <c r="DM568" s="2512"/>
      <c r="DN568" s="2512"/>
      <c r="DO568" s="2512"/>
      <c r="DP568" s="2512"/>
      <c r="DQ568" s="2512"/>
      <c r="DR568" s="2512"/>
      <c r="DS568" s="2512"/>
      <c r="DT568" s="2512"/>
      <c r="DU568" s="2512"/>
      <c r="DV568" s="2512"/>
      <c r="DW568" s="2512"/>
      <c r="DX568" s="2512"/>
      <c r="DY568" s="2512"/>
      <c r="DZ568" s="2512"/>
      <c r="EA568" s="2512"/>
      <c r="EB568" s="2512"/>
      <c r="EC568" s="2512"/>
      <c r="ED568" s="2512"/>
      <c r="EE568" s="2512"/>
      <c r="EF568" s="2512"/>
      <c r="EG568" s="2512"/>
      <c r="EH568" s="2512"/>
      <c r="EI568" s="2512"/>
      <c r="EJ568" s="2512"/>
      <c r="EK568" s="2512"/>
      <c r="EL568" s="2512"/>
      <c r="EM568" s="2512"/>
      <c r="EN568" s="2512"/>
      <c r="EO568" s="2512"/>
      <c r="EP568" s="2512"/>
      <c r="EQ568" s="2512"/>
      <c r="ER568" s="2512"/>
      <c r="ES568" s="2512"/>
      <c r="ET568" s="2512"/>
      <c r="EU568" s="2512"/>
      <c r="EV568" s="2512"/>
      <c r="EW568" s="2512"/>
      <c r="EX568" s="2512"/>
      <c r="EY568" s="2512"/>
      <c r="EZ568" s="2512"/>
      <c r="FA568" s="2512"/>
      <c r="FB568" s="2512"/>
      <c r="FC568" s="2512"/>
      <c r="FD568" s="2512"/>
      <c r="FE568" s="2512"/>
      <c r="FF568" s="2512"/>
      <c r="FG568" s="2512"/>
      <c r="FH568" s="2512"/>
      <c r="FI568" s="2512"/>
      <c r="FJ568" s="2512"/>
      <c r="FK568" s="2512"/>
      <c r="FL568" s="2512"/>
      <c r="FM568" s="2512"/>
      <c r="FN568" s="2512"/>
      <c r="FO568" s="2512"/>
      <c r="FP568" s="2512"/>
      <c r="FQ568" s="2512"/>
      <c r="FR568" s="2512"/>
      <c r="FS568" s="2512"/>
      <c r="FT568" s="2512"/>
      <c r="FU568" s="2512"/>
      <c r="FV568" s="2512"/>
      <c r="FW568" s="2512"/>
      <c r="FX568" s="2512"/>
      <c r="FY568" s="2512"/>
      <c r="FZ568" s="2512"/>
      <c r="GA568" s="2512"/>
      <c r="GB568" s="2512"/>
      <c r="GC568" s="2512"/>
      <c r="GD568" s="2512"/>
      <c r="GE568" s="2512"/>
      <c r="GF568" s="2512"/>
      <c r="GG568" s="2512"/>
      <c r="GH568" s="2512"/>
      <c r="GI568" s="2512"/>
      <c r="GJ568" s="2512"/>
      <c r="GK568" s="2512"/>
      <c r="GL568" s="2512"/>
      <c r="GM568" s="2512"/>
      <c r="GN568" s="2512"/>
      <c r="GO568" s="2512"/>
      <c r="GP568" s="2512"/>
      <c r="GQ568" s="2512"/>
      <c r="GR568" s="2512"/>
      <c r="GS568" s="2512"/>
      <c r="GT568" s="2512"/>
      <c r="GU568" s="2512"/>
      <c r="GV568" s="2512"/>
      <c r="GW568" s="2512"/>
      <c r="GX568" s="2512"/>
      <c r="GY568" s="2512"/>
      <c r="GZ568" s="2512"/>
      <c r="HA568" s="2512"/>
      <c r="HB568" s="2512"/>
      <c r="HC568" s="2512"/>
      <c r="HD568" s="2512"/>
      <c r="HE568" s="2512"/>
      <c r="HF568" s="2512"/>
      <c r="HG568" s="2512"/>
      <c r="HH568" s="2512"/>
      <c r="HI568" s="2512"/>
      <c r="HJ568" s="2512"/>
      <c r="HK568" s="2512"/>
      <c r="HL568" s="2512"/>
      <c r="HM568" s="2512"/>
      <c r="HN568" s="2512"/>
      <c r="HO568" s="2512"/>
      <c r="HP568" s="2512"/>
      <c r="HQ568" s="2512"/>
      <c r="HR568" s="2512"/>
      <c r="HS568" s="2512"/>
      <c r="HT568" s="2512"/>
      <c r="HU568" s="2512"/>
      <c r="HV568" s="2512"/>
      <c r="HW568" s="2512"/>
      <c r="HX568" s="2512"/>
      <c r="HY568" s="2512"/>
      <c r="HZ568" s="2512"/>
      <c r="IA568" s="2512"/>
      <c r="IB568" s="2512"/>
      <c r="IC568" s="2512"/>
      <c r="ID568" s="2512"/>
      <c r="IE568" s="2512"/>
    </row>
    <row r="569" spans="1:239" s="1472" customFormat="1" ht="15.75" customHeight="1">
      <c r="A569" s="1495" t="s">
        <v>2256</v>
      </c>
      <c r="B569" s="1496" t="s">
        <v>2257</v>
      </c>
      <c r="C569" s="559" t="s">
        <v>3487</v>
      </c>
      <c r="D569" s="3981"/>
      <c r="E569" s="765"/>
      <c r="F569" s="766"/>
      <c r="G569" s="1497">
        <v>1.5</v>
      </c>
      <c r="H569" s="1592"/>
      <c r="I569" s="1617">
        <v>20.7</v>
      </c>
      <c r="J569" s="1549"/>
      <c r="K569" s="1618">
        <v>2</v>
      </c>
      <c r="L569" s="2446"/>
      <c r="M569" s="1121" t="s">
        <v>2258</v>
      </c>
      <c r="N569" s="83">
        <v>10</v>
      </c>
      <c r="O569" s="755"/>
      <c r="P569" s="1929">
        <v>26</v>
      </c>
      <c r="Q569" s="755"/>
      <c r="R569" s="2463"/>
      <c r="S569" s="83">
        <v>25</v>
      </c>
      <c r="T569" s="755"/>
      <c r="U569" s="1929">
        <v>55</v>
      </c>
      <c r="V569" s="755"/>
      <c r="W569" s="1433"/>
      <c r="X569" s="1502">
        <v>0.4</v>
      </c>
      <c r="Y569" s="1549"/>
      <c r="Z569" s="1504">
        <v>1404</v>
      </c>
      <c r="AA569" s="1503"/>
      <c r="AB569" s="2480"/>
      <c r="AC569" s="2516">
        <f t="shared" si="36"/>
        <v>0</v>
      </c>
      <c r="AD569" s="1416">
        <f t="shared" si="37"/>
        <v>0</v>
      </c>
      <c r="AE569" s="1416">
        <f t="shared" si="38"/>
        <v>0</v>
      </c>
      <c r="AF569" s="1416">
        <f t="shared" si="39"/>
        <v>0</v>
      </c>
      <c r="AG569" s="2492"/>
      <c r="AH569" s="2492"/>
      <c r="AI569" s="2492"/>
      <c r="AJ569" s="2492"/>
      <c r="AK569" s="2492"/>
      <c r="AL569" s="2492"/>
      <c r="AM569" s="2492"/>
      <c r="AN569" s="2492"/>
      <c r="AO569" s="2492"/>
      <c r="AP569" s="2492"/>
      <c r="AQ569" s="2492"/>
      <c r="AR569" s="2492"/>
      <c r="AS569" s="2492"/>
      <c r="AT569" s="2492"/>
      <c r="AU569" s="2492"/>
      <c r="AV569" s="2492"/>
      <c r="AW569" s="2492"/>
      <c r="AX569" s="2492"/>
      <c r="AY569" s="2492"/>
      <c r="AZ569" s="2492"/>
      <c r="BA569" s="2492"/>
      <c r="BB569" s="2492"/>
      <c r="BC569" s="2492"/>
      <c r="BD569" s="2492"/>
      <c r="BE569" s="2492"/>
      <c r="BF569" s="2492"/>
      <c r="BG569" s="2492"/>
      <c r="BH569" s="2492"/>
      <c r="BI569" s="2492"/>
      <c r="BJ569" s="2492"/>
      <c r="BK569" s="2492"/>
      <c r="BL569" s="2492"/>
      <c r="BM569" s="2492"/>
      <c r="BN569" s="2492"/>
      <c r="BO569" s="2492"/>
      <c r="BP569" s="2492"/>
      <c r="BQ569" s="2492"/>
      <c r="BR569" s="2492"/>
      <c r="BS569" s="2492"/>
      <c r="BT569" s="2492"/>
      <c r="BU569" s="2492"/>
      <c r="BV569" s="2492"/>
      <c r="BW569" s="2492"/>
      <c r="BX569" s="2492"/>
      <c r="BY569" s="2492"/>
      <c r="BZ569" s="2492"/>
      <c r="CA569" s="2492"/>
      <c r="CB569" s="2492"/>
      <c r="CC569" s="2492"/>
      <c r="CD569" s="2492"/>
      <c r="CE569" s="2492"/>
      <c r="CF569" s="2492"/>
      <c r="CG569" s="2492"/>
      <c r="CH569" s="2492"/>
      <c r="CI569" s="2492"/>
      <c r="CJ569" s="2492"/>
      <c r="CK569" s="2492"/>
      <c r="CL569" s="2492"/>
      <c r="CM569" s="2492"/>
      <c r="CN569" s="2492"/>
      <c r="CO569" s="2492"/>
      <c r="CP569" s="2492"/>
      <c r="CQ569" s="2492"/>
      <c r="CR569" s="2492"/>
      <c r="CS569" s="2492"/>
      <c r="CT569" s="2492"/>
      <c r="CU569" s="2492"/>
      <c r="CV569" s="2492"/>
      <c r="CW569" s="2492"/>
      <c r="CX569" s="2492"/>
      <c r="CY569" s="2492"/>
      <c r="CZ569" s="2492"/>
      <c r="DA569" s="2492"/>
      <c r="DB569" s="2492"/>
      <c r="DC569" s="2492"/>
      <c r="DD569" s="2492"/>
      <c r="DE569" s="2492"/>
      <c r="DF569" s="2492"/>
      <c r="DG569" s="2492"/>
      <c r="DH569" s="2492"/>
      <c r="DI569" s="2492"/>
      <c r="DJ569" s="2492"/>
      <c r="DK569" s="2492"/>
      <c r="DL569" s="2492"/>
      <c r="DM569" s="2492"/>
      <c r="DN569" s="2492"/>
      <c r="DO569" s="2492"/>
      <c r="DP569" s="2492"/>
      <c r="DQ569" s="2492"/>
      <c r="DR569" s="2492"/>
      <c r="DS569" s="2492"/>
      <c r="DT569" s="2492"/>
      <c r="DU569" s="2492"/>
      <c r="DV569" s="2492"/>
      <c r="DW569" s="2492"/>
      <c r="DX569" s="2492"/>
      <c r="DY569" s="2492"/>
      <c r="DZ569" s="2492"/>
      <c r="EA569" s="2492"/>
      <c r="EB569" s="2492"/>
      <c r="EC569" s="2492"/>
      <c r="ED569" s="2492"/>
      <c r="EE569" s="2492"/>
      <c r="EF569" s="2492"/>
      <c r="EG569" s="2492"/>
      <c r="EH569" s="2492"/>
      <c r="EI569" s="2492"/>
      <c r="EJ569" s="2492"/>
      <c r="EK569" s="2492"/>
      <c r="EL569" s="2492"/>
      <c r="EM569" s="2492"/>
      <c r="EN569" s="2492"/>
      <c r="EO569" s="2492"/>
      <c r="EP569" s="2492"/>
      <c r="EQ569" s="2492"/>
      <c r="ER569" s="2492"/>
      <c r="ES569" s="2492"/>
      <c r="ET569" s="2492"/>
      <c r="EU569" s="2492"/>
      <c r="EV569" s="2492"/>
      <c r="EW569" s="2492"/>
      <c r="EX569" s="2492"/>
      <c r="EY569" s="2492"/>
      <c r="EZ569" s="2492"/>
      <c r="FA569" s="2492"/>
      <c r="FB569" s="2492"/>
      <c r="FC569" s="2492"/>
      <c r="FD569" s="2492"/>
      <c r="FE569" s="2492"/>
      <c r="FF569" s="2492"/>
      <c r="FG569" s="2492"/>
      <c r="FH569" s="2492"/>
      <c r="FI569" s="2492"/>
      <c r="FJ569" s="2492"/>
      <c r="FK569" s="2492"/>
      <c r="FL569" s="2492"/>
      <c r="FM569" s="2492"/>
      <c r="FN569" s="2492"/>
      <c r="FO569" s="2492"/>
      <c r="FP569" s="2492"/>
      <c r="FQ569" s="2492"/>
      <c r="FR569" s="2492"/>
      <c r="FS569" s="2492"/>
      <c r="FT569" s="2492"/>
      <c r="FU569" s="2492"/>
      <c r="FV569" s="2492"/>
      <c r="FW569" s="2492"/>
      <c r="FX569" s="2492"/>
      <c r="FY569" s="2492"/>
      <c r="FZ569" s="2492"/>
      <c r="GA569" s="2492"/>
      <c r="GB569" s="2492"/>
      <c r="GC569" s="2492"/>
      <c r="GD569" s="2492"/>
      <c r="GE569" s="2492"/>
      <c r="GF569" s="2492"/>
      <c r="GG569" s="2492"/>
      <c r="GH569" s="2492"/>
      <c r="GI569" s="2492"/>
      <c r="GJ569" s="2492"/>
      <c r="GK569" s="2492"/>
      <c r="GL569" s="2492"/>
      <c r="GM569" s="2492"/>
      <c r="GN569" s="2492"/>
      <c r="GO569" s="2492"/>
      <c r="GP569" s="2492"/>
      <c r="GQ569" s="2492"/>
      <c r="GR569" s="2492"/>
      <c r="GS569" s="2492"/>
      <c r="GT569" s="2492"/>
      <c r="GU569" s="2492"/>
      <c r="GV569" s="2492"/>
      <c r="GW569" s="2492"/>
      <c r="GX569" s="2492"/>
      <c r="GY569" s="2492"/>
      <c r="GZ569" s="2492"/>
      <c r="HA569" s="2492"/>
      <c r="HB569" s="2492"/>
      <c r="HC569" s="2492"/>
      <c r="HD569" s="2492"/>
      <c r="HE569" s="2492"/>
      <c r="HF569" s="2492"/>
      <c r="HG569" s="2492"/>
      <c r="HH569" s="2492"/>
      <c r="HI569" s="2492"/>
      <c r="HJ569" s="2492"/>
      <c r="HK569" s="2492"/>
      <c r="HL569" s="2492"/>
      <c r="HM569" s="2492"/>
      <c r="HN569" s="2492"/>
      <c r="HO569" s="2492"/>
      <c r="HP569" s="2492"/>
      <c r="HQ569" s="2492"/>
      <c r="HR569" s="2492"/>
      <c r="HS569" s="2492"/>
      <c r="HT569" s="2492"/>
      <c r="HU569" s="2492"/>
      <c r="HV569" s="2492"/>
      <c r="HW569" s="2492"/>
      <c r="HX569" s="2492"/>
      <c r="HY569" s="2492"/>
      <c r="HZ569" s="2492"/>
      <c r="IA569" s="2492"/>
      <c r="IB569" s="2492"/>
      <c r="IC569" s="2492"/>
      <c r="ID569" s="2492"/>
      <c r="IE569" s="2492"/>
    </row>
    <row r="570" spans="1:239" s="1952" customFormat="1" ht="15.75" customHeight="1">
      <c r="A570" s="1495" t="s">
        <v>2259</v>
      </c>
      <c r="B570" s="1496" t="s">
        <v>2260</v>
      </c>
      <c r="C570" s="1543" t="s">
        <v>2261</v>
      </c>
      <c r="D570" s="1544"/>
      <c r="E570" s="1544"/>
      <c r="F570" s="1546"/>
      <c r="G570" s="1497">
        <v>1.5</v>
      </c>
      <c r="H570" s="1592"/>
      <c r="I570" s="1617">
        <v>37.299999999999997</v>
      </c>
      <c r="J570" s="1549"/>
      <c r="K570" s="1618">
        <v>4</v>
      </c>
      <c r="L570" s="2446"/>
      <c r="M570" s="1638" t="s">
        <v>2262</v>
      </c>
      <c r="N570" s="1497">
        <v>10</v>
      </c>
      <c r="O570" s="1549"/>
      <c r="P570" s="1499">
        <v>71</v>
      </c>
      <c r="Q570" s="1549"/>
      <c r="R570" s="2468"/>
      <c r="S570" s="1137"/>
      <c r="T570" s="1147"/>
      <c r="U570" s="1944"/>
      <c r="V570" s="1147"/>
      <c r="W570" s="1429"/>
      <c r="X570" s="1502">
        <v>0.1</v>
      </c>
      <c r="Y570" s="1549"/>
      <c r="Z570" s="1504">
        <v>4677</v>
      </c>
      <c r="AA570" s="1503"/>
      <c r="AB570" s="2480"/>
      <c r="AC570" s="2516">
        <f t="shared" si="36"/>
        <v>0</v>
      </c>
      <c r="AD570" s="1416">
        <f t="shared" si="37"/>
        <v>0</v>
      </c>
      <c r="AE570" s="1416">
        <f t="shared" si="38"/>
        <v>0</v>
      </c>
      <c r="AF570" s="1416">
        <f t="shared" si="39"/>
        <v>0</v>
      </c>
      <c r="AG570" s="2502"/>
      <c r="AH570" s="2502"/>
      <c r="AI570" s="2502"/>
      <c r="AJ570" s="2502"/>
      <c r="AK570" s="2502"/>
      <c r="AL570" s="2502"/>
      <c r="AM570" s="2502"/>
      <c r="AN570" s="2502"/>
      <c r="AO570" s="2502"/>
      <c r="AP570" s="2502"/>
      <c r="AQ570" s="2502"/>
      <c r="AR570" s="2502"/>
      <c r="AS570" s="2502"/>
      <c r="AT570" s="2502"/>
      <c r="AU570" s="2502"/>
      <c r="AV570" s="2502"/>
      <c r="AW570" s="2502"/>
      <c r="AX570" s="2502"/>
      <c r="AY570" s="2502"/>
      <c r="AZ570" s="2502"/>
      <c r="BA570" s="2502"/>
      <c r="BB570" s="2502"/>
      <c r="BC570" s="2502"/>
      <c r="BD570" s="2502"/>
      <c r="BE570" s="2502"/>
      <c r="BF570" s="2502"/>
      <c r="BG570" s="2502"/>
      <c r="BH570" s="2502"/>
      <c r="BI570" s="2502"/>
      <c r="BJ570" s="2502"/>
      <c r="BK570" s="2502"/>
      <c r="BL570" s="2502"/>
      <c r="BM570" s="2502"/>
      <c r="BN570" s="2502"/>
      <c r="BO570" s="2502"/>
      <c r="BP570" s="2502"/>
      <c r="BQ570" s="2502"/>
      <c r="BR570" s="2502"/>
      <c r="BS570" s="2502"/>
      <c r="BT570" s="2502"/>
      <c r="BU570" s="2502"/>
      <c r="BV570" s="2502"/>
      <c r="BW570" s="2502"/>
      <c r="BX570" s="2502"/>
      <c r="BY570" s="2502"/>
      <c r="BZ570" s="2502"/>
      <c r="CA570" s="2502"/>
      <c r="CB570" s="2502"/>
      <c r="CC570" s="2502"/>
      <c r="CD570" s="2502"/>
      <c r="CE570" s="2502"/>
      <c r="CF570" s="2502"/>
      <c r="CG570" s="2502"/>
      <c r="CH570" s="2502"/>
      <c r="CI570" s="2502"/>
      <c r="CJ570" s="2502"/>
      <c r="CK570" s="2502"/>
      <c r="CL570" s="2502"/>
      <c r="CM570" s="2502"/>
      <c r="CN570" s="2502"/>
      <c r="CO570" s="2502"/>
      <c r="CP570" s="2502"/>
      <c r="CQ570" s="2502"/>
      <c r="CR570" s="2502"/>
      <c r="CS570" s="2502"/>
      <c r="CT570" s="2502"/>
      <c r="CU570" s="2502"/>
      <c r="CV570" s="2502"/>
      <c r="CW570" s="2502"/>
      <c r="CX570" s="2502"/>
      <c r="CY570" s="2502"/>
      <c r="CZ570" s="2502"/>
      <c r="DA570" s="2502"/>
      <c r="DB570" s="2502"/>
      <c r="DC570" s="2502"/>
      <c r="DD570" s="2502"/>
      <c r="DE570" s="2502"/>
      <c r="DF570" s="2502"/>
      <c r="DG570" s="2502"/>
      <c r="DH570" s="2502"/>
      <c r="DI570" s="2502"/>
      <c r="DJ570" s="2502"/>
      <c r="DK570" s="2502"/>
      <c r="DL570" s="2502"/>
      <c r="DM570" s="2502"/>
      <c r="DN570" s="2502"/>
      <c r="DO570" s="2502"/>
      <c r="DP570" s="2502"/>
      <c r="DQ570" s="2502"/>
      <c r="DR570" s="2502"/>
      <c r="DS570" s="2502"/>
      <c r="DT570" s="2502"/>
      <c r="DU570" s="2502"/>
      <c r="DV570" s="2502"/>
      <c r="DW570" s="2502"/>
      <c r="DX570" s="2502"/>
      <c r="DY570" s="2502"/>
      <c r="DZ570" s="2502"/>
      <c r="EA570" s="2502"/>
      <c r="EB570" s="2502"/>
      <c r="EC570" s="2502"/>
      <c r="ED570" s="2502"/>
      <c r="EE570" s="2502"/>
      <c r="EF570" s="2502"/>
      <c r="EG570" s="2502"/>
      <c r="EH570" s="2502"/>
      <c r="EI570" s="2502"/>
      <c r="EJ570" s="2502"/>
      <c r="EK570" s="2502"/>
      <c r="EL570" s="2502"/>
      <c r="EM570" s="2502"/>
      <c r="EN570" s="2502"/>
      <c r="EO570" s="2502"/>
      <c r="EP570" s="2502"/>
      <c r="EQ570" s="2502"/>
      <c r="ER570" s="2502"/>
      <c r="ES570" s="2502"/>
      <c r="ET570" s="2502"/>
      <c r="EU570" s="2502"/>
      <c r="EV570" s="2502"/>
      <c r="EW570" s="2502"/>
      <c r="EX570" s="2502"/>
      <c r="EY570" s="2502"/>
      <c r="EZ570" s="2502"/>
      <c r="FA570" s="2502"/>
      <c r="FB570" s="2502"/>
      <c r="FC570" s="2502"/>
      <c r="FD570" s="2502"/>
      <c r="FE570" s="2502"/>
      <c r="FF570" s="2502"/>
      <c r="FG570" s="2502"/>
      <c r="FH570" s="2502"/>
      <c r="FI570" s="2502"/>
      <c r="FJ570" s="2502"/>
      <c r="FK570" s="2502"/>
      <c r="FL570" s="2502"/>
      <c r="FM570" s="2502"/>
      <c r="FN570" s="2502"/>
      <c r="FO570" s="2502"/>
      <c r="FP570" s="2502"/>
      <c r="FQ570" s="2502"/>
      <c r="FR570" s="2502"/>
      <c r="FS570" s="2502"/>
      <c r="FT570" s="2502"/>
      <c r="FU570" s="2502"/>
      <c r="FV570" s="2502"/>
      <c r="FW570" s="2502"/>
      <c r="FX570" s="2502"/>
      <c r="FY570" s="2502"/>
      <c r="FZ570" s="2502"/>
      <c r="GA570" s="2502"/>
      <c r="GB570" s="2502"/>
      <c r="GC570" s="2502"/>
      <c r="GD570" s="2502"/>
      <c r="GE570" s="2502"/>
      <c r="GF570" s="2502"/>
      <c r="GG570" s="2502"/>
      <c r="GH570" s="2502"/>
      <c r="GI570" s="2502"/>
      <c r="GJ570" s="2502"/>
      <c r="GK570" s="2502"/>
      <c r="GL570" s="2502"/>
      <c r="GM570" s="2502"/>
      <c r="GN570" s="2502"/>
      <c r="GO570" s="2502"/>
      <c r="GP570" s="2502"/>
      <c r="GQ570" s="2502"/>
      <c r="GR570" s="2502"/>
      <c r="GS570" s="2502"/>
      <c r="GT570" s="2502"/>
      <c r="GU570" s="2502"/>
      <c r="GV570" s="2502"/>
      <c r="GW570" s="2502"/>
      <c r="GX570" s="2502"/>
      <c r="GY570" s="2502"/>
      <c r="GZ570" s="2502"/>
      <c r="HA570" s="2502"/>
      <c r="HB570" s="2502"/>
      <c r="HC570" s="2502"/>
      <c r="HD570" s="2502"/>
      <c r="HE570" s="2502"/>
      <c r="HF570" s="2502"/>
      <c r="HG570" s="2502"/>
      <c r="HH570" s="2502"/>
      <c r="HI570" s="2502"/>
      <c r="HJ570" s="2502"/>
      <c r="HK570" s="2502"/>
      <c r="HL570" s="2502"/>
      <c r="HM570" s="2502"/>
      <c r="HN570" s="2502"/>
      <c r="HO570" s="2502"/>
      <c r="HP570" s="2502"/>
      <c r="HQ570" s="2502"/>
      <c r="HR570" s="2502"/>
      <c r="HS570" s="2502"/>
      <c r="HT570" s="2502"/>
      <c r="HU570" s="2502"/>
      <c r="HV570" s="2502"/>
      <c r="HW570" s="2502"/>
      <c r="HX570" s="2502"/>
      <c r="HY570" s="2502"/>
      <c r="HZ570" s="2502"/>
      <c r="IA570" s="2502"/>
      <c r="IB570" s="2502"/>
      <c r="IC570" s="2502"/>
      <c r="ID570" s="2502"/>
      <c r="IE570" s="2502"/>
    </row>
    <row r="571" spans="1:239" s="1472" customFormat="1" ht="15.75" customHeight="1">
      <c r="A571" s="1495" t="s">
        <v>2263</v>
      </c>
      <c r="B571" s="1496" t="s">
        <v>2264</v>
      </c>
      <c r="C571" s="1543" t="s">
        <v>2265</v>
      </c>
      <c r="D571" s="1544"/>
      <c r="E571" s="1545"/>
      <c r="F571" s="2284"/>
      <c r="G571" s="1497">
        <v>1.5</v>
      </c>
      <c r="H571" s="1592"/>
      <c r="I571" s="1617">
        <v>37.299999999999997</v>
      </c>
      <c r="J571" s="1549"/>
      <c r="K571" s="1618">
        <v>4</v>
      </c>
      <c r="L571" s="2446"/>
      <c r="M571" s="1126"/>
      <c r="N571" s="1497">
        <v>10</v>
      </c>
      <c r="O571" s="1549"/>
      <c r="P571" s="1499">
        <v>78</v>
      </c>
      <c r="Q571" s="1549"/>
      <c r="R571" s="2468"/>
      <c r="S571" s="1137"/>
      <c r="T571" s="1147"/>
      <c r="U571" s="1944"/>
      <c r="V571" s="1147"/>
      <c r="W571" s="1429"/>
      <c r="X571" s="1502">
        <v>0.1</v>
      </c>
      <c r="Y571" s="1549"/>
      <c r="Z571" s="1504">
        <v>5145</v>
      </c>
      <c r="AA571" s="1503"/>
      <c r="AB571" s="2480"/>
      <c r="AC571" s="2516">
        <f t="shared" si="36"/>
        <v>0</v>
      </c>
      <c r="AD571" s="1416">
        <f t="shared" si="37"/>
        <v>0</v>
      </c>
      <c r="AE571" s="1416">
        <f t="shared" si="38"/>
        <v>0</v>
      </c>
      <c r="AF571" s="1416">
        <f t="shared" si="39"/>
        <v>0</v>
      </c>
      <c r="AG571" s="2492"/>
      <c r="AH571" s="2492"/>
      <c r="AI571" s="2492"/>
      <c r="AJ571" s="2492"/>
      <c r="AK571" s="2492"/>
      <c r="AL571" s="2492"/>
      <c r="AM571" s="2492"/>
      <c r="AN571" s="2492"/>
      <c r="AO571" s="2492"/>
      <c r="AP571" s="2492"/>
      <c r="AQ571" s="2492"/>
      <c r="AR571" s="2492"/>
      <c r="AS571" s="2492"/>
      <c r="AT571" s="2492"/>
      <c r="AU571" s="2492"/>
      <c r="AV571" s="2492"/>
      <c r="AW571" s="2492"/>
      <c r="AX571" s="2492"/>
      <c r="AY571" s="2492"/>
      <c r="AZ571" s="2492"/>
      <c r="BA571" s="2492"/>
      <c r="BB571" s="2492"/>
      <c r="BC571" s="2492"/>
      <c r="BD571" s="2492"/>
      <c r="BE571" s="2492"/>
      <c r="BF571" s="2492"/>
      <c r="BG571" s="2492"/>
      <c r="BH571" s="2492"/>
      <c r="BI571" s="2492"/>
      <c r="BJ571" s="2492"/>
      <c r="BK571" s="2492"/>
      <c r="BL571" s="2492"/>
      <c r="BM571" s="2492"/>
      <c r="BN571" s="2492"/>
      <c r="BO571" s="2492"/>
      <c r="BP571" s="2492"/>
      <c r="BQ571" s="2492"/>
      <c r="BR571" s="2492"/>
      <c r="BS571" s="2492"/>
      <c r="BT571" s="2492"/>
      <c r="BU571" s="2492"/>
      <c r="BV571" s="2492"/>
      <c r="BW571" s="2492"/>
      <c r="BX571" s="2492"/>
      <c r="BY571" s="2492"/>
      <c r="BZ571" s="2492"/>
      <c r="CA571" s="2492"/>
      <c r="CB571" s="2492"/>
      <c r="CC571" s="2492"/>
      <c r="CD571" s="2492"/>
      <c r="CE571" s="2492"/>
      <c r="CF571" s="2492"/>
      <c r="CG571" s="2492"/>
      <c r="CH571" s="2492"/>
      <c r="CI571" s="2492"/>
      <c r="CJ571" s="2492"/>
      <c r="CK571" s="2492"/>
      <c r="CL571" s="2492"/>
      <c r="CM571" s="2492"/>
      <c r="CN571" s="2492"/>
      <c r="CO571" s="2492"/>
      <c r="CP571" s="2492"/>
      <c r="CQ571" s="2492"/>
      <c r="CR571" s="2492"/>
      <c r="CS571" s="2492"/>
      <c r="CT571" s="2492"/>
      <c r="CU571" s="2492"/>
      <c r="CV571" s="2492"/>
      <c r="CW571" s="2492"/>
      <c r="CX571" s="2492"/>
      <c r="CY571" s="2492"/>
      <c r="CZ571" s="2492"/>
      <c r="DA571" s="2492"/>
      <c r="DB571" s="2492"/>
      <c r="DC571" s="2492"/>
      <c r="DD571" s="2492"/>
      <c r="DE571" s="2492"/>
      <c r="DF571" s="2492"/>
      <c r="DG571" s="2492"/>
      <c r="DH571" s="2492"/>
      <c r="DI571" s="2492"/>
      <c r="DJ571" s="2492"/>
      <c r="DK571" s="2492"/>
      <c r="DL571" s="2492"/>
      <c r="DM571" s="2492"/>
      <c r="DN571" s="2492"/>
      <c r="DO571" s="2492"/>
      <c r="DP571" s="2492"/>
      <c r="DQ571" s="2492"/>
      <c r="DR571" s="2492"/>
      <c r="DS571" s="2492"/>
      <c r="DT571" s="2492"/>
      <c r="DU571" s="2492"/>
      <c r="DV571" s="2492"/>
      <c r="DW571" s="2492"/>
      <c r="DX571" s="2492"/>
      <c r="DY571" s="2492"/>
      <c r="DZ571" s="2492"/>
      <c r="EA571" s="2492"/>
      <c r="EB571" s="2492"/>
      <c r="EC571" s="2492"/>
      <c r="ED571" s="2492"/>
      <c r="EE571" s="2492"/>
      <c r="EF571" s="2492"/>
      <c r="EG571" s="2492"/>
      <c r="EH571" s="2492"/>
      <c r="EI571" s="2492"/>
      <c r="EJ571" s="2492"/>
      <c r="EK571" s="2492"/>
      <c r="EL571" s="2492"/>
      <c r="EM571" s="2492"/>
      <c r="EN571" s="2492"/>
      <c r="EO571" s="2492"/>
      <c r="EP571" s="2492"/>
      <c r="EQ571" s="2492"/>
      <c r="ER571" s="2492"/>
      <c r="ES571" s="2492"/>
      <c r="ET571" s="2492"/>
      <c r="EU571" s="2492"/>
      <c r="EV571" s="2492"/>
      <c r="EW571" s="2492"/>
      <c r="EX571" s="2492"/>
      <c r="EY571" s="2492"/>
      <c r="EZ571" s="2492"/>
      <c r="FA571" s="2492"/>
      <c r="FB571" s="2492"/>
      <c r="FC571" s="2492"/>
      <c r="FD571" s="2492"/>
      <c r="FE571" s="2492"/>
      <c r="FF571" s="2492"/>
      <c r="FG571" s="2492"/>
      <c r="FH571" s="2492"/>
      <c r="FI571" s="2492"/>
      <c r="FJ571" s="2492"/>
      <c r="FK571" s="2492"/>
      <c r="FL571" s="2492"/>
      <c r="FM571" s="2492"/>
      <c r="FN571" s="2492"/>
      <c r="FO571" s="2492"/>
      <c r="FP571" s="2492"/>
      <c r="FQ571" s="2492"/>
      <c r="FR571" s="2492"/>
      <c r="FS571" s="2492"/>
      <c r="FT571" s="2492"/>
      <c r="FU571" s="2492"/>
      <c r="FV571" s="2492"/>
      <c r="FW571" s="2492"/>
      <c r="FX571" s="2492"/>
      <c r="FY571" s="2492"/>
      <c r="FZ571" s="2492"/>
      <c r="GA571" s="2492"/>
      <c r="GB571" s="2492"/>
      <c r="GC571" s="2492"/>
      <c r="GD571" s="2492"/>
      <c r="GE571" s="2492"/>
      <c r="GF571" s="2492"/>
      <c r="GG571" s="2492"/>
      <c r="GH571" s="2492"/>
      <c r="GI571" s="2492"/>
      <c r="GJ571" s="2492"/>
      <c r="GK571" s="2492"/>
      <c r="GL571" s="2492"/>
      <c r="GM571" s="2492"/>
      <c r="GN571" s="2492"/>
      <c r="GO571" s="2492"/>
      <c r="GP571" s="2492"/>
      <c r="GQ571" s="2492"/>
      <c r="GR571" s="2492"/>
      <c r="GS571" s="2492"/>
      <c r="GT571" s="2492"/>
      <c r="GU571" s="2492"/>
      <c r="GV571" s="2492"/>
      <c r="GW571" s="2492"/>
      <c r="GX571" s="2492"/>
      <c r="GY571" s="2492"/>
      <c r="GZ571" s="2492"/>
      <c r="HA571" s="2492"/>
      <c r="HB571" s="2492"/>
      <c r="HC571" s="2492"/>
      <c r="HD571" s="2492"/>
      <c r="HE571" s="2492"/>
      <c r="HF571" s="2492"/>
      <c r="HG571" s="2492"/>
      <c r="HH571" s="2492"/>
      <c r="HI571" s="2492"/>
      <c r="HJ571" s="2492"/>
      <c r="HK571" s="2492"/>
      <c r="HL571" s="2492"/>
      <c r="HM571" s="2492"/>
      <c r="HN571" s="2492"/>
      <c r="HO571" s="2492"/>
      <c r="HP571" s="2492"/>
      <c r="HQ571" s="2492"/>
      <c r="HR571" s="2492"/>
      <c r="HS571" s="2492"/>
      <c r="HT571" s="2492"/>
      <c r="HU571" s="2492"/>
      <c r="HV571" s="2492"/>
      <c r="HW571" s="2492"/>
      <c r="HX571" s="2492"/>
      <c r="HY571" s="2492"/>
      <c r="HZ571" s="2492"/>
      <c r="IA571" s="2492"/>
      <c r="IB571" s="2492"/>
      <c r="IC571" s="2492"/>
      <c r="ID571" s="2492"/>
      <c r="IE571" s="2492"/>
    </row>
    <row r="572" spans="1:239" s="2317" customFormat="1" ht="15.75" customHeight="1">
      <c r="A572" s="1856" t="s">
        <v>2266</v>
      </c>
      <c r="B572" s="1857" t="s">
        <v>2267</v>
      </c>
      <c r="C572" s="1858" t="s">
        <v>2268</v>
      </c>
      <c r="D572" s="1859"/>
      <c r="E572" s="1860"/>
      <c r="F572" s="2313"/>
      <c r="G572" s="1626">
        <v>1.5</v>
      </c>
      <c r="H572" s="1627"/>
      <c r="I572" s="1862">
        <v>37.299999999999997</v>
      </c>
      <c r="J572" s="1629"/>
      <c r="K572" s="1864">
        <v>4</v>
      </c>
      <c r="L572" s="2446"/>
      <c r="M572" s="1865"/>
      <c r="N572" s="2314"/>
      <c r="O572" s="2315"/>
      <c r="P572" s="2316"/>
      <c r="Q572" s="2315"/>
      <c r="R572" s="2471"/>
      <c r="S572" s="1866"/>
      <c r="T572" s="2066"/>
      <c r="U572" s="2067"/>
      <c r="V572" s="2066"/>
      <c r="W572" s="1429"/>
      <c r="X572" s="1869">
        <v>0.1</v>
      </c>
      <c r="Y572" s="1629"/>
      <c r="Z572" s="1871">
        <v>5145</v>
      </c>
      <c r="AA572" s="1870"/>
      <c r="AB572" s="2480"/>
      <c r="AC572" s="2516">
        <f t="shared" si="36"/>
        <v>0</v>
      </c>
      <c r="AD572" s="1416">
        <f t="shared" si="37"/>
        <v>0</v>
      </c>
      <c r="AE572" s="1416">
        <f t="shared" si="38"/>
        <v>0</v>
      </c>
      <c r="AF572" s="1416">
        <f t="shared" si="39"/>
        <v>0</v>
      </c>
      <c r="AG572" s="2513"/>
      <c r="AH572" s="2513"/>
      <c r="AI572" s="2513"/>
      <c r="AJ572" s="2513"/>
      <c r="AK572" s="2513"/>
      <c r="AL572" s="2513"/>
      <c r="AM572" s="2513"/>
      <c r="AN572" s="2513"/>
      <c r="AO572" s="2513"/>
      <c r="AP572" s="2513"/>
      <c r="AQ572" s="2513"/>
      <c r="AR572" s="2513"/>
      <c r="AS572" s="2513"/>
      <c r="AT572" s="2513"/>
      <c r="AU572" s="2513"/>
      <c r="AV572" s="2513"/>
      <c r="AW572" s="2513"/>
      <c r="AX572" s="2513"/>
      <c r="AY572" s="2513"/>
      <c r="AZ572" s="2513"/>
      <c r="BA572" s="2513"/>
      <c r="BB572" s="2513"/>
      <c r="BC572" s="2513"/>
      <c r="BD572" s="2513"/>
      <c r="BE572" s="2513"/>
      <c r="BF572" s="2513"/>
      <c r="BG572" s="2513"/>
      <c r="BH572" s="2513"/>
      <c r="BI572" s="2513"/>
      <c r="BJ572" s="2513"/>
      <c r="BK572" s="2513"/>
      <c r="BL572" s="2513"/>
      <c r="BM572" s="2513"/>
      <c r="BN572" s="2513"/>
      <c r="BO572" s="2513"/>
      <c r="BP572" s="2513"/>
      <c r="BQ572" s="2513"/>
      <c r="BR572" s="2513"/>
      <c r="BS572" s="2513"/>
      <c r="BT572" s="2513"/>
      <c r="BU572" s="2513"/>
      <c r="BV572" s="2513"/>
      <c r="BW572" s="2513"/>
      <c r="BX572" s="2513"/>
      <c r="BY572" s="2513"/>
      <c r="BZ572" s="2513"/>
      <c r="CA572" s="2513"/>
      <c r="CB572" s="2513"/>
      <c r="CC572" s="2513"/>
      <c r="CD572" s="2513"/>
      <c r="CE572" s="2513"/>
      <c r="CF572" s="2513"/>
      <c r="CG572" s="2513"/>
      <c r="CH572" s="2513"/>
      <c r="CI572" s="2513"/>
      <c r="CJ572" s="2513"/>
      <c r="CK572" s="2513"/>
      <c r="CL572" s="2513"/>
      <c r="CM572" s="2513"/>
      <c r="CN572" s="2513"/>
      <c r="CO572" s="2513"/>
      <c r="CP572" s="2513"/>
      <c r="CQ572" s="2513"/>
      <c r="CR572" s="2513"/>
      <c r="CS572" s="2513"/>
      <c r="CT572" s="2513"/>
      <c r="CU572" s="2513"/>
      <c r="CV572" s="2513"/>
      <c r="CW572" s="2513"/>
      <c r="CX572" s="2513"/>
      <c r="CY572" s="2513"/>
      <c r="CZ572" s="2513"/>
      <c r="DA572" s="2513"/>
      <c r="DB572" s="2513"/>
      <c r="DC572" s="2513"/>
      <c r="DD572" s="2513"/>
      <c r="DE572" s="2513"/>
      <c r="DF572" s="2513"/>
      <c r="DG572" s="2513"/>
      <c r="DH572" s="2513"/>
      <c r="DI572" s="2513"/>
      <c r="DJ572" s="2513"/>
      <c r="DK572" s="2513"/>
      <c r="DL572" s="2513"/>
      <c r="DM572" s="2513"/>
      <c r="DN572" s="2513"/>
      <c r="DO572" s="2513"/>
      <c r="DP572" s="2513"/>
      <c r="DQ572" s="2513"/>
      <c r="DR572" s="2513"/>
      <c r="DS572" s="2513"/>
      <c r="DT572" s="2513"/>
      <c r="DU572" s="2513"/>
      <c r="DV572" s="2513"/>
      <c r="DW572" s="2513"/>
      <c r="DX572" s="2513"/>
      <c r="DY572" s="2513"/>
      <c r="DZ572" s="2513"/>
      <c r="EA572" s="2513"/>
      <c r="EB572" s="2513"/>
      <c r="EC572" s="2513"/>
      <c r="ED572" s="2513"/>
      <c r="EE572" s="2513"/>
      <c r="EF572" s="2513"/>
      <c r="EG572" s="2513"/>
      <c r="EH572" s="2513"/>
      <c r="EI572" s="2513"/>
      <c r="EJ572" s="2513"/>
      <c r="EK572" s="2513"/>
      <c r="EL572" s="2513"/>
      <c r="EM572" s="2513"/>
      <c r="EN572" s="2513"/>
      <c r="EO572" s="2513"/>
      <c r="EP572" s="2513"/>
      <c r="EQ572" s="2513"/>
      <c r="ER572" s="2513"/>
      <c r="ES572" s="2513"/>
      <c r="ET572" s="2513"/>
      <c r="EU572" s="2513"/>
      <c r="EV572" s="2513"/>
      <c r="EW572" s="2513"/>
      <c r="EX572" s="2513"/>
      <c r="EY572" s="2513"/>
      <c r="EZ572" s="2513"/>
      <c r="FA572" s="2513"/>
      <c r="FB572" s="2513"/>
      <c r="FC572" s="2513"/>
      <c r="FD572" s="2513"/>
      <c r="FE572" s="2513"/>
      <c r="FF572" s="2513"/>
      <c r="FG572" s="2513"/>
      <c r="FH572" s="2513"/>
      <c r="FI572" s="2513"/>
      <c r="FJ572" s="2513"/>
      <c r="FK572" s="2513"/>
      <c r="FL572" s="2513"/>
      <c r="FM572" s="2513"/>
      <c r="FN572" s="2513"/>
      <c r="FO572" s="2513"/>
      <c r="FP572" s="2513"/>
      <c r="FQ572" s="2513"/>
      <c r="FR572" s="2513"/>
      <c r="FS572" s="2513"/>
      <c r="FT572" s="2513"/>
      <c r="FU572" s="2513"/>
      <c r="FV572" s="2513"/>
      <c r="FW572" s="2513"/>
      <c r="FX572" s="2513"/>
      <c r="FY572" s="2513"/>
      <c r="FZ572" s="2513"/>
      <c r="GA572" s="2513"/>
      <c r="GB572" s="2513"/>
      <c r="GC572" s="2513"/>
      <c r="GD572" s="2513"/>
      <c r="GE572" s="2513"/>
      <c r="GF572" s="2513"/>
      <c r="GG572" s="2513"/>
      <c r="GH572" s="2513"/>
      <c r="GI572" s="2513"/>
      <c r="GJ572" s="2513"/>
      <c r="GK572" s="2513"/>
      <c r="GL572" s="2513"/>
      <c r="GM572" s="2513"/>
      <c r="GN572" s="2513"/>
      <c r="GO572" s="2513"/>
      <c r="GP572" s="2513"/>
      <c r="GQ572" s="2513"/>
      <c r="GR572" s="2513"/>
      <c r="GS572" s="2513"/>
      <c r="GT572" s="2513"/>
      <c r="GU572" s="2513"/>
      <c r="GV572" s="2513"/>
      <c r="GW572" s="2513"/>
      <c r="GX572" s="2513"/>
      <c r="GY572" s="2513"/>
      <c r="GZ572" s="2513"/>
      <c r="HA572" s="2513"/>
      <c r="HB572" s="2513"/>
      <c r="HC572" s="2513"/>
      <c r="HD572" s="2513"/>
      <c r="HE572" s="2513"/>
      <c r="HF572" s="2513"/>
      <c r="HG572" s="2513"/>
      <c r="HH572" s="2513"/>
      <c r="HI572" s="2513"/>
      <c r="HJ572" s="2513"/>
      <c r="HK572" s="2513"/>
      <c r="HL572" s="2513"/>
      <c r="HM572" s="2513"/>
      <c r="HN572" s="2513"/>
      <c r="HO572" s="2513"/>
      <c r="HP572" s="2513"/>
      <c r="HQ572" s="2513"/>
      <c r="HR572" s="2513"/>
      <c r="HS572" s="2513"/>
      <c r="HT572" s="2513"/>
      <c r="HU572" s="2513"/>
      <c r="HV572" s="2513"/>
      <c r="HW572" s="2513"/>
      <c r="HX572" s="2513"/>
      <c r="HY572" s="2513"/>
      <c r="HZ572" s="2513"/>
      <c r="IA572" s="2513"/>
      <c r="IB572" s="2513"/>
      <c r="IC572" s="2513"/>
      <c r="ID572" s="2513"/>
      <c r="IE572" s="2513"/>
    </row>
    <row r="573" spans="1:239" s="1472" customFormat="1" ht="27" customHeight="1">
      <c r="A573" s="1495" t="s">
        <v>601</v>
      </c>
      <c r="B573" s="1496" t="s">
        <v>2269</v>
      </c>
      <c r="C573" s="4315" t="s">
        <v>2270</v>
      </c>
      <c r="D573" s="4379"/>
      <c r="E573" s="4379"/>
      <c r="F573" s="4409"/>
      <c r="G573" s="1497">
        <v>1.5</v>
      </c>
      <c r="H573" s="1592"/>
      <c r="I573" s="1617">
        <v>37.299999999999997</v>
      </c>
      <c r="J573" s="1549"/>
      <c r="K573" s="1618">
        <v>4</v>
      </c>
      <c r="L573" s="2446"/>
      <c r="M573" s="1126"/>
      <c r="N573" s="1497">
        <v>10</v>
      </c>
      <c r="O573" s="1549"/>
      <c r="P573" s="1499">
        <v>78</v>
      </c>
      <c r="Q573" s="1549"/>
      <c r="R573" s="2468"/>
      <c r="S573" s="1137"/>
      <c r="T573" s="1147"/>
      <c r="U573" s="1944"/>
      <c r="V573" s="1147"/>
      <c r="W573" s="1429"/>
      <c r="X573" s="1502">
        <v>0.1</v>
      </c>
      <c r="Y573" s="1549"/>
      <c r="Z573" s="1504">
        <v>5145</v>
      </c>
      <c r="AA573" s="1503"/>
      <c r="AB573" s="2480"/>
      <c r="AC573" s="2516">
        <f t="shared" si="36"/>
        <v>0</v>
      </c>
      <c r="AD573" s="1416">
        <f t="shared" si="37"/>
        <v>0</v>
      </c>
      <c r="AE573" s="1416">
        <f t="shared" si="38"/>
        <v>0</v>
      </c>
      <c r="AF573" s="1416">
        <f t="shared" si="39"/>
        <v>0</v>
      </c>
      <c r="AG573" s="2492"/>
      <c r="AH573" s="2492"/>
      <c r="AI573" s="2492"/>
      <c r="AJ573" s="2492"/>
      <c r="AK573" s="2492"/>
      <c r="AL573" s="2492"/>
      <c r="AM573" s="2492"/>
      <c r="AN573" s="2492"/>
      <c r="AO573" s="2492"/>
      <c r="AP573" s="2492"/>
      <c r="AQ573" s="2492"/>
      <c r="AR573" s="2492"/>
      <c r="AS573" s="2492"/>
      <c r="AT573" s="2492"/>
      <c r="AU573" s="2492"/>
      <c r="AV573" s="2492"/>
      <c r="AW573" s="2492"/>
      <c r="AX573" s="2492"/>
      <c r="AY573" s="2492"/>
      <c r="AZ573" s="2492"/>
      <c r="BA573" s="2492"/>
      <c r="BB573" s="2492"/>
      <c r="BC573" s="2492"/>
      <c r="BD573" s="2492"/>
      <c r="BE573" s="2492"/>
      <c r="BF573" s="2492"/>
      <c r="BG573" s="2492"/>
      <c r="BH573" s="2492"/>
      <c r="BI573" s="2492"/>
      <c r="BJ573" s="2492"/>
      <c r="BK573" s="2492"/>
      <c r="BL573" s="2492"/>
      <c r="BM573" s="2492"/>
      <c r="BN573" s="2492"/>
      <c r="BO573" s="2492"/>
      <c r="BP573" s="2492"/>
      <c r="BQ573" s="2492"/>
      <c r="BR573" s="2492"/>
      <c r="BS573" s="2492"/>
      <c r="BT573" s="2492"/>
      <c r="BU573" s="2492"/>
      <c r="BV573" s="2492"/>
      <c r="BW573" s="2492"/>
      <c r="BX573" s="2492"/>
      <c r="BY573" s="2492"/>
      <c r="BZ573" s="2492"/>
      <c r="CA573" s="2492"/>
      <c r="CB573" s="2492"/>
      <c r="CC573" s="2492"/>
      <c r="CD573" s="2492"/>
      <c r="CE573" s="2492"/>
      <c r="CF573" s="2492"/>
      <c r="CG573" s="2492"/>
      <c r="CH573" s="2492"/>
      <c r="CI573" s="2492"/>
      <c r="CJ573" s="2492"/>
      <c r="CK573" s="2492"/>
      <c r="CL573" s="2492"/>
      <c r="CM573" s="2492"/>
      <c r="CN573" s="2492"/>
      <c r="CO573" s="2492"/>
      <c r="CP573" s="2492"/>
      <c r="CQ573" s="2492"/>
      <c r="CR573" s="2492"/>
      <c r="CS573" s="2492"/>
      <c r="CT573" s="2492"/>
      <c r="CU573" s="2492"/>
      <c r="CV573" s="2492"/>
      <c r="CW573" s="2492"/>
      <c r="CX573" s="2492"/>
      <c r="CY573" s="2492"/>
      <c r="CZ573" s="2492"/>
      <c r="DA573" s="2492"/>
      <c r="DB573" s="2492"/>
      <c r="DC573" s="2492"/>
      <c r="DD573" s="2492"/>
      <c r="DE573" s="2492"/>
      <c r="DF573" s="2492"/>
      <c r="DG573" s="2492"/>
      <c r="DH573" s="2492"/>
      <c r="DI573" s="2492"/>
      <c r="DJ573" s="2492"/>
      <c r="DK573" s="2492"/>
      <c r="DL573" s="2492"/>
      <c r="DM573" s="2492"/>
      <c r="DN573" s="2492"/>
      <c r="DO573" s="2492"/>
      <c r="DP573" s="2492"/>
      <c r="DQ573" s="2492"/>
      <c r="DR573" s="2492"/>
      <c r="DS573" s="2492"/>
      <c r="DT573" s="2492"/>
      <c r="DU573" s="2492"/>
      <c r="DV573" s="2492"/>
      <c r="DW573" s="2492"/>
      <c r="DX573" s="2492"/>
      <c r="DY573" s="2492"/>
      <c r="DZ573" s="2492"/>
      <c r="EA573" s="2492"/>
      <c r="EB573" s="2492"/>
      <c r="EC573" s="2492"/>
      <c r="ED573" s="2492"/>
      <c r="EE573" s="2492"/>
      <c r="EF573" s="2492"/>
      <c r="EG573" s="2492"/>
      <c r="EH573" s="2492"/>
      <c r="EI573" s="2492"/>
      <c r="EJ573" s="2492"/>
      <c r="EK573" s="2492"/>
      <c r="EL573" s="2492"/>
      <c r="EM573" s="2492"/>
      <c r="EN573" s="2492"/>
      <c r="EO573" s="2492"/>
      <c r="EP573" s="2492"/>
      <c r="EQ573" s="2492"/>
      <c r="ER573" s="2492"/>
      <c r="ES573" s="2492"/>
      <c r="ET573" s="2492"/>
      <c r="EU573" s="2492"/>
      <c r="EV573" s="2492"/>
      <c r="EW573" s="2492"/>
      <c r="EX573" s="2492"/>
      <c r="EY573" s="2492"/>
      <c r="EZ573" s="2492"/>
      <c r="FA573" s="2492"/>
      <c r="FB573" s="2492"/>
      <c r="FC573" s="2492"/>
      <c r="FD573" s="2492"/>
      <c r="FE573" s="2492"/>
      <c r="FF573" s="2492"/>
      <c r="FG573" s="2492"/>
      <c r="FH573" s="2492"/>
      <c r="FI573" s="2492"/>
      <c r="FJ573" s="2492"/>
      <c r="FK573" s="2492"/>
      <c r="FL573" s="2492"/>
      <c r="FM573" s="2492"/>
      <c r="FN573" s="2492"/>
      <c r="FO573" s="2492"/>
      <c r="FP573" s="2492"/>
      <c r="FQ573" s="2492"/>
      <c r="FR573" s="2492"/>
      <c r="FS573" s="2492"/>
      <c r="FT573" s="2492"/>
      <c r="FU573" s="2492"/>
      <c r="FV573" s="2492"/>
      <c r="FW573" s="2492"/>
      <c r="FX573" s="2492"/>
      <c r="FY573" s="2492"/>
      <c r="FZ573" s="2492"/>
      <c r="GA573" s="2492"/>
      <c r="GB573" s="2492"/>
      <c r="GC573" s="2492"/>
      <c r="GD573" s="2492"/>
      <c r="GE573" s="2492"/>
      <c r="GF573" s="2492"/>
      <c r="GG573" s="2492"/>
      <c r="GH573" s="2492"/>
      <c r="GI573" s="2492"/>
      <c r="GJ573" s="2492"/>
      <c r="GK573" s="2492"/>
      <c r="GL573" s="2492"/>
      <c r="GM573" s="2492"/>
      <c r="GN573" s="2492"/>
      <c r="GO573" s="2492"/>
      <c r="GP573" s="2492"/>
      <c r="GQ573" s="2492"/>
      <c r="GR573" s="2492"/>
      <c r="GS573" s="2492"/>
      <c r="GT573" s="2492"/>
      <c r="GU573" s="2492"/>
      <c r="GV573" s="2492"/>
      <c r="GW573" s="2492"/>
      <c r="GX573" s="2492"/>
      <c r="GY573" s="2492"/>
      <c r="GZ573" s="2492"/>
      <c r="HA573" s="2492"/>
      <c r="HB573" s="2492"/>
      <c r="HC573" s="2492"/>
      <c r="HD573" s="2492"/>
      <c r="HE573" s="2492"/>
      <c r="HF573" s="2492"/>
      <c r="HG573" s="2492"/>
      <c r="HH573" s="2492"/>
      <c r="HI573" s="2492"/>
      <c r="HJ573" s="2492"/>
      <c r="HK573" s="2492"/>
      <c r="HL573" s="2492"/>
      <c r="HM573" s="2492"/>
      <c r="HN573" s="2492"/>
      <c r="HO573" s="2492"/>
      <c r="HP573" s="2492"/>
      <c r="HQ573" s="2492"/>
      <c r="HR573" s="2492"/>
      <c r="HS573" s="2492"/>
      <c r="HT573" s="2492"/>
      <c r="HU573" s="2492"/>
      <c r="HV573" s="2492"/>
      <c r="HW573" s="2492"/>
      <c r="HX573" s="2492"/>
      <c r="HY573" s="2492"/>
      <c r="HZ573" s="2492"/>
      <c r="IA573" s="2492"/>
      <c r="IB573" s="2492"/>
      <c r="IC573" s="2492"/>
      <c r="ID573" s="2492"/>
      <c r="IE573" s="2492"/>
    </row>
    <row r="574" spans="1:239" s="1472" customFormat="1" ht="15.75" customHeight="1">
      <c r="A574" s="1495" t="s">
        <v>2271</v>
      </c>
      <c r="B574" s="1496" t="s">
        <v>2272</v>
      </c>
      <c r="C574" s="1543" t="s">
        <v>2273</v>
      </c>
      <c r="D574" s="1544"/>
      <c r="E574" s="1544"/>
      <c r="F574" s="1546"/>
      <c r="G574" s="1497">
        <v>1.5</v>
      </c>
      <c r="H574" s="1592"/>
      <c r="I574" s="1617">
        <v>24.9</v>
      </c>
      <c r="J574" s="1549"/>
      <c r="K574" s="1618">
        <v>3</v>
      </c>
      <c r="L574" s="2446"/>
      <c r="M574" s="1121" t="s">
        <v>2274</v>
      </c>
      <c r="N574" s="945"/>
      <c r="O574" s="1134"/>
      <c r="P574" s="1588"/>
      <c r="Q574" s="1134"/>
      <c r="R574" s="2471"/>
      <c r="S574" s="1137"/>
      <c r="T574" s="1147"/>
      <c r="U574" s="1944"/>
      <c r="V574" s="1147"/>
      <c r="W574" s="1429"/>
      <c r="X574" s="1502">
        <v>0.4</v>
      </c>
      <c r="Y574" s="1549"/>
      <c r="Z574" s="1504">
        <v>1558</v>
      </c>
      <c r="AA574" s="1503"/>
      <c r="AB574" s="2480"/>
      <c r="AC574" s="2516">
        <f t="shared" si="36"/>
        <v>0</v>
      </c>
      <c r="AD574" s="1416">
        <f t="shared" si="37"/>
        <v>0</v>
      </c>
      <c r="AE574" s="1416">
        <f t="shared" si="38"/>
        <v>0</v>
      </c>
      <c r="AF574" s="1416">
        <f t="shared" si="39"/>
        <v>0</v>
      </c>
      <c r="AG574" s="2492"/>
      <c r="AH574" s="2492"/>
      <c r="AI574" s="2492"/>
      <c r="AJ574" s="2492"/>
      <c r="AK574" s="2492"/>
      <c r="AL574" s="2492"/>
      <c r="AM574" s="2492"/>
      <c r="AN574" s="2492"/>
      <c r="AO574" s="2492"/>
      <c r="AP574" s="2492"/>
      <c r="AQ574" s="2492"/>
      <c r="AR574" s="2492"/>
      <c r="AS574" s="2492"/>
      <c r="AT574" s="2492"/>
      <c r="AU574" s="2492"/>
      <c r="AV574" s="2492"/>
      <c r="AW574" s="2492"/>
      <c r="AX574" s="2492"/>
      <c r="AY574" s="2492"/>
      <c r="AZ574" s="2492"/>
      <c r="BA574" s="2492"/>
      <c r="BB574" s="2492"/>
      <c r="BC574" s="2492"/>
      <c r="BD574" s="2492"/>
      <c r="BE574" s="2492"/>
      <c r="BF574" s="2492"/>
      <c r="BG574" s="2492"/>
      <c r="BH574" s="2492"/>
      <c r="BI574" s="2492"/>
      <c r="BJ574" s="2492"/>
      <c r="BK574" s="2492"/>
      <c r="BL574" s="2492"/>
      <c r="BM574" s="2492"/>
      <c r="BN574" s="2492"/>
      <c r="BO574" s="2492"/>
      <c r="BP574" s="2492"/>
      <c r="BQ574" s="2492"/>
      <c r="BR574" s="2492"/>
      <c r="BS574" s="2492"/>
      <c r="BT574" s="2492"/>
      <c r="BU574" s="2492"/>
      <c r="BV574" s="2492"/>
      <c r="BW574" s="2492"/>
      <c r="BX574" s="2492"/>
      <c r="BY574" s="2492"/>
      <c r="BZ574" s="2492"/>
      <c r="CA574" s="2492"/>
      <c r="CB574" s="2492"/>
      <c r="CC574" s="2492"/>
      <c r="CD574" s="2492"/>
      <c r="CE574" s="2492"/>
      <c r="CF574" s="2492"/>
      <c r="CG574" s="2492"/>
      <c r="CH574" s="2492"/>
      <c r="CI574" s="2492"/>
      <c r="CJ574" s="2492"/>
      <c r="CK574" s="2492"/>
      <c r="CL574" s="2492"/>
      <c r="CM574" s="2492"/>
      <c r="CN574" s="2492"/>
      <c r="CO574" s="2492"/>
      <c r="CP574" s="2492"/>
      <c r="CQ574" s="2492"/>
      <c r="CR574" s="2492"/>
      <c r="CS574" s="2492"/>
      <c r="CT574" s="2492"/>
      <c r="CU574" s="2492"/>
      <c r="CV574" s="2492"/>
      <c r="CW574" s="2492"/>
      <c r="CX574" s="2492"/>
      <c r="CY574" s="2492"/>
      <c r="CZ574" s="2492"/>
      <c r="DA574" s="2492"/>
      <c r="DB574" s="2492"/>
      <c r="DC574" s="2492"/>
      <c r="DD574" s="2492"/>
      <c r="DE574" s="2492"/>
      <c r="DF574" s="2492"/>
      <c r="DG574" s="2492"/>
      <c r="DH574" s="2492"/>
      <c r="DI574" s="2492"/>
      <c r="DJ574" s="2492"/>
      <c r="DK574" s="2492"/>
      <c r="DL574" s="2492"/>
      <c r="DM574" s="2492"/>
      <c r="DN574" s="2492"/>
      <c r="DO574" s="2492"/>
      <c r="DP574" s="2492"/>
      <c r="DQ574" s="2492"/>
      <c r="DR574" s="2492"/>
      <c r="DS574" s="2492"/>
      <c r="DT574" s="2492"/>
      <c r="DU574" s="2492"/>
      <c r="DV574" s="2492"/>
      <c r="DW574" s="2492"/>
      <c r="DX574" s="2492"/>
      <c r="DY574" s="2492"/>
      <c r="DZ574" s="2492"/>
      <c r="EA574" s="2492"/>
      <c r="EB574" s="2492"/>
      <c r="EC574" s="2492"/>
      <c r="ED574" s="2492"/>
      <c r="EE574" s="2492"/>
      <c r="EF574" s="2492"/>
      <c r="EG574" s="2492"/>
      <c r="EH574" s="2492"/>
      <c r="EI574" s="2492"/>
      <c r="EJ574" s="2492"/>
      <c r="EK574" s="2492"/>
      <c r="EL574" s="2492"/>
      <c r="EM574" s="2492"/>
      <c r="EN574" s="2492"/>
      <c r="EO574" s="2492"/>
      <c r="EP574" s="2492"/>
      <c r="EQ574" s="2492"/>
      <c r="ER574" s="2492"/>
      <c r="ES574" s="2492"/>
      <c r="ET574" s="2492"/>
      <c r="EU574" s="2492"/>
      <c r="EV574" s="2492"/>
      <c r="EW574" s="2492"/>
      <c r="EX574" s="2492"/>
      <c r="EY574" s="2492"/>
      <c r="EZ574" s="2492"/>
      <c r="FA574" s="2492"/>
      <c r="FB574" s="2492"/>
      <c r="FC574" s="2492"/>
      <c r="FD574" s="2492"/>
      <c r="FE574" s="2492"/>
      <c r="FF574" s="2492"/>
      <c r="FG574" s="2492"/>
      <c r="FH574" s="2492"/>
      <c r="FI574" s="2492"/>
      <c r="FJ574" s="2492"/>
      <c r="FK574" s="2492"/>
      <c r="FL574" s="2492"/>
      <c r="FM574" s="2492"/>
      <c r="FN574" s="2492"/>
      <c r="FO574" s="2492"/>
      <c r="FP574" s="2492"/>
      <c r="FQ574" s="2492"/>
      <c r="FR574" s="2492"/>
      <c r="FS574" s="2492"/>
      <c r="FT574" s="2492"/>
      <c r="FU574" s="2492"/>
      <c r="FV574" s="2492"/>
      <c r="FW574" s="2492"/>
      <c r="FX574" s="2492"/>
      <c r="FY574" s="2492"/>
      <c r="FZ574" s="2492"/>
      <c r="GA574" s="2492"/>
      <c r="GB574" s="2492"/>
      <c r="GC574" s="2492"/>
      <c r="GD574" s="2492"/>
      <c r="GE574" s="2492"/>
      <c r="GF574" s="2492"/>
      <c r="GG574" s="2492"/>
      <c r="GH574" s="2492"/>
      <c r="GI574" s="2492"/>
      <c r="GJ574" s="2492"/>
      <c r="GK574" s="2492"/>
      <c r="GL574" s="2492"/>
      <c r="GM574" s="2492"/>
      <c r="GN574" s="2492"/>
      <c r="GO574" s="2492"/>
      <c r="GP574" s="2492"/>
      <c r="GQ574" s="2492"/>
      <c r="GR574" s="2492"/>
      <c r="GS574" s="2492"/>
      <c r="GT574" s="2492"/>
      <c r="GU574" s="2492"/>
      <c r="GV574" s="2492"/>
      <c r="GW574" s="2492"/>
      <c r="GX574" s="2492"/>
      <c r="GY574" s="2492"/>
      <c r="GZ574" s="2492"/>
      <c r="HA574" s="2492"/>
      <c r="HB574" s="2492"/>
      <c r="HC574" s="2492"/>
      <c r="HD574" s="2492"/>
      <c r="HE574" s="2492"/>
      <c r="HF574" s="2492"/>
      <c r="HG574" s="2492"/>
      <c r="HH574" s="2492"/>
      <c r="HI574" s="2492"/>
      <c r="HJ574" s="2492"/>
      <c r="HK574" s="2492"/>
      <c r="HL574" s="2492"/>
      <c r="HM574" s="2492"/>
      <c r="HN574" s="2492"/>
      <c r="HO574" s="2492"/>
      <c r="HP574" s="2492"/>
      <c r="HQ574" s="2492"/>
      <c r="HR574" s="2492"/>
      <c r="HS574" s="2492"/>
      <c r="HT574" s="2492"/>
      <c r="HU574" s="2492"/>
      <c r="HV574" s="2492"/>
      <c r="HW574" s="2492"/>
      <c r="HX574" s="2492"/>
      <c r="HY574" s="2492"/>
      <c r="HZ574" s="2492"/>
      <c r="IA574" s="2492"/>
      <c r="IB574" s="2492"/>
      <c r="IC574" s="2492"/>
      <c r="ID574" s="2492"/>
      <c r="IE574" s="2492"/>
    </row>
    <row r="575" spans="1:239" s="2387" customFormat="1" ht="27" customHeight="1">
      <c r="A575" s="1224" t="s">
        <v>382</v>
      </c>
      <c r="B575" s="1079" t="s">
        <v>2275</v>
      </c>
      <c r="C575" s="4167" t="s">
        <v>3488</v>
      </c>
      <c r="D575" s="4168"/>
      <c r="E575" s="4168"/>
      <c r="F575" s="4169"/>
      <c r="G575" s="1088">
        <v>1.2</v>
      </c>
      <c r="H575" s="1081"/>
      <c r="I575" s="1082">
        <v>45.7</v>
      </c>
      <c r="J575" s="1086"/>
      <c r="K575" s="1084">
        <v>5</v>
      </c>
      <c r="L575" s="1285"/>
      <c r="M575" s="1085" t="s">
        <v>2245</v>
      </c>
      <c r="N575" s="945"/>
      <c r="O575" s="1134"/>
      <c r="P575" s="1588"/>
      <c r="Q575" s="1134"/>
      <c r="R575" s="2471"/>
      <c r="S575" s="1137"/>
      <c r="T575" s="1147"/>
      <c r="U575" s="1944"/>
      <c r="V575" s="1147"/>
      <c r="W575" s="1429"/>
      <c r="X575" s="1089">
        <v>0.05</v>
      </c>
      <c r="Y575" s="1086">
        <v>9314</v>
      </c>
      <c r="Z575" s="1090">
        <v>10120</v>
      </c>
      <c r="AA575" s="1091"/>
      <c r="AB575" s="2484"/>
      <c r="AC575" s="3982">
        <f t="shared" si="36"/>
        <v>0</v>
      </c>
      <c r="AD575" s="1416">
        <f t="shared" si="37"/>
        <v>0</v>
      </c>
      <c r="AE575" s="1416">
        <f t="shared" si="38"/>
        <v>0</v>
      </c>
      <c r="AF575" s="1416">
        <f t="shared" si="39"/>
        <v>0</v>
      </c>
      <c r="AG575" s="2498"/>
      <c r="AH575" s="2498"/>
      <c r="AI575" s="2498"/>
      <c r="AJ575" s="2498"/>
      <c r="AK575" s="2498"/>
      <c r="AL575" s="2498"/>
      <c r="AM575" s="2498"/>
      <c r="AN575" s="2498"/>
      <c r="AO575" s="2498"/>
      <c r="AP575" s="2498"/>
      <c r="AQ575" s="2498"/>
      <c r="AR575" s="2498"/>
      <c r="AS575" s="2498"/>
      <c r="AT575" s="2498"/>
      <c r="AU575" s="2498"/>
      <c r="AV575" s="2498"/>
      <c r="AW575" s="2498"/>
      <c r="AX575" s="2498"/>
      <c r="AY575" s="2498"/>
      <c r="AZ575" s="2498"/>
      <c r="BA575" s="2498"/>
      <c r="BB575" s="2498"/>
      <c r="BC575" s="2498"/>
      <c r="BD575" s="2498"/>
      <c r="BE575" s="2498"/>
      <c r="BF575" s="2498"/>
      <c r="BG575" s="2498"/>
      <c r="BH575" s="2498"/>
      <c r="BI575" s="2498"/>
      <c r="BJ575" s="2498"/>
      <c r="BK575" s="2498"/>
      <c r="BL575" s="2498"/>
      <c r="BM575" s="2498"/>
      <c r="BN575" s="2498"/>
      <c r="BO575" s="2498"/>
      <c r="BP575" s="2498"/>
      <c r="BQ575" s="2498"/>
      <c r="BR575" s="2498"/>
      <c r="BS575" s="2498"/>
      <c r="BT575" s="2498"/>
      <c r="BU575" s="2498"/>
      <c r="BV575" s="2498"/>
      <c r="BW575" s="2498"/>
      <c r="BX575" s="2498"/>
      <c r="BY575" s="2498"/>
      <c r="BZ575" s="2498"/>
      <c r="CA575" s="2498"/>
      <c r="CB575" s="2498"/>
      <c r="CC575" s="2498"/>
      <c r="CD575" s="2498"/>
      <c r="CE575" s="2498"/>
      <c r="CF575" s="2498"/>
      <c r="CG575" s="2498"/>
      <c r="CH575" s="2498"/>
      <c r="CI575" s="2498"/>
      <c r="CJ575" s="2498"/>
      <c r="CK575" s="2498"/>
      <c r="CL575" s="2498"/>
      <c r="CM575" s="2498"/>
      <c r="CN575" s="2498"/>
      <c r="CO575" s="2498"/>
      <c r="CP575" s="2498"/>
      <c r="CQ575" s="2498"/>
      <c r="CR575" s="2498"/>
      <c r="CS575" s="2498"/>
      <c r="CT575" s="2498"/>
      <c r="CU575" s="2498"/>
      <c r="CV575" s="2498"/>
      <c r="CW575" s="2498"/>
      <c r="CX575" s="2498"/>
      <c r="CY575" s="2498"/>
      <c r="CZ575" s="2498"/>
      <c r="DA575" s="2498"/>
      <c r="DB575" s="2498"/>
      <c r="DC575" s="2498"/>
      <c r="DD575" s="2498"/>
      <c r="DE575" s="2498"/>
      <c r="DF575" s="2498"/>
      <c r="DG575" s="2498"/>
      <c r="DH575" s="2498"/>
      <c r="DI575" s="2498"/>
      <c r="DJ575" s="2498"/>
      <c r="DK575" s="2498"/>
      <c r="DL575" s="2498"/>
      <c r="DM575" s="2498"/>
      <c r="DN575" s="2498"/>
      <c r="DO575" s="2498"/>
      <c r="DP575" s="2498"/>
      <c r="DQ575" s="2498"/>
      <c r="DR575" s="2498"/>
      <c r="DS575" s="2498"/>
      <c r="DT575" s="2498"/>
      <c r="DU575" s="2498"/>
      <c r="DV575" s="2498"/>
      <c r="DW575" s="2498"/>
      <c r="DX575" s="2498"/>
      <c r="DY575" s="2498"/>
      <c r="DZ575" s="2498"/>
      <c r="EA575" s="2498"/>
      <c r="EB575" s="2498"/>
      <c r="EC575" s="2498"/>
      <c r="ED575" s="2498"/>
      <c r="EE575" s="2498"/>
      <c r="EF575" s="2498"/>
      <c r="EG575" s="2498"/>
      <c r="EH575" s="2498"/>
      <c r="EI575" s="2498"/>
      <c r="EJ575" s="2498"/>
      <c r="EK575" s="2498"/>
      <c r="EL575" s="2498"/>
      <c r="EM575" s="2498"/>
      <c r="EN575" s="2498"/>
      <c r="EO575" s="2498"/>
      <c r="EP575" s="2498"/>
      <c r="EQ575" s="2498"/>
      <c r="ER575" s="2498"/>
      <c r="ES575" s="2498"/>
      <c r="ET575" s="2498"/>
      <c r="EU575" s="2498"/>
      <c r="EV575" s="2498"/>
      <c r="EW575" s="2498"/>
      <c r="EX575" s="2498"/>
      <c r="EY575" s="2498"/>
      <c r="EZ575" s="2498"/>
      <c r="FA575" s="2498"/>
      <c r="FB575" s="2498"/>
      <c r="FC575" s="2498"/>
      <c r="FD575" s="2498"/>
      <c r="FE575" s="2498"/>
      <c r="FF575" s="2498"/>
      <c r="FG575" s="2498"/>
      <c r="FH575" s="2498"/>
      <c r="FI575" s="2498"/>
      <c r="FJ575" s="2498"/>
      <c r="FK575" s="2498"/>
      <c r="FL575" s="2498"/>
      <c r="FM575" s="2498"/>
      <c r="FN575" s="2498"/>
      <c r="FO575" s="2498"/>
      <c r="FP575" s="2498"/>
      <c r="FQ575" s="2498"/>
      <c r="FR575" s="2498"/>
      <c r="FS575" s="2498"/>
      <c r="FT575" s="2498"/>
      <c r="FU575" s="2498"/>
      <c r="FV575" s="2498"/>
      <c r="FW575" s="2498"/>
      <c r="FX575" s="2498"/>
      <c r="FY575" s="2498"/>
      <c r="FZ575" s="2498"/>
      <c r="GA575" s="2498"/>
      <c r="GB575" s="2498"/>
      <c r="GC575" s="2498"/>
      <c r="GD575" s="2498"/>
      <c r="GE575" s="2498"/>
      <c r="GF575" s="2498"/>
      <c r="GG575" s="2498"/>
      <c r="GH575" s="2498"/>
      <c r="GI575" s="2498"/>
      <c r="GJ575" s="2498"/>
      <c r="GK575" s="2498"/>
      <c r="GL575" s="2498"/>
      <c r="GM575" s="2498"/>
      <c r="GN575" s="2498"/>
      <c r="GO575" s="2498"/>
      <c r="GP575" s="2498"/>
      <c r="GQ575" s="2498"/>
      <c r="GR575" s="2498"/>
      <c r="GS575" s="2498"/>
      <c r="GT575" s="2498"/>
      <c r="GU575" s="2498"/>
      <c r="GV575" s="2498"/>
      <c r="GW575" s="2498"/>
      <c r="GX575" s="2498"/>
      <c r="GY575" s="2498"/>
      <c r="GZ575" s="2498"/>
      <c r="HA575" s="2498"/>
      <c r="HB575" s="2498"/>
      <c r="HC575" s="2498"/>
      <c r="HD575" s="2498"/>
      <c r="HE575" s="2498"/>
      <c r="HF575" s="2498"/>
      <c r="HG575" s="2498"/>
      <c r="HH575" s="2498"/>
      <c r="HI575" s="2498"/>
      <c r="HJ575" s="2498"/>
      <c r="HK575" s="2498"/>
      <c r="HL575" s="2498"/>
      <c r="HM575" s="2498"/>
      <c r="HN575" s="2498"/>
      <c r="HO575" s="2498"/>
      <c r="HP575" s="2498"/>
      <c r="HQ575" s="2498"/>
      <c r="HR575" s="2498"/>
      <c r="HS575" s="2498"/>
      <c r="HT575" s="2498"/>
      <c r="HU575" s="2498"/>
      <c r="HV575" s="2498"/>
      <c r="HW575" s="2498"/>
      <c r="HX575" s="2498"/>
      <c r="HY575" s="2498"/>
      <c r="HZ575" s="2498"/>
      <c r="IA575" s="2498"/>
      <c r="IB575" s="2498"/>
      <c r="IC575" s="2498"/>
      <c r="ID575" s="2498"/>
      <c r="IE575" s="2498"/>
    </row>
    <row r="576" spans="1:239" s="1472" customFormat="1" ht="15.75" customHeight="1">
      <c r="A576" s="1495" t="s">
        <v>165</v>
      </c>
      <c r="B576" s="1644" t="s">
        <v>957</v>
      </c>
      <c r="C576" s="1645" t="s">
        <v>2276</v>
      </c>
      <c r="D576" s="1616"/>
      <c r="E576" s="1616"/>
      <c r="F576" s="1970"/>
      <c r="G576" s="1497" t="s">
        <v>217</v>
      </c>
      <c r="H576" s="1592"/>
      <c r="I576" s="1617">
        <v>37.299999999999997</v>
      </c>
      <c r="J576" s="1946"/>
      <c r="K576" s="1618">
        <v>4</v>
      </c>
      <c r="L576" s="2446"/>
      <c r="M576" s="1121" t="s">
        <v>289</v>
      </c>
      <c r="N576" s="1137"/>
      <c r="O576" s="1147"/>
      <c r="P576" s="1944"/>
      <c r="Q576" s="1147"/>
      <c r="R576" s="2466"/>
      <c r="S576" s="1137"/>
      <c r="T576" s="1147"/>
      <c r="U576" s="1944"/>
      <c r="V576" s="1147"/>
      <c r="W576" s="1429"/>
      <c r="X576" s="1133"/>
      <c r="Y576" s="1134"/>
      <c r="Z576" s="950"/>
      <c r="AA576" s="1135"/>
      <c r="AB576" s="2680"/>
      <c r="AC576" s="2516">
        <f t="shared" si="36"/>
        <v>0</v>
      </c>
      <c r="AD576" s="1416">
        <f t="shared" si="37"/>
        <v>0</v>
      </c>
      <c r="AE576" s="1416">
        <f t="shared" si="38"/>
        <v>0</v>
      </c>
      <c r="AF576" s="1416">
        <f t="shared" si="39"/>
        <v>0</v>
      </c>
      <c r="AG576" s="2492"/>
      <c r="AH576" s="2492"/>
      <c r="AI576" s="2492"/>
      <c r="AJ576" s="2492"/>
      <c r="AK576" s="2492"/>
      <c r="AL576" s="2492"/>
      <c r="AM576" s="2492"/>
      <c r="AN576" s="2492"/>
      <c r="AO576" s="2492"/>
      <c r="AP576" s="2492"/>
      <c r="AQ576" s="2492"/>
      <c r="AR576" s="2492"/>
      <c r="AS576" s="2492"/>
      <c r="AT576" s="2492"/>
      <c r="AU576" s="2492"/>
      <c r="AV576" s="2492"/>
      <c r="AW576" s="2492"/>
      <c r="AX576" s="2492"/>
      <c r="AY576" s="2492"/>
      <c r="AZ576" s="2492"/>
      <c r="BA576" s="2492"/>
      <c r="BB576" s="2492"/>
      <c r="BC576" s="2492"/>
      <c r="BD576" s="2492"/>
      <c r="BE576" s="2492"/>
      <c r="BF576" s="2492"/>
      <c r="BG576" s="2492"/>
      <c r="BH576" s="2492"/>
      <c r="BI576" s="2492"/>
      <c r="BJ576" s="2492"/>
      <c r="BK576" s="2492"/>
      <c r="BL576" s="2492"/>
      <c r="BM576" s="2492"/>
      <c r="BN576" s="2492"/>
      <c r="BO576" s="2492"/>
      <c r="BP576" s="2492"/>
      <c r="BQ576" s="2492"/>
      <c r="BR576" s="2492"/>
      <c r="BS576" s="2492"/>
      <c r="BT576" s="2492"/>
      <c r="BU576" s="2492"/>
      <c r="BV576" s="2492"/>
      <c r="BW576" s="2492"/>
      <c r="BX576" s="2492"/>
      <c r="BY576" s="2492"/>
      <c r="BZ576" s="2492"/>
      <c r="CA576" s="2492"/>
      <c r="CB576" s="2492"/>
      <c r="CC576" s="2492"/>
      <c r="CD576" s="2492"/>
      <c r="CE576" s="2492"/>
      <c r="CF576" s="2492"/>
      <c r="CG576" s="2492"/>
      <c r="CH576" s="2492"/>
      <c r="CI576" s="2492"/>
      <c r="CJ576" s="2492"/>
      <c r="CK576" s="2492"/>
      <c r="CL576" s="2492"/>
      <c r="CM576" s="2492"/>
      <c r="CN576" s="2492"/>
      <c r="CO576" s="2492"/>
      <c r="CP576" s="2492"/>
      <c r="CQ576" s="2492"/>
      <c r="CR576" s="2492"/>
      <c r="CS576" s="2492"/>
      <c r="CT576" s="2492"/>
      <c r="CU576" s="2492"/>
      <c r="CV576" s="2492"/>
      <c r="CW576" s="2492"/>
      <c r="CX576" s="2492"/>
      <c r="CY576" s="2492"/>
      <c r="CZ576" s="2492"/>
      <c r="DA576" s="2492"/>
      <c r="DB576" s="2492"/>
      <c r="DC576" s="2492"/>
      <c r="DD576" s="2492"/>
      <c r="DE576" s="2492"/>
      <c r="DF576" s="2492"/>
      <c r="DG576" s="2492"/>
      <c r="DH576" s="2492"/>
      <c r="DI576" s="2492"/>
      <c r="DJ576" s="2492"/>
      <c r="DK576" s="2492"/>
      <c r="DL576" s="2492"/>
      <c r="DM576" s="2492"/>
      <c r="DN576" s="2492"/>
      <c r="DO576" s="2492"/>
      <c r="DP576" s="2492"/>
      <c r="DQ576" s="2492"/>
      <c r="DR576" s="2492"/>
      <c r="DS576" s="2492"/>
      <c r="DT576" s="2492"/>
      <c r="DU576" s="2492"/>
      <c r="DV576" s="2492"/>
      <c r="DW576" s="2492"/>
      <c r="DX576" s="2492"/>
      <c r="DY576" s="2492"/>
      <c r="DZ576" s="2492"/>
      <c r="EA576" s="2492"/>
      <c r="EB576" s="2492"/>
      <c r="EC576" s="2492"/>
      <c r="ED576" s="2492"/>
      <c r="EE576" s="2492"/>
      <c r="EF576" s="2492"/>
      <c r="EG576" s="2492"/>
      <c r="EH576" s="2492"/>
      <c r="EI576" s="2492"/>
      <c r="EJ576" s="2492"/>
      <c r="EK576" s="2492"/>
      <c r="EL576" s="2492"/>
      <c r="EM576" s="2492"/>
      <c r="EN576" s="2492"/>
      <c r="EO576" s="2492"/>
      <c r="EP576" s="2492"/>
      <c r="EQ576" s="2492"/>
      <c r="ER576" s="2492"/>
      <c r="ES576" s="2492"/>
      <c r="ET576" s="2492"/>
      <c r="EU576" s="2492"/>
      <c r="EV576" s="2492"/>
      <c r="EW576" s="2492"/>
      <c r="EX576" s="2492"/>
      <c r="EY576" s="2492"/>
      <c r="EZ576" s="2492"/>
      <c r="FA576" s="2492"/>
      <c r="FB576" s="2492"/>
      <c r="FC576" s="2492"/>
      <c r="FD576" s="2492"/>
      <c r="FE576" s="2492"/>
      <c r="FF576" s="2492"/>
      <c r="FG576" s="2492"/>
      <c r="FH576" s="2492"/>
      <c r="FI576" s="2492"/>
      <c r="FJ576" s="2492"/>
      <c r="FK576" s="2492"/>
      <c r="FL576" s="2492"/>
      <c r="FM576" s="2492"/>
      <c r="FN576" s="2492"/>
      <c r="FO576" s="2492"/>
      <c r="FP576" s="2492"/>
      <c r="FQ576" s="2492"/>
      <c r="FR576" s="2492"/>
      <c r="FS576" s="2492"/>
      <c r="FT576" s="2492"/>
      <c r="FU576" s="2492"/>
      <c r="FV576" s="2492"/>
      <c r="FW576" s="2492"/>
      <c r="FX576" s="2492"/>
      <c r="FY576" s="2492"/>
      <c r="FZ576" s="2492"/>
      <c r="GA576" s="2492"/>
      <c r="GB576" s="2492"/>
      <c r="GC576" s="2492"/>
      <c r="GD576" s="2492"/>
      <c r="GE576" s="2492"/>
      <c r="GF576" s="2492"/>
      <c r="GG576" s="2492"/>
      <c r="GH576" s="2492"/>
      <c r="GI576" s="2492"/>
      <c r="GJ576" s="2492"/>
      <c r="GK576" s="2492"/>
      <c r="GL576" s="2492"/>
      <c r="GM576" s="2492"/>
      <c r="GN576" s="2492"/>
      <c r="GO576" s="2492"/>
      <c r="GP576" s="2492"/>
      <c r="GQ576" s="2492"/>
      <c r="GR576" s="2492"/>
      <c r="GS576" s="2492"/>
      <c r="GT576" s="2492"/>
      <c r="GU576" s="2492"/>
      <c r="GV576" s="2492"/>
      <c r="GW576" s="2492"/>
      <c r="GX576" s="2492"/>
      <c r="GY576" s="2492"/>
      <c r="GZ576" s="2492"/>
      <c r="HA576" s="2492"/>
      <c r="HB576" s="2492"/>
      <c r="HC576" s="2492"/>
      <c r="HD576" s="2492"/>
      <c r="HE576" s="2492"/>
      <c r="HF576" s="2492"/>
      <c r="HG576" s="2492"/>
      <c r="HH576" s="2492"/>
      <c r="HI576" s="2492"/>
      <c r="HJ576" s="2492"/>
      <c r="HK576" s="2492"/>
      <c r="HL576" s="2492"/>
      <c r="HM576" s="2492"/>
      <c r="HN576" s="2492"/>
      <c r="HO576" s="2492"/>
      <c r="HP576" s="2492"/>
      <c r="HQ576" s="2492"/>
      <c r="HR576" s="2492"/>
      <c r="HS576" s="2492"/>
      <c r="HT576" s="2492"/>
      <c r="HU576" s="2492"/>
      <c r="HV576" s="2492"/>
      <c r="HW576" s="2492"/>
      <c r="HX576" s="2492"/>
      <c r="HY576" s="2492"/>
      <c r="HZ576" s="2492"/>
      <c r="IA576" s="2492"/>
      <c r="IB576" s="2492"/>
      <c r="IC576" s="2492"/>
      <c r="ID576" s="2492"/>
      <c r="IE576" s="2492"/>
    </row>
    <row r="577" spans="1:239" s="1472" customFormat="1" ht="15.75" customHeight="1">
      <c r="A577" s="1495" t="s">
        <v>2277</v>
      </c>
      <c r="B577" s="1496" t="s">
        <v>2278</v>
      </c>
      <c r="C577" s="1543" t="s">
        <v>2279</v>
      </c>
      <c r="D577" s="1544"/>
      <c r="E577" s="1545"/>
      <c r="F577" s="1546"/>
      <c r="G577" s="1621">
        <v>1.5</v>
      </c>
      <c r="H577" s="1622"/>
      <c r="I577" s="1778">
        <v>37.299999999999997</v>
      </c>
      <c r="J577" s="1686"/>
      <c r="K577" s="1624">
        <v>4</v>
      </c>
      <c r="L577" s="2442"/>
      <c r="M577" s="1121"/>
      <c r="N577" s="1137"/>
      <c r="O577" s="1147"/>
      <c r="P577" s="1944"/>
      <c r="Q577" s="1147"/>
      <c r="R577" s="2466"/>
      <c r="S577" s="1137"/>
      <c r="T577" s="1147"/>
      <c r="U577" s="1944"/>
      <c r="V577" s="1147"/>
      <c r="W577" s="1429"/>
      <c r="X577" s="1502">
        <v>0.1</v>
      </c>
      <c r="Y577" s="1549"/>
      <c r="Z577" s="1504">
        <v>8784</v>
      </c>
      <c r="AA577" s="1503"/>
      <c r="AB577" s="2480"/>
      <c r="AC577" s="2516">
        <f t="shared" si="36"/>
        <v>0</v>
      </c>
      <c r="AD577" s="1416">
        <f t="shared" si="37"/>
        <v>0</v>
      </c>
      <c r="AE577" s="1416">
        <f t="shared" si="38"/>
        <v>0</v>
      </c>
      <c r="AF577" s="1416">
        <f t="shared" si="39"/>
        <v>0</v>
      </c>
      <c r="AG577" s="2492"/>
      <c r="AH577" s="2492"/>
      <c r="AI577" s="2492"/>
      <c r="AJ577" s="2492"/>
      <c r="AK577" s="2492"/>
      <c r="AL577" s="2492"/>
      <c r="AM577" s="2492"/>
      <c r="AN577" s="2492"/>
      <c r="AO577" s="2492"/>
      <c r="AP577" s="2492"/>
      <c r="AQ577" s="2492"/>
      <c r="AR577" s="2492"/>
      <c r="AS577" s="2492"/>
      <c r="AT577" s="2492"/>
      <c r="AU577" s="2492"/>
      <c r="AV577" s="2492"/>
      <c r="AW577" s="2492"/>
      <c r="AX577" s="2492"/>
      <c r="AY577" s="2492"/>
      <c r="AZ577" s="2492"/>
      <c r="BA577" s="2492"/>
      <c r="BB577" s="2492"/>
      <c r="BC577" s="2492"/>
      <c r="BD577" s="2492"/>
      <c r="BE577" s="2492"/>
      <c r="BF577" s="2492"/>
      <c r="BG577" s="2492"/>
      <c r="BH577" s="2492"/>
      <c r="BI577" s="2492"/>
      <c r="BJ577" s="2492"/>
      <c r="BK577" s="2492"/>
      <c r="BL577" s="2492"/>
      <c r="BM577" s="2492"/>
      <c r="BN577" s="2492"/>
      <c r="BO577" s="2492"/>
      <c r="BP577" s="2492"/>
      <c r="BQ577" s="2492"/>
      <c r="BR577" s="2492"/>
      <c r="BS577" s="2492"/>
      <c r="BT577" s="2492"/>
      <c r="BU577" s="2492"/>
      <c r="BV577" s="2492"/>
      <c r="BW577" s="2492"/>
      <c r="BX577" s="2492"/>
      <c r="BY577" s="2492"/>
      <c r="BZ577" s="2492"/>
      <c r="CA577" s="2492"/>
      <c r="CB577" s="2492"/>
      <c r="CC577" s="2492"/>
      <c r="CD577" s="2492"/>
      <c r="CE577" s="2492"/>
      <c r="CF577" s="2492"/>
      <c r="CG577" s="2492"/>
      <c r="CH577" s="2492"/>
      <c r="CI577" s="2492"/>
      <c r="CJ577" s="2492"/>
      <c r="CK577" s="2492"/>
      <c r="CL577" s="2492"/>
      <c r="CM577" s="2492"/>
      <c r="CN577" s="2492"/>
      <c r="CO577" s="2492"/>
      <c r="CP577" s="2492"/>
      <c r="CQ577" s="2492"/>
      <c r="CR577" s="2492"/>
      <c r="CS577" s="2492"/>
      <c r="CT577" s="2492"/>
      <c r="CU577" s="2492"/>
      <c r="CV577" s="2492"/>
      <c r="CW577" s="2492"/>
      <c r="CX577" s="2492"/>
      <c r="CY577" s="2492"/>
      <c r="CZ577" s="2492"/>
      <c r="DA577" s="2492"/>
      <c r="DB577" s="2492"/>
      <c r="DC577" s="2492"/>
      <c r="DD577" s="2492"/>
      <c r="DE577" s="2492"/>
      <c r="DF577" s="2492"/>
      <c r="DG577" s="2492"/>
      <c r="DH577" s="2492"/>
      <c r="DI577" s="2492"/>
      <c r="DJ577" s="2492"/>
      <c r="DK577" s="2492"/>
      <c r="DL577" s="2492"/>
      <c r="DM577" s="2492"/>
      <c r="DN577" s="2492"/>
      <c r="DO577" s="2492"/>
      <c r="DP577" s="2492"/>
      <c r="DQ577" s="2492"/>
      <c r="DR577" s="2492"/>
      <c r="DS577" s="2492"/>
      <c r="DT577" s="2492"/>
      <c r="DU577" s="2492"/>
      <c r="DV577" s="2492"/>
      <c r="DW577" s="2492"/>
      <c r="DX577" s="2492"/>
      <c r="DY577" s="2492"/>
      <c r="DZ577" s="2492"/>
      <c r="EA577" s="2492"/>
      <c r="EB577" s="2492"/>
      <c r="EC577" s="2492"/>
      <c r="ED577" s="2492"/>
      <c r="EE577" s="2492"/>
      <c r="EF577" s="2492"/>
      <c r="EG577" s="2492"/>
      <c r="EH577" s="2492"/>
      <c r="EI577" s="2492"/>
      <c r="EJ577" s="2492"/>
      <c r="EK577" s="2492"/>
      <c r="EL577" s="2492"/>
      <c r="EM577" s="2492"/>
      <c r="EN577" s="2492"/>
      <c r="EO577" s="2492"/>
      <c r="EP577" s="2492"/>
      <c r="EQ577" s="2492"/>
      <c r="ER577" s="2492"/>
      <c r="ES577" s="2492"/>
      <c r="ET577" s="2492"/>
      <c r="EU577" s="2492"/>
      <c r="EV577" s="2492"/>
      <c r="EW577" s="2492"/>
      <c r="EX577" s="2492"/>
      <c r="EY577" s="2492"/>
      <c r="EZ577" s="2492"/>
      <c r="FA577" s="2492"/>
      <c r="FB577" s="2492"/>
      <c r="FC577" s="2492"/>
      <c r="FD577" s="2492"/>
      <c r="FE577" s="2492"/>
      <c r="FF577" s="2492"/>
      <c r="FG577" s="2492"/>
      <c r="FH577" s="2492"/>
      <c r="FI577" s="2492"/>
      <c r="FJ577" s="2492"/>
      <c r="FK577" s="2492"/>
      <c r="FL577" s="2492"/>
      <c r="FM577" s="2492"/>
      <c r="FN577" s="2492"/>
      <c r="FO577" s="2492"/>
      <c r="FP577" s="2492"/>
      <c r="FQ577" s="2492"/>
      <c r="FR577" s="2492"/>
      <c r="FS577" s="2492"/>
      <c r="FT577" s="2492"/>
      <c r="FU577" s="2492"/>
      <c r="FV577" s="2492"/>
      <c r="FW577" s="2492"/>
      <c r="FX577" s="2492"/>
      <c r="FY577" s="2492"/>
      <c r="FZ577" s="2492"/>
      <c r="GA577" s="2492"/>
      <c r="GB577" s="2492"/>
      <c r="GC577" s="2492"/>
      <c r="GD577" s="2492"/>
      <c r="GE577" s="2492"/>
      <c r="GF577" s="2492"/>
      <c r="GG577" s="2492"/>
      <c r="GH577" s="2492"/>
      <c r="GI577" s="2492"/>
      <c r="GJ577" s="2492"/>
      <c r="GK577" s="2492"/>
      <c r="GL577" s="2492"/>
      <c r="GM577" s="2492"/>
      <c r="GN577" s="2492"/>
      <c r="GO577" s="2492"/>
      <c r="GP577" s="2492"/>
      <c r="GQ577" s="2492"/>
      <c r="GR577" s="2492"/>
      <c r="GS577" s="2492"/>
      <c r="GT577" s="2492"/>
      <c r="GU577" s="2492"/>
      <c r="GV577" s="2492"/>
      <c r="GW577" s="2492"/>
      <c r="GX577" s="2492"/>
      <c r="GY577" s="2492"/>
      <c r="GZ577" s="2492"/>
      <c r="HA577" s="2492"/>
      <c r="HB577" s="2492"/>
      <c r="HC577" s="2492"/>
      <c r="HD577" s="2492"/>
      <c r="HE577" s="2492"/>
      <c r="HF577" s="2492"/>
      <c r="HG577" s="2492"/>
      <c r="HH577" s="2492"/>
      <c r="HI577" s="2492"/>
      <c r="HJ577" s="2492"/>
      <c r="HK577" s="2492"/>
      <c r="HL577" s="2492"/>
      <c r="HM577" s="2492"/>
      <c r="HN577" s="2492"/>
      <c r="HO577" s="2492"/>
      <c r="HP577" s="2492"/>
      <c r="HQ577" s="2492"/>
      <c r="HR577" s="2492"/>
      <c r="HS577" s="2492"/>
      <c r="HT577" s="2492"/>
      <c r="HU577" s="2492"/>
      <c r="HV577" s="2492"/>
      <c r="HW577" s="2492"/>
      <c r="HX577" s="2492"/>
      <c r="HY577" s="2492"/>
      <c r="HZ577" s="2492"/>
      <c r="IA577" s="2492"/>
      <c r="IB577" s="2492"/>
      <c r="IC577" s="2492"/>
      <c r="ID577" s="2492"/>
      <c r="IE577" s="2492"/>
    </row>
    <row r="578" spans="1:239" s="1472" customFormat="1" ht="15.75" customHeight="1">
      <c r="A578" s="1483" t="s">
        <v>2280</v>
      </c>
      <c r="B578" s="718" t="s">
        <v>2281</v>
      </c>
      <c r="C578" s="1583" t="s">
        <v>2282</v>
      </c>
      <c r="D578" s="215"/>
      <c r="E578" s="1584"/>
      <c r="F578" s="85"/>
      <c r="G578" s="1631"/>
      <c r="H578" s="2318"/>
      <c r="I578" s="1048"/>
      <c r="J578" s="1152"/>
      <c r="K578" s="2319"/>
      <c r="L578" s="2576"/>
      <c r="M578" s="2320"/>
      <c r="N578" s="1137"/>
      <c r="O578" s="1147"/>
      <c r="P578" s="1944"/>
      <c r="Q578" s="1147"/>
      <c r="R578" s="2466"/>
      <c r="S578" s="1137"/>
      <c r="T578" s="1147"/>
      <c r="U578" s="1944"/>
      <c r="V578" s="1147"/>
      <c r="W578" s="1429"/>
      <c r="X578" s="1502">
        <v>0.4</v>
      </c>
      <c r="Y578" s="1549"/>
      <c r="Z578" s="1504">
        <v>1404</v>
      </c>
      <c r="AA578" s="1503"/>
      <c r="AB578" s="2480"/>
      <c r="AC578" s="2516">
        <f t="shared" si="36"/>
        <v>0</v>
      </c>
      <c r="AD578" s="1416">
        <f t="shared" si="37"/>
        <v>0</v>
      </c>
      <c r="AE578" s="1416">
        <f t="shared" si="38"/>
        <v>0</v>
      </c>
      <c r="AF578" s="1416">
        <f t="shared" si="39"/>
        <v>0</v>
      </c>
      <c r="AG578" s="2492"/>
      <c r="AH578" s="2492"/>
      <c r="AI578" s="2492"/>
      <c r="AJ578" s="2492"/>
      <c r="AK578" s="2492"/>
      <c r="AL578" s="2492"/>
      <c r="AM578" s="2492"/>
      <c r="AN578" s="2492"/>
      <c r="AO578" s="2492"/>
      <c r="AP578" s="2492"/>
      <c r="AQ578" s="2492"/>
      <c r="AR578" s="2492"/>
      <c r="AS578" s="2492"/>
      <c r="AT578" s="2492"/>
      <c r="AU578" s="2492"/>
      <c r="AV578" s="2492"/>
      <c r="AW578" s="2492"/>
      <c r="AX578" s="2492"/>
      <c r="AY578" s="2492"/>
      <c r="AZ578" s="2492"/>
      <c r="BA578" s="2492"/>
      <c r="BB578" s="2492"/>
      <c r="BC578" s="2492"/>
      <c r="BD578" s="2492"/>
      <c r="BE578" s="2492"/>
      <c r="BF578" s="2492"/>
      <c r="BG578" s="2492"/>
      <c r="BH578" s="2492"/>
      <c r="BI578" s="2492"/>
      <c r="BJ578" s="2492"/>
      <c r="BK578" s="2492"/>
      <c r="BL578" s="2492"/>
      <c r="BM578" s="2492"/>
      <c r="BN578" s="2492"/>
      <c r="BO578" s="2492"/>
      <c r="BP578" s="2492"/>
      <c r="BQ578" s="2492"/>
      <c r="BR578" s="2492"/>
      <c r="BS578" s="2492"/>
      <c r="BT578" s="2492"/>
      <c r="BU578" s="2492"/>
      <c r="BV578" s="2492"/>
      <c r="BW578" s="2492"/>
      <c r="BX578" s="2492"/>
      <c r="BY578" s="2492"/>
      <c r="BZ578" s="2492"/>
      <c r="CA578" s="2492"/>
      <c r="CB578" s="2492"/>
      <c r="CC578" s="2492"/>
      <c r="CD578" s="2492"/>
      <c r="CE578" s="2492"/>
      <c r="CF578" s="2492"/>
      <c r="CG578" s="2492"/>
      <c r="CH578" s="2492"/>
      <c r="CI578" s="2492"/>
      <c r="CJ578" s="2492"/>
      <c r="CK578" s="2492"/>
      <c r="CL578" s="2492"/>
      <c r="CM578" s="2492"/>
      <c r="CN578" s="2492"/>
      <c r="CO578" s="2492"/>
      <c r="CP578" s="2492"/>
      <c r="CQ578" s="2492"/>
      <c r="CR578" s="2492"/>
      <c r="CS578" s="2492"/>
      <c r="CT578" s="2492"/>
      <c r="CU578" s="2492"/>
      <c r="CV578" s="2492"/>
      <c r="CW578" s="2492"/>
      <c r="CX578" s="2492"/>
      <c r="CY578" s="2492"/>
      <c r="CZ578" s="2492"/>
      <c r="DA578" s="2492"/>
      <c r="DB578" s="2492"/>
      <c r="DC578" s="2492"/>
      <c r="DD578" s="2492"/>
      <c r="DE578" s="2492"/>
      <c r="DF578" s="2492"/>
      <c r="DG578" s="2492"/>
      <c r="DH578" s="2492"/>
      <c r="DI578" s="2492"/>
      <c r="DJ578" s="2492"/>
      <c r="DK578" s="2492"/>
      <c r="DL578" s="2492"/>
      <c r="DM578" s="2492"/>
      <c r="DN578" s="2492"/>
      <c r="DO578" s="2492"/>
      <c r="DP578" s="2492"/>
      <c r="DQ578" s="2492"/>
      <c r="DR578" s="2492"/>
      <c r="DS578" s="2492"/>
      <c r="DT578" s="2492"/>
      <c r="DU578" s="2492"/>
      <c r="DV578" s="2492"/>
      <c r="DW578" s="2492"/>
      <c r="DX578" s="2492"/>
      <c r="DY578" s="2492"/>
      <c r="DZ578" s="2492"/>
      <c r="EA578" s="2492"/>
      <c r="EB578" s="2492"/>
      <c r="EC578" s="2492"/>
      <c r="ED578" s="2492"/>
      <c r="EE578" s="2492"/>
      <c r="EF578" s="2492"/>
      <c r="EG578" s="2492"/>
      <c r="EH578" s="2492"/>
      <c r="EI578" s="2492"/>
      <c r="EJ578" s="2492"/>
      <c r="EK578" s="2492"/>
      <c r="EL578" s="2492"/>
      <c r="EM578" s="2492"/>
      <c r="EN578" s="2492"/>
      <c r="EO578" s="2492"/>
      <c r="EP578" s="2492"/>
      <c r="EQ578" s="2492"/>
      <c r="ER578" s="2492"/>
      <c r="ES578" s="2492"/>
      <c r="ET578" s="2492"/>
      <c r="EU578" s="2492"/>
      <c r="EV578" s="2492"/>
      <c r="EW578" s="2492"/>
      <c r="EX578" s="2492"/>
      <c r="EY578" s="2492"/>
      <c r="EZ578" s="2492"/>
      <c r="FA578" s="2492"/>
      <c r="FB578" s="2492"/>
      <c r="FC578" s="2492"/>
      <c r="FD578" s="2492"/>
      <c r="FE578" s="2492"/>
      <c r="FF578" s="2492"/>
      <c r="FG578" s="2492"/>
      <c r="FH578" s="2492"/>
      <c r="FI578" s="2492"/>
      <c r="FJ578" s="2492"/>
      <c r="FK578" s="2492"/>
      <c r="FL578" s="2492"/>
      <c r="FM578" s="2492"/>
      <c r="FN578" s="2492"/>
      <c r="FO578" s="2492"/>
      <c r="FP578" s="2492"/>
      <c r="FQ578" s="2492"/>
      <c r="FR578" s="2492"/>
      <c r="FS578" s="2492"/>
      <c r="FT578" s="2492"/>
      <c r="FU578" s="2492"/>
      <c r="FV578" s="2492"/>
      <c r="FW578" s="2492"/>
      <c r="FX578" s="2492"/>
      <c r="FY578" s="2492"/>
      <c r="FZ578" s="2492"/>
      <c r="GA578" s="2492"/>
      <c r="GB578" s="2492"/>
      <c r="GC578" s="2492"/>
      <c r="GD578" s="2492"/>
      <c r="GE578" s="2492"/>
      <c r="GF578" s="2492"/>
      <c r="GG578" s="2492"/>
      <c r="GH578" s="2492"/>
      <c r="GI578" s="2492"/>
      <c r="GJ578" s="2492"/>
      <c r="GK578" s="2492"/>
      <c r="GL578" s="2492"/>
      <c r="GM578" s="2492"/>
      <c r="GN578" s="2492"/>
      <c r="GO578" s="2492"/>
      <c r="GP578" s="2492"/>
      <c r="GQ578" s="2492"/>
      <c r="GR578" s="2492"/>
      <c r="GS578" s="2492"/>
      <c r="GT578" s="2492"/>
      <c r="GU578" s="2492"/>
      <c r="GV578" s="2492"/>
      <c r="GW578" s="2492"/>
      <c r="GX578" s="2492"/>
      <c r="GY578" s="2492"/>
      <c r="GZ578" s="2492"/>
      <c r="HA578" s="2492"/>
      <c r="HB578" s="2492"/>
      <c r="HC578" s="2492"/>
      <c r="HD578" s="2492"/>
      <c r="HE578" s="2492"/>
      <c r="HF578" s="2492"/>
      <c r="HG578" s="2492"/>
      <c r="HH578" s="2492"/>
      <c r="HI578" s="2492"/>
      <c r="HJ578" s="2492"/>
      <c r="HK578" s="2492"/>
      <c r="HL578" s="2492"/>
      <c r="HM578" s="2492"/>
      <c r="HN578" s="2492"/>
      <c r="HO578" s="2492"/>
      <c r="HP578" s="2492"/>
      <c r="HQ578" s="2492"/>
      <c r="HR578" s="2492"/>
      <c r="HS578" s="2492"/>
      <c r="HT578" s="2492"/>
      <c r="HU578" s="2492"/>
      <c r="HV578" s="2492"/>
      <c r="HW578" s="2492"/>
      <c r="HX578" s="2492"/>
      <c r="HY578" s="2492"/>
      <c r="HZ578" s="2492"/>
      <c r="IA578" s="2492"/>
      <c r="IB578" s="2492"/>
      <c r="IC578" s="2492"/>
      <c r="ID578" s="2492"/>
      <c r="IE578" s="2492"/>
    </row>
    <row r="579" spans="1:239" s="1472" customFormat="1" ht="15.75" customHeight="1">
      <c r="A579" s="1827" t="s">
        <v>2283</v>
      </c>
      <c r="B579" s="2321" t="s">
        <v>2284</v>
      </c>
      <c r="C579" s="1832" t="s">
        <v>2285</v>
      </c>
      <c r="D579" s="1833"/>
      <c r="E579" s="101"/>
      <c r="F579" s="1834"/>
      <c r="G579" s="828">
        <v>1.5</v>
      </c>
      <c r="H579" s="125"/>
      <c r="I579" s="179">
        <v>24.9</v>
      </c>
      <c r="J579" s="2063"/>
      <c r="K579" s="127">
        <v>3</v>
      </c>
      <c r="L579" s="2570"/>
      <c r="M579" s="128" t="s">
        <v>2286</v>
      </c>
      <c r="N579" s="466"/>
      <c r="O579" s="350"/>
      <c r="P579" s="1890"/>
      <c r="Q579" s="350"/>
      <c r="R579" s="2625"/>
      <c r="S579" s="466"/>
      <c r="T579" s="350"/>
      <c r="U579" s="1890"/>
      <c r="V579" s="350"/>
      <c r="W579" s="1432"/>
      <c r="X579" s="1502">
        <v>0.4</v>
      </c>
      <c r="Y579" s="132"/>
      <c r="Z579" s="1829">
        <v>1404</v>
      </c>
      <c r="AA579" s="151"/>
      <c r="AB579" s="1442"/>
      <c r="AC579" s="2516">
        <f t="shared" si="36"/>
        <v>0</v>
      </c>
      <c r="AD579" s="1416">
        <f t="shared" si="37"/>
        <v>0</v>
      </c>
      <c r="AE579" s="1416">
        <f t="shared" si="38"/>
        <v>0</v>
      </c>
      <c r="AF579" s="1416">
        <f t="shared" si="39"/>
        <v>0</v>
      </c>
      <c r="AG579" s="2492"/>
      <c r="AH579" s="2492"/>
      <c r="AI579" s="2492"/>
      <c r="AJ579" s="2492"/>
      <c r="AK579" s="2492"/>
      <c r="AL579" s="2492"/>
      <c r="AM579" s="2492"/>
      <c r="AN579" s="2492"/>
      <c r="AO579" s="2492"/>
      <c r="AP579" s="2492"/>
      <c r="AQ579" s="2492"/>
      <c r="AR579" s="2492"/>
      <c r="AS579" s="2492"/>
      <c r="AT579" s="2492"/>
      <c r="AU579" s="2492"/>
      <c r="AV579" s="2492"/>
      <c r="AW579" s="2492"/>
      <c r="AX579" s="2492"/>
      <c r="AY579" s="2492"/>
      <c r="AZ579" s="2492"/>
      <c r="BA579" s="2492"/>
      <c r="BB579" s="2492"/>
      <c r="BC579" s="2492"/>
      <c r="BD579" s="2492"/>
      <c r="BE579" s="2492"/>
      <c r="BF579" s="2492"/>
      <c r="BG579" s="2492"/>
      <c r="BH579" s="2492"/>
      <c r="BI579" s="2492"/>
      <c r="BJ579" s="2492"/>
      <c r="BK579" s="2492"/>
      <c r="BL579" s="2492"/>
      <c r="BM579" s="2492"/>
      <c r="BN579" s="2492"/>
      <c r="BO579" s="2492"/>
      <c r="BP579" s="2492"/>
      <c r="BQ579" s="2492"/>
      <c r="BR579" s="2492"/>
      <c r="BS579" s="2492"/>
      <c r="BT579" s="2492"/>
      <c r="BU579" s="2492"/>
      <c r="BV579" s="2492"/>
      <c r="BW579" s="2492"/>
      <c r="BX579" s="2492"/>
      <c r="BY579" s="2492"/>
      <c r="BZ579" s="2492"/>
      <c r="CA579" s="2492"/>
      <c r="CB579" s="2492"/>
      <c r="CC579" s="2492"/>
      <c r="CD579" s="2492"/>
      <c r="CE579" s="2492"/>
      <c r="CF579" s="2492"/>
      <c r="CG579" s="2492"/>
      <c r="CH579" s="2492"/>
      <c r="CI579" s="2492"/>
      <c r="CJ579" s="2492"/>
      <c r="CK579" s="2492"/>
      <c r="CL579" s="2492"/>
      <c r="CM579" s="2492"/>
      <c r="CN579" s="2492"/>
      <c r="CO579" s="2492"/>
      <c r="CP579" s="2492"/>
      <c r="CQ579" s="2492"/>
      <c r="CR579" s="2492"/>
      <c r="CS579" s="2492"/>
      <c r="CT579" s="2492"/>
      <c r="CU579" s="2492"/>
      <c r="CV579" s="2492"/>
      <c r="CW579" s="2492"/>
      <c r="CX579" s="2492"/>
      <c r="CY579" s="2492"/>
      <c r="CZ579" s="2492"/>
      <c r="DA579" s="2492"/>
      <c r="DB579" s="2492"/>
      <c r="DC579" s="2492"/>
      <c r="DD579" s="2492"/>
      <c r="DE579" s="2492"/>
      <c r="DF579" s="2492"/>
      <c r="DG579" s="2492"/>
      <c r="DH579" s="2492"/>
      <c r="DI579" s="2492"/>
      <c r="DJ579" s="2492"/>
      <c r="DK579" s="2492"/>
      <c r="DL579" s="2492"/>
      <c r="DM579" s="2492"/>
      <c r="DN579" s="2492"/>
      <c r="DO579" s="2492"/>
      <c r="DP579" s="2492"/>
      <c r="DQ579" s="2492"/>
      <c r="DR579" s="2492"/>
      <c r="DS579" s="2492"/>
      <c r="DT579" s="2492"/>
      <c r="DU579" s="2492"/>
      <c r="DV579" s="2492"/>
      <c r="DW579" s="2492"/>
      <c r="DX579" s="2492"/>
      <c r="DY579" s="2492"/>
      <c r="DZ579" s="2492"/>
      <c r="EA579" s="2492"/>
      <c r="EB579" s="2492"/>
      <c r="EC579" s="2492"/>
      <c r="ED579" s="2492"/>
      <c r="EE579" s="2492"/>
      <c r="EF579" s="2492"/>
      <c r="EG579" s="2492"/>
      <c r="EH579" s="2492"/>
      <c r="EI579" s="2492"/>
      <c r="EJ579" s="2492"/>
      <c r="EK579" s="2492"/>
      <c r="EL579" s="2492"/>
      <c r="EM579" s="2492"/>
      <c r="EN579" s="2492"/>
      <c r="EO579" s="2492"/>
      <c r="EP579" s="2492"/>
      <c r="EQ579" s="2492"/>
      <c r="ER579" s="2492"/>
      <c r="ES579" s="2492"/>
      <c r="ET579" s="2492"/>
      <c r="EU579" s="2492"/>
      <c r="EV579" s="2492"/>
      <c r="EW579" s="2492"/>
      <c r="EX579" s="2492"/>
      <c r="EY579" s="2492"/>
      <c r="EZ579" s="2492"/>
      <c r="FA579" s="2492"/>
      <c r="FB579" s="2492"/>
      <c r="FC579" s="2492"/>
      <c r="FD579" s="2492"/>
      <c r="FE579" s="2492"/>
      <c r="FF579" s="2492"/>
      <c r="FG579" s="2492"/>
      <c r="FH579" s="2492"/>
      <c r="FI579" s="2492"/>
      <c r="FJ579" s="2492"/>
      <c r="FK579" s="2492"/>
      <c r="FL579" s="2492"/>
      <c r="FM579" s="2492"/>
      <c r="FN579" s="2492"/>
      <c r="FO579" s="2492"/>
      <c r="FP579" s="2492"/>
      <c r="FQ579" s="2492"/>
      <c r="FR579" s="2492"/>
      <c r="FS579" s="2492"/>
      <c r="FT579" s="2492"/>
      <c r="FU579" s="2492"/>
      <c r="FV579" s="2492"/>
      <c r="FW579" s="2492"/>
      <c r="FX579" s="2492"/>
      <c r="FY579" s="2492"/>
      <c r="FZ579" s="2492"/>
      <c r="GA579" s="2492"/>
      <c r="GB579" s="2492"/>
      <c r="GC579" s="2492"/>
      <c r="GD579" s="2492"/>
      <c r="GE579" s="2492"/>
      <c r="GF579" s="2492"/>
      <c r="GG579" s="2492"/>
      <c r="GH579" s="2492"/>
      <c r="GI579" s="2492"/>
      <c r="GJ579" s="2492"/>
      <c r="GK579" s="2492"/>
      <c r="GL579" s="2492"/>
      <c r="GM579" s="2492"/>
      <c r="GN579" s="2492"/>
      <c r="GO579" s="2492"/>
      <c r="GP579" s="2492"/>
      <c r="GQ579" s="2492"/>
      <c r="GR579" s="2492"/>
      <c r="GS579" s="2492"/>
      <c r="GT579" s="2492"/>
      <c r="GU579" s="2492"/>
      <c r="GV579" s="2492"/>
      <c r="GW579" s="2492"/>
      <c r="GX579" s="2492"/>
      <c r="GY579" s="2492"/>
      <c r="GZ579" s="2492"/>
      <c r="HA579" s="2492"/>
      <c r="HB579" s="2492"/>
      <c r="HC579" s="2492"/>
      <c r="HD579" s="2492"/>
      <c r="HE579" s="2492"/>
      <c r="HF579" s="2492"/>
      <c r="HG579" s="2492"/>
      <c r="HH579" s="2492"/>
      <c r="HI579" s="2492"/>
      <c r="HJ579" s="2492"/>
      <c r="HK579" s="2492"/>
      <c r="HL579" s="2492"/>
      <c r="HM579" s="2492"/>
      <c r="HN579" s="2492"/>
      <c r="HO579" s="2492"/>
      <c r="HP579" s="2492"/>
      <c r="HQ579" s="2492"/>
      <c r="HR579" s="2492"/>
      <c r="HS579" s="2492"/>
      <c r="HT579" s="2492"/>
      <c r="HU579" s="2492"/>
      <c r="HV579" s="2492"/>
      <c r="HW579" s="2492"/>
      <c r="HX579" s="2492"/>
      <c r="HY579" s="2492"/>
      <c r="HZ579" s="2492"/>
      <c r="IA579" s="2492"/>
      <c r="IB579" s="2492"/>
      <c r="IC579" s="2492"/>
      <c r="ID579" s="2492"/>
      <c r="IE579" s="2492"/>
    </row>
    <row r="580" spans="1:239" s="1472" customFormat="1" ht="27" customHeight="1" thickBot="1">
      <c r="A580" s="1684" t="s">
        <v>399</v>
      </c>
      <c r="B580" s="2322" t="s">
        <v>2287</v>
      </c>
      <c r="C580" s="4393" t="s">
        <v>2288</v>
      </c>
      <c r="D580" s="4394"/>
      <c r="E580" s="4394"/>
      <c r="F580" s="1635"/>
      <c r="G580" s="1621">
        <v>1.5</v>
      </c>
      <c r="H580" s="1622"/>
      <c r="I580" s="1778">
        <v>24.9</v>
      </c>
      <c r="J580" s="1686"/>
      <c r="K580" s="1624">
        <v>3</v>
      </c>
      <c r="L580" s="2442"/>
      <c r="M580" s="201" t="s">
        <v>2286</v>
      </c>
      <c r="N580" s="466"/>
      <c r="O580" s="350"/>
      <c r="P580" s="1907"/>
      <c r="Q580" s="350"/>
      <c r="R580" s="2625"/>
      <c r="S580" s="466"/>
      <c r="T580" s="350"/>
      <c r="U580" s="1890"/>
      <c r="V580" s="350"/>
      <c r="W580" s="1432"/>
      <c r="X580" s="1059"/>
      <c r="Y580" s="1143"/>
      <c r="Z580" s="949"/>
      <c r="AA580" s="1144"/>
      <c r="AB580" s="2483"/>
      <c r="AC580" s="2516">
        <f t="shared" si="36"/>
        <v>0</v>
      </c>
      <c r="AD580" s="1416">
        <f t="shared" si="37"/>
        <v>0</v>
      </c>
      <c r="AE580" s="1416">
        <f t="shared" si="38"/>
        <v>0</v>
      </c>
      <c r="AF580" s="1416">
        <f t="shared" si="39"/>
        <v>0</v>
      </c>
      <c r="AG580" s="2492"/>
      <c r="AH580" s="2492"/>
      <c r="AI580" s="2492"/>
      <c r="AJ580" s="2492"/>
      <c r="AK580" s="2492"/>
      <c r="AL580" s="2492"/>
      <c r="AM580" s="2492"/>
      <c r="AN580" s="2492"/>
      <c r="AO580" s="2492"/>
      <c r="AP580" s="2492"/>
      <c r="AQ580" s="2492"/>
      <c r="AR580" s="2492"/>
      <c r="AS580" s="2492"/>
      <c r="AT580" s="2492"/>
      <c r="AU580" s="2492"/>
      <c r="AV580" s="2492"/>
      <c r="AW580" s="2492"/>
      <c r="AX580" s="2492"/>
      <c r="AY580" s="2492"/>
      <c r="AZ580" s="2492"/>
      <c r="BA580" s="2492"/>
      <c r="BB580" s="2492"/>
      <c r="BC580" s="2492"/>
      <c r="BD580" s="2492"/>
      <c r="BE580" s="2492"/>
      <c r="BF580" s="2492"/>
      <c r="BG580" s="2492"/>
      <c r="BH580" s="2492"/>
      <c r="BI580" s="2492"/>
      <c r="BJ580" s="2492"/>
      <c r="BK580" s="2492"/>
      <c r="BL580" s="2492"/>
      <c r="BM580" s="2492"/>
      <c r="BN580" s="2492"/>
      <c r="BO580" s="2492"/>
      <c r="BP580" s="2492"/>
      <c r="BQ580" s="2492"/>
      <c r="BR580" s="2492"/>
      <c r="BS580" s="2492"/>
      <c r="BT580" s="2492"/>
      <c r="BU580" s="2492"/>
      <c r="BV580" s="2492"/>
      <c r="BW580" s="2492"/>
      <c r="BX580" s="2492"/>
      <c r="BY580" s="2492"/>
      <c r="BZ580" s="2492"/>
      <c r="CA580" s="2492"/>
      <c r="CB580" s="2492"/>
      <c r="CC580" s="2492"/>
      <c r="CD580" s="2492"/>
      <c r="CE580" s="2492"/>
      <c r="CF580" s="2492"/>
      <c r="CG580" s="2492"/>
      <c r="CH580" s="2492"/>
      <c r="CI580" s="2492"/>
      <c r="CJ580" s="2492"/>
      <c r="CK580" s="2492"/>
      <c r="CL580" s="2492"/>
      <c r="CM580" s="2492"/>
      <c r="CN580" s="2492"/>
      <c r="CO580" s="2492"/>
      <c r="CP580" s="2492"/>
      <c r="CQ580" s="2492"/>
      <c r="CR580" s="2492"/>
      <c r="CS580" s="2492"/>
      <c r="CT580" s="2492"/>
      <c r="CU580" s="2492"/>
      <c r="CV580" s="2492"/>
      <c r="CW580" s="2492"/>
      <c r="CX580" s="2492"/>
      <c r="CY580" s="2492"/>
      <c r="CZ580" s="2492"/>
      <c r="DA580" s="2492"/>
      <c r="DB580" s="2492"/>
      <c r="DC580" s="2492"/>
      <c r="DD580" s="2492"/>
      <c r="DE580" s="2492"/>
      <c r="DF580" s="2492"/>
      <c r="DG580" s="2492"/>
      <c r="DH580" s="2492"/>
      <c r="DI580" s="2492"/>
      <c r="DJ580" s="2492"/>
      <c r="DK580" s="2492"/>
      <c r="DL580" s="2492"/>
      <c r="DM580" s="2492"/>
      <c r="DN580" s="2492"/>
      <c r="DO580" s="2492"/>
      <c r="DP580" s="2492"/>
      <c r="DQ580" s="2492"/>
      <c r="DR580" s="2492"/>
      <c r="DS580" s="2492"/>
      <c r="DT580" s="2492"/>
      <c r="DU580" s="2492"/>
      <c r="DV580" s="2492"/>
      <c r="DW580" s="2492"/>
      <c r="DX580" s="2492"/>
      <c r="DY580" s="2492"/>
      <c r="DZ580" s="2492"/>
      <c r="EA580" s="2492"/>
      <c r="EB580" s="2492"/>
      <c r="EC580" s="2492"/>
      <c r="ED580" s="2492"/>
      <c r="EE580" s="2492"/>
      <c r="EF580" s="2492"/>
      <c r="EG580" s="2492"/>
      <c r="EH580" s="2492"/>
      <c r="EI580" s="2492"/>
      <c r="EJ580" s="2492"/>
      <c r="EK580" s="2492"/>
      <c r="EL580" s="2492"/>
      <c r="EM580" s="2492"/>
      <c r="EN580" s="2492"/>
      <c r="EO580" s="2492"/>
      <c r="EP580" s="2492"/>
      <c r="EQ580" s="2492"/>
      <c r="ER580" s="2492"/>
      <c r="ES580" s="2492"/>
      <c r="ET580" s="2492"/>
      <c r="EU580" s="2492"/>
      <c r="EV580" s="2492"/>
      <c r="EW580" s="2492"/>
      <c r="EX580" s="2492"/>
      <c r="EY580" s="2492"/>
      <c r="EZ580" s="2492"/>
      <c r="FA580" s="2492"/>
      <c r="FB580" s="2492"/>
      <c r="FC580" s="2492"/>
      <c r="FD580" s="2492"/>
      <c r="FE580" s="2492"/>
      <c r="FF580" s="2492"/>
      <c r="FG580" s="2492"/>
      <c r="FH580" s="2492"/>
      <c r="FI580" s="2492"/>
      <c r="FJ580" s="2492"/>
      <c r="FK580" s="2492"/>
      <c r="FL580" s="2492"/>
      <c r="FM580" s="2492"/>
      <c r="FN580" s="2492"/>
      <c r="FO580" s="2492"/>
      <c r="FP580" s="2492"/>
      <c r="FQ580" s="2492"/>
      <c r="FR580" s="2492"/>
      <c r="FS580" s="2492"/>
      <c r="FT580" s="2492"/>
      <c r="FU580" s="2492"/>
      <c r="FV580" s="2492"/>
      <c r="FW580" s="2492"/>
      <c r="FX580" s="2492"/>
      <c r="FY580" s="2492"/>
      <c r="FZ580" s="2492"/>
      <c r="GA580" s="2492"/>
      <c r="GB580" s="2492"/>
      <c r="GC580" s="2492"/>
      <c r="GD580" s="2492"/>
      <c r="GE580" s="2492"/>
      <c r="GF580" s="2492"/>
      <c r="GG580" s="2492"/>
      <c r="GH580" s="2492"/>
      <c r="GI580" s="2492"/>
      <c r="GJ580" s="2492"/>
      <c r="GK580" s="2492"/>
      <c r="GL580" s="2492"/>
      <c r="GM580" s="2492"/>
      <c r="GN580" s="2492"/>
      <c r="GO580" s="2492"/>
      <c r="GP580" s="2492"/>
      <c r="GQ580" s="2492"/>
      <c r="GR580" s="2492"/>
      <c r="GS580" s="2492"/>
      <c r="GT580" s="2492"/>
      <c r="GU580" s="2492"/>
      <c r="GV580" s="2492"/>
      <c r="GW580" s="2492"/>
      <c r="GX580" s="2492"/>
      <c r="GY580" s="2492"/>
      <c r="GZ580" s="2492"/>
      <c r="HA580" s="2492"/>
      <c r="HB580" s="2492"/>
      <c r="HC580" s="2492"/>
      <c r="HD580" s="2492"/>
      <c r="HE580" s="2492"/>
      <c r="HF580" s="2492"/>
      <c r="HG580" s="2492"/>
      <c r="HH580" s="2492"/>
      <c r="HI580" s="2492"/>
      <c r="HJ580" s="2492"/>
      <c r="HK580" s="2492"/>
      <c r="HL580" s="2492"/>
      <c r="HM580" s="2492"/>
      <c r="HN580" s="2492"/>
      <c r="HO580" s="2492"/>
      <c r="HP580" s="2492"/>
      <c r="HQ580" s="2492"/>
      <c r="HR580" s="2492"/>
      <c r="HS580" s="2492"/>
      <c r="HT580" s="2492"/>
      <c r="HU580" s="2492"/>
      <c r="HV580" s="2492"/>
      <c r="HW580" s="2492"/>
      <c r="HX580" s="2492"/>
      <c r="HY580" s="2492"/>
      <c r="HZ580" s="2492"/>
      <c r="IA580" s="2492"/>
      <c r="IB580" s="2492"/>
      <c r="IC580" s="2492"/>
      <c r="ID580" s="2492"/>
      <c r="IE580" s="2492"/>
    </row>
    <row r="581" spans="1:239" s="1472" customFormat="1" ht="30" customHeight="1" thickBot="1">
      <c r="A581" s="2518"/>
      <c r="B581" s="1197" t="s">
        <v>2289</v>
      </c>
      <c r="C581" s="2519"/>
      <c r="D581" s="2520"/>
      <c r="E581" s="2521"/>
      <c r="F581" s="2522"/>
      <c r="G581" s="2523"/>
      <c r="H581" s="2524"/>
      <c r="I581" s="2525" t="s">
        <v>373</v>
      </c>
      <c r="J581" s="2526"/>
      <c r="K581" s="2527"/>
      <c r="L581" s="2546"/>
      <c r="M581" s="2528"/>
      <c r="N581" s="1196"/>
      <c r="O581" s="2529"/>
      <c r="P581" s="2529" t="s">
        <v>373</v>
      </c>
      <c r="Q581" s="2529"/>
      <c r="R581" s="2592"/>
      <c r="S581" s="2529"/>
      <c r="T581" s="2529"/>
      <c r="U581" s="2529" t="s">
        <v>373</v>
      </c>
      <c r="V581" s="2529"/>
      <c r="W581" s="2546"/>
      <c r="X581" s="2530"/>
      <c r="Y581" s="2531"/>
      <c r="Z581" s="2532" t="s">
        <v>373</v>
      </c>
      <c r="AA581" s="2531"/>
      <c r="AB581" s="2670"/>
      <c r="AC581" s="2533"/>
      <c r="AD581" s="2534"/>
      <c r="AE581" s="2534"/>
      <c r="AF581" s="2534"/>
      <c r="AG581" s="2492"/>
      <c r="AH581" s="2492"/>
      <c r="AI581" s="2492"/>
      <c r="AJ581" s="2492"/>
      <c r="AK581" s="2492"/>
      <c r="AL581" s="2492"/>
      <c r="AM581" s="2492"/>
      <c r="AN581" s="2492"/>
      <c r="AO581" s="2492"/>
      <c r="AP581" s="2492"/>
      <c r="AQ581" s="2492"/>
      <c r="AR581" s="2492"/>
      <c r="AS581" s="2492"/>
      <c r="AT581" s="2492"/>
      <c r="AU581" s="2492"/>
      <c r="AV581" s="2492"/>
      <c r="AW581" s="2492"/>
      <c r="AX581" s="2492"/>
      <c r="AY581" s="2492"/>
      <c r="AZ581" s="2492"/>
      <c r="BA581" s="2492"/>
      <c r="BB581" s="2492"/>
      <c r="BC581" s="2492"/>
      <c r="BD581" s="2492"/>
      <c r="BE581" s="2492"/>
      <c r="BF581" s="2492"/>
      <c r="BG581" s="2492"/>
      <c r="BH581" s="2492"/>
      <c r="BI581" s="2492"/>
      <c r="BJ581" s="2492"/>
      <c r="BK581" s="2492"/>
      <c r="BL581" s="2492"/>
      <c r="BM581" s="2492"/>
      <c r="BN581" s="2492"/>
      <c r="BO581" s="2492"/>
      <c r="BP581" s="2492"/>
      <c r="BQ581" s="2492"/>
      <c r="BR581" s="2492"/>
      <c r="BS581" s="2492"/>
      <c r="BT581" s="2492"/>
      <c r="BU581" s="2492"/>
      <c r="BV581" s="2492"/>
      <c r="BW581" s="2492"/>
      <c r="BX581" s="2492"/>
      <c r="BY581" s="2492"/>
      <c r="BZ581" s="2492"/>
      <c r="CA581" s="2492"/>
      <c r="CB581" s="2492"/>
      <c r="CC581" s="2492"/>
      <c r="CD581" s="2492"/>
      <c r="CE581" s="2492"/>
      <c r="CF581" s="2492"/>
      <c r="CG581" s="2492"/>
      <c r="CH581" s="2492"/>
      <c r="CI581" s="2492"/>
      <c r="CJ581" s="2492"/>
      <c r="CK581" s="2492"/>
      <c r="CL581" s="2492"/>
      <c r="CM581" s="2492"/>
      <c r="CN581" s="2492"/>
      <c r="CO581" s="2492"/>
      <c r="CP581" s="2492"/>
      <c r="CQ581" s="2492"/>
      <c r="CR581" s="2492"/>
      <c r="CS581" s="2492"/>
      <c r="CT581" s="2492"/>
      <c r="CU581" s="2492"/>
      <c r="CV581" s="2492"/>
      <c r="CW581" s="2492"/>
      <c r="CX581" s="2492"/>
      <c r="CY581" s="2492"/>
      <c r="CZ581" s="2492"/>
      <c r="DA581" s="2492"/>
      <c r="DB581" s="2492"/>
      <c r="DC581" s="2492"/>
      <c r="DD581" s="2492"/>
      <c r="DE581" s="2492"/>
      <c r="DF581" s="2492"/>
      <c r="DG581" s="2492"/>
      <c r="DH581" s="2492"/>
      <c r="DI581" s="2492"/>
      <c r="DJ581" s="2492"/>
      <c r="DK581" s="2492"/>
      <c r="DL581" s="2492"/>
      <c r="DM581" s="2492"/>
      <c r="DN581" s="2492"/>
      <c r="DO581" s="2492"/>
      <c r="DP581" s="2492"/>
      <c r="DQ581" s="2492"/>
      <c r="DR581" s="2492"/>
      <c r="DS581" s="2492"/>
      <c r="DT581" s="2492"/>
      <c r="DU581" s="2492"/>
      <c r="DV581" s="2492"/>
      <c r="DW581" s="2492"/>
      <c r="DX581" s="2492"/>
      <c r="DY581" s="2492"/>
      <c r="DZ581" s="2492"/>
      <c r="EA581" s="2492"/>
      <c r="EB581" s="2492"/>
      <c r="EC581" s="2492"/>
      <c r="ED581" s="2492"/>
      <c r="EE581" s="2492"/>
      <c r="EF581" s="2492"/>
      <c r="EG581" s="2492"/>
      <c r="EH581" s="2492"/>
      <c r="EI581" s="2492"/>
      <c r="EJ581" s="2492"/>
      <c r="EK581" s="2492"/>
      <c r="EL581" s="2492"/>
      <c r="EM581" s="2492"/>
      <c r="EN581" s="2492"/>
      <c r="EO581" s="2492"/>
      <c r="EP581" s="2492"/>
      <c r="EQ581" s="2492"/>
      <c r="ER581" s="2492"/>
      <c r="ES581" s="2492"/>
      <c r="ET581" s="2492"/>
      <c r="EU581" s="2492"/>
      <c r="EV581" s="2492"/>
      <c r="EW581" s="2492"/>
      <c r="EX581" s="2492"/>
      <c r="EY581" s="2492"/>
      <c r="EZ581" s="2492"/>
      <c r="FA581" s="2492"/>
      <c r="FB581" s="2492"/>
      <c r="FC581" s="2492"/>
      <c r="FD581" s="2492"/>
      <c r="FE581" s="2492"/>
      <c r="FF581" s="2492"/>
      <c r="FG581" s="2492"/>
      <c r="FH581" s="2492"/>
      <c r="FI581" s="2492"/>
      <c r="FJ581" s="2492"/>
      <c r="FK581" s="2492"/>
      <c r="FL581" s="2492"/>
      <c r="FM581" s="2492"/>
      <c r="FN581" s="2492"/>
      <c r="FO581" s="2492"/>
      <c r="FP581" s="2492"/>
      <c r="FQ581" s="2492"/>
      <c r="FR581" s="2492"/>
      <c r="FS581" s="2492"/>
      <c r="FT581" s="2492"/>
      <c r="FU581" s="2492"/>
      <c r="FV581" s="2492"/>
      <c r="FW581" s="2492"/>
      <c r="FX581" s="2492"/>
      <c r="FY581" s="2492"/>
      <c r="FZ581" s="2492"/>
      <c r="GA581" s="2492"/>
      <c r="GB581" s="2492"/>
      <c r="GC581" s="2492"/>
      <c r="GD581" s="2492"/>
      <c r="GE581" s="2492"/>
      <c r="GF581" s="2492"/>
      <c r="GG581" s="2492"/>
      <c r="GH581" s="2492"/>
      <c r="GI581" s="2492"/>
      <c r="GJ581" s="2492"/>
      <c r="GK581" s="2492"/>
      <c r="GL581" s="2492"/>
      <c r="GM581" s="2492"/>
      <c r="GN581" s="2492"/>
      <c r="GO581" s="2492"/>
      <c r="GP581" s="2492"/>
      <c r="GQ581" s="2492"/>
      <c r="GR581" s="2492"/>
      <c r="GS581" s="2492"/>
      <c r="GT581" s="2492"/>
      <c r="GU581" s="2492"/>
      <c r="GV581" s="2492"/>
      <c r="GW581" s="2492"/>
      <c r="GX581" s="2492"/>
      <c r="GY581" s="2492"/>
      <c r="GZ581" s="2492"/>
      <c r="HA581" s="2492"/>
      <c r="HB581" s="2492"/>
      <c r="HC581" s="2492"/>
      <c r="HD581" s="2492"/>
      <c r="HE581" s="2492"/>
      <c r="HF581" s="2492"/>
      <c r="HG581" s="2492"/>
      <c r="HH581" s="2492"/>
      <c r="HI581" s="2492"/>
      <c r="HJ581" s="2492"/>
      <c r="HK581" s="2492"/>
      <c r="HL581" s="2492"/>
      <c r="HM581" s="2492"/>
      <c r="HN581" s="2492"/>
      <c r="HO581" s="2492"/>
      <c r="HP581" s="2492"/>
      <c r="HQ581" s="2492"/>
      <c r="HR581" s="2492"/>
      <c r="HS581" s="2492"/>
      <c r="HT581" s="2492"/>
      <c r="HU581" s="2492"/>
      <c r="HV581" s="2492"/>
      <c r="HW581" s="2492"/>
      <c r="HX581" s="2492"/>
      <c r="HY581" s="2492"/>
      <c r="HZ581" s="2492"/>
      <c r="IA581" s="2492"/>
      <c r="IB581" s="2492"/>
      <c r="IC581" s="2492"/>
      <c r="ID581" s="2492"/>
      <c r="IE581" s="2492"/>
    </row>
    <row r="582" spans="1:239" s="1472" customFormat="1" ht="36.950000000000003" customHeight="1">
      <c r="A582" s="1495" t="s">
        <v>683</v>
      </c>
      <c r="B582" s="1496" t="s">
        <v>2290</v>
      </c>
      <c r="C582" s="4429" t="s">
        <v>2291</v>
      </c>
      <c r="D582" s="4430"/>
      <c r="E582" s="4430"/>
      <c r="F582" s="4431"/>
      <c r="G582" s="1497" t="s">
        <v>2292</v>
      </c>
      <c r="H582" s="1592"/>
      <c r="I582" s="1617">
        <v>67.5</v>
      </c>
      <c r="J582" s="1946"/>
      <c r="K582" s="1618">
        <v>6</v>
      </c>
      <c r="L582" s="2446"/>
      <c r="M582" s="1638"/>
      <c r="N582" s="1497">
        <v>10</v>
      </c>
      <c r="O582" s="1549"/>
      <c r="P582" s="1499">
        <v>179</v>
      </c>
      <c r="Q582" s="1549"/>
      <c r="R582" s="2468"/>
      <c r="S582" s="945"/>
      <c r="T582" s="1134"/>
      <c r="U582" s="1588"/>
      <c r="V582" s="1134"/>
      <c r="W582" s="1430"/>
      <c r="X582" s="1502">
        <v>0.05</v>
      </c>
      <c r="Y582" s="1549"/>
      <c r="Z582" s="1504">
        <v>12418</v>
      </c>
      <c r="AA582" s="1503"/>
      <c r="AB582" s="2674"/>
      <c r="AC582" s="2516">
        <f t="shared" si="36"/>
        <v>0</v>
      </c>
      <c r="AD582" s="1416">
        <f t="shared" si="37"/>
        <v>0</v>
      </c>
      <c r="AE582" s="1416">
        <f t="shared" si="38"/>
        <v>0</v>
      </c>
      <c r="AF582" s="1416">
        <f t="shared" si="39"/>
        <v>0</v>
      </c>
      <c r="AG582" s="2492"/>
      <c r="AH582" s="2492"/>
      <c r="AI582" s="2492"/>
      <c r="AJ582" s="2492"/>
      <c r="AK582" s="2492"/>
      <c r="AL582" s="2492"/>
      <c r="AM582" s="2492"/>
      <c r="AN582" s="2492"/>
      <c r="AO582" s="2492"/>
      <c r="AP582" s="2492"/>
      <c r="AQ582" s="2492"/>
      <c r="AR582" s="2492"/>
      <c r="AS582" s="2492"/>
      <c r="AT582" s="2492"/>
      <c r="AU582" s="2492"/>
      <c r="AV582" s="2492"/>
      <c r="AW582" s="2492"/>
      <c r="AX582" s="2492"/>
      <c r="AY582" s="2492"/>
      <c r="AZ582" s="2492"/>
      <c r="BA582" s="2492"/>
      <c r="BB582" s="2492"/>
      <c r="BC582" s="2492"/>
      <c r="BD582" s="2492"/>
      <c r="BE582" s="2492"/>
      <c r="BF582" s="2492"/>
      <c r="BG582" s="2492"/>
      <c r="BH582" s="2492"/>
      <c r="BI582" s="2492"/>
      <c r="BJ582" s="2492"/>
      <c r="BK582" s="2492"/>
      <c r="BL582" s="2492"/>
      <c r="BM582" s="2492"/>
      <c r="BN582" s="2492"/>
      <c r="BO582" s="2492"/>
      <c r="BP582" s="2492"/>
      <c r="BQ582" s="2492"/>
      <c r="BR582" s="2492"/>
      <c r="BS582" s="2492"/>
      <c r="BT582" s="2492"/>
      <c r="BU582" s="2492"/>
      <c r="BV582" s="2492"/>
      <c r="BW582" s="2492"/>
      <c r="BX582" s="2492"/>
      <c r="BY582" s="2492"/>
      <c r="BZ582" s="2492"/>
      <c r="CA582" s="2492"/>
      <c r="CB582" s="2492"/>
      <c r="CC582" s="2492"/>
      <c r="CD582" s="2492"/>
      <c r="CE582" s="2492"/>
      <c r="CF582" s="2492"/>
      <c r="CG582" s="2492"/>
      <c r="CH582" s="2492"/>
      <c r="CI582" s="2492"/>
      <c r="CJ582" s="2492"/>
      <c r="CK582" s="2492"/>
      <c r="CL582" s="2492"/>
      <c r="CM582" s="2492"/>
      <c r="CN582" s="2492"/>
      <c r="CO582" s="2492"/>
      <c r="CP582" s="2492"/>
      <c r="CQ582" s="2492"/>
      <c r="CR582" s="2492"/>
      <c r="CS582" s="2492"/>
      <c r="CT582" s="2492"/>
      <c r="CU582" s="2492"/>
      <c r="CV582" s="2492"/>
      <c r="CW582" s="2492"/>
      <c r="CX582" s="2492"/>
      <c r="CY582" s="2492"/>
      <c r="CZ582" s="2492"/>
      <c r="DA582" s="2492"/>
      <c r="DB582" s="2492"/>
      <c r="DC582" s="2492"/>
      <c r="DD582" s="2492"/>
      <c r="DE582" s="2492"/>
      <c r="DF582" s="2492"/>
      <c r="DG582" s="2492"/>
      <c r="DH582" s="2492"/>
      <c r="DI582" s="2492"/>
      <c r="DJ582" s="2492"/>
      <c r="DK582" s="2492"/>
      <c r="DL582" s="2492"/>
      <c r="DM582" s="2492"/>
      <c r="DN582" s="2492"/>
      <c r="DO582" s="2492"/>
      <c r="DP582" s="2492"/>
      <c r="DQ582" s="2492"/>
      <c r="DR582" s="2492"/>
      <c r="DS582" s="2492"/>
      <c r="DT582" s="2492"/>
      <c r="DU582" s="2492"/>
      <c r="DV582" s="2492"/>
      <c r="DW582" s="2492"/>
      <c r="DX582" s="2492"/>
      <c r="DY582" s="2492"/>
      <c r="DZ582" s="2492"/>
      <c r="EA582" s="2492"/>
      <c r="EB582" s="2492"/>
      <c r="EC582" s="2492"/>
      <c r="ED582" s="2492"/>
      <c r="EE582" s="2492"/>
      <c r="EF582" s="2492"/>
      <c r="EG582" s="2492"/>
      <c r="EH582" s="2492"/>
      <c r="EI582" s="2492"/>
      <c r="EJ582" s="2492"/>
      <c r="EK582" s="2492"/>
      <c r="EL582" s="2492"/>
      <c r="EM582" s="2492"/>
      <c r="EN582" s="2492"/>
      <c r="EO582" s="2492"/>
      <c r="EP582" s="2492"/>
      <c r="EQ582" s="2492"/>
      <c r="ER582" s="2492"/>
      <c r="ES582" s="2492"/>
      <c r="ET582" s="2492"/>
      <c r="EU582" s="2492"/>
      <c r="EV582" s="2492"/>
      <c r="EW582" s="2492"/>
      <c r="EX582" s="2492"/>
      <c r="EY582" s="2492"/>
      <c r="EZ582" s="2492"/>
      <c r="FA582" s="2492"/>
      <c r="FB582" s="2492"/>
      <c r="FC582" s="2492"/>
      <c r="FD582" s="2492"/>
      <c r="FE582" s="2492"/>
      <c r="FF582" s="2492"/>
      <c r="FG582" s="2492"/>
      <c r="FH582" s="2492"/>
      <c r="FI582" s="2492"/>
      <c r="FJ582" s="2492"/>
      <c r="FK582" s="2492"/>
      <c r="FL582" s="2492"/>
      <c r="FM582" s="2492"/>
      <c r="FN582" s="2492"/>
      <c r="FO582" s="2492"/>
      <c r="FP582" s="2492"/>
      <c r="FQ582" s="2492"/>
      <c r="FR582" s="2492"/>
      <c r="FS582" s="2492"/>
      <c r="FT582" s="2492"/>
      <c r="FU582" s="2492"/>
      <c r="FV582" s="2492"/>
      <c r="FW582" s="2492"/>
      <c r="FX582" s="2492"/>
      <c r="FY582" s="2492"/>
      <c r="FZ582" s="2492"/>
      <c r="GA582" s="2492"/>
      <c r="GB582" s="2492"/>
      <c r="GC582" s="2492"/>
      <c r="GD582" s="2492"/>
      <c r="GE582" s="2492"/>
      <c r="GF582" s="2492"/>
      <c r="GG582" s="2492"/>
      <c r="GH582" s="2492"/>
      <c r="GI582" s="2492"/>
      <c r="GJ582" s="2492"/>
      <c r="GK582" s="2492"/>
      <c r="GL582" s="2492"/>
      <c r="GM582" s="2492"/>
      <c r="GN582" s="2492"/>
      <c r="GO582" s="2492"/>
      <c r="GP582" s="2492"/>
      <c r="GQ582" s="2492"/>
      <c r="GR582" s="2492"/>
      <c r="GS582" s="2492"/>
      <c r="GT582" s="2492"/>
      <c r="GU582" s="2492"/>
      <c r="GV582" s="2492"/>
      <c r="GW582" s="2492"/>
      <c r="GX582" s="2492"/>
      <c r="GY582" s="2492"/>
      <c r="GZ582" s="2492"/>
      <c r="HA582" s="2492"/>
      <c r="HB582" s="2492"/>
      <c r="HC582" s="2492"/>
      <c r="HD582" s="2492"/>
      <c r="HE582" s="2492"/>
      <c r="HF582" s="2492"/>
      <c r="HG582" s="2492"/>
      <c r="HH582" s="2492"/>
      <c r="HI582" s="2492"/>
      <c r="HJ582" s="2492"/>
      <c r="HK582" s="2492"/>
      <c r="HL582" s="2492"/>
      <c r="HM582" s="2492"/>
      <c r="HN582" s="2492"/>
      <c r="HO582" s="2492"/>
      <c r="HP582" s="2492"/>
      <c r="HQ582" s="2492"/>
      <c r="HR582" s="2492"/>
      <c r="HS582" s="2492"/>
      <c r="HT582" s="2492"/>
      <c r="HU582" s="2492"/>
      <c r="HV582" s="2492"/>
      <c r="HW582" s="2492"/>
      <c r="HX582" s="2492"/>
      <c r="HY582" s="2492"/>
      <c r="HZ582" s="2492"/>
      <c r="IA582" s="2492"/>
      <c r="IB582" s="2492"/>
      <c r="IC582" s="2492"/>
      <c r="ID582" s="2492"/>
      <c r="IE582" s="2492"/>
    </row>
    <row r="583" spans="1:239" s="1472" customFormat="1" ht="15.75" customHeight="1">
      <c r="A583" s="1495" t="s">
        <v>2294</v>
      </c>
      <c r="B583" s="1496" t="s">
        <v>2295</v>
      </c>
      <c r="C583" s="1543" t="s">
        <v>2296</v>
      </c>
      <c r="D583" s="2120"/>
      <c r="E583" s="1545"/>
      <c r="F583" s="1635"/>
      <c r="G583" s="1497" t="s">
        <v>2292</v>
      </c>
      <c r="H583" s="1592"/>
      <c r="I583" s="1617">
        <v>67.5</v>
      </c>
      <c r="J583" s="1946"/>
      <c r="K583" s="1618">
        <v>6</v>
      </c>
      <c r="L583" s="2446"/>
      <c r="M583" s="1121" t="s">
        <v>2297</v>
      </c>
      <c r="N583" s="83">
        <v>10</v>
      </c>
      <c r="O583" s="755"/>
      <c r="P583" s="1929">
        <v>280</v>
      </c>
      <c r="Q583" s="755"/>
      <c r="R583" s="2463"/>
      <c r="S583" s="945"/>
      <c r="T583" s="1134"/>
      <c r="U583" s="1588"/>
      <c r="V583" s="1134"/>
      <c r="W583" s="1430"/>
      <c r="X583" s="1502">
        <v>0.03</v>
      </c>
      <c r="Y583" s="1549"/>
      <c r="Z583" s="1504">
        <v>19650</v>
      </c>
      <c r="AA583" s="1503"/>
      <c r="AB583" s="2480"/>
      <c r="AC583" s="2516">
        <f t="shared" si="36"/>
        <v>0</v>
      </c>
      <c r="AD583" s="1416">
        <f t="shared" si="37"/>
        <v>0</v>
      </c>
      <c r="AE583" s="1416">
        <f t="shared" si="38"/>
        <v>0</v>
      </c>
      <c r="AF583" s="1416">
        <f t="shared" si="39"/>
        <v>0</v>
      </c>
      <c r="AG583" s="2492"/>
      <c r="AH583" s="2492"/>
      <c r="AI583" s="2492"/>
      <c r="AJ583" s="2492"/>
      <c r="AK583" s="2492"/>
      <c r="AL583" s="2492"/>
      <c r="AM583" s="2492"/>
      <c r="AN583" s="2492"/>
      <c r="AO583" s="2492"/>
      <c r="AP583" s="2492"/>
      <c r="AQ583" s="2492"/>
      <c r="AR583" s="2492"/>
      <c r="AS583" s="2492"/>
      <c r="AT583" s="2492"/>
      <c r="AU583" s="2492"/>
      <c r="AV583" s="2492"/>
      <c r="AW583" s="2492"/>
      <c r="AX583" s="2492"/>
      <c r="AY583" s="2492"/>
      <c r="AZ583" s="2492"/>
      <c r="BA583" s="2492"/>
      <c r="BB583" s="2492"/>
      <c r="BC583" s="2492"/>
      <c r="BD583" s="2492"/>
      <c r="BE583" s="2492"/>
      <c r="BF583" s="2492"/>
      <c r="BG583" s="2492"/>
      <c r="BH583" s="2492"/>
      <c r="BI583" s="2492"/>
      <c r="BJ583" s="2492"/>
      <c r="BK583" s="2492"/>
      <c r="BL583" s="2492"/>
      <c r="BM583" s="2492"/>
      <c r="BN583" s="2492"/>
      <c r="BO583" s="2492"/>
      <c r="BP583" s="2492"/>
      <c r="BQ583" s="2492"/>
      <c r="BR583" s="2492"/>
      <c r="BS583" s="2492"/>
      <c r="BT583" s="2492"/>
      <c r="BU583" s="2492"/>
      <c r="BV583" s="2492"/>
      <c r="BW583" s="2492"/>
      <c r="BX583" s="2492"/>
      <c r="BY583" s="2492"/>
      <c r="BZ583" s="2492"/>
      <c r="CA583" s="2492"/>
      <c r="CB583" s="2492"/>
      <c r="CC583" s="2492"/>
      <c r="CD583" s="2492"/>
      <c r="CE583" s="2492"/>
      <c r="CF583" s="2492"/>
      <c r="CG583" s="2492"/>
      <c r="CH583" s="2492"/>
      <c r="CI583" s="2492"/>
      <c r="CJ583" s="2492"/>
      <c r="CK583" s="2492"/>
      <c r="CL583" s="2492"/>
      <c r="CM583" s="2492"/>
      <c r="CN583" s="2492"/>
      <c r="CO583" s="2492"/>
      <c r="CP583" s="2492"/>
      <c r="CQ583" s="2492"/>
      <c r="CR583" s="2492"/>
      <c r="CS583" s="2492"/>
      <c r="CT583" s="2492"/>
      <c r="CU583" s="2492"/>
      <c r="CV583" s="2492"/>
      <c r="CW583" s="2492"/>
      <c r="CX583" s="2492"/>
      <c r="CY583" s="2492"/>
      <c r="CZ583" s="2492"/>
      <c r="DA583" s="2492"/>
      <c r="DB583" s="2492"/>
      <c r="DC583" s="2492"/>
      <c r="DD583" s="2492"/>
      <c r="DE583" s="2492"/>
      <c r="DF583" s="2492"/>
      <c r="DG583" s="2492"/>
      <c r="DH583" s="2492"/>
      <c r="DI583" s="2492"/>
      <c r="DJ583" s="2492"/>
      <c r="DK583" s="2492"/>
      <c r="DL583" s="2492"/>
      <c r="DM583" s="2492"/>
      <c r="DN583" s="2492"/>
      <c r="DO583" s="2492"/>
      <c r="DP583" s="2492"/>
      <c r="DQ583" s="2492"/>
      <c r="DR583" s="2492"/>
      <c r="DS583" s="2492"/>
      <c r="DT583" s="2492"/>
      <c r="DU583" s="2492"/>
      <c r="DV583" s="2492"/>
      <c r="DW583" s="2492"/>
      <c r="DX583" s="2492"/>
      <c r="DY583" s="2492"/>
      <c r="DZ583" s="2492"/>
      <c r="EA583" s="2492"/>
      <c r="EB583" s="2492"/>
      <c r="EC583" s="2492"/>
      <c r="ED583" s="2492"/>
      <c r="EE583" s="2492"/>
      <c r="EF583" s="2492"/>
      <c r="EG583" s="2492"/>
      <c r="EH583" s="2492"/>
      <c r="EI583" s="2492"/>
      <c r="EJ583" s="2492"/>
      <c r="EK583" s="2492"/>
      <c r="EL583" s="2492"/>
      <c r="EM583" s="2492"/>
      <c r="EN583" s="2492"/>
      <c r="EO583" s="2492"/>
      <c r="EP583" s="2492"/>
      <c r="EQ583" s="2492"/>
      <c r="ER583" s="2492"/>
      <c r="ES583" s="2492"/>
      <c r="ET583" s="2492"/>
      <c r="EU583" s="2492"/>
      <c r="EV583" s="2492"/>
      <c r="EW583" s="2492"/>
      <c r="EX583" s="2492"/>
      <c r="EY583" s="2492"/>
      <c r="EZ583" s="2492"/>
      <c r="FA583" s="2492"/>
      <c r="FB583" s="2492"/>
      <c r="FC583" s="2492"/>
      <c r="FD583" s="2492"/>
      <c r="FE583" s="2492"/>
      <c r="FF583" s="2492"/>
      <c r="FG583" s="2492"/>
      <c r="FH583" s="2492"/>
      <c r="FI583" s="2492"/>
      <c r="FJ583" s="2492"/>
      <c r="FK583" s="2492"/>
      <c r="FL583" s="2492"/>
      <c r="FM583" s="2492"/>
      <c r="FN583" s="2492"/>
      <c r="FO583" s="2492"/>
      <c r="FP583" s="2492"/>
      <c r="FQ583" s="2492"/>
      <c r="FR583" s="2492"/>
      <c r="FS583" s="2492"/>
      <c r="FT583" s="2492"/>
      <c r="FU583" s="2492"/>
      <c r="FV583" s="2492"/>
      <c r="FW583" s="2492"/>
      <c r="FX583" s="2492"/>
      <c r="FY583" s="2492"/>
      <c r="FZ583" s="2492"/>
      <c r="GA583" s="2492"/>
      <c r="GB583" s="2492"/>
      <c r="GC583" s="2492"/>
      <c r="GD583" s="2492"/>
      <c r="GE583" s="2492"/>
      <c r="GF583" s="2492"/>
      <c r="GG583" s="2492"/>
      <c r="GH583" s="2492"/>
      <c r="GI583" s="2492"/>
      <c r="GJ583" s="2492"/>
      <c r="GK583" s="2492"/>
      <c r="GL583" s="2492"/>
      <c r="GM583" s="2492"/>
      <c r="GN583" s="2492"/>
      <c r="GO583" s="2492"/>
      <c r="GP583" s="2492"/>
      <c r="GQ583" s="2492"/>
      <c r="GR583" s="2492"/>
      <c r="GS583" s="2492"/>
      <c r="GT583" s="2492"/>
      <c r="GU583" s="2492"/>
      <c r="GV583" s="2492"/>
      <c r="GW583" s="2492"/>
      <c r="GX583" s="2492"/>
      <c r="GY583" s="2492"/>
      <c r="GZ583" s="2492"/>
      <c r="HA583" s="2492"/>
      <c r="HB583" s="2492"/>
      <c r="HC583" s="2492"/>
      <c r="HD583" s="2492"/>
      <c r="HE583" s="2492"/>
      <c r="HF583" s="2492"/>
      <c r="HG583" s="2492"/>
      <c r="HH583" s="2492"/>
      <c r="HI583" s="2492"/>
      <c r="HJ583" s="2492"/>
      <c r="HK583" s="2492"/>
      <c r="HL583" s="2492"/>
      <c r="HM583" s="2492"/>
      <c r="HN583" s="2492"/>
      <c r="HO583" s="2492"/>
      <c r="HP583" s="2492"/>
      <c r="HQ583" s="2492"/>
      <c r="HR583" s="2492"/>
      <c r="HS583" s="2492"/>
      <c r="HT583" s="2492"/>
      <c r="HU583" s="2492"/>
      <c r="HV583" s="2492"/>
      <c r="HW583" s="2492"/>
      <c r="HX583" s="2492"/>
      <c r="HY583" s="2492"/>
      <c r="HZ583" s="2492"/>
      <c r="IA583" s="2492"/>
      <c r="IB583" s="2492"/>
      <c r="IC583" s="2492"/>
      <c r="ID583" s="2492"/>
      <c r="IE583" s="2492"/>
    </row>
    <row r="584" spans="1:239" s="1472" customFormat="1" ht="15.75" customHeight="1">
      <c r="A584" s="1495" t="s">
        <v>2298</v>
      </c>
      <c r="B584" s="1496" t="s">
        <v>1097</v>
      </c>
      <c r="C584" s="1543" t="s">
        <v>2299</v>
      </c>
      <c r="D584" s="1544"/>
      <c r="E584" s="1545"/>
      <c r="F584" s="1635"/>
      <c r="G584" s="1497" t="s">
        <v>2292</v>
      </c>
      <c r="H584" s="1592"/>
      <c r="I584" s="1617">
        <v>67.5</v>
      </c>
      <c r="J584" s="1946"/>
      <c r="K584" s="1618">
        <v>6</v>
      </c>
      <c r="L584" s="2446"/>
      <c r="M584" s="1121" t="s">
        <v>2300</v>
      </c>
      <c r="N584" s="83">
        <v>10</v>
      </c>
      <c r="O584" s="755"/>
      <c r="P584" s="1929">
        <v>315</v>
      </c>
      <c r="Q584" s="755"/>
      <c r="R584" s="2463"/>
      <c r="S584" s="945"/>
      <c r="T584" s="1134"/>
      <c r="U584" s="1588"/>
      <c r="V584" s="1134"/>
      <c r="W584" s="1430"/>
      <c r="X584" s="1502">
        <v>0.03</v>
      </c>
      <c r="Y584" s="1549"/>
      <c r="Z584" s="1504">
        <v>22172</v>
      </c>
      <c r="AA584" s="1503"/>
      <c r="AB584" s="2480"/>
      <c r="AC584" s="2516">
        <f t="shared" si="36"/>
        <v>0</v>
      </c>
      <c r="AD584" s="1416">
        <f t="shared" si="37"/>
        <v>0</v>
      </c>
      <c r="AE584" s="1416">
        <f t="shared" si="38"/>
        <v>0</v>
      </c>
      <c r="AF584" s="1416">
        <f t="shared" si="39"/>
        <v>0</v>
      </c>
      <c r="AG584" s="2492"/>
      <c r="AH584" s="2492"/>
      <c r="AI584" s="2492"/>
      <c r="AJ584" s="2492"/>
      <c r="AK584" s="2492"/>
      <c r="AL584" s="2492"/>
      <c r="AM584" s="2492"/>
      <c r="AN584" s="2492"/>
      <c r="AO584" s="2492"/>
      <c r="AP584" s="2492"/>
      <c r="AQ584" s="2492"/>
      <c r="AR584" s="2492"/>
      <c r="AS584" s="2492"/>
      <c r="AT584" s="2492"/>
      <c r="AU584" s="2492"/>
      <c r="AV584" s="2492"/>
      <c r="AW584" s="2492"/>
      <c r="AX584" s="2492"/>
      <c r="AY584" s="2492"/>
      <c r="AZ584" s="2492"/>
      <c r="BA584" s="2492"/>
      <c r="BB584" s="2492"/>
      <c r="BC584" s="2492"/>
      <c r="BD584" s="2492"/>
      <c r="BE584" s="2492"/>
      <c r="BF584" s="2492"/>
      <c r="BG584" s="2492"/>
      <c r="BH584" s="2492"/>
      <c r="BI584" s="2492"/>
      <c r="BJ584" s="2492"/>
      <c r="BK584" s="2492"/>
      <c r="BL584" s="2492"/>
      <c r="BM584" s="2492"/>
      <c r="BN584" s="2492"/>
      <c r="BO584" s="2492"/>
      <c r="BP584" s="2492"/>
      <c r="BQ584" s="2492"/>
      <c r="BR584" s="2492"/>
      <c r="BS584" s="2492"/>
      <c r="BT584" s="2492"/>
      <c r="BU584" s="2492"/>
      <c r="BV584" s="2492"/>
      <c r="BW584" s="2492"/>
      <c r="BX584" s="2492"/>
      <c r="BY584" s="2492"/>
      <c r="BZ584" s="2492"/>
      <c r="CA584" s="2492"/>
      <c r="CB584" s="2492"/>
      <c r="CC584" s="2492"/>
      <c r="CD584" s="2492"/>
      <c r="CE584" s="2492"/>
      <c r="CF584" s="2492"/>
      <c r="CG584" s="2492"/>
      <c r="CH584" s="2492"/>
      <c r="CI584" s="2492"/>
      <c r="CJ584" s="2492"/>
      <c r="CK584" s="2492"/>
      <c r="CL584" s="2492"/>
      <c r="CM584" s="2492"/>
      <c r="CN584" s="2492"/>
      <c r="CO584" s="2492"/>
      <c r="CP584" s="2492"/>
      <c r="CQ584" s="2492"/>
      <c r="CR584" s="2492"/>
      <c r="CS584" s="2492"/>
      <c r="CT584" s="2492"/>
      <c r="CU584" s="2492"/>
      <c r="CV584" s="2492"/>
      <c r="CW584" s="2492"/>
      <c r="CX584" s="2492"/>
      <c r="CY584" s="2492"/>
      <c r="CZ584" s="2492"/>
      <c r="DA584" s="2492"/>
      <c r="DB584" s="2492"/>
      <c r="DC584" s="2492"/>
      <c r="DD584" s="2492"/>
      <c r="DE584" s="2492"/>
      <c r="DF584" s="2492"/>
      <c r="DG584" s="2492"/>
      <c r="DH584" s="2492"/>
      <c r="DI584" s="2492"/>
      <c r="DJ584" s="2492"/>
      <c r="DK584" s="2492"/>
      <c r="DL584" s="2492"/>
      <c r="DM584" s="2492"/>
      <c r="DN584" s="2492"/>
      <c r="DO584" s="2492"/>
      <c r="DP584" s="2492"/>
      <c r="DQ584" s="2492"/>
      <c r="DR584" s="2492"/>
      <c r="DS584" s="2492"/>
      <c r="DT584" s="2492"/>
      <c r="DU584" s="2492"/>
      <c r="DV584" s="2492"/>
      <c r="DW584" s="2492"/>
      <c r="DX584" s="2492"/>
      <c r="DY584" s="2492"/>
      <c r="DZ584" s="2492"/>
      <c r="EA584" s="2492"/>
      <c r="EB584" s="2492"/>
      <c r="EC584" s="2492"/>
      <c r="ED584" s="2492"/>
      <c r="EE584" s="2492"/>
      <c r="EF584" s="2492"/>
      <c r="EG584" s="2492"/>
      <c r="EH584" s="2492"/>
      <c r="EI584" s="2492"/>
      <c r="EJ584" s="2492"/>
      <c r="EK584" s="2492"/>
      <c r="EL584" s="2492"/>
      <c r="EM584" s="2492"/>
      <c r="EN584" s="2492"/>
      <c r="EO584" s="2492"/>
      <c r="EP584" s="2492"/>
      <c r="EQ584" s="2492"/>
      <c r="ER584" s="2492"/>
      <c r="ES584" s="2492"/>
      <c r="ET584" s="2492"/>
      <c r="EU584" s="2492"/>
      <c r="EV584" s="2492"/>
      <c r="EW584" s="2492"/>
      <c r="EX584" s="2492"/>
      <c r="EY584" s="2492"/>
      <c r="EZ584" s="2492"/>
      <c r="FA584" s="2492"/>
      <c r="FB584" s="2492"/>
      <c r="FC584" s="2492"/>
      <c r="FD584" s="2492"/>
      <c r="FE584" s="2492"/>
      <c r="FF584" s="2492"/>
      <c r="FG584" s="2492"/>
      <c r="FH584" s="2492"/>
      <c r="FI584" s="2492"/>
      <c r="FJ584" s="2492"/>
      <c r="FK584" s="2492"/>
      <c r="FL584" s="2492"/>
      <c r="FM584" s="2492"/>
      <c r="FN584" s="2492"/>
      <c r="FO584" s="2492"/>
      <c r="FP584" s="2492"/>
      <c r="FQ584" s="2492"/>
      <c r="FR584" s="2492"/>
      <c r="FS584" s="2492"/>
      <c r="FT584" s="2492"/>
      <c r="FU584" s="2492"/>
      <c r="FV584" s="2492"/>
      <c r="FW584" s="2492"/>
      <c r="FX584" s="2492"/>
      <c r="FY584" s="2492"/>
      <c r="FZ584" s="2492"/>
      <c r="GA584" s="2492"/>
      <c r="GB584" s="2492"/>
      <c r="GC584" s="2492"/>
      <c r="GD584" s="2492"/>
      <c r="GE584" s="2492"/>
      <c r="GF584" s="2492"/>
      <c r="GG584" s="2492"/>
      <c r="GH584" s="2492"/>
      <c r="GI584" s="2492"/>
      <c r="GJ584" s="2492"/>
      <c r="GK584" s="2492"/>
      <c r="GL584" s="2492"/>
      <c r="GM584" s="2492"/>
      <c r="GN584" s="2492"/>
      <c r="GO584" s="2492"/>
      <c r="GP584" s="2492"/>
      <c r="GQ584" s="2492"/>
      <c r="GR584" s="2492"/>
      <c r="GS584" s="2492"/>
      <c r="GT584" s="2492"/>
      <c r="GU584" s="2492"/>
      <c r="GV584" s="2492"/>
      <c r="GW584" s="2492"/>
      <c r="GX584" s="2492"/>
      <c r="GY584" s="2492"/>
      <c r="GZ584" s="2492"/>
      <c r="HA584" s="2492"/>
      <c r="HB584" s="2492"/>
      <c r="HC584" s="2492"/>
      <c r="HD584" s="2492"/>
      <c r="HE584" s="2492"/>
      <c r="HF584" s="2492"/>
      <c r="HG584" s="2492"/>
      <c r="HH584" s="2492"/>
      <c r="HI584" s="2492"/>
      <c r="HJ584" s="2492"/>
      <c r="HK584" s="2492"/>
      <c r="HL584" s="2492"/>
      <c r="HM584" s="2492"/>
      <c r="HN584" s="2492"/>
      <c r="HO584" s="2492"/>
      <c r="HP584" s="2492"/>
      <c r="HQ584" s="2492"/>
      <c r="HR584" s="2492"/>
      <c r="HS584" s="2492"/>
      <c r="HT584" s="2492"/>
      <c r="HU584" s="2492"/>
      <c r="HV584" s="2492"/>
      <c r="HW584" s="2492"/>
      <c r="HX584" s="2492"/>
      <c r="HY584" s="2492"/>
      <c r="HZ584" s="2492"/>
      <c r="IA584" s="2492"/>
      <c r="IB584" s="2492"/>
      <c r="IC584" s="2492"/>
      <c r="ID584" s="2492"/>
      <c r="IE584" s="2492"/>
    </row>
    <row r="585" spans="1:239" s="1472" customFormat="1" ht="15.75" customHeight="1">
      <c r="A585" s="1495" t="s">
        <v>2301</v>
      </c>
      <c r="B585" s="1496" t="s">
        <v>2302</v>
      </c>
      <c r="C585" s="1543" t="s">
        <v>2303</v>
      </c>
      <c r="D585" s="1544"/>
      <c r="E585" s="1545"/>
      <c r="F585" s="1635"/>
      <c r="G585" s="945"/>
      <c r="H585" s="445"/>
      <c r="I585" s="1048"/>
      <c r="J585" s="1060"/>
      <c r="K585" s="2126"/>
      <c r="L585" s="2576"/>
      <c r="M585" s="1951"/>
      <c r="N585" s="945"/>
      <c r="O585" s="1134"/>
      <c r="P585" s="1588"/>
      <c r="Q585" s="1134"/>
      <c r="R585" s="2471"/>
      <c r="S585" s="945"/>
      <c r="T585" s="1134"/>
      <c r="U585" s="1588"/>
      <c r="V585" s="1134"/>
      <c r="W585" s="1430"/>
      <c r="X585" s="1502">
        <v>0.05</v>
      </c>
      <c r="Y585" s="1549"/>
      <c r="Z585" s="1504">
        <v>9835</v>
      </c>
      <c r="AA585" s="1503"/>
      <c r="AB585" s="2480"/>
      <c r="AC585" s="2516">
        <f t="shared" si="36"/>
        <v>0</v>
      </c>
      <c r="AD585" s="1416">
        <f t="shared" si="37"/>
        <v>0</v>
      </c>
      <c r="AE585" s="1416">
        <f t="shared" si="38"/>
        <v>0</v>
      </c>
      <c r="AF585" s="1416">
        <f t="shared" si="39"/>
        <v>0</v>
      </c>
      <c r="AG585" s="2492"/>
      <c r="AH585" s="2492"/>
      <c r="AI585" s="2492"/>
      <c r="AJ585" s="2492"/>
      <c r="AK585" s="2492"/>
      <c r="AL585" s="2492"/>
      <c r="AM585" s="2492"/>
      <c r="AN585" s="2492"/>
      <c r="AO585" s="2492"/>
      <c r="AP585" s="2492"/>
      <c r="AQ585" s="2492"/>
      <c r="AR585" s="2492"/>
      <c r="AS585" s="2492"/>
      <c r="AT585" s="2492"/>
      <c r="AU585" s="2492"/>
      <c r="AV585" s="2492"/>
      <c r="AW585" s="2492"/>
      <c r="AX585" s="2492"/>
      <c r="AY585" s="2492"/>
      <c r="AZ585" s="2492"/>
      <c r="BA585" s="2492"/>
      <c r="BB585" s="2492"/>
      <c r="BC585" s="2492"/>
      <c r="BD585" s="2492"/>
      <c r="BE585" s="2492"/>
      <c r="BF585" s="2492"/>
      <c r="BG585" s="2492"/>
      <c r="BH585" s="2492"/>
      <c r="BI585" s="2492"/>
      <c r="BJ585" s="2492"/>
      <c r="BK585" s="2492"/>
      <c r="BL585" s="2492"/>
      <c r="BM585" s="2492"/>
      <c r="BN585" s="2492"/>
      <c r="BO585" s="2492"/>
      <c r="BP585" s="2492"/>
      <c r="BQ585" s="2492"/>
      <c r="BR585" s="2492"/>
      <c r="BS585" s="2492"/>
      <c r="BT585" s="2492"/>
      <c r="BU585" s="2492"/>
      <c r="BV585" s="2492"/>
      <c r="BW585" s="2492"/>
      <c r="BX585" s="2492"/>
      <c r="BY585" s="2492"/>
      <c r="BZ585" s="2492"/>
      <c r="CA585" s="2492"/>
      <c r="CB585" s="2492"/>
      <c r="CC585" s="2492"/>
      <c r="CD585" s="2492"/>
      <c r="CE585" s="2492"/>
      <c r="CF585" s="2492"/>
      <c r="CG585" s="2492"/>
      <c r="CH585" s="2492"/>
      <c r="CI585" s="2492"/>
      <c r="CJ585" s="2492"/>
      <c r="CK585" s="2492"/>
      <c r="CL585" s="2492"/>
      <c r="CM585" s="2492"/>
      <c r="CN585" s="2492"/>
      <c r="CO585" s="2492"/>
      <c r="CP585" s="2492"/>
      <c r="CQ585" s="2492"/>
      <c r="CR585" s="2492"/>
      <c r="CS585" s="2492"/>
      <c r="CT585" s="2492"/>
      <c r="CU585" s="2492"/>
      <c r="CV585" s="2492"/>
      <c r="CW585" s="2492"/>
      <c r="CX585" s="2492"/>
      <c r="CY585" s="2492"/>
      <c r="CZ585" s="2492"/>
      <c r="DA585" s="2492"/>
      <c r="DB585" s="2492"/>
      <c r="DC585" s="2492"/>
      <c r="DD585" s="2492"/>
      <c r="DE585" s="2492"/>
      <c r="DF585" s="2492"/>
      <c r="DG585" s="2492"/>
      <c r="DH585" s="2492"/>
      <c r="DI585" s="2492"/>
      <c r="DJ585" s="2492"/>
      <c r="DK585" s="2492"/>
      <c r="DL585" s="2492"/>
      <c r="DM585" s="2492"/>
      <c r="DN585" s="2492"/>
      <c r="DO585" s="2492"/>
      <c r="DP585" s="2492"/>
      <c r="DQ585" s="2492"/>
      <c r="DR585" s="2492"/>
      <c r="DS585" s="2492"/>
      <c r="DT585" s="2492"/>
      <c r="DU585" s="2492"/>
      <c r="DV585" s="2492"/>
      <c r="DW585" s="2492"/>
      <c r="DX585" s="2492"/>
      <c r="DY585" s="2492"/>
      <c r="DZ585" s="2492"/>
      <c r="EA585" s="2492"/>
      <c r="EB585" s="2492"/>
      <c r="EC585" s="2492"/>
      <c r="ED585" s="2492"/>
      <c r="EE585" s="2492"/>
      <c r="EF585" s="2492"/>
      <c r="EG585" s="2492"/>
      <c r="EH585" s="2492"/>
      <c r="EI585" s="2492"/>
      <c r="EJ585" s="2492"/>
      <c r="EK585" s="2492"/>
      <c r="EL585" s="2492"/>
      <c r="EM585" s="2492"/>
      <c r="EN585" s="2492"/>
      <c r="EO585" s="2492"/>
      <c r="EP585" s="2492"/>
      <c r="EQ585" s="2492"/>
      <c r="ER585" s="2492"/>
      <c r="ES585" s="2492"/>
      <c r="ET585" s="2492"/>
      <c r="EU585" s="2492"/>
      <c r="EV585" s="2492"/>
      <c r="EW585" s="2492"/>
      <c r="EX585" s="2492"/>
      <c r="EY585" s="2492"/>
      <c r="EZ585" s="2492"/>
      <c r="FA585" s="2492"/>
      <c r="FB585" s="2492"/>
      <c r="FC585" s="2492"/>
      <c r="FD585" s="2492"/>
      <c r="FE585" s="2492"/>
      <c r="FF585" s="2492"/>
      <c r="FG585" s="2492"/>
      <c r="FH585" s="2492"/>
      <c r="FI585" s="2492"/>
      <c r="FJ585" s="2492"/>
      <c r="FK585" s="2492"/>
      <c r="FL585" s="2492"/>
      <c r="FM585" s="2492"/>
      <c r="FN585" s="2492"/>
      <c r="FO585" s="2492"/>
      <c r="FP585" s="2492"/>
      <c r="FQ585" s="2492"/>
      <c r="FR585" s="2492"/>
      <c r="FS585" s="2492"/>
      <c r="FT585" s="2492"/>
      <c r="FU585" s="2492"/>
      <c r="FV585" s="2492"/>
      <c r="FW585" s="2492"/>
      <c r="FX585" s="2492"/>
      <c r="FY585" s="2492"/>
      <c r="FZ585" s="2492"/>
      <c r="GA585" s="2492"/>
      <c r="GB585" s="2492"/>
      <c r="GC585" s="2492"/>
      <c r="GD585" s="2492"/>
      <c r="GE585" s="2492"/>
      <c r="GF585" s="2492"/>
      <c r="GG585" s="2492"/>
      <c r="GH585" s="2492"/>
      <c r="GI585" s="2492"/>
      <c r="GJ585" s="2492"/>
      <c r="GK585" s="2492"/>
      <c r="GL585" s="2492"/>
      <c r="GM585" s="2492"/>
      <c r="GN585" s="2492"/>
      <c r="GO585" s="2492"/>
      <c r="GP585" s="2492"/>
      <c r="GQ585" s="2492"/>
      <c r="GR585" s="2492"/>
      <c r="GS585" s="2492"/>
      <c r="GT585" s="2492"/>
      <c r="GU585" s="2492"/>
      <c r="GV585" s="2492"/>
      <c r="GW585" s="2492"/>
      <c r="GX585" s="2492"/>
      <c r="GY585" s="2492"/>
      <c r="GZ585" s="2492"/>
      <c r="HA585" s="2492"/>
      <c r="HB585" s="2492"/>
      <c r="HC585" s="2492"/>
      <c r="HD585" s="2492"/>
      <c r="HE585" s="2492"/>
      <c r="HF585" s="2492"/>
      <c r="HG585" s="2492"/>
      <c r="HH585" s="2492"/>
      <c r="HI585" s="2492"/>
      <c r="HJ585" s="2492"/>
      <c r="HK585" s="2492"/>
      <c r="HL585" s="2492"/>
      <c r="HM585" s="2492"/>
      <c r="HN585" s="2492"/>
      <c r="HO585" s="2492"/>
      <c r="HP585" s="2492"/>
      <c r="HQ585" s="2492"/>
      <c r="HR585" s="2492"/>
      <c r="HS585" s="2492"/>
      <c r="HT585" s="2492"/>
      <c r="HU585" s="2492"/>
      <c r="HV585" s="2492"/>
      <c r="HW585" s="2492"/>
      <c r="HX585" s="2492"/>
      <c r="HY585" s="2492"/>
      <c r="HZ585" s="2492"/>
      <c r="IA585" s="2492"/>
      <c r="IB585" s="2492"/>
      <c r="IC585" s="2492"/>
      <c r="ID585" s="2492"/>
      <c r="IE585" s="2492"/>
    </row>
    <row r="586" spans="1:239" s="1472" customFormat="1" ht="15.75" customHeight="1">
      <c r="A586" s="1495" t="s">
        <v>2304</v>
      </c>
      <c r="B586" s="1496" t="s">
        <v>2305</v>
      </c>
      <c r="C586" s="1543" t="s">
        <v>2306</v>
      </c>
      <c r="D586" s="2120"/>
      <c r="E586" s="1545"/>
      <c r="F586" s="1635"/>
      <c r="G586" s="1497" t="s">
        <v>2293</v>
      </c>
      <c r="H586" s="1592"/>
      <c r="I586" s="1617">
        <v>67.5</v>
      </c>
      <c r="J586" s="1946"/>
      <c r="K586" s="1618">
        <v>6</v>
      </c>
      <c r="L586" s="2446"/>
      <c r="M586" s="1638" t="s">
        <v>2297</v>
      </c>
      <c r="N586" s="1497">
        <v>10</v>
      </c>
      <c r="O586" s="1549"/>
      <c r="P586" s="1499">
        <v>142</v>
      </c>
      <c r="Q586" s="1549"/>
      <c r="R586" s="2468"/>
      <c r="S586" s="945"/>
      <c r="T586" s="1134"/>
      <c r="U586" s="1588"/>
      <c r="V586" s="1134"/>
      <c r="W586" s="1430"/>
      <c r="X586" s="1502">
        <v>0.05</v>
      </c>
      <c r="Y586" s="1549"/>
      <c r="Z586" s="1504">
        <v>9745</v>
      </c>
      <c r="AA586" s="1503"/>
      <c r="AB586" s="2480"/>
      <c r="AC586" s="2516">
        <f t="shared" si="36"/>
        <v>0</v>
      </c>
      <c r="AD586" s="1416">
        <f t="shared" si="37"/>
        <v>0</v>
      </c>
      <c r="AE586" s="1416">
        <f t="shared" si="38"/>
        <v>0</v>
      </c>
      <c r="AF586" s="1416">
        <f t="shared" si="39"/>
        <v>0</v>
      </c>
      <c r="AG586" s="2492"/>
      <c r="AH586" s="2492"/>
      <c r="AI586" s="2492"/>
      <c r="AJ586" s="2492"/>
      <c r="AK586" s="2492"/>
      <c r="AL586" s="2492"/>
      <c r="AM586" s="2492"/>
      <c r="AN586" s="2492"/>
      <c r="AO586" s="2492"/>
      <c r="AP586" s="2492"/>
      <c r="AQ586" s="2492"/>
      <c r="AR586" s="2492"/>
      <c r="AS586" s="2492"/>
      <c r="AT586" s="2492"/>
      <c r="AU586" s="2492"/>
      <c r="AV586" s="2492"/>
      <c r="AW586" s="2492"/>
      <c r="AX586" s="2492"/>
      <c r="AY586" s="2492"/>
      <c r="AZ586" s="2492"/>
      <c r="BA586" s="2492"/>
      <c r="BB586" s="2492"/>
      <c r="BC586" s="2492"/>
      <c r="BD586" s="2492"/>
      <c r="BE586" s="2492"/>
      <c r="BF586" s="2492"/>
      <c r="BG586" s="2492"/>
      <c r="BH586" s="2492"/>
      <c r="BI586" s="2492"/>
      <c r="BJ586" s="2492"/>
      <c r="BK586" s="2492"/>
      <c r="BL586" s="2492"/>
      <c r="BM586" s="2492"/>
      <c r="BN586" s="2492"/>
      <c r="BO586" s="2492"/>
      <c r="BP586" s="2492"/>
      <c r="BQ586" s="2492"/>
      <c r="BR586" s="2492"/>
      <c r="BS586" s="2492"/>
      <c r="BT586" s="2492"/>
      <c r="BU586" s="2492"/>
      <c r="BV586" s="2492"/>
      <c r="BW586" s="2492"/>
      <c r="BX586" s="2492"/>
      <c r="BY586" s="2492"/>
      <c r="BZ586" s="2492"/>
      <c r="CA586" s="2492"/>
      <c r="CB586" s="2492"/>
      <c r="CC586" s="2492"/>
      <c r="CD586" s="2492"/>
      <c r="CE586" s="2492"/>
      <c r="CF586" s="2492"/>
      <c r="CG586" s="2492"/>
      <c r="CH586" s="2492"/>
      <c r="CI586" s="2492"/>
      <c r="CJ586" s="2492"/>
      <c r="CK586" s="2492"/>
      <c r="CL586" s="2492"/>
      <c r="CM586" s="2492"/>
      <c r="CN586" s="2492"/>
      <c r="CO586" s="2492"/>
      <c r="CP586" s="2492"/>
      <c r="CQ586" s="2492"/>
      <c r="CR586" s="2492"/>
      <c r="CS586" s="2492"/>
      <c r="CT586" s="2492"/>
      <c r="CU586" s="2492"/>
      <c r="CV586" s="2492"/>
      <c r="CW586" s="2492"/>
      <c r="CX586" s="2492"/>
      <c r="CY586" s="2492"/>
      <c r="CZ586" s="2492"/>
      <c r="DA586" s="2492"/>
      <c r="DB586" s="2492"/>
      <c r="DC586" s="2492"/>
      <c r="DD586" s="2492"/>
      <c r="DE586" s="2492"/>
      <c r="DF586" s="2492"/>
      <c r="DG586" s="2492"/>
      <c r="DH586" s="2492"/>
      <c r="DI586" s="2492"/>
      <c r="DJ586" s="2492"/>
      <c r="DK586" s="2492"/>
      <c r="DL586" s="2492"/>
      <c r="DM586" s="2492"/>
      <c r="DN586" s="2492"/>
      <c r="DO586" s="2492"/>
      <c r="DP586" s="2492"/>
      <c r="DQ586" s="2492"/>
      <c r="DR586" s="2492"/>
      <c r="DS586" s="2492"/>
      <c r="DT586" s="2492"/>
      <c r="DU586" s="2492"/>
      <c r="DV586" s="2492"/>
      <c r="DW586" s="2492"/>
      <c r="DX586" s="2492"/>
      <c r="DY586" s="2492"/>
      <c r="DZ586" s="2492"/>
      <c r="EA586" s="2492"/>
      <c r="EB586" s="2492"/>
      <c r="EC586" s="2492"/>
      <c r="ED586" s="2492"/>
      <c r="EE586" s="2492"/>
      <c r="EF586" s="2492"/>
      <c r="EG586" s="2492"/>
      <c r="EH586" s="2492"/>
      <c r="EI586" s="2492"/>
      <c r="EJ586" s="2492"/>
      <c r="EK586" s="2492"/>
      <c r="EL586" s="2492"/>
      <c r="EM586" s="2492"/>
      <c r="EN586" s="2492"/>
      <c r="EO586" s="2492"/>
      <c r="EP586" s="2492"/>
      <c r="EQ586" s="2492"/>
      <c r="ER586" s="2492"/>
      <c r="ES586" s="2492"/>
      <c r="ET586" s="2492"/>
      <c r="EU586" s="2492"/>
      <c r="EV586" s="2492"/>
      <c r="EW586" s="2492"/>
      <c r="EX586" s="2492"/>
      <c r="EY586" s="2492"/>
      <c r="EZ586" s="2492"/>
      <c r="FA586" s="2492"/>
      <c r="FB586" s="2492"/>
      <c r="FC586" s="2492"/>
      <c r="FD586" s="2492"/>
      <c r="FE586" s="2492"/>
      <c r="FF586" s="2492"/>
      <c r="FG586" s="2492"/>
      <c r="FH586" s="2492"/>
      <c r="FI586" s="2492"/>
      <c r="FJ586" s="2492"/>
      <c r="FK586" s="2492"/>
      <c r="FL586" s="2492"/>
      <c r="FM586" s="2492"/>
      <c r="FN586" s="2492"/>
      <c r="FO586" s="2492"/>
      <c r="FP586" s="2492"/>
      <c r="FQ586" s="2492"/>
      <c r="FR586" s="2492"/>
      <c r="FS586" s="2492"/>
      <c r="FT586" s="2492"/>
      <c r="FU586" s="2492"/>
      <c r="FV586" s="2492"/>
      <c r="FW586" s="2492"/>
      <c r="FX586" s="2492"/>
      <c r="FY586" s="2492"/>
      <c r="FZ586" s="2492"/>
      <c r="GA586" s="2492"/>
      <c r="GB586" s="2492"/>
      <c r="GC586" s="2492"/>
      <c r="GD586" s="2492"/>
      <c r="GE586" s="2492"/>
      <c r="GF586" s="2492"/>
      <c r="GG586" s="2492"/>
      <c r="GH586" s="2492"/>
      <c r="GI586" s="2492"/>
      <c r="GJ586" s="2492"/>
      <c r="GK586" s="2492"/>
      <c r="GL586" s="2492"/>
      <c r="GM586" s="2492"/>
      <c r="GN586" s="2492"/>
      <c r="GO586" s="2492"/>
      <c r="GP586" s="2492"/>
      <c r="GQ586" s="2492"/>
      <c r="GR586" s="2492"/>
      <c r="GS586" s="2492"/>
      <c r="GT586" s="2492"/>
      <c r="GU586" s="2492"/>
      <c r="GV586" s="2492"/>
      <c r="GW586" s="2492"/>
      <c r="GX586" s="2492"/>
      <c r="GY586" s="2492"/>
      <c r="GZ586" s="2492"/>
      <c r="HA586" s="2492"/>
      <c r="HB586" s="2492"/>
      <c r="HC586" s="2492"/>
      <c r="HD586" s="2492"/>
      <c r="HE586" s="2492"/>
      <c r="HF586" s="2492"/>
      <c r="HG586" s="2492"/>
      <c r="HH586" s="2492"/>
      <c r="HI586" s="2492"/>
      <c r="HJ586" s="2492"/>
      <c r="HK586" s="2492"/>
      <c r="HL586" s="2492"/>
      <c r="HM586" s="2492"/>
      <c r="HN586" s="2492"/>
      <c r="HO586" s="2492"/>
      <c r="HP586" s="2492"/>
      <c r="HQ586" s="2492"/>
      <c r="HR586" s="2492"/>
      <c r="HS586" s="2492"/>
      <c r="HT586" s="2492"/>
      <c r="HU586" s="2492"/>
      <c r="HV586" s="2492"/>
      <c r="HW586" s="2492"/>
      <c r="HX586" s="2492"/>
      <c r="HY586" s="2492"/>
      <c r="HZ586" s="2492"/>
      <c r="IA586" s="2492"/>
      <c r="IB586" s="2492"/>
      <c r="IC586" s="2492"/>
      <c r="ID586" s="2492"/>
      <c r="IE586" s="2492"/>
    </row>
    <row r="587" spans="1:239" s="1472" customFormat="1" ht="24.95" customHeight="1">
      <c r="A587" s="1495" t="s">
        <v>91</v>
      </c>
      <c r="B587" s="1496" t="s">
        <v>2307</v>
      </c>
      <c r="C587" s="4315" t="s">
        <v>2308</v>
      </c>
      <c r="D587" s="4307"/>
      <c r="E587" s="4307"/>
      <c r="F587" s="4362"/>
      <c r="G587" s="1497">
        <v>1.5</v>
      </c>
      <c r="H587" s="1592"/>
      <c r="I587" s="1617">
        <v>37.299999999999997</v>
      </c>
      <c r="J587" s="1946"/>
      <c r="K587" s="1618">
        <v>4</v>
      </c>
      <c r="L587" s="2446"/>
      <c r="M587" s="1121" t="s">
        <v>661</v>
      </c>
      <c r="N587" s="864">
        <v>10</v>
      </c>
      <c r="O587" s="1927"/>
      <c r="P587" s="1928">
        <v>74</v>
      </c>
      <c r="Q587" s="1927"/>
      <c r="R587" s="2618"/>
      <c r="S587" s="1497">
        <v>25</v>
      </c>
      <c r="T587" s="1549"/>
      <c r="U587" s="1499">
        <v>175</v>
      </c>
      <c r="V587" s="1549"/>
      <c r="W587" s="2476"/>
      <c r="X587" s="1502">
        <v>0.1</v>
      </c>
      <c r="Y587" s="1549"/>
      <c r="Z587" s="1504">
        <v>4836</v>
      </c>
      <c r="AA587" s="1503"/>
      <c r="AB587" s="2480"/>
      <c r="AC587" s="2516">
        <f t="shared" si="36"/>
        <v>0</v>
      </c>
      <c r="AD587" s="1416">
        <f t="shared" si="37"/>
        <v>0</v>
      </c>
      <c r="AE587" s="1416">
        <f t="shared" si="38"/>
        <v>0</v>
      </c>
      <c r="AF587" s="1416">
        <f t="shared" si="39"/>
        <v>0</v>
      </c>
      <c r="AG587" s="2492"/>
      <c r="AH587" s="2492"/>
      <c r="AI587" s="2492"/>
      <c r="AJ587" s="2492"/>
      <c r="AK587" s="2492"/>
      <c r="AL587" s="2492"/>
      <c r="AM587" s="2492"/>
      <c r="AN587" s="2492"/>
      <c r="AO587" s="2492"/>
      <c r="AP587" s="2492"/>
      <c r="AQ587" s="2492"/>
      <c r="AR587" s="2492"/>
      <c r="AS587" s="2492"/>
      <c r="AT587" s="2492"/>
      <c r="AU587" s="2492"/>
      <c r="AV587" s="2492"/>
      <c r="AW587" s="2492"/>
      <c r="AX587" s="2492"/>
      <c r="AY587" s="2492"/>
      <c r="AZ587" s="2492"/>
      <c r="BA587" s="2492"/>
      <c r="BB587" s="2492"/>
      <c r="BC587" s="2492"/>
      <c r="BD587" s="2492"/>
      <c r="BE587" s="2492"/>
      <c r="BF587" s="2492"/>
      <c r="BG587" s="2492"/>
      <c r="BH587" s="2492"/>
      <c r="BI587" s="2492"/>
      <c r="BJ587" s="2492"/>
      <c r="BK587" s="2492"/>
      <c r="BL587" s="2492"/>
      <c r="BM587" s="2492"/>
      <c r="BN587" s="2492"/>
      <c r="BO587" s="2492"/>
      <c r="BP587" s="2492"/>
      <c r="BQ587" s="2492"/>
      <c r="BR587" s="2492"/>
      <c r="BS587" s="2492"/>
      <c r="BT587" s="2492"/>
      <c r="BU587" s="2492"/>
      <c r="BV587" s="2492"/>
      <c r="BW587" s="2492"/>
      <c r="BX587" s="2492"/>
      <c r="BY587" s="2492"/>
      <c r="BZ587" s="2492"/>
      <c r="CA587" s="2492"/>
      <c r="CB587" s="2492"/>
      <c r="CC587" s="2492"/>
      <c r="CD587" s="2492"/>
      <c r="CE587" s="2492"/>
      <c r="CF587" s="2492"/>
      <c r="CG587" s="2492"/>
      <c r="CH587" s="2492"/>
      <c r="CI587" s="2492"/>
      <c r="CJ587" s="2492"/>
      <c r="CK587" s="2492"/>
      <c r="CL587" s="2492"/>
      <c r="CM587" s="2492"/>
      <c r="CN587" s="2492"/>
      <c r="CO587" s="2492"/>
      <c r="CP587" s="2492"/>
      <c r="CQ587" s="2492"/>
      <c r="CR587" s="2492"/>
      <c r="CS587" s="2492"/>
      <c r="CT587" s="2492"/>
      <c r="CU587" s="2492"/>
      <c r="CV587" s="2492"/>
      <c r="CW587" s="2492"/>
      <c r="CX587" s="2492"/>
      <c r="CY587" s="2492"/>
      <c r="CZ587" s="2492"/>
      <c r="DA587" s="2492"/>
      <c r="DB587" s="2492"/>
      <c r="DC587" s="2492"/>
      <c r="DD587" s="2492"/>
      <c r="DE587" s="2492"/>
      <c r="DF587" s="2492"/>
      <c r="DG587" s="2492"/>
      <c r="DH587" s="2492"/>
      <c r="DI587" s="2492"/>
      <c r="DJ587" s="2492"/>
      <c r="DK587" s="2492"/>
      <c r="DL587" s="2492"/>
      <c r="DM587" s="2492"/>
      <c r="DN587" s="2492"/>
      <c r="DO587" s="2492"/>
      <c r="DP587" s="2492"/>
      <c r="DQ587" s="2492"/>
      <c r="DR587" s="2492"/>
      <c r="DS587" s="2492"/>
      <c r="DT587" s="2492"/>
      <c r="DU587" s="2492"/>
      <c r="DV587" s="2492"/>
      <c r="DW587" s="2492"/>
      <c r="DX587" s="2492"/>
      <c r="DY587" s="2492"/>
      <c r="DZ587" s="2492"/>
      <c r="EA587" s="2492"/>
      <c r="EB587" s="2492"/>
      <c r="EC587" s="2492"/>
      <c r="ED587" s="2492"/>
      <c r="EE587" s="2492"/>
      <c r="EF587" s="2492"/>
      <c r="EG587" s="2492"/>
      <c r="EH587" s="2492"/>
      <c r="EI587" s="2492"/>
      <c r="EJ587" s="2492"/>
      <c r="EK587" s="2492"/>
      <c r="EL587" s="2492"/>
      <c r="EM587" s="2492"/>
      <c r="EN587" s="2492"/>
      <c r="EO587" s="2492"/>
      <c r="EP587" s="2492"/>
      <c r="EQ587" s="2492"/>
      <c r="ER587" s="2492"/>
      <c r="ES587" s="2492"/>
      <c r="ET587" s="2492"/>
      <c r="EU587" s="2492"/>
      <c r="EV587" s="2492"/>
      <c r="EW587" s="2492"/>
      <c r="EX587" s="2492"/>
      <c r="EY587" s="2492"/>
      <c r="EZ587" s="2492"/>
      <c r="FA587" s="2492"/>
      <c r="FB587" s="2492"/>
      <c r="FC587" s="2492"/>
      <c r="FD587" s="2492"/>
      <c r="FE587" s="2492"/>
      <c r="FF587" s="2492"/>
      <c r="FG587" s="2492"/>
      <c r="FH587" s="2492"/>
      <c r="FI587" s="2492"/>
      <c r="FJ587" s="2492"/>
      <c r="FK587" s="2492"/>
      <c r="FL587" s="2492"/>
      <c r="FM587" s="2492"/>
      <c r="FN587" s="2492"/>
      <c r="FO587" s="2492"/>
      <c r="FP587" s="2492"/>
      <c r="FQ587" s="2492"/>
      <c r="FR587" s="2492"/>
      <c r="FS587" s="2492"/>
      <c r="FT587" s="2492"/>
      <c r="FU587" s="2492"/>
      <c r="FV587" s="2492"/>
      <c r="FW587" s="2492"/>
      <c r="FX587" s="2492"/>
      <c r="FY587" s="2492"/>
      <c r="FZ587" s="2492"/>
      <c r="GA587" s="2492"/>
      <c r="GB587" s="2492"/>
      <c r="GC587" s="2492"/>
      <c r="GD587" s="2492"/>
      <c r="GE587" s="2492"/>
      <c r="GF587" s="2492"/>
      <c r="GG587" s="2492"/>
      <c r="GH587" s="2492"/>
      <c r="GI587" s="2492"/>
      <c r="GJ587" s="2492"/>
      <c r="GK587" s="2492"/>
      <c r="GL587" s="2492"/>
      <c r="GM587" s="2492"/>
      <c r="GN587" s="2492"/>
      <c r="GO587" s="2492"/>
      <c r="GP587" s="2492"/>
      <c r="GQ587" s="2492"/>
      <c r="GR587" s="2492"/>
      <c r="GS587" s="2492"/>
      <c r="GT587" s="2492"/>
      <c r="GU587" s="2492"/>
      <c r="GV587" s="2492"/>
      <c r="GW587" s="2492"/>
      <c r="GX587" s="2492"/>
      <c r="GY587" s="2492"/>
      <c r="GZ587" s="2492"/>
      <c r="HA587" s="2492"/>
      <c r="HB587" s="2492"/>
      <c r="HC587" s="2492"/>
      <c r="HD587" s="2492"/>
      <c r="HE587" s="2492"/>
      <c r="HF587" s="2492"/>
      <c r="HG587" s="2492"/>
      <c r="HH587" s="2492"/>
      <c r="HI587" s="2492"/>
      <c r="HJ587" s="2492"/>
      <c r="HK587" s="2492"/>
      <c r="HL587" s="2492"/>
      <c r="HM587" s="2492"/>
      <c r="HN587" s="2492"/>
      <c r="HO587" s="2492"/>
      <c r="HP587" s="2492"/>
      <c r="HQ587" s="2492"/>
      <c r="HR587" s="2492"/>
      <c r="HS587" s="2492"/>
      <c r="HT587" s="2492"/>
      <c r="HU587" s="2492"/>
      <c r="HV587" s="2492"/>
      <c r="HW587" s="2492"/>
      <c r="HX587" s="2492"/>
      <c r="HY587" s="2492"/>
      <c r="HZ587" s="2492"/>
      <c r="IA587" s="2492"/>
      <c r="IB587" s="2492"/>
      <c r="IC587" s="2492"/>
      <c r="ID587" s="2492"/>
      <c r="IE587" s="2492"/>
    </row>
    <row r="588" spans="1:239" s="1472" customFormat="1" ht="27" customHeight="1">
      <c r="A588" s="1495" t="s">
        <v>429</v>
      </c>
      <c r="B588" s="1496" t="s">
        <v>2309</v>
      </c>
      <c r="C588" s="4306" t="s">
        <v>2310</v>
      </c>
      <c r="D588" s="4307"/>
      <c r="E588" s="4307"/>
      <c r="F588" s="4362"/>
      <c r="G588" s="1497" t="s">
        <v>1273</v>
      </c>
      <c r="H588" s="1592"/>
      <c r="I588" s="1617">
        <v>45.7</v>
      </c>
      <c r="J588" s="1946"/>
      <c r="K588" s="1618">
        <v>5</v>
      </c>
      <c r="L588" s="2446"/>
      <c r="M588" s="1126" t="s">
        <v>2300</v>
      </c>
      <c r="N588" s="1497">
        <v>10</v>
      </c>
      <c r="O588" s="1549"/>
      <c r="P588" s="1499">
        <v>130</v>
      </c>
      <c r="Q588" s="1549"/>
      <c r="R588" s="2468"/>
      <c r="S588" s="945"/>
      <c r="T588" s="1134"/>
      <c r="U588" s="1588"/>
      <c r="V588" s="1134"/>
      <c r="W588" s="1430"/>
      <c r="X588" s="1502">
        <v>0.05</v>
      </c>
      <c r="Y588" s="1549"/>
      <c r="Z588" s="1504">
        <v>8870</v>
      </c>
      <c r="AA588" s="1503"/>
      <c r="AB588" s="2480"/>
      <c r="AC588" s="2516">
        <f t="shared" si="36"/>
        <v>0</v>
      </c>
      <c r="AD588" s="1416">
        <f t="shared" si="37"/>
        <v>0</v>
      </c>
      <c r="AE588" s="1416">
        <f t="shared" si="38"/>
        <v>0</v>
      </c>
      <c r="AF588" s="1416">
        <f t="shared" si="39"/>
        <v>0</v>
      </c>
      <c r="AG588" s="2492"/>
      <c r="AH588" s="2492"/>
      <c r="AI588" s="2492"/>
      <c r="AJ588" s="2492"/>
      <c r="AK588" s="2492"/>
      <c r="AL588" s="2492"/>
      <c r="AM588" s="2492"/>
      <c r="AN588" s="2492"/>
      <c r="AO588" s="2492"/>
      <c r="AP588" s="2492"/>
      <c r="AQ588" s="2492"/>
      <c r="AR588" s="2492"/>
      <c r="AS588" s="2492"/>
      <c r="AT588" s="2492"/>
      <c r="AU588" s="2492"/>
      <c r="AV588" s="2492"/>
      <c r="AW588" s="2492"/>
      <c r="AX588" s="2492"/>
      <c r="AY588" s="2492"/>
      <c r="AZ588" s="2492"/>
      <c r="BA588" s="2492"/>
      <c r="BB588" s="2492"/>
      <c r="BC588" s="2492"/>
      <c r="BD588" s="2492"/>
      <c r="BE588" s="2492"/>
      <c r="BF588" s="2492"/>
      <c r="BG588" s="2492"/>
      <c r="BH588" s="2492"/>
      <c r="BI588" s="2492"/>
      <c r="BJ588" s="2492"/>
      <c r="BK588" s="2492"/>
      <c r="BL588" s="2492"/>
      <c r="BM588" s="2492"/>
      <c r="BN588" s="2492"/>
      <c r="BO588" s="2492"/>
      <c r="BP588" s="2492"/>
      <c r="BQ588" s="2492"/>
      <c r="BR588" s="2492"/>
      <c r="BS588" s="2492"/>
      <c r="BT588" s="2492"/>
      <c r="BU588" s="2492"/>
      <c r="BV588" s="2492"/>
      <c r="BW588" s="2492"/>
      <c r="BX588" s="2492"/>
      <c r="BY588" s="2492"/>
      <c r="BZ588" s="2492"/>
      <c r="CA588" s="2492"/>
      <c r="CB588" s="2492"/>
      <c r="CC588" s="2492"/>
      <c r="CD588" s="2492"/>
      <c r="CE588" s="2492"/>
      <c r="CF588" s="2492"/>
      <c r="CG588" s="2492"/>
      <c r="CH588" s="2492"/>
      <c r="CI588" s="2492"/>
      <c r="CJ588" s="2492"/>
      <c r="CK588" s="2492"/>
      <c r="CL588" s="2492"/>
      <c r="CM588" s="2492"/>
      <c r="CN588" s="2492"/>
      <c r="CO588" s="2492"/>
      <c r="CP588" s="2492"/>
      <c r="CQ588" s="2492"/>
      <c r="CR588" s="2492"/>
      <c r="CS588" s="2492"/>
      <c r="CT588" s="2492"/>
      <c r="CU588" s="2492"/>
      <c r="CV588" s="2492"/>
      <c r="CW588" s="2492"/>
      <c r="CX588" s="2492"/>
      <c r="CY588" s="2492"/>
      <c r="CZ588" s="2492"/>
      <c r="DA588" s="2492"/>
      <c r="DB588" s="2492"/>
      <c r="DC588" s="2492"/>
      <c r="DD588" s="2492"/>
      <c r="DE588" s="2492"/>
      <c r="DF588" s="2492"/>
      <c r="DG588" s="2492"/>
      <c r="DH588" s="2492"/>
      <c r="DI588" s="2492"/>
      <c r="DJ588" s="2492"/>
      <c r="DK588" s="2492"/>
      <c r="DL588" s="2492"/>
      <c r="DM588" s="2492"/>
      <c r="DN588" s="2492"/>
      <c r="DO588" s="2492"/>
      <c r="DP588" s="2492"/>
      <c r="DQ588" s="2492"/>
      <c r="DR588" s="2492"/>
      <c r="DS588" s="2492"/>
      <c r="DT588" s="2492"/>
      <c r="DU588" s="2492"/>
      <c r="DV588" s="2492"/>
      <c r="DW588" s="2492"/>
      <c r="DX588" s="2492"/>
      <c r="DY588" s="2492"/>
      <c r="DZ588" s="2492"/>
      <c r="EA588" s="2492"/>
      <c r="EB588" s="2492"/>
      <c r="EC588" s="2492"/>
      <c r="ED588" s="2492"/>
      <c r="EE588" s="2492"/>
      <c r="EF588" s="2492"/>
      <c r="EG588" s="2492"/>
      <c r="EH588" s="2492"/>
      <c r="EI588" s="2492"/>
      <c r="EJ588" s="2492"/>
      <c r="EK588" s="2492"/>
      <c r="EL588" s="2492"/>
      <c r="EM588" s="2492"/>
      <c r="EN588" s="2492"/>
      <c r="EO588" s="2492"/>
      <c r="EP588" s="2492"/>
      <c r="EQ588" s="2492"/>
      <c r="ER588" s="2492"/>
      <c r="ES588" s="2492"/>
      <c r="ET588" s="2492"/>
      <c r="EU588" s="2492"/>
      <c r="EV588" s="2492"/>
      <c r="EW588" s="2492"/>
      <c r="EX588" s="2492"/>
      <c r="EY588" s="2492"/>
      <c r="EZ588" s="2492"/>
      <c r="FA588" s="2492"/>
      <c r="FB588" s="2492"/>
      <c r="FC588" s="2492"/>
      <c r="FD588" s="2492"/>
      <c r="FE588" s="2492"/>
      <c r="FF588" s="2492"/>
      <c r="FG588" s="2492"/>
      <c r="FH588" s="2492"/>
      <c r="FI588" s="2492"/>
      <c r="FJ588" s="2492"/>
      <c r="FK588" s="2492"/>
      <c r="FL588" s="2492"/>
      <c r="FM588" s="2492"/>
      <c r="FN588" s="2492"/>
      <c r="FO588" s="2492"/>
      <c r="FP588" s="2492"/>
      <c r="FQ588" s="2492"/>
      <c r="FR588" s="2492"/>
      <c r="FS588" s="2492"/>
      <c r="FT588" s="2492"/>
      <c r="FU588" s="2492"/>
      <c r="FV588" s="2492"/>
      <c r="FW588" s="2492"/>
      <c r="FX588" s="2492"/>
      <c r="FY588" s="2492"/>
      <c r="FZ588" s="2492"/>
      <c r="GA588" s="2492"/>
      <c r="GB588" s="2492"/>
      <c r="GC588" s="2492"/>
      <c r="GD588" s="2492"/>
      <c r="GE588" s="2492"/>
      <c r="GF588" s="2492"/>
      <c r="GG588" s="2492"/>
      <c r="GH588" s="2492"/>
      <c r="GI588" s="2492"/>
      <c r="GJ588" s="2492"/>
      <c r="GK588" s="2492"/>
      <c r="GL588" s="2492"/>
      <c r="GM588" s="2492"/>
      <c r="GN588" s="2492"/>
      <c r="GO588" s="2492"/>
      <c r="GP588" s="2492"/>
      <c r="GQ588" s="2492"/>
      <c r="GR588" s="2492"/>
      <c r="GS588" s="2492"/>
      <c r="GT588" s="2492"/>
      <c r="GU588" s="2492"/>
      <c r="GV588" s="2492"/>
      <c r="GW588" s="2492"/>
      <c r="GX588" s="2492"/>
      <c r="GY588" s="2492"/>
      <c r="GZ588" s="2492"/>
      <c r="HA588" s="2492"/>
      <c r="HB588" s="2492"/>
      <c r="HC588" s="2492"/>
      <c r="HD588" s="2492"/>
      <c r="HE588" s="2492"/>
      <c r="HF588" s="2492"/>
      <c r="HG588" s="2492"/>
      <c r="HH588" s="2492"/>
      <c r="HI588" s="2492"/>
      <c r="HJ588" s="2492"/>
      <c r="HK588" s="2492"/>
      <c r="HL588" s="2492"/>
      <c r="HM588" s="2492"/>
      <c r="HN588" s="2492"/>
      <c r="HO588" s="2492"/>
      <c r="HP588" s="2492"/>
      <c r="HQ588" s="2492"/>
      <c r="HR588" s="2492"/>
      <c r="HS588" s="2492"/>
      <c r="HT588" s="2492"/>
      <c r="HU588" s="2492"/>
      <c r="HV588" s="2492"/>
      <c r="HW588" s="2492"/>
      <c r="HX588" s="2492"/>
      <c r="HY588" s="2492"/>
      <c r="HZ588" s="2492"/>
      <c r="IA588" s="2492"/>
      <c r="IB588" s="2492"/>
      <c r="IC588" s="2492"/>
      <c r="ID588" s="2492"/>
      <c r="IE588" s="2492"/>
    </row>
    <row r="589" spans="1:239" s="1472" customFormat="1" ht="15.75" customHeight="1" thickBot="1">
      <c r="A589" s="1063" t="s">
        <v>2311</v>
      </c>
      <c r="B589" s="904" t="s">
        <v>2312</v>
      </c>
      <c r="C589" s="904" t="s">
        <v>2313</v>
      </c>
      <c r="D589" s="3983"/>
      <c r="E589" s="3983"/>
      <c r="F589" s="307"/>
      <c r="G589" s="1068" t="s">
        <v>2292</v>
      </c>
      <c r="H589" s="905"/>
      <c r="I589" s="906">
        <v>67.5</v>
      </c>
      <c r="J589" s="783"/>
      <c r="K589" s="907">
        <v>6</v>
      </c>
      <c r="L589" s="1285"/>
      <c r="M589" s="1126"/>
      <c r="N589" s="460"/>
      <c r="O589" s="393"/>
      <c r="P589" s="1993"/>
      <c r="Q589" s="393"/>
      <c r="R589" s="2644"/>
      <c r="S589" s="2028"/>
      <c r="T589" s="992"/>
      <c r="U589" s="2246"/>
      <c r="V589" s="992"/>
      <c r="W589" s="2643"/>
      <c r="X589" s="1133"/>
      <c r="Y589" s="1134"/>
      <c r="Z589" s="950"/>
      <c r="AA589" s="1135"/>
      <c r="AB589" s="2693"/>
      <c r="AC589" s="2516">
        <f t="shared" si="36"/>
        <v>0</v>
      </c>
      <c r="AD589" s="1416">
        <f t="shared" si="37"/>
        <v>0</v>
      </c>
      <c r="AE589" s="1416">
        <f t="shared" si="38"/>
        <v>0</v>
      </c>
      <c r="AF589" s="1416">
        <f t="shared" si="39"/>
        <v>0</v>
      </c>
      <c r="AG589" s="2492"/>
      <c r="AH589" s="2492"/>
      <c r="AI589" s="2492"/>
      <c r="AJ589" s="2492"/>
      <c r="AK589" s="2492"/>
      <c r="AL589" s="2492"/>
      <c r="AM589" s="2492"/>
      <c r="AN589" s="2492"/>
      <c r="AO589" s="2492"/>
      <c r="AP589" s="2492"/>
      <c r="AQ589" s="2492"/>
      <c r="AR589" s="2492"/>
      <c r="AS589" s="2492"/>
      <c r="AT589" s="2492"/>
      <c r="AU589" s="2492"/>
      <c r="AV589" s="2492"/>
      <c r="AW589" s="2492"/>
      <c r="AX589" s="2492"/>
      <c r="AY589" s="2492"/>
      <c r="AZ589" s="2492"/>
      <c r="BA589" s="2492"/>
      <c r="BB589" s="2492"/>
      <c r="BC589" s="2492"/>
      <c r="BD589" s="2492"/>
      <c r="BE589" s="2492"/>
      <c r="BF589" s="2492"/>
      <c r="BG589" s="2492"/>
      <c r="BH589" s="2492"/>
      <c r="BI589" s="2492"/>
      <c r="BJ589" s="2492"/>
      <c r="BK589" s="2492"/>
      <c r="BL589" s="2492"/>
      <c r="BM589" s="2492"/>
      <c r="BN589" s="2492"/>
      <c r="BO589" s="2492"/>
      <c r="BP589" s="2492"/>
      <c r="BQ589" s="2492"/>
      <c r="BR589" s="2492"/>
      <c r="BS589" s="2492"/>
      <c r="BT589" s="2492"/>
      <c r="BU589" s="2492"/>
      <c r="BV589" s="2492"/>
      <c r="BW589" s="2492"/>
      <c r="BX589" s="2492"/>
      <c r="BY589" s="2492"/>
      <c r="BZ589" s="2492"/>
      <c r="CA589" s="2492"/>
      <c r="CB589" s="2492"/>
      <c r="CC589" s="2492"/>
      <c r="CD589" s="2492"/>
      <c r="CE589" s="2492"/>
      <c r="CF589" s="2492"/>
      <c r="CG589" s="2492"/>
      <c r="CH589" s="2492"/>
      <c r="CI589" s="2492"/>
      <c r="CJ589" s="2492"/>
      <c r="CK589" s="2492"/>
      <c r="CL589" s="2492"/>
      <c r="CM589" s="2492"/>
      <c r="CN589" s="2492"/>
      <c r="CO589" s="2492"/>
      <c r="CP589" s="2492"/>
      <c r="CQ589" s="2492"/>
      <c r="CR589" s="2492"/>
      <c r="CS589" s="2492"/>
      <c r="CT589" s="2492"/>
      <c r="CU589" s="2492"/>
      <c r="CV589" s="2492"/>
      <c r="CW589" s="2492"/>
      <c r="CX589" s="2492"/>
      <c r="CY589" s="2492"/>
      <c r="CZ589" s="2492"/>
      <c r="DA589" s="2492"/>
      <c r="DB589" s="2492"/>
      <c r="DC589" s="2492"/>
      <c r="DD589" s="2492"/>
      <c r="DE589" s="2492"/>
      <c r="DF589" s="2492"/>
      <c r="DG589" s="2492"/>
      <c r="DH589" s="2492"/>
      <c r="DI589" s="2492"/>
      <c r="DJ589" s="2492"/>
      <c r="DK589" s="2492"/>
      <c r="DL589" s="2492"/>
      <c r="DM589" s="2492"/>
      <c r="DN589" s="2492"/>
      <c r="DO589" s="2492"/>
      <c r="DP589" s="2492"/>
      <c r="DQ589" s="2492"/>
      <c r="DR589" s="2492"/>
      <c r="DS589" s="2492"/>
      <c r="DT589" s="2492"/>
      <c r="DU589" s="2492"/>
      <c r="DV589" s="2492"/>
      <c r="DW589" s="2492"/>
      <c r="DX589" s="2492"/>
      <c r="DY589" s="2492"/>
      <c r="DZ589" s="2492"/>
      <c r="EA589" s="2492"/>
      <c r="EB589" s="2492"/>
      <c r="EC589" s="2492"/>
      <c r="ED589" s="2492"/>
      <c r="EE589" s="2492"/>
      <c r="EF589" s="2492"/>
      <c r="EG589" s="2492"/>
      <c r="EH589" s="2492"/>
      <c r="EI589" s="2492"/>
      <c r="EJ589" s="2492"/>
      <c r="EK589" s="2492"/>
      <c r="EL589" s="2492"/>
      <c r="EM589" s="2492"/>
      <c r="EN589" s="2492"/>
      <c r="EO589" s="2492"/>
      <c r="EP589" s="2492"/>
      <c r="EQ589" s="2492"/>
      <c r="ER589" s="2492"/>
      <c r="ES589" s="2492"/>
      <c r="ET589" s="2492"/>
      <c r="EU589" s="2492"/>
      <c r="EV589" s="2492"/>
      <c r="EW589" s="2492"/>
      <c r="EX589" s="2492"/>
      <c r="EY589" s="2492"/>
      <c r="EZ589" s="2492"/>
      <c r="FA589" s="2492"/>
      <c r="FB589" s="2492"/>
      <c r="FC589" s="2492"/>
      <c r="FD589" s="2492"/>
      <c r="FE589" s="2492"/>
      <c r="FF589" s="2492"/>
      <c r="FG589" s="2492"/>
      <c r="FH589" s="2492"/>
      <c r="FI589" s="2492"/>
      <c r="FJ589" s="2492"/>
      <c r="FK589" s="2492"/>
      <c r="FL589" s="2492"/>
      <c r="FM589" s="2492"/>
      <c r="FN589" s="2492"/>
      <c r="FO589" s="2492"/>
      <c r="FP589" s="2492"/>
      <c r="FQ589" s="2492"/>
      <c r="FR589" s="2492"/>
      <c r="FS589" s="2492"/>
      <c r="FT589" s="2492"/>
      <c r="FU589" s="2492"/>
      <c r="FV589" s="2492"/>
      <c r="FW589" s="2492"/>
      <c r="FX589" s="2492"/>
      <c r="FY589" s="2492"/>
      <c r="FZ589" s="2492"/>
      <c r="GA589" s="2492"/>
      <c r="GB589" s="2492"/>
      <c r="GC589" s="2492"/>
      <c r="GD589" s="2492"/>
      <c r="GE589" s="2492"/>
      <c r="GF589" s="2492"/>
      <c r="GG589" s="2492"/>
      <c r="GH589" s="2492"/>
      <c r="GI589" s="2492"/>
      <c r="GJ589" s="2492"/>
      <c r="GK589" s="2492"/>
      <c r="GL589" s="2492"/>
      <c r="GM589" s="2492"/>
      <c r="GN589" s="2492"/>
      <c r="GO589" s="2492"/>
      <c r="GP589" s="2492"/>
      <c r="GQ589" s="2492"/>
      <c r="GR589" s="2492"/>
      <c r="GS589" s="2492"/>
      <c r="GT589" s="2492"/>
      <c r="GU589" s="2492"/>
      <c r="GV589" s="2492"/>
      <c r="GW589" s="2492"/>
      <c r="GX589" s="2492"/>
      <c r="GY589" s="2492"/>
      <c r="GZ589" s="2492"/>
      <c r="HA589" s="2492"/>
      <c r="HB589" s="2492"/>
      <c r="HC589" s="2492"/>
      <c r="HD589" s="2492"/>
      <c r="HE589" s="2492"/>
      <c r="HF589" s="2492"/>
      <c r="HG589" s="2492"/>
      <c r="HH589" s="2492"/>
      <c r="HI589" s="2492"/>
      <c r="HJ589" s="2492"/>
      <c r="HK589" s="2492"/>
      <c r="HL589" s="2492"/>
      <c r="HM589" s="2492"/>
      <c r="HN589" s="2492"/>
      <c r="HO589" s="2492"/>
      <c r="HP589" s="2492"/>
      <c r="HQ589" s="2492"/>
      <c r="HR589" s="2492"/>
      <c r="HS589" s="2492"/>
      <c r="HT589" s="2492"/>
      <c r="HU589" s="2492"/>
      <c r="HV589" s="2492"/>
      <c r="HW589" s="2492"/>
      <c r="HX589" s="2492"/>
      <c r="HY589" s="2492"/>
      <c r="HZ589" s="2492"/>
      <c r="IA589" s="2492"/>
      <c r="IB589" s="2492"/>
      <c r="IC589" s="2492"/>
      <c r="ID589" s="2492"/>
      <c r="IE589" s="2492"/>
    </row>
    <row r="590" spans="1:239" s="1472" customFormat="1" ht="30" customHeight="1" thickBot="1">
      <c r="A590" s="2518"/>
      <c r="B590" s="1197" t="s">
        <v>2314</v>
      </c>
      <c r="C590" s="2519"/>
      <c r="D590" s="2520"/>
      <c r="E590" s="2521"/>
      <c r="F590" s="2522"/>
      <c r="G590" s="2523"/>
      <c r="H590" s="2524"/>
      <c r="I590" s="2525" t="s">
        <v>373</v>
      </c>
      <c r="J590" s="2526"/>
      <c r="K590" s="2527"/>
      <c r="L590" s="2546"/>
      <c r="M590" s="2528"/>
      <c r="N590" s="1196"/>
      <c r="O590" s="2529"/>
      <c r="P590" s="2529" t="s">
        <v>373</v>
      </c>
      <c r="Q590" s="2529"/>
      <c r="R590" s="2592"/>
      <c r="S590" s="2529"/>
      <c r="T590" s="2529"/>
      <c r="U590" s="2529" t="s">
        <v>373</v>
      </c>
      <c r="V590" s="2529"/>
      <c r="W590" s="2546"/>
      <c r="X590" s="2530"/>
      <c r="Y590" s="2531"/>
      <c r="Z590" s="2532" t="s">
        <v>373</v>
      </c>
      <c r="AA590" s="2531"/>
      <c r="AB590" s="2670"/>
      <c r="AC590" s="2533"/>
      <c r="AD590" s="2534"/>
      <c r="AE590" s="2534"/>
      <c r="AF590" s="2534"/>
      <c r="AG590" s="2492"/>
      <c r="AH590" s="2492"/>
      <c r="AI590" s="2492"/>
      <c r="AJ590" s="2492"/>
      <c r="AK590" s="2492"/>
      <c r="AL590" s="2492"/>
      <c r="AM590" s="2492"/>
      <c r="AN590" s="2492"/>
      <c r="AO590" s="2492"/>
      <c r="AP590" s="2492"/>
      <c r="AQ590" s="2492"/>
      <c r="AR590" s="2492"/>
      <c r="AS590" s="2492"/>
      <c r="AT590" s="2492"/>
      <c r="AU590" s="2492"/>
      <c r="AV590" s="2492"/>
      <c r="AW590" s="2492"/>
      <c r="AX590" s="2492"/>
      <c r="AY590" s="2492"/>
      <c r="AZ590" s="2492"/>
      <c r="BA590" s="2492"/>
      <c r="BB590" s="2492"/>
      <c r="BC590" s="2492"/>
      <c r="BD590" s="2492"/>
      <c r="BE590" s="2492"/>
      <c r="BF590" s="2492"/>
      <c r="BG590" s="2492"/>
      <c r="BH590" s="2492"/>
      <c r="BI590" s="2492"/>
      <c r="BJ590" s="2492"/>
      <c r="BK590" s="2492"/>
      <c r="BL590" s="2492"/>
      <c r="BM590" s="2492"/>
      <c r="BN590" s="2492"/>
      <c r="BO590" s="2492"/>
      <c r="BP590" s="2492"/>
      <c r="BQ590" s="2492"/>
      <c r="BR590" s="2492"/>
      <c r="BS590" s="2492"/>
      <c r="BT590" s="2492"/>
      <c r="BU590" s="2492"/>
      <c r="BV590" s="2492"/>
      <c r="BW590" s="2492"/>
      <c r="BX590" s="2492"/>
      <c r="BY590" s="2492"/>
      <c r="BZ590" s="2492"/>
      <c r="CA590" s="2492"/>
      <c r="CB590" s="2492"/>
      <c r="CC590" s="2492"/>
      <c r="CD590" s="2492"/>
      <c r="CE590" s="2492"/>
      <c r="CF590" s="2492"/>
      <c r="CG590" s="2492"/>
      <c r="CH590" s="2492"/>
      <c r="CI590" s="2492"/>
      <c r="CJ590" s="2492"/>
      <c r="CK590" s="2492"/>
      <c r="CL590" s="2492"/>
      <c r="CM590" s="2492"/>
      <c r="CN590" s="2492"/>
      <c r="CO590" s="2492"/>
      <c r="CP590" s="2492"/>
      <c r="CQ590" s="2492"/>
      <c r="CR590" s="2492"/>
      <c r="CS590" s="2492"/>
      <c r="CT590" s="2492"/>
      <c r="CU590" s="2492"/>
      <c r="CV590" s="2492"/>
      <c r="CW590" s="2492"/>
      <c r="CX590" s="2492"/>
      <c r="CY590" s="2492"/>
      <c r="CZ590" s="2492"/>
      <c r="DA590" s="2492"/>
      <c r="DB590" s="2492"/>
      <c r="DC590" s="2492"/>
      <c r="DD590" s="2492"/>
      <c r="DE590" s="2492"/>
      <c r="DF590" s="2492"/>
      <c r="DG590" s="2492"/>
      <c r="DH590" s="2492"/>
      <c r="DI590" s="2492"/>
      <c r="DJ590" s="2492"/>
      <c r="DK590" s="2492"/>
      <c r="DL590" s="2492"/>
      <c r="DM590" s="2492"/>
      <c r="DN590" s="2492"/>
      <c r="DO590" s="2492"/>
      <c r="DP590" s="2492"/>
      <c r="DQ590" s="2492"/>
      <c r="DR590" s="2492"/>
      <c r="DS590" s="2492"/>
      <c r="DT590" s="2492"/>
      <c r="DU590" s="2492"/>
      <c r="DV590" s="2492"/>
      <c r="DW590" s="2492"/>
      <c r="DX590" s="2492"/>
      <c r="DY590" s="2492"/>
      <c r="DZ590" s="2492"/>
      <c r="EA590" s="2492"/>
      <c r="EB590" s="2492"/>
      <c r="EC590" s="2492"/>
      <c r="ED590" s="2492"/>
      <c r="EE590" s="2492"/>
      <c r="EF590" s="2492"/>
      <c r="EG590" s="2492"/>
      <c r="EH590" s="2492"/>
      <c r="EI590" s="2492"/>
      <c r="EJ590" s="2492"/>
      <c r="EK590" s="2492"/>
      <c r="EL590" s="2492"/>
      <c r="EM590" s="2492"/>
      <c r="EN590" s="2492"/>
      <c r="EO590" s="2492"/>
      <c r="EP590" s="2492"/>
      <c r="EQ590" s="2492"/>
      <c r="ER590" s="2492"/>
      <c r="ES590" s="2492"/>
      <c r="ET590" s="2492"/>
      <c r="EU590" s="2492"/>
      <c r="EV590" s="2492"/>
      <c r="EW590" s="2492"/>
      <c r="EX590" s="2492"/>
      <c r="EY590" s="2492"/>
      <c r="EZ590" s="2492"/>
      <c r="FA590" s="2492"/>
      <c r="FB590" s="2492"/>
      <c r="FC590" s="2492"/>
      <c r="FD590" s="2492"/>
      <c r="FE590" s="2492"/>
      <c r="FF590" s="2492"/>
      <c r="FG590" s="2492"/>
      <c r="FH590" s="2492"/>
      <c r="FI590" s="2492"/>
      <c r="FJ590" s="2492"/>
      <c r="FK590" s="2492"/>
      <c r="FL590" s="2492"/>
      <c r="FM590" s="2492"/>
      <c r="FN590" s="2492"/>
      <c r="FO590" s="2492"/>
      <c r="FP590" s="2492"/>
      <c r="FQ590" s="2492"/>
      <c r="FR590" s="2492"/>
      <c r="FS590" s="2492"/>
      <c r="FT590" s="2492"/>
      <c r="FU590" s="2492"/>
      <c r="FV590" s="2492"/>
      <c r="FW590" s="2492"/>
      <c r="FX590" s="2492"/>
      <c r="FY590" s="2492"/>
      <c r="FZ590" s="2492"/>
      <c r="GA590" s="2492"/>
      <c r="GB590" s="2492"/>
      <c r="GC590" s="2492"/>
      <c r="GD590" s="2492"/>
      <c r="GE590" s="2492"/>
      <c r="GF590" s="2492"/>
      <c r="GG590" s="2492"/>
      <c r="GH590" s="2492"/>
      <c r="GI590" s="2492"/>
      <c r="GJ590" s="2492"/>
      <c r="GK590" s="2492"/>
      <c r="GL590" s="2492"/>
      <c r="GM590" s="2492"/>
      <c r="GN590" s="2492"/>
      <c r="GO590" s="2492"/>
      <c r="GP590" s="2492"/>
      <c r="GQ590" s="2492"/>
      <c r="GR590" s="2492"/>
      <c r="GS590" s="2492"/>
      <c r="GT590" s="2492"/>
      <c r="GU590" s="2492"/>
      <c r="GV590" s="2492"/>
      <c r="GW590" s="2492"/>
      <c r="GX590" s="2492"/>
      <c r="GY590" s="2492"/>
      <c r="GZ590" s="2492"/>
      <c r="HA590" s="2492"/>
      <c r="HB590" s="2492"/>
      <c r="HC590" s="2492"/>
      <c r="HD590" s="2492"/>
      <c r="HE590" s="2492"/>
      <c r="HF590" s="2492"/>
      <c r="HG590" s="2492"/>
      <c r="HH590" s="2492"/>
      <c r="HI590" s="2492"/>
      <c r="HJ590" s="2492"/>
      <c r="HK590" s="2492"/>
      <c r="HL590" s="2492"/>
      <c r="HM590" s="2492"/>
      <c r="HN590" s="2492"/>
      <c r="HO590" s="2492"/>
      <c r="HP590" s="2492"/>
      <c r="HQ590" s="2492"/>
      <c r="HR590" s="2492"/>
      <c r="HS590" s="2492"/>
      <c r="HT590" s="2492"/>
      <c r="HU590" s="2492"/>
      <c r="HV590" s="2492"/>
      <c r="HW590" s="2492"/>
      <c r="HX590" s="2492"/>
      <c r="HY590" s="2492"/>
      <c r="HZ590" s="2492"/>
      <c r="IA590" s="2492"/>
      <c r="IB590" s="2492"/>
      <c r="IC590" s="2492"/>
      <c r="ID590" s="2492"/>
      <c r="IE590" s="2492"/>
    </row>
    <row r="591" spans="1:239" s="1472" customFormat="1" ht="27" customHeight="1">
      <c r="A591" s="1684" t="s">
        <v>2315</v>
      </c>
      <c r="B591" s="1770" t="s">
        <v>2316</v>
      </c>
      <c r="C591" s="4429" t="s">
        <v>2317</v>
      </c>
      <c r="D591" s="4430"/>
      <c r="E591" s="4430"/>
      <c r="F591" s="4431"/>
      <c r="G591" s="1621">
        <v>2</v>
      </c>
      <c r="H591" s="1622"/>
      <c r="I591" s="1778">
        <v>45.7</v>
      </c>
      <c r="J591" s="2064"/>
      <c r="K591" s="1624">
        <v>5</v>
      </c>
      <c r="L591" s="2442"/>
      <c r="M591" s="128"/>
      <c r="N591" s="466"/>
      <c r="O591" s="350"/>
      <c r="P591" s="1890"/>
      <c r="Q591" s="350"/>
      <c r="R591" s="2625"/>
      <c r="S591" s="466"/>
      <c r="T591" s="350"/>
      <c r="U591" s="1890"/>
      <c r="V591" s="350"/>
      <c r="W591" s="1432"/>
      <c r="X591" s="1689">
        <v>0.05</v>
      </c>
      <c r="Y591" s="2064"/>
      <c r="Z591" s="1504">
        <v>8420</v>
      </c>
      <c r="AA591" s="1691"/>
      <c r="AB591" s="2683"/>
      <c r="AC591" s="2516">
        <f t="shared" si="36"/>
        <v>0</v>
      </c>
      <c r="AD591" s="1416">
        <f t="shared" si="37"/>
        <v>0</v>
      </c>
      <c r="AE591" s="1416">
        <f t="shared" si="38"/>
        <v>0</v>
      </c>
      <c r="AF591" s="1416">
        <f t="shared" si="39"/>
        <v>0</v>
      </c>
      <c r="AG591" s="2492"/>
      <c r="AH591" s="2492"/>
      <c r="AI591" s="2492"/>
      <c r="AJ591" s="2492"/>
      <c r="AK591" s="2492"/>
      <c r="AL591" s="2492"/>
      <c r="AM591" s="2492"/>
      <c r="AN591" s="2492"/>
      <c r="AO591" s="2492"/>
      <c r="AP591" s="2492"/>
      <c r="AQ591" s="2492"/>
      <c r="AR591" s="2492"/>
      <c r="AS591" s="2492"/>
      <c r="AT591" s="2492"/>
      <c r="AU591" s="2492"/>
      <c r="AV591" s="2492"/>
      <c r="AW591" s="2492"/>
      <c r="AX591" s="2492"/>
      <c r="AY591" s="2492"/>
      <c r="AZ591" s="2492"/>
      <c r="BA591" s="2492"/>
      <c r="BB591" s="2492"/>
      <c r="BC591" s="2492"/>
      <c r="BD591" s="2492"/>
      <c r="BE591" s="2492"/>
      <c r="BF591" s="2492"/>
      <c r="BG591" s="2492"/>
      <c r="BH591" s="2492"/>
      <c r="BI591" s="2492"/>
      <c r="BJ591" s="2492"/>
      <c r="BK591" s="2492"/>
      <c r="BL591" s="2492"/>
      <c r="BM591" s="2492"/>
      <c r="BN591" s="2492"/>
      <c r="BO591" s="2492"/>
      <c r="BP591" s="2492"/>
      <c r="BQ591" s="2492"/>
      <c r="BR591" s="2492"/>
      <c r="BS591" s="2492"/>
      <c r="BT591" s="2492"/>
      <c r="BU591" s="2492"/>
      <c r="BV591" s="2492"/>
      <c r="BW591" s="2492"/>
      <c r="BX591" s="2492"/>
      <c r="BY591" s="2492"/>
      <c r="BZ591" s="2492"/>
      <c r="CA591" s="2492"/>
      <c r="CB591" s="2492"/>
      <c r="CC591" s="2492"/>
      <c r="CD591" s="2492"/>
      <c r="CE591" s="2492"/>
      <c r="CF591" s="2492"/>
      <c r="CG591" s="2492"/>
      <c r="CH591" s="2492"/>
      <c r="CI591" s="2492"/>
      <c r="CJ591" s="2492"/>
      <c r="CK591" s="2492"/>
      <c r="CL591" s="2492"/>
      <c r="CM591" s="2492"/>
      <c r="CN591" s="2492"/>
      <c r="CO591" s="2492"/>
      <c r="CP591" s="2492"/>
      <c r="CQ591" s="2492"/>
      <c r="CR591" s="2492"/>
      <c r="CS591" s="2492"/>
      <c r="CT591" s="2492"/>
      <c r="CU591" s="2492"/>
      <c r="CV591" s="2492"/>
      <c r="CW591" s="2492"/>
      <c r="CX591" s="2492"/>
      <c r="CY591" s="2492"/>
      <c r="CZ591" s="2492"/>
      <c r="DA591" s="2492"/>
      <c r="DB591" s="2492"/>
      <c r="DC591" s="2492"/>
      <c r="DD591" s="2492"/>
      <c r="DE591" s="2492"/>
      <c r="DF591" s="2492"/>
      <c r="DG591" s="2492"/>
      <c r="DH591" s="2492"/>
      <c r="DI591" s="2492"/>
      <c r="DJ591" s="2492"/>
      <c r="DK591" s="2492"/>
      <c r="DL591" s="2492"/>
      <c r="DM591" s="2492"/>
      <c r="DN591" s="2492"/>
      <c r="DO591" s="2492"/>
      <c r="DP591" s="2492"/>
      <c r="DQ591" s="2492"/>
      <c r="DR591" s="2492"/>
      <c r="DS591" s="2492"/>
      <c r="DT591" s="2492"/>
      <c r="DU591" s="2492"/>
      <c r="DV591" s="2492"/>
      <c r="DW591" s="2492"/>
      <c r="DX591" s="2492"/>
      <c r="DY591" s="2492"/>
      <c r="DZ591" s="2492"/>
      <c r="EA591" s="2492"/>
      <c r="EB591" s="2492"/>
      <c r="EC591" s="2492"/>
      <c r="ED591" s="2492"/>
      <c r="EE591" s="2492"/>
      <c r="EF591" s="2492"/>
      <c r="EG591" s="2492"/>
      <c r="EH591" s="2492"/>
      <c r="EI591" s="2492"/>
      <c r="EJ591" s="2492"/>
      <c r="EK591" s="2492"/>
      <c r="EL591" s="2492"/>
      <c r="EM591" s="2492"/>
      <c r="EN591" s="2492"/>
      <c r="EO591" s="2492"/>
      <c r="EP591" s="2492"/>
      <c r="EQ591" s="2492"/>
      <c r="ER591" s="2492"/>
      <c r="ES591" s="2492"/>
      <c r="ET591" s="2492"/>
      <c r="EU591" s="2492"/>
      <c r="EV591" s="2492"/>
      <c r="EW591" s="2492"/>
      <c r="EX591" s="2492"/>
      <c r="EY591" s="2492"/>
      <c r="EZ591" s="2492"/>
      <c r="FA591" s="2492"/>
      <c r="FB591" s="2492"/>
      <c r="FC591" s="2492"/>
      <c r="FD591" s="2492"/>
      <c r="FE591" s="2492"/>
      <c r="FF591" s="2492"/>
      <c r="FG591" s="2492"/>
      <c r="FH591" s="2492"/>
      <c r="FI591" s="2492"/>
      <c r="FJ591" s="2492"/>
      <c r="FK591" s="2492"/>
      <c r="FL591" s="2492"/>
      <c r="FM591" s="2492"/>
      <c r="FN591" s="2492"/>
      <c r="FO591" s="2492"/>
      <c r="FP591" s="2492"/>
      <c r="FQ591" s="2492"/>
      <c r="FR591" s="2492"/>
      <c r="FS591" s="2492"/>
      <c r="FT591" s="2492"/>
      <c r="FU591" s="2492"/>
      <c r="FV591" s="2492"/>
      <c r="FW591" s="2492"/>
      <c r="FX591" s="2492"/>
      <c r="FY591" s="2492"/>
      <c r="FZ591" s="2492"/>
      <c r="GA591" s="2492"/>
      <c r="GB591" s="2492"/>
      <c r="GC591" s="2492"/>
      <c r="GD591" s="2492"/>
      <c r="GE591" s="2492"/>
      <c r="GF591" s="2492"/>
      <c r="GG591" s="2492"/>
      <c r="GH591" s="2492"/>
      <c r="GI591" s="2492"/>
      <c r="GJ591" s="2492"/>
      <c r="GK591" s="2492"/>
      <c r="GL591" s="2492"/>
      <c r="GM591" s="2492"/>
      <c r="GN591" s="2492"/>
      <c r="GO591" s="2492"/>
      <c r="GP591" s="2492"/>
      <c r="GQ591" s="2492"/>
      <c r="GR591" s="2492"/>
      <c r="GS591" s="2492"/>
      <c r="GT591" s="2492"/>
      <c r="GU591" s="2492"/>
      <c r="GV591" s="2492"/>
      <c r="GW591" s="2492"/>
      <c r="GX591" s="2492"/>
      <c r="GY591" s="2492"/>
      <c r="GZ591" s="2492"/>
      <c r="HA591" s="2492"/>
      <c r="HB591" s="2492"/>
      <c r="HC591" s="2492"/>
      <c r="HD591" s="2492"/>
      <c r="HE591" s="2492"/>
      <c r="HF591" s="2492"/>
      <c r="HG591" s="2492"/>
      <c r="HH591" s="2492"/>
      <c r="HI591" s="2492"/>
      <c r="HJ591" s="2492"/>
      <c r="HK591" s="2492"/>
      <c r="HL591" s="2492"/>
      <c r="HM591" s="2492"/>
      <c r="HN591" s="2492"/>
      <c r="HO591" s="2492"/>
      <c r="HP591" s="2492"/>
      <c r="HQ591" s="2492"/>
      <c r="HR591" s="2492"/>
      <c r="HS591" s="2492"/>
      <c r="HT591" s="2492"/>
      <c r="HU591" s="2492"/>
      <c r="HV591" s="2492"/>
      <c r="HW591" s="2492"/>
      <c r="HX591" s="2492"/>
      <c r="HY591" s="2492"/>
      <c r="HZ591" s="2492"/>
      <c r="IA591" s="2492"/>
      <c r="IB591" s="2492"/>
      <c r="IC591" s="2492"/>
      <c r="ID591" s="2492"/>
      <c r="IE591" s="2492"/>
    </row>
    <row r="592" spans="1:239" s="1472" customFormat="1" ht="27" customHeight="1">
      <c r="A592" s="1063" t="s">
        <v>2318</v>
      </c>
      <c r="B592" s="904" t="s">
        <v>2319</v>
      </c>
      <c r="C592" s="4397" t="s">
        <v>2320</v>
      </c>
      <c r="D592" s="4398"/>
      <c r="E592" s="4398"/>
      <c r="F592" s="4415"/>
      <c r="G592" s="1068">
        <v>2</v>
      </c>
      <c r="H592" s="905"/>
      <c r="I592" s="906">
        <v>24.9</v>
      </c>
      <c r="J592" s="783"/>
      <c r="K592" s="907">
        <v>3</v>
      </c>
      <c r="L592" s="1285"/>
      <c r="M592" s="289"/>
      <c r="N592" s="1137"/>
      <c r="O592" s="1147"/>
      <c r="P592" s="1944"/>
      <c r="Q592" s="1147"/>
      <c r="R592" s="2466"/>
      <c r="S592" s="1137"/>
      <c r="T592" s="1147"/>
      <c r="U592" s="1944"/>
      <c r="V592" s="1147"/>
      <c r="W592" s="1429"/>
      <c r="X592" s="778">
        <v>0.2</v>
      </c>
      <c r="Y592" s="769"/>
      <c r="Z592" s="1128">
        <v>4211</v>
      </c>
      <c r="AA592" s="780"/>
      <c r="AB592" s="2484"/>
      <c r="AC592" s="2516">
        <f t="shared" si="36"/>
        <v>0</v>
      </c>
      <c r="AD592" s="1416">
        <f t="shared" si="37"/>
        <v>0</v>
      </c>
      <c r="AE592" s="1416">
        <f t="shared" si="38"/>
        <v>0</v>
      </c>
      <c r="AF592" s="1416">
        <f t="shared" si="39"/>
        <v>0</v>
      </c>
      <c r="AG592" s="2492"/>
      <c r="AH592" s="2492"/>
      <c r="AI592" s="2492"/>
      <c r="AJ592" s="2492"/>
      <c r="AK592" s="2492"/>
      <c r="AL592" s="2492"/>
      <c r="AM592" s="2492"/>
      <c r="AN592" s="2492"/>
      <c r="AO592" s="2492"/>
      <c r="AP592" s="2492"/>
      <c r="AQ592" s="2492"/>
      <c r="AR592" s="2492"/>
      <c r="AS592" s="2492"/>
      <c r="AT592" s="2492"/>
      <c r="AU592" s="2492"/>
      <c r="AV592" s="2492"/>
      <c r="AW592" s="2492"/>
      <c r="AX592" s="2492"/>
      <c r="AY592" s="2492"/>
      <c r="AZ592" s="2492"/>
      <c r="BA592" s="2492"/>
      <c r="BB592" s="2492"/>
      <c r="BC592" s="2492"/>
      <c r="BD592" s="2492"/>
      <c r="BE592" s="2492"/>
      <c r="BF592" s="2492"/>
      <c r="BG592" s="2492"/>
      <c r="BH592" s="2492"/>
      <c r="BI592" s="2492"/>
      <c r="BJ592" s="2492"/>
      <c r="BK592" s="2492"/>
      <c r="BL592" s="2492"/>
      <c r="BM592" s="2492"/>
      <c r="BN592" s="2492"/>
      <c r="BO592" s="2492"/>
      <c r="BP592" s="2492"/>
      <c r="BQ592" s="2492"/>
      <c r="BR592" s="2492"/>
      <c r="BS592" s="2492"/>
      <c r="BT592" s="2492"/>
      <c r="BU592" s="2492"/>
      <c r="BV592" s="2492"/>
      <c r="BW592" s="2492"/>
      <c r="BX592" s="2492"/>
      <c r="BY592" s="2492"/>
      <c r="BZ592" s="2492"/>
      <c r="CA592" s="2492"/>
      <c r="CB592" s="2492"/>
      <c r="CC592" s="2492"/>
      <c r="CD592" s="2492"/>
      <c r="CE592" s="2492"/>
      <c r="CF592" s="2492"/>
      <c r="CG592" s="2492"/>
      <c r="CH592" s="2492"/>
      <c r="CI592" s="2492"/>
      <c r="CJ592" s="2492"/>
      <c r="CK592" s="2492"/>
      <c r="CL592" s="2492"/>
      <c r="CM592" s="2492"/>
      <c r="CN592" s="2492"/>
      <c r="CO592" s="2492"/>
      <c r="CP592" s="2492"/>
      <c r="CQ592" s="2492"/>
      <c r="CR592" s="2492"/>
      <c r="CS592" s="2492"/>
      <c r="CT592" s="2492"/>
      <c r="CU592" s="2492"/>
      <c r="CV592" s="2492"/>
      <c r="CW592" s="2492"/>
      <c r="CX592" s="2492"/>
      <c r="CY592" s="2492"/>
      <c r="CZ592" s="2492"/>
      <c r="DA592" s="2492"/>
      <c r="DB592" s="2492"/>
      <c r="DC592" s="2492"/>
      <c r="DD592" s="2492"/>
      <c r="DE592" s="2492"/>
      <c r="DF592" s="2492"/>
      <c r="DG592" s="2492"/>
      <c r="DH592" s="2492"/>
      <c r="DI592" s="2492"/>
      <c r="DJ592" s="2492"/>
      <c r="DK592" s="2492"/>
      <c r="DL592" s="2492"/>
      <c r="DM592" s="2492"/>
      <c r="DN592" s="2492"/>
      <c r="DO592" s="2492"/>
      <c r="DP592" s="2492"/>
      <c r="DQ592" s="2492"/>
      <c r="DR592" s="2492"/>
      <c r="DS592" s="2492"/>
      <c r="DT592" s="2492"/>
      <c r="DU592" s="2492"/>
      <c r="DV592" s="2492"/>
      <c r="DW592" s="2492"/>
      <c r="DX592" s="2492"/>
      <c r="DY592" s="2492"/>
      <c r="DZ592" s="2492"/>
      <c r="EA592" s="2492"/>
      <c r="EB592" s="2492"/>
      <c r="EC592" s="2492"/>
      <c r="ED592" s="2492"/>
      <c r="EE592" s="2492"/>
      <c r="EF592" s="2492"/>
      <c r="EG592" s="2492"/>
      <c r="EH592" s="2492"/>
      <c r="EI592" s="2492"/>
      <c r="EJ592" s="2492"/>
      <c r="EK592" s="2492"/>
      <c r="EL592" s="2492"/>
      <c r="EM592" s="2492"/>
      <c r="EN592" s="2492"/>
      <c r="EO592" s="2492"/>
      <c r="EP592" s="2492"/>
      <c r="EQ592" s="2492"/>
      <c r="ER592" s="2492"/>
      <c r="ES592" s="2492"/>
      <c r="ET592" s="2492"/>
      <c r="EU592" s="2492"/>
      <c r="EV592" s="2492"/>
      <c r="EW592" s="2492"/>
      <c r="EX592" s="2492"/>
      <c r="EY592" s="2492"/>
      <c r="EZ592" s="2492"/>
      <c r="FA592" s="2492"/>
      <c r="FB592" s="2492"/>
      <c r="FC592" s="2492"/>
      <c r="FD592" s="2492"/>
      <c r="FE592" s="2492"/>
      <c r="FF592" s="2492"/>
      <c r="FG592" s="2492"/>
      <c r="FH592" s="2492"/>
      <c r="FI592" s="2492"/>
      <c r="FJ592" s="2492"/>
      <c r="FK592" s="2492"/>
      <c r="FL592" s="2492"/>
      <c r="FM592" s="2492"/>
      <c r="FN592" s="2492"/>
      <c r="FO592" s="2492"/>
      <c r="FP592" s="2492"/>
      <c r="FQ592" s="2492"/>
      <c r="FR592" s="2492"/>
      <c r="FS592" s="2492"/>
      <c r="FT592" s="2492"/>
      <c r="FU592" s="2492"/>
      <c r="FV592" s="2492"/>
      <c r="FW592" s="2492"/>
      <c r="FX592" s="2492"/>
      <c r="FY592" s="2492"/>
      <c r="FZ592" s="2492"/>
      <c r="GA592" s="2492"/>
      <c r="GB592" s="2492"/>
      <c r="GC592" s="2492"/>
      <c r="GD592" s="2492"/>
      <c r="GE592" s="2492"/>
      <c r="GF592" s="2492"/>
      <c r="GG592" s="2492"/>
      <c r="GH592" s="2492"/>
      <c r="GI592" s="2492"/>
      <c r="GJ592" s="2492"/>
      <c r="GK592" s="2492"/>
      <c r="GL592" s="2492"/>
      <c r="GM592" s="2492"/>
      <c r="GN592" s="2492"/>
      <c r="GO592" s="2492"/>
      <c r="GP592" s="2492"/>
      <c r="GQ592" s="2492"/>
      <c r="GR592" s="2492"/>
      <c r="GS592" s="2492"/>
      <c r="GT592" s="2492"/>
      <c r="GU592" s="2492"/>
      <c r="GV592" s="2492"/>
      <c r="GW592" s="2492"/>
      <c r="GX592" s="2492"/>
      <c r="GY592" s="2492"/>
      <c r="GZ592" s="2492"/>
      <c r="HA592" s="2492"/>
      <c r="HB592" s="2492"/>
      <c r="HC592" s="2492"/>
      <c r="HD592" s="2492"/>
      <c r="HE592" s="2492"/>
      <c r="HF592" s="2492"/>
      <c r="HG592" s="2492"/>
      <c r="HH592" s="2492"/>
      <c r="HI592" s="2492"/>
      <c r="HJ592" s="2492"/>
      <c r="HK592" s="2492"/>
      <c r="HL592" s="2492"/>
      <c r="HM592" s="2492"/>
      <c r="HN592" s="2492"/>
      <c r="HO592" s="2492"/>
      <c r="HP592" s="2492"/>
      <c r="HQ592" s="2492"/>
      <c r="HR592" s="2492"/>
      <c r="HS592" s="2492"/>
      <c r="HT592" s="2492"/>
      <c r="HU592" s="2492"/>
      <c r="HV592" s="2492"/>
      <c r="HW592" s="2492"/>
      <c r="HX592" s="2492"/>
      <c r="HY592" s="2492"/>
      <c r="HZ592" s="2492"/>
      <c r="IA592" s="2492"/>
      <c r="IB592" s="2492"/>
      <c r="IC592" s="2492"/>
      <c r="ID592" s="2492"/>
      <c r="IE592" s="2492"/>
    </row>
    <row r="593" spans="1:239" s="1472" customFormat="1" ht="27" customHeight="1">
      <c r="A593" s="1495" t="s">
        <v>2321</v>
      </c>
      <c r="B593" s="1496" t="s">
        <v>2322</v>
      </c>
      <c r="C593" s="4306" t="s">
        <v>2323</v>
      </c>
      <c r="D593" s="4307"/>
      <c r="E593" s="4307"/>
      <c r="F593" s="4362"/>
      <c r="G593" s="1497">
        <v>2</v>
      </c>
      <c r="H593" s="1592"/>
      <c r="I593" s="1617">
        <v>24.9</v>
      </c>
      <c r="J593" s="1549"/>
      <c r="K593" s="1618">
        <v>3</v>
      </c>
      <c r="L593" s="2446"/>
      <c r="M593" s="1638" t="s">
        <v>2324</v>
      </c>
      <c r="N593" s="1497">
        <v>10</v>
      </c>
      <c r="O593" s="1549"/>
      <c r="P593" s="1499">
        <v>65</v>
      </c>
      <c r="Q593" s="1549"/>
      <c r="R593" s="2468"/>
      <c r="S593" s="1497">
        <v>25</v>
      </c>
      <c r="T593" s="1549"/>
      <c r="U593" s="1499">
        <v>153</v>
      </c>
      <c r="V593" s="1549"/>
      <c r="W593" s="2476"/>
      <c r="X593" s="1502">
        <v>0.2</v>
      </c>
      <c r="Y593" s="1549"/>
      <c r="Z593" s="1504">
        <v>4211</v>
      </c>
      <c r="AA593" s="1503"/>
      <c r="AB593" s="2480"/>
      <c r="AC593" s="2516">
        <f t="shared" si="36"/>
        <v>0</v>
      </c>
      <c r="AD593" s="1416">
        <f t="shared" si="37"/>
        <v>0</v>
      </c>
      <c r="AE593" s="1416">
        <f t="shared" si="38"/>
        <v>0</v>
      </c>
      <c r="AF593" s="1416">
        <f t="shared" si="39"/>
        <v>0</v>
      </c>
      <c r="AG593" s="2492"/>
      <c r="AH593" s="2492"/>
      <c r="AI593" s="2492"/>
      <c r="AJ593" s="2492"/>
      <c r="AK593" s="2492"/>
      <c r="AL593" s="2492"/>
      <c r="AM593" s="2492"/>
      <c r="AN593" s="2492"/>
      <c r="AO593" s="2492"/>
      <c r="AP593" s="2492"/>
      <c r="AQ593" s="2492"/>
      <c r="AR593" s="2492"/>
      <c r="AS593" s="2492"/>
      <c r="AT593" s="2492"/>
      <c r="AU593" s="2492"/>
      <c r="AV593" s="2492"/>
      <c r="AW593" s="2492"/>
      <c r="AX593" s="2492"/>
      <c r="AY593" s="2492"/>
      <c r="AZ593" s="2492"/>
      <c r="BA593" s="2492"/>
      <c r="BB593" s="2492"/>
      <c r="BC593" s="2492"/>
      <c r="BD593" s="2492"/>
      <c r="BE593" s="2492"/>
      <c r="BF593" s="2492"/>
      <c r="BG593" s="2492"/>
      <c r="BH593" s="2492"/>
      <c r="BI593" s="2492"/>
      <c r="BJ593" s="2492"/>
      <c r="BK593" s="2492"/>
      <c r="BL593" s="2492"/>
      <c r="BM593" s="2492"/>
      <c r="BN593" s="2492"/>
      <c r="BO593" s="2492"/>
      <c r="BP593" s="2492"/>
      <c r="BQ593" s="2492"/>
      <c r="BR593" s="2492"/>
      <c r="BS593" s="2492"/>
      <c r="BT593" s="2492"/>
      <c r="BU593" s="2492"/>
      <c r="BV593" s="2492"/>
      <c r="BW593" s="2492"/>
      <c r="BX593" s="2492"/>
      <c r="BY593" s="2492"/>
      <c r="BZ593" s="2492"/>
      <c r="CA593" s="2492"/>
      <c r="CB593" s="2492"/>
      <c r="CC593" s="2492"/>
      <c r="CD593" s="2492"/>
      <c r="CE593" s="2492"/>
      <c r="CF593" s="2492"/>
      <c r="CG593" s="2492"/>
      <c r="CH593" s="2492"/>
      <c r="CI593" s="2492"/>
      <c r="CJ593" s="2492"/>
      <c r="CK593" s="2492"/>
      <c r="CL593" s="2492"/>
      <c r="CM593" s="2492"/>
      <c r="CN593" s="2492"/>
      <c r="CO593" s="2492"/>
      <c r="CP593" s="2492"/>
      <c r="CQ593" s="2492"/>
      <c r="CR593" s="2492"/>
      <c r="CS593" s="2492"/>
      <c r="CT593" s="2492"/>
      <c r="CU593" s="2492"/>
      <c r="CV593" s="2492"/>
      <c r="CW593" s="2492"/>
      <c r="CX593" s="2492"/>
      <c r="CY593" s="2492"/>
      <c r="CZ593" s="2492"/>
      <c r="DA593" s="2492"/>
      <c r="DB593" s="2492"/>
      <c r="DC593" s="2492"/>
      <c r="DD593" s="2492"/>
      <c r="DE593" s="2492"/>
      <c r="DF593" s="2492"/>
      <c r="DG593" s="2492"/>
      <c r="DH593" s="2492"/>
      <c r="DI593" s="2492"/>
      <c r="DJ593" s="2492"/>
      <c r="DK593" s="2492"/>
      <c r="DL593" s="2492"/>
      <c r="DM593" s="2492"/>
      <c r="DN593" s="2492"/>
      <c r="DO593" s="2492"/>
      <c r="DP593" s="2492"/>
      <c r="DQ593" s="2492"/>
      <c r="DR593" s="2492"/>
      <c r="DS593" s="2492"/>
      <c r="DT593" s="2492"/>
      <c r="DU593" s="2492"/>
      <c r="DV593" s="2492"/>
      <c r="DW593" s="2492"/>
      <c r="DX593" s="2492"/>
      <c r="DY593" s="2492"/>
      <c r="DZ593" s="2492"/>
      <c r="EA593" s="2492"/>
      <c r="EB593" s="2492"/>
      <c r="EC593" s="2492"/>
      <c r="ED593" s="2492"/>
      <c r="EE593" s="2492"/>
      <c r="EF593" s="2492"/>
      <c r="EG593" s="2492"/>
      <c r="EH593" s="2492"/>
      <c r="EI593" s="2492"/>
      <c r="EJ593" s="2492"/>
      <c r="EK593" s="2492"/>
      <c r="EL593" s="2492"/>
      <c r="EM593" s="2492"/>
      <c r="EN593" s="2492"/>
      <c r="EO593" s="2492"/>
      <c r="EP593" s="2492"/>
      <c r="EQ593" s="2492"/>
      <c r="ER593" s="2492"/>
      <c r="ES593" s="2492"/>
      <c r="ET593" s="2492"/>
      <c r="EU593" s="2492"/>
      <c r="EV593" s="2492"/>
      <c r="EW593" s="2492"/>
      <c r="EX593" s="2492"/>
      <c r="EY593" s="2492"/>
      <c r="EZ593" s="2492"/>
      <c r="FA593" s="2492"/>
      <c r="FB593" s="2492"/>
      <c r="FC593" s="2492"/>
      <c r="FD593" s="2492"/>
      <c r="FE593" s="2492"/>
      <c r="FF593" s="2492"/>
      <c r="FG593" s="2492"/>
      <c r="FH593" s="2492"/>
      <c r="FI593" s="2492"/>
      <c r="FJ593" s="2492"/>
      <c r="FK593" s="2492"/>
      <c r="FL593" s="2492"/>
      <c r="FM593" s="2492"/>
      <c r="FN593" s="2492"/>
      <c r="FO593" s="2492"/>
      <c r="FP593" s="2492"/>
      <c r="FQ593" s="2492"/>
      <c r="FR593" s="2492"/>
      <c r="FS593" s="2492"/>
      <c r="FT593" s="2492"/>
      <c r="FU593" s="2492"/>
      <c r="FV593" s="2492"/>
      <c r="FW593" s="2492"/>
      <c r="FX593" s="2492"/>
      <c r="FY593" s="2492"/>
      <c r="FZ593" s="2492"/>
      <c r="GA593" s="2492"/>
      <c r="GB593" s="2492"/>
      <c r="GC593" s="2492"/>
      <c r="GD593" s="2492"/>
      <c r="GE593" s="2492"/>
      <c r="GF593" s="2492"/>
      <c r="GG593" s="2492"/>
      <c r="GH593" s="2492"/>
      <c r="GI593" s="2492"/>
      <c r="GJ593" s="2492"/>
      <c r="GK593" s="2492"/>
      <c r="GL593" s="2492"/>
      <c r="GM593" s="2492"/>
      <c r="GN593" s="2492"/>
      <c r="GO593" s="2492"/>
      <c r="GP593" s="2492"/>
      <c r="GQ593" s="2492"/>
      <c r="GR593" s="2492"/>
      <c r="GS593" s="2492"/>
      <c r="GT593" s="2492"/>
      <c r="GU593" s="2492"/>
      <c r="GV593" s="2492"/>
      <c r="GW593" s="2492"/>
      <c r="GX593" s="2492"/>
      <c r="GY593" s="2492"/>
      <c r="GZ593" s="2492"/>
      <c r="HA593" s="2492"/>
      <c r="HB593" s="2492"/>
      <c r="HC593" s="2492"/>
      <c r="HD593" s="2492"/>
      <c r="HE593" s="2492"/>
      <c r="HF593" s="2492"/>
      <c r="HG593" s="2492"/>
      <c r="HH593" s="2492"/>
      <c r="HI593" s="2492"/>
      <c r="HJ593" s="2492"/>
      <c r="HK593" s="2492"/>
      <c r="HL593" s="2492"/>
      <c r="HM593" s="2492"/>
      <c r="HN593" s="2492"/>
      <c r="HO593" s="2492"/>
      <c r="HP593" s="2492"/>
      <c r="HQ593" s="2492"/>
      <c r="HR593" s="2492"/>
      <c r="HS593" s="2492"/>
      <c r="HT593" s="2492"/>
      <c r="HU593" s="2492"/>
      <c r="HV593" s="2492"/>
      <c r="HW593" s="2492"/>
      <c r="HX593" s="2492"/>
      <c r="HY593" s="2492"/>
      <c r="HZ593" s="2492"/>
      <c r="IA593" s="2492"/>
      <c r="IB593" s="2492"/>
      <c r="IC593" s="2492"/>
      <c r="ID593" s="2492"/>
      <c r="IE593" s="2492"/>
    </row>
    <row r="594" spans="1:239" s="1472" customFormat="1" ht="27" customHeight="1">
      <c r="A594" s="1684" t="s">
        <v>2325</v>
      </c>
      <c r="B594" s="1770" t="s">
        <v>2326</v>
      </c>
      <c r="C594" s="4306" t="s">
        <v>2327</v>
      </c>
      <c r="D594" s="4299"/>
      <c r="E594" s="4299"/>
      <c r="F594" s="4457"/>
      <c r="G594" s="1621">
        <v>2</v>
      </c>
      <c r="H594" s="1622"/>
      <c r="I594" s="1778">
        <v>24.9</v>
      </c>
      <c r="J594" s="2064"/>
      <c r="K594" s="1624">
        <v>3</v>
      </c>
      <c r="L594" s="2442"/>
      <c r="M594" s="201" t="s">
        <v>2328</v>
      </c>
      <c r="N594" s="1137"/>
      <c r="O594" s="1147"/>
      <c r="P594" s="1944"/>
      <c r="Q594" s="1147"/>
      <c r="R594" s="2466"/>
      <c r="S594" s="1137"/>
      <c r="T594" s="1147"/>
      <c r="U594" s="1944"/>
      <c r="V594" s="1147"/>
      <c r="W594" s="1429"/>
      <c r="X594" s="1689">
        <v>0.2</v>
      </c>
      <c r="Y594" s="2064"/>
      <c r="Z594" s="1690">
        <v>4211</v>
      </c>
      <c r="AA594" s="1691"/>
      <c r="AB594" s="2683"/>
      <c r="AC594" s="2516">
        <f t="shared" si="36"/>
        <v>0</v>
      </c>
      <c r="AD594" s="1416">
        <f t="shared" si="37"/>
        <v>0</v>
      </c>
      <c r="AE594" s="1416">
        <f t="shared" si="38"/>
        <v>0</v>
      </c>
      <c r="AF594" s="1416">
        <f t="shared" si="39"/>
        <v>0</v>
      </c>
      <c r="AG594" s="2492"/>
      <c r="AH594" s="2492"/>
      <c r="AI594" s="2492"/>
      <c r="AJ594" s="2492"/>
      <c r="AK594" s="2492"/>
      <c r="AL594" s="2492"/>
      <c r="AM594" s="2492"/>
      <c r="AN594" s="2492"/>
      <c r="AO594" s="2492"/>
      <c r="AP594" s="2492"/>
      <c r="AQ594" s="2492"/>
      <c r="AR594" s="2492"/>
      <c r="AS594" s="2492"/>
      <c r="AT594" s="2492"/>
      <c r="AU594" s="2492"/>
      <c r="AV594" s="2492"/>
      <c r="AW594" s="2492"/>
      <c r="AX594" s="2492"/>
      <c r="AY594" s="2492"/>
      <c r="AZ594" s="2492"/>
      <c r="BA594" s="2492"/>
      <c r="BB594" s="2492"/>
      <c r="BC594" s="2492"/>
      <c r="BD594" s="2492"/>
      <c r="BE594" s="2492"/>
      <c r="BF594" s="2492"/>
      <c r="BG594" s="2492"/>
      <c r="BH594" s="2492"/>
      <c r="BI594" s="2492"/>
      <c r="BJ594" s="2492"/>
      <c r="BK594" s="2492"/>
      <c r="BL594" s="2492"/>
      <c r="BM594" s="2492"/>
      <c r="BN594" s="2492"/>
      <c r="BO594" s="2492"/>
      <c r="BP594" s="2492"/>
      <c r="BQ594" s="2492"/>
      <c r="BR594" s="2492"/>
      <c r="BS594" s="2492"/>
      <c r="BT594" s="2492"/>
      <c r="BU594" s="2492"/>
      <c r="BV594" s="2492"/>
      <c r="BW594" s="2492"/>
      <c r="BX594" s="2492"/>
      <c r="BY594" s="2492"/>
      <c r="BZ594" s="2492"/>
      <c r="CA594" s="2492"/>
      <c r="CB594" s="2492"/>
      <c r="CC594" s="2492"/>
      <c r="CD594" s="2492"/>
      <c r="CE594" s="2492"/>
      <c r="CF594" s="2492"/>
      <c r="CG594" s="2492"/>
      <c r="CH594" s="2492"/>
      <c r="CI594" s="2492"/>
      <c r="CJ594" s="2492"/>
      <c r="CK594" s="2492"/>
      <c r="CL594" s="2492"/>
      <c r="CM594" s="2492"/>
      <c r="CN594" s="2492"/>
      <c r="CO594" s="2492"/>
      <c r="CP594" s="2492"/>
      <c r="CQ594" s="2492"/>
      <c r="CR594" s="2492"/>
      <c r="CS594" s="2492"/>
      <c r="CT594" s="2492"/>
      <c r="CU594" s="2492"/>
      <c r="CV594" s="2492"/>
      <c r="CW594" s="2492"/>
      <c r="CX594" s="2492"/>
      <c r="CY594" s="2492"/>
      <c r="CZ594" s="2492"/>
      <c r="DA594" s="2492"/>
      <c r="DB594" s="2492"/>
      <c r="DC594" s="2492"/>
      <c r="DD594" s="2492"/>
      <c r="DE594" s="2492"/>
      <c r="DF594" s="2492"/>
      <c r="DG594" s="2492"/>
      <c r="DH594" s="2492"/>
      <c r="DI594" s="2492"/>
      <c r="DJ594" s="2492"/>
      <c r="DK594" s="2492"/>
      <c r="DL594" s="2492"/>
      <c r="DM594" s="2492"/>
      <c r="DN594" s="2492"/>
      <c r="DO594" s="2492"/>
      <c r="DP594" s="2492"/>
      <c r="DQ594" s="2492"/>
      <c r="DR594" s="2492"/>
      <c r="DS594" s="2492"/>
      <c r="DT594" s="2492"/>
      <c r="DU594" s="2492"/>
      <c r="DV594" s="2492"/>
      <c r="DW594" s="2492"/>
      <c r="DX594" s="2492"/>
      <c r="DY594" s="2492"/>
      <c r="DZ594" s="2492"/>
      <c r="EA594" s="2492"/>
      <c r="EB594" s="2492"/>
      <c r="EC594" s="2492"/>
      <c r="ED594" s="2492"/>
      <c r="EE594" s="2492"/>
      <c r="EF594" s="2492"/>
      <c r="EG594" s="2492"/>
      <c r="EH594" s="2492"/>
      <c r="EI594" s="2492"/>
      <c r="EJ594" s="2492"/>
      <c r="EK594" s="2492"/>
      <c r="EL594" s="2492"/>
      <c r="EM594" s="2492"/>
      <c r="EN594" s="2492"/>
      <c r="EO594" s="2492"/>
      <c r="EP594" s="2492"/>
      <c r="EQ594" s="2492"/>
      <c r="ER594" s="2492"/>
      <c r="ES594" s="2492"/>
      <c r="ET594" s="2492"/>
      <c r="EU594" s="2492"/>
      <c r="EV594" s="2492"/>
      <c r="EW594" s="2492"/>
      <c r="EX594" s="2492"/>
      <c r="EY594" s="2492"/>
      <c r="EZ594" s="2492"/>
      <c r="FA594" s="2492"/>
      <c r="FB594" s="2492"/>
      <c r="FC594" s="2492"/>
      <c r="FD594" s="2492"/>
      <c r="FE594" s="2492"/>
      <c r="FF594" s="2492"/>
      <c r="FG594" s="2492"/>
      <c r="FH594" s="2492"/>
      <c r="FI594" s="2492"/>
      <c r="FJ594" s="2492"/>
      <c r="FK594" s="2492"/>
      <c r="FL594" s="2492"/>
      <c r="FM594" s="2492"/>
      <c r="FN594" s="2492"/>
      <c r="FO594" s="2492"/>
      <c r="FP594" s="2492"/>
      <c r="FQ594" s="2492"/>
      <c r="FR594" s="2492"/>
      <c r="FS594" s="2492"/>
      <c r="FT594" s="2492"/>
      <c r="FU594" s="2492"/>
      <c r="FV594" s="2492"/>
      <c r="FW594" s="2492"/>
      <c r="FX594" s="2492"/>
      <c r="FY594" s="2492"/>
      <c r="FZ594" s="2492"/>
      <c r="GA594" s="2492"/>
      <c r="GB594" s="2492"/>
      <c r="GC594" s="2492"/>
      <c r="GD594" s="2492"/>
      <c r="GE594" s="2492"/>
      <c r="GF594" s="2492"/>
      <c r="GG594" s="2492"/>
      <c r="GH594" s="2492"/>
      <c r="GI594" s="2492"/>
      <c r="GJ594" s="2492"/>
      <c r="GK594" s="2492"/>
      <c r="GL594" s="2492"/>
      <c r="GM594" s="2492"/>
      <c r="GN594" s="2492"/>
      <c r="GO594" s="2492"/>
      <c r="GP594" s="2492"/>
      <c r="GQ594" s="2492"/>
      <c r="GR594" s="2492"/>
      <c r="GS594" s="2492"/>
      <c r="GT594" s="2492"/>
      <c r="GU594" s="2492"/>
      <c r="GV594" s="2492"/>
      <c r="GW594" s="2492"/>
      <c r="GX594" s="2492"/>
      <c r="GY594" s="2492"/>
      <c r="GZ594" s="2492"/>
      <c r="HA594" s="2492"/>
      <c r="HB594" s="2492"/>
      <c r="HC594" s="2492"/>
      <c r="HD594" s="2492"/>
      <c r="HE594" s="2492"/>
      <c r="HF594" s="2492"/>
      <c r="HG594" s="2492"/>
      <c r="HH594" s="2492"/>
      <c r="HI594" s="2492"/>
      <c r="HJ594" s="2492"/>
      <c r="HK594" s="2492"/>
      <c r="HL594" s="2492"/>
      <c r="HM594" s="2492"/>
      <c r="HN594" s="2492"/>
      <c r="HO594" s="2492"/>
      <c r="HP594" s="2492"/>
      <c r="HQ594" s="2492"/>
      <c r="HR594" s="2492"/>
      <c r="HS594" s="2492"/>
      <c r="HT594" s="2492"/>
      <c r="HU594" s="2492"/>
      <c r="HV594" s="2492"/>
      <c r="HW594" s="2492"/>
      <c r="HX594" s="2492"/>
      <c r="HY594" s="2492"/>
      <c r="HZ594" s="2492"/>
      <c r="IA594" s="2492"/>
      <c r="IB594" s="2492"/>
      <c r="IC594" s="2492"/>
      <c r="ID594" s="2492"/>
      <c r="IE594" s="2492"/>
    </row>
    <row r="595" spans="1:239" s="2323" customFormat="1" ht="27" customHeight="1" thickBot="1">
      <c r="A595" s="1684" t="s">
        <v>2329</v>
      </c>
      <c r="B595" s="1770" t="s">
        <v>2330</v>
      </c>
      <c r="C595" s="4306" t="s">
        <v>2331</v>
      </c>
      <c r="D595" s="4307"/>
      <c r="E595" s="4293"/>
      <c r="F595" s="4300"/>
      <c r="G595" s="1621">
        <v>2</v>
      </c>
      <c r="H595" s="1622"/>
      <c r="I595" s="1778">
        <v>37.299999999999997</v>
      </c>
      <c r="J595" s="2064"/>
      <c r="K595" s="1624">
        <v>4</v>
      </c>
      <c r="L595" s="2442"/>
      <c r="M595" s="1835" t="s">
        <v>2328</v>
      </c>
      <c r="N595" s="2028"/>
      <c r="O595" s="992"/>
      <c r="P595" s="2246"/>
      <c r="Q595" s="992"/>
      <c r="R595" s="2645"/>
      <c r="S595" s="2028"/>
      <c r="T595" s="992"/>
      <c r="U595" s="2246"/>
      <c r="V595" s="992"/>
      <c r="W595" s="2643"/>
      <c r="X595" s="1689">
        <v>0.1</v>
      </c>
      <c r="Y595" s="2064"/>
      <c r="Z595" s="1690">
        <v>4992</v>
      </c>
      <c r="AA595" s="1691"/>
      <c r="AB595" s="2478"/>
      <c r="AC595" s="2516">
        <f t="shared" si="36"/>
        <v>0</v>
      </c>
      <c r="AD595" s="1416">
        <f t="shared" si="37"/>
        <v>0</v>
      </c>
      <c r="AE595" s="1416">
        <f t="shared" si="38"/>
        <v>0</v>
      </c>
      <c r="AF595" s="1416">
        <f t="shared" si="39"/>
        <v>0</v>
      </c>
      <c r="AG595" s="2514"/>
      <c r="AH595" s="2514"/>
      <c r="AI595" s="2514"/>
      <c r="AJ595" s="2514"/>
      <c r="AK595" s="2514"/>
      <c r="AL595" s="2514"/>
      <c r="AM595" s="2514"/>
      <c r="AN595" s="2514"/>
      <c r="AO595" s="2514"/>
      <c r="AP595" s="2514"/>
      <c r="AQ595" s="2514"/>
      <c r="AR595" s="2514"/>
      <c r="AS595" s="2514"/>
      <c r="AT595" s="2514"/>
      <c r="AU595" s="2514"/>
      <c r="AV595" s="2514"/>
      <c r="AW595" s="2514"/>
      <c r="AX595" s="2514"/>
      <c r="AY595" s="2514"/>
      <c r="AZ595" s="2514"/>
      <c r="BA595" s="2514"/>
      <c r="BB595" s="2514"/>
      <c r="BC595" s="2514"/>
      <c r="BD595" s="2514"/>
      <c r="BE595" s="2514"/>
      <c r="BF595" s="2514"/>
      <c r="BG595" s="2514"/>
      <c r="BH595" s="2514"/>
      <c r="BI595" s="2514"/>
      <c r="BJ595" s="2514"/>
      <c r="BK595" s="2514"/>
      <c r="BL595" s="2514"/>
      <c r="BM595" s="2514"/>
      <c r="BN595" s="2514"/>
      <c r="BO595" s="2514"/>
      <c r="BP595" s="2514"/>
      <c r="BQ595" s="2514"/>
      <c r="BR595" s="2514"/>
      <c r="BS595" s="2514"/>
      <c r="BT595" s="2514"/>
      <c r="BU595" s="2514"/>
      <c r="BV595" s="2514"/>
      <c r="BW595" s="2514"/>
      <c r="BX595" s="2514"/>
      <c r="BY595" s="2514"/>
      <c r="BZ595" s="2514"/>
      <c r="CA595" s="2514"/>
      <c r="CB595" s="2514"/>
      <c r="CC595" s="2514"/>
      <c r="CD595" s="2514"/>
      <c r="CE595" s="2514"/>
      <c r="CF595" s="2514"/>
      <c r="CG595" s="2514"/>
      <c r="CH595" s="2514"/>
      <c r="CI595" s="2514"/>
      <c r="CJ595" s="2514"/>
      <c r="CK595" s="2514"/>
      <c r="CL595" s="2514"/>
      <c r="CM595" s="2514"/>
      <c r="CN595" s="2514"/>
      <c r="CO595" s="2514"/>
      <c r="CP595" s="2514"/>
      <c r="CQ595" s="2514"/>
      <c r="CR595" s="2514"/>
      <c r="CS595" s="2514"/>
      <c r="CT595" s="2514"/>
      <c r="CU595" s="2514"/>
      <c r="CV595" s="2514"/>
      <c r="CW595" s="2514"/>
      <c r="CX595" s="2514"/>
      <c r="CY595" s="2514"/>
      <c r="CZ595" s="2514"/>
      <c r="DA595" s="2514"/>
      <c r="DB595" s="2514"/>
      <c r="DC595" s="2514"/>
      <c r="DD595" s="2514"/>
      <c r="DE595" s="2514"/>
      <c r="DF595" s="2514"/>
      <c r="DG595" s="2514"/>
      <c r="DH595" s="2514"/>
      <c r="DI595" s="2514"/>
      <c r="DJ595" s="2514"/>
      <c r="DK595" s="2514"/>
      <c r="DL595" s="2514"/>
      <c r="DM595" s="2514"/>
      <c r="DN595" s="2514"/>
      <c r="DO595" s="2514"/>
      <c r="DP595" s="2514"/>
      <c r="DQ595" s="2514"/>
      <c r="DR595" s="2514"/>
      <c r="DS595" s="2514"/>
      <c r="DT595" s="2514"/>
      <c r="DU595" s="2514"/>
      <c r="DV595" s="2514"/>
      <c r="DW595" s="2514"/>
      <c r="DX595" s="2514"/>
      <c r="DY595" s="2514"/>
      <c r="DZ595" s="2514"/>
      <c r="EA595" s="2514"/>
      <c r="EB595" s="2514"/>
      <c r="EC595" s="2514"/>
      <c r="ED595" s="2514"/>
      <c r="EE595" s="2514"/>
      <c r="EF595" s="2514"/>
      <c r="EG595" s="2514"/>
      <c r="EH595" s="2514"/>
      <c r="EI595" s="2514"/>
      <c r="EJ595" s="2514"/>
      <c r="EK595" s="2514"/>
      <c r="EL595" s="2514"/>
      <c r="EM595" s="2514"/>
      <c r="EN595" s="2514"/>
      <c r="EO595" s="2514"/>
      <c r="EP595" s="2514"/>
      <c r="EQ595" s="2514"/>
      <c r="ER595" s="2514"/>
      <c r="ES595" s="2514"/>
      <c r="ET595" s="2514"/>
      <c r="EU595" s="2514"/>
      <c r="EV595" s="2514"/>
      <c r="EW595" s="2514"/>
      <c r="EX595" s="2514"/>
      <c r="EY595" s="2514"/>
      <c r="EZ595" s="2514"/>
      <c r="FA595" s="2514"/>
      <c r="FB595" s="2514"/>
      <c r="FC595" s="2514"/>
      <c r="FD595" s="2514"/>
      <c r="FE595" s="2514"/>
      <c r="FF595" s="2514"/>
      <c r="FG595" s="2514"/>
      <c r="FH595" s="2514"/>
      <c r="FI595" s="2514"/>
      <c r="FJ595" s="2514"/>
      <c r="FK595" s="2514"/>
      <c r="FL595" s="2514"/>
      <c r="FM595" s="2514"/>
      <c r="FN595" s="2514"/>
      <c r="FO595" s="2514"/>
      <c r="FP595" s="2514"/>
      <c r="FQ595" s="2514"/>
      <c r="FR595" s="2514"/>
      <c r="FS595" s="2514"/>
      <c r="FT595" s="2514"/>
      <c r="FU595" s="2514"/>
      <c r="FV595" s="2514"/>
      <c r="FW595" s="2514"/>
      <c r="FX595" s="2514"/>
      <c r="FY595" s="2514"/>
      <c r="FZ595" s="2514"/>
      <c r="GA595" s="2514"/>
      <c r="GB595" s="2514"/>
      <c r="GC595" s="2514"/>
      <c r="GD595" s="2514"/>
      <c r="GE595" s="2514"/>
      <c r="GF595" s="2514"/>
      <c r="GG595" s="2514"/>
      <c r="GH595" s="2514"/>
      <c r="GI595" s="2514"/>
      <c r="GJ595" s="2514"/>
      <c r="GK595" s="2514"/>
      <c r="GL595" s="2514"/>
      <c r="GM595" s="2514"/>
      <c r="GN595" s="2514"/>
      <c r="GO595" s="2514"/>
      <c r="GP595" s="2514"/>
      <c r="GQ595" s="2514"/>
      <c r="GR595" s="2514"/>
      <c r="GS595" s="2514"/>
      <c r="GT595" s="2514"/>
      <c r="GU595" s="2514"/>
      <c r="GV595" s="2514"/>
      <c r="GW595" s="2514"/>
      <c r="GX595" s="2514"/>
      <c r="GY595" s="2514"/>
      <c r="GZ595" s="2514"/>
      <c r="HA595" s="2514"/>
      <c r="HB595" s="2514"/>
      <c r="HC595" s="2514"/>
      <c r="HD595" s="2514"/>
      <c r="HE595" s="2514"/>
      <c r="HF595" s="2514"/>
      <c r="HG595" s="2514"/>
      <c r="HH595" s="2514"/>
      <c r="HI595" s="2514"/>
      <c r="HJ595" s="2514"/>
      <c r="HK595" s="2514"/>
      <c r="HL595" s="2514"/>
      <c r="HM595" s="2514"/>
      <c r="HN595" s="2514"/>
      <c r="HO595" s="2514"/>
      <c r="HP595" s="2514"/>
      <c r="HQ595" s="2514"/>
      <c r="HR595" s="2514"/>
      <c r="HS595" s="2514"/>
      <c r="HT595" s="2514"/>
      <c r="HU595" s="2514"/>
      <c r="HV595" s="2514"/>
      <c r="HW595" s="2514"/>
      <c r="HX595" s="2514"/>
      <c r="HY595" s="2514"/>
      <c r="HZ595" s="2514"/>
      <c r="IA595" s="2514"/>
      <c r="IB595" s="2514"/>
      <c r="IC595" s="2514"/>
      <c r="ID595" s="2514"/>
      <c r="IE595" s="2514"/>
    </row>
    <row r="596" spans="1:239" s="1472" customFormat="1" ht="30" customHeight="1" thickBot="1">
      <c r="A596" s="2518"/>
      <c r="B596" s="1197" t="s">
        <v>2332</v>
      </c>
      <c r="C596" s="2519"/>
      <c r="D596" s="2520"/>
      <c r="E596" s="2521"/>
      <c r="F596" s="2522"/>
      <c r="G596" s="2523"/>
      <c r="H596" s="2524"/>
      <c r="I596" s="2525" t="s">
        <v>373</v>
      </c>
      <c r="J596" s="2526"/>
      <c r="K596" s="2527"/>
      <c r="L596" s="2546"/>
      <c r="M596" s="2528"/>
      <c r="N596" s="1196"/>
      <c r="O596" s="2529"/>
      <c r="P596" s="2529" t="s">
        <v>373</v>
      </c>
      <c r="Q596" s="2529"/>
      <c r="R596" s="2592"/>
      <c r="S596" s="2529"/>
      <c r="T596" s="2529"/>
      <c r="U596" s="2529" t="s">
        <v>373</v>
      </c>
      <c r="V596" s="2529"/>
      <c r="W596" s="2546"/>
      <c r="X596" s="2530"/>
      <c r="Y596" s="2531"/>
      <c r="Z596" s="2532" t="s">
        <v>373</v>
      </c>
      <c r="AA596" s="2531"/>
      <c r="AB596" s="2670"/>
      <c r="AC596" s="2533"/>
      <c r="AD596" s="2534"/>
      <c r="AE596" s="2534"/>
      <c r="AF596" s="2534"/>
      <c r="AG596" s="2492"/>
      <c r="AH596" s="2492"/>
      <c r="AI596" s="2492"/>
      <c r="AJ596" s="2492"/>
      <c r="AK596" s="2492"/>
      <c r="AL596" s="2492"/>
      <c r="AM596" s="2492"/>
      <c r="AN596" s="2492"/>
      <c r="AO596" s="2492"/>
      <c r="AP596" s="2492"/>
      <c r="AQ596" s="2492"/>
      <c r="AR596" s="2492"/>
      <c r="AS596" s="2492"/>
      <c r="AT596" s="2492"/>
      <c r="AU596" s="2492"/>
      <c r="AV596" s="2492"/>
      <c r="AW596" s="2492"/>
      <c r="AX596" s="2492"/>
      <c r="AY596" s="2492"/>
      <c r="AZ596" s="2492"/>
      <c r="BA596" s="2492"/>
      <c r="BB596" s="2492"/>
      <c r="BC596" s="2492"/>
      <c r="BD596" s="2492"/>
      <c r="BE596" s="2492"/>
      <c r="BF596" s="2492"/>
      <c r="BG596" s="2492"/>
      <c r="BH596" s="2492"/>
      <c r="BI596" s="2492"/>
      <c r="BJ596" s="2492"/>
      <c r="BK596" s="2492"/>
      <c r="BL596" s="2492"/>
      <c r="BM596" s="2492"/>
      <c r="BN596" s="2492"/>
      <c r="BO596" s="2492"/>
      <c r="BP596" s="2492"/>
      <c r="BQ596" s="2492"/>
      <c r="BR596" s="2492"/>
      <c r="BS596" s="2492"/>
      <c r="BT596" s="2492"/>
      <c r="BU596" s="2492"/>
      <c r="BV596" s="2492"/>
      <c r="BW596" s="2492"/>
      <c r="BX596" s="2492"/>
      <c r="BY596" s="2492"/>
      <c r="BZ596" s="2492"/>
      <c r="CA596" s="2492"/>
      <c r="CB596" s="2492"/>
      <c r="CC596" s="2492"/>
      <c r="CD596" s="2492"/>
      <c r="CE596" s="2492"/>
      <c r="CF596" s="2492"/>
      <c r="CG596" s="2492"/>
      <c r="CH596" s="2492"/>
      <c r="CI596" s="2492"/>
      <c r="CJ596" s="2492"/>
      <c r="CK596" s="2492"/>
      <c r="CL596" s="2492"/>
      <c r="CM596" s="2492"/>
      <c r="CN596" s="2492"/>
      <c r="CO596" s="2492"/>
      <c r="CP596" s="2492"/>
      <c r="CQ596" s="2492"/>
      <c r="CR596" s="2492"/>
      <c r="CS596" s="2492"/>
      <c r="CT596" s="2492"/>
      <c r="CU596" s="2492"/>
      <c r="CV596" s="2492"/>
      <c r="CW596" s="2492"/>
      <c r="CX596" s="2492"/>
      <c r="CY596" s="2492"/>
      <c r="CZ596" s="2492"/>
      <c r="DA596" s="2492"/>
      <c r="DB596" s="2492"/>
      <c r="DC596" s="2492"/>
      <c r="DD596" s="2492"/>
      <c r="DE596" s="2492"/>
      <c r="DF596" s="2492"/>
      <c r="DG596" s="2492"/>
      <c r="DH596" s="2492"/>
      <c r="DI596" s="2492"/>
      <c r="DJ596" s="2492"/>
      <c r="DK596" s="2492"/>
      <c r="DL596" s="2492"/>
      <c r="DM596" s="2492"/>
      <c r="DN596" s="2492"/>
      <c r="DO596" s="2492"/>
      <c r="DP596" s="2492"/>
      <c r="DQ596" s="2492"/>
      <c r="DR596" s="2492"/>
      <c r="DS596" s="2492"/>
      <c r="DT596" s="2492"/>
      <c r="DU596" s="2492"/>
      <c r="DV596" s="2492"/>
      <c r="DW596" s="2492"/>
      <c r="DX596" s="2492"/>
      <c r="DY596" s="2492"/>
      <c r="DZ596" s="2492"/>
      <c r="EA596" s="2492"/>
      <c r="EB596" s="2492"/>
      <c r="EC596" s="2492"/>
      <c r="ED596" s="2492"/>
      <c r="EE596" s="2492"/>
      <c r="EF596" s="2492"/>
      <c r="EG596" s="2492"/>
      <c r="EH596" s="2492"/>
      <c r="EI596" s="2492"/>
      <c r="EJ596" s="2492"/>
      <c r="EK596" s="2492"/>
      <c r="EL596" s="2492"/>
      <c r="EM596" s="2492"/>
      <c r="EN596" s="2492"/>
      <c r="EO596" s="2492"/>
      <c r="EP596" s="2492"/>
      <c r="EQ596" s="2492"/>
      <c r="ER596" s="2492"/>
      <c r="ES596" s="2492"/>
      <c r="ET596" s="2492"/>
      <c r="EU596" s="2492"/>
      <c r="EV596" s="2492"/>
      <c r="EW596" s="2492"/>
      <c r="EX596" s="2492"/>
      <c r="EY596" s="2492"/>
      <c r="EZ596" s="2492"/>
      <c r="FA596" s="2492"/>
      <c r="FB596" s="2492"/>
      <c r="FC596" s="2492"/>
      <c r="FD596" s="2492"/>
      <c r="FE596" s="2492"/>
      <c r="FF596" s="2492"/>
      <c r="FG596" s="2492"/>
      <c r="FH596" s="2492"/>
      <c r="FI596" s="2492"/>
      <c r="FJ596" s="2492"/>
      <c r="FK596" s="2492"/>
      <c r="FL596" s="2492"/>
      <c r="FM596" s="2492"/>
      <c r="FN596" s="2492"/>
      <c r="FO596" s="2492"/>
      <c r="FP596" s="2492"/>
      <c r="FQ596" s="2492"/>
      <c r="FR596" s="2492"/>
      <c r="FS596" s="2492"/>
      <c r="FT596" s="2492"/>
      <c r="FU596" s="2492"/>
      <c r="FV596" s="2492"/>
      <c r="FW596" s="2492"/>
      <c r="FX596" s="2492"/>
      <c r="FY596" s="2492"/>
      <c r="FZ596" s="2492"/>
      <c r="GA596" s="2492"/>
      <c r="GB596" s="2492"/>
      <c r="GC596" s="2492"/>
      <c r="GD596" s="2492"/>
      <c r="GE596" s="2492"/>
      <c r="GF596" s="2492"/>
      <c r="GG596" s="2492"/>
      <c r="GH596" s="2492"/>
      <c r="GI596" s="2492"/>
      <c r="GJ596" s="2492"/>
      <c r="GK596" s="2492"/>
      <c r="GL596" s="2492"/>
      <c r="GM596" s="2492"/>
      <c r="GN596" s="2492"/>
      <c r="GO596" s="2492"/>
      <c r="GP596" s="2492"/>
      <c r="GQ596" s="2492"/>
      <c r="GR596" s="2492"/>
      <c r="GS596" s="2492"/>
      <c r="GT596" s="2492"/>
      <c r="GU596" s="2492"/>
      <c r="GV596" s="2492"/>
      <c r="GW596" s="2492"/>
      <c r="GX596" s="2492"/>
      <c r="GY596" s="2492"/>
      <c r="GZ596" s="2492"/>
      <c r="HA596" s="2492"/>
      <c r="HB596" s="2492"/>
      <c r="HC596" s="2492"/>
      <c r="HD596" s="2492"/>
      <c r="HE596" s="2492"/>
      <c r="HF596" s="2492"/>
      <c r="HG596" s="2492"/>
      <c r="HH596" s="2492"/>
      <c r="HI596" s="2492"/>
      <c r="HJ596" s="2492"/>
      <c r="HK596" s="2492"/>
      <c r="HL596" s="2492"/>
      <c r="HM596" s="2492"/>
      <c r="HN596" s="2492"/>
      <c r="HO596" s="2492"/>
      <c r="HP596" s="2492"/>
      <c r="HQ596" s="2492"/>
      <c r="HR596" s="2492"/>
      <c r="HS596" s="2492"/>
      <c r="HT596" s="2492"/>
      <c r="HU596" s="2492"/>
      <c r="HV596" s="2492"/>
      <c r="HW596" s="2492"/>
      <c r="HX596" s="2492"/>
      <c r="HY596" s="2492"/>
      <c r="HZ596" s="2492"/>
      <c r="IA596" s="2492"/>
      <c r="IB596" s="2492"/>
      <c r="IC596" s="2492"/>
      <c r="ID596" s="2492"/>
      <c r="IE596" s="2492"/>
    </row>
    <row r="597" spans="1:239" s="1472" customFormat="1" ht="15.75" customHeight="1">
      <c r="A597" s="1063" t="s">
        <v>775</v>
      </c>
      <c r="B597" s="904" t="s">
        <v>2333</v>
      </c>
      <c r="C597" s="2407" t="s">
        <v>2334</v>
      </c>
      <c r="D597" s="2407"/>
      <c r="E597" s="2407"/>
      <c r="F597" s="766" t="s">
        <v>85</v>
      </c>
      <c r="G597" s="892" t="s">
        <v>679</v>
      </c>
      <c r="H597" s="873"/>
      <c r="I597" s="910">
        <v>24.9</v>
      </c>
      <c r="J597" s="731"/>
      <c r="K597" s="874">
        <v>3</v>
      </c>
      <c r="L597" s="2455"/>
      <c r="M597" s="1121"/>
      <c r="N597" s="1137"/>
      <c r="O597" s="1147"/>
      <c r="P597" s="1944"/>
      <c r="Q597" s="1147"/>
      <c r="R597" s="2466"/>
      <c r="S597" s="1137"/>
      <c r="T597" s="1147"/>
      <c r="U597" s="1944"/>
      <c r="V597" s="1147"/>
      <c r="W597" s="1429"/>
      <c r="X597" s="778">
        <v>0.15</v>
      </c>
      <c r="Y597" s="769"/>
      <c r="Z597" s="1128">
        <v>3042</v>
      </c>
      <c r="AA597" s="780"/>
      <c r="AB597" s="2484"/>
      <c r="AC597" s="2516">
        <f t="shared" si="36"/>
        <v>0</v>
      </c>
      <c r="AD597" s="1416">
        <f t="shared" si="37"/>
        <v>0</v>
      </c>
      <c r="AE597" s="1416">
        <f t="shared" si="38"/>
        <v>0</v>
      </c>
      <c r="AF597" s="1416">
        <f t="shared" si="39"/>
        <v>0</v>
      </c>
      <c r="AG597" s="2492"/>
      <c r="AH597" s="2492"/>
      <c r="AI597" s="2492"/>
      <c r="AJ597" s="2492"/>
      <c r="AK597" s="2492"/>
      <c r="AL597" s="2492"/>
      <c r="AM597" s="2492"/>
      <c r="AN597" s="2492"/>
      <c r="AO597" s="2492"/>
      <c r="AP597" s="2492"/>
      <c r="AQ597" s="2492"/>
      <c r="AR597" s="2492"/>
      <c r="AS597" s="2492"/>
      <c r="AT597" s="2492"/>
      <c r="AU597" s="2492"/>
      <c r="AV597" s="2492"/>
      <c r="AW597" s="2492"/>
      <c r="AX597" s="2492"/>
      <c r="AY597" s="2492"/>
      <c r="AZ597" s="2492"/>
      <c r="BA597" s="2492"/>
      <c r="BB597" s="2492"/>
      <c r="BC597" s="2492"/>
      <c r="BD597" s="2492"/>
      <c r="BE597" s="2492"/>
      <c r="BF597" s="2492"/>
      <c r="BG597" s="2492"/>
      <c r="BH597" s="2492"/>
      <c r="BI597" s="2492"/>
      <c r="BJ597" s="2492"/>
      <c r="BK597" s="2492"/>
      <c r="BL597" s="2492"/>
      <c r="BM597" s="2492"/>
      <c r="BN597" s="2492"/>
      <c r="BO597" s="2492"/>
      <c r="BP597" s="2492"/>
      <c r="BQ597" s="2492"/>
      <c r="BR597" s="2492"/>
      <c r="BS597" s="2492"/>
      <c r="BT597" s="2492"/>
      <c r="BU597" s="2492"/>
      <c r="BV597" s="2492"/>
      <c r="BW597" s="2492"/>
      <c r="BX597" s="2492"/>
      <c r="BY597" s="2492"/>
      <c r="BZ597" s="2492"/>
      <c r="CA597" s="2492"/>
      <c r="CB597" s="2492"/>
      <c r="CC597" s="2492"/>
      <c r="CD597" s="2492"/>
      <c r="CE597" s="2492"/>
      <c r="CF597" s="2492"/>
      <c r="CG597" s="2492"/>
      <c r="CH597" s="2492"/>
      <c r="CI597" s="2492"/>
      <c r="CJ597" s="2492"/>
      <c r="CK597" s="2492"/>
      <c r="CL597" s="2492"/>
      <c r="CM597" s="2492"/>
      <c r="CN597" s="2492"/>
      <c r="CO597" s="2492"/>
      <c r="CP597" s="2492"/>
      <c r="CQ597" s="2492"/>
      <c r="CR597" s="2492"/>
      <c r="CS597" s="2492"/>
      <c r="CT597" s="2492"/>
      <c r="CU597" s="2492"/>
      <c r="CV597" s="2492"/>
      <c r="CW597" s="2492"/>
      <c r="CX597" s="2492"/>
      <c r="CY597" s="2492"/>
      <c r="CZ597" s="2492"/>
      <c r="DA597" s="2492"/>
      <c r="DB597" s="2492"/>
      <c r="DC597" s="2492"/>
      <c r="DD597" s="2492"/>
      <c r="DE597" s="2492"/>
      <c r="DF597" s="2492"/>
      <c r="DG597" s="2492"/>
      <c r="DH597" s="2492"/>
      <c r="DI597" s="2492"/>
      <c r="DJ597" s="2492"/>
      <c r="DK597" s="2492"/>
      <c r="DL597" s="2492"/>
      <c r="DM597" s="2492"/>
      <c r="DN597" s="2492"/>
      <c r="DO597" s="2492"/>
      <c r="DP597" s="2492"/>
      <c r="DQ597" s="2492"/>
      <c r="DR597" s="2492"/>
      <c r="DS597" s="2492"/>
      <c r="DT597" s="2492"/>
      <c r="DU597" s="2492"/>
      <c r="DV597" s="2492"/>
      <c r="DW597" s="2492"/>
      <c r="DX597" s="2492"/>
      <c r="DY597" s="2492"/>
      <c r="DZ597" s="2492"/>
      <c r="EA597" s="2492"/>
      <c r="EB597" s="2492"/>
      <c r="EC597" s="2492"/>
      <c r="ED597" s="2492"/>
      <c r="EE597" s="2492"/>
      <c r="EF597" s="2492"/>
      <c r="EG597" s="2492"/>
      <c r="EH597" s="2492"/>
      <c r="EI597" s="2492"/>
      <c r="EJ597" s="2492"/>
      <c r="EK597" s="2492"/>
      <c r="EL597" s="2492"/>
      <c r="EM597" s="2492"/>
      <c r="EN597" s="2492"/>
      <c r="EO597" s="2492"/>
      <c r="EP597" s="2492"/>
      <c r="EQ597" s="2492"/>
      <c r="ER597" s="2492"/>
      <c r="ES597" s="2492"/>
      <c r="ET597" s="2492"/>
      <c r="EU597" s="2492"/>
      <c r="EV597" s="2492"/>
      <c r="EW597" s="2492"/>
      <c r="EX597" s="2492"/>
      <c r="EY597" s="2492"/>
      <c r="EZ597" s="2492"/>
      <c r="FA597" s="2492"/>
      <c r="FB597" s="2492"/>
      <c r="FC597" s="2492"/>
      <c r="FD597" s="2492"/>
      <c r="FE597" s="2492"/>
      <c r="FF597" s="2492"/>
      <c r="FG597" s="2492"/>
      <c r="FH597" s="2492"/>
      <c r="FI597" s="2492"/>
      <c r="FJ597" s="2492"/>
      <c r="FK597" s="2492"/>
      <c r="FL597" s="2492"/>
      <c r="FM597" s="2492"/>
      <c r="FN597" s="2492"/>
      <c r="FO597" s="2492"/>
      <c r="FP597" s="2492"/>
      <c r="FQ597" s="2492"/>
      <c r="FR597" s="2492"/>
      <c r="FS597" s="2492"/>
      <c r="FT597" s="2492"/>
      <c r="FU597" s="2492"/>
      <c r="FV597" s="2492"/>
      <c r="FW597" s="2492"/>
      <c r="FX597" s="2492"/>
      <c r="FY597" s="2492"/>
      <c r="FZ597" s="2492"/>
      <c r="GA597" s="2492"/>
      <c r="GB597" s="2492"/>
      <c r="GC597" s="2492"/>
      <c r="GD597" s="2492"/>
      <c r="GE597" s="2492"/>
      <c r="GF597" s="2492"/>
      <c r="GG597" s="2492"/>
      <c r="GH597" s="2492"/>
      <c r="GI597" s="2492"/>
      <c r="GJ597" s="2492"/>
      <c r="GK597" s="2492"/>
      <c r="GL597" s="2492"/>
      <c r="GM597" s="2492"/>
      <c r="GN597" s="2492"/>
      <c r="GO597" s="2492"/>
      <c r="GP597" s="2492"/>
      <c r="GQ597" s="2492"/>
      <c r="GR597" s="2492"/>
      <c r="GS597" s="2492"/>
      <c r="GT597" s="2492"/>
      <c r="GU597" s="2492"/>
      <c r="GV597" s="2492"/>
      <c r="GW597" s="2492"/>
      <c r="GX597" s="2492"/>
      <c r="GY597" s="2492"/>
      <c r="GZ597" s="2492"/>
      <c r="HA597" s="2492"/>
      <c r="HB597" s="2492"/>
      <c r="HC597" s="2492"/>
      <c r="HD597" s="2492"/>
      <c r="HE597" s="2492"/>
      <c r="HF597" s="2492"/>
      <c r="HG597" s="2492"/>
      <c r="HH597" s="2492"/>
      <c r="HI597" s="2492"/>
      <c r="HJ597" s="2492"/>
      <c r="HK597" s="2492"/>
      <c r="HL597" s="2492"/>
      <c r="HM597" s="2492"/>
      <c r="HN597" s="2492"/>
      <c r="HO597" s="2492"/>
      <c r="HP597" s="2492"/>
      <c r="HQ597" s="2492"/>
      <c r="HR597" s="2492"/>
      <c r="HS597" s="2492"/>
      <c r="HT597" s="2492"/>
      <c r="HU597" s="2492"/>
      <c r="HV597" s="2492"/>
      <c r="HW597" s="2492"/>
      <c r="HX597" s="2492"/>
      <c r="HY597" s="2492"/>
      <c r="HZ597" s="2492"/>
      <c r="IA597" s="2492"/>
      <c r="IB597" s="2492"/>
      <c r="IC597" s="2492"/>
      <c r="ID597" s="2492"/>
      <c r="IE597" s="2492"/>
    </row>
    <row r="598" spans="1:239" s="1472" customFormat="1" ht="15.75" customHeight="1">
      <c r="A598" s="1495" t="s">
        <v>62</v>
      </c>
      <c r="B598" s="1496" t="s">
        <v>2335</v>
      </c>
      <c r="C598" s="1645" t="s">
        <v>2336</v>
      </c>
      <c r="D598" s="1544"/>
      <c r="E598" s="1545"/>
      <c r="F598" s="1546"/>
      <c r="G598" s="83" t="s">
        <v>68</v>
      </c>
      <c r="H598" s="701"/>
      <c r="I598" s="686">
        <v>67.5</v>
      </c>
      <c r="J598" s="755"/>
      <c r="K598" s="698">
        <v>6</v>
      </c>
      <c r="L598" s="2449"/>
      <c r="M598" s="1121" t="s">
        <v>267</v>
      </c>
      <c r="N598" s="1137"/>
      <c r="O598" s="1147"/>
      <c r="P598" s="1944"/>
      <c r="Q598" s="1147"/>
      <c r="R598" s="2466"/>
      <c r="S598" s="1137"/>
      <c r="T598" s="1147"/>
      <c r="U598" s="1944"/>
      <c r="V598" s="1147"/>
      <c r="W598" s="1429"/>
      <c r="X598" s="1502">
        <v>0.05</v>
      </c>
      <c r="Y598" s="755"/>
      <c r="Z598" s="901">
        <v>10137</v>
      </c>
      <c r="AA598" s="752"/>
      <c r="AB598" s="2481"/>
      <c r="AC598" s="2516">
        <f t="shared" si="36"/>
        <v>0</v>
      </c>
      <c r="AD598" s="1416">
        <f t="shared" si="37"/>
        <v>0</v>
      </c>
      <c r="AE598" s="1416">
        <f t="shared" si="38"/>
        <v>0</v>
      </c>
      <c r="AF598" s="1416">
        <f t="shared" si="39"/>
        <v>0</v>
      </c>
      <c r="AG598" s="2492"/>
      <c r="AH598" s="2492"/>
      <c r="AI598" s="2492"/>
      <c r="AJ598" s="2492"/>
      <c r="AK598" s="2492"/>
      <c r="AL598" s="2492"/>
      <c r="AM598" s="2492"/>
      <c r="AN598" s="2492"/>
      <c r="AO598" s="2492"/>
      <c r="AP598" s="2492"/>
      <c r="AQ598" s="2492"/>
      <c r="AR598" s="2492"/>
      <c r="AS598" s="2492"/>
      <c r="AT598" s="2492"/>
      <c r="AU598" s="2492"/>
      <c r="AV598" s="2492"/>
      <c r="AW598" s="2492"/>
      <c r="AX598" s="2492"/>
      <c r="AY598" s="2492"/>
      <c r="AZ598" s="2492"/>
      <c r="BA598" s="2492"/>
      <c r="BB598" s="2492"/>
      <c r="BC598" s="2492"/>
      <c r="BD598" s="2492"/>
      <c r="BE598" s="2492"/>
      <c r="BF598" s="2492"/>
      <c r="BG598" s="2492"/>
      <c r="BH598" s="2492"/>
      <c r="BI598" s="2492"/>
      <c r="BJ598" s="2492"/>
      <c r="BK598" s="2492"/>
      <c r="BL598" s="2492"/>
      <c r="BM598" s="2492"/>
      <c r="BN598" s="2492"/>
      <c r="BO598" s="2492"/>
      <c r="BP598" s="2492"/>
      <c r="BQ598" s="2492"/>
      <c r="BR598" s="2492"/>
      <c r="BS598" s="2492"/>
      <c r="BT598" s="2492"/>
      <c r="BU598" s="2492"/>
      <c r="BV598" s="2492"/>
      <c r="BW598" s="2492"/>
      <c r="BX598" s="2492"/>
      <c r="BY598" s="2492"/>
      <c r="BZ598" s="2492"/>
      <c r="CA598" s="2492"/>
      <c r="CB598" s="2492"/>
      <c r="CC598" s="2492"/>
      <c r="CD598" s="2492"/>
      <c r="CE598" s="2492"/>
      <c r="CF598" s="2492"/>
      <c r="CG598" s="2492"/>
      <c r="CH598" s="2492"/>
      <c r="CI598" s="2492"/>
      <c r="CJ598" s="2492"/>
      <c r="CK598" s="2492"/>
      <c r="CL598" s="2492"/>
      <c r="CM598" s="2492"/>
      <c r="CN598" s="2492"/>
      <c r="CO598" s="2492"/>
      <c r="CP598" s="2492"/>
      <c r="CQ598" s="2492"/>
      <c r="CR598" s="2492"/>
      <c r="CS598" s="2492"/>
      <c r="CT598" s="2492"/>
      <c r="CU598" s="2492"/>
      <c r="CV598" s="2492"/>
      <c r="CW598" s="2492"/>
      <c r="CX598" s="2492"/>
      <c r="CY598" s="2492"/>
      <c r="CZ598" s="2492"/>
      <c r="DA598" s="2492"/>
      <c r="DB598" s="2492"/>
      <c r="DC598" s="2492"/>
      <c r="DD598" s="2492"/>
      <c r="DE598" s="2492"/>
      <c r="DF598" s="2492"/>
      <c r="DG598" s="2492"/>
      <c r="DH598" s="2492"/>
      <c r="DI598" s="2492"/>
      <c r="DJ598" s="2492"/>
      <c r="DK598" s="2492"/>
      <c r="DL598" s="2492"/>
      <c r="DM598" s="2492"/>
      <c r="DN598" s="2492"/>
      <c r="DO598" s="2492"/>
      <c r="DP598" s="2492"/>
      <c r="DQ598" s="2492"/>
      <c r="DR598" s="2492"/>
      <c r="DS598" s="2492"/>
      <c r="DT598" s="2492"/>
      <c r="DU598" s="2492"/>
      <c r="DV598" s="2492"/>
      <c r="DW598" s="2492"/>
      <c r="DX598" s="2492"/>
      <c r="DY598" s="2492"/>
      <c r="DZ598" s="2492"/>
      <c r="EA598" s="2492"/>
      <c r="EB598" s="2492"/>
      <c r="EC598" s="2492"/>
      <c r="ED598" s="2492"/>
      <c r="EE598" s="2492"/>
      <c r="EF598" s="2492"/>
      <c r="EG598" s="2492"/>
      <c r="EH598" s="2492"/>
      <c r="EI598" s="2492"/>
      <c r="EJ598" s="2492"/>
      <c r="EK598" s="2492"/>
      <c r="EL598" s="2492"/>
      <c r="EM598" s="2492"/>
      <c r="EN598" s="2492"/>
      <c r="EO598" s="2492"/>
      <c r="EP598" s="2492"/>
      <c r="EQ598" s="2492"/>
      <c r="ER598" s="2492"/>
      <c r="ES598" s="2492"/>
      <c r="ET598" s="2492"/>
      <c r="EU598" s="2492"/>
      <c r="EV598" s="2492"/>
      <c r="EW598" s="2492"/>
      <c r="EX598" s="2492"/>
      <c r="EY598" s="2492"/>
      <c r="EZ598" s="2492"/>
      <c r="FA598" s="2492"/>
      <c r="FB598" s="2492"/>
      <c r="FC598" s="2492"/>
      <c r="FD598" s="2492"/>
      <c r="FE598" s="2492"/>
      <c r="FF598" s="2492"/>
      <c r="FG598" s="2492"/>
      <c r="FH598" s="2492"/>
      <c r="FI598" s="2492"/>
      <c r="FJ598" s="2492"/>
      <c r="FK598" s="2492"/>
      <c r="FL598" s="2492"/>
      <c r="FM598" s="2492"/>
      <c r="FN598" s="2492"/>
      <c r="FO598" s="2492"/>
      <c r="FP598" s="2492"/>
      <c r="FQ598" s="2492"/>
      <c r="FR598" s="2492"/>
      <c r="FS598" s="2492"/>
      <c r="FT598" s="2492"/>
      <c r="FU598" s="2492"/>
      <c r="FV598" s="2492"/>
      <c r="FW598" s="2492"/>
      <c r="FX598" s="2492"/>
      <c r="FY598" s="2492"/>
      <c r="FZ598" s="2492"/>
      <c r="GA598" s="2492"/>
      <c r="GB598" s="2492"/>
      <c r="GC598" s="2492"/>
      <c r="GD598" s="2492"/>
      <c r="GE598" s="2492"/>
      <c r="GF598" s="2492"/>
      <c r="GG598" s="2492"/>
      <c r="GH598" s="2492"/>
      <c r="GI598" s="2492"/>
      <c r="GJ598" s="2492"/>
      <c r="GK598" s="2492"/>
      <c r="GL598" s="2492"/>
      <c r="GM598" s="2492"/>
      <c r="GN598" s="2492"/>
      <c r="GO598" s="2492"/>
      <c r="GP598" s="2492"/>
      <c r="GQ598" s="2492"/>
      <c r="GR598" s="2492"/>
      <c r="GS598" s="2492"/>
      <c r="GT598" s="2492"/>
      <c r="GU598" s="2492"/>
      <c r="GV598" s="2492"/>
      <c r="GW598" s="2492"/>
      <c r="GX598" s="2492"/>
      <c r="GY598" s="2492"/>
      <c r="GZ598" s="2492"/>
      <c r="HA598" s="2492"/>
      <c r="HB598" s="2492"/>
      <c r="HC598" s="2492"/>
      <c r="HD598" s="2492"/>
      <c r="HE598" s="2492"/>
      <c r="HF598" s="2492"/>
      <c r="HG598" s="2492"/>
      <c r="HH598" s="2492"/>
      <c r="HI598" s="2492"/>
      <c r="HJ598" s="2492"/>
      <c r="HK598" s="2492"/>
      <c r="HL598" s="2492"/>
      <c r="HM598" s="2492"/>
      <c r="HN598" s="2492"/>
      <c r="HO598" s="2492"/>
      <c r="HP598" s="2492"/>
      <c r="HQ598" s="2492"/>
      <c r="HR598" s="2492"/>
      <c r="HS598" s="2492"/>
      <c r="HT598" s="2492"/>
      <c r="HU598" s="2492"/>
      <c r="HV598" s="2492"/>
      <c r="HW598" s="2492"/>
      <c r="HX598" s="2492"/>
      <c r="HY598" s="2492"/>
      <c r="HZ598" s="2492"/>
      <c r="IA598" s="2492"/>
      <c r="IB598" s="2492"/>
      <c r="IC598" s="2492"/>
      <c r="ID598" s="2492"/>
      <c r="IE598" s="2492"/>
    </row>
    <row r="599" spans="1:239" s="1472" customFormat="1" ht="36.950000000000003" customHeight="1">
      <c r="A599" s="1552">
        <v>4002</v>
      </c>
      <c r="B599" s="1553" t="s">
        <v>2337</v>
      </c>
      <c r="C599" s="4306" t="s">
        <v>2338</v>
      </c>
      <c r="D599" s="4307"/>
      <c r="E599" s="4307"/>
      <c r="F599" s="4362"/>
      <c r="G599" s="1554" t="s">
        <v>679</v>
      </c>
      <c r="H599" s="1609"/>
      <c r="I599" s="1610">
        <v>24.9</v>
      </c>
      <c r="J599" s="1558"/>
      <c r="K599" s="1611">
        <v>3</v>
      </c>
      <c r="L599" s="2557"/>
      <c r="M599" s="692" t="s">
        <v>2339</v>
      </c>
      <c r="N599" s="821">
        <v>10</v>
      </c>
      <c r="O599" s="689"/>
      <c r="P599" s="2017">
        <v>25</v>
      </c>
      <c r="Q599" s="689"/>
      <c r="R599" s="2628"/>
      <c r="S599" s="821">
        <v>25</v>
      </c>
      <c r="T599" s="689"/>
      <c r="U599" s="2017">
        <v>53</v>
      </c>
      <c r="V599" s="689"/>
      <c r="W599" s="2586"/>
      <c r="X599" s="1562">
        <v>0.4</v>
      </c>
      <c r="Y599" s="1558"/>
      <c r="Z599" s="1563">
        <v>1345</v>
      </c>
      <c r="AA599" s="1560"/>
      <c r="AB599" s="2679"/>
      <c r="AC599" s="2516">
        <f t="shared" si="36"/>
        <v>0</v>
      </c>
      <c r="AD599" s="1416">
        <f t="shared" si="37"/>
        <v>0</v>
      </c>
      <c r="AE599" s="1416">
        <f t="shared" si="38"/>
        <v>0</v>
      </c>
      <c r="AF599" s="1416">
        <f t="shared" si="39"/>
        <v>0</v>
      </c>
      <c r="AG599" s="2492"/>
      <c r="AH599" s="2492"/>
      <c r="AI599" s="2492"/>
      <c r="AJ599" s="2492"/>
      <c r="AK599" s="2492"/>
      <c r="AL599" s="2492"/>
      <c r="AM599" s="2492"/>
      <c r="AN599" s="2492"/>
      <c r="AO599" s="2492"/>
      <c r="AP599" s="2492"/>
      <c r="AQ599" s="2492"/>
      <c r="AR599" s="2492"/>
      <c r="AS599" s="2492"/>
      <c r="AT599" s="2492"/>
      <c r="AU599" s="2492"/>
      <c r="AV599" s="2492"/>
      <c r="AW599" s="2492"/>
      <c r="AX599" s="2492"/>
      <c r="AY599" s="2492"/>
      <c r="AZ599" s="2492"/>
      <c r="BA599" s="2492"/>
      <c r="BB599" s="2492"/>
      <c r="BC599" s="2492"/>
      <c r="BD599" s="2492"/>
      <c r="BE599" s="2492"/>
      <c r="BF599" s="2492"/>
      <c r="BG599" s="2492"/>
      <c r="BH599" s="2492"/>
      <c r="BI599" s="2492"/>
      <c r="BJ599" s="2492"/>
      <c r="BK599" s="2492"/>
      <c r="BL599" s="2492"/>
      <c r="BM599" s="2492"/>
      <c r="BN599" s="2492"/>
      <c r="BO599" s="2492"/>
      <c r="BP599" s="2492"/>
      <c r="BQ599" s="2492"/>
      <c r="BR599" s="2492"/>
      <c r="BS599" s="2492"/>
      <c r="BT599" s="2492"/>
      <c r="BU599" s="2492"/>
      <c r="BV599" s="2492"/>
      <c r="BW599" s="2492"/>
      <c r="BX599" s="2492"/>
      <c r="BY599" s="2492"/>
      <c r="BZ599" s="2492"/>
      <c r="CA599" s="2492"/>
      <c r="CB599" s="2492"/>
      <c r="CC599" s="2492"/>
      <c r="CD599" s="2492"/>
      <c r="CE599" s="2492"/>
      <c r="CF599" s="2492"/>
      <c r="CG599" s="2492"/>
      <c r="CH599" s="2492"/>
      <c r="CI599" s="2492"/>
      <c r="CJ599" s="2492"/>
      <c r="CK599" s="2492"/>
      <c r="CL599" s="2492"/>
      <c r="CM599" s="2492"/>
      <c r="CN599" s="2492"/>
      <c r="CO599" s="2492"/>
      <c r="CP599" s="2492"/>
      <c r="CQ599" s="2492"/>
      <c r="CR599" s="2492"/>
      <c r="CS599" s="2492"/>
      <c r="CT599" s="2492"/>
      <c r="CU599" s="2492"/>
      <c r="CV599" s="2492"/>
      <c r="CW599" s="2492"/>
      <c r="CX599" s="2492"/>
      <c r="CY599" s="2492"/>
      <c r="CZ599" s="2492"/>
      <c r="DA599" s="2492"/>
      <c r="DB599" s="2492"/>
      <c r="DC599" s="2492"/>
      <c r="DD599" s="2492"/>
      <c r="DE599" s="2492"/>
      <c r="DF599" s="2492"/>
      <c r="DG599" s="2492"/>
      <c r="DH599" s="2492"/>
      <c r="DI599" s="2492"/>
      <c r="DJ599" s="2492"/>
      <c r="DK599" s="2492"/>
      <c r="DL599" s="2492"/>
      <c r="DM599" s="2492"/>
      <c r="DN599" s="2492"/>
      <c r="DO599" s="2492"/>
      <c r="DP599" s="2492"/>
      <c r="DQ599" s="2492"/>
      <c r="DR599" s="2492"/>
      <c r="DS599" s="2492"/>
      <c r="DT599" s="2492"/>
      <c r="DU599" s="2492"/>
      <c r="DV599" s="2492"/>
      <c r="DW599" s="2492"/>
      <c r="DX599" s="2492"/>
      <c r="DY599" s="2492"/>
      <c r="DZ599" s="2492"/>
      <c r="EA599" s="2492"/>
      <c r="EB599" s="2492"/>
      <c r="EC599" s="2492"/>
      <c r="ED599" s="2492"/>
      <c r="EE599" s="2492"/>
      <c r="EF599" s="2492"/>
      <c r="EG599" s="2492"/>
      <c r="EH599" s="2492"/>
      <c r="EI599" s="2492"/>
      <c r="EJ599" s="2492"/>
      <c r="EK599" s="2492"/>
      <c r="EL599" s="2492"/>
      <c r="EM599" s="2492"/>
      <c r="EN599" s="2492"/>
      <c r="EO599" s="2492"/>
      <c r="EP599" s="2492"/>
      <c r="EQ599" s="2492"/>
      <c r="ER599" s="2492"/>
      <c r="ES599" s="2492"/>
      <c r="ET599" s="2492"/>
      <c r="EU599" s="2492"/>
      <c r="EV599" s="2492"/>
      <c r="EW599" s="2492"/>
      <c r="EX599" s="2492"/>
      <c r="EY599" s="2492"/>
      <c r="EZ599" s="2492"/>
      <c r="FA599" s="2492"/>
      <c r="FB599" s="2492"/>
      <c r="FC599" s="2492"/>
      <c r="FD599" s="2492"/>
      <c r="FE599" s="2492"/>
      <c r="FF599" s="2492"/>
      <c r="FG599" s="2492"/>
      <c r="FH599" s="2492"/>
      <c r="FI599" s="2492"/>
      <c r="FJ599" s="2492"/>
      <c r="FK599" s="2492"/>
      <c r="FL599" s="2492"/>
      <c r="FM599" s="2492"/>
      <c r="FN599" s="2492"/>
      <c r="FO599" s="2492"/>
      <c r="FP599" s="2492"/>
      <c r="FQ599" s="2492"/>
      <c r="FR599" s="2492"/>
      <c r="FS599" s="2492"/>
      <c r="FT599" s="2492"/>
      <c r="FU599" s="2492"/>
      <c r="FV599" s="2492"/>
      <c r="FW599" s="2492"/>
      <c r="FX599" s="2492"/>
      <c r="FY599" s="2492"/>
      <c r="FZ599" s="2492"/>
      <c r="GA599" s="2492"/>
      <c r="GB599" s="2492"/>
      <c r="GC599" s="2492"/>
      <c r="GD599" s="2492"/>
      <c r="GE599" s="2492"/>
      <c r="GF599" s="2492"/>
      <c r="GG599" s="2492"/>
      <c r="GH599" s="2492"/>
      <c r="GI599" s="2492"/>
      <c r="GJ599" s="2492"/>
      <c r="GK599" s="2492"/>
      <c r="GL599" s="2492"/>
      <c r="GM599" s="2492"/>
      <c r="GN599" s="2492"/>
      <c r="GO599" s="2492"/>
      <c r="GP599" s="2492"/>
      <c r="GQ599" s="2492"/>
      <c r="GR599" s="2492"/>
      <c r="GS599" s="2492"/>
      <c r="GT599" s="2492"/>
      <c r="GU599" s="2492"/>
      <c r="GV599" s="2492"/>
      <c r="GW599" s="2492"/>
      <c r="GX599" s="2492"/>
      <c r="GY599" s="2492"/>
      <c r="GZ599" s="2492"/>
      <c r="HA599" s="2492"/>
      <c r="HB599" s="2492"/>
      <c r="HC599" s="2492"/>
      <c r="HD599" s="2492"/>
      <c r="HE599" s="2492"/>
      <c r="HF599" s="2492"/>
      <c r="HG599" s="2492"/>
      <c r="HH599" s="2492"/>
      <c r="HI599" s="2492"/>
      <c r="HJ599" s="2492"/>
      <c r="HK599" s="2492"/>
      <c r="HL599" s="2492"/>
      <c r="HM599" s="2492"/>
      <c r="HN599" s="2492"/>
      <c r="HO599" s="2492"/>
      <c r="HP599" s="2492"/>
      <c r="HQ599" s="2492"/>
      <c r="HR599" s="2492"/>
      <c r="HS599" s="2492"/>
      <c r="HT599" s="2492"/>
      <c r="HU599" s="2492"/>
      <c r="HV599" s="2492"/>
      <c r="HW599" s="2492"/>
      <c r="HX599" s="2492"/>
      <c r="HY599" s="2492"/>
      <c r="HZ599" s="2492"/>
      <c r="IA599" s="2492"/>
      <c r="IB599" s="2492"/>
      <c r="IC599" s="2492"/>
      <c r="ID599" s="2492"/>
      <c r="IE599" s="2492"/>
    </row>
    <row r="600" spans="1:239" s="1472" customFormat="1" ht="15.75" customHeight="1">
      <c r="A600" s="1495" t="s">
        <v>2340</v>
      </c>
      <c r="B600" s="1496" t="s">
        <v>2341</v>
      </c>
      <c r="C600" s="1543" t="s">
        <v>698</v>
      </c>
      <c r="D600" s="1544"/>
      <c r="E600" s="1545"/>
      <c r="F600" s="1546"/>
      <c r="G600" s="1497">
        <v>2</v>
      </c>
      <c r="H600" s="1592"/>
      <c r="I600" s="1617">
        <v>24.9</v>
      </c>
      <c r="J600" s="1549"/>
      <c r="K600" s="1618">
        <v>3</v>
      </c>
      <c r="L600" s="2446"/>
      <c r="M600" s="1121" t="s">
        <v>2342</v>
      </c>
      <c r="N600" s="83">
        <v>10</v>
      </c>
      <c r="O600" s="755"/>
      <c r="P600" s="1929">
        <v>65</v>
      </c>
      <c r="Q600" s="755"/>
      <c r="R600" s="2463"/>
      <c r="S600" s="1137"/>
      <c r="T600" s="1147"/>
      <c r="U600" s="1944"/>
      <c r="V600" s="1147"/>
      <c r="W600" s="1429"/>
      <c r="X600" s="1502">
        <v>0.2</v>
      </c>
      <c r="Y600" s="1549"/>
      <c r="Z600" s="1504">
        <v>4211</v>
      </c>
      <c r="AA600" s="1503"/>
      <c r="AB600" s="2480"/>
      <c r="AC600" s="2516">
        <f t="shared" si="36"/>
        <v>0</v>
      </c>
      <c r="AD600" s="1416">
        <f t="shared" si="37"/>
        <v>0</v>
      </c>
      <c r="AE600" s="1416">
        <f t="shared" si="38"/>
        <v>0</v>
      </c>
      <c r="AF600" s="1416">
        <f t="shared" si="39"/>
        <v>0</v>
      </c>
      <c r="AG600" s="2492"/>
      <c r="AH600" s="2492"/>
      <c r="AI600" s="2492"/>
      <c r="AJ600" s="2492"/>
      <c r="AK600" s="2492"/>
      <c r="AL600" s="2492"/>
      <c r="AM600" s="2492"/>
      <c r="AN600" s="2492"/>
      <c r="AO600" s="2492"/>
      <c r="AP600" s="2492"/>
      <c r="AQ600" s="2492"/>
      <c r="AR600" s="2492"/>
      <c r="AS600" s="2492"/>
      <c r="AT600" s="2492"/>
      <c r="AU600" s="2492"/>
      <c r="AV600" s="2492"/>
      <c r="AW600" s="2492"/>
      <c r="AX600" s="2492"/>
      <c r="AY600" s="2492"/>
      <c r="AZ600" s="2492"/>
      <c r="BA600" s="2492"/>
      <c r="BB600" s="2492"/>
      <c r="BC600" s="2492"/>
      <c r="BD600" s="2492"/>
      <c r="BE600" s="2492"/>
      <c r="BF600" s="2492"/>
      <c r="BG600" s="2492"/>
      <c r="BH600" s="2492"/>
      <c r="BI600" s="2492"/>
      <c r="BJ600" s="2492"/>
      <c r="BK600" s="2492"/>
      <c r="BL600" s="2492"/>
      <c r="BM600" s="2492"/>
      <c r="BN600" s="2492"/>
      <c r="BO600" s="2492"/>
      <c r="BP600" s="2492"/>
      <c r="BQ600" s="2492"/>
      <c r="BR600" s="2492"/>
      <c r="BS600" s="2492"/>
      <c r="BT600" s="2492"/>
      <c r="BU600" s="2492"/>
      <c r="BV600" s="2492"/>
      <c r="BW600" s="2492"/>
      <c r="BX600" s="2492"/>
      <c r="BY600" s="2492"/>
      <c r="BZ600" s="2492"/>
      <c r="CA600" s="2492"/>
      <c r="CB600" s="2492"/>
      <c r="CC600" s="2492"/>
      <c r="CD600" s="2492"/>
      <c r="CE600" s="2492"/>
      <c r="CF600" s="2492"/>
      <c r="CG600" s="2492"/>
      <c r="CH600" s="2492"/>
      <c r="CI600" s="2492"/>
      <c r="CJ600" s="2492"/>
      <c r="CK600" s="2492"/>
      <c r="CL600" s="2492"/>
      <c r="CM600" s="2492"/>
      <c r="CN600" s="2492"/>
      <c r="CO600" s="2492"/>
      <c r="CP600" s="2492"/>
      <c r="CQ600" s="2492"/>
      <c r="CR600" s="2492"/>
      <c r="CS600" s="2492"/>
      <c r="CT600" s="2492"/>
      <c r="CU600" s="2492"/>
      <c r="CV600" s="2492"/>
      <c r="CW600" s="2492"/>
      <c r="CX600" s="2492"/>
      <c r="CY600" s="2492"/>
      <c r="CZ600" s="2492"/>
      <c r="DA600" s="2492"/>
      <c r="DB600" s="2492"/>
      <c r="DC600" s="2492"/>
      <c r="DD600" s="2492"/>
      <c r="DE600" s="2492"/>
      <c r="DF600" s="2492"/>
      <c r="DG600" s="2492"/>
      <c r="DH600" s="2492"/>
      <c r="DI600" s="2492"/>
      <c r="DJ600" s="2492"/>
      <c r="DK600" s="2492"/>
      <c r="DL600" s="2492"/>
      <c r="DM600" s="2492"/>
      <c r="DN600" s="2492"/>
      <c r="DO600" s="2492"/>
      <c r="DP600" s="2492"/>
      <c r="DQ600" s="2492"/>
      <c r="DR600" s="2492"/>
      <c r="DS600" s="2492"/>
      <c r="DT600" s="2492"/>
      <c r="DU600" s="2492"/>
      <c r="DV600" s="2492"/>
      <c r="DW600" s="2492"/>
      <c r="DX600" s="2492"/>
      <c r="DY600" s="2492"/>
      <c r="DZ600" s="2492"/>
      <c r="EA600" s="2492"/>
      <c r="EB600" s="2492"/>
      <c r="EC600" s="2492"/>
      <c r="ED600" s="2492"/>
      <c r="EE600" s="2492"/>
      <c r="EF600" s="2492"/>
      <c r="EG600" s="2492"/>
      <c r="EH600" s="2492"/>
      <c r="EI600" s="2492"/>
      <c r="EJ600" s="2492"/>
      <c r="EK600" s="2492"/>
      <c r="EL600" s="2492"/>
      <c r="EM600" s="2492"/>
      <c r="EN600" s="2492"/>
      <c r="EO600" s="2492"/>
      <c r="EP600" s="2492"/>
      <c r="EQ600" s="2492"/>
      <c r="ER600" s="2492"/>
      <c r="ES600" s="2492"/>
      <c r="ET600" s="2492"/>
      <c r="EU600" s="2492"/>
      <c r="EV600" s="2492"/>
      <c r="EW600" s="2492"/>
      <c r="EX600" s="2492"/>
      <c r="EY600" s="2492"/>
      <c r="EZ600" s="2492"/>
      <c r="FA600" s="2492"/>
      <c r="FB600" s="2492"/>
      <c r="FC600" s="2492"/>
      <c r="FD600" s="2492"/>
      <c r="FE600" s="2492"/>
      <c r="FF600" s="2492"/>
      <c r="FG600" s="2492"/>
      <c r="FH600" s="2492"/>
      <c r="FI600" s="2492"/>
      <c r="FJ600" s="2492"/>
      <c r="FK600" s="2492"/>
      <c r="FL600" s="2492"/>
      <c r="FM600" s="2492"/>
      <c r="FN600" s="2492"/>
      <c r="FO600" s="2492"/>
      <c r="FP600" s="2492"/>
      <c r="FQ600" s="2492"/>
      <c r="FR600" s="2492"/>
      <c r="FS600" s="2492"/>
      <c r="FT600" s="2492"/>
      <c r="FU600" s="2492"/>
      <c r="FV600" s="2492"/>
      <c r="FW600" s="2492"/>
      <c r="FX600" s="2492"/>
      <c r="FY600" s="2492"/>
      <c r="FZ600" s="2492"/>
      <c r="GA600" s="2492"/>
      <c r="GB600" s="2492"/>
      <c r="GC600" s="2492"/>
      <c r="GD600" s="2492"/>
      <c r="GE600" s="2492"/>
      <c r="GF600" s="2492"/>
      <c r="GG600" s="2492"/>
      <c r="GH600" s="2492"/>
      <c r="GI600" s="2492"/>
      <c r="GJ600" s="2492"/>
      <c r="GK600" s="2492"/>
      <c r="GL600" s="2492"/>
      <c r="GM600" s="2492"/>
      <c r="GN600" s="2492"/>
      <c r="GO600" s="2492"/>
      <c r="GP600" s="2492"/>
      <c r="GQ600" s="2492"/>
      <c r="GR600" s="2492"/>
      <c r="GS600" s="2492"/>
      <c r="GT600" s="2492"/>
      <c r="GU600" s="2492"/>
      <c r="GV600" s="2492"/>
      <c r="GW600" s="2492"/>
      <c r="GX600" s="2492"/>
      <c r="GY600" s="2492"/>
      <c r="GZ600" s="2492"/>
      <c r="HA600" s="2492"/>
      <c r="HB600" s="2492"/>
      <c r="HC600" s="2492"/>
      <c r="HD600" s="2492"/>
      <c r="HE600" s="2492"/>
      <c r="HF600" s="2492"/>
      <c r="HG600" s="2492"/>
      <c r="HH600" s="2492"/>
      <c r="HI600" s="2492"/>
      <c r="HJ600" s="2492"/>
      <c r="HK600" s="2492"/>
      <c r="HL600" s="2492"/>
      <c r="HM600" s="2492"/>
      <c r="HN600" s="2492"/>
      <c r="HO600" s="2492"/>
      <c r="HP600" s="2492"/>
      <c r="HQ600" s="2492"/>
      <c r="HR600" s="2492"/>
      <c r="HS600" s="2492"/>
      <c r="HT600" s="2492"/>
      <c r="HU600" s="2492"/>
      <c r="HV600" s="2492"/>
      <c r="HW600" s="2492"/>
      <c r="HX600" s="2492"/>
      <c r="HY600" s="2492"/>
      <c r="HZ600" s="2492"/>
      <c r="IA600" s="2492"/>
      <c r="IB600" s="2492"/>
      <c r="IC600" s="2492"/>
      <c r="ID600" s="2492"/>
      <c r="IE600" s="2492"/>
    </row>
    <row r="601" spans="1:239" s="1758" customFormat="1" ht="15.75" customHeight="1">
      <c r="A601" s="1495" t="s">
        <v>2343</v>
      </c>
      <c r="B601" s="1496" t="s">
        <v>2344</v>
      </c>
      <c r="C601" s="4306" t="s">
        <v>2345</v>
      </c>
      <c r="D601" s="4307"/>
      <c r="E601" s="4307"/>
      <c r="F601" s="4362"/>
      <c r="G601" s="1497">
        <v>3</v>
      </c>
      <c r="H601" s="1592"/>
      <c r="I601" s="1617">
        <v>45.7</v>
      </c>
      <c r="J601" s="1946"/>
      <c r="K601" s="1618">
        <v>5</v>
      </c>
      <c r="L601" s="2446"/>
      <c r="M601" s="1638" t="s">
        <v>2346</v>
      </c>
      <c r="N601" s="1497">
        <v>10</v>
      </c>
      <c r="O601" s="1549"/>
      <c r="P601" s="1499">
        <v>106</v>
      </c>
      <c r="Q601" s="1549"/>
      <c r="R601" s="2468"/>
      <c r="S601" s="1137"/>
      <c r="T601" s="1147"/>
      <c r="U601" s="1944"/>
      <c r="V601" s="1147"/>
      <c r="W601" s="1429"/>
      <c r="X601" s="1502">
        <v>0.1</v>
      </c>
      <c r="Y601" s="1549"/>
      <c r="Z601" s="1504">
        <v>7175</v>
      </c>
      <c r="AA601" s="1503"/>
      <c r="AB601" s="2480"/>
      <c r="AC601" s="2516">
        <f t="shared" si="36"/>
        <v>0</v>
      </c>
      <c r="AD601" s="1416">
        <f t="shared" si="37"/>
        <v>0</v>
      </c>
      <c r="AE601" s="1416">
        <f t="shared" si="38"/>
        <v>0</v>
      </c>
      <c r="AF601" s="1416">
        <f t="shared" si="39"/>
        <v>0</v>
      </c>
      <c r="AG601" s="2496"/>
      <c r="AH601" s="2496"/>
      <c r="AI601" s="2496"/>
      <c r="AJ601" s="2496"/>
      <c r="AK601" s="2496"/>
      <c r="AL601" s="2496"/>
      <c r="AM601" s="2496"/>
      <c r="AN601" s="2496"/>
      <c r="AO601" s="2496"/>
      <c r="AP601" s="2496"/>
      <c r="AQ601" s="2496"/>
      <c r="AR601" s="2496"/>
      <c r="AS601" s="2496"/>
      <c r="AT601" s="2496"/>
      <c r="AU601" s="2496"/>
      <c r="AV601" s="2496"/>
      <c r="AW601" s="2496"/>
      <c r="AX601" s="2496"/>
      <c r="AY601" s="2496"/>
      <c r="AZ601" s="2496"/>
      <c r="BA601" s="2496"/>
      <c r="BB601" s="2496"/>
      <c r="BC601" s="2496"/>
      <c r="BD601" s="2496"/>
      <c r="BE601" s="2496"/>
      <c r="BF601" s="2496"/>
      <c r="BG601" s="2496"/>
      <c r="BH601" s="2496"/>
      <c r="BI601" s="2496"/>
      <c r="BJ601" s="2496"/>
      <c r="BK601" s="2496"/>
      <c r="BL601" s="2496"/>
      <c r="BM601" s="2496"/>
      <c r="BN601" s="2496"/>
      <c r="BO601" s="2496"/>
      <c r="BP601" s="2496"/>
      <c r="BQ601" s="2496"/>
      <c r="BR601" s="2496"/>
      <c r="BS601" s="2496"/>
      <c r="BT601" s="2496"/>
      <c r="BU601" s="2496"/>
      <c r="BV601" s="2496"/>
      <c r="BW601" s="2496"/>
      <c r="BX601" s="2496"/>
      <c r="BY601" s="2496"/>
      <c r="BZ601" s="2496"/>
      <c r="CA601" s="2496"/>
      <c r="CB601" s="2496"/>
      <c r="CC601" s="2496"/>
      <c r="CD601" s="2496"/>
      <c r="CE601" s="2496"/>
      <c r="CF601" s="2496"/>
      <c r="CG601" s="2496"/>
      <c r="CH601" s="2496"/>
      <c r="CI601" s="2496"/>
      <c r="CJ601" s="2496"/>
      <c r="CK601" s="2496"/>
      <c r="CL601" s="2496"/>
      <c r="CM601" s="2496"/>
      <c r="CN601" s="2496"/>
      <c r="CO601" s="2496"/>
      <c r="CP601" s="2496"/>
      <c r="CQ601" s="2496"/>
      <c r="CR601" s="2496"/>
      <c r="CS601" s="2496"/>
      <c r="CT601" s="2496"/>
      <c r="CU601" s="2496"/>
      <c r="CV601" s="2496"/>
      <c r="CW601" s="2496"/>
      <c r="CX601" s="2496"/>
      <c r="CY601" s="2496"/>
      <c r="CZ601" s="2496"/>
      <c r="DA601" s="2496"/>
      <c r="DB601" s="2496"/>
      <c r="DC601" s="2496"/>
      <c r="DD601" s="2496"/>
      <c r="DE601" s="2496"/>
      <c r="DF601" s="2496"/>
      <c r="DG601" s="2496"/>
      <c r="DH601" s="2496"/>
      <c r="DI601" s="2496"/>
      <c r="DJ601" s="2496"/>
      <c r="DK601" s="2496"/>
      <c r="DL601" s="2496"/>
      <c r="DM601" s="2496"/>
      <c r="DN601" s="2496"/>
      <c r="DO601" s="2496"/>
      <c r="DP601" s="2496"/>
      <c r="DQ601" s="2496"/>
      <c r="DR601" s="2496"/>
      <c r="DS601" s="2496"/>
      <c r="DT601" s="2496"/>
      <c r="DU601" s="2496"/>
      <c r="DV601" s="2496"/>
      <c r="DW601" s="2496"/>
      <c r="DX601" s="2496"/>
      <c r="DY601" s="2496"/>
      <c r="DZ601" s="2496"/>
      <c r="EA601" s="2496"/>
      <c r="EB601" s="2496"/>
      <c r="EC601" s="2496"/>
      <c r="ED601" s="2496"/>
      <c r="EE601" s="2496"/>
      <c r="EF601" s="2496"/>
      <c r="EG601" s="2496"/>
      <c r="EH601" s="2496"/>
      <c r="EI601" s="2496"/>
      <c r="EJ601" s="2496"/>
      <c r="EK601" s="2496"/>
      <c r="EL601" s="2496"/>
      <c r="EM601" s="2496"/>
      <c r="EN601" s="2496"/>
      <c r="EO601" s="2496"/>
      <c r="EP601" s="2496"/>
      <c r="EQ601" s="2496"/>
      <c r="ER601" s="2496"/>
      <c r="ES601" s="2496"/>
      <c r="ET601" s="2496"/>
      <c r="EU601" s="2496"/>
      <c r="EV601" s="2496"/>
      <c r="EW601" s="2496"/>
      <c r="EX601" s="2496"/>
      <c r="EY601" s="2496"/>
      <c r="EZ601" s="2496"/>
      <c r="FA601" s="2496"/>
      <c r="FB601" s="2496"/>
      <c r="FC601" s="2496"/>
      <c r="FD601" s="2496"/>
      <c r="FE601" s="2496"/>
      <c r="FF601" s="2496"/>
      <c r="FG601" s="2496"/>
      <c r="FH601" s="2496"/>
      <c r="FI601" s="2496"/>
      <c r="FJ601" s="2496"/>
      <c r="FK601" s="2496"/>
      <c r="FL601" s="2496"/>
      <c r="FM601" s="2496"/>
      <c r="FN601" s="2496"/>
      <c r="FO601" s="2496"/>
      <c r="FP601" s="2496"/>
      <c r="FQ601" s="2496"/>
      <c r="FR601" s="2496"/>
      <c r="FS601" s="2496"/>
      <c r="FT601" s="2496"/>
      <c r="FU601" s="2496"/>
      <c r="FV601" s="2496"/>
      <c r="FW601" s="2496"/>
      <c r="FX601" s="2496"/>
      <c r="FY601" s="2496"/>
      <c r="FZ601" s="2496"/>
      <c r="GA601" s="2496"/>
      <c r="GB601" s="2496"/>
      <c r="GC601" s="2496"/>
      <c r="GD601" s="2496"/>
      <c r="GE601" s="2496"/>
      <c r="GF601" s="2496"/>
      <c r="GG601" s="2496"/>
      <c r="GH601" s="2496"/>
      <c r="GI601" s="2496"/>
      <c r="GJ601" s="2496"/>
      <c r="GK601" s="2496"/>
      <c r="GL601" s="2496"/>
      <c r="GM601" s="2496"/>
      <c r="GN601" s="2496"/>
      <c r="GO601" s="2496"/>
      <c r="GP601" s="2496"/>
      <c r="GQ601" s="2496"/>
      <c r="GR601" s="2496"/>
      <c r="GS601" s="2496"/>
      <c r="GT601" s="2496"/>
      <c r="GU601" s="2496"/>
      <c r="GV601" s="2496"/>
      <c r="GW601" s="2496"/>
      <c r="GX601" s="2496"/>
      <c r="GY601" s="2496"/>
      <c r="GZ601" s="2496"/>
      <c r="HA601" s="2496"/>
      <c r="HB601" s="2496"/>
      <c r="HC601" s="2496"/>
      <c r="HD601" s="2496"/>
      <c r="HE601" s="2496"/>
      <c r="HF601" s="2496"/>
      <c r="HG601" s="2496"/>
      <c r="HH601" s="2496"/>
      <c r="HI601" s="2496"/>
      <c r="HJ601" s="2496"/>
      <c r="HK601" s="2496"/>
      <c r="HL601" s="2496"/>
      <c r="HM601" s="2496"/>
      <c r="HN601" s="2496"/>
      <c r="HO601" s="2496"/>
      <c r="HP601" s="2496"/>
      <c r="HQ601" s="2496"/>
      <c r="HR601" s="2496"/>
      <c r="HS601" s="2496"/>
      <c r="HT601" s="2496"/>
      <c r="HU601" s="2496"/>
      <c r="HV601" s="2496"/>
      <c r="HW601" s="2496"/>
      <c r="HX601" s="2496"/>
      <c r="HY601" s="2496"/>
      <c r="HZ601" s="2496"/>
      <c r="IA601" s="2496"/>
      <c r="IB601" s="2496"/>
      <c r="IC601" s="2496"/>
      <c r="ID601" s="2496"/>
      <c r="IE601" s="2496"/>
    </row>
    <row r="602" spans="1:239" s="1472" customFormat="1" ht="15.75" customHeight="1">
      <c r="A602" s="1495" t="s">
        <v>2347</v>
      </c>
      <c r="B602" s="1644" t="s">
        <v>2348</v>
      </c>
      <c r="C602" s="4306" t="s">
        <v>2349</v>
      </c>
      <c r="D602" s="4307"/>
      <c r="E602" s="4307"/>
      <c r="F602" s="4362"/>
      <c r="G602" s="1497">
        <v>3</v>
      </c>
      <c r="H602" s="1592"/>
      <c r="I602" s="1617">
        <v>45.7</v>
      </c>
      <c r="J602" s="1946"/>
      <c r="K602" s="1618">
        <v>5</v>
      </c>
      <c r="L602" s="2446"/>
      <c r="M602" s="1121" t="s">
        <v>2350</v>
      </c>
      <c r="N602" s="83">
        <v>10</v>
      </c>
      <c r="O602" s="755"/>
      <c r="P602" s="1929">
        <v>106</v>
      </c>
      <c r="Q602" s="755"/>
      <c r="R602" s="2463"/>
      <c r="S602" s="945"/>
      <c r="T602" s="1134"/>
      <c r="U602" s="1588"/>
      <c r="V602" s="1134"/>
      <c r="W602" s="1430"/>
      <c r="X602" s="1502">
        <v>0.1</v>
      </c>
      <c r="Y602" s="1549"/>
      <c r="Z602" s="1504">
        <v>7175</v>
      </c>
      <c r="AA602" s="1503"/>
      <c r="AB602" s="2480"/>
      <c r="AC602" s="2516">
        <f t="shared" si="36"/>
        <v>0</v>
      </c>
      <c r="AD602" s="1416">
        <f t="shared" si="37"/>
        <v>0</v>
      </c>
      <c r="AE602" s="1416">
        <f t="shared" si="38"/>
        <v>0</v>
      </c>
      <c r="AF602" s="1416">
        <f t="shared" si="39"/>
        <v>0</v>
      </c>
      <c r="AG602" s="2492"/>
      <c r="AH602" s="2492"/>
      <c r="AI602" s="2492"/>
      <c r="AJ602" s="2492"/>
      <c r="AK602" s="2492"/>
      <c r="AL602" s="2492"/>
      <c r="AM602" s="2492"/>
      <c r="AN602" s="2492"/>
      <c r="AO602" s="2492"/>
      <c r="AP602" s="2492"/>
      <c r="AQ602" s="2492"/>
      <c r="AR602" s="2492"/>
      <c r="AS602" s="2492"/>
      <c r="AT602" s="2492"/>
      <c r="AU602" s="2492"/>
      <c r="AV602" s="2492"/>
      <c r="AW602" s="2492"/>
      <c r="AX602" s="2492"/>
      <c r="AY602" s="2492"/>
      <c r="AZ602" s="2492"/>
      <c r="BA602" s="2492"/>
      <c r="BB602" s="2492"/>
      <c r="BC602" s="2492"/>
      <c r="BD602" s="2492"/>
      <c r="BE602" s="2492"/>
      <c r="BF602" s="2492"/>
      <c r="BG602" s="2492"/>
      <c r="BH602" s="2492"/>
      <c r="BI602" s="2492"/>
      <c r="BJ602" s="2492"/>
      <c r="BK602" s="2492"/>
      <c r="BL602" s="2492"/>
      <c r="BM602" s="2492"/>
      <c r="BN602" s="2492"/>
      <c r="BO602" s="2492"/>
      <c r="BP602" s="2492"/>
      <c r="BQ602" s="2492"/>
      <c r="BR602" s="2492"/>
      <c r="BS602" s="2492"/>
      <c r="BT602" s="2492"/>
      <c r="BU602" s="2492"/>
      <c r="BV602" s="2492"/>
      <c r="BW602" s="2492"/>
      <c r="BX602" s="2492"/>
      <c r="BY602" s="2492"/>
      <c r="BZ602" s="2492"/>
      <c r="CA602" s="2492"/>
      <c r="CB602" s="2492"/>
      <c r="CC602" s="2492"/>
      <c r="CD602" s="2492"/>
      <c r="CE602" s="2492"/>
      <c r="CF602" s="2492"/>
      <c r="CG602" s="2492"/>
      <c r="CH602" s="2492"/>
      <c r="CI602" s="2492"/>
      <c r="CJ602" s="2492"/>
      <c r="CK602" s="2492"/>
      <c r="CL602" s="2492"/>
      <c r="CM602" s="2492"/>
      <c r="CN602" s="2492"/>
      <c r="CO602" s="2492"/>
      <c r="CP602" s="2492"/>
      <c r="CQ602" s="2492"/>
      <c r="CR602" s="2492"/>
      <c r="CS602" s="2492"/>
      <c r="CT602" s="2492"/>
      <c r="CU602" s="2492"/>
      <c r="CV602" s="2492"/>
      <c r="CW602" s="2492"/>
      <c r="CX602" s="2492"/>
      <c r="CY602" s="2492"/>
      <c r="CZ602" s="2492"/>
      <c r="DA602" s="2492"/>
      <c r="DB602" s="2492"/>
      <c r="DC602" s="2492"/>
      <c r="DD602" s="2492"/>
      <c r="DE602" s="2492"/>
      <c r="DF602" s="2492"/>
      <c r="DG602" s="2492"/>
      <c r="DH602" s="2492"/>
      <c r="DI602" s="2492"/>
      <c r="DJ602" s="2492"/>
      <c r="DK602" s="2492"/>
      <c r="DL602" s="2492"/>
      <c r="DM602" s="2492"/>
      <c r="DN602" s="2492"/>
      <c r="DO602" s="2492"/>
      <c r="DP602" s="2492"/>
      <c r="DQ602" s="2492"/>
      <c r="DR602" s="2492"/>
      <c r="DS602" s="2492"/>
      <c r="DT602" s="2492"/>
      <c r="DU602" s="2492"/>
      <c r="DV602" s="2492"/>
      <c r="DW602" s="2492"/>
      <c r="DX602" s="2492"/>
      <c r="DY602" s="2492"/>
      <c r="DZ602" s="2492"/>
      <c r="EA602" s="2492"/>
      <c r="EB602" s="2492"/>
      <c r="EC602" s="2492"/>
      <c r="ED602" s="2492"/>
      <c r="EE602" s="2492"/>
      <c r="EF602" s="2492"/>
      <c r="EG602" s="2492"/>
      <c r="EH602" s="2492"/>
      <c r="EI602" s="2492"/>
      <c r="EJ602" s="2492"/>
      <c r="EK602" s="2492"/>
      <c r="EL602" s="2492"/>
      <c r="EM602" s="2492"/>
      <c r="EN602" s="2492"/>
      <c r="EO602" s="2492"/>
      <c r="EP602" s="2492"/>
      <c r="EQ602" s="2492"/>
      <c r="ER602" s="2492"/>
      <c r="ES602" s="2492"/>
      <c r="ET602" s="2492"/>
      <c r="EU602" s="2492"/>
      <c r="EV602" s="2492"/>
      <c r="EW602" s="2492"/>
      <c r="EX602" s="2492"/>
      <c r="EY602" s="2492"/>
      <c r="EZ602" s="2492"/>
      <c r="FA602" s="2492"/>
      <c r="FB602" s="2492"/>
      <c r="FC602" s="2492"/>
      <c r="FD602" s="2492"/>
      <c r="FE602" s="2492"/>
      <c r="FF602" s="2492"/>
      <c r="FG602" s="2492"/>
      <c r="FH602" s="2492"/>
      <c r="FI602" s="2492"/>
      <c r="FJ602" s="2492"/>
      <c r="FK602" s="2492"/>
      <c r="FL602" s="2492"/>
      <c r="FM602" s="2492"/>
      <c r="FN602" s="2492"/>
      <c r="FO602" s="2492"/>
      <c r="FP602" s="2492"/>
      <c r="FQ602" s="2492"/>
      <c r="FR602" s="2492"/>
      <c r="FS602" s="2492"/>
      <c r="FT602" s="2492"/>
      <c r="FU602" s="2492"/>
      <c r="FV602" s="2492"/>
      <c r="FW602" s="2492"/>
      <c r="FX602" s="2492"/>
      <c r="FY602" s="2492"/>
      <c r="FZ602" s="2492"/>
      <c r="GA602" s="2492"/>
      <c r="GB602" s="2492"/>
      <c r="GC602" s="2492"/>
      <c r="GD602" s="2492"/>
      <c r="GE602" s="2492"/>
      <c r="GF602" s="2492"/>
      <c r="GG602" s="2492"/>
      <c r="GH602" s="2492"/>
      <c r="GI602" s="2492"/>
      <c r="GJ602" s="2492"/>
      <c r="GK602" s="2492"/>
      <c r="GL602" s="2492"/>
      <c r="GM602" s="2492"/>
      <c r="GN602" s="2492"/>
      <c r="GO602" s="2492"/>
      <c r="GP602" s="2492"/>
      <c r="GQ602" s="2492"/>
      <c r="GR602" s="2492"/>
      <c r="GS602" s="2492"/>
      <c r="GT602" s="2492"/>
      <c r="GU602" s="2492"/>
      <c r="GV602" s="2492"/>
      <c r="GW602" s="2492"/>
      <c r="GX602" s="2492"/>
      <c r="GY602" s="2492"/>
      <c r="GZ602" s="2492"/>
      <c r="HA602" s="2492"/>
      <c r="HB602" s="2492"/>
      <c r="HC602" s="2492"/>
      <c r="HD602" s="2492"/>
      <c r="HE602" s="2492"/>
      <c r="HF602" s="2492"/>
      <c r="HG602" s="2492"/>
      <c r="HH602" s="2492"/>
      <c r="HI602" s="2492"/>
      <c r="HJ602" s="2492"/>
      <c r="HK602" s="2492"/>
      <c r="HL602" s="2492"/>
      <c r="HM602" s="2492"/>
      <c r="HN602" s="2492"/>
      <c r="HO602" s="2492"/>
      <c r="HP602" s="2492"/>
      <c r="HQ602" s="2492"/>
      <c r="HR602" s="2492"/>
      <c r="HS602" s="2492"/>
      <c r="HT602" s="2492"/>
      <c r="HU602" s="2492"/>
      <c r="HV602" s="2492"/>
      <c r="HW602" s="2492"/>
      <c r="HX602" s="2492"/>
      <c r="HY602" s="2492"/>
      <c r="HZ602" s="2492"/>
      <c r="IA602" s="2492"/>
      <c r="IB602" s="2492"/>
      <c r="IC602" s="2492"/>
      <c r="ID602" s="2492"/>
      <c r="IE602" s="2492"/>
    </row>
    <row r="603" spans="1:239" s="1472" customFormat="1" ht="15.75" customHeight="1">
      <c r="A603" s="1495">
        <v>4001</v>
      </c>
      <c r="B603" s="1496" t="s">
        <v>2351</v>
      </c>
      <c r="C603" s="1543" t="s">
        <v>2352</v>
      </c>
      <c r="D603" s="1544"/>
      <c r="E603" s="1545"/>
      <c r="F603" s="1546"/>
      <c r="G603" s="1497">
        <v>3</v>
      </c>
      <c r="H603" s="1592"/>
      <c r="I603" s="1617">
        <v>24.9</v>
      </c>
      <c r="J603" s="1549"/>
      <c r="K603" s="1618">
        <v>3</v>
      </c>
      <c r="L603" s="2446"/>
      <c r="M603" s="1121" t="s">
        <v>2353</v>
      </c>
      <c r="N603" s="1137"/>
      <c r="O603" s="1147"/>
      <c r="P603" s="1944"/>
      <c r="Q603" s="1147"/>
      <c r="R603" s="2466"/>
      <c r="S603" s="1137"/>
      <c r="T603" s="1147"/>
      <c r="U603" s="1944"/>
      <c r="V603" s="1147"/>
      <c r="W603" s="1429"/>
      <c r="X603" s="761">
        <v>0.5</v>
      </c>
      <c r="Y603" s="755"/>
      <c r="Z603" s="901">
        <v>1232</v>
      </c>
      <c r="AA603" s="752"/>
      <c r="AB603" s="2481"/>
      <c r="AC603" s="2516">
        <f t="shared" si="36"/>
        <v>0</v>
      </c>
      <c r="AD603" s="1416">
        <f t="shared" si="37"/>
        <v>0</v>
      </c>
      <c r="AE603" s="1416">
        <f t="shared" si="38"/>
        <v>0</v>
      </c>
      <c r="AF603" s="1416">
        <f t="shared" si="39"/>
        <v>0</v>
      </c>
      <c r="AG603" s="2492"/>
      <c r="AH603" s="2492"/>
      <c r="AI603" s="2492"/>
      <c r="AJ603" s="2492"/>
      <c r="AK603" s="2492"/>
      <c r="AL603" s="2492"/>
      <c r="AM603" s="2492"/>
      <c r="AN603" s="2492"/>
      <c r="AO603" s="2492"/>
      <c r="AP603" s="2492"/>
      <c r="AQ603" s="2492"/>
      <c r="AR603" s="2492"/>
      <c r="AS603" s="2492"/>
      <c r="AT603" s="2492"/>
      <c r="AU603" s="2492"/>
      <c r="AV603" s="2492"/>
      <c r="AW603" s="2492"/>
      <c r="AX603" s="2492"/>
      <c r="AY603" s="2492"/>
      <c r="AZ603" s="2492"/>
      <c r="BA603" s="2492"/>
      <c r="BB603" s="2492"/>
      <c r="BC603" s="2492"/>
      <c r="BD603" s="2492"/>
      <c r="BE603" s="2492"/>
      <c r="BF603" s="2492"/>
      <c r="BG603" s="2492"/>
      <c r="BH603" s="2492"/>
      <c r="BI603" s="2492"/>
      <c r="BJ603" s="2492"/>
      <c r="BK603" s="2492"/>
      <c r="BL603" s="2492"/>
      <c r="BM603" s="2492"/>
      <c r="BN603" s="2492"/>
      <c r="BO603" s="2492"/>
      <c r="BP603" s="2492"/>
      <c r="BQ603" s="2492"/>
      <c r="BR603" s="2492"/>
      <c r="BS603" s="2492"/>
      <c r="BT603" s="2492"/>
      <c r="BU603" s="2492"/>
      <c r="BV603" s="2492"/>
      <c r="BW603" s="2492"/>
      <c r="BX603" s="2492"/>
      <c r="BY603" s="2492"/>
      <c r="BZ603" s="2492"/>
      <c r="CA603" s="2492"/>
      <c r="CB603" s="2492"/>
      <c r="CC603" s="2492"/>
      <c r="CD603" s="2492"/>
      <c r="CE603" s="2492"/>
      <c r="CF603" s="2492"/>
      <c r="CG603" s="2492"/>
      <c r="CH603" s="2492"/>
      <c r="CI603" s="2492"/>
      <c r="CJ603" s="2492"/>
      <c r="CK603" s="2492"/>
      <c r="CL603" s="2492"/>
      <c r="CM603" s="2492"/>
      <c r="CN603" s="2492"/>
      <c r="CO603" s="2492"/>
      <c r="CP603" s="2492"/>
      <c r="CQ603" s="2492"/>
      <c r="CR603" s="2492"/>
      <c r="CS603" s="2492"/>
      <c r="CT603" s="2492"/>
      <c r="CU603" s="2492"/>
      <c r="CV603" s="2492"/>
      <c r="CW603" s="2492"/>
      <c r="CX603" s="2492"/>
      <c r="CY603" s="2492"/>
      <c r="CZ603" s="2492"/>
      <c r="DA603" s="2492"/>
      <c r="DB603" s="2492"/>
      <c r="DC603" s="2492"/>
      <c r="DD603" s="2492"/>
      <c r="DE603" s="2492"/>
      <c r="DF603" s="2492"/>
      <c r="DG603" s="2492"/>
      <c r="DH603" s="2492"/>
      <c r="DI603" s="2492"/>
      <c r="DJ603" s="2492"/>
      <c r="DK603" s="2492"/>
      <c r="DL603" s="2492"/>
      <c r="DM603" s="2492"/>
      <c r="DN603" s="2492"/>
      <c r="DO603" s="2492"/>
      <c r="DP603" s="2492"/>
      <c r="DQ603" s="2492"/>
      <c r="DR603" s="2492"/>
      <c r="DS603" s="2492"/>
      <c r="DT603" s="2492"/>
      <c r="DU603" s="2492"/>
      <c r="DV603" s="2492"/>
      <c r="DW603" s="2492"/>
      <c r="DX603" s="2492"/>
      <c r="DY603" s="2492"/>
      <c r="DZ603" s="2492"/>
      <c r="EA603" s="2492"/>
      <c r="EB603" s="2492"/>
      <c r="EC603" s="2492"/>
      <c r="ED603" s="2492"/>
      <c r="EE603" s="2492"/>
      <c r="EF603" s="2492"/>
      <c r="EG603" s="2492"/>
      <c r="EH603" s="2492"/>
      <c r="EI603" s="2492"/>
      <c r="EJ603" s="2492"/>
      <c r="EK603" s="2492"/>
      <c r="EL603" s="2492"/>
      <c r="EM603" s="2492"/>
      <c r="EN603" s="2492"/>
      <c r="EO603" s="2492"/>
      <c r="EP603" s="2492"/>
      <c r="EQ603" s="2492"/>
      <c r="ER603" s="2492"/>
      <c r="ES603" s="2492"/>
      <c r="ET603" s="2492"/>
      <c r="EU603" s="2492"/>
      <c r="EV603" s="2492"/>
      <c r="EW603" s="2492"/>
      <c r="EX603" s="2492"/>
      <c r="EY603" s="2492"/>
      <c r="EZ603" s="2492"/>
      <c r="FA603" s="2492"/>
      <c r="FB603" s="2492"/>
      <c r="FC603" s="2492"/>
      <c r="FD603" s="2492"/>
      <c r="FE603" s="2492"/>
      <c r="FF603" s="2492"/>
      <c r="FG603" s="2492"/>
      <c r="FH603" s="2492"/>
      <c r="FI603" s="2492"/>
      <c r="FJ603" s="2492"/>
      <c r="FK603" s="2492"/>
      <c r="FL603" s="2492"/>
      <c r="FM603" s="2492"/>
      <c r="FN603" s="2492"/>
      <c r="FO603" s="2492"/>
      <c r="FP603" s="2492"/>
      <c r="FQ603" s="2492"/>
      <c r="FR603" s="2492"/>
      <c r="FS603" s="2492"/>
      <c r="FT603" s="2492"/>
      <c r="FU603" s="2492"/>
      <c r="FV603" s="2492"/>
      <c r="FW603" s="2492"/>
      <c r="FX603" s="2492"/>
      <c r="FY603" s="2492"/>
      <c r="FZ603" s="2492"/>
      <c r="GA603" s="2492"/>
      <c r="GB603" s="2492"/>
      <c r="GC603" s="2492"/>
      <c r="GD603" s="2492"/>
      <c r="GE603" s="2492"/>
      <c r="GF603" s="2492"/>
      <c r="GG603" s="2492"/>
      <c r="GH603" s="2492"/>
      <c r="GI603" s="2492"/>
      <c r="GJ603" s="2492"/>
      <c r="GK603" s="2492"/>
      <c r="GL603" s="2492"/>
      <c r="GM603" s="2492"/>
      <c r="GN603" s="2492"/>
      <c r="GO603" s="2492"/>
      <c r="GP603" s="2492"/>
      <c r="GQ603" s="2492"/>
      <c r="GR603" s="2492"/>
      <c r="GS603" s="2492"/>
      <c r="GT603" s="2492"/>
      <c r="GU603" s="2492"/>
      <c r="GV603" s="2492"/>
      <c r="GW603" s="2492"/>
      <c r="GX603" s="2492"/>
      <c r="GY603" s="2492"/>
      <c r="GZ603" s="2492"/>
      <c r="HA603" s="2492"/>
      <c r="HB603" s="2492"/>
      <c r="HC603" s="2492"/>
      <c r="HD603" s="2492"/>
      <c r="HE603" s="2492"/>
      <c r="HF603" s="2492"/>
      <c r="HG603" s="2492"/>
      <c r="HH603" s="2492"/>
      <c r="HI603" s="2492"/>
      <c r="HJ603" s="2492"/>
      <c r="HK603" s="2492"/>
      <c r="HL603" s="2492"/>
      <c r="HM603" s="2492"/>
      <c r="HN603" s="2492"/>
      <c r="HO603" s="2492"/>
      <c r="HP603" s="2492"/>
      <c r="HQ603" s="2492"/>
      <c r="HR603" s="2492"/>
      <c r="HS603" s="2492"/>
      <c r="HT603" s="2492"/>
      <c r="HU603" s="2492"/>
      <c r="HV603" s="2492"/>
      <c r="HW603" s="2492"/>
      <c r="HX603" s="2492"/>
      <c r="HY603" s="2492"/>
      <c r="HZ603" s="2492"/>
      <c r="IA603" s="2492"/>
      <c r="IB603" s="2492"/>
      <c r="IC603" s="2492"/>
      <c r="ID603" s="2492"/>
      <c r="IE603" s="2492"/>
    </row>
    <row r="604" spans="1:239" s="1475" customFormat="1" ht="15.75" customHeight="1">
      <c r="A604" s="1495" t="s">
        <v>2354</v>
      </c>
      <c r="B604" s="1496" t="s">
        <v>2355</v>
      </c>
      <c r="C604" s="4298" t="s">
        <v>2356</v>
      </c>
      <c r="D604" s="4299"/>
      <c r="E604" s="4299"/>
      <c r="F604" s="4457"/>
      <c r="G604" s="1497">
        <v>1.4</v>
      </c>
      <c r="H604" s="1592"/>
      <c r="I604" s="1617">
        <v>45.7</v>
      </c>
      <c r="J604" s="1946"/>
      <c r="K604" s="1618">
        <v>5</v>
      </c>
      <c r="L604" s="2446"/>
      <c r="M604" s="1951"/>
      <c r="N604" s="945"/>
      <c r="O604" s="1134"/>
      <c r="P604" s="1944"/>
      <c r="Q604" s="1134"/>
      <c r="R604" s="2471"/>
      <c r="S604" s="945"/>
      <c r="T604" s="1134"/>
      <c r="U604" s="1588"/>
      <c r="V604" s="1134"/>
      <c r="W604" s="1430"/>
      <c r="X604" s="1502">
        <v>0.1</v>
      </c>
      <c r="Y604" s="1549"/>
      <c r="Z604" s="1504">
        <v>6980</v>
      </c>
      <c r="AA604" s="1503"/>
      <c r="AB604" s="2480"/>
      <c r="AC604" s="2516">
        <f t="shared" si="36"/>
        <v>0</v>
      </c>
      <c r="AD604" s="1416">
        <f t="shared" si="37"/>
        <v>0</v>
      </c>
      <c r="AE604" s="1416">
        <f t="shared" si="38"/>
        <v>0</v>
      </c>
      <c r="AF604" s="1416">
        <f t="shared" si="39"/>
        <v>0</v>
      </c>
      <c r="AG604" s="2494"/>
      <c r="AH604" s="2494"/>
      <c r="AI604" s="2494"/>
      <c r="AJ604" s="2494"/>
      <c r="AK604" s="2494"/>
      <c r="AL604" s="2494"/>
      <c r="AM604" s="2494"/>
      <c r="AN604" s="2494"/>
      <c r="AO604" s="2494"/>
      <c r="AP604" s="2494"/>
      <c r="AQ604" s="2494"/>
      <c r="AR604" s="2494"/>
      <c r="AS604" s="2494"/>
      <c r="AT604" s="2494"/>
      <c r="AU604" s="2494"/>
      <c r="AV604" s="2494"/>
      <c r="AW604" s="2494"/>
      <c r="AX604" s="2494"/>
      <c r="AY604" s="2494"/>
      <c r="AZ604" s="2494"/>
      <c r="BA604" s="2494"/>
      <c r="BB604" s="2494"/>
      <c r="BC604" s="2494"/>
      <c r="BD604" s="2494"/>
      <c r="BE604" s="2494"/>
      <c r="BF604" s="2494"/>
      <c r="BG604" s="2494"/>
      <c r="BH604" s="2494"/>
      <c r="BI604" s="2494"/>
      <c r="BJ604" s="2494"/>
      <c r="BK604" s="2494"/>
      <c r="BL604" s="2494"/>
      <c r="BM604" s="2494"/>
      <c r="BN604" s="2494"/>
      <c r="BO604" s="2494"/>
      <c r="BP604" s="2494"/>
      <c r="BQ604" s="2494"/>
      <c r="BR604" s="2494"/>
      <c r="BS604" s="2494"/>
      <c r="BT604" s="2494"/>
      <c r="BU604" s="2494"/>
      <c r="BV604" s="2494"/>
      <c r="BW604" s="2494"/>
      <c r="BX604" s="2494"/>
      <c r="BY604" s="2494"/>
      <c r="BZ604" s="2494"/>
      <c r="CA604" s="2494"/>
      <c r="CB604" s="2494"/>
      <c r="CC604" s="2494"/>
      <c r="CD604" s="2494"/>
      <c r="CE604" s="2494"/>
      <c r="CF604" s="2494"/>
      <c r="CG604" s="2494"/>
      <c r="CH604" s="2494"/>
      <c r="CI604" s="2494"/>
      <c r="CJ604" s="2494"/>
      <c r="CK604" s="2494"/>
      <c r="CL604" s="2494"/>
      <c r="CM604" s="2494"/>
      <c r="CN604" s="2494"/>
      <c r="CO604" s="2494"/>
      <c r="CP604" s="2494"/>
      <c r="CQ604" s="2494"/>
      <c r="CR604" s="2494"/>
      <c r="CS604" s="2494"/>
      <c r="CT604" s="2494"/>
      <c r="CU604" s="2494"/>
      <c r="CV604" s="2494"/>
      <c r="CW604" s="2494"/>
      <c r="CX604" s="2494"/>
      <c r="CY604" s="2494"/>
      <c r="CZ604" s="2494"/>
      <c r="DA604" s="2494"/>
      <c r="DB604" s="2494"/>
      <c r="DC604" s="2494"/>
      <c r="DD604" s="2494"/>
      <c r="DE604" s="2494"/>
      <c r="DF604" s="2494"/>
      <c r="DG604" s="2494"/>
      <c r="DH604" s="2494"/>
      <c r="DI604" s="2494"/>
      <c r="DJ604" s="2494"/>
      <c r="DK604" s="2494"/>
      <c r="DL604" s="2494"/>
      <c r="DM604" s="2494"/>
      <c r="DN604" s="2494"/>
      <c r="DO604" s="2494"/>
      <c r="DP604" s="2494"/>
      <c r="DQ604" s="2494"/>
      <c r="DR604" s="2494"/>
      <c r="DS604" s="2494"/>
      <c r="DT604" s="2494"/>
      <c r="DU604" s="2494"/>
      <c r="DV604" s="2494"/>
      <c r="DW604" s="2494"/>
      <c r="DX604" s="2494"/>
      <c r="DY604" s="2494"/>
      <c r="DZ604" s="2494"/>
      <c r="EA604" s="2494"/>
      <c r="EB604" s="2494"/>
      <c r="EC604" s="2494"/>
      <c r="ED604" s="2494"/>
      <c r="EE604" s="2494"/>
      <c r="EF604" s="2494"/>
      <c r="EG604" s="2494"/>
      <c r="EH604" s="2494"/>
      <c r="EI604" s="2494"/>
      <c r="EJ604" s="2494"/>
      <c r="EK604" s="2494"/>
      <c r="EL604" s="2494"/>
      <c r="EM604" s="2494"/>
      <c r="EN604" s="2494"/>
      <c r="EO604" s="2494"/>
      <c r="EP604" s="2494"/>
      <c r="EQ604" s="2494"/>
      <c r="ER604" s="2494"/>
      <c r="ES604" s="2494"/>
      <c r="ET604" s="2494"/>
      <c r="EU604" s="2494"/>
      <c r="EV604" s="2494"/>
      <c r="EW604" s="2494"/>
      <c r="EX604" s="2494"/>
      <c r="EY604" s="2494"/>
      <c r="EZ604" s="2494"/>
      <c r="FA604" s="2494"/>
      <c r="FB604" s="2494"/>
      <c r="FC604" s="2494"/>
      <c r="FD604" s="2494"/>
      <c r="FE604" s="2494"/>
      <c r="FF604" s="2494"/>
      <c r="FG604" s="2494"/>
      <c r="FH604" s="2494"/>
      <c r="FI604" s="2494"/>
      <c r="FJ604" s="2494"/>
      <c r="FK604" s="2494"/>
      <c r="FL604" s="2494"/>
      <c r="FM604" s="2494"/>
      <c r="FN604" s="2494"/>
      <c r="FO604" s="2494"/>
      <c r="FP604" s="2494"/>
      <c r="FQ604" s="2494"/>
      <c r="FR604" s="2494"/>
      <c r="FS604" s="2494"/>
      <c r="FT604" s="2494"/>
      <c r="FU604" s="2494"/>
      <c r="FV604" s="2494"/>
      <c r="FW604" s="2494"/>
      <c r="FX604" s="2494"/>
      <c r="FY604" s="2494"/>
      <c r="FZ604" s="2494"/>
      <c r="GA604" s="2494"/>
      <c r="GB604" s="2494"/>
      <c r="GC604" s="2494"/>
      <c r="GD604" s="2494"/>
      <c r="GE604" s="2494"/>
      <c r="GF604" s="2494"/>
      <c r="GG604" s="2494"/>
      <c r="GH604" s="2494"/>
      <c r="GI604" s="2494"/>
      <c r="GJ604" s="2494"/>
      <c r="GK604" s="2494"/>
      <c r="GL604" s="2494"/>
      <c r="GM604" s="2494"/>
      <c r="GN604" s="2494"/>
      <c r="GO604" s="2494"/>
      <c r="GP604" s="2494"/>
      <c r="GQ604" s="2494"/>
      <c r="GR604" s="2494"/>
      <c r="GS604" s="2494"/>
      <c r="GT604" s="2494"/>
      <c r="GU604" s="2494"/>
      <c r="GV604" s="2494"/>
      <c r="GW604" s="2494"/>
      <c r="GX604" s="2494"/>
      <c r="GY604" s="2494"/>
      <c r="GZ604" s="2494"/>
      <c r="HA604" s="2494"/>
      <c r="HB604" s="2494"/>
      <c r="HC604" s="2494"/>
      <c r="HD604" s="2494"/>
      <c r="HE604" s="2494"/>
      <c r="HF604" s="2494"/>
      <c r="HG604" s="2494"/>
      <c r="HH604" s="2494"/>
      <c r="HI604" s="2494"/>
      <c r="HJ604" s="2494"/>
      <c r="HK604" s="2494"/>
      <c r="HL604" s="2494"/>
      <c r="HM604" s="2494"/>
      <c r="HN604" s="2494"/>
      <c r="HO604" s="2494"/>
      <c r="HP604" s="2494"/>
      <c r="HQ604" s="2494"/>
      <c r="HR604" s="2494"/>
      <c r="HS604" s="2494"/>
      <c r="HT604" s="2494"/>
      <c r="HU604" s="2494"/>
      <c r="HV604" s="2494"/>
      <c r="HW604" s="2494"/>
      <c r="HX604" s="2494"/>
      <c r="HY604" s="2494"/>
      <c r="HZ604" s="2494"/>
      <c r="IA604" s="2494"/>
      <c r="IB604" s="2494"/>
      <c r="IC604" s="2494"/>
      <c r="ID604" s="2494"/>
      <c r="IE604" s="2494"/>
    </row>
    <row r="605" spans="1:239" s="1472" customFormat="1" ht="15.75" customHeight="1">
      <c r="A605" s="1495" t="s">
        <v>2357</v>
      </c>
      <c r="B605" s="1496" t="s">
        <v>2358</v>
      </c>
      <c r="C605" s="1543" t="s">
        <v>2359</v>
      </c>
      <c r="D605" s="1544"/>
      <c r="E605" s="1545"/>
      <c r="F605" s="1546"/>
      <c r="G605" s="1497">
        <v>2</v>
      </c>
      <c r="H605" s="1592"/>
      <c r="I605" s="1617">
        <v>45.7</v>
      </c>
      <c r="J605" s="1946"/>
      <c r="K605" s="1590">
        <v>5</v>
      </c>
      <c r="L605" s="2446"/>
      <c r="M605" s="1121" t="s">
        <v>2360</v>
      </c>
      <c r="N605" s="1137"/>
      <c r="O605" s="1147"/>
      <c r="P605" s="1944"/>
      <c r="Q605" s="1147"/>
      <c r="R605" s="2466"/>
      <c r="S605" s="1137"/>
      <c r="T605" s="1147"/>
      <c r="U605" s="1944"/>
      <c r="V605" s="1147"/>
      <c r="W605" s="1429"/>
      <c r="X605" s="761">
        <v>0.2</v>
      </c>
      <c r="Y605" s="755"/>
      <c r="Z605" s="901">
        <v>4211</v>
      </c>
      <c r="AA605" s="752"/>
      <c r="AB605" s="2481"/>
      <c r="AC605" s="2516">
        <f t="shared" si="36"/>
        <v>0</v>
      </c>
      <c r="AD605" s="1416">
        <f t="shared" si="37"/>
        <v>0</v>
      </c>
      <c r="AE605" s="1416">
        <f t="shared" si="38"/>
        <v>0</v>
      </c>
      <c r="AF605" s="1416">
        <f t="shared" si="39"/>
        <v>0</v>
      </c>
      <c r="AG605" s="2492"/>
      <c r="AH605" s="2492"/>
      <c r="AI605" s="2492"/>
      <c r="AJ605" s="2492"/>
      <c r="AK605" s="2492"/>
      <c r="AL605" s="2492"/>
      <c r="AM605" s="2492"/>
      <c r="AN605" s="2492"/>
      <c r="AO605" s="2492"/>
      <c r="AP605" s="2492"/>
      <c r="AQ605" s="2492"/>
      <c r="AR605" s="2492"/>
      <c r="AS605" s="2492"/>
      <c r="AT605" s="2492"/>
      <c r="AU605" s="2492"/>
      <c r="AV605" s="2492"/>
      <c r="AW605" s="2492"/>
      <c r="AX605" s="2492"/>
      <c r="AY605" s="2492"/>
      <c r="AZ605" s="2492"/>
      <c r="BA605" s="2492"/>
      <c r="BB605" s="2492"/>
      <c r="BC605" s="2492"/>
      <c r="BD605" s="2492"/>
      <c r="BE605" s="2492"/>
      <c r="BF605" s="2492"/>
      <c r="BG605" s="2492"/>
      <c r="BH605" s="2492"/>
      <c r="BI605" s="2492"/>
      <c r="BJ605" s="2492"/>
      <c r="BK605" s="2492"/>
      <c r="BL605" s="2492"/>
      <c r="BM605" s="2492"/>
      <c r="BN605" s="2492"/>
      <c r="BO605" s="2492"/>
      <c r="BP605" s="2492"/>
      <c r="BQ605" s="2492"/>
      <c r="BR605" s="2492"/>
      <c r="BS605" s="2492"/>
      <c r="BT605" s="2492"/>
      <c r="BU605" s="2492"/>
      <c r="BV605" s="2492"/>
      <c r="BW605" s="2492"/>
      <c r="BX605" s="2492"/>
      <c r="BY605" s="2492"/>
      <c r="BZ605" s="2492"/>
      <c r="CA605" s="2492"/>
      <c r="CB605" s="2492"/>
      <c r="CC605" s="2492"/>
      <c r="CD605" s="2492"/>
      <c r="CE605" s="2492"/>
      <c r="CF605" s="2492"/>
      <c r="CG605" s="2492"/>
      <c r="CH605" s="2492"/>
      <c r="CI605" s="2492"/>
      <c r="CJ605" s="2492"/>
      <c r="CK605" s="2492"/>
      <c r="CL605" s="2492"/>
      <c r="CM605" s="2492"/>
      <c r="CN605" s="2492"/>
      <c r="CO605" s="2492"/>
      <c r="CP605" s="2492"/>
      <c r="CQ605" s="2492"/>
      <c r="CR605" s="2492"/>
      <c r="CS605" s="2492"/>
      <c r="CT605" s="2492"/>
      <c r="CU605" s="2492"/>
      <c r="CV605" s="2492"/>
      <c r="CW605" s="2492"/>
      <c r="CX605" s="2492"/>
      <c r="CY605" s="2492"/>
      <c r="CZ605" s="2492"/>
      <c r="DA605" s="2492"/>
      <c r="DB605" s="2492"/>
      <c r="DC605" s="2492"/>
      <c r="DD605" s="2492"/>
      <c r="DE605" s="2492"/>
      <c r="DF605" s="2492"/>
      <c r="DG605" s="2492"/>
      <c r="DH605" s="2492"/>
      <c r="DI605" s="2492"/>
      <c r="DJ605" s="2492"/>
      <c r="DK605" s="2492"/>
      <c r="DL605" s="2492"/>
      <c r="DM605" s="2492"/>
      <c r="DN605" s="2492"/>
      <c r="DO605" s="2492"/>
      <c r="DP605" s="2492"/>
      <c r="DQ605" s="2492"/>
      <c r="DR605" s="2492"/>
      <c r="DS605" s="2492"/>
      <c r="DT605" s="2492"/>
      <c r="DU605" s="2492"/>
      <c r="DV605" s="2492"/>
      <c r="DW605" s="2492"/>
      <c r="DX605" s="2492"/>
      <c r="DY605" s="2492"/>
      <c r="DZ605" s="2492"/>
      <c r="EA605" s="2492"/>
      <c r="EB605" s="2492"/>
      <c r="EC605" s="2492"/>
      <c r="ED605" s="2492"/>
      <c r="EE605" s="2492"/>
      <c r="EF605" s="2492"/>
      <c r="EG605" s="2492"/>
      <c r="EH605" s="2492"/>
      <c r="EI605" s="2492"/>
      <c r="EJ605" s="2492"/>
      <c r="EK605" s="2492"/>
      <c r="EL605" s="2492"/>
      <c r="EM605" s="2492"/>
      <c r="EN605" s="2492"/>
      <c r="EO605" s="2492"/>
      <c r="EP605" s="2492"/>
      <c r="EQ605" s="2492"/>
      <c r="ER605" s="2492"/>
      <c r="ES605" s="2492"/>
      <c r="ET605" s="2492"/>
      <c r="EU605" s="2492"/>
      <c r="EV605" s="2492"/>
      <c r="EW605" s="2492"/>
      <c r="EX605" s="2492"/>
      <c r="EY605" s="2492"/>
      <c r="EZ605" s="2492"/>
      <c r="FA605" s="2492"/>
      <c r="FB605" s="2492"/>
      <c r="FC605" s="2492"/>
      <c r="FD605" s="2492"/>
      <c r="FE605" s="2492"/>
      <c r="FF605" s="2492"/>
      <c r="FG605" s="2492"/>
      <c r="FH605" s="2492"/>
      <c r="FI605" s="2492"/>
      <c r="FJ605" s="2492"/>
      <c r="FK605" s="2492"/>
      <c r="FL605" s="2492"/>
      <c r="FM605" s="2492"/>
      <c r="FN605" s="2492"/>
      <c r="FO605" s="2492"/>
      <c r="FP605" s="2492"/>
      <c r="FQ605" s="2492"/>
      <c r="FR605" s="2492"/>
      <c r="FS605" s="2492"/>
      <c r="FT605" s="2492"/>
      <c r="FU605" s="2492"/>
      <c r="FV605" s="2492"/>
      <c r="FW605" s="2492"/>
      <c r="FX605" s="2492"/>
      <c r="FY605" s="2492"/>
      <c r="FZ605" s="2492"/>
      <c r="GA605" s="2492"/>
      <c r="GB605" s="2492"/>
      <c r="GC605" s="2492"/>
      <c r="GD605" s="2492"/>
      <c r="GE605" s="2492"/>
      <c r="GF605" s="2492"/>
      <c r="GG605" s="2492"/>
      <c r="GH605" s="2492"/>
      <c r="GI605" s="2492"/>
      <c r="GJ605" s="2492"/>
      <c r="GK605" s="2492"/>
      <c r="GL605" s="2492"/>
      <c r="GM605" s="2492"/>
      <c r="GN605" s="2492"/>
      <c r="GO605" s="2492"/>
      <c r="GP605" s="2492"/>
      <c r="GQ605" s="2492"/>
      <c r="GR605" s="2492"/>
      <c r="GS605" s="2492"/>
      <c r="GT605" s="2492"/>
      <c r="GU605" s="2492"/>
      <c r="GV605" s="2492"/>
      <c r="GW605" s="2492"/>
      <c r="GX605" s="2492"/>
      <c r="GY605" s="2492"/>
      <c r="GZ605" s="2492"/>
      <c r="HA605" s="2492"/>
      <c r="HB605" s="2492"/>
      <c r="HC605" s="2492"/>
      <c r="HD605" s="2492"/>
      <c r="HE605" s="2492"/>
      <c r="HF605" s="2492"/>
      <c r="HG605" s="2492"/>
      <c r="HH605" s="2492"/>
      <c r="HI605" s="2492"/>
      <c r="HJ605" s="2492"/>
      <c r="HK605" s="2492"/>
      <c r="HL605" s="2492"/>
      <c r="HM605" s="2492"/>
      <c r="HN605" s="2492"/>
      <c r="HO605" s="2492"/>
      <c r="HP605" s="2492"/>
      <c r="HQ605" s="2492"/>
      <c r="HR605" s="2492"/>
      <c r="HS605" s="2492"/>
      <c r="HT605" s="2492"/>
      <c r="HU605" s="2492"/>
      <c r="HV605" s="2492"/>
      <c r="HW605" s="2492"/>
      <c r="HX605" s="2492"/>
      <c r="HY605" s="2492"/>
      <c r="HZ605" s="2492"/>
      <c r="IA605" s="2492"/>
      <c r="IB605" s="2492"/>
      <c r="IC605" s="2492"/>
      <c r="ID605" s="2492"/>
      <c r="IE605" s="2492"/>
    </row>
    <row r="606" spans="1:239" s="1472" customFormat="1" ht="15.75" customHeight="1">
      <c r="A606" s="1552" t="s">
        <v>2361</v>
      </c>
      <c r="B606" s="1553" t="s">
        <v>2362</v>
      </c>
      <c r="C606" s="1606" t="s">
        <v>2363</v>
      </c>
      <c r="D606" s="1607"/>
      <c r="E606" s="1607"/>
      <c r="F606" s="2324"/>
      <c r="G606" s="1554">
        <v>3</v>
      </c>
      <c r="H606" s="1609"/>
      <c r="I606" s="1610">
        <v>37.299999999999997</v>
      </c>
      <c r="J606" s="1643"/>
      <c r="K606" s="1611">
        <v>4</v>
      </c>
      <c r="L606" s="2557"/>
      <c r="M606" s="692" t="s">
        <v>2364</v>
      </c>
      <c r="N606" s="460"/>
      <c r="O606" s="393"/>
      <c r="P606" s="1993"/>
      <c r="Q606" s="393"/>
      <c r="R606" s="2464"/>
      <c r="S606" s="460"/>
      <c r="T606" s="393"/>
      <c r="U606" s="1993"/>
      <c r="V606" s="393"/>
      <c r="W606" s="1428"/>
      <c r="X606" s="720">
        <v>0.2</v>
      </c>
      <c r="Y606" s="689"/>
      <c r="Z606" s="1765">
        <v>3431</v>
      </c>
      <c r="AA606" s="90"/>
      <c r="AB606" s="2671"/>
      <c r="AC606" s="2516">
        <f t="shared" si="36"/>
        <v>0</v>
      </c>
      <c r="AD606" s="1416">
        <f t="shared" si="37"/>
        <v>0</v>
      </c>
      <c r="AE606" s="1416">
        <f t="shared" si="38"/>
        <v>0</v>
      </c>
      <c r="AF606" s="1416">
        <f t="shared" si="39"/>
        <v>0</v>
      </c>
      <c r="AG606" s="2492"/>
      <c r="AH606" s="2492"/>
      <c r="AI606" s="2492"/>
      <c r="AJ606" s="2492"/>
      <c r="AK606" s="2492"/>
      <c r="AL606" s="2492"/>
      <c r="AM606" s="2492"/>
      <c r="AN606" s="2492"/>
      <c r="AO606" s="2492"/>
      <c r="AP606" s="2492"/>
      <c r="AQ606" s="2492"/>
      <c r="AR606" s="2492"/>
      <c r="AS606" s="2492"/>
      <c r="AT606" s="2492"/>
      <c r="AU606" s="2492"/>
      <c r="AV606" s="2492"/>
      <c r="AW606" s="2492"/>
      <c r="AX606" s="2492"/>
      <c r="AY606" s="2492"/>
      <c r="AZ606" s="2492"/>
      <c r="BA606" s="2492"/>
      <c r="BB606" s="2492"/>
      <c r="BC606" s="2492"/>
      <c r="BD606" s="2492"/>
      <c r="BE606" s="2492"/>
      <c r="BF606" s="2492"/>
      <c r="BG606" s="2492"/>
      <c r="BH606" s="2492"/>
      <c r="BI606" s="2492"/>
      <c r="BJ606" s="2492"/>
      <c r="BK606" s="2492"/>
      <c r="BL606" s="2492"/>
      <c r="BM606" s="2492"/>
      <c r="BN606" s="2492"/>
      <c r="BO606" s="2492"/>
      <c r="BP606" s="2492"/>
      <c r="BQ606" s="2492"/>
      <c r="BR606" s="2492"/>
      <c r="BS606" s="2492"/>
      <c r="BT606" s="2492"/>
      <c r="BU606" s="2492"/>
      <c r="BV606" s="2492"/>
      <c r="BW606" s="2492"/>
      <c r="BX606" s="2492"/>
      <c r="BY606" s="2492"/>
      <c r="BZ606" s="2492"/>
      <c r="CA606" s="2492"/>
      <c r="CB606" s="2492"/>
      <c r="CC606" s="2492"/>
      <c r="CD606" s="2492"/>
      <c r="CE606" s="2492"/>
      <c r="CF606" s="2492"/>
      <c r="CG606" s="2492"/>
      <c r="CH606" s="2492"/>
      <c r="CI606" s="2492"/>
      <c r="CJ606" s="2492"/>
      <c r="CK606" s="2492"/>
      <c r="CL606" s="2492"/>
      <c r="CM606" s="2492"/>
      <c r="CN606" s="2492"/>
      <c r="CO606" s="2492"/>
      <c r="CP606" s="2492"/>
      <c r="CQ606" s="2492"/>
      <c r="CR606" s="2492"/>
      <c r="CS606" s="2492"/>
      <c r="CT606" s="2492"/>
      <c r="CU606" s="2492"/>
      <c r="CV606" s="2492"/>
      <c r="CW606" s="2492"/>
      <c r="CX606" s="2492"/>
      <c r="CY606" s="2492"/>
      <c r="CZ606" s="2492"/>
      <c r="DA606" s="2492"/>
      <c r="DB606" s="2492"/>
      <c r="DC606" s="2492"/>
      <c r="DD606" s="2492"/>
      <c r="DE606" s="2492"/>
      <c r="DF606" s="2492"/>
      <c r="DG606" s="2492"/>
      <c r="DH606" s="2492"/>
      <c r="DI606" s="2492"/>
      <c r="DJ606" s="2492"/>
      <c r="DK606" s="2492"/>
      <c r="DL606" s="2492"/>
      <c r="DM606" s="2492"/>
      <c r="DN606" s="2492"/>
      <c r="DO606" s="2492"/>
      <c r="DP606" s="2492"/>
      <c r="DQ606" s="2492"/>
      <c r="DR606" s="2492"/>
      <c r="DS606" s="2492"/>
      <c r="DT606" s="2492"/>
      <c r="DU606" s="2492"/>
      <c r="DV606" s="2492"/>
      <c r="DW606" s="2492"/>
      <c r="DX606" s="2492"/>
      <c r="DY606" s="2492"/>
      <c r="DZ606" s="2492"/>
      <c r="EA606" s="2492"/>
      <c r="EB606" s="2492"/>
      <c r="EC606" s="2492"/>
      <c r="ED606" s="2492"/>
      <c r="EE606" s="2492"/>
      <c r="EF606" s="2492"/>
      <c r="EG606" s="2492"/>
      <c r="EH606" s="2492"/>
      <c r="EI606" s="2492"/>
      <c r="EJ606" s="2492"/>
      <c r="EK606" s="2492"/>
      <c r="EL606" s="2492"/>
      <c r="EM606" s="2492"/>
      <c r="EN606" s="2492"/>
      <c r="EO606" s="2492"/>
      <c r="EP606" s="2492"/>
      <c r="EQ606" s="2492"/>
      <c r="ER606" s="2492"/>
      <c r="ES606" s="2492"/>
      <c r="ET606" s="2492"/>
      <c r="EU606" s="2492"/>
      <c r="EV606" s="2492"/>
      <c r="EW606" s="2492"/>
      <c r="EX606" s="2492"/>
      <c r="EY606" s="2492"/>
      <c r="EZ606" s="2492"/>
      <c r="FA606" s="2492"/>
      <c r="FB606" s="2492"/>
      <c r="FC606" s="2492"/>
      <c r="FD606" s="2492"/>
      <c r="FE606" s="2492"/>
      <c r="FF606" s="2492"/>
      <c r="FG606" s="2492"/>
      <c r="FH606" s="2492"/>
      <c r="FI606" s="2492"/>
      <c r="FJ606" s="2492"/>
      <c r="FK606" s="2492"/>
      <c r="FL606" s="2492"/>
      <c r="FM606" s="2492"/>
      <c r="FN606" s="2492"/>
      <c r="FO606" s="2492"/>
      <c r="FP606" s="2492"/>
      <c r="FQ606" s="2492"/>
      <c r="FR606" s="2492"/>
      <c r="FS606" s="2492"/>
      <c r="FT606" s="2492"/>
      <c r="FU606" s="2492"/>
      <c r="FV606" s="2492"/>
      <c r="FW606" s="2492"/>
      <c r="FX606" s="2492"/>
      <c r="FY606" s="2492"/>
      <c r="FZ606" s="2492"/>
      <c r="GA606" s="2492"/>
      <c r="GB606" s="2492"/>
      <c r="GC606" s="2492"/>
      <c r="GD606" s="2492"/>
      <c r="GE606" s="2492"/>
      <c r="GF606" s="2492"/>
      <c r="GG606" s="2492"/>
      <c r="GH606" s="2492"/>
      <c r="GI606" s="2492"/>
      <c r="GJ606" s="2492"/>
      <c r="GK606" s="2492"/>
      <c r="GL606" s="2492"/>
      <c r="GM606" s="2492"/>
      <c r="GN606" s="2492"/>
      <c r="GO606" s="2492"/>
      <c r="GP606" s="2492"/>
      <c r="GQ606" s="2492"/>
      <c r="GR606" s="2492"/>
      <c r="GS606" s="2492"/>
      <c r="GT606" s="2492"/>
      <c r="GU606" s="2492"/>
      <c r="GV606" s="2492"/>
      <c r="GW606" s="2492"/>
      <c r="GX606" s="2492"/>
      <c r="GY606" s="2492"/>
      <c r="GZ606" s="2492"/>
      <c r="HA606" s="2492"/>
      <c r="HB606" s="2492"/>
      <c r="HC606" s="2492"/>
      <c r="HD606" s="2492"/>
      <c r="HE606" s="2492"/>
      <c r="HF606" s="2492"/>
      <c r="HG606" s="2492"/>
      <c r="HH606" s="2492"/>
      <c r="HI606" s="2492"/>
      <c r="HJ606" s="2492"/>
      <c r="HK606" s="2492"/>
      <c r="HL606" s="2492"/>
      <c r="HM606" s="2492"/>
      <c r="HN606" s="2492"/>
      <c r="HO606" s="2492"/>
      <c r="HP606" s="2492"/>
      <c r="HQ606" s="2492"/>
      <c r="HR606" s="2492"/>
      <c r="HS606" s="2492"/>
      <c r="HT606" s="2492"/>
      <c r="HU606" s="2492"/>
      <c r="HV606" s="2492"/>
      <c r="HW606" s="2492"/>
      <c r="HX606" s="2492"/>
      <c r="HY606" s="2492"/>
      <c r="HZ606" s="2492"/>
      <c r="IA606" s="2492"/>
      <c r="IB606" s="2492"/>
      <c r="IC606" s="2492"/>
      <c r="ID606" s="2492"/>
      <c r="IE606" s="2492"/>
    </row>
    <row r="607" spans="1:239" s="1758" customFormat="1" ht="27" customHeight="1">
      <c r="A607" s="1684">
        <v>4031</v>
      </c>
      <c r="B607" s="1770" t="s">
        <v>1365</v>
      </c>
      <c r="C607" s="4315" t="s">
        <v>2365</v>
      </c>
      <c r="D607" s="4307"/>
      <c r="E607" s="4307"/>
      <c r="F607" s="4362"/>
      <c r="G607" s="1621" t="s">
        <v>219</v>
      </c>
      <c r="H607" s="1622"/>
      <c r="I607" s="1778">
        <v>45.7</v>
      </c>
      <c r="J607" s="2064"/>
      <c r="K607" s="1624">
        <v>5</v>
      </c>
      <c r="L607" s="2442"/>
      <c r="M607" s="1835" t="s">
        <v>1364</v>
      </c>
      <c r="N607" s="1158"/>
      <c r="O607" s="1143"/>
      <c r="P607" s="2019"/>
      <c r="Q607" s="1143"/>
      <c r="R607" s="2629"/>
      <c r="S607" s="1158"/>
      <c r="T607" s="1143"/>
      <c r="U607" s="2019"/>
      <c r="V607" s="1143"/>
      <c r="W607" s="2613"/>
      <c r="X607" s="1689">
        <v>0.2</v>
      </c>
      <c r="Y607" s="2064"/>
      <c r="Z607" s="1690">
        <v>3743</v>
      </c>
      <c r="AA607" s="1691"/>
      <c r="AB607" s="2683"/>
      <c r="AC607" s="2516">
        <f t="shared" si="36"/>
        <v>0</v>
      </c>
      <c r="AD607" s="1416">
        <f t="shared" si="37"/>
        <v>0</v>
      </c>
      <c r="AE607" s="1416">
        <f t="shared" si="38"/>
        <v>0</v>
      </c>
      <c r="AF607" s="1416">
        <f t="shared" si="39"/>
        <v>0</v>
      </c>
      <c r="AG607" s="2496"/>
      <c r="AH607" s="2496"/>
      <c r="AI607" s="2496"/>
      <c r="AJ607" s="2496"/>
      <c r="AK607" s="2496"/>
      <c r="AL607" s="2496"/>
      <c r="AM607" s="2496"/>
      <c r="AN607" s="2496"/>
      <c r="AO607" s="2496"/>
      <c r="AP607" s="2496"/>
      <c r="AQ607" s="2496"/>
      <c r="AR607" s="2496"/>
      <c r="AS607" s="2496"/>
      <c r="AT607" s="2496"/>
      <c r="AU607" s="2496"/>
      <c r="AV607" s="2496"/>
      <c r="AW607" s="2496"/>
      <c r="AX607" s="2496"/>
      <c r="AY607" s="2496"/>
      <c r="AZ607" s="2496"/>
      <c r="BA607" s="2496"/>
      <c r="BB607" s="2496"/>
      <c r="BC607" s="2496"/>
      <c r="BD607" s="2496"/>
      <c r="BE607" s="2496"/>
      <c r="BF607" s="2496"/>
      <c r="BG607" s="2496"/>
      <c r="BH607" s="2496"/>
      <c r="BI607" s="2496"/>
      <c r="BJ607" s="2496"/>
      <c r="BK607" s="2496"/>
      <c r="BL607" s="2496"/>
      <c r="BM607" s="2496"/>
      <c r="BN607" s="2496"/>
      <c r="BO607" s="2496"/>
      <c r="BP607" s="2496"/>
      <c r="BQ607" s="2496"/>
      <c r="BR607" s="2496"/>
      <c r="BS607" s="2496"/>
      <c r="BT607" s="2496"/>
      <c r="BU607" s="2496"/>
      <c r="BV607" s="2496"/>
      <c r="BW607" s="2496"/>
      <c r="BX607" s="2496"/>
      <c r="BY607" s="2496"/>
      <c r="BZ607" s="2496"/>
      <c r="CA607" s="2496"/>
      <c r="CB607" s="2496"/>
      <c r="CC607" s="2496"/>
      <c r="CD607" s="2496"/>
      <c r="CE607" s="2496"/>
      <c r="CF607" s="2496"/>
      <c r="CG607" s="2496"/>
      <c r="CH607" s="2496"/>
      <c r="CI607" s="2496"/>
      <c r="CJ607" s="2496"/>
      <c r="CK607" s="2496"/>
      <c r="CL607" s="2496"/>
      <c r="CM607" s="2496"/>
      <c r="CN607" s="2496"/>
      <c r="CO607" s="2496"/>
      <c r="CP607" s="2496"/>
      <c r="CQ607" s="2496"/>
      <c r="CR607" s="2496"/>
      <c r="CS607" s="2496"/>
      <c r="CT607" s="2496"/>
      <c r="CU607" s="2496"/>
      <c r="CV607" s="2496"/>
      <c r="CW607" s="2496"/>
      <c r="CX607" s="2496"/>
      <c r="CY607" s="2496"/>
      <c r="CZ607" s="2496"/>
      <c r="DA607" s="2496"/>
      <c r="DB607" s="2496"/>
      <c r="DC607" s="2496"/>
      <c r="DD607" s="2496"/>
      <c r="DE607" s="2496"/>
      <c r="DF607" s="2496"/>
      <c r="DG607" s="2496"/>
      <c r="DH607" s="2496"/>
      <c r="DI607" s="2496"/>
      <c r="DJ607" s="2496"/>
      <c r="DK607" s="2496"/>
      <c r="DL607" s="2496"/>
      <c r="DM607" s="2496"/>
      <c r="DN607" s="2496"/>
      <c r="DO607" s="2496"/>
      <c r="DP607" s="2496"/>
      <c r="DQ607" s="2496"/>
      <c r="DR607" s="2496"/>
      <c r="DS607" s="2496"/>
      <c r="DT607" s="2496"/>
      <c r="DU607" s="2496"/>
      <c r="DV607" s="2496"/>
      <c r="DW607" s="2496"/>
      <c r="DX607" s="2496"/>
      <c r="DY607" s="2496"/>
      <c r="DZ607" s="2496"/>
      <c r="EA607" s="2496"/>
      <c r="EB607" s="2496"/>
      <c r="EC607" s="2496"/>
      <c r="ED607" s="2496"/>
      <c r="EE607" s="2496"/>
      <c r="EF607" s="2496"/>
      <c r="EG607" s="2496"/>
      <c r="EH607" s="2496"/>
      <c r="EI607" s="2496"/>
      <c r="EJ607" s="2496"/>
      <c r="EK607" s="2496"/>
      <c r="EL607" s="2496"/>
      <c r="EM607" s="2496"/>
      <c r="EN607" s="2496"/>
      <c r="EO607" s="2496"/>
      <c r="EP607" s="2496"/>
      <c r="EQ607" s="2496"/>
      <c r="ER607" s="2496"/>
      <c r="ES607" s="2496"/>
      <c r="ET607" s="2496"/>
      <c r="EU607" s="2496"/>
      <c r="EV607" s="2496"/>
      <c r="EW607" s="2496"/>
      <c r="EX607" s="2496"/>
      <c r="EY607" s="2496"/>
      <c r="EZ607" s="2496"/>
      <c r="FA607" s="2496"/>
      <c r="FB607" s="2496"/>
      <c r="FC607" s="2496"/>
      <c r="FD607" s="2496"/>
      <c r="FE607" s="2496"/>
      <c r="FF607" s="2496"/>
      <c r="FG607" s="2496"/>
      <c r="FH607" s="2496"/>
      <c r="FI607" s="2496"/>
      <c r="FJ607" s="2496"/>
      <c r="FK607" s="2496"/>
      <c r="FL607" s="2496"/>
      <c r="FM607" s="2496"/>
      <c r="FN607" s="2496"/>
      <c r="FO607" s="2496"/>
      <c r="FP607" s="2496"/>
      <c r="FQ607" s="2496"/>
      <c r="FR607" s="2496"/>
      <c r="FS607" s="2496"/>
      <c r="FT607" s="2496"/>
      <c r="FU607" s="2496"/>
      <c r="FV607" s="2496"/>
      <c r="FW607" s="2496"/>
      <c r="FX607" s="2496"/>
      <c r="FY607" s="2496"/>
      <c r="FZ607" s="2496"/>
      <c r="GA607" s="2496"/>
      <c r="GB607" s="2496"/>
      <c r="GC607" s="2496"/>
      <c r="GD607" s="2496"/>
      <c r="GE607" s="2496"/>
      <c r="GF607" s="2496"/>
      <c r="GG607" s="2496"/>
      <c r="GH607" s="2496"/>
      <c r="GI607" s="2496"/>
      <c r="GJ607" s="2496"/>
      <c r="GK607" s="2496"/>
      <c r="GL607" s="2496"/>
      <c r="GM607" s="2496"/>
      <c r="GN607" s="2496"/>
      <c r="GO607" s="2496"/>
      <c r="GP607" s="2496"/>
      <c r="GQ607" s="2496"/>
      <c r="GR607" s="2496"/>
      <c r="GS607" s="2496"/>
      <c r="GT607" s="2496"/>
      <c r="GU607" s="2496"/>
      <c r="GV607" s="2496"/>
      <c r="GW607" s="2496"/>
      <c r="GX607" s="2496"/>
      <c r="GY607" s="2496"/>
      <c r="GZ607" s="2496"/>
      <c r="HA607" s="2496"/>
      <c r="HB607" s="2496"/>
      <c r="HC607" s="2496"/>
      <c r="HD607" s="2496"/>
      <c r="HE607" s="2496"/>
      <c r="HF607" s="2496"/>
      <c r="HG607" s="2496"/>
      <c r="HH607" s="2496"/>
      <c r="HI607" s="2496"/>
      <c r="HJ607" s="2496"/>
      <c r="HK607" s="2496"/>
      <c r="HL607" s="2496"/>
      <c r="HM607" s="2496"/>
      <c r="HN607" s="2496"/>
      <c r="HO607" s="2496"/>
      <c r="HP607" s="2496"/>
      <c r="HQ607" s="2496"/>
      <c r="HR607" s="2496"/>
      <c r="HS607" s="2496"/>
      <c r="HT607" s="2496"/>
      <c r="HU607" s="2496"/>
      <c r="HV607" s="2496"/>
      <c r="HW607" s="2496"/>
      <c r="HX607" s="2496"/>
      <c r="HY607" s="2496"/>
      <c r="HZ607" s="2496"/>
      <c r="IA607" s="2496"/>
      <c r="IB607" s="2496"/>
      <c r="IC607" s="2496"/>
      <c r="ID607" s="2496"/>
      <c r="IE607" s="2496"/>
    </row>
    <row r="608" spans="1:239" s="1758" customFormat="1" ht="27" customHeight="1">
      <c r="A608" s="1495" t="s">
        <v>634</v>
      </c>
      <c r="B608" s="1496" t="s">
        <v>1252</v>
      </c>
      <c r="C608" s="4315" t="s">
        <v>1250</v>
      </c>
      <c r="D608" s="4307"/>
      <c r="E608" s="4307"/>
      <c r="F608" s="4362"/>
      <c r="G608" s="1497" t="s">
        <v>219</v>
      </c>
      <c r="H608" s="1592"/>
      <c r="I608" s="1617">
        <v>45.7</v>
      </c>
      <c r="J608" s="1549"/>
      <c r="K608" s="1618">
        <v>5</v>
      </c>
      <c r="L608" s="2446"/>
      <c r="M608" s="1638" t="s">
        <v>1251</v>
      </c>
      <c r="N608" s="945"/>
      <c r="O608" s="1134"/>
      <c r="P608" s="1588"/>
      <c r="Q608" s="1134"/>
      <c r="R608" s="2471"/>
      <c r="S608" s="945"/>
      <c r="T608" s="1134"/>
      <c r="U608" s="1588"/>
      <c r="V608" s="1134"/>
      <c r="W608" s="1430"/>
      <c r="X608" s="1502">
        <v>0.1</v>
      </c>
      <c r="Y608" s="1549"/>
      <c r="Z608" s="1504">
        <v>4992</v>
      </c>
      <c r="AA608" s="1503"/>
      <c r="AB608" s="2480"/>
      <c r="AC608" s="2516">
        <f t="shared" si="36"/>
        <v>0</v>
      </c>
      <c r="AD608" s="1416">
        <f t="shared" si="37"/>
        <v>0</v>
      </c>
      <c r="AE608" s="1416">
        <f t="shared" si="38"/>
        <v>0</v>
      </c>
      <c r="AF608" s="1416">
        <f t="shared" si="39"/>
        <v>0</v>
      </c>
      <c r="AG608" s="2496"/>
      <c r="AH608" s="2496"/>
      <c r="AI608" s="2496"/>
      <c r="AJ608" s="2496"/>
      <c r="AK608" s="2496"/>
      <c r="AL608" s="2496"/>
      <c r="AM608" s="2496"/>
      <c r="AN608" s="2496"/>
      <c r="AO608" s="2496"/>
      <c r="AP608" s="2496"/>
      <c r="AQ608" s="2496"/>
      <c r="AR608" s="2496"/>
      <c r="AS608" s="2496"/>
      <c r="AT608" s="2496"/>
      <c r="AU608" s="2496"/>
      <c r="AV608" s="2496"/>
      <c r="AW608" s="2496"/>
      <c r="AX608" s="2496"/>
      <c r="AY608" s="2496"/>
      <c r="AZ608" s="2496"/>
      <c r="BA608" s="2496"/>
      <c r="BB608" s="2496"/>
      <c r="BC608" s="2496"/>
      <c r="BD608" s="2496"/>
      <c r="BE608" s="2496"/>
      <c r="BF608" s="2496"/>
      <c r="BG608" s="2496"/>
      <c r="BH608" s="2496"/>
      <c r="BI608" s="2496"/>
      <c r="BJ608" s="2496"/>
      <c r="BK608" s="2496"/>
      <c r="BL608" s="2496"/>
      <c r="BM608" s="2496"/>
      <c r="BN608" s="2496"/>
      <c r="BO608" s="2496"/>
      <c r="BP608" s="2496"/>
      <c r="BQ608" s="2496"/>
      <c r="BR608" s="2496"/>
      <c r="BS608" s="2496"/>
      <c r="BT608" s="2496"/>
      <c r="BU608" s="2496"/>
      <c r="BV608" s="2496"/>
      <c r="BW608" s="2496"/>
      <c r="BX608" s="2496"/>
      <c r="BY608" s="2496"/>
      <c r="BZ608" s="2496"/>
      <c r="CA608" s="2496"/>
      <c r="CB608" s="2496"/>
      <c r="CC608" s="2496"/>
      <c r="CD608" s="2496"/>
      <c r="CE608" s="2496"/>
      <c r="CF608" s="2496"/>
      <c r="CG608" s="2496"/>
      <c r="CH608" s="2496"/>
      <c r="CI608" s="2496"/>
      <c r="CJ608" s="2496"/>
      <c r="CK608" s="2496"/>
      <c r="CL608" s="2496"/>
      <c r="CM608" s="2496"/>
      <c r="CN608" s="2496"/>
      <c r="CO608" s="2496"/>
      <c r="CP608" s="2496"/>
      <c r="CQ608" s="2496"/>
      <c r="CR608" s="2496"/>
      <c r="CS608" s="2496"/>
      <c r="CT608" s="2496"/>
      <c r="CU608" s="2496"/>
      <c r="CV608" s="2496"/>
      <c r="CW608" s="2496"/>
      <c r="CX608" s="2496"/>
      <c r="CY608" s="2496"/>
      <c r="CZ608" s="2496"/>
      <c r="DA608" s="2496"/>
      <c r="DB608" s="2496"/>
      <c r="DC608" s="2496"/>
      <c r="DD608" s="2496"/>
      <c r="DE608" s="2496"/>
      <c r="DF608" s="2496"/>
      <c r="DG608" s="2496"/>
      <c r="DH608" s="2496"/>
      <c r="DI608" s="2496"/>
      <c r="DJ608" s="2496"/>
      <c r="DK608" s="2496"/>
      <c r="DL608" s="2496"/>
      <c r="DM608" s="2496"/>
      <c r="DN608" s="2496"/>
      <c r="DO608" s="2496"/>
      <c r="DP608" s="2496"/>
      <c r="DQ608" s="2496"/>
      <c r="DR608" s="2496"/>
      <c r="DS608" s="2496"/>
      <c r="DT608" s="2496"/>
      <c r="DU608" s="2496"/>
      <c r="DV608" s="2496"/>
      <c r="DW608" s="2496"/>
      <c r="DX608" s="2496"/>
      <c r="DY608" s="2496"/>
      <c r="DZ608" s="2496"/>
      <c r="EA608" s="2496"/>
      <c r="EB608" s="2496"/>
      <c r="EC608" s="2496"/>
      <c r="ED608" s="2496"/>
      <c r="EE608" s="2496"/>
      <c r="EF608" s="2496"/>
      <c r="EG608" s="2496"/>
      <c r="EH608" s="2496"/>
      <c r="EI608" s="2496"/>
      <c r="EJ608" s="2496"/>
      <c r="EK608" s="2496"/>
      <c r="EL608" s="2496"/>
      <c r="EM608" s="2496"/>
      <c r="EN608" s="2496"/>
      <c r="EO608" s="2496"/>
      <c r="EP608" s="2496"/>
      <c r="EQ608" s="2496"/>
      <c r="ER608" s="2496"/>
      <c r="ES608" s="2496"/>
      <c r="ET608" s="2496"/>
      <c r="EU608" s="2496"/>
      <c r="EV608" s="2496"/>
      <c r="EW608" s="2496"/>
      <c r="EX608" s="2496"/>
      <c r="EY608" s="2496"/>
      <c r="EZ608" s="2496"/>
      <c r="FA608" s="2496"/>
      <c r="FB608" s="2496"/>
      <c r="FC608" s="2496"/>
      <c r="FD608" s="2496"/>
      <c r="FE608" s="2496"/>
      <c r="FF608" s="2496"/>
      <c r="FG608" s="2496"/>
      <c r="FH608" s="2496"/>
      <c r="FI608" s="2496"/>
      <c r="FJ608" s="2496"/>
      <c r="FK608" s="2496"/>
      <c r="FL608" s="2496"/>
      <c r="FM608" s="2496"/>
      <c r="FN608" s="2496"/>
      <c r="FO608" s="2496"/>
      <c r="FP608" s="2496"/>
      <c r="FQ608" s="2496"/>
      <c r="FR608" s="2496"/>
      <c r="FS608" s="2496"/>
      <c r="FT608" s="2496"/>
      <c r="FU608" s="2496"/>
      <c r="FV608" s="2496"/>
      <c r="FW608" s="2496"/>
      <c r="FX608" s="2496"/>
      <c r="FY608" s="2496"/>
      <c r="FZ608" s="2496"/>
      <c r="GA608" s="2496"/>
      <c r="GB608" s="2496"/>
      <c r="GC608" s="2496"/>
      <c r="GD608" s="2496"/>
      <c r="GE608" s="2496"/>
      <c r="GF608" s="2496"/>
      <c r="GG608" s="2496"/>
      <c r="GH608" s="2496"/>
      <c r="GI608" s="2496"/>
      <c r="GJ608" s="2496"/>
      <c r="GK608" s="2496"/>
      <c r="GL608" s="2496"/>
      <c r="GM608" s="2496"/>
      <c r="GN608" s="2496"/>
      <c r="GO608" s="2496"/>
      <c r="GP608" s="2496"/>
      <c r="GQ608" s="2496"/>
      <c r="GR608" s="2496"/>
      <c r="GS608" s="2496"/>
      <c r="GT608" s="2496"/>
      <c r="GU608" s="2496"/>
      <c r="GV608" s="2496"/>
      <c r="GW608" s="2496"/>
      <c r="GX608" s="2496"/>
      <c r="GY608" s="2496"/>
      <c r="GZ608" s="2496"/>
      <c r="HA608" s="2496"/>
      <c r="HB608" s="2496"/>
      <c r="HC608" s="2496"/>
      <c r="HD608" s="2496"/>
      <c r="HE608" s="2496"/>
      <c r="HF608" s="2496"/>
      <c r="HG608" s="2496"/>
      <c r="HH608" s="2496"/>
      <c r="HI608" s="2496"/>
      <c r="HJ608" s="2496"/>
      <c r="HK608" s="2496"/>
      <c r="HL608" s="2496"/>
      <c r="HM608" s="2496"/>
      <c r="HN608" s="2496"/>
      <c r="HO608" s="2496"/>
      <c r="HP608" s="2496"/>
      <c r="HQ608" s="2496"/>
      <c r="HR608" s="2496"/>
      <c r="HS608" s="2496"/>
      <c r="HT608" s="2496"/>
      <c r="HU608" s="2496"/>
      <c r="HV608" s="2496"/>
      <c r="HW608" s="2496"/>
      <c r="HX608" s="2496"/>
      <c r="HY608" s="2496"/>
      <c r="HZ608" s="2496"/>
      <c r="IA608" s="2496"/>
      <c r="IB608" s="2496"/>
      <c r="IC608" s="2496"/>
      <c r="ID608" s="2496"/>
      <c r="IE608" s="2496"/>
    </row>
    <row r="609" spans="1:239" s="1472" customFormat="1" ht="27" customHeight="1" thickBot="1">
      <c r="A609" s="1495" t="s">
        <v>670</v>
      </c>
      <c r="B609" s="1616" t="s">
        <v>671</v>
      </c>
      <c r="C609" s="4376" t="s">
        <v>2366</v>
      </c>
      <c r="D609" s="4377"/>
      <c r="E609" s="4377"/>
      <c r="F609" s="4378"/>
      <c r="G609" s="1497" t="s">
        <v>219</v>
      </c>
      <c r="H609" s="1592"/>
      <c r="I609" s="1617">
        <v>45.7</v>
      </c>
      <c r="J609" s="1549"/>
      <c r="K609" s="1618">
        <v>5</v>
      </c>
      <c r="L609" s="2446"/>
      <c r="M609" s="1121"/>
      <c r="N609" s="1137"/>
      <c r="O609" s="1147"/>
      <c r="P609" s="1944"/>
      <c r="Q609" s="1147"/>
      <c r="R609" s="2466"/>
      <c r="S609" s="1137"/>
      <c r="T609" s="1147"/>
      <c r="U609" s="1944"/>
      <c r="V609" s="1147"/>
      <c r="W609" s="1429"/>
      <c r="X609" s="1502">
        <v>0.1</v>
      </c>
      <c r="Y609" s="1549"/>
      <c r="Z609" s="1504">
        <v>5990</v>
      </c>
      <c r="AA609" s="1780"/>
      <c r="AB609" s="2480"/>
      <c r="AC609" s="2516">
        <f t="shared" si="36"/>
        <v>0</v>
      </c>
      <c r="AD609" s="1416">
        <f t="shared" si="37"/>
        <v>0</v>
      </c>
      <c r="AE609" s="1416">
        <f t="shared" si="38"/>
        <v>0</v>
      </c>
      <c r="AF609" s="1416">
        <f t="shared" si="39"/>
        <v>0</v>
      </c>
      <c r="AG609" s="2492"/>
      <c r="AH609" s="2492"/>
      <c r="AI609" s="2492"/>
      <c r="AJ609" s="2492"/>
      <c r="AK609" s="2492"/>
      <c r="AL609" s="2492"/>
      <c r="AM609" s="2492"/>
      <c r="AN609" s="2492"/>
      <c r="AO609" s="2492"/>
      <c r="AP609" s="2492"/>
      <c r="AQ609" s="2492"/>
      <c r="AR609" s="2492"/>
      <c r="AS609" s="2492"/>
      <c r="AT609" s="2492"/>
      <c r="AU609" s="2492"/>
      <c r="AV609" s="2492"/>
      <c r="AW609" s="2492"/>
      <c r="AX609" s="2492"/>
      <c r="AY609" s="2492"/>
      <c r="AZ609" s="2492"/>
      <c r="BA609" s="2492"/>
      <c r="BB609" s="2492"/>
      <c r="BC609" s="2492"/>
      <c r="BD609" s="2492"/>
      <c r="BE609" s="2492"/>
      <c r="BF609" s="2492"/>
      <c r="BG609" s="2492"/>
      <c r="BH609" s="2492"/>
      <c r="BI609" s="2492"/>
      <c r="BJ609" s="2492"/>
      <c r="BK609" s="2492"/>
      <c r="BL609" s="2492"/>
      <c r="BM609" s="2492"/>
      <c r="BN609" s="2492"/>
      <c r="BO609" s="2492"/>
      <c r="BP609" s="2492"/>
      <c r="BQ609" s="2492"/>
      <c r="BR609" s="2492"/>
      <c r="BS609" s="2492"/>
      <c r="BT609" s="2492"/>
      <c r="BU609" s="2492"/>
      <c r="BV609" s="2492"/>
      <c r="BW609" s="2492"/>
      <c r="BX609" s="2492"/>
      <c r="BY609" s="2492"/>
      <c r="BZ609" s="2492"/>
      <c r="CA609" s="2492"/>
      <c r="CB609" s="2492"/>
      <c r="CC609" s="2492"/>
      <c r="CD609" s="2492"/>
      <c r="CE609" s="2492"/>
      <c r="CF609" s="2492"/>
      <c r="CG609" s="2492"/>
      <c r="CH609" s="2492"/>
      <c r="CI609" s="2492"/>
      <c r="CJ609" s="2492"/>
      <c r="CK609" s="2492"/>
      <c r="CL609" s="2492"/>
      <c r="CM609" s="2492"/>
      <c r="CN609" s="2492"/>
      <c r="CO609" s="2492"/>
      <c r="CP609" s="2492"/>
      <c r="CQ609" s="2492"/>
      <c r="CR609" s="2492"/>
      <c r="CS609" s="2492"/>
      <c r="CT609" s="2492"/>
      <c r="CU609" s="2492"/>
      <c r="CV609" s="2492"/>
      <c r="CW609" s="2492"/>
      <c r="CX609" s="2492"/>
      <c r="CY609" s="2492"/>
      <c r="CZ609" s="2492"/>
      <c r="DA609" s="2492"/>
      <c r="DB609" s="2492"/>
      <c r="DC609" s="2492"/>
      <c r="DD609" s="2492"/>
      <c r="DE609" s="2492"/>
      <c r="DF609" s="2492"/>
      <c r="DG609" s="2492"/>
      <c r="DH609" s="2492"/>
      <c r="DI609" s="2492"/>
      <c r="DJ609" s="2492"/>
      <c r="DK609" s="2492"/>
      <c r="DL609" s="2492"/>
      <c r="DM609" s="2492"/>
      <c r="DN609" s="2492"/>
      <c r="DO609" s="2492"/>
      <c r="DP609" s="2492"/>
      <c r="DQ609" s="2492"/>
      <c r="DR609" s="2492"/>
      <c r="DS609" s="2492"/>
      <c r="DT609" s="2492"/>
      <c r="DU609" s="2492"/>
      <c r="DV609" s="2492"/>
      <c r="DW609" s="2492"/>
      <c r="DX609" s="2492"/>
      <c r="DY609" s="2492"/>
      <c r="DZ609" s="2492"/>
      <c r="EA609" s="2492"/>
      <c r="EB609" s="2492"/>
      <c r="EC609" s="2492"/>
      <c r="ED609" s="2492"/>
      <c r="EE609" s="2492"/>
      <c r="EF609" s="2492"/>
      <c r="EG609" s="2492"/>
      <c r="EH609" s="2492"/>
      <c r="EI609" s="2492"/>
      <c r="EJ609" s="2492"/>
      <c r="EK609" s="2492"/>
      <c r="EL609" s="2492"/>
      <c r="EM609" s="2492"/>
      <c r="EN609" s="2492"/>
      <c r="EO609" s="2492"/>
      <c r="EP609" s="2492"/>
      <c r="EQ609" s="2492"/>
      <c r="ER609" s="2492"/>
      <c r="ES609" s="2492"/>
      <c r="ET609" s="2492"/>
      <c r="EU609" s="2492"/>
      <c r="EV609" s="2492"/>
      <c r="EW609" s="2492"/>
      <c r="EX609" s="2492"/>
      <c r="EY609" s="2492"/>
      <c r="EZ609" s="2492"/>
      <c r="FA609" s="2492"/>
      <c r="FB609" s="2492"/>
      <c r="FC609" s="2492"/>
      <c r="FD609" s="2492"/>
      <c r="FE609" s="2492"/>
      <c r="FF609" s="2492"/>
      <c r="FG609" s="2492"/>
      <c r="FH609" s="2492"/>
      <c r="FI609" s="2492"/>
      <c r="FJ609" s="2492"/>
      <c r="FK609" s="2492"/>
      <c r="FL609" s="2492"/>
      <c r="FM609" s="2492"/>
      <c r="FN609" s="2492"/>
      <c r="FO609" s="2492"/>
      <c r="FP609" s="2492"/>
      <c r="FQ609" s="2492"/>
      <c r="FR609" s="2492"/>
      <c r="FS609" s="2492"/>
      <c r="FT609" s="2492"/>
      <c r="FU609" s="2492"/>
      <c r="FV609" s="2492"/>
      <c r="FW609" s="2492"/>
      <c r="FX609" s="2492"/>
      <c r="FY609" s="2492"/>
      <c r="FZ609" s="2492"/>
      <c r="GA609" s="2492"/>
      <c r="GB609" s="2492"/>
      <c r="GC609" s="2492"/>
      <c r="GD609" s="2492"/>
      <c r="GE609" s="2492"/>
      <c r="GF609" s="2492"/>
      <c r="GG609" s="2492"/>
      <c r="GH609" s="2492"/>
      <c r="GI609" s="2492"/>
      <c r="GJ609" s="2492"/>
      <c r="GK609" s="2492"/>
      <c r="GL609" s="2492"/>
      <c r="GM609" s="2492"/>
      <c r="GN609" s="2492"/>
      <c r="GO609" s="2492"/>
      <c r="GP609" s="2492"/>
      <c r="GQ609" s="2492"/>
      <c r="GR609" s="2492"/>
      <c r="GS609" s="2492"/>
      <c r="GT609" s="2492"/>
      <c r="GU609" s="2492"/>
      <c r="GV609" s="2492"/>
      <c r="GW609" s="2492"/>
      <c r="GX609" s="2492"/>
      <c r="GY609" s="2492"/>
      <c r="GZ609" s="2492"/>
      <c r="HA609" s="2492"/>
      <c r="HB609" s="2492"/>
      <c r="HC609" s="2492"/>
      <c r="HD609" s="2492"/>
      <c r="HE609" s="2492"/>
      <c r="HF609" s="2492"/>
      <c r="HG609" s="2492"/>
      <c r="HH609" s="2492"/>
      <c r="HI609" s="2492"/>
      <c r="HJ609" s="2492"/>
      <c r="HK609" s="2492"/>
      <c r="HL609" s="2492"/>
      <c r="HM609" s="2492"/>
      <c r="HN609" s="2492"/>
      <c r="HO609" s="2492"/>
      <c r="HP609" s="2492"/>
      <c r="HQ609" s="2492"/>
      <c r="HR609" s="2492"/>
      <c r="HS609" s="2492"/>
      <c r="HT609" s="2492"/>
      <c r="HU609" s="2492"/>
      <c r="HV609" s="2492"/>
      <c r="HW609" s="2492"/>
      <c r="HX609" s="2492"/>
      <c r="HY609" s="2492"/>
      <c r="HZ609" s="2492"/>
      <c r="IA609" s="2492"/>
      <c r="IB609" s="2492"/>
      <c r="IC609" s="2492"/>
      <c r="ID609" s="2492"/>
      <c r="IE609" s="2492"/>
    </row>
    <row r="610" spans="1:239" s="1472" customFormat="1" ht="30" customHeight="1" thickBot="1">
      <c r="A610" s="2518"/>
      <c r="B610" s="1197" t="s">
        <v>2367</v>
      </c>
      <c r="C610" s="2519"/>
      <c r="D610" s="2520"/>
      <c r="E610" s="2521"/>
      <c r="F610" s="2522"/>
      <c r="G610" s="2523"/>
      <c r="H610" s="2524"/>
      <c r="I610" s="2525" t="s">
        <v>373</v>
      </c>
      <c r="J610" s="2526"/>
      <c r="K610" s="2527"/>
      <c r="L610" s="2546"/>
      <c r="M610" s="2528"/>
      <c r="N610" s="1196"/>
      <c r="O610" s="2529"/>
      <c r="P610" s="2529"/>
      <c r="Q610" s="2529"/>
      <c r="R610" s="2592"/>
      <c r="S610" s="2529"/>
      <c r="T610" s="2529"/>
      <c r="U610" s="2529"/>
      <c r="V610" s="2529"/>
      <c r="W610" s="2546"/>
      <c r="X610" s="2530"/>
      <c r="Y610" s="2531"/>
      <c r="Z610" s="2532" t="s">
        <v>373</v>
      </c>
      <c r="AA610" s="2531"/>
      <c r="AB610" s="2670"/>
      <c r="AC610" s="2533"/>
      <c r="AD610" s="2534"/>
      <c r="AE610" s="2534"/>
      <c r="AF610" s="2534"/>
      <c r="AG610" s="2492"/>
      <c r="AH610" s="2492"/>
      <c r="AI610" s="2492"/>
      <c r="AJ610" s="2492"/>
      <c r="AK610" s="2492"/>
      <c r="AL610" s="2492"/>
      <c r="AM610" s="2492"/>
      <c r="AN610" s="2492"/>
      <c r="AO610" s="2492"/>
      <c r="AP610" s="2492"/>
      <c r="AQ610" s="2492"/>
      <c r="AR610" s="2492"/>
      <c r="AS610" s="2492"/>
      <c r="AT610" s="2492"/>
      <c r="AU610" s="2492"/>
      <c r="AV610" s="2492"/>
      <c r="AW610" s="2492"/>
      <c r="AX610" s="2492"/>
      <c r="AY610" s="2492"/>
      <c r="AZ610" s="2492"/>
      <c r="BA610" s="2492"/>
      <c r="BB610" s="2492"/>
      <c r="BC610" s="2492"/>
      <c r="BD610" s="2492"/>
      <c r="BE610" s="2492"/>
      <c r="BF610" s="2492"/>
      <c r="BG610" s="2492"/>
      <c r="BH610" s="2492"/>
      <c r="BI610" s="2492"/>
      <c r="BJ610" s="2492"/>
      <c r="BK610" s="2492"/>
      <c r="BL610" s="2492"/>
      <c r="BM610" s="2492"/>
      <c r="BN610" s="2492"/>
      <c r="BO610" s="2492"/>
      <c r="BP610" s="2492"/>
      <c r="BQ610" s="2492"/>
      <c r="BR610" s="2492"/>
      <c r="BS610" s="2492"/>
      <c r="BT610" s="2492"/>
      <c r="BU610" s="2492"/>
      <c r="BV610" s="2492"/>
      <c r="BW610" s="2492"/>
      <c r="BX610" s="2492"/>
      <c r="BY610" s="2492"/>
      <c r="BZ610" s="2492"/>
      <c r="CA610" s="2492"/>
      <c r="CB610" s="2492"/>
      <c r="CC610" s="2492"/>
      <c r="CD610" s="2492"/>
      <c r="CE610" s="2492"/>
      <c r="CF610" s="2492"/>
      <c r="CG610" s="2492"/>
      <c r="CH610" s="2492"/>
      <c r="CI610" s="2492"/>
      <c r="CJ610" s="2492"/>
      <c r="CK610" s="2492"/>
      <c r="CL610" s="2492"/>
      <c r="CM610" s="2492"/>
      <c r="CN610" s="2492"/>
      <c r="CO610" s="2492"/>
      <c r="CP610" s="2492"/>
      <c r="CQ610" s="2492"/>
      <c r="CR610" s="2492"/>
      <c r="CS610" s="2492"/>
      <c r="CT610" s="2492"/>
      <c r="CU610" s="2492"/>
      <c r="CV610" s="2492"/>
      <c r="CW610" s="2492"/>
      <c r="CX610" s="2492"/>
      <c r="CY610" s="2492"/>
      <c r="CZ610" s="2492"/>
      <c r="DA610" s="2492"/>
      <c r="DB610" s="2492"/>
      <c r="DC610" s="2492"/>
      <c r="DD610" s="2492"/>
      <c r="DE610" s="2492"/>
      <c r="DF610" s="2492"/>
      <c r="DG610" s="2492"/>
      <c r="DH610" s="2492"/>
      <c r="DI610" s="2492"/>
      <c r="DJ610" s="2492"/>
      <c r="DK610" s="2492"/>
      <c r="DL610" s="2492"/>
      <c r="DM610" s="2492"/>
      <c r="DN610" s="2492"/>
      <c r="DO610" s="2492"/>
      <c r="DP610" s="2492"/>
      <c r="DQ610" s="2492"/>
      <c r="DR610" s="2492"/>
      <c r="DS610" s="2492"/>
      <c r="DT610" s="2492"/>
      <c r="DU610" s="2492"/>
      <c r="DV610" s="2492"/>
      <c r="DW610" s="2492"/>
      <c r="DX610" s="2492"/>
      <c r="DY610" s="2492"/>
      <c r="DZ610" s="2492"/>
      <c r="EA610" s="2492"/>
      <c r="EB610" s="2492"/>
      <c r="EC610" s="2492"/>
      <c r="ED610" s="2492"/>
      <c r="EE610" s="2492"/>
      <c r="EF610" s="2492"/>
      <c r="EG610" s="2492"/>
      <c r="EH610" s="2492"/>
      <c r="EI610" s="2492"/>
      <c r="EJ610" s="2492"/>
      <c r="EK610" s="2492"/>
      <c r="EL610" s="2492"/>
      <c r="EM610" s="2492"/>
      <c r="EN610" s="2492"/>
      <c r="EO610" s="2492"/>
      <c r="EP610" s="2492"/>
      <c r="EQ610" s="2492"/>
      <c r="ER610" s="2492"/>
      <c r="ES610" s="2492"/>
      <c r="ET610" s="2492"/>
      <c r="EU610" s="2492"/>
      <c r="EV610" s="2492"/>
      <c r="EW610" s="2492"/>
      <c r="EX610" s="2492"/>
      <c r="EY610" s="2492"/>
      <c r="EZ610" s="2492"/>
      <c r="FA610" s="2492"/>
      <c r="FB610" s="2492"/>
      <c r="FC610" s="2492"/>
      <c r="FD610" s="2492"/>
      <c r="FE610" s="2492"/>
      <c r="FF610" s="2492"/>
      <c r="FG610" s="2492"/>
      <c r="FH610" s="2492"/>
      <c r="FI610" s="2492"/>
      <c r="FJ610" s="2492"/>
      <c r="FK610" s="2492"/>
      <c r="FL610" s="2492"/>
      <c r="FM610" s="2492"/>
      <c r="FN610" s="2492"/>
      <c r="FO610" s="2492"/>
      <c r="FP610" s="2492"/>
      <c r="FQ610" s="2492"/>
      <c r="FR610" s="2492"/>
      <c r="FS610" s="2492"/>
      <c r="FT610" s="2492"/>
      <c r="FU610" s="2492"/>
      <c r="FV610" s="2492"/>
      <c r="FW610" s="2492"/>
      <c r="FX610" s="2492"/>
      <c r="FY610" s="2492"/>
      <c r="FZ610" s="2492"/>
      <c r="GA610" s="2492"/>
      <c r="GB610" s="2492"/>
      <c r="GC610" s="2492"/>
      <c r="GD610" s="2492"/>
      <c r="GE610" s="2492"/>
      <c r="GF610" s="2492"/>
      <c r="GG610" s="2492"/>
      <c r="GH610" s="2492"/>
      <c r="GI610" s="2492"/>
      <c r="GJ610" s="2492"/>
      <c r="GK610" s="2492"/>
      <c r="GL610" s="2492"/>
      <c r="GM610" s="2492"/>
      <c r="GN610" s="2492"/>
      <c r="GO610" s="2492"/>
      <c r="GP610" s="2492"/>
      <c r="GQ610" s="2492"/>
      <c r="GR610" s="2492"/>
      <c r="GS610" s="2492"/>
      <c r="GT610" s="2492"/>
      <c r="GU610" s="2492"/>
      <c r="GV610" s="2492"/>
      <c r="GW610" s="2492"/>
      <c r="GX610" s="2492"/>
      <c r="GY610" s="2492"/>
      <c r="GZ610" s="2492"/>
      <c r="HA610" s="2492"/>
      <c r="HB610" s="2492"/>
      <c r="HC610" s="2492"/>
      <c r="HD610" s="2492"/>
      <c r="HE610" s="2492"/>
      <c r="HF610" s="2492"/>
      <c r="HG610" s="2492"/>
      <c r="HH610" s="2492"/>
      <c r="HI610" s="2492"/>
      <c r="HJ610" s="2492"/>
      <c r="HK610" s="2492"/>
      <c r="HL610" s="2492"/>
      <c r="HM610" s="2492"/>
      <c r="HN610" s="2492"/>
      <c r="HO610" s="2492"/>
      <c r="HP610" s="2492"/>
      <c r="HQ610" s="2492"/>
      <c r="HR610" s="2492"/>
      <c r="HS610" s="2492"/>
      <c r="HT610" s="2492"/>
      <c r="HU610" s="2492"/>
      <c r="HV610" s="2492"/>
      <c r="HW610" s="2492"/>
      <c r="HX610" s="2492"/>
      <c r="HY610" s="2492"/>
      <c r="HZ610" s="2492"/>
      <c r="IA610" s="2492"/>
      <c r="IB610" s="2492"/>
      <c r="IC610" s="2492"/>
      <c r="ID610" s="2492"/>
      <c r="IE610" s="2492"/>
    </row>
    <row r="611" spans="1:239" s="1758" customFormat="1" ht="15.75" customHeight="1" thickBot="1">
      <c r="A611" s="1552"/>
      <c r="B611" s="1808" t="s">
        <v>2368</v>
      </c>
      <c r="C611" s="1533"/>
      <c r="D611" s="1533"/>
      <c r="E611" s="1533"/>
      <c r="F611" s="1533"/>
      <c r="G611" s="1735"/>
      <c r="H611" s="1533"/>
      <c r="I611" s="1533" t="s">
        <v>373</v>
      </c>
      <c r="J611" s="1533"/>
      <c r="K611" s="1533"/>
      <c r="L611" s="2470"/>
      <c r="M611" s="1533"/>
      <c r="N611" s="1735"/>
      <c r="O611" s="1533"/>
      <c r="P611" s="1533"/>
      <c r="Q611" s="1533"/>
      <c r="R611" s="2470"/>
      <c r="S611" s="1735"/>
      <c r="T611" s="1533"/>
      <c r="U611" s="1533"/>
      <c r="V611" s="1533"/>
      <c r="W611" s="2470"/>
      <c r="X611" s="2325"/>
      <c r="Y611" s="1533"/>
      <c r="Z611" s="2325"/>
      <c r="AA611" s="1533"/>
      <c r="AB611" s="2488"/>
      <c r="AC611" s="2516"/>
      <c r="AD611" s="1416"/>
      <c r="AE611" s="1416"/>
      <c r="AF611" s="1416"/>
      <c r="AG611" s="2496"/>
      <c r="AH611" s="2496"/>
      <c r="AI611" s="2496"/>
      <c r="AJ611" s="2496"/>
      <c r="AK611" s="2496"/>
      <c r="AL611" s="2496"/>
      <c r="AM611" s="2496"/>
      <c r="AN611" s="2496"/>
      <c r="AO611" s="2496"/>
      <c r="AP611" s="2496"/>
      <c r="AQ611" s="2496"/>
      <c r="AR611" s="2496"/>
      <c r="AS611" s="2496"/>
      <c r="AT611" s="2496"/>
      <c r="AU611" s="2496"/>
      <c r="AV611" s="2496"/>
      <c r="AW611" s="2496"/>
      <c r="AX611" s="2496"/>
      <c r="AY611" s="2496"/>
      <c r="AZ611" s="2496"/>
      <c r="BA611" s="2496"/>
      <c r="BB611" s="2496"/>
      <c r="BC611" s="2496"/>
      <c r="BD611" s="2496"/>
      <c r="BE611" s="2496"/>
      <c r="BF611" s="2496"/>
      <c r="BG611" s="2496"/>
      <c r="BH611" s="2496"/>
      <c r="BI611" s="2496"/>
      <c r="BJ611" s="2496"/>
      <c r="BK611" s="2496"/>
      <c r="BL611" s="2496"/>
      <c r="BM611" s="2496"/>
      <c r="BN611" s="2496"/>
      <c r="BO611" s="2496"/>
      <c r="BP611" s="2496"/>
      <c r="BQ611" s="2496"/>
      <c r="BR611" s="2496"/>
      <c r="BS611" s="2496"/>
      <c r="BT611" s="2496"/>
      <c r="BU611" s="2496"/>
      <c r="BV611" s="2496"/>
      <c r="BW611" s="2496"/>
      <c r="BX611" s="2496"/>
      <c r="BY611" s="2496"/>
      <c r="BZ611" s="2496"/>
      <c r="CA611" s="2496"/>
      <c r="CB611" s="2496"/>
      <c r="CC611" s="2496"/>
      <c r="CD611" s="2496"/>
      <c r="CE611" s="2496"/>
      <c r="CF611" s="2496"/>
      <c r="CG611" s="2496"/>
      <c r="CH611" s="2496"/>
      <c r="CI611" s="2496"/>
      <c r="CJ611" s="2496"/>
      <c r="CK611" s="2496"/>
      <c r="CL611" s="2496"/>
      <c r="CM611" s="2496"/>
      <c r="CN611" s="2496"/>
      <c r="CO611" s="2496"/>
      <c r="CP611" s="2496"/>
      <c r="CQ611" s="2496"/>
      <c r="CR611" s="2496"/>
      <c r="CS611" s="2496"/>
      <c r="CT611" s="2496"/>
      <c r="CU611" s="2496"/>
      <c r="CV611" s="2496"/>
      <c r="CW611" s="2496"/>
      <c r="CX611" s="2496"/>
      <c r="CY611" s="2496"/>
      <c r="CZ611" s="2496"/>
      <c r="DA611" s="2496"/>
      <c r="DB611" s="2496"/>
      <c r="DC611" s="2496"/>
      <c r="DD611" s="2496"/>
      <c r="DE611" s="2496"/>
      <c r="DF611" s="2496"/>
      <c r="DG611" s="2496"/>
      <c r="DH611" s="2496"/>
      <c r="DI611" s="2496"/>
      <c r="DJ611" s="2496"/>
      <c r="DK611" s="2496"/>
      <c r="DL611" s="2496"/>
      <c r="DM611" s="2496"/>
      <c r="DN611" s="2496"/>
      <c r="DO611" s="2496"/>
      <c r="DP611" s="2496"/>
      <c r="DQ611" s="2496"/>
      <c r="DR611" s="2496"/>
      <c r="DS611" s="2496"/>
      <c r="DT611" s="2496"/>
      <c r="DU611" s="2496"/>
      <c r="DV611" s="2496"/>
      <c r="DW611" s="2496"/>
      <c r="DX611" s="2496"/>
      <c r="DY611" s="2496"/>
      <c r="DZ611" s="2496"/>
      <c r="EA611" s="2496"/>
      <c r="EB611" s="2496"/>
      <c r="EC611" s="2496"/>
      <c r="ED611" s="2496"/>
      <c r="EE611" s="2496"/>
      <c r="EF611" s="2496"/>
      <c r="EG611" s="2496"/>
      <c r="EH611" s="2496"/>
      <c r="EI611" s="2496"/>
      <c r="EJ611" s="2496"/>
      <c r="EK611" s="2496"/>
      <c r="EL611" s="2496"/>
      <c r="EM611" s="2496"/>
      <c r="EN611" s="2496"/>
      <c r="EO611" s="2496"/>
      <c r="EP611" s="2496"/>
      <c r="EQ611" s="2496"/>
      <c r="ER611" s="2496"/>
      <c r="ES611" s="2496"/>
      <c r="ET611" s="2496"/>
      <c r="EU611" s="2496"/>
      <c r="EV611" s="2496"/>
      <c r="EW611" s="2496"/>
      <c r="EX611" s="2496"/>
      <c r="EY611" s="2496"/>
      <c r="EZ611" s="2496"/>
      <c r="FA611" s="2496"/>
      <c r="FB611" s="2496"/>
      <c r="FC611" s="2496"/>
      <c r="FD611" s="2496"/>
      <c r="FE611" s="2496"/>
      <c r="FF611" s="2496"/>
      <c r="FG611" s="2496"/>
      <c r="FH611" s="2496"/>
      <c r="FI611" s="2496"/>
      <c r="FJ611" s="2496"/>
      <c r="FK611" s="2496"/>
      <c r="FL611" s="2496"/>
      <c r="FM611" s="2496"/>
      <c r="FN611" s="2496"/>
      <c r="FO611" s="2496"/>
      <c r="FP611" s="2496"/>
      <c r="FQ611" s="2496"/>
      <c r="FR611" s="2496"/>
      <c r="FS611" s="2496"/>
      <c r="FT611" s="2496"/>
      <c r="FU611" s="2496"/>
      <c r="FV611" s="2496"/>
      <c r="FW611" s="2496"/>
      <c r="FX611" s="2496"/>
      <c r="FY611" s="2496"/>
      <c r="FZ611" s="2496"/>
      <c r="GA611" s="2496"/>
      <c r="GB611" s="2496"/>
      <c r="GC611" s="2496"/>
      <c r="GD611" s="2496"/>
      <c r="GE611" s="2496"/>
      <c r="GF611" s="2496"/>
      <c r="GG611" s="2496"/>
      <c r="GH611" s="2496"/>
      <c r="GI611" s="2496"/>
      <c r="GJ611" s="2496"/>
      <c r="GK611" s="2496"/>
      <c r="GL611" s="2496"/>
      <c r="GM611" s="2496"/>
      <c r="GN611" s="2496"/>
      <c r="GO611" s="2496"/>
      <c r="GP611" s="2496"/>
      <c r="GQ611" s="2496"/>
      <c r="GR611" s="2496"/>
      <c r="GS611" s="2496"/>
      <c r="GT611" s="2496"/>
      <c r="GU611" s="2496"/>
      <c r="GV611" s="2496"/>
      <c r="GW611" s="2496"/>
      <c r="GX611" s="2496"/>
      <c r="GY611" s="2496"/>
      <c r="GZ611" s="2496"/>
      <c r="HA611" s="2496"/>
      <c r="HB611" s="2496"/>
      <c r="HC611" s="2496"/>
      <c r="HD611" s="2496"/>
      <c r="HE611" s="2496"/>
      <c r="HF611" s="2496"/>
      <c r="HG611" s="2496"/>
      <c r="HH611" s="2496"/>
      <c r="HI611" s="2496"/>
      <c r="HJ611" s="2496"/>
      <c r="HK611" s="2496"/>
      <c r="HL611" s="2496"/>
      <c r="HM611" s="2496"/>
      <c r="HN611" s="2496"/>
      <c r="HO611" s="2496"/>
      <c r="HP611" s="2496"/>
      <c r="HQ611" s="2496"/>
      <c r="HR611" s="2496"/>
      <c r="HS611" s="2496"/>
      <c r="HT611" s="2496"/>
      <c r="HU611" s="2496"/>
      <c r="HV611" s="2496"/>
      <c r="HW611" s="2496"/>
      <c r="HX611" s="2496"/>
      <c r="HY611" s="2496"/>
      <c r="HZ611" s="2496"/>
      <c r="IA611" s="2496"/>
      <c r="IB611" s="2496"/>
      <c r="IC611" s="2496"/>
      <c r="ID611" s="2496"/>
      <c r="IE611" s="2496"/>
    </row>
    <row r="612" spans="1:239" s="1472" customFormat="1" ht="30" customHeight="1" thickBot="1">
      <c r="A612" s="2518"/>
      <c r="B612" s="1197" t="s">
        <v>210</v>
      </c>
      <c r="C612" s="2519"/>
      <c r="D612" s="2520"/>
      <c r="E612" s="2521"/>
      <c r="F612" s="2522"/>
      <c r="G612" s="2523"/>
      <c r="H612" s="2524"/>
      <c r="I612" s="2525" t="s">
        <v>373</v>
      </c>
      <c r="J612" s="2526"/>
      <c r="K612" s="2527"/>
      <c r="L612" s="2546"/>
      <c r="M612" s="2528"/>
      <c r="N612" s="1196"/>
      <c r="O612" s="2529"/>
      <c r="P612" s="2529" t="s">
        <v>373</v>
      </c>
      <c r="Q612" s="2529"/>
      <c r="R612" s="2592"/>
      <c r="S612" s="2529"/>
      <c r="T612" s="2529"/>
      <c r="U612" s="2529" t="s">
        <v>373</v>
      </c>
      <c r="V612" s="2529"/>
      <c r="W612" s="2546"/>
      <c r="X612" s="2530"/>
      <c r="Y612" s="2531"/>
      <c r="Z612" s="2532" t="s">
        <v>373</v>
      </c>
      <c r="AA612" s="2531"/>
      <c r="AB612" s="2670"/>
      <c r="AC612" s="2533"/>
      <c r="AD612" s="2534"/>
      <c r="AE612" s="2534"/>
      <c r="AF612" s="2534"/>
      <c r="AG612" s="2492"/>
      <c r="AH612" s="2492"/>
      <c r="AI612" s="2492"/>
      <c r="AJ612" s="2492"/>
      <c r="AK612" s="2492"/>
      <c r="AL612" s="2492"/>
      <c r="AM612" s="2492"/>
      <c r="AN612" s="2492"/>
      <c r="AO612" s="2492"/>
      <c r="AP612" s="2492"/>
      <c r="AQ612" s="2492"/>
      <c r="AR612" s="2492"/>
      <c r="AS612" s="2492"/>
      <c r="AT612" s="2492"/>
      <c r="AU612" s="2492"/>
      <c r="AV612" s="2492"/>
      <c r="AW612" s="2492"/>
      <c r="AX612" s="2492"/>
      <c r="AY612" s="2492"/>
      <c r="AZ612" s="2492"/>
      <c r="BA612" s="2492"/>
      <c r="BB612" s="2492"/>
      <c r="BC612" s="2492"/>
      <c r="BD612" s="2492"/>
      <c r="BE612" s="2492"/>
      <c r="BF612" s="2492"/>
      <c r="BG612" s="2492"/>
      <c r="BH612" s="2492"/>
      <c r="BI612" s="2492"/>
      <c r="BJ612" s="2492"/>
      <c r="BK612" s="2492"/>
      <c r="BL612" s="2492"/>
      <c r="BM612" s="2492"/>
      <c r="BN612" s="2492"/>
      <c r="BO612" s="2492"/>
      <c r="BP612" s="2492"/>
      <c r="BQ612" s="2492"/>
      <c r="BR612" s="2492"/>
      <c r="BS612" s="2492"/>
      <c r="BT612" s="2492"/>
      <c r="BU612" s="2492"/>
      <c r="BV612" s="2492"/>
      <c r="BW612" s="2492"/>
      <c r="BX612" s="2492"/>
      <c r="BY612" s="2492"/>
      <c r="BZ612" s="2492"/>
      <c r="CA612" s="2492"/>
      <c r="CB612" s="2492"/>
      <c r="CC612" s="2492"/>
      <c r="CD612" s="2492"/>
      <c r="CE612" s="2492"/>
      <c r="CF612" s="2492"/>
      <c r="CG612" s="2492"/>
      <c r="CH612" s="2492"/>
      <c r="CI612" s="2492"/>
      <c r="CJ612" s="2492"/>
      <c r="CK612" s="2492"/>
      <c r="CL612" s="2492"/>
      <c r="CM612" s="2492"/>
      <c r="CN612" s="2492"/>
      <c r="CO612" s="2492"/>
      <c r="CP612" s="2492"/>
      <c r="CQ612" s="2492"/>
      <c r="CR612" s="2492"/>
      <c r="CS612" s="2492"/>
      <c r="CT612" s="2492"/>
      <c r="CU612" s="2492"/>
      <c r="CV612" s="2492"/>
      <c r="CW612" s="2492"/>
      <c r="CX612" s="2492"/>
      <c r="CY612" s="2492"/>
      <c r="CZ612" s="2492"/>
      <c r="DA612" s="2492"/>
      <c r="DB612" s="2492"/>
      <c r="DC612" s="2492"/>
      <c r="DD612" s="2492"/>
      <c r="DE612" s="2492"/>
      <c r="DF612" s="2492"/>
      <c r="DG612" s="2492"/>
      <c r="DH612" s="2492"/>
      <c r="DI612" s="2492"/>
      <c r="DJ612" s="2492"/>
      <c r="DK612" s="2492"/>
      <c r="DL612" s="2492"/>
      <c r="DM612" s="2492"/>
      <c r="DN612" s="2492"/>
      <c r="DO612" s="2492"/>
      <c r="DP612" s="2492"/>
      <c r="DQ612" s="2492"/>
      <c r="DR612" s="2492"/>
      <c r="DS612" s="2492"/>
      <c r="DT612" s="2492"/>
      <c r="DU612" s="2492"/>
      <c r="DV612" s="2492"/>
      <c r="DW612" s="2492"/>
      <c r="DX612" s="2492"/>
      <c r="DY612" s="2492"/>
      <c r="DZ612" s="2492"/>
      <c r="EA612" s="2492"/>
      <c r="EB612" s="2492"/>
      <c r="EC612" s="2492"/>
      <c r="ED612" s="2492"/>
      <c r="EE612" s="2492"/>
      <c r="EF612" s="2492"/>
      <c r="EG612" s="2492"/>
      <c r="EH612" s="2492"/>
      <c r="EI612" s="2492"/>
      <c r="EJ612" s="2492"/>
      <c r="EK612" s="2492"/>
      <c r="EL612" s="2492"/>
      <c r="EM612" s="2492"/>
      <c r="EN612" s="2492"/>
      <c r="EO612" s="2492"/>
      <c r="EP612" s="2492"/>
      <c r="EQ612" s="2492"/>
      <c r="ER612" s="2492"/>
      <c r="ES612" s="2492"/>
      <c r="ET612" s="2492"/>
      <c r="EU612" s="2492"/>
      <c r="EV612" s="2492"/>
      <c r="EW612" s="2492"/>
      <c r="EX612" s="2492"/>
      <c r="EY612" s="2492"/>
      <c r="EZ612" s="2492"/>
      <c r="FA612" s="2492"/>
      <c r="FB612" s="2492"/>
      <c r="FC612" s="2492"/>
      <c r="FD612" s="2492"/>
      <c r="FE612" s="2492"/>
      <c r="FF612" s="2492"/>
      <c r="FG612" s="2492"/>
      <c r="FH612" s="2492"/>
      <c r="FI612" s="2492"/>
      <c r="FJ612" s="2492"/>
      <c r="FK612" s="2492"/>
      <c r="FL612" s="2492"/>
      <c r="FM612" s="2492"/>
      <c r="FN612" s="2492"/>
      <c r="FO612" s="2492"/>
      <c r="FP612" s="2492"/>
      <c r="FQ612" s="2492"/>
      <c r="FR612" s="2492"/>
      <c r="FS612" s="2492"/>
      <c r="FT612" s="2492"/>
      <c r="FU612" s="2492"/>
      <c r="FV612" s="2492"/>
      <c r="FW612" s="2492"/>
      <c r="FX612" s="2492"/>
      <c r="FY612" s="2492"/>
      <c r="FZ612" s="2492"/>
      <c r="GA612" s="2492"/>
      <c r="GB612" s="2492"/>
      <c r="GC612" s="2492"/>
      <c r="GD612" s="2492"/>
      <c r="GE612" s="2492"/>
      <c r="GF612" s="2492"/>
      <c r="GG612" s="2492"/>
      <c r="GH612" s="2492"/>
      <c r="GI612" s="2492"/>
      <c r="GJ612" s="2492"/>
      <c r="GK612" s="2492"/>
      <c r="GL612" s="2492"/>
      <c r="GM612" s="2492"/>
      <c r="GN612" s="2492"/>
      <c r="GO612" s="2492"/>
      <c r="GP612" s="2492"/>
      <c r="GQ612" s="2492"/>
      <c r="GR612" s="2492"/>
      <c r="GS612" s="2492"/>
      <c r="GT612" s="2492"/>
      <c r="GU612" s="2492"/>
      <c r="GV612" s="2492"/>
      <c r="GW612" s="2492"/>
      <c r="GX612" s="2492"/>
      <c r="GY612" s="2492"/>
      <c r="GZ612" s="2492"/>
      <c r="HA612" s="2492"/>
      <c r="HB612" s="2492"/>
      <c r="HC612" s="2492"/>
      <c r="HD612" s="2492"/>
      <c r="HE612" s="2492"/>
      <c r="HF612" s="2492"/>
      <c r="HG612" s="2492"/>
      <c r="HH612" s="2492"/>
      <c r="HI612" s="2492"/>
      <c r="HJ612" s="2492"/>
      <c r="HK612" s="2492"/>
      <c r="HL612" s="2492"/>
      <c r="HM612" s="2492"/>
      <c r="HN612" s="2492"/>
      <c r="HO612" s="2492"/>
      <c r="HP612" s="2492"/>
      <c r="HQ612" s="2492"/>
      <c r="HR612" s="2492"/>
      <c r="HS612" s="2492"/>
      <c r="HT612" s="2492"/>
      <c r="HU612" s="2492"/>
      <c r="HV612" s="2492"/>
      <c r="HW612" s="2492"/>
      <c r="HX612" s="2492"/>
      <c r="HY612" s="2492"/>
      <c r="HZ612" s="2492"/>
      <c r="IA612" s="2492"/>
      <c r="IB612" s="2492"/>
      <c r="IC612" s="2492"/>
      <c r="ID612" s="2492"/>
      <c r="IE612" s="2492"/>
    </row>
    <row r="613" spans="1:239" s="1472" customFormat="1" ht="27" customHeight="1">
      <c r="A613" s="1675" t="s">
        <v>596</v>
      </c>
      <c r="B613" s="1676" t="s">
        <v>2369</v>
      </c>
      <c r="C613" s="4312" t="s">
        <v>2370</v>
      </c>
      <c r="D613" s="4313"/>
      <c r="E613" s="4313"/>
      <c r="F613" s="4314"/>
      <c r="G613" s="1677" t="s">
        <v>215</v>
      </c>
      <c r="H613" s="1678"/>
      <c r="I613" s="2327">
        <v>24.9</v>
      </c>
      <c r="J613" s="1853"/>
      <c r="K613" s="1680">
        <v>3</v>
      </c>
      <c r="L613" s="2559"/>
      <c r="M613" s="757"/>
      <c r="N613" s="1848"/>
      <c r="O613" s="1849"/>
      <c r="P613" s="1852"/>
      <c r="Q613" s="1849"/>
      <c r="R613" s="2610"/>
      <c r="S613" s="1848"/>
      <c r="T613" s="1851"/>
      <c r="U613" s="1852"/>
      <c r="V613" s="1849"/>
      <c r="W613" s="2647"/>
      <c r="X613" s="1681">
        <v>0.05</v>
      </c>
      <c r="Y613" s="1853"/>
      <c r="Z613" s="1690">
        <v>13062</v>
      </c>
      <c r="AA613" s="1682"/>
      <c r="AB613" s="2682"/>
      <c r="AC613" s="2516">
        <f t="shared" si="36"/>
        <v>0</v>
      </c>
      <c r="AD613" s="1416">
        <f t="shared" si="37"/>
        <v>0</v>
      </c>
      <c r="AE613" s="1416">
        <f t="shared" si="38"/>
        <v>0</v>
      </c>
      <c r="AF613" s="1416">
        <f t="shared" si="39"/>
        <v>0</v>
      </c>
      <c r="AG613" s="2492"/>
      <c r="AH613" s="2492"/>
      <c r="AI613" s="2492"/>
      <c r="AJ613" s="2492"/>
      <c r="AK613" s="2492"/>
      <c r="AL613" s="2492"/>
      <c r="AM613" s="2492"/>
      <c r="AN613" s="2492"/>
      <c r="AO613" s="2492"/>
      <c r="AP613" s="2492"/>
      <c r="AQ613" s="2492"/>
      <c r="AR613" s="2492"/>
      <c r="AS613" s="2492"/>
      <c r="AT613" s="2492"/>
      <c r="AU613" s="2492"/>
      <c r="AV613" s="2492"/>
      <c r="AW613" s="2492"/>
      <c r="AX613" s="2492"/>
      <c r="AY613" s="2492"/>
      <c r="AZ613" s="2492"/>
      <c r="BA613" s="2492"/>
      <c r="BB613" s="2492"/>
      <c r="BC613" s="2492"/>
      <c r="BD613" s="2492"/>
      <c r="BE613" s="2492"/>
      <c r="BF613" s="2492"/>
      <c r="BG613" s="2492"/>
      <c r="BH613" s="2492"/>
      <c r="BI613" s="2492"/>
      <c r="BJ613" s="2492"/>
      <c r="BK613" s="2492"/>
      <c r="BL613" s="2492"/>
      <c r="BM613" s="2492"/>
      <c r="BN613" s="2492"/>
      <c r="BO613" s="2492"/>
      <c r="BP613" s="2492"/>
      <c r="BQ613" s="2492"/>
      <c r="BR613" s="2492"/>
      <c r="BS613" s="2492"/>
      <c r="BT613" s="2492"/>
      <c r="BU613" s="2492"/>
      <c r="BV613" s="2492"/>
      <c r="BW613" s="2492"/>
      <c r="BX613" s="2492"/>
      <c r="BY613" s="2492"/>
      <c r="BZ613" s="2492"/>
      <c r="CA613" s="2492"/>
      <c r="CB613" s="2492"/>
      <c r="CC613" s="2492"/>
      <c r="CD613" s="2492"/>
      <c r="CE613" s="2492"/>
      <c r="CF613" s="2492"/>
      <c r="CG613" s="2492"/>
      <c r="CH613" s="2492"/>
      <c r="CI613" s="2492"/>
      <c r="CJ613" s="2492"/>
      <c r="CK613" s="2492"/>
      <c r="CL613" s="2492"/>
      <c r="CM613" s="2492"/>
      <c r="CN613" s="2492"/>
      <c r="CO613" s="2492"/>
      <c r="CP613" s="2492"/>
      <c r="CQ613" s="2492"/>
      <c r="CR613" s="2492"/>
      <c r="CS613" s="2492"/>
      <c r="CT613" s="2492"/>
      <c r="CU613" s="2492"/>
      <c r="CV613" s="2492"/>
      <c r="CW613" s="2492"/>
      <c r="CX613" s="2492"/>
      <c r="CY613" s="2492"/>
      <c r="CZ613" s="2492"/>
      <c r="DA613" s="2492"/>
      <c r="DB613" s="2492"/>
      <c r="DC613" s="2492"/>
      <c r="DD613" s="2492"/>
      <c r="DE613" s="2492"/>
      <c r="DF613" s="2492"/>
      <c r="DG613" s="2492"/>
      <c r="DH613" s="2492"/>
      <c r="DI613" s="2492"/>
      <c r="DJ613" s="2492"/>
      <c r="DK613" s="2492"/>
      <c r="DL613" s="2492"/>
      <c r="DM613" s="2492"/>
      <c r="DN613" s="2492"/>
      <c r="DO613" s="2492"/>
      <c r="DP613" s="2492"/>
      <c r="DQ613" s="2492"/>
      <c r="DR613" s="2492"/>
      <c r="DS613" s="2492"/>
      <c r="DT613" s="2492"/>
      <c r="DU613" s="2492"/>
      <c r="DV613" s="2492"/>
      <c r="DW613" s="2492"/>
      <c r="DX613" s="2492"/>
      <c r="DY613" s="2492"/>
      <c r="DZ613" s="2492"/>
      <c r="EA613" s="2492"/>
      <c r="EB613" s="2492"/>
      <c r="EC613" s="2492"/>
      <c r="ED613" s="2492"/>
      <c r="EE613" s="2492"/>
      <c r="EF613" s="2492"/>
      <c r="EG613" s="2492"/>
      <c r="EH613" s="2492"/>
      <c r="EI613" s="2492"/>
      <c r="EJ613" s="2492"/>
      <c r="EK613" s="2492"/>
      <c r="EL613" s="2492"/>
      <c r="EM613" s="2492"/>
      <c r="EN613" s="2492"/>
      <c r="EO613" s="2492"/>
      <c r="EP613" s="2492"/>
      <c r="EQ613" s="2492"/>
      <c r="ER613" s="2492"/>
      <c r="ES613" s="2492"/>
      <c r="ET613" s="2492"/>
      <c r="EU613" s="2492"/>
      <c r="EV613" s="2492"/>
      <c r="EW613" s="2492"/>
      <c r="EX613" s="2492"/>
      <c r="EY613" s="2492"/>
      <c r="EZ613" s="2492"/>
      <c r="FA613" s="2492"/>
      <c r="FB613" s="2492"/>
      <c r="FC613" s="2492"/>
      <c r="FD613" s="2492"/>
      <c r="FE613" s="2492"/>
      <c r="FF613" s="2492"/>
      <c r="FG613" s="2492"/>
      <c r="FH613" s="2492"/>
      <c r="FI613" s="2492"/>
      <c r="FJ613" s="2492"/>
      <c r="FK613" s="2492"/>
      <c r="FL613" s="2492"/>
      <c r="FM613" s="2492"/>
      <c r="FN613" s="2492"/>
      <c r="FO613" s="2492"/>
      <c r="FP613" s="2492"/>
      <c r="FQ613" s="2492"/>
      <c r="FR613" s="2492"/>
      <c r="FS613" s="2492"/>
      <c r="FT613" s="2492"/>
      <c r="FU613" s="2492"/>
      <c r="FV613" s="2492"/>
      <c r="FW613" s="2492"/>
      <c r="FX613" s="2492"/>
      <c r="FY613" s="2492"/>
      <c r="FZ613" s="2492"/>
      <c r="GA613" s="2492"/>
      <c r="GB613" s="2492"/>
      <c r="GC613" s="2492"/>
      <c r="GD613" s="2492"/>
      <c r="GE613" s="2492"/>
      <c r="GF613" s="2492"/>
      <c r="GG613" s="2492"/>
      <c r="GH613" s="2492"/>
      <c r="GI613" s="2492"/>
      <c r="GJ613" s="2492"/>
      <c r="GK613" s="2492"/>
      <c r="GL613" s="2492"/>
      <c r="GM613" s="2492"/>
      <c r="GN613" s="2492"/>
      <c r="GO613" s="2492"/>
      <c r="GP613" s="2492"/>
      <c r="GQ613" s="2492"/>
      <c r="GR613" s="2492"/>
      <c r="GS613" s="2492"/>
      <c r="GT613" s="2492"/>
      <c r="GU613" s="2492"/>
      <c r="GV613" s="2492"/>
      <c r="GW613" s="2492"/>
      <c r="GX613" s="2492"/>
      <c r="GY613" s="2492"/>
      <c r="GZ613" s="2492"/>
      <c r="HA613" s="2492"/>
      <c r="HB613" s="2492"/>
      <c r="HC613" s="2492"/>
      <c r="HD613" s="2492"/>
      <c r="HE613" s="2492"/>
      <c r="HF613" s="2492"/>
      <c r="HG613" s="2492"/>
      <c r="HH613" s="2492"/>
      <c r="HI613" s="2492"/>
      <c r="HJ613" s="2492"/>
      <c r="HK613" s="2492"/>
      <c r="HL613" s="2492"/>
      <c r="HM613" s="2492"/>
      <c r="HN613" s="2492"/>
      <c r="HO613" s="2492"/>
      <c r="HP613" s="2492"/>
      <c r="HQ613" s="2492"/>
      <c r="HR613" s="2492"/>
      <c r="HS613" s="2492"/>
      <c r="HT613" s="2492"/>
      <c r="HU613" s="2492"/>
      <c r="HV613" s="2492"/>
      <c r="HW613" s="2492"/>
      <c r="HX613" s="2492"/>
      <c r="HY613" s="2492"/>
      <c r="HZ613" s="2492"/>
      <c r="IA613" s="2492"/>
      <c r="IB613" s="2492"/>
      <c r="IC613" s="2492"/>
      <c r="ID613" s="2492"/>
      <c r="IE613" s="2492"/>
    </row>
    <row r="614" spans="1:239" s="1472" customFormat="1" ht="15.75" customHeight="1">
      <c r="A614" s="1684" t="s">
        <v>2371</v>
      </c>
      <c r="B614" s="1770" t="s">
        <v>2372</v>
      </c>
      <c r="C614" s="4315" t="s">
        <v>2373</v>
      </c>
      <c r="D614" s="4379"/>
      <c r="E614" s="4379"/>
      <c r="F614" s="4409"/>
      <c r="G614" s="1621" t="s">
        <v>215</v>
      </c>
      <c r="H614" s="1622"/>
      <c r="I614" s="1778">
        <v>24.9</v>
      </c>
      <c r="J614" s="2064"/>
      <c r="K614" s="1624">
        <v>3</v>
      </c>
      <c r="L614" s="2450"/>
      <c r="M614" s="201"/>
      <c r="N614" s="466"/>
      <c r="O614" s="350"/>
      <c r="P614" s="1890"/>
      <c r="Q614" s="350"/>
      <c r="R614" s="2625"/>
      <c r="S614" s="466"/>
      <c r="T614" s="1891"/>
      <c r="U614" s="1890"/>
      <c r="V614" s="350"/>
      <c r="W614" s="1432"/>
      <c r="X614" s="2420"/>
      <c r="Y614" s="2421"/>
      <c r="Z614" s="2422"/>
      <c r="AA614" s="2423"/>
      <c r="AB614" s="2693"/>
      <c r="AC614" s="2516">
        <f t="shared" si="36"/>
        <v>0</v>
      </c>
      <c r="AD614" s="1416">
        <f t="shared" si="37"/>
        <v>0</v>
      </c>
      <c r="AE614" s="1416">
        <f t="shared" si="38"/>
        <v>0</v>
      </c>
      <c r="AF614" s="1416">
        <f t="shared" si="39"/>
        <v>0</v>
      </c>
      <c r="AG614" s="2492"/>
      <c r="AH614" s="2492"/>
      <c r="AI614" s="2492"/>
      <c r="AJ614" s="2492"/>
      <c r="AK614" s="2492"/>
      <c r="AL614" s="2492"/>
      <c r="AM614" s="2492"/>
      <c r="AN614" s="2492"/>
      <c r="AO614" s="2492"/>
      <c r="AP614" s="2492"/>
      <c r="AQ614" s="2492"/>
      <c r="AR614" s="2492"/>
      <c r="AS614" s="2492"/>
      <c r="AT614" s="2492"/>
      <c r="AU614" s="2492"/>
      <c r="AV614" s="2492"/>
      <c r="AW614" s="2492"/>
      <c r="AX614" s="2492"/>
      <c r="AY614" s="2492"/>
      <c r="AZ614" s="2492"/>
      <c r="BA614" s="2492"/>
      <c r="BB614" s="2492"/>
      <c r="BC614" s="2492"/>
      <c r="BD614" s="2492"/>
      <c r="BE614" s="2492"/>
      <c r="BF614" s="2492"/>
      <c r="BG614" s="2492"/>
      <c r="BH614" s="2492"/>
      <c r="BI614" s="2492"/>
      <c r="BJ614" s="2492"/>
      <c r="BK614" s="2492"/>
      <c r="BL614" s="2492"/>
      <c r="BM614" s="2492"/>
      <c r="BN614" s="2492"/>
      <c r="BO614" s="2492"/>
      <c r="BP614" s="2492"/>
      <c r="BQ614" s="2492"/>
      <c r="BR614" s="2492"/>
      <c r="BS614" s="2492"/>
      <c r="BT614" s="2492"/>
      <c r="BU614" s="2492"/>
      <c r="BV614" s="2492"/>
      <c r="BW614" s="2492"/>
      <c r="BX614" s="2492"/>
      <c r="BY614" s="2492"/>
      <c r="BZ614" s="2492"/>
      <c r="CA614" s="2492"/>
      <c r="CB614" s="2492"/>
      <c r="CC614" s="2492"/>
      <c r="CD614" s="2492"/>
      <c r="CE614" s="2492"/>
      <c r="CF614" s="2492"/>
      <c r="CG614" s="2492"/>
      <c r="CH614" s="2492"/>
      <c r="CI614" s="2492"/>
      <c r="CJ614" s="2492"/>
      <c r="CK614" s="2492"/>
      <c r="CL614" s="2492"/>
      <c r="CM614" s="2492"/>
      <c r="CN614" s="2492"/>
      <c r="CO614" s="2492"/>
      <c r="CP614" s="2492"/>
      <c r="CQ614" s="2492"/>
      <c r="CR614" s="2492"/>
      <c r="CS614" s="2492"/>
      <c r="CT614" s="2492"/>
      <c r="CU614" s="2492"/>
      <c r="CV614" s="2492"/>
      <c r="CW614" s="2492"/>
      <c r="CX614" s="2492"/>
      <c r="CY614" s="2492"/>
      <c r="CZ614" s="2492"/>
      <c r="DA614" s="2492"/>
      <c r="DB614" s="2492"/>
      <c r="DC614" s="2492"/>
      <c r="DD614" s="2492"/>
      <c r="DE614" s="2492"/>
      <c r="DF614" s="2492"/>
      <c r="DG614" s="2492"/>
      <c r="DH614" s="2492"/>
      <c r="DI614" s="2492"/>
      <c r="DJ614" s="2492"/>
      <c r="DK614" s="2492"/>
      <c r="DL614" s="2492"/>
      <c r="DM614" s="2492"/>
      <c r="DN614" s="2492"/>
      <c r="DO614" s="2492"/>
      <c r="DP614" s="2492"/>
      <c r="DQ614" s="2492"/>
      <c r="DR614" s="2492"/>
      <c r="DS614" s="2492"/>
      <c r="DT614" s="2492"/>
      <c r="DU614" s="2492"/>
      <c r="DV614" s="2492"/>
      <c r="DW614" s="2492"/>
      <c r="DX614" s="2492"/>
      <c r="DY614" s="2492"/>
      <c r="DZ614" s="2492"/>
      <c r="EA614" s="2492"/>
      <c r="EB614" s="2492"/>
      <c r="EC614" s="2492"/>
      <c r="ED614" s="2492"/>
      <c r="EE614" s="2492"/>
      <c r="EF614" s="2492"/>
      <c r="EG614" s="2492"/>
      <c r="EH614" s="2492"/>
      <c r="EI614" s="2492"/>
      <c r="EJ614" s="2492"/>
      <c r="EK614" s="2492"/>
      <c r="EL614" s="2492"/>
      <c r="EM614" s="2492"/>
      <c r="EN614" s="2492"/>
      <c r="EO614" s="2492"/>
      <c r="EP614" s="2492"/>
      <c r="EQ614" s="2492"/>
      <c r="ER614" s="2492"/>
      <c r="ES614" s="2492"/>
      <c r="ET614" s="2492"/>
      <c r="EU614" s="2492"/>
      <c r="EV614" s="2492"/>
      <c r="EW614" s="2492"/>
      <c r="EX614" s="2492"/>
      <c r="EY614" s="2492"/>
      <c r="EZ614" s="2492"/>
      <c r="FA614" s="2492"/>
      <c r="FB614" s="2492"/>
      <c r="FC614" s="2492"/>
      <c r="FD614" s="2492"/>
      <c r="FE614" s="2492"/>
      <c r="FF614" s="2492"/>
      <c r="FG614" s="2492"/>
      <c r="FH614" s="2492"/>
      <c r="FI614" s="2492"/>
      <c r="FJ614" s="2492"/>
      <c r="FK614" s="2492"/>
      <c r="FL614" s="2492"/>
      <c r="FM614" s="2492"/>
      <c r="FN614" s="2492"/>
      <c r="FO614" s="2492"/>
      <c r="FP614" s="2492"/>
      <c r="FQ614" s="2492"/>
      <c r="FR614" s="2492"/>
      <c r="FS614" s="2492"/>
      <c r="FT614" s="2492"/>
      <c r="FU614" s="2492"/>
      <c r="FV614" s="2492"/>
      <c r="FW614" s="2492"/>
      <c r="FX614" s="2492"/>
      <c r="FY614" s="2492"/>
      <c r="FZ614" s="2492"/>
      <c r="GA614" s="2492"/>
      <c r="GB614" s="2492"/>
      <c r="GC614" s="2492"/>
      <c r="GD614" s="2492"/>
      <c r="GE614" s="2492"/>
      <c r="GF614" s="2492"/>
      <c r="GG614" s="2492"/>
      <c r="GH614" s="2492"/>
      <c r="GI614" s="2492"/>
      <c r="GJ614" s="2492"/>
      <c r="GK614" s="2492"/>
      <c r="GL614" s="2492"/>
      <c r="GM614" s="2492"/>
      <c r="GN614" s="2492"/>
      <c r="GO614" s="2492"/>
      <c r="GP614" s="2492"/>
      <c r="GQ614" s="2492"/>
      <c r="GR614" s="2492"/>
      <c r="GS614" s="2492"/>
      <c r="GT614" s="2492"/>
      <c r="GU614" s="2492"/>
      <c r="GV614" s="2492"/>
      <c r="GW614" s="2492"/>
      <c r="GX614" s="2492"/>
      <c r="GY614" s="2492"/>
      <c r="GZ614" s="2492"/>
      <c r="HA614" s="2492"/>
      <c r="HB614" s="2492"/>
      <c r="HC614" s="2492"/>
      <c r="HD614" s="2492"/>
      <c r="HE614" s="2492"/>
      <c r="HF614" s="2492"/>
      <c r="HG614" s="2492"/>
      <c r="HH614" s="2492"/>
      <c r="HI614" s="2492"/>
      <c r="HJ614" s="2492"/>
      <c r="HK614" s="2492"/>
      <c r="HL614" s="2492"/>
      <c r="HM614" s="2492"/>
      <c r="HN614" s="2492"/>
      <c r="HO614" s="2492"/>
      <c r="HP614" s="2492"/>
      <c r="HQ614" s="2492"/>
      <c r="HR614" s="2492"/>
      <c r="HS614" s="2492"/>
      <c r="HT614" s="2492"/>
      <c r="HU614" s="2492"/>
      <c r="HV614" s="2492"/>
      <c r="HW614" s="2492"/>
      <c r="HX614" s="2492"/>
      <c r="HY614" s="2492"/>
      <c r="HZ614" s="2492"/>
      <c r="IA614" s="2492"/>
      <c r="IB614" s="2492"/>
      <c r="IC614" s="2492"/>
      <c r="ID614" s="2492"/>
      <c r="IE614" s="2492"/>
    </row>
    <row r="615" spans="1:239" s="1472" customFormat="1" ht="27" customHeight="1">
      <c r="A615" s="1827" t="s">
        <v>368</v>
      </c>
      <c r="B615" s="1831" t="s">
        <v>2374</v>
      </c>
      <c r="C615" s="4458" t="s">
        <v>2375</v>
      </c>
      <c r="D615" s="4459"/>
      <c r="E615" s="4459"/>
      <c r="F615" s="4460"/>
      <c r="G615" s="828" t="s">
        <v>215</v>
      </c>
      <c r="H615" s="125"/>
      <c r="I615" s="179">
        <v>24.9</v>
      </c>
      <c r="J615" s="132"/>
      <c r="K615" s="127">
        <v>3</v>
      </c>
      <c r="L615" s="2570"/>
      <c r="M615" s="128"/>
      <c r="N615" s="466"/>
      <c r="O615" s="350"/>
      <c r="P615" s="1890"/>
      <c r="Q615" s="350"/>
      <c r="R615" s="2625"/>
      <c r="S615" s="466"/>
      <c r="T615" s="1891"/>
      <c r="U615" s="1890"/>
      <c r="V615" s="350"/>
      <c r="W615" s="1432"/>
      <c r="X615" s="124">
        <v>0.05</v>
      </c>
      <c r="Y615" s="132"/>
      <c r="Z615" s="1690">
        <v>16767</v>
      </c>
      <c r="AA615" s="151"/>
      <c r="AB615" s="2481"/>
      <c r="AC615" s="2516">
        <f t="shared" si="36"/>
        <v>0</v>
      </c>
      <c r="AD615" s="1416">
        <f t="shared" si="37"/>
        <v>0</v>
      </c>
      <c r="AE615" s="1416">
        <f t="shared" si="38"/>
        <v>0</v>
      </c>
      <c r="AF615" s="1416">
        <f t="shared" si="39"/>
        <v>0</v>
      </c>
      <c r="AG615" s="2492"/>
      <c r="AH615" s="2492"/>
      <c r="AI615" s="2492"/>
      <c r="AJ615" s="2492"/>
      <c r="AK615" s="2492"/>
      <c r="AL615" s="2492"/>
      <c r="AM615" s="2492"/>
      <c r="AN615" s="2492"/>
      <c r="AO615" s="2492"/>
      <c r="AP615" s="2492"/>
      <c r="AQ615" s="2492"/>
      <c r="AR615" s="2492"/>
      <c r="AS615" s="2492"/>
      <c r="AT615" s="2492"/>
      <c r="AU615" s="2492"/>
      <c r="AV615" s="2492"/>
      <c r="AW615" s="2492"/>
      <c r="AX615" s="2492"/>
      <c r="AY615" s="2492"/>
      <c r="AZ615" s="2492"/>
      <c r="BA615" s="2492"/>
      <c r="BB615" s="2492"/>
      <c r="BC615" s="2492"/>
      <c r="BD615" s="2492"/>
      <c r="BE615" s="2492"/>
      <c r="BF615" s="2492"/>
      <c r="BG615" s="2492"/>
      <c r="BH615" s="2492"/>
      <c r="BI615" s="2492"/>
      <c r="BJ615" s="2492"/>
      <c r="BK615" s="2492"/>
      <c r="BL615" s="2492"/>
      <c r="BM615" s="2492"/>
      <c r="BN615" s="2492"/>
      <c r="BO615" s="2492"/>
      <c r="BP615" s="2492"/>
      <c r="BQ615" s="2492"/>
      <c r="BR615" s="2492"/>
      <c r="BS615" s="2492"/>
      <c r="BT615" s="2492"/>
      <c r="BU615" s="2492"/>
      <c r="BV615" s="2492"/>
      <c r="BW615" s="2492"/>
      <c r="BX615" s="2492"/>
      <c r="BY615" s="2492"/>
      <c r="BZ615" s="2492"/>
      <c r="CA615" s="2492"/>
      <c r="CB615" s="2492"/>
      <c r="CC615" s="2492"/>
      <c r="CD615" s="2492"/>
      <c r="CE615" s="2492"/>
      <c r="CF615" s="2492"/>
      <c r="CG615" s="2492"/>
      <c r="CH615" s="2492"/>
      <c r="CI615" s="2492"/>
      <c r="CJ615" s="2492"/>
      <c r="CK615" s="2492"/>
      <c r="CL615" s="2492"/>
      <c r="CM615" s="2492"/>
      <c r="CN615" s="2492"/>
      <c r="CO615" s="2492"/>
      <c r="CP615" s="2492"/>
      <c r="CQ615" s="2492"/>
      <c r="CR615" s="2492"/>
      <c r="CS615" s="2492"/>
      <c r="CT615" s="2492"/>
      <c r="CU615" s="2492"/>
      <c r="CV615" s="2492"/>
      <c r="CW615" s="2492"/>
      <c r="CX615" s="2492"/>
      <c r="CY615" s="2492"/>
      <c r="CZ615" s="2492"/>
      <c r="DA615" s="2492"/>
      <c r="DB615" s="2492"/>
      <c r="DC615" s="2492"/>
      <c r="DD615" s="2492"/>
      <c r="DE615" s="2492"/>
      <c r="DF615" s="2492"/>
      <c r="DG615" s="2492"/>
      <c r="DH615" s="2492"/>
      <c r="DI615" s="2492"/>
      <c r="DJ615" s="2492"/>
      <c r="DK615" s="2492"/>
      <c r="DL615" s="2492"/>
      <c r="DM615" s="2492"/>
      <c r="DN615" s="2492"/>
      <c r="DO615" s="2492"/>
      <c r="DP615" s="2492"/>
      <c r="DQ615" s="2492"/>
      <c r="DR615" s="2492"/>
      <c r="DS615" s="2492"/>
      <c r="DT615" s="2492"/>
      <c r="DU615" s="2492"/>
      <c r="DV615" s="2492"/>
      <c r="DW615" s="2492"/>
      <c r="DX615" s="2492"/>
      <c r="DY615" s="2492"/>
      <c r="DZ615" s="2492"/>
      <c r="EA615" s="2492"/>
      <c r="EB615" s="2492"/>
      <c r="EC615" s="2492"/>
      <c r="ED615" s="2492"/>
      <c r="EE615" s="2492"/>
      <c r="EF615" s="2492"/>
      <c r="EG615" s="2492"/>
      <c r="EH615" s="2492"/>
      <c r="EI615" s="2492"/>
      <c r="EJ615" s="2492"/>
      <c r="EK615" s="2492"/>
      <c r="EL615" s="2492"/>
      <c r="EM615" s="2492"/>
      <c r="EN615" s="2492"/>
      <c r="EO615" s="2492"/>
      <c r="EP615" s="2492"/>
      <c r="EQ615" s="2492"/>
      <c r="ER615" s="2492"/>
      <c r="ES615" s="2492"/>
      <c r="ET615" s="2492"/>
      <c r="EU615" s="2492"/>
      <c r="EV615" s="2492"/>
      <c r="EW615" s="2492"/>
      <c r="EX615" s="2492"/>
      <c r="EY615" s="2492"/>
      <c r="EZ615" s="2492"/>
      <c r="FA615" s="2492"/>
      <c r="FB615" s="2492"/>
      <c r="FC615" s="2492"/>
      <c r="FD615" s="2492"/>
      <c r="FE615" s="2492"/>
      <c r="FF615" s="2492"/>
      <c r="FG615" s="2492"/>
      <c r="FH615" s="2492"/>
      <c r="FI615" s="2492"/>
      <c r="FJ615" s="2492"/>
      <c r="FK615" s="2492"/>
      <c r="FL615" s="2492"/>
      <c r="FM615" s="2492"/>
      <c r="FN615" s="2492"/>
      <c r="FO615" s="2492"/>
      <c r="FP615" s="2492"/>
      <c r="FQ615" s="2492"/>
      <c r="FR615" s="2492"/>
      <c r="FS615" s="2492"/>
      <c r="FT615" s="2492"/>
      <c r="FU615" s="2492"/>
      <c r="FV615" s="2492"/>
      <c r="FW615" s="2492"/>
      <c r="FX615" s="2492"/>
      <c r="FY615" s="2492"/>
      <c r="FZ615" s="2492"/>
      <c r="GA615" s="2492"/>
      <c r="GB615" s="2492"/>
      <c r="GC615" s="2492"/>
      <c r="GD615" s="2492"/>
      <c r="GE615" s="2492"/>
      <c r="GF615" s="2492"/>
      <c r="GG615" s="2492"/>
      <c r="GH615" s="2492"/>
      <c r="GI615" s="2492"/>
      <c r="GJ615" s="2492"/>
      <c r="GK615" s="2492"/>
      <c r="GL615" s="2492"/>
      <c r="GM615" s="2492"/>
      <c r="GN615" s="2492"/>
      <c r="GO615" s="2492"/>
      <c r="GP615" s="2492"/>
      <c r="GQ615" s="2492"/>
      <c r="GR615" s="2492"/>
      <c r="GS615" s="2492"/>
      <c r="GT615" s="2492"/>
      <c r="GU615" s="2492"/>
      <c r="GV615" s="2492"/>
      <c r="GW615" s="2492"/>
      <c r="GX615" s="2492"/>
      <c r="GY615" s="2492"/>
      <c r="GZ615" s="2492"/>
      <c r="HA615" s="2492"/>
      <c r="HB615" s="2492"/>
      <c r="HC615" s="2492"/>
      <c r="HD615" s="2492"/>
      <c r="HE615" s="2492"/>
      <c r="HF615" s="2492"/>
      <c r="HG615" s="2492"/>
      <c r="HH615" s="2492"/>
      <c r="HI615" s="2492"/>
      <c r="HJ615" s="2492"/>
      <c r="HK615" s="2492"/>
      <c r="HL615" s="2492"/>
      <c r="HM615" s="2492"/>
      <c r="HN615" s="2492"/>
      <c r="HO615" s="2492"/>
      <c r="HP615" s="2492"/>
      <c r="HQ615" s="2492"/>
      <c r="HR615" s="2492"/>
      <c r="HS615" s="2492"/>
      <c r="HT615" s="2492"/>
      <c r="HU615" s="2492"/>
      <c r="HV615" s="2492"/>
      <c r="HW615" s="2492"/>
      <c r="HX615" s="2492"/>
      <c r="HY615" s="2492"/>
      <c r="HZ615" s="2492"/>
      <c r="IA615" s="2492"/>
      <c r="IB615" s="2492"/>
      <c r="IC615" s="2492"/>
      <c r="ID615" s="2492"/>
      <c r="IE615" s="2492"/>
    </row>
    <row r="616" spans="1:239" s="1472" customFormat="1" ht="15.75" customHeight="1">
      <c r="A616" s="1684" t="s">
        <v>2376</v>
      </c>
      <c r="B616" s="1770" t="s">
        <v>2377</v>
      </c>
      <c r="C616" s="4306" t="s">
        <v>2378</v>
      </c>
      <c r="D616" s="4299"/>
      <c r="E616" s="4299"/>
      <c r="F616" s="4457"/>
      <c r="G616" s="1621">
        <v>2</v>
      </c>
      <c r="H616" s="1622"/>
      <c r="I616" s="1778">
        <v>20.7</v>
      </c>
      <c r="J616" s="2064"/>
      <c r="K616" s="1624">
        <v>2</v>
      </c>
      <c r="L616" s="2442"/>
      <c r="M616" s="201" t="s">
        <v>2379</v>
      </c>
      <c r="N616" s="466"/>
      <c r="O616" s="350"/>
      <c r="P616" s="1890"/>
      <c r="Q616" s="350"/>
      <c r="R616" s="2625"/>
      <c r="S616" s="466"/>
      <c r="T616" s="1891"/>
      <c r="U616" s="1890"/>
      <c r="V616" s="350"/>
      <c r="W616" s="1432"/>
      <c r="X616" s="1689">
        <v>0.5</v>
      </c>
      <c r="Y616" s="2064"/>
      <c r="Z616" s="1690">
        <v>1062</v>
      </c>
      <c r="AA616" s="1691"/>
      <c r="AB616" s="2683"/>
      <c r="AC616" s="2516">
        <f t="shared" si="36"/>
        <v>0</v>
      </c>
      <c r="AD616" s="1416">
        <f t="shared" si="37"/>
        <v>0</v>
      </c>
      <c r="AE616" s="1416">
        <f t="shared" si="38"/>
        <v>0</v>
      </c>
      <c r="AF616" s="1416">
        <f t="shared" si="39"/>
        <v>0</v>
      </c>
      <c r="AG616" s="2492"/>
      <c r="AH616" s="2492"/>
      <c r="AI616" s="2492"/>
      <c r="AJ616" s="2492"/>
      <c r="AK616" s="2492"/>
      <c r="AL616" s="2492"/>
      <c r="AM616" s="2492"/>
      <c r="AN616" s="2492"/>
      <c r="AO616" s="2492"/>
      <c r="AP616" s="2492"/>
      <c r="AQ616" s="2492"/>
      <c r="AR616" s="2492"/>
      <c r="AS616" s="2492"/>
      <c r="AT616" s="2492"/>
      <c r="AU616" s="2492"/>
      <c r="AV616" s="2492"/>
      <c r="AW616" s="2492"/>
      <c r="AX616" s="2492"/>
      <c r="AY616" s="2492"/>
      <c r="AZ616" s="2492"/>
      <c r="BA616" s="2492"/>
      <c r="BB616" s="2492"/>
      <c r="BC616" s="2492"/>
      <c r="BD616" s="2492"/>
      <c r="BE616" s="2492"/>
      <c r="BF616" s="2492"/>
      <c r="BG616" s="2492"/>
      <c r="BH616" s="2492"/>
      <c r="BI616" s="2492"/>
      <c r="BJ616" s="2492"/>
      <c r="BK616" s="2492"/>
      <c r="BL616" s="2492"/>
      <c r="BM616" s="2492"/>
      <c r="BN616" s="2492"/>
      <c r="BO616" s="2492"/>
      <c r="BP616" s="2492"/>
      <c r="BQ616" s="2492"/>
      <c r="BR616" s="2492"/>
      <c r="BS616" s="2492"/>
      <c r="BT616" s="2492"/>
      <c r="BU616" s="2492"/>
      <c r="BV616" s="2492"/>
      <c r="BW616" s="2492"/>
      <c r="BX616" s="2492"/>
      <c r="BY616" s="2492"/>
      <c r="BZ616" s="2492"/>
      <c r="CA616" s="2492"/>
      <c r="CB616" s="2492"/>
      <c r="CC616" s="2492"/>
      <c r="CD616" s="2492"/>
      <c r="CE616" s="2492"/>
      <c r="CF616" s="2492"/>
      <c r="CG616" s="2492"/>
      <c r="CH616" s="2492"/>
      <c r="CI616" s="2492"/>
      <c r="CJ616" s="2492"/>
      <c r="CK616" s="2492"/>
      <c r="CL616" s="2492"/>
      <c r="CM616" s="2492"/>
      <c r="CN616" s="2492"/>
      <c r="CO616" s="2492"/>
      <c r="CP616" s="2492"/>
      <c r="CQ616" s="2492"/>
      <c r="CR616" s="2492"/>
      <c r="CS616" s="2492"/>
      <c r="CT616" s="2492"/>
      <c r="CU616" s="2492"/>
      <c r="CV616" s="2492"/>
      <c r="CW616" s="2492"/>
      <c r="CX616" s="2492"/>
      <c r="CY616" s="2492"/>
      <c r="CZ616" s="2492"/>
      <c r="DA616" s="2492"/>
      <c r="DB616" s="2492"/>
      <c r="DC616" s="2492"/>
      <c r="DD616" s="2492"/>
      <c r="DE616" s="2492"/>
      <c r="DF616" s="2492"/>
      <c r="DG616" s="2492"/>
      <c r="DH616" s="2492"/>
      <c r="DI616" s="2492"/>
      <c r="DJ616" s="2492"/>
      <c r="DK616" s="2492"/>
      <c r="DL616" s="2492"/>
      <c r="DM616" s="2492"/>
      <c r="DN616" s="2492"/>
      <c r="DO616" s="2492"/>
      <c r="DP616" s="2492"/>
      <c r="DQ616" s="2492"/>
      <c r="DR616" s="2492"/>
      <c r="DS616" s="2492"/>
      <c r="DT616" s="2492"/>
      <c r="DU616" s="2492"/>
      <c r="DV616" s="2492"/>
      <c r="DW616" s="2492"/>
      <c r="DX616" s="2492"/>
      <c r="DY616" s="2492"/>
      <c r="DZ616" s="2492"/>
      <c r="EA616" s="2492"/>
      <c r="EB616" s="2492"/>
      <c r="EC616" s="2492"/>
      <c r="ED616" s="2492"/>
      <c r="EE616" s="2492"/>
      <c r="EF616" s="2492"/>
      <c r="EG616" s="2492"/>
      <c r="EH616" s="2492"/>
      <c r="EI616" s="2492"/>
      <c r="EJ616" s="2492"/>
      <c r="EK616" s="2492"/>
      <c r="EL616" s="2492"/>
      <c r="EM616" s="2492"/>
      <c r="EN616" s="2492"/>
      <c r="EO616" s="2492"/>
      <c r="EP616" s="2492"/>
      <c r="EQ616" s="2492"/>
      <c r="ER616" s="2492"/>
      <c r="ES616" s="2492"/>
      <c r="ET616" s="2492"/>
      <c r="EU616" s="2492"/>
      <c r="EV616" s="2492"/>
      <c r="EW616" s="2492"/>
      <c r="EX616" s="2492"/>
      <c r="EY616" s="2492"/>
      <c r="EZ616" s="2492"/>
      <c r="FA616" s="2492"/>
      <c r="FB616" s="2492"/>
      <c r="FC616" s="2492"/>
      <c r="FD616" s="2492"/>
      <c r="FE616" s="2492"/>
      <c r="FF616" s="2492"/>
      <c r="FG616" s="2492"/>
      <c r="FH616" s="2492"/>
      <c r="FI616" s="2492"/>
      <c r="FJ616" s="2492"/>
      <c r="FK616" s="2492"/>
      <c r="FL616" s="2492"/>
      <c r="FM616" s="2492"/>
      <c r="FN616" s="2492"/>
      <c r="FO616" s="2492"/>
      <c r="FP616" s="2492"/>
      <c r="FQ616" s="2492"/>
      <c r="FR616" s="2492"/>
      <c r="FS616" s="2492"/>
      <c r="FT616" s="2492"/>
      <c r="FU616" s="2492"/>
      <c r="FV616" s="2492"/>
      <c r="FW616" s="2492"/>
      <c r="FX616" s="2492"/>
      <c r="FY616" s="2492"/>
      <c r="FZ616" s="2492"/>
      <c r="GA616" s="2492"/>
      <c r="GB616" s="2492"/>
      <c r="GC616" s="2492"/>
      <c r="GD616" s="2492"/>
      <c r="GE616" s="2492"/>
      <c r="GF616" s="2492"/>
      <c r="GG616" s="2492"/>
      <c r="GH616" s="2492"/>
      <c r="GI616" s="2492"/>
      <c r="GJ616" s="2492"/>
      <c r="GK616" s="2492"/>
      <c r="GL616" s="2492"/>
      <c r="GM616" s="2492"/>
      <c r="GN616" s="2492"/>
      <c r="GO616" s="2492"/>
      <c r="GP616" s="2492"/>
      <c r="GQ616" s="2492"/>
      <c r="GR616" s="2492"/>
      <c r="GS616" s="2492"/>
      <c r="GT616" s="2492"/>
      <c r="GU616" s="2492"/>
      <c r="GV616" s="2492"/>
      <c r="GW616" s="2492"/>
      <c r="GX616" s="2492"/>
      <c r="GY616" s="2492"/>
      <c r="GZ616" s="2492"/>
      <c r="HA616" s="2492"/>
      <c r="HB616" s="2492"/>
      <c r="HC616" s="2492"/>
      <c r="HD616" s="2492"/>
      <c r="HE616" s="2492"/>
      <c r="HF616" s="2492"/>
      <c r="HG616" s="2492"/>
      <c r="HH616" s="2492"/>
      <c r="HI616" s="2492"/>
      <c r="HJ616" s="2492"/>
      <c r="HK616" s="2492"/>
      <c r="HL616" s="2492"/>
      <c r="HM616" s="2492"/>
      <c r="HN616" s="2492"/>
      <c r="HO616" s="2492"/>
      <c r="HP616" s="2492"/>
      <c r="HQ616" s="2492"/>
      <c r="HR616" s="2492"/>
      <c r="HS616" s="2492"/>
      <c r="HT616" s="2492"/>
      <c r="HU616" s="2492"/>
      <c r="HV616" s="2492"/>
      <c r="HW616" s="2492"/>
      <c r="HX616" s="2492"/>
      <c r="HY616" s="2492"/>
      <c r="HZ616" s="2492"/>
      <c r="IA616" s="2492"/>
      <c r="IB616" s="2492"/>
      <c r="IC616" s="2492"/>
      <c r="ID616" s="2492"/>
      <c r="IE616" s="2492"/>
    </row>
    <row r="617" spans="1:239" s="1472" customFormat="1" ht="15.75" customHeight="1" thickBot="1">
      <c r="A617" s="1740" t="s">
        <v>222</v>
      </c>
      <c r="B617" s="705" t="s">
        <v>2380</v>
      </c>
      <c r="C617" s="1905" t="s">
        <v>2381</v>
      </c>
      <c r="D617" s="157"/>
      <c r="E617" s="1742"/>
      <c r="F617" s="165"/>
      <c r="G617" s="1918" t="s">
        <v>215</v>
      </c>
      <c r="H617" s="694"/>
      <c r="I617" s="687">
        <v>24.9</v>
      </c>
      <c r="J617" s="685"/>
      <c r="K617" s="683">
        <v>3</v>
      </c>
      <c r="L617" s="2566"/>
      <c r="M617" s="754" t="s">
        <v>254</v>
      </c>
      <c r="N617" s="469"/>
      <c r="O617" s="422"/>
      <c r="P617" s="1907"/>
      <c r="Q617" s="422"/>
      <c r="R617" s="2635"/>
      <c r="S617" s="469"/>
      <c r="T617" s="421"/>
      <c r="U617" s="1907"/>
      <c r="V617" s="422"/>
      <c r="W617" s="1435"/>
      <c r="X617" s="1513">
        <v>0.05</v>
      </c>
      <c r="Y617" s="1935"/>
      <c r="Z617" s="1515">
        <v>16767</v>
      </c>
      <c r="AA617" s="1514"/>
      <c r="AB617" s="2478"/>
      <c r="AC617" s="2516">
        <f t="shared" si="36"/>
        <v>0</v>
      </c>
      <c r="AD617" s="1416">
        <f t="shared" si="37"/>
        <v>0</v>
      </c>
      <c r="AE617" s="1416">
        <f t="shared" si="38"/>
        <v>0</v>
      </c>
      <c r="AF617" s="1416">
        <f t="shared" si="39"/>
        <v>0</v>
      </c>
      <c r="AG617" s="2492"/>
      <c r="AH617" s="2492"/>
      <c r="AI617" s="2492"/>
      <c r="AJ617" s="2492"/>
      <c r="AK617" s="2492"/>
      <c r="AL617" s="2492"/>
      <c r="AM617" s="2492"/>
      <c r="AN617" s="2492"/>
      <c r="AO617" s="2492"/>
      <c r="AP617" s="2492"/>
      <c r="AQ617" s="2492"/>
      <c r="AR617" s="2492"/>
      <c r="AS617" s="2492"/>
      <c r="AT617" s="2492"/>
      <c r="AU617" s="2492"/>
      <c r="AV617" s="2492"/>
      <c r="AW617" s="2492"/>
      <c r="AX617" s="2492"/>
      <c r="AY617" s="2492"/>
      <c r="AZ617" s="2492"/>
      <c r="BA617" s="2492"/>
      <c r="BB617" s="2492"/>
      <c r="BC617" s="2492"/>
      <c r="BD617" s="2492"/>
      <c r="BE617" s="2492"/>
      <c r="BF617" s="2492"/>
      <c r="BG617" s="2492"/>
      <c r="BH617" s="2492"/>
      <c r="BI617" s="2492"/>
      <c r="BJ617" s="2492"/>
      <c r="BK617" s="2492"/>
      <c r="BL617" s="2492"/>
      <c r="BM617" s="2492"/>
      <c r="BN617" s="2492"/>
      <c r="BO617" s="2492"/>
      <c r="BP617" s="2492"/>
      <c r="BQ617" s="2492"/>
      <c r="BR617" s="2492"/>
      <c r="BS617" s="2492"/>
      <c r="BT617" s="2492"/>
      <c r="BU617" s="2492"/>
      <c r="BV617" s="2492"/>
      <c r="BW617" s="2492"/>
      <c r="BX617" s="2492"/>
      <c r="BY617" s="2492"/>
      <c r="BZ617" s="2492"/>
      <c r="CA617" s="2492"/>
      <c r="CB617" s="2492"/>
      <c r="CC617" s="2492"/>
      <c r="CD617" s="2492"/>
      <c r="CE617" s="2492"/>
      <c r="CF617" s="2492"/>
      <c r="CG617" s="2492"/>
      <c r="CH617" s="2492"/>
      <c r="CI617" s="2492"/>
      <c r="CJ617" s="2492"/>
      <c r="CK617" s="2492"/>
      <c r="CL617" s="2492"/>
      <c r="CM617" s="2492"/>
      <c r="CN617" s="2492"/>
      <c r="CO617" s="2492"/>
      <c r="CP617" s="2492"/>
      <c r="CQ617" s="2492"/>
      <c r="CR617" s="2492"/>
      <c r="CS617" s="2492"/>
      <c r="CT617" s="2492"/>
      <c r="CU617" s="2492"/>
      <c r="CV617" s="2492"/>
      <c r="CW617" s="2492"/>
      <c r="CX617" s="2492"/>
      <c r="CY617" s="2492"/>
      <c r="CZ617" s="2492"/>
      <c r="DA617" s="2492"/>
      <c r="DB617" s="2492"/>
      <c r="DC617" s="2492"/>
      <c r="DD617" s="2492"/>
      <c r="DE617" s="2492"/>
      <c r="DF617" s="2492"/>
      <c r="DG617" s="2492"/>
      <c r="DH617" s="2492"/>
      <c r="DI617" s="2492"/>
      <c r="DJ617" s="2492"/>
      <c r="DK617" s="2492"/>
      <c r="DL617" s="2492"/>
      <c r="DM617" s="2492"/>
      <c r="DN617" s="2492"/>
      <c r="DO617" s="2492"/>
      <c r="DP617" s="2492"/>
      <c r="DQ617" s="2492"/>
      <c r="DR617" s="2492"/>
      <c r="DS617" s="2492"/>
      <c r="DT617" s="2492"/>
      <c r="DU617" s="2492"/>
      <c r="DV617" s="2492"/>
      <c r="DW617" s="2492"/>
      <c r="DX617" s="2492"/>
      <c r="DY617" s="2492"/>
      <c r="DZ617" s="2492"/>
      <c r="EA617" s="2492"/>
      <c r="EB617" s="2492"/>
      <c r="EC617" s="2492"/>
      <c r="ED617" s="2492"/>
      <c r="EE617" s="2492"/>
      <c r="EF617" s="2492"/>
      <c r="EG617" s="2492"/>
      <c r="EH617" s="2492"/>
      <c r="EI617" s="2492"/>
      <c r="EJ617" s="2492"/>
      <c r="EK617" s="2492"/>
      <c r="EL617" s="2492"/>
      <c r="EM617" s="2492"/>
      <c r="EN617" s="2492"/>
      <c r="EO617" s="2492"/>
      <c r="EP617" s="2492"/>
      <c r="EQ617" s="2492"/>
      <c r="ER617" s="2492"/>
      <c r="ES617" s="2492"/>
      <c r="ET617" s="2492"/>
      <c r="EU617" s="2492"/>
      <c r="EV617" s="2492"/>
      <c r="EW617" s="2492"/>
      <c r="EX617" s="2492"/>
      <c r="EY617" s="2492"/>
      <c r="EZ617" s="2492"/>
      <c r="FA617" s="2492"/>
      <c r="FB617" s="2492"/>
      <c r="FC617" s="2492"/>
      <c r="FD617" s="2492"/>
      <c r="FE617" s="2492"/>
      <c r="FF617" s="2492"/>
      <c r="FG617" s="2492"/>
      <c r="FH617" s="2492"/>
      <c r="FI617" s="2492"/>
      <c r="FJ617" s="2492"/>
      <c r="FK617" s="2492"/>
      <c r="FL617" s="2492"/>
      <c r="FM617" s="2492"/>
      <c r="FN617" s="2492"/>
      <c r="FO617" s="2492"/>
      <c r="FP617" s="2492"/>
      <c r="FQ617" s="2492"/>
      <c r="FR617" s="2492"/>
      <c r="FS617" s="2492"/>
      <c r="FT617" s="2492"/>
      <c r="FU617" s="2492"/>
      <c r="FV617" s="2492"/>
      <c r="FW617" s="2492"/>
      <c r="FX617" s="2492"/>
      <c r="FY617" s="2492"/>
      <c r="FZ617" s="2492"/>
      <c r="GA617" s="2492"/>
      <c r="GB617" s="2492"/>
      <c r="GC617" s="2492"/>
      <c r="GD617" s="2492"/>
      <c r="GE617" s="2492"/>
      <c r="GF617" s="2492"/>
      <c r="GG617" s="2492"/>
      <c r="GH617" s="2492"/>
      <c r="GI617" s="2492"/>
      <c r="GJ617" s="2492"/>
      <c r="GK617" s="2492"/>
      <c r="GL617" s="2492"/>
      <c r="GM617" s="2492"/>
      <c r="GN617" s="2492"/>
      <c r="GO617" s="2492"/>
      <c r="GP617" s="2492"/>
      <c r="GQ617" s="2492"/>
      <c r="GR617" s="2492"/>
      <c r="GS617" s="2492"/>
      <c r="GT617" s="2492"/>
      <c r="GU617" s="2492"/>
      <c r="GV617" s="2492"/>
      <c r="GW617" s="2492"/>
      <c r="GX617" s="2492"/>
      <c r="GY617" s="2492"/>
      <c r="GZ617" s="2492"/>
      <c r="HA617" s="2492"/>
      <c r="HB617" s="2492"/>
      <c r="HC617" s="2492"/>
      <c r="HD617" s="2492"/>
      <c r="HE617" s="2492"/>
      <c r="HF617" s="2492"/>
      <c r="HG617" s="2492"/>
      <c r="HH617" s="2492"/>
      <c r="HI617" s="2492"/>
      <c r="HJ617" s="2492"/>
      <c r="HK617" s="2492"/>
      <c r="HL617" s="2492"/>
      <c r="HM617" s="2492"/>
      <c r="HN617" s="2492"/>
      <c r="HO617" s="2492"/>
      <c r="HP617" s="2492"/>
      <c r="HQ617" s="2492"/>
      <c r="HR617" s="2492"/>
      <c r="HS617" s="2492"/>
      <c r="HT617" s="2492"/>
      <c r="HU617" s="2492"/>
      <c r="HV617" s="2492"/>
      <c r="HW617" s="2492"/>
      <c r="HX617" s="2492"/>
      <c r="HY617" s="2492"/>
      <c r="HZ617" s="2492"/>
      <c r="IA617" s="2492"/>
      <c r="IB617" s="2492"/>
      <c r="IC617" s="2492"/>
      <c r="ID617" s="2492"/>
      <c r="IE617" s="2492"/>
    </row>
    <row r="618" spans="1:239" s="1472" customFormat="1" ht="30" customHeight="1" thickBot="1">
      <c r="A618" s="2518"/>
      <c r="B618" s="1197" t="s">
        <v>2382</v>
      </c>
      <c r="C618" s="2519"/>
      <c r="D618" s="2520"/>
      <c r="E618" s="2521"/>
      <c r="F618" s="2522"/>
      <c r="G618" s="2523"/>
      <c r="H618" s="2524"/>
      <c r="I618" s="2525" t="s">
        <v>373</v>
      </c>
      <c r="J618" s="2526"/>
      <c r="K618" s="2527"/>
      <c r="L618" s="2546"/>
      <c r="M618" s="2528"/>
      <c r="N618" s="1196"/>
      <c r="O618" s="2529"/>
      <c r="P618" s="2529" t="s">
        <v>373</v>
      </c>
      <c r="Q618" s="2529"/>
      <c r="R618" s="2592"/>
      <c r="S618" s="2529"/>
      <c r="T618" s="2529"/>
      <c r="U618" s="2529" t="s">
        <v>373</v>
      </c>
      <c r="V618" s="2529"/>
      <c r="W618" s="2546"/>
      <c r="X618" s="2530"/>
      <c r="Y618" s="2531"/>
      <c r="Z618" s="2532" t="s">
        <v>373</v>
      </c>
      <c r="AA618" s="2531"/>
      <c r="AB618" s="2670"/>
      <c r="AC618" s="2533"/>
      <c r="AD618" s="2534"/>
      <c r="AE618" s="2534"/>
      <c r="AF618" s="2534"/>
      <c r="AG618" s="2492"/>
      <c r="AH618" s="2492"/>
      <c r="AI618" s="2492"/>
      <c r="AJ618" s="2492"/>
      <c r="AK618" s="2492"/>
      <c r="AL618" s="2492"/>
      <c r="AM618" s="2492"/>
      <c r="AN618" s="2492"/>
      <c r="AO618" s="2492"/>
      <c r="AP618" s="2492"/>
      <c r="AQ618" s="2492"/>
      <c r="AR618" s="2492"/>
      <c r="AS618" s="2492"/>
      <c r="AT618" s="2492"/>
      <c r="AU618" s="2492"/>
      <c r="AV618" s="2492"/>
      <c r="AW618" s="2492"/>
      <c r="AX618" s="2492"/>
      <c r="AY618" s="2492"/>
      <c r="AZ618" s="2492"/>
      <c r="BA618" s="2492"/>
      <c r="BB618" s="2492"/>
      <c r="BC618" s="2492"/>
      <c r="BD618" s="2492"/>
      <c r="BE618" s="2492"/>
      <c r="BF618" s="2492"/>
      <c r="BG618" s="2492"/>
      <c r="BH618" s="2492"/>
      <c r="BI618" s="2492"/>
      <c r="BJ618" s="2492"/>
      <c r="BK618" s="2492"/>
      <c r="BL618" s="2492"/>
      <c r="BM618" s="2492"/>
      <c r="BN618" s="2492"/>
      <c r="BO618" s="2492"/>
      <c r="BP618" s="2492"/>
      <c r="BQ618" s="2492"/>
      <c r="BR618" s="2492"/>
      <c r="BS618" s="2492"/>
      <c r="BT618" s="2492"/>
      <c r="BU618" s="2492"/>
      <c r="BV618" s="2492"/>
      <c r="BW618" s="2492"/>
      <c r="BX618" s="2492"/>
      <c r="BY618" s="2492"/>
      <c r="BZ618" s="2492"/>
      <c r="CA618" s="2492"/>
      <c r="CB618" s="2492"/>
      <c r="CC618" s="2492"/>
      <c r="CD618" s="2492"/>
      <c r="CE618" s="2492"/>
      <c r="CF618" s="2492"/>
      <c r="CG618" s="2492"/>
      <c r="CH618" s="2492"/>
      <c r="CI618" s="2492"/>
      <c r="CJ618" s="2492"/>
      <c r="CK618" s="2492"/>
      <c r="CL618" s="2492"/>
      <c r="CM618" s="2492"/>
      <c r="CN618" s="2492"/>
      <c r="CO618" s="2492"/>
      <c r="CP618" s="2492"/>
      <c r="CQ618" s="2492"/>
      <c r="CR618" s="2492"/>
      <c r="CS618" s="2492"/>
      <c r="CT618" s="2492"/>
      <c r="CU618" s="2492"/>
      <c r="CV618" s="2492"/>
      <c r="CW618" s="2492"/>
      <c r="CX618" s="2492"/>
      <c r="CY618" s="2492"/>
      <c r="CZ618" s="2492"/>
      <c r="DA618" s="2492"/>
      <c r="DB618" s="2492"/>
      <c r="DC618" s="2492"/>
      <c r="DD618" s="2492"/>
      <c r="DE618" s="2492"/>
      <c r="DF618" s="2492"/>
      <c r="DG618" s="2492"/>
      <c r="DH618" s="2492"/>
      <c r="DI618" s="2492"/>
      <c r="DJ618" s="2492"/>
      <c r="DK618" s="2492"/>
      <c r="DL618" s="2492"/>
      <c r="DM618" s="2492"/>
      <c r="DN618" s="2492"/>
      <c r="DO618" s="2492"/>
      <c r="DP618" s="2492"/>
      <c r="DQ618" s="2492"/>
      <c r="DR618" s="2492"/>
      <c r="DS618" s="2492"/>
      <c r="DT618" s="2492"/>
      <c r="DU618" s="2492"/>
      <c r="DV618" s="2492"/>
      <c r="DW618" s="2492"/>
      <c r="DX618" s="2492"/>
      <c r="DY618" s="2492"/>
      <c r="DZ618" s="2492"/>
      <c r="EA618" s="2492"/>
      <c r="EB618" s="2492"/>
      <c r="EC618" s="2492"/>
      <c r="ED618" s="2492"/>
      <c r="EE618" s="2492"/>
      <c r="EF618" s="2492"/>
      <c r="EG618" s="2492"/>
      <c r="EH618" s="2492"/>
      <c r="EI618" s="2492"/>
      <c r="EJ618" s="2492"/>
      <c r="EK618" s="2492"/>
      <c r="EL618" s="2492"/>
      <c r="EM618" s="2492"/>
      <c r="EN618" s="2492"/>
      <c r="EO618" s="2492"/>
      <c r="EP618" s="2492"/>
      <c r="EQ618" s="2492"/>
      <c r="ER618" s="2492"/>
      <c r="ES618" s="2492"/>
      <c r="ET618" s="2492"/>
      <c r="EU618" s="2492"/>
      <c r="EV618" s="2492"/>
      <c r="EW618" s="2492"/>
      <c r="EX618" s="2492"/>
      <c r="EY618" s="2492"/>
      <c r="EZ618" s="2492"/>
      <c r="FA618" s="2492"/>
      <c r="FB618" s="2492"/>
      <c r="FC618" s="2492"/>
      <c r="FD618" s="2492"/>
      <c r="FE618" s="2492"/>
      <c r="FF618" s="2492"/>
      <c r="FG618" s="2492"/>
      <c r="FH618" s="2492"/>
      <c r="FI618" s="2492"/>
      <c r="FJ618" s="2492"/>
      <c r="FK618" s="2492"/>
      <c r="FL618" s="2492"/>
      <c r="FM618" s="2492"/>
      <c r="FN618" s="2492"/>
      <c r="FO618" s="2492"/>
      <c r="FP618" s="2492"/>
      <c r="FQ618" s="2492"/>
      <c r="FR618" s="2492"/>
      <c r="FS618" s="2492"/>
      <c r="FT618" s="2492"/>
      <c r="FU618" s="2492"/>
      <c r="FV618" s="2492"/>
      <c r="FW618" s="2492"/>
      <c r="FX618" s="2492"/>
      <c r="FY618" s="2492"/>
      <c r="FZ618" s="2492"/>
      <c r="GA618" s="2492"/>
      <c r="GB618" s="2492"/>
      <c r="GC618" s="2492"/>
      <c r="GD618" s="2492"/>
      <c r="GE618" s="2492"/>
      <c r="GF618" s="2492"/>
      <c r="GG618" s="2492"/>
      <c r="GH618" s="2492"/>
      <c r="GI618" s="2492"/>
      <c r="GJ618" s="2492"/>
      <c r="GK618" s="2492"/>
      <c r="GL618" s="2492"/>
      <c r="GM618" s="2492"/>
      <c r="GN618" s="2492"/>
      <c r="GO618" s="2492"/>
      <c r="GP618" s="2492"/>
      <c r="GQ618" s="2492"/>
      <c r="GR618" s="2492"/>
      <c r="GS618" s="2492"/>
      <c r="GT618" s="2492"/>
      <c r="GU618" s="2492"/>
      <c r="GV618" s="2492"/>
      <c r="GW618" s="2492"/>
      <c r="GX618" s="2492"/>
      <c r="GY618" s="2492"/>
      <c r="GZ618" s="2492"/>
      <c r="HA618" s="2492"/>
      <c r="HB618" s="2492"/>
      <c r="HC618" s="2492"/>
      <c r="HD618" s="2492"/>
      <c r="HE618" s="2492"/>
      <c r="HF618" s="2492"/>
      <c r="HG618" s="2492"/>
      <c r="HH618" s="2492"/>
      <c r="HI618" s="2492"/>
      <c r="HJ618" s="2492"/>
      <c r="HK618" s="2492"/>
      <c r="HL618" s="2492"/>
      <c r="HM618" s="2492"/>
      <c r="HN618" s="2492"/>
      <c r="HO618" s="2492"/>
      <c r="HP618" s="2492"/>
      <c r="HQ618" s="2492"/>
      <c r="HR618" s="2492"/>
      <c r="HS618" s="2492"/>
      <c r="HT618" s="2492"/>
      <c r="HU618" s="2492"/>
      <c r="HV618" s="2492"/>
      <c r="HW618" s="2492"/>
      <c r="HX618" s="2492"/>
      <c r="HY618" s="2492"/>
      <c r="HZ618" s="2492"/>
      <c r="IA618" s="2492"/>
      <c r="IB618" s="2492"/>
      <c r="IC618" s="2492"/>
      <c r="ID618" s="2492"/>
      <c r="IE618" s="2492"/>
    </row>
    <row r="619" spans="1:239" s="1472" customFormat="1" ht="15.75" customHeight="1">
      <c r="A619" s="1495" t="s">
        <v>2384</v>
      </c>
      <c r="B619" s="2032" t="s">
        <v>2385</v>
      </c>
      <c r="C619" s="1777" t="s">
        <v>2383</v>
      </c>
      <c r="D619" s="1700"/>
      <c r="E619" s="1701"/>
      <c r="F619" s="1779"/>
      <c r="G619" s="1497" t="s">
        <v>215</v>
      </c>
      <c r="H619" s="1592"/>
      <c r="I619" s="1617">
        <v>24.9</v>
      </c>
      <c r="J619" s="1757"/>
      <c r="K619" s="1618">
        <v>3</v>
      </c>
      <c r="L619" s="2446"/>
      <c r="M619" s="1121"/>
      <c r="N619" s="854"/>
      <c r="O619" s="399"/>
      <c r="P619" s="2328"/>
      <c r="Q619" s="2329"/>
      <c r="R619" s="2580"/>
      <c r="S619" s="854"/>
      <c r="T619" s="399"/>
      <c r="U619" s="2328"/>
      <c r="V619" s="2329"/>
      <c r="W619" s="2580"/>
      <c r="X619" s="1502">
        <v>0.03</v>
      </c>
      <c r="Y619" s="1549"/>
      <c r="Z619" s="1981">
        <v>22074</v>
      </c>
      <c r="AA619" s="1616"/>
      <c r="AB619" s="2480"/>
      <c r="AC619" s="2516">
        <f t="shared" si="36"/>
        <v>0</v>
      </c>
      <c r="AD619" s="1416">
        <f t="shared" si="37"/>
        <v>0</v>
      </c>
      <c r="AE619" s="1416">
        <f t="shared" si="38"/>
        <v>0</v>
      </c>
      <c r="AF619" s="1416">
        <f t="shared" si="39"/>
        <v>0</v>
      </c>
      <c r="AG619" s="2492"/>
      <c r="AH619" s="2492"/>
      <c r="AI619" s="2492"/>
      <c r="AJ619" s="2492"/>
      <c r="AK619" s="2492"/>
      <c r="AL619" s="2492"/>
      <c r="AM619" s="2492"/>
      <c r="AN619" s="2492"/>
      <c r="AO619" s="2492"/>
      <c r="AP619" s="2492"/>
      <c r="AQ619" s="2492"/>
      <c r="AR619" s="2492"/>
      <c r="AS619" s="2492"/>
      <c r="AT619" s="2492"/>
      <c r="AU619" s="2492"/>
      <c r="AV619" s="2492"/>
      <c r="AW619" s="2492"/>
      <c r="AX619" s="2492"/>
      <c r="AY619" s="2492"/>
      <c r="AZ619" s="2492"/>
      <c r="BA619" s="2492"/>
      <c r="BB619" s="2492"/>
      <c r="BC619" s="2492"/>
      <c r="BD619" s="2492"/>
      <c r="BE619" s="2492"/>
      <c r="BF619" s="2492"/>
      <c r="BG619" s="2492"/>
      <c r="BH619" s="2492"/>
      <c r="BI619" s="2492"/>
      <c r="BJ619" s="2492"/>
      <c r="BK619" s="2492"/>
      <c r="BL619" s="2492"/>
      <c r="BM619" s="2492"/>
      <c r="BN619" s="2492"/>
      <c r="BO619" s="2492"/>
      <c r="BP619" s="2492"/>
      <c r="BQ619" s="2492"/>
      <c r="BR619" s="2492"/>
      <c r="BS619" s="2492"/>
      <c r="BT619" s="2492"/>
      <c r="BU619" s="2492"/>
      <c r="BV619" s="2492"/>
      <c r="BW619" s="2492"/>
      <c r="BX619" s="2492"/>
      <c r="BY619" s="2492"/>
      <c r="BZ619" s="2492"/>
      <c r="CA619" s="2492"/>
      <c r="CB619" s="2492"/>
      <c r="CC619" s="2492"/>
      <c r="CD619" s="2492"/>
      <c r="CE619" s="2492"/>
      <c r="CF619" s="2492"/>
      <c r="CG619" s="2492"/>
      <c r="CH619" s="2492"/>
      <c r="CI619" s="2492"/>
      <c r="CJ619" s="2492"/>
      <c r="CK619" s="2492"/>
      <c r="CL619" s="2492"/>
      <c r="CM619" s="2492"/>
      <c r="CN619" s="2492"/>
      <c r="CO619" s="2492"/>
      <c r="CP619" s="2492"/>
      <c r="CQ619" s="2492"/>
      <c r="CR619" s="2492"/>
      <c r="CS619" s="2492"/>
      <c r="CT619" s="2492"/>
      <c r="CU619" s="2492"/>
      <c r="CV619" s="2492"/>
      <c r="CW619" s="2492"/>
      <c r="CX619" s="2492"/>
      <c r="CY619" s="2492"/>
      <c r="CZ619" s="2492"/>
      <c r="DA619" s="2492"/>
      <c r="DB619" s="2492"/>
      <c r="DC619" s="2492"/>
      <c r="DD619" s="2492"/>
      <c r="DE619" s="2492"/>
      <c r="DF619" s="2492"/>
      <c r="DG619" s="2492"/>
      <c r="DH619" s="2492"/>
      <c r="DI619" s="2492"/>
      <c r="DJ619" s="2492"/>
      <c r="DK619" s="2492"/>
      <c r="DL619" s="2492"/>
      <c r="DM619" s="2492"/>
      <c r="DN619" s="2492"/>
      <c r="DO619" s="2492"/>
      <c r="DP619" s="2492"/>
      <c r="DQ619" s="2492"/>
      <c r="DR619" s="2492"/>
      <c r="DS619" s="2492"/>
      <c r="DT619" s="2492"/>
      <c r="DU619" s="2492"/>
      <c r="DV619" s="2492"/>
      <c r="DW619" s="2492"/>
      <c r="DX619" s="2492"/>
      <c r="DY619" s="2492"/>
      <c r="DZ619" s="2492"/>
      <c r="EA619" s="2492"/>
      <c r="EB619" s="2492"/>
      <c r="EC619" s="2492"/>
      <c r="ED619" s="2492"/>
      <c r="EE619" s="2492"/>
      <c r="EF619" s="2492"/>
      <c r="EG619" s="2492"/>
      <c r="EH619" s="2492"/>
      <c r="EI619" s="2492"/>
      <c r="EJ619" s="2492"/>
      <c r="EK619" s="2492"/>
      <c r="EL619" s="2492"/>
      <c r="EM619" s="2492"/>
      <c r="EN619" s="2492"/>
      <c r="EO619" s="2492"/>
      <c r="EP619" s="2492"/>
      <c r="EQ619" s="2492"/>
      <c r="ER619" s="2492"/>
      <c r="ES619" s="2492"/>
      <c r="ET619" s="2492"/>
      <c r="EU619" s="2492"/>
      <c r="EV619" s="2492"/>
      <c r="EW619" s="2492"/>
      <c r="EX619" s="2492"/>
      <c r="EY619" s="2492"/>
      <c r="EZ619" s="2492"/>
      <c r="FA619" s="2492"/>
      <c r="FB619" s="2492"/>
      <c r="FC619" s="2492"/>
      <c r="FD619" s="2492"/>
      <c r="FE619" s="2492"/>
      <c r="FF619" s="2492"/>
      <c r="FG619" s="2492"/>
      <c r="FH619" s="2492"/>
      <c r="FI619" s="2492"/>
      <c r="FJ619" s="2492"/>
      <c r="FK619" s="2492"/>
      <c r="FL619" s="2492"/>
      <c r="FM619" s="2492"/>
      <c r="FN619" s="2492"/>
      <c r="FO619" s="2492"/>
      <c r="FP619" s="2492"/>
      <c r="FQ619" s="2492"/>
      <c r="FR619" s="2492"/>
      <c r="FS619" s="2492"/>
      <c r="FT619" s="2492"/>
      <c r="FU619" s="2492"/>
      <c r="FV619" s="2492"/>
      <c r="FW619" s="2492"/>
      <c r="FX619" s="2492"/>
      <c r="FY619" s="2492"/>
      <c r="FZ619" s="2492"/>
      <c r="GA619" s="2492"/>
      <c r="GB619" s="2492"/>
      <c r="GC619" s="2492"/>
      <c r="GD619" s="2492"/>
      <c r="GE619" s="2492"/>
      <c r="GF619" s="2492"/>
      <c r="GG619" s="2492"/>
      <c r="GH619" s="2492"/>
      <c r="GI619" s="2492"/>
      <c r="GJ619" s="2492"/>
      <c r="GK619" s="2492"/>
      <c r="GL619" s="2492"/>
      <c r="GM619" s="2492"/>
      <c r="GN619" s="2492"/>
      <c r="GO619" s="2492"/>
      <c r="GP619" s="2492"/>
      <c r="GQ619" s="2492"/>
      <c r="GR619" s="2492"/>
      <c r="GS619" s="2492"/>
      <c r="GT619" s="2492"/>
      <c r="GU619" s="2492"/>
      <c r="GV619" s="2492"/>
      <c r="GW619" s="2492"/>
      <c r="GX619" s="2492"/>
      <c r="GY619" s="2492"/>
      <c r="GZ619" s="2492"/>
      <c r="HA619" s="2492"/>
      <c r="HB619" s="2492"/>
      <c r="HC619" s="2492"/>
      <c r="HD619" s="2492"/>
      <c r="HE619" s="2492"/>
      <c r="HF619" s="2492"/>
      <c r="HG619" s="2492"/>
      <c r="HH619" s="2492"/>
      <c r="HI619" s="2492"/>
      <c r="HJ619" s="2492"/>
      <c r="HK619" s="2492"/>
      <c r="HL619" s="2492"/>
      <c r="HM619" s="2492"/>
      <c r="HN619" s="2492"/>
      <c r="HO619" s="2492"/>
      <c r="HP619" s="2492"/>
      <c r="HQ619" s="2492"/>
      <c r="HR619" s="2492"/>
      <c r="HS619" s="2492"/>
      <c r="HT619" s="2492"/>
      <c r="HU619" s="2492"/>
      <c r="HV619" s="2492"/>
      <c r="HW619" s="2492"/>
      <c r="HX619" s="2492"/>
      <c r="HY619" s="2492"/>
      <c r="HZ619" s="2492"/>
      <c r="IA619" s="2492"/>
      <c r="IB619" s="2492"/>
      <c r="IC619" s="2492"/>
      <c r="ID619" s="2492"/>
      <c r="IE619" s="2492"/>
    </row>
    <row r="620" spans="1:239" s="1472" customFormat="1" ht="15.75" customHeight="1">
      <c r="A620" s="1483">
        <v>4202</v>
      </c>
      <c r="B620" s="718" t="s">
        <v>2386</v>
      </c>
      <c r="C620" s="1832" t="s">
        <v>2387</v>
      </c>
      <c r="D620" s="1833"/>
      <c r="E620" s="101"/>
      <c r="F620" s="1834"/>
      <c r="G620" s="1497" t="s">
        <v>215</v>
      </c>
      <c r="H620" s="1592"/>
      <c r="I620" s="1617">
        <v>20.7</v>
      </c>
      <c r="J620" s="1757"/>
      <c r="K620" s="1618">
        <v>2</v>
      </c>
      <c r="L620" s="2446"/>
      <c r="M620" s="1121" t="s">
        <v>2388</v>
      </c>
      <c r="N620" s="864">
        <v>5</v>
      </c>
      <c r="O620" s="1927"/>
      <c r="P620" s="1928">
        <v>100</v>
      </c>
      <c r="Q620" s="1927"/>
      <c r="R620" s="2618"/>
      <c r="S620" s="854"/>
      <c r="T620" s="399"/>
      <c r="U620" s="2328"/>
      <c r="V620" s="2329"/>
      <c r="W620" s="2580"/>
      <c r="X620" s="761">
        <v>0.05</v>
      </c>
      <c r="Y620" s="755"/>
      <c r="Z620" s="899">
        <v>13413</v>
      </c>
      <c r="AA620" s="760"/>
      <c r="AB620" s="2481"/>
      <c r="AC620" s="2516">
        <f t="shared" si="36"/>
        <v>0</v>
      </c>
      <c r="AD620" s="1416">
        <f t="shared" si="37"/>
        <v>0</v>
      </c>
      <c r="AE620" s="1416">
        <f t="shared" si="38"/>
        <v>0</v>
      </c>
      <c r="AF620" s="1416">
        <f t="shared" si="39"/>
        <v>0</v>
      </c>
      <c r="AG620" s="2492"/>
      <c r="AH620" s="2492"/>
      <c r="AI620" s="2492"/>
      <c r="AJ620" s="2492"/>
      <c r="AK620" s="2492"/>
      <c r="AL620" s="2492"/>
      <c r="AM620" s="2492"/>
      <c r="AN620" s="2492"/>
      <c r="AO620" s="2492"/>
      <c r="AP620" s="2492"/>
      <c r="AQ620" s="2492"/>
      <c r="AR620" s="2492"/>
      <c r="AS620" s="2492"/>
      <c r="AT620" s="2492"/>
      <c r="AU620" s="2492"/>
      <c r="AV620" s="2492"/>
      <c r="AW620" s="2492"/>
      <c r="AX620" s="2492"/>
      <c r="AY620" s="2492"/>
      <c r="AZ620" s="2492"/>
      <c r="BA620" s="2492"/>
      <c r="BB620" s="2492"/>
      <c r="BC620" s="2492"/>
      <c r="BD620" s="2492"/>
      <c r="BE620" s="2492"/>
      <c r="BF620" s="2492"/>
      <c r="BG620" s="2492"/>
      <c r="BH620" s="2492"/>
      <c r="BI620" s="2492"/>
      <c r="BJ620" s="2492"/>
      <c r="BK620" s="2492"/>
      <c r="BL620" s="2492"/>
      <c r="BM620" s="2492"/>
      <c r="BN620" s="2492"/>
      <c r="BO620" s="2492"/>
      <c r="BP620" s="2492"/>
      <c r="BQ620" s="2492"/>
      <c r="BR620" s="2492"/>
      <c r="BS620" s="2492"/>
      <c r="BT620" s="2492"/>
      <c r="BU620" s="2492"/>
      <c r="BV620" s="2492"/>
      <c r="BW620" s="2492"/>
      <c r="BX620" s="2492"/>
      <c r="BY620" s="2492"/>
      <c r="BZ620" s="2492"/>
      <c r="CA620" s="2492"/>
      <c r="CB620" s="2492"/>
      <c r="CC620" s="2492"/>
      <c r="CD620" s="2492"/>
      <c r="CE620" s="2492"/>
      <c r="CF620" s="2492"/>
      <c r="CG620" s="2492"/>
      <c r="CH620" s="2492"/>
      <c r="CI620" s="2492"/>
      <c r="CJ620" s="2492"/>
      <c r="CK620" s="2492"/>
      <c r="CL620" s="2492"/>
      <c r="CM620" s="2492"/>
      <c r="CN620" s="2492"/>
      <c r="CO620" s="2492"/>
      <c r="CP620" s="2492"/>
      <c r="CQ620" s="2492"/>
      <c r="CR620" s="2492"/>
      <c r="CS620" s="2492"/>
      <c r="CT620" s="2492"/>
      <c r="CU620" s="2492"/>
      <c r="CV620" s="2492"/>
      <c r="CW620" s="2492"/>
      <c r="CX620" s="2492"/>
      <c r="CY620" s="2492"/>
      <c r="CZ620" s="2492"/>
      <c r="DA620" s="2492"/>
      <c r="DB620" s="2492"/>
      <c r="DC620" s="2492"/>
      <c r="DD620" s="2492"/>
      <c r="DE620" s="2492"/>
      <c r="DF620" s="2492"/>
      <c r="DG620" s="2492"/>
      <c r="DH620" s="2492"/>
      <c r="DI620" s="2492"/>
      <c r="DJ620" s="2492"/>
      <c r="DK620" s="2492"/>
      <c r="DL620" s="2492"/>
      <c r="DM620" s="2492"/>
      <c r="DN620" s="2492"/>
      <c r="DO620" s="2492"/>
      <c r="DP620" s="2492"/>
      <c r="DQ620" s="2492"/>
      <c r="DR620" s="2492"/>
      <c r="DS620" s="2492"/>
      <c r="DT620" s="2492"/>
      <c r="DU620" s="2492"/>
      <c r="DV620" s="2492"/>
      <c r="DW620" s="2492"/>
      <c r="DX620" s="2492"/>
      <c r="DY620" s="2492"/>
      <c r="DZ620" s="2492"/>
      <c r="EA620" s="2492"/>
      <c r="EB620" s="2492"/>
      <c r="EC620" s="2492"/>
      <c r="ED620" s="2492"/>
      <c r="EE620" s="2492"/>
      <c r="EF620" s="2492"/>
      <c r="EG620" s="2492"/>
      <c r="EH620" s="2492"/>
      <c r="EI620" s="2492"/>
      <c r="EJ620" s="2492"/>
      <c r="EK620" s="2492"/>
      <c r="EL620" s="2492"/>
      <c r="EM620" s="2492"/>
      <c r="EN620" s="2492"/>
      <c r="EO620" s="2492"/>
      <c r="EP620" s="2492"/>
      <c r="EQ620" s="2492"/>
      <c r="ER620" s="2492"/>
      <c r="ES620" s="2492"/>
      <c r="ET620" s="2492"/>
      <c r="EU620" s="2492"/>
      <c r="EV620" s="2492"/>
      <c r="EW620" s="2492"/>
      <c r="EX620" s="2492"/>
      <c r="EY620" s="2492"/>
      <c r="EZ620" s="2492"/>
      <c r="FA620" s="2492"/>
      <c r="FB620" s="2492"/>
      <c r="FC620" s="2492"/>
      <c r="FD620" s="2492"/>
      <c r="FE620" s="2492"/>
      <c r="FF620" s="2492"/>
      <c r="FG620" s="2492"/>
      <c r="FH620" s="2492"/>
      <c r="FI620" s="2492"/>
      <c r="FJ620" s="2492"/>
      <c r="FK620" s="2492"/>
      <c r="FL620" s="2492"/>
      <c r="FM620" s="2492"/>
      <c r="FN620" s="2492"/>
      <c r="FO620" s="2492"/>
      <c r="FP620" s="2492"/>
      <c r="FQ620" s="2492"/>
      <c r="FR620" s="2492"/>
      <c r="FS620" s="2492"/>
      <c r="FT620" s="2492"/>
      <c r="FU620" s="2492"/>
      <c r="FV620" s="2492"/>
      <c r="FW620" s="2492"/>
      <c r="FX620" s="2492"/>
      <c r="FY620" s="2492"/>
      <c r="FZ620" s="2492"/>
      <c r="GA620" s="2492"/>
      <c r="GB620" s="2492"/>
      <c r="GC620" s="2492"/>
      <c r="GD620" s="2492"/>
      <c r="GE620" s="2492"/>
      <c r="GF620" s="2492"/>
      <c r="GG620" s="2492"/>
      <c r="GH620" s="2492"/>
      <c r="GI620" s="2492"/>
      <c r="GJ620" s="2492"/>
      <c r="GK620" s="2492"/>
      <c r="GL620" s="2492"/>
      <c r="GM620" s="2492"/>
      <c r="GN620" s="2492"/>
      <c r="GO620" s="2492"/>
      <c r="GP620" s="2492"/>
      <c r="GQ620" s="2492"/>
      <c r="GR620" s="2492"/>
      <c r="GS620" s="2492"/>
      <c r="GT620" s="2492"/>
      <c r="GU620" s="2492"/>
      <c r="GV620" s="2492"/>
      <c r="GW620" s="2492"/>
      <c r="GX620" s="2492"/>
      <c r="GY620" s="2492"/>
      <c r="GZ620" s="2492"/>
      <c r="HA620" s="2492"/>
      <c r="HB620" s="2492"/>
      <c r="HC620" s="2492"/>
      <c r="HD620" s="2492"/>
      <c r="HE620" s="2492"/>
      <c r="HF620" s="2492"/>
      <c r="HG620" s="2492"/>
      <c r="HH620" s="2492"/>
      <c r="HI620" s="2492"/>
      <c r="HJ620" s="2492"/>
      <c r="HK620" s="2492"/>
      <c r="HL620" s="2492"/>
      <c r="HM620" s="2492"/>
      <c r="HN620" s="2492"/>
      <c r="HO620" s="2492"/>
      <c r="HP620" s="2492"/>
      <c r="HQ620" s="2492"/>
      <c r="HR620" s="2492"/>
      <c r="HS620" s="2492"/>
      <c r="HT620" s="2492"/>
      <c r="HU620" s="2492"/>
      <c r="HV620" s="2492"/>
      <c r="HW620" s="2492"/>
      <c r="HX620" s="2492"/>
      <c r="HY620" s="2492"/>
      <c r="HZ620" s="2492"/>
      <c r="IA620" s="2492"/>
      <c r="IB620" s="2492"/>
      <c r="IC620" s="2492"/>
      <c r="ID620" s="2492"/>
      <c r="IE620" s="2492"/>
    </row>
    <row r="621" spans="1:239" s="1472" customFormat="1" ht="15.75" customHeight="1">
      <c r="A621" s="1483" t="s">
        <v>2389</v>
      </c>
      <c r="B621" s="718" t="s">
        <v>2390</v>
      </c>
      <c r="C621" s="1832" t="s">
        <v>2383</v>
      </c>
      <c r="D621" s="1833"/>
      <c r="E621" s="101"/>
      <c r="F621" s="1834"/>
      <c r="G621" s="83" t="s">
        <v>215</v>
      </c>
      <c r="H621" s="701"/>
      <c r="I621" s="686">
        <v>20.7</v>
      </c>
      <c r="J621" s="1123"/>
      <c r="K621" s="698">
        <v>2</v>
      </c>
      <c r="L621" s="2449"/>
      <c r="M621" s="1121" t="s">
        <v>2391</v>
      </c>
      <c r="N621" s="864">
        <v>5</v>
      </c>
      <c r="O621" s="1927"/>
      <c r="P621" s="1499">
        <v>160</v>
      </c>
      <c r="Q621" s="1927"/>
      <c r="R621" s="2618"/>
      <c r="S621" s="852"/>
      <c r="T621" s="399"/>
      <c r="U621" s="2328"/>
      <c r="V621" s="2329"/>
      <c r="W621" s="2580"/>
      <c r="X621" s="1502">
        <v>0.03</v>
      </c>
      <c r="Y621" s="1549"/>
      <c r="Z621" s="1981">
        <v>22074</v>
      </c>
      <c r="AA621" s="760"/>
      <c r="AB621" s="2481"/>
      <c r="AC621" s="2516">
        <f t="shared" si="36"/>
        <v>0</v>
      </c>
      <c r="AD621" s="1416">
        <f t="shared" si="37"/>
        <v>0</v>
      </c>
      <c r="AE621" s="1416">
        <f t="shared" si="38"/>
        <v>0</v>
      </c>
      <c r="AF621" s="1416">
        <f t="shared" si="39"/>
        <v>0</v>
      </c>
      <c r="AG621" s="2492"/>
      <c r="AH621" s="2492"/>
      <c r="AI621" s="2492"/>
      <c r="AJ621" s="2492"/>
      <c r="AK621" s="2492"/>
      <c r="AL621" s="2492"/>
      <c r="AM621" s="2492"/>
      <c r="AN621" s="2492"/>
      <c r="AO621" s="2492"/>
      <c r="AP621" s="2492"/>
      <c r="AQ621" s="2492"/>
      <c r="AR621" s="2492"/>
      <c r="AS621" s="2492"/>
      <c r="AT621" s="2492"/>
      <c r="AU621" s="2492"/>
      <c r="AV621" s="2492"/>
      <c r="AW621" s="2492"/>
      <c r="AX621" s="2492"/>
      <c r="AY621" s="2492"/>
      <c r="AZ621" s="2492"/>
      <c r="BA621" s="2492"/>
      <c r="BB621" s="2492"/>
      <c r="BC621" s="2492"/>
      <c r="BD621" s="2492"/>
      <c r="BE621" s="2492"/>
      <c r="BF621" s="2492"/>
      <c r="BG621" s="2492"/>
      <c r="BH621" s="2492"/>
      <c r="BI621" s="2492"/>
      <c r="BJ621" s="2492"/>
      <c r="BK621" s="2492"/>
      <c r="BL621" s="2492"/>
      <c r="BM621" s="2492"/>
      <c r="BN621" s="2492"/>
      <c r="BO621" s="2492"/>
      <c r="BP621" s="2492"/>
      <c r="BQ621" s="2492"/>
      <c r="BR621" s="2492"/>
      <c r="BS621" s="2492"/>
      <c r="BT621" s="2492"/>
      <c r="BU621" s="2492"/>
      <c r="BV621" s="2492"/>
      <c r="BW621" s="2492"/>
      <c r="BX621" s="2492"/>
      <c r="BY621" s="2492"/>
      <c r="BZ621" s="2492"/>
      <c r="CA621" s="2492"/>
      <c r="CB621" s="2492"/>
      <c r="CC621" s="2492"/>
      <c r="CD621" s="2492"/>
      <c r="CE621" s="2492"/>
      <c r="CF621" s="2492"/>
      <c r="CG621" s="2492"/>
      <c r="CH621" s="2492"/>
      <c r="CI621" s="2492"/>
      <c r="CJ621" s="2492"/>
      <c r="CK621" s="2492"/>
      <c r="CL621" s="2492"/>
      <c r="CM621" s="2492"/>
      <c r="CN621" s="2492"/>
      <c r="CO621" s="2492"/>
      <c r="CP621" s="2492"/>
      <c r="CQ621" s="2492"/>
      <c r="CR621" s="2492"/>
      <c r="CS621" s="2492"/>
      <c r="CT621" s="2492"/>
      <c r="CU621" s="2492"/>
      <c r="CV621" s="2492"/>
      <c r="CW621" s="2492"/>
      <c r="CX621" s="2492"/>
      <c r="CY621" s="2492"/>
      <c r="CZ621" s="2492"/>
      <c r="DA621" s="2492"/>
      <c r="DB621" s="2492"/>
      <c r="DC621" s="2492"/>
      <c r="DD621" s="2492"/>
      <c r="DE621" s="2492"/>
      <c r="DF621" s="2492"/>
      <c r="DG621" s="2492"/>
      <c r="DH621" s="2492"/>
      <c r="DI621" s="2492"/>
      <c r="DJ621" s="2492"/>
      <c r="DK621" s="2492"/>
      <c r="DL621" s="2492"/>
      <c r="DM621" s="2492"/>
      <c r="DN621" s="2492"/>
      <c r="DO621" s="2492"/>
      <c r="DP621" s="2492"/>
      <c r="DQ621" s="2492"/>
      <c r="DR621" s="2492"/>
      <c r="DS621" s="2492"/>
      <c r="DT621" s="2492"/>
      <c r="DU621" s="2492"/>
      <c r="DV621" s="2492"/>
      <c r="DW621" s="2492"/>
      <c r="DX621" s="2492"/>
      <c r="DY621" s="2492"/>
      <c r="DZ621" s="2492"/>
      <c r="EA621" s="2492"/>
      <c r="EB621" s="2492"/>
      <c r="EC621" s="2492"/>
      <c r="ED621" s="2492"/>
      <c r="EE621" s="2492"/>
      <c r="EF621" s="2492"/>
      <c r="EG621" s="2492"/>
      <c r="EH621" s="2492"/>
      <c r="EI621" s="2492"/>
      <c r="EJ621" s="2492"/>
      <c r="EK621" s="2492"/>
      <c r="EL621" s="2492"/>
      <c r="EM621" s="2492"/>
      <c r="EN621" s="2492"/>
      <c r="EO621" s="2492"/>
      <c r="EP621" s="2492"/>
      <c r="EQ621" s="2492"/>
      <c r="ER621" s="2492"/>
      <c r="ES621" s="2492"/>
      <c r="ET621" s="2492"/>
      <c r="EU621" s="2492"/>
      <c r="EV621" s="2492"/>
      <c r="EW621" s="2492"/>
      <c r="EX621" s="2492"/>
      <c r="EY621" s="2492"/>
      <c r="EZ621" s="2492"/>
      <c r="FA621" s="2492"/>
      <c r="FB621" s="2492"/>
      <c r="FC621" s="2492"/>
      <c r="FD621" s="2492"/>
      <c r="FE621" s="2492"/>
      <c r="FF621" s="2492"/>
      <c r="FG621" s="2492"/>
      <c r="FH621" s="2492"/>
      <c r="FI621" s="2492"/>
      <c r="FJ621" s="2492"/>
      <c r="FK621" s="2492"/>
      <c r="FL621" s="2492"/>
      <c r="FM621" s="2492"/>
      <c r="FN621" s="2492"/>
      <c r="FO621" s="2492"/>
      <c r="FP621" s="2492"/>
      <c r="FQ621" s="2492"/>
      <c r="FR621" s="2492"/>
      <c r="FS621" s="2492"/>
      <c r="FT621" s="2492"/>
      <c r="FU621" s="2492"/>
      <c r="FV621" s="2492"/>
      <c r="FW621" s="2492"/>
      <c r="FX621" s="2492"/>
      <c r="FY621" s="2492"/>
      <c r="FZ621" s="2492"/>
      <c r="GA621" s="2492"/>
      <c r="GB621" s="2492"/>
      <c r="GC621" s="2492"/>
      <c r="GD621" s="2492"/>
      <c r="GE621" s="2492"/>
      <c r="GF621" s="2492"/>
      <c r="GG621" s="2492"/>
      <c r="GH621" s="2492"/>
      <c r="GI621" s="2492"/>
      <c r="GJ621" s="2492"/>
      <c r="GK621" s="2492"/>
      <c r="GL621" s="2492"/>
      <c r="GM621" s="2492"/>
      <c r="GN621" s="2492"/>
      <c r="GO621" s="2492"/>
      <c r="GP621" s="2492"/>
      <c r="GQ621" s="2492"/>
      <c r="GR621" s="2492"/>
      <c r="GS621" s="2492"/>
      <c r="GT621" s="2492"/>
      <c r="GU621" s="2492"/>
      <c r="GV621" s="2492"/>
      <c r="GW621" s="2492"/>
      <c r="GX621" s="2492"/>
      <c r="GY621" s="2492"/>
      <c r="GZ621" s="2492"/>
      <c r="HA621" s="2492"/>
      <c r="HB621" s="2492"/>
      <c r="HC621" s="2492"/>
      <c r="HD621" s="2492"/>
      <c r="HE621" s="2492"/>
      <c r="HF621" s="2492"/>
      <c r="HG621" s="2492"/>
      <c r="HH621" s="2492"/>
      <c r="HI621" s="2492"/>
      <c r="HJ621" s="2492"/>
      <c r="HK621" s="2492"/>
      <c r="HL621" s="2492"/>
      <c r="HM621" s="2492"/>
      <c r="HN621" s="2492"/>
      <c r="HO621" s="2492"/>
      <c r="HP621" s="2492"/>
      <c r="HQ621" s="2492"/>
      <c r="HR621" s="2492"/>
      <c r="HS621" s="2492"/>
      <c r="HT621" s="2492"/>
      <c r="HU621" s="2492"/>
      <c r="HV621" s="2492"/>
      <c r="HW621" s="2492"/>
      <c r="HX621" s="2492"/>
      <c r="HY621" s="2492"/>
      <c r="HZ621" s="2492"/>
      <c r="IA621" s="2492"/>
      <c r="IB621" s="2492"/>
      <c r="IC621" s="2492"/>
      <c r="ID621" s="2492"/>
      <c r="IE621" s="2492"/>
    </row>
    <row r="622" spans="1:239" s="184" customFormat="1" ht="15.75" customHeight="1">
      <c r="A622" s="1483">
        <v>4211</v>
      </c>
      <c r="B622" s="718" t="s">
        <v>2392</v>
      </c>
      <c r="C622" s="1832" t="s">
        <v>2383</v>
      </c>
      <c r="D622" s="1833"/>
      <c r="E622" s="101"/>
      <c r="F622" s="1834"/>
      <c r="G622" s="83">
        <v>0.8</v>
      </c>
      <c r="H622" s="701"/>
      <c r="I622" s="686">
        <v>20.7</v>
      </c>
      <c r="J622" s="1123"/>
      <c r="K622" s="698">
        <v>2</v>
      </c>
      <c r="L622" s="2449"/>
      <c r="M622" s="1121" t="s">
        <v>2393</v>
      </c>
      <c r="N622" s="83">
        <v>5</v>
      </c>
      <c r="O622" s="755"/>
      <c r="P622" s="1499">
        <v>29</v>
      </c>
      <c r="Q622" s="755"/>
      <c r="R622" s="2463"/>
      <c r="S622" s="83">
        <v>20</v>
      </c>
      <c r="T622" s="755"/>
      <c r="U622" s="2017">
        <v>98</v>
      </c>
      <c r="V622" s="755"/>
      <c r="W622" s="1433"/>
      <c r="X622" s="1502">
        <v>0.2</v>
      </c>
      <c r="Y622" s="1549"/>
      <c r="Z622" s="1981">
        <v>3276</v>
      </c>
      <c r="AA622" s="760"/>
      <c r="AB622" s="2481"/>
      <c r="AC622" s="2516">
        <f t="shared" si="36"/>
        <v>0</v>
      </c>
      <c r="AD622" s="1416">
        <f t="shared" si="37"/>
        <v>0</v>
      </c>
      <c r="AE622" s="1416">
        <f t="shared" si="38"/>
        <v>0</v>
      </c>
      <c r="AF622" s="1416">
        <f t="shared" si="39"/>
        <v>0</v>
      </c>
      <c r="AG622" s="670"/>
      <c r="AH622" s="670"/>
      <c r="AI622" s="670"/>
      <c r="AJ622" s="670"/>
      <c r="AK622" s="670"/>
      <c r="AL622" s="670"/>
      <c r="AM622" s="670"/>
      <c r="AN622" s="670"/>
      <c r="AO622" s="670"/>
      <c r="AP622" s="670"/>
      <c r="AQ622" s="670"/>
      <c r="AR622" s="670"/>
      <c r="AS622" s="670"/>
      <c r="AT622" s="670"/>
      <c r="AU622" s="670"/>
      <c r="AV622" s="670"/>
      <c r="AW622" s="670"/>
      <c r="AX622" s="670"/>
      <c r="AY622" s="670"/>
      <c r="AZ622" s="670"/>
      <c r="BA622" s="670"/>
      <c r="BB622" s="670"/>
      <c r="BC622" s="670"/>
      <c r="BD622" s="670"/>
      <c r="BE622" s="670"/>
      <c r="BF622" s="670"/>
      <c r="BG622" s="670"/>
      <c r="BH622" s="670"/>
      <c r="BI622" s="670"/>
      <c r="BJ622" s="670"/>
      <c r="BK622" s="670"/>
      <c r="BL622" s="670"/>
      <c r="BM622" s="670"/>
      <c r="BN622" s="670"/>
      <c r="BO622" s="670"/>
      <c r="BP622" s="670"/>
      <c r="BQ622" s="670"/>
      <c r="BR622" s="670"/>
      <c r="BS622" s="670"/>
      <c r="BT622" s="670"/>
      <c r="BU622" s="670"/>
      <c r="BV622" s="670"/>
      <c r="BW622" s="670"/>
      <c r="BX622" s="670"/>
      <c r="BY622" s="670"/>
      <c r="BZ622" s="670"/>
      <c r="CA622" s="670"/>
      <c r="CB622" s="670"/>
      <c r="CC622" s="670"/>
      <c r="CD622" s="670"/>
      <c r="CE622" s="670"/>
      <c r="CF622" s="670"/>
      <c r="CG622" s="670"/>
      <c r="CH622" s="670"/>
      <c r="CI622" s="670"/>
      <c r="CJ622" s="670"/>
      <c r="CK622" s="670"/>
      <c r="CL622" s="670"/>
      <c r="CM622" s="670"/>
      <c r="CN622" s="670"/>
      <c r="CO622" s="670"/>
      <c r="CP622" s="670"/>
      <c r="CQ622" s="670"/>
      <c r="CR622" s="670"/>
      <c r="CS622" s="670"/>
      <c r="CT622" s="670"/>
      <c r="CU622" s="670"/>
      <c r="CV622" s="670"/>
      <c r="CW622" s="670"/>
      <c r="CX622" s="670"/>
      <c r="CY622" s="670"/>
      <c r="CZ622" s="670"/>
      <c r="DA622" s="670"/>
      <c r="DB622" s="670"/>
      <c r="DC622" s="670"/>
      <c r="DD622" s="670"/>
      <c r="DE622" s="670"/>
      <c r="DF622" s="670"/>
      <c r="DG622" s="670"/>
      <c r="DH622" s="670"/>
      <c r="DI622" s="670"/>
      <c r="DJ622" s="670"/>
      <c r="DK622" s="670"/>
      <c r="DL622" s="670"/>
      <c r="DM622" s="670"/>
      <c r="DN622" s="670"/>
      <c r="DO622" s="670"/>
      <c r="DP622" s="670"/>
      <c r="DQ622" s="670"/>
      <c r="DR622" s="670"/>
      <c r="DS622" s="670"/>
      <c r="DT622" s="670"/>
      <c r="DU622" s="670"/>
      <c r="DV622" s="670"/>
      <c r="DW622" s="670"/>
      <c r="DX622" s="670"/>
      <c r="DY622" s="670"/>
      <c r="DZ622" s="670"/>
      <c r="EA622" s="670"/>
      <c r="EB622" s="670"/>
      <c r="EC622" s="670"/>
      <c r="ED622" s="670"/>
      <c r="EE622" s="670"/>
      <c r="EF622" s="670"/>
      <c r="EG622" s="670"/>
      <c r="EH622" s="670"/>
      <c r="EI622" s="670"/>
      <c r="EJ622" s="670"/>
      <c r="EK622" s="670"/>
      <c r="EL622" s="670"/>
      <c r="EM622" s="670"/>
      <c r="EN622" s="670"/>
      <c r="EO622" s="670"/>
      <c r="EP622" s="670"/>
      <c r="EQ622" s="670"/>
      <c r="ER622" s="670"/>
      <c r="ES622" s="670"/>
      <c r="ET622" s="670"/>
      <c r="EU622" s="670"/>
      <c r="EV622" s="670"/>
      <c r="EW622" s="670"/>
      <c r="EX622" s="670"/>
      <c r="EY622" s="670"/>
      <c r="EZ622" s="670"/>
      <c r="FA622" s="670"/>
      <c r="FB622" s="670"/>
      <c r="FC622" s="670"/>
      <c r="FD622" s="670"/>
      <c r="FE622" s="670"/>
      <c r="FF622" s="670"/>
      <c r="FG622" s="670"/>
      <c r="FH622" s="670"/>
      <c r="FI622" s="670"/>
      <c r="FJ622" s="670"/>
      <c r="FK622" s="670"/>
      <c r="FL622" s="670"/>
      <c r="FM622" s="670"/>
      <c r="FN622" s="670"/>
      <c r="FO622" s="670"/>
      <c r="FP622" s="670"/>
      <c r="FQ622" s="670"/>
      <c r="FR622" s="670"/>
      <c r="FS622" s="670"/>
      <c r="FT622" s="670"/>
      <c r="FU622" s="670"/>
      <c r="FV622" s="670"/>
      <c r="FW622" s="670"/>
      <c r="FX622" s="670"/>
      <c r="FY622" s="670"/>
      <c r="FZ622" s="670"/>
      <c r="GA622" s="670"/>
      <c r="GB622" s="670"/>
      <c r="GC622" s="670"/>
      <c r="GD622" s="670"/>
      <c r="GE622" s="670"/>
      <c r="GF622" s="670"/>
      <c r="GG622" s="670"/>
      <c r="GH622" s="670"/>
      <c r="GI622" s="670"/>
      <c r="GJ622" s="670"/>
      <c r="GK622" s="670"/>
      <c r="GL622" s="670"/>
      <c r="GM622" s="670"/>
      <c r="GN622" s="670"/>
      <c r="GO622" s="670"/>
      <c r="GP622" s="670"/>
      <c r="GQ622" s="670"/>
      <c r="GR622" s="670"/>
      <c r="GS622" s="670"/>
      <c r="GT622" s="670"/>
      <c r="GU622" s="670"/>
      <c r="GV622" s="670"/>
      <c r="GW622" s="670"/>
      <c r="GX622" s="670"/>
      <c r="GY622" s="670"/>
      <c r="GZ622" s="670"/>
      <c r="HA622" s="670"/>
      <c r="HB622" s="670"/>
      <c r="HC622" s="670"/>
      <c r="HD622" s="670"/>
      <c r="HE622" s="670"/>
      <c r="HF622" s="670"/>
      <c r="HG622" s="670"/>
      <c r="HH622" s="670"/>
      <c r="HI622" s="670"/>
      <c r="HJ622" s="670"/>
      <c r="HK622" s="670"/>
      <c r="HL622" s="670"/>
      <c r="HM622" s="670"/>
      <c r="HN622" s="670"/>
      <c r="HO622" s="670"/>
      <c r="HP622" s="670"/>
      <c r="HQ622" s="670"/>
      <c r="HR622" s="670"/>
      <c r="HS622" s="670"/>
      <c r="HT622" s="670"/>
      <c r="HU622" s="670"/>
      <c r="HV622" s="670"/>
      <c r="HW622" s="670"/>
      <c r="HX622" s="670"/>
      <c r="HY622" s="670"/>
      <c r="HZ622" s="670"/>
      <c r="IA622" s="670"/>
      <c r="IB622" s="670"/>
      <c r="IC622" s="670"/>
      <c r="ID622" s="670"/>
      <c r="IE622" s="670"/>
    </row>
    <row r="623" spans="1:239" s="1758" customFormat="1" ht="15.75" customHeight="1">
      <c r="A623" s="1495">
        <v>4224</v>
      </c>
      <c r="B623" s="1496" t="s">
        <v>2394</v>
      </c>
      <c r="C623" s="1777" t="s">
        <v>2395</v>
      </c>
      <c r="D623" s="1700"/>
      <c r="E623" s="1701"/>
      <c r="F623" s="1702"/>
      <c r="G623" s="1497">
        <v>0.8</v>
      </c>
      <c r="H623" s="1592"/>
      <c r="I623" s="1617">
        <v>20.7</v>
      </c>
      <c r="J623" s="1757"/>
      <c r="K623" s="1618">
        <v>2</v>
      </c>
      <c r="L623" s="2446"/>
      <c r="M623" s="1638" t="s">
        <v>2396</v>
      </c>
      <c r="N623" s="1497">
        <v>5</v>
      </c>
      <c r="O623" s="1549"/>
      <c r="P623" s="1499">
        <v>29</v>
      </c>
      <c r="Q623" s="1549"/>
      <c r="R623" s="2468"/>
      <c r="S623" s="945"/>
      <c r="T623" s="1134"/>
      <c r="U623" s="1588"/>
      <c r="V623" s="1134"/>
      <c r="W623" s="1430"/>
      <c r="X623" s="1502">
        <v>0.2</v>
      </c>
      <c r="Y623" s="1549"/>
      <c r="Z623" s="1981">
        <v>3276</v>
      </c>
      <c r="AA623" s="1616"/>
      <c r="AB623" s="2480"/>
      <c r="AC623" s="2516">
        <f t="shared" ref="AC623:AC634" si="40">I623*L623</f>
        <v>0</v>
      </c>
      <c r="AD623" s="1416">
        <f t="shared" ref="AD623:AD634" si="41">P623*R623</f>
        <v>0</v>
      </c>
      <c r="AE623" s="1416">
        <f t="shared" ref="AE623:AE634" si="42">U623*W623</f>
        <v>0</v>
      </c>
      <c r="AF623" s="1416">
        <f t="shared" ref="AF623:AF634" si="43">Z623*AB623</f>
        <v>0</v>
      </c>
      <c r="AG623" s="2496"/>
      <c r="AH623" s="2496"/>
      <c r="AI623" s="2496"/>
      <c r="AJ623" s="2496"/>
      <c r="AK623" s="2496"/>
      <c r="AL623" s="2496"/>
      <c r="AM623" s="2496"/>
      <c r="AN623" s="2496"/>
      <c r="AO623" s="2496"/>
      <c r="AP623" s="2496"/>
      <c r="AQ623" s="2496"/>
      <c r="AR623" s="2496"/>
      <c r="AS623" s="2496"/>
      <c r="AT623" s="2496"/>
      <c r="AU623" s="2496"/>
      <c r="AV623" s="2496"/>
      <c r="AW623" s="2496"/>
      <c r="AX623" s="2496"/>
      <c r="AY623" s="2496"/>
      <c r="AZ623" s="2496"/>
      <c r="BA623" s="2496"/>
      <c r="BB623" s="2496"/>
      <c r="BC623" s="2496"/>
      <c r="BD623" s="2496"/>
      <c r="BE623" s="2496"/>
      <c r="BF623" s="2496"/>
      <c r="BG623" s="2496"/>
      <c r="BH623" s="2496"/>
      <c r="BI623" s="2496"/>
      <c r="BJ623" s="2496"/>
      <c r="BK623" s="2496"/>
      <c r="BL623" s="2496"/>
      <c r="BM623" s="2496"/>
      <c r="BN623" s="2496"/>
      <c r="BO623" s="2496"/>
      <c r="BP623" s="2496"/>
      <c r="BQ623" s="2496"/>
      <c r="BR623" s="2496"/>
      <c r="BS623" s="2496"/>
      <c r="BT623" s="2496"/>
      <c r="BU623" s="2496"/>
      <c r="BV623" s="2496"/>
      <c r="BW623" s="2496"/>
      <c r="BX623" s="2496"/>
      <c r="BY623" s="2496"/>
      <c r="BZ623" s="2496"/>
      <c r="CA623" s="2496"/>
      <c r="CB623" s="2496"/>
      <c r="CC623" s="2496"/>
      <c r="CD623" s="2496"/>
      <c r="CE623" s="2496"/>
      <c r="CF623" s="2496"/>
      <c r="CG623" s="2496"/>
      <c r="CH623" s="2496"/>
      <c r="CI623" s="2496"/>
      <c r="CJ623" s="2496"/>
      <c r="CK623" s="2496"/>
      <c r="CL623" s="2496"/>
      <c r="CM623" s="2496"/>
      <c r="CN623" s="2496"/>
      <c r="CO623" s="2496"/>
      <c r="CP623" s="2496"/>
      <c r="CQ623" s="2496"/>
      <c r="CR623" s="2496"/>
      <c r="CS623" s="2496"/>
      <c r="CT623" s="2496"/>
      <c r="CU623" s="2496"/>
      <c r="CV623" s="2496"/>
      <c r="CW623" s="2496"/>
      <c r="CX623" s="2496"/>
      <c r="CY623" s="2496"/>
      <c r="CZ623" s="2496"/>
      <c r="DA623" s="2496"/>
      <c r="DB623" s="2496"/>
      <c r="DC623" s="2496"/>
      <c r="DD623" s="2496"/>
      <c r="DE623" s="2496"/>
      <c r="DF623" s="2496"/>
      <c r="DG623" s="2496"/>
      <c r="DH623" s="2496"/>
      <c r="DI623" s="2496"/>
      <c r="DJ623" s="2496"/>
      <c r="DK623" s="2496"/>
      <c r="DL623" s="2496"/>
      <c r="DM623" s="2496"/>
      <c r="DN623" s="2496"/>
      <c r="DO623" s="2496"/>
      <c r="DP623" s="2496"/>
      <c r="DQ623" s="2496"/>
      <c r="DR623" s="2496"/>
      <c r="DS623" s="2496"/>
      <c r="DT623" s="2496"/>
      <c r="DU623" s="2496"/>
      <c r="DV623" s="2496"/>
      <c r="DW623" s="2496"/>
      <c r="DX623" s="2496"/>
      <c r="DY623" s="2496"/>
      <c r="DZ623" s="2496"/>
      <c r="EA623" s="2496"/>
      <c r="EB623" s="2496"/>
      <c r="EC623" s="2496"/>
      <c r="ED623" s="2496"/>
      <c r="EE623" s="2496"/>
      <c r="EF623" s="2496"/>
      <c r="EG623" s="2496"/>
      <c r="EH623" s="2496"/>
      <c r="EI623" s="2496"/>
      <c r="EJ623" s="2496"/>
      <c r="EK623" s="2496"/>
      <c r="EL623" s="2496"/>
      <c r="EM623" s="2496"/>
      <c r="EN623" s="2496"/>
      <c r="EO623" s="2496"/>
      <c r="EP623" s="2496"/>
      <c r="EQ623" s="2496"/>
      <c r="ER623" s="2496"/>
      <c r="ES623" s="2496"/>
      <c r="ET623" s="2496"/>
      <c r="EU623" s="2496"/>
      <c r="EV623" s="2496"/>
      <c r="EW623" s="2496"/>
      <c r="EX623" s="2496"/>
      <c r="EY623" s="2496"/>
      <c r="EZ623" s="2496"/>
      <c r="FA623" s="2496"/>
      <c r="FB623" s="2496"/>
      <c r="FC623" s="2496"/>
      <c r="FD623" s="2496"/>
      <c r="FE623" s="2496"/>
      <c r="FF623" s="2496"/>
      <c r="FG623" s="2496"/>
      <c r="FH623" s="2496"/>
      <c r="FI623" s="2496"/>
      <c r="FJ623" s="2496"/>
      <c r="FK623" s="2496"/>
      <c r="FL623" s="2496"/>
      <c r="FM623" s="2496"/>
      <c r="FN623" s="2496"/>
      <c r="FO623" s="2496"/>
      <c r="FP623" s="2496"/>
      <c r="FQ623" s="2496"/>
      <c r="FR623" s="2496"/>
      <c r="FS623" s="2496"/>
      <c r="FT623" s="2496"/>
      <c r="FU623" s="2496"/>
      <c r="FV623" s="2496"/>
      <c r="FW623" s="2496"/>
      <c r="FX623" s="2496"/>
      <c r="FY623" s="2496"/>
      <c r="FZ623" s="2496"/>
      <c r="GA623" s="2496"/>
      <c r="GB623" s="2496"/>
      <c r="GC623" s="2496"/>
      <c r="GD623" s="2496"/>
      <c r="GE623" s="2496"/>
      <c r="GF623" s="2496"/>
      <c r="GG623" s="2496"/>
      <c r="GH623" s="2496"/>
      <c r="GI623" s="2496"/>
      <c r="GJ623" s="2496"/>
      <c r="GK623" s="2496"/>
      <c r="GL623" s="2496"/>
      <c r="GM623" s="2496"/>
      <c r="GN623" s="2496"/>
      <c r="GO623" s="2496"/>
      <c r="GP623" s="2496"/>
      <c r="GQ623" s="2496"/>
      <c r="GR623" s="2496"/>
      <c r="GS623" s="2496"/>
      <c r="GT623" s="2496"/>
      <c r="GU623" s="2496"/>
      <c r="GV623" s="2496"/>
      <c r="GW623" s="2496"/>
      <c r="GX623" s="2496"/>
      <c r="GY623" s="2496"/>
      <c r="GZ623" s="2496"/>
      <c r="HA623" s="2496"/>
      <c r="HB623" s="2496"/>
      <c r="HC623" s="2496"/>
      <c r="HD623" s="2496"/>
      <c r="HE623" s="2496"/>
      <c r="HF623" s="2496"/>
      <c r="HG623" s="2496"/>
      <c r="HH623" s="2496"/>
      <c r="HI623" s="2496"/>
      <c r="HJ623" s="2496"/>
      <c r="HK623" s="2496"/>
      <c r="HL623" s="2496"/>
      <c r="HM623" s="2496"/>
      <c r="HN623" s="2496"/>
      <c r="HO623" s="2496"/>
      <c r="HP623" s="2496"/>
      <c r="HQ623" s="2496"/>
      <c r="HR623" s="2496"/>
      <c r="HS623" s="2496"/>
      <c r="HT623" s="2496"/>
      <c r="HU623" s="2496"/>
      <c r="HV623" s="2496"/>
      <c r="HW623" s="2496"/>
      <c r="HX623" s="2496"/>
      <c r="HY623" s="2496"/>
      <c r="HZ623" s="2496"/>
      <c r="IA623" s="2496"/>
      <c r="IB623" s="2496"/>
      <c r="IC623" s="2496"/>
      <c r="ID623" s="2496"/>
      <c r="IE623" s="2496"/>
    </row>
    <row r="624" spans="1:239" s="1472" customFormat="1" ht="15.75" customHeight="1">
      <c r="A624" s="1483" t="s">
        <v>2397</v>
      </c>
      <c r="B624" s="718" t="s">
        <v>2398</v>
      </c>
      <c r="C624" s="1832" t="s">
        <v>2395</v>
      </c>
      <c r="D624" s="1833"/>
      <c r="E624" s="101"/>
      <c r="F624" s="85" t="s">
        <v>1138</v>
      </c>
      <c r="G624" s="1497">
        <v>0.8</v>
      </c>
      <c r="H624" s="1592"/>
      <c r="I624" s="1617">
        <v>13.8</v>
      </c>
      <c r="J624" s="1757"/>
      <c r="K624" s="1618">
        <v>1</v>
      </c>
      <c r="L624" s="2446"/>
      <c r="M624" s="1121" t="s">
        <v>2399</v>
      </c>
      <c r="N624" s="83">
        <v>5</v>
      </c>
      <c r="O624" s="755"/>
      <c r="P624" s="1499">
        <v>29</v>
      </c>
      <c r="Q624" s="755"/>
      <c r="R624" s="2463"/>
      <c r="S624" s="864">
        <v>20</v>
      </c>
      <c r="T624" s="1927"/>
      <c r="U624" s="1928">
        <v>98</v>
      </c>
      <c r="V624" s="1927"/>
      <c r="W624" s="1431"/>
      <c r="X624" s="1502">
        <v>0.2</v>
      </c>
      <c r="Y624" s="1549"/>
      <c r="Z624" s="1981">
        <v>3276</v>
      </c>
      <c r="AA624" s="760"/>
      <c r="AB624" s="2481"/>
      <c r="AC624" s="2516">
        <f t="shared" si="40"/>
        <v>0</v>
      </c>
      <c r="AD624" s="1416">
        <f t="shared" si="41"/>
        <v>0</v>
      </c>
      <c r="AE624" s="1416">
        <f t="shared" si="42"/>
        <v>0</v>
      </c>
      <c r="AF624" s="1416">
        <f t="shared" si="43"/>
        <v>0</v>
      </c>
      <c r="AG624" s="2492"/>
      <c r="AH624" s="2492"/>
      <c r="AI624" s="2492"/>
      <c r="AJ624" s="2492"/>
      <c r="AK624" s="2492"/>
      <c r="AL624" s="2492"/>
      <c r="AM624" s="2492"/>
      <c r="AN624" s="2492"/>
      <c r="AO624" s="2492"/>
      <c r="AP624" s="2492"/>
      <c r="AQ624" s="2492"/>
      <c r="AR624" s="2492"/>
      <c r="AS624" s="2492"/>
      <c r="AT624" s="2492"/>
      <c r="AU624" s="2492"/>
      <c r="AV624" s="2492"/>
      <c r="AW624" s="2492"/>
      <c r="AX624" s="2492"/>
      <c r="AY624" s="2492"/>
      <c r="AZ624" s="2492"/>
      <c r="BA624" s="2492"/>
      <c r="BB624" s="2492"/>
      <c r="BC624" s="2492"/>
      <c r="BD624" s="2492"/>
      <c r="BE624" s="2492"/>
      <c r="BF624" s="2492"/>
      <c r="BG624" s="2492"/>
      <c r="BH624" s="2492"/>
      <c r="BI624" s="2492"/>
      <c r="BJ624" s="2492"/>
      <c r="BK624" s="2492"/>
      <c r="BL624" s="2492"/>
      <c r="BM624" s="2492"/>
      <c r="BN624" s="2492"/>
      <c r="BO624" s="2492"/>
      <c r="BP624" s="2492"/>
      <c r="BQ624" s="2492"/>
      <c r="BR624" s="2492"/>
      <c r="BS624" s="2492"/>
      <c r="BT624" s="2492"/>
      <c r="BU624" s="2492"/>
      <c r="BV624" s="2492"/>
      <c r="BW624" s="2492"/>
      <c r="BX624" s="2492"/>
      <c r="BY624" s="2492"/>
      <c r="BZ624" s="2492"/>
      <c r="CA624" s="2492"/>
      <c r="CB624" s="2492"/>
      <c r="CC624" s="2492"/>
      <c r="CD624" s="2492"/>
      <c r="CE624" s="2492"/>
      <c r="CF624" s="2492"/>
      <c r="CG624" s="2492"/>
      <c r="CH624" s="2492"/>
      <c r="CI624" s="2492"/>
      <c r="CJ624" s="2492"/>
      <c r="CK624" s="2492"/>
      <c r="CL624" s="2492"/>
      <c r="CM624" s="2492"/>
      <c r="CN624" s="2492"/>
      <c r="CO624" s="2492"/>
      <c r="CP624" s="2492"/>
      <c r="CQ624" s="2492"/>
      <c r="CR624" s="2492"/>
      <c r="CS624" s="2492"/>
      <c r="CT624" s="2492"/>
      <c r="CU624" s="2492"/>
      <c r="CV624" s="2492"/>
      <c r="CW624" s="2492"/>
      <c r="CX624" s="2492"/>
      <c r="CY624" s="2492"/>
      <c r="CZ624" s="2492"/>
      <c r="DA624" s="2492"/>
      <c r="DB624" s="2492"/>
      <c r="DC624" s="2492"/>
      <c r="DD624" s="2492"/>
      <c r="DE624" s="2492"/>
      <c r="DF624" s="2492"/>
      <c r="DG624" s="2492"/>
      <c r="DH624" s="2492"/>
      <c r="DI624" s="2492"/>
      <c r="DJ624" s="2492"/>
      <c r="DK624" s="2492"/>
      <c r="DL624" s="2492"/>
      <c r="DM624" s="2492"/>
      <c r="DN624" s="2492"/>
      <c r="DO624" s="2492"/>
      <c r="DP624" s="2492"/>
      <c r="DQ624" s="2492"/>
      <c r="DR624" s="2492"/>
      <c r="DS624" s="2492"/>
      <c r="DT624" s="2492"/>
      <c r="DU624" s="2492"/>
      <c r="DV624" s="2492"/>
      <c r="DW624" s="2492"/>
      <c r="DX624" s="2492"/>
      <c r="DY624" s="2492"/>
      <c r="DZ624" s="2492"/>
      <c r="EA624" s="2492"/>
      <c r="EB624" s="2492"/>
      <c r="EC624" s="2492"/>
      <c r="ED624" s="2492"/>
      <c r="EE624" s="2492"/>
      <c r="EF624" s="2492"/>
      <c r="EG624" s="2492"/>
      <c r="EH624" s="2492"/>
      <c r="EI624" s="2492"/>
      <c r="EJ624" s="2492"/>
      <c r="EK624" s="2492"/>
      <c r="EL624" s="2492"/>
      <c r="EM624" s="2492"/>
      <c r="EN624" s="2492"/>
      <c r="EO624" s="2492"/>
      <c r="EP624" s="2492"/>
      <c r="EQ624" s="2492"/>
      <c r="ER624" s="2492"/>
      <c r="ES624" s="2492"/>
      <c r="ET624" s="2492"/>
      <c r="EU624" s="2492"/>
      <c r="EV624" s="2492"/>
      <c r="EW624" s="2492"/>
      <c r="EX624" s="2492"/>
      <c r="EY624" s="2492"/>
      <c r="EZ624" s="2492"/>
      <c r="FA624" s="2492"/>
      <c r="FB624" s="2492"/>
      <c r="FC624" s="2492"/>
      <c r="FD624" s="2492"/>
      <c r="FE624" s="2492"/>
      <c r="FF624" s="2492"/>
      <c r="FG624" s="2492"/>
      <c r="FH624" s="2492"/>
      <c r="FI624" s="2492"/>
      <c r="FJ624" s="2492"/>
      <c r="FK624" s="2492"/>
      <c r="FL624" s="2492"/>
      <c r="FM624" s="2492"/>
      <c r="FN624" s="2492"/>
      <c r="FO624" s="2492"/>
      <c r="FP624" s="2492"/>
      <c r="FQ624" s="2492"/>
      <c r="FR624" s="2492"/>
      <c r="FS624" s="2492"/>
      <c r="FT624" s="2492"/>
      <c r="FU624" s="2492"/>
      <c r="FV624" s="2492"/>
      <c r="FW624" s="2492"/>
      <c r="FX624" s="2492"/>
      <c r="FY624" s="2492"/>
      <c r="FZ624" s="2492"/>
      <c r="GA624" s="2492"/>
      <c r="GB624" s="2492"/>
      <c r="GC624" s="2492"/>
      <c r="GD624" s="2492"/>
      <c r="GE624" s="2492"/>
      <c r="GF624" s="2492"/>
      <c r="GG624" s="2492"/>
      <c r="GH624" s="2492"/>
      <c r="GI624" s="2492"/>
      <c r="GJ624" s="2492"/>
      <c r="GK624" s="2492"/>
      <c r="GL624" s="2492"/>
      <c r="GM624" s="2492"/>
      <c r="GN624" s="2492"/>
      <c r="GO624" s="2492"/>
      <c r="GP624" s="2492"/>
      <c r="GQ624" s="2492"/>
      <c r="GR624" s="2492"/>
      <c r="GS624" s="2492"/>
      <c r="GT624" s="2492"/>
      <c r="GU624" s="2492"/>
      <c r="GV624" s="2492"/>
      <c r="GW624" s="2492"/>
      <c r="GX624" s="2492"/>
      <c r="GY624" s="2492"/>
      <c r="GZ624" s="2492"/>
      <c r="HA624" s="2492"/>
      <c r="HB624" s="2492"/>
      <c r="HC624" s="2492"/>
      <c r="HD624" s="2492"/>
      <c r="HE624" s="2492"/>
      <c r="HF624" s="2492"/>
      <c r="HG624" s="2492"/>
      <c r="HH624" s="2492"/>
      <c r="HI624" s="2492"/>
      <c r="HJ624" s="2492"/>
      <c r="HK624" s="2492"/>
      <c r="HL624" s="2492"/>
      <c r="HM624" s="2492"/>
      <c r="HN624" s="2492"/>
      <c r="HO624" s="2492"/>
      <c r="HP624" s="2492"/>
      <c r="HQ624" s="2492"/>
      <c r="HR624" s="2492"/>
      <c r="HS624" s="2492"/>
      <c r="HT624" s="2492"/>
      <c r="HU624" s="2492"/>
      <c r="HV624" s="2492"/>
      <c r="HW624" s="2492"/>
      <c r="HX624" s="2492"/>
      <c r="HY624" s="2492"/>
      <c r="HZ624" s="2492"/>
      <c r="IA624" s="2492"/>
      <c r="IB624" s="2492"/>
      <c r="IC624" s="2492"/>
      <c r="ID624" s="2492"/>
      <c r="IE624" s="2492"/>
    </row>
    <row r="625" spans="1:239" s="1472" customFormat="1" ht="15.75" customHeight="1">
      <c r="A625" s="1483" t="s">
        <v>2400</v>
      </c>
      <c r="B625" s="718" t="s">
        <v>2401</v>
      </c>
      <c r="C625" s="1777" t="s">
        <v>2402</v>
      </c>
      <c r="D625" s="1833"/>
      <c r="E625" s="101"/>
      <c r="F625" s="1834"/>
      <c r="G625" s="1497">
        <v>0.8</v>
      </c>
      <c r="H625" s="1592"/>
      <c r="I625" s="1617">
        <v>20.7</v>
      </c>
      <c r="J625" s="1757"/>
      <c r="K625" s="1618">
        <v>2</v>
      </c>
      <c r="L625" s="2446"/>
      <c r="M625" s="1121" t="s">
        <v>2403</v>
      </c>
      <c r="N625" s="864">
        <v>5</v>
      </c>
      <c r="O625" s="1927"/>
      <c r="P625" s="1499">
        <v>29</v>
      </c>
      <c r="Q625" s="1927"/>
      <c r="R625" s="2618"/>
      <c r="S625" s="1137"/>
      <c r="T625" s="1147"/>
      <c r="U625" s="1944"/>
      <c r="V625" s="1147"/>
      <c r="W625" s="1429"/>
      <c r="X625" s="1502">
        <v>0.2</v>
      </c>
      <c r="Y625" s="1549"/>
      <c r="Z625" s="1981">
        <v>3276</v>
      </c>
      <c r="AA625" s="760"/>
      <c r="AB625" s="2481"/>
      <c r="AC625" s="2516">
        <f t="shared" si="40"/>
        <v>0</v>
      </c>
      <c r="AD625" s="1416">
        <f t="shared" si="41"/>
        <v>0</v>
      </c>
      <c r="AE625" s="1416">
        <f t="shared" si="42"/>
        <v>0</v>
      </c>
      <c r="AF625" s="1416">
        <f t="shared" si="43"/>
        <v>0</v>
      </c>
      <c r="AG625" s="2492"/>
      <c r="AH625" s="2492"/>
      <c r="AI625" s="2492"/>
      <c r="AJ625" s="2492"/>
      <c r="AK625" s="2492"/>
      <c r="AL625" s="2492"/>
      <c r="AM625" s="2492"/>
      <c r="AN625" s="2492"/>
      <c r="AO625" s="2492"/>
      <c r="AP625" s="2492"/>
      <c r="AQ625" s="2492"/>
      <c r="AR625" s="2492"/>
      <c r="AS625" s="2492"/>
      <c r="AT625" s="2492"/>
      <c r="AU625" s="2492"/>
      <c r="AV625" s="2492"/>
      <c r="AW625" s="2492"/>
      <c r="AX625" s="2492"/>
      <c r="AY625" s="2492"/>
      <c r="AZ625" s="2492"/>
      <c r="BA625" s="2492"/>
      <c r="BB625" s="2492"/>
      <c r="BC625" s="2492"/>
      <c r="BD625" s="2492"/>
      <c r="BE625" s="2492"/>
      <c r="BF625" s="2492"/>
      <c r="BG625" s="2492"/>
      <c r="BH625" s="2492"/>
      <c r="BI625" s="2492"/>
      <c r="BJ625" s="2492"/>
      <c r="BK625" s="2492"/>
      <c r="BL625" s="2492"/>
      <c r="BM625" s="2492"/>
      <c r="BN625" s="2492"/>
      <c r="BO625" s="2492"/>
      <c r="BP625" s="2492"/>
      <c r="BQ625" s="2492"/>
      <c r="BR625" s="2492"/>
      <c r="BS625" s="2492"/>
      <c r="BT625" s="2492"/>
      <c r="BU625" s="2492"/>
      <c r="BV625" s="2492"/>
      <c r="BW625" s="2492"/>
      <c r="BX625" s="2492"/>
      <c r="BY625" s="2492"/>
      <c r="BZ625" s="2492"/>
      <c r="CA625" s="2492"/>
      <c r="CB625" s="2492"/>
      <c r="CC625" s="2492"/>
      <c r="CD625" s="2492"/>
      <c r="CE625" s="2492"/>
      <c r="CF625" s="2492"/>
      <c r="CG625" s="2492"/>
      <c r="CH625" s="2492"/>
      <c r="CI625" s="2492"/>
      <c r="CJ625" s="2492"/>
      <c r="CK625" s="2492"/>
      <c r="CL625" s="2492"/>
      <c r="CM625" s="2492"/>
      <c r="CN625" s="2492"/>
      <c r="CO625" s="2492"/>
      <c r="CP625" s="2492"/>
      <c r="CQ625" s="2492"/>
      <c r="CR625" s="2492"/>
      <c r="CS625" s="2492"/>
      <c r="CT625" s="2492"/>
      <c r="CU625" s="2492"/>
      <c r="CV625" s="2492"/>
      <c r="CW625" s="2492"/>
      <c r="CX625" s="2492"/>
      <c r="CY625" s="2492"/>
      <c r="CZ625" s="2492"/>
      <c r="DA625" s="2492"/>
      <c r="DB625" s="2492"/>
      <c r="DC625" s="2492"/>
      <c r="DD625" s="2492"/>
      <c r="DE625" s="2492"/>
      <c r="DF625" s="2492"/>
      <c r="DG625" s="2492"/>
      <c r="DH625" s="2492"/>
      <c r="DI625" s="2492"/>
      <c r="DJ625" s="2492"/>
      <c r="DK625" s="2492"/>
      <c r="DL625" s="2492"/>
      <c r="DM625" s="2492"/>
      <c r="DN625" s="2492"/>
      <c r="DO625" s="2492"/>
      <c r="DP625" s="2492"/>
      <c r="DQ625" s="2492"/>
      <c r="DR625" s="2492"/>
      <c r="DS625" s="2492"/>
      <c r="DT625" s="2492"/>
      <c r="DU625" s="2492"/>
      <c r="DV625" s="2492"/>
      <c r="DW625" s="2492"/>
      <c r="DX625" s="2492"/>
      <c r="DY625" s="2492"/>
      <c r="DZ625" s="2492"/>
      <c r="EA625" s="2492"/>
      <c r="EB625" s="2492"/>
      <c r="EC625" s="2492"/>
      <c r="ED625" s="2492"/>
      <c r="EE625" s="2492"/>
      <c r="EF625" s="2492"/>
      <c r="EG625" s="2492"/>
      <c r="EH625" s="2492"/>
      <c r="EI625" s="2492"/>
      <c r="EJ625" s="2492"/>
      <c r="EK625" s="2492"/>
      <c r="EL625" s="2492"/>
      <c r="EM625" s="2492"/>
      <c r="EN625" s="2492"/>
      <c r="EO625" s="2492"/>
      <c r="EP625" s="2492"/>
      <c r="EQ625" s="2492"/>
      <c r="ER625" s="2492"/>
      <c r="ES625" s="2492"/>
      <c r="ET625" s="2492"/>
      <c r="EU625" s="2492"/>
      <c r="EV625" s="2492"/>
      <c r="EW625" s="2492"/>
      <c r="EX625" s="2492"/>
      <c r="EY625" s="2492"/>
      <c r="EZ625" s="2492"/>
      <c r="FA625" s="2492"/>
      <c r="FB625" s="2492"/>
      <c r="FC625" s="2492"/>
      <c r="FD625" s="2492"/>
      <c r="FE625" s="2492"/>
      <c r="FF625" s="2492"/>
      <c r="FG625" s="2492"/>
      <c r="FH625" s="2492"/>
      <c r="FI625" s="2492"/>
      <c r="FJ625" s="2492"/>
      <c r="FK625" s="2492"/>
      <c r="FL625" s="2492"/>
      <c r="FM625" s="2492"/>
      <c r="FN625" s="2492"/>
      <c r="FO625" s="2492"/>
      <c r="FP625" s="2492"/>
      <c r="FQ625" s="2492"/>
      <c r="FR625" s="2492"/>
      <c r="FS625" s="2492"/>
      <c r="FT625" s="2492"/>
      <c r="FU625" s="2492"/>
      <c r="FV625" s="2492"/>
      <c r="FW625" s="2492"/>
      <c r="FX625" s="2492"/>
      <c r="FY625" s="2492"/>
      <c r="FZ625" s="2492"/>
      <c r="GA625" s="2492"/>
      <c r="GB625" s="2492"/>
      <c r="GC625" s="2492"/>
      <c r="GD625" s="2492"/>
      <c r="GE625" s="2492"/>
      <c r="GF625" s="2492"/>
      <c r="GG625" s="2492"/>
      <c r="GH625" s="2492"/>
      <c r="GI625" s="2492"/>
      <c r="GJ625" s="2492"/>
      <c r="GK625" s="2492"/>
      <c r="GL625" s="2492"/>
      <c r="GM625" s="2492"/>
      <c r="GN625" s="2492"/>
      <c r="GO625" s="2492"/>
      <c r="GP625" s="2492"/>
      <c r="GQ625" s="2492"/>
      <c r="GR625" s="2492"/>
      <c r="GS625" s="2492"/>
      <c r="GT625" s="2492"/>
      <c r="GU625" s="2492"/>
      <c r="GV625" s="2492"/>
      <c r="GW625" s="2492"/>
      <c r="GX625" s="2492"/>
      <c r="GY625" s="2492"/>
      <c r="GZ625" s="2492"/>
      <c r="HA625" s="2492"/>
      <c r="HB625" s="2492"/>
      <c r="HC625" s="2492"/>
      <c r="HD625" s="2492"/>
      <c r="HE625" s="2492"/>
      <c r="HF625" s="2492"/>
      <c r="HG625" s="2492"/>
      <c r="HH625" s="2492"/>
      <c r="HI625" s="2492"/>
      <c r="HJ625" s="2492"/>
      <c r="HK625" s="2492"/>
      <c r="HL625" s="2492"/>
      <c r="HM625" s="2492"/>
      <c r="HN625" s="2492"/>
      <c r="HO625" s="2492"/>
      <c r="HP625" s="2492"/>
      <c r="HQ625" s="2492"/>
      <c r="HR625" s="2492"/>
      <c r="HS625" s="2492"/>
      <c r="HT625" s="2492"/>
      <c r="HU625" s="2492"/>
      <c r="HV625" s="2492"/>
      <c r="HW625" s="2492"/>
      <c r="HX625" s="2492"/>
      <c r="HY625" s="2492"/>
      <c r="HZ625" s="2492"/>
      <c r="IA625" s="2492"/>
      <c r="IB625" s="2492"/>
      <c r="IC625" s="2492"/>
      <c r="ID625" s="2492"/>
      <c r="IE625" s="2492"/>
    </row>
    <row r="626" spans="1:239" s="1472" customFormat="1" ht="15.75" customHeight="1">
      <c r="A626" s="3995" t="s">
        <v>2404</v>
      </c>
      <c r="B626" s="3996" t="s">
        <v>2405</v>
      </c>
      <c r="C626" s="3988" t="s">
        <v>2402</v>
      </c>
      <c r="D626" s="1833"/>
      <c r="E626" s="101"/>
      <c r="F626" s="1834"/>
      <c r="G626" s="1497" t="s">
        <v>221</v>
      </c>
      <c r="H626" s="1592"/>
      <c r="I626" s="1617">
        <v>20.7</v>
      </c>
      <c r="J626" s="1757"/>
      <c r="K626" s="1618">
        <v>2</v>
      </c>
      <c r="L626" s="2446"/>
      <c r="M626" s="1121"/>
      <c r="N626" s="864">
        <v>5</v>
      </c>
      <c r="O626" s="1927"/>
      <c r="P626" s="1499">
        <v>160</v>
      </c>
      <c r="Q626" s="1927"/>
      <c r="R626" s="2618"/>
      <c r="S626" s="1137"/>
      <c r="T626" s="1147"/>
      <c r="U626" s="1944"/>
      <c r="V626" s="1147"/>
      <c r="W626" s="1429"/>
      <c r="X626" s="3994">
        <v>0.03</v>
      </c>
      <c r="Y626" s="1549"/>
      <c r="Z626" s="1981">
        <v>22074</v>
      </c>
      <c r="AA626" s="760"/>
      <c r="AB626" s="2481"/>
      <c r="AC626" s="3982">
        <f t="shared" si="40"/>
        <v>0</v>
      </c>
      <c r="AD626" s="1416">
        <f t="shared" si="41"/>
        <v>0</v>
      </c>
      <c r="AE626" s="1416">
        <f t="shared" si="42"/>
        <v>0</v>
      </c>
      <c r="AF626" s="1416">
        <f t="shared" si="43"/>
        <v>0</v>
      </c>
      <c r="AG626" s="2492"/>
      <c r="AH626" s="2492"/>
      <c r="AI626" s="2492"/>
      <c r="AJ626" s="2492"/>
      <c r="AK626" s="2492"/>
      <c r="AL626" s="2492"/>
      <c r="AM626" s="2492"/>
      <c r="AN626" s="2492"/>
      <c r="AO626" s="2492"/>
      <c r="AP626" s="2492"/>
      <c r="AQ626" s="2492"/>
      <c r="AR626" s="2492"/>
      <c r="AS626" s="2492"/>
      <c r="AT626" s="2492"/>
      <c r="AU626" s="2492"/>
      <c r="AV626" s="2492"/>
      <c r="AW626" s="2492"/>
      <c r="AX626" s="2492"/>
      <c r="AY626" s="2492"/>
      <c r="AZ626" s="2492"/>
      <c r="BA626" s="2492"/>
      <c r="BB626" s="2492"/>
      <c r="BC626" s="2492"/>
      <c r="BD626" s="2492"/>
      <c r="BE626" s="2492"/>
      <c r="BF626" s="2492"/>
      <c r="BG626" s="2492"/>
      <c r="BH626" s="2492"/>
      <c r="BI626" s="2492"/>
      <c r="BJ626" s="2492"/>
      <c r="BK626" s="2492"/>
      <c r="BL626" s="2492"/>
      <c r="BM626" s="2492"/>
      <c r="BN626" s="2492"/>
      <c r="BO626" s="2492"/>
      <c r="BP626" s="2492"/>
      <c r="BQ626" s="2492"/>
      <c r="BR626" s="2492"/>
      <c r="BS626" s="2492"/>
      <c r="BT626" s="2492"/>
      <c r="BU626" s="2492"/>
      <c r="BV626" s="2492"/>
      <c r="BW626" s="2492"/>
      <c r="BX626" s="2492"/>
      <c r="BY626" s="2492"/>
      <c r="BZ626" s="2492"/>
      <c r="CA626" s="2492"/>
      <c r="CB626" s="2492"/>
      <c r="CC626" s="2492"/>
      <c r="CD626" s="2492"/>
      <c r="CE626" s="2492"/>
      <c r="CF626" s="2492"/>
      <c r="CG626" s="2492"/>
      <c r="CH626" s="2492"/>
      <c r="CI626" s="2492"/>
      <c r="CJ626" s="2492"/>
      <c r="CK626" s="2492"/>
      <c r="CL626" s="2492"/>
      <c r="CM626" s="2492"/>
      <c r="CN626" s="2492"/>
      <c r="CO626" s="2492"/>
      <c r="CP626" s="2492"/>
      <c r="CQ626" s="2492"/>
      <c r="CR626" s="2492"/>
      <c r="CS626" s="2492"/>
      <c r="CT626" s="2492"/>
      <c r="CU626" s="2492"/>
      <c r="CV626" s="2492"/>
      <c r="CW626" s="2492"/>
      <c r="CX626" s="2492"/>
      <c r="CY626" s="2492"/>
      <c r="CZ626" s="2492"/>
      <c r="DA626" s="2492"/>
      <c r="DB626" s="2492"/>
      <c r="DC626" s="2492"/>
      <c r="DD626" s="2492"/>
      <c r="DE626" s="2492"/>
      <c r="DF626" s="2492"/>
      <c r="DG626" s="2492"/>
      <c r="DH626" s="2492"/>
      <c r="DI626" s="2492"/>
      <c r="DJ626" s="2492"/>
      <c r="DK626" s="2492"/>
      <c r="DL626" s="2492"/>
      <c r="DM626" s="2492"/>
      <c r="DN626" s="2492"/>
      <c r="DO626" s="2492"/>
      <c r="DP626" s="2492"/>
      <c r="DQ626" s="2492"/>
      <c r="DR626" s="2492"/>
      <c r="DS626" s="2492"/>
      <c r="DT626" s="2492"/>
      <c r="DU626" s="2492"/>
      <c r="DV626" s="2492"/>
      <c r="DW626" s="2492"/>
      <c r="DX626" s="2492"/>
      <c r="DY626" s="2492"/>
      <c r="DZ626" s="2492"/>
      <c r="EA626" s="2492"/>
      <c r="EB626" s="2492"/>
      <c r="EC626" s="2492"/>
      <c r="ED626" s="2492"/>
      <c r="EE626" s="2492"/>
      <c r="EF626" s="2492"/>
      <c r="EG626" s="2492"/>
      <c r="EH626" s="2492"/>
      <c r="EI626" s="2492"/>
      <c r="EJ626" s="2492"/>
      <c r="EK626" s="2492"/>
      <c r="EL626" s="2492"/>
      <c r="EM626" s="2492"/>
      <c r="EN626" s="2492"/>
      <c r="EO626" s="2492"/>
      <c r="EP626" s="2492"/>
      <c r="EQ626" s="2492"/>
      <c r="ER626" s="2492"/>
      <c r="ES626" s="2492"/>
      <c r="ET626" s="2492"/>
      <c r="EU626" s="2492"/>
      <c r="EV626" s="2492"/>
      <c r="EW626" s="2492"/>
      <c r="EX626" s="2492"/>
      <c r="EY626" s="2492"/>
      <c r="EZ626" s="2492"/>
      <c r="FA626" s="2492"/>
      <c r="FB626" s="2492"/>
      <c r="FC626" s="2492"/>
      <c r="FD626" s="2492"/>
      <c r="FE626" s="2492"/>
      <c r="FF626" s="2492"/>
      <c r="FG626" s="2492"/>
      <c r="FH626" s="2492"/>
      <c r="FI626" s="2492"/>
      <c r="FJ626" s="2492"/>
      <c r="FK626" s="2492"/>
      <c r="FL626" s="2492"/>
      <c r="FM626" s="2492"/>
      <c r="FN626" s="2492"/>
      <c r="FO626" s="2492"/>
      <c r="FP626" s="2492"/>
      <c r="FQ626" s="2492"/>
      <c r="FR626" s="2492"/>
      <c r="FS626" s="2492"/>
      <c r="FT626" s="2492"/>
      <c r="FU626" s="2492"/>
      <c r="FV626" s="2492"/>
      <c r="FW626" s="2492"/>
      <c r="FX626" s="2492"/>
      <c r="FY626" s="2492"/>
      <c r="FZ626" s="2492"/>
      <c r="GA626" s="2492"/>
      <c r="GB626" s="2492"/>
      <c r="GC626" s="2492"/>
      <c r="GD626" s="2492"/>
      <c r="GE626" s="2492"/>
      <c r="GF626" s="2492"/>
      <c r="GG626" s="2492"/>
      <c r="GH626" s="2492"/>
      <c r="GI626" s="2492"/>
      <c r="GJ626" s="2492"/>
      <c r="GK626" s="2492"/>
      <c r="GL626" s="2492"/>
      <c r="GM626" s="2492"/>
      <c r="GN626" s="2492"/>
      <c r="GO626" s="2492"/>
      <c r="GP626" s="2492"/>
      <c r="GQ626" s="2492"/>
      <c r="GR626" s="2492"/>
      <c r="GS626" s="2492"/>
      <c r="GT626" s="2492"/>
      <c r="GU626" s="2492"/>
      <c r="GV626" s="2492"/>
      <c r="GW626" s="2492"/>
      <c r="GX626" s="2492"/>
      <c r="GY626" s="2492"/>
      <c r="GZ626" s="2492"/>
      <c r="HA626" s="2492"/>
      <c r="HB626" s="2492"/>
      <c r="HC626" s="2492"/>
      <c r="HD626" s="2492"/>
      <c r="HE626" s="2492"/>
      <c r="HF626" s="2492"/>
      <c r="HG626" s="2492"/>
      <c r="HH626" s="2492"/>
      <c r="HI626" s="2492"/>
      <c r="HJ626" s="2492"/>
      <c r="HK626" s="2492"/>
      <c r="HL626" s="2492"/>
      <c r="HM626" s="2492"/>
      <c r="HN626" s="2492"/>
      <c r="HO626" s="2492"/>
      <c r="HP626" s="2492"/>
      <c r="HQ626" s="2492"/>
      <c r="HR626" s="2492"/>
      <c r="HS626" s="2492"/>
      <c r="HT626" s="2492"/>
      <c r="HU626" s="2492"/>
      <c r="HV626" s="2492"/>
      <c r="HW626" s="2492"/>
      <c r="HX626" s="2492"/>
      <c r="HY626" s="2492"/>
      <c r="HZ626" s="2492"/>
      <c r="IA626" s="2492"/>
      <c r="IB626" s="2492"/>
      <c r="IC626" s="2492"/>
      <c r="ID626" s="2492"/>
      <c r="IE626" s="2492"/>
    </row>
    <row r="627" spans="1:239" s="1472" customFormat="1" ht="15.75" customHeight="1">
      <c r="A627" s="1495" t="s">
        <v>2406</v>
      </c>
      <c r="B627" s="718" t="s">
        <v>2407</v>
      </c>
      <c r="C627" s="1832" t="s">
        <v>2408</v>
      </c>
      <c r="D627" s="1833"/>
      <c r="E627" s="101"/>
      <c r="F627" s="67"/>
      <c r="G627" s="1631"/>
      <c r="H627" s="2318"/>
      <c r="I627" s="2330"/>
      <c r="J627" s="1977"/>
      <c r="K627" s="2319"/>
      <c r="L627" s="2576"/>
      <c r="M627" s="1121" t="s">
        <v>2409</v>
      </c>
      <c r="N627" s="864">
        <v>5</v>
      </c>
      <c r="O627" s="1927"/>
      <c r="P627" s="1499">
        <v>160</v>
      </c>
      <c r="Q627" s="1927"/>
      <c r="R627" s="2618"/>
      <c r="S627" s="1137"/>
      <c r="T627" s="1147"/>
      <c r="U627" s="1944"/>
      <c r="V627" s="1147"/>
      <c r="W627" s="1429"/>
      <c r="X627" s="1502">
        <v>0.03</v>
      </c>
      <c r="Y627" s="1549"/>
      <c r="Z627" s="1981">
        <v>22074</v>
      </c>
      <c r="AA627" s="1616"/>
      <c r="AB627" s="2480"/>
      <c r="AC627" s="2516">
        <f t="shared" si="40"/>
        <v>0</v>
      </c>
      <c r="AD627" s="1416">
        <f t="shared" si="41"/>
        <v>0</v>
      </c>
      <c r="AE627" s="1416">
        <f t="shared" si="42"/>
        <v>0</v>
      </c>
      <c r="AF627" s="1416">
        <f t="shared" si="43"/>
        <v>0</v>
      </c>
      <c r="AG627" s="2492"/>
      <c r="AH627" s="2492"/>
      <c r="AI627" s="2492"/>
      <c r="AJ627" s="2492"/>
      <c r="AK627" s="2492"/>
      <c r="AL627" s="2492"/>
      <c r="AM627" s="2492"/>
      <c r="AN627" s="2492"/>
      <c r="AO627" s="2492"/>
      <c r="AP627" s="2492"/>
      <c r="AQ627" s="2492"/>
      <c r="AR627" s="2492"/>
      <c r="AS627" s="2492"/>
      <c r="AT627" s="2492"/>
      <c r="AU627" s="2492"/>
      <c r="AV627" s="2492"/>
      <c r="AW627" s="2492"/>
      <c r="AX627" s="2492"/>
      <c r="AY627" s="2492"/>
      <c r="AZ627" s="2492"/>
      <c r="BA627" s="2492"/>
      <c r="BB627" s="2492"/>
      <c r="BC627" s="2492"/>
      <c r="BD627" s="2492"/>
      <c r="BE627" s="2492"/>
      <c r="BF627" s="2492"/>
      <c r="BG627" s="2492"/>
      <c r="BH627" s="2492"/>
      <c r="BI627" s="2492"/>
      <c r="BJ627" s="2492"/>
      <c r="BK627" s="2492"/>
      <c r="BL627" s="2492"/>
      <c r="BM627" s="2492"/>
      <c r="BN627" s="2492"/>
      <c r="BO627" s="2492"/>
      <c r="BP627" s="2492"/>
      <c r="BQ627" s="2492"/>
      <c r="BR627" s="2492"/>
      <c r="BS627" s="2492"/>
      <c r="BT627" s="2492"/>
      <c r="BU627" s="2492"/>
      <c r="BV627" s="2492"/>
      <c r="BW627" s="2492"/>
      <c r="BX627" s="2492"/>
      <c r="BY627" s="2492"/>
      <c r="BZ627" s="2492"/>
      <c r="CA627" s="2492"/>
      <c r="CB627" s="2492"/>
      <c r="CC627" s="2492"/>
      <c r="CD627" s="2492"/>
      <c r="CE627" s="2492"/>
      <c r="CF627" s="2492"/>
      <c r="CG627" s="2492"/>
      <c r="CH627" s="2492"/>
      <c r="CI627" s="2492"/>
      <c r="CJ627" s="2492"/>
      <c r="CK627" s="2492"/>
      <c r="CL627" s="2492"/>
      <c r="CM627" s="2492"/>
      <c r="CN627" s="2492"/>
      <c r="CO627" s="2492"/>
      <c r="CP627" s="2492"/>
      <c r="CQ627" s="2492"/>
      <c r="CR627" s="2492"/>
      <c r="CS627" s="2492"/>
      <c r="CT627" s="2492"/>
      <c r="CU627" s="2492"/>
      <c r="CV627" s="2492"/>
      <c r="CW627" s="2492"/>
      <c r="CX627" s="2492"/>
      <c r="CY627" s="2492"/>
      <c r="CZ627" s="2492"/>
      <c r="DA627" s="2492"/>
      <c r="DB627" s="2492"/>
      <c r="DC627" s="2492"/>
      <c r="DD627" s="2492"/>
      <c r="DE627" s="2492"/>
      <c r="DF627" s="2492"/>
      <c r="DG627" s="2492"/>
      <c r="DH627" s="2492"/>
      <c r="DI627" s="2492"/>
      <c r="DJ627" s="2492"/>
      <c r="DK627" s="2492"/>
      <c r="DL627" s="2492"/>
      <c r="DM627" s="2492"/>
      <c r="DN627" s="2492"/>
      <c r="DO627" s="2492"/>
      <c r="DP627" s="2492"/>
      <c r="DQ627" s="2492"/>
      <c r="DR627" s="2492"/>
      <c r="DS627" s="2492"/>
      <c r="DT627" s="2492"/>
      <c r="DU627" s="2492"/>
      <c r="DV627" s="2492"/>
      <c r="DW627" s="2492"/>
      <c r="DX627" s="2492"/>
      <c r="DY627" s="2492"/>
      <c r="DZ627" s="2492"/>
      <c r="EA627" s="2492"/>
      <c r="EB627" s="2492"/>
      <c r="EC627" s="2492"/>
      <c r="ED627" s="2492"/>
      <c r="EE627" s="2492"/>
      <c r="EF627" s="2492"/>
      <c r="EG627" s="2492"/>
      <c r="EH627" s="2492"/>
      <c r="EI627" s="2492"/>
      <c r="EJ627" s="2492"/>
      <c r="EK627" s="2492"/>
      <c r="EL627" s="2492"/>
      <c r="EM627" s="2492"/>
      <c r="EN627" s="2492"/>
      <c r="EO627" s="2492"/>
      <c r="EP627" s="2492"/>
      <c r="EQ627" s="2492"/>
      <c r="ER627" s="2492"/>
      <c r="ES627" s="2492"/>
      <c r="ET627" s="2492"/>
      <c r="EU627" s="2492"/>
      <c r="EV627" s="2492"/>
      <c r="EW627" s="2492"/>
      <c r="EX627" s="2492"/>
      <c r="EY627" s="2492"/>
      <c r="EZ627" s="2492"/>
      <c r="FA627" s="2492"/>
      <c r="FB627" s="2492"/>
      <c r="FC627" s="2492"/>
      <c r="FD627" s="2492"/>
      <c r="FE627" s="2492"/>
      <c r="FF627" s="2492"/>
      <c r="FG627" s="2492"/>
      <c r="FH627" s="2492"/>
      <c r="FI627" s="2492"/>
      <c r="FJ627" s="2492"/>
      <c r="FK627" s="2492"/>
      <c r="FL627" s="2492"/>
      <c r="FM627" s="2492"/>
      <c r="FN627" s="2492"/>
      <c r="FO627" s="2492"/>
      <c r="FP627" s="2492"/>
      <c r="FQ627" s="2492"/>
      <c r="FR627" s="2492"/>
      <c r="FS627" s="2492"/>
      <c r="FT627" s="2492"/>
      <c r="FU627" s="2492"/>
      <c r="FV627" s="2492"/>
      <c r="FW627" s="2492"/>
      <c r="FX627" s="2492"/>
      <c r="FY627" s="2492"/>
      <c r="FZ627" s="2492"/>
      <c r="GA627" s="2492"/>
      <c r="GB627" s="2492"/>
      <c r="GC627" s="2492"/>
      <c r="GD627" s="2492"/>
      <c r="GE627" s="2492"/>
      <c r="GF627" s="2492"/>
      <c r="GG627" s="2492"/>
      <c r="GH627" s="2492"/>
      <c r="GI627" s="2492"/>
      <c r="GJ627" s="2492"/>
      <c r="GK627" s="2492"/>
      <c r="GL627" s="2492"/>
      <c r="GM627" s="2492"/>
      <c r="GN627" s="2492"/>
      <c r="GO627" s="2492"/>
      <c r="GP627" s="2492"/>
      <c r="GQ627" s="2492"/>
      <c r="GR627" s="2492"/>
      <c r="GS627" s="2492"/>
      <c r="GT627" s="2492"/>
      <c r="GU627" s="2492"/>
      <c r="GV627" s="2492"/>
      <c r="GW627" s="2492"/>
      <c r="GX627" s="2492"/>
      <c r="GY627" s="2492"/>
      <c r="GZ627" s="2492"/>
      <c r="HA627" s="2492"/>
      <c r="HB627" s="2492"/>
      <c r="HC627" s="2492"/>
      <c r="HD627" s="2492"/>
      <c r="HE627" s="2492"/>
      <c r="HF627" s="2492"/>
      <c r="HG627" s="2492"/>
      <c r="HH627" s="2492"/>
      <c r="HI627" s="2492"/>
      <c r="HJ627" s="2492"/>
      <c r="HK627" s="2492"/>
      <c r="HL627" s="2492"/>
      <c r="HM627" s="2492"/>
      <c r="HN627" s="2492"/>
      <c r="HO627" s="2492"/>
      <c r="HP627" s="2492"/>
      <c r="HQ627" s="2492"/>
      <c r="HR627" s="2492"/>
      <c r="HS627" s="2492"/>
      <c r="HT627" s="2492"/>
      <c r="HU627" s="2492"/>
      <c r="HV627" s="2492"/>
      <c r="HW627" s="2492"/>
      <c r="HX627" s="2492"/>
      <c r="HY627" s="2492"/>
      <c r="HZ627" s="2492"/>
      <c r="IA627" s="2492"/>
      <c r="IB627" s="2492"/>
      <c r="IC627" s="2492"/>
      <c r="ID627" s="2492"/>
      <c r="IE627" s="2492"/>
    </row>
    <row r="628" spans="1:239" s="1472" customFormat="1" ht="15.75" customHeight="1">
      <c r="A628" s="3995" t="s">
        <v>2410</v>
      </c>
      <c r="B628" s="3996" t="s">
        <v>2411</v>
      </c>
      <c r="C628" s="3988" t="s">
        <v>2412</v>
      </c>
      <c r="D628" s="1833"/>
      <c r="E628" s="101"/>
      <c r="F628" s="1834"/>
      <c r="G628" s="1497" t="s">
        <v>221</v>
      </c>
      <c r="H628" s="1592"/>
      <c r="I628" s="1617">
        <v>20.7</v>
      </c>
      <c r="J628" s="1757"/>
      <c r="K628" s="1618">
        <v>2</v>
      </c>
      <c r="L628" s="2446"/>
      <c r="M628" s="1121" t="s">
        <v>2413</v>
      </c>
      <c r="N628" s="864">
        <v>5</v>
      </c>
      <c r="O628" s="1927"/>
      <c r="P628" s="1499">
        <v>160</v>
      </c>
      <c r="Q628" s="1927"/>
      <c r="R628" s="2618"/>
      <c r="S628" s="1137"/>
      <c r="T628" s="1147"/>
      <c r="U628" s="1944"/>
      <c r="V628" s="1147"/>
      <c r="W628" s="1429"/>
      <c r="X628" s="3994">
        <v>0.03</v>
      </c>
      <c r="Y628" s="1549"/>
      <c r="Z628" s="1981">
        <v>22074</v>
      </c>
      <c r="AA628" s="760"/>
      <c r="AB628" s="2481"/>
      <c r="AC628" s="3982">
        <f t="shared" si="40"/>
        <v>0</v>
      </c>
      <c r="AD628" s="1416">
        <f t="shared" si="41"/>
        <v>0</v>
      </c>
      <c r="AE628" s="1416">
        <f t="shared" si="42"/>
        <v>0</v>
      </c>
      <c r="AF628" s="1416">
        <f t="shared" si="43"/>
        <v>0</v>
      </c>
      <c r="AG628" s="2492"/>
      <c r="AH628" s="2492"/>
      <c r="AI628" s="2492"/>
      <c r="AJ628" s="2492"/>
      <c r="AK628" s="2492"/>
      <c r="AL628" s="2492"/>
      <c r="AM628" s="2492"/>
      <c r="AN628" s="2492"/>
      <c r="AO628" s="2492"/>
      <c r="AP628" s="2492"/>
      <c r="AQ628" s="2492"/>
      <c r="AR628" s="2492"/>
      <c r="AS628" s="2492"/>
      <c r="AT628" s="2492"/>
      <c r="AU628" s="2492"/>
      <c r="AV628" s="2492"/>
      <c r="AW628" s="2492"/>
      <c r="AX628" s="2492"/>
      <c r="AY628" s="2492"/>
      <c r="AZ628" s="2492"/>
      <c r="BA628" s="2492"/>
      <c r="BB628" s="2492"/>
      <c r="BC628" s="2492"/>
      <c r="BD628" s="2492"/>
      <c r="BE628" s="2492"/>
      <c r="BF628" s="2492"/>
      <c r="BG628" s="2492"/>
      <c r="BH628" s="2492"/>
      <c r="BI628" s="2492"/>
      <c r="BJ628" s="2492"/>
      <c r="BK628" s="2492"/>
      <c r="BL628" s="2492"/>
      <c r="BM628" s="2492"/>
      <c r="BN628" s="2492"/>
      <c r="BO628" s="2492"/>
      <c r="BP628" s="2492"/>
      <c r="BQ628" s="2492"/>
      <c r="BR628" s="2492"/>
      <c r="BS628" s="2492"/>
      <c r="BT628" s="2492"/>
      <c r="BU628" s="2492"/>
      <c r="BV628" s="2492"/>
      <c r="BW628" s="2492"/>
      <c r="BX628" s="2492"/>
      <c r="BY628" s="2492"/>
      <c r="BZ628" s="2492"/>
      <c r="CA628" s="2492"/>
      <c r="CB628" s="2492"/>
      <c r="CC628" s="2492"/>
      <c r="CD628" s="2492"/>
      <c r="CE628" s="2492"/>
      <c r="CF628" s="2492"/>
      <c r="CG628" s="2492"/>
      <c r="CH628" s="2492"/>
      <c r="CI628" s="2492"/>
      <c r="CJ628" s="2492"/>
      <c r="CK628" s="2492"/>
      <c r="CL628" s="2492"/>
      <c r="CM628" s="2492"/>
      <c r="CN628" s="2492"/>
      <c r="CO628" s="2492"/>
      <c r="CP628" s="2492"/>
      <c r="CQ628" s="2492"/>
      <c r="CR628" s="2492"/>
      <c r="CS628" s="2492"/>
      <c r="CT628" s="2492"/>
      <c r="CU628" s="2492"/>
      <c r="CV628" s="2492"/>
      <c r="CW628" s="2492"/>
      <c r="CX628" s="2492"/>
      <c r="CY628" s="2492"/>
      <c r="CZ628" s="2492"/>
      <c r="DA628" s="2492"/>
      <c r="DB628" s="2492"/>
      <c r="DC628" s="2492"/>
      <c r="DD628" s="2492"/>
      <c r="DE628" s="2492"/>
      <c r="DF628" s="2492"/>
      <c r="DG628" s="2492"/>
      <c r="DH628" s="2492"/>
      <c r="DI628" s="2492"/>
      <c r="DJ628" s="2492"/>
      <c r="DK628" s="2492"/>
      <c r="DL628" s="2492"/>
      <c r="DM628" s="2492"/>
      <c r="DN628" s="2492"/>
      <c r="DO628" s="2492"/>
      <c r="DP628" s="2492"/>
      <c r="DQ628" s="2492"/>
      <c r="DR628" s="2492"/>
      <c r="DS628" s="2492"/>
      <c r="DT628" s="2492"/>
      <c r="DU628" s="2492"/>
      <c r="DV628" s="2492"/>
      <c r="DW628" s="2492"/>
      <c r="DX628" s="2492"/>
      <c r="DY628" s="2492"/>
      <c r="DZ628" s="2492"/>
      <c r="EA628" s="2492"/>
      <c r="EB628" s="2492"/>
      <c r="EC628" s="2492"/>
      <c r="ED628" s="2492"/>
      <c r="EE628" s="2492"/>
      <c r="EF628" s="2492"/>
      <c r="EG628" s="2492"/>
      <c r="EH628" s="2492"/>
      <c r="EI628" s="2492"/>
      <c r="EJ628" s="2492"/>
      <c r="EK628" s="2492"/>
      <c r="EL628" s="2492"/>
      <c r="EM628" s="2492"/>
      <c r="EN628" s="2492"/>
      <c r="EO628" s="2492"/>
      <c r="EP628" s="2492"/>
      <c r="EQ628" s="2492"/>
      <c r="ER628" s="2492"/>
      <c r="ES628" s="2492"/>
      <c r="ET628" s="2492"/>
      <c r="EU628" s="2492"/>
      <c r="EV628" s="2492"/>
      <c r="EW628" s="2492"/>
      <c r="EX628" s="2492"/>
      <c r="EY628" s="2492"/>
      <c r="EZ628" s="2492"/>
      <c r="FA628" s="2492"/>
      <c r="FB628" s="2492"/>
      <c r="FC628" s="2492"/>
      <c r="FD628" s="2492"/>
      <c r="FE628" s="2492"/>
      <c r="FF628" s="2492"/>
      <c r="FG628" s="2492"/>
      <c r="FH628" s="2492"/>
      <c r="FI628" s="2492"/>
      <c r="FJ628" s="2492"/>
      <c r="FK628" s="2492"/>
      <c r="FL628" s="2492"/>
      <c r="FM628" s="2492"/>
      <c r="FN628" s="2492"/>
      <c r="FO628" s="2492"/>
      <c r="FP628" s="2492"/>
      <c r="FQ628" s="2492"/>
      <c r="FR628" s="2492"/>
      <c r="FS628" s="2492"/>
      <c r="FT628" s="2492"/>
      <c r="FU628" s="2492"/>
      <c r="FV628" s="2492"/>
      <c r="FW628" s="2492"/>
      <c r="FX628" s="2492"/>
      <c r="FY628" s="2492"/>
      <c r="FZ628" s="2492"/>
      <c r="GA628" s="2492"/>
      <c r="GB628" s="2492"/>
      <c r="GC628" s="2492"/>
      <c r="GD628" s="2492"/>
      <c r="GE628" s="2492"/>
      <c r="GF628" s="2492"/>
      <c r="GG628" s="2492"/>
      <c r="GH628" s="2492"/>
      <c r="GI628" s="2492"/>
      <c r="GJ628" s="2492"/>
      <c r="GK628" s="2492"/>
      <c r="GL628" s="2492"/>
      <c r="GM628" s="2492"/>
      <c r="GN628" s="2492"/>
      <c r="GO628" s="2492"/>
      <c r="GP628" s="2492"/>
      <c r="GQ628" s="2492"/>
      <c r="GR628" s="2492"/>
      <c r="GS628" s="2492"/>
      <c r="GT628" s="2492"/>
      <c r="GU628" s="2492"/>
      <c r="GV628" s="2492"/>
      <c r="GW628" s="2492"/>
      <c r="GX628" s="2492"/>
      <c r="GY628" s="2492"/>
      <c r="GZ628" s="2492"/>
      <c r="HA628" s="2492"/>
      <c r="HB628" s="2492"/>
      <c r="HC628" s="2492"/>
      <c r="HD628" s="2492"/>
      <c r="HE628" s="2492"/>
      <c r="HF628" s="2492"/>
      <c r="HG628" s="2492"/>
      <c r="HH628" s="2492"/>
      <c r="HI628" s="2492"/>
      <c r="HJ628" s="2492"/>
      <c r="HK628" s="2492"/>
      <c r="HL628" s="2492"/>
      <c r="HM628" s="2492"/>
      <c r="HN628" s="2492"/>
      <c r="HO628" s="2492"/>
      <c r="HP628" s="2492"/>
      <c r="HQ628" s="2492"/>
      <c r="HR628" s="2492"/>
      <c r="HS628" s="2492"/>
      <c r="HT628" s="2492"/>
      <c r="HU628" s="2492"/>
      <c r="HV628" s="2492"/>
      <c r="HW628" s="2492"/>
      <c r="HX628" s="2492"/>
      <c r="HY628" s="2492"/>
      <c r="HZ628" s="2492"/>
      <c r="IA628" s="2492"/>
      <c r="IB628" s="2492"/>
      <c r="IC628" s="2492"/>
      <c r="ID628" s="2492"/>
      <c r="IE628" s="2492"/>
    </row>
    <row r="629" spans="1:239" s="1472" customFormat="1" ht="15.75" customHeight="1">
      <c r="A629" s="1483">
        <v>4221</v>
      </c>
      <c r="B629" s="718" t="s">
        <v>2414</v>
      </c>
      <c r="C629" s="1583" t="s">
        <v>2415</v>
      </c>
      <c r="D629" s="1584"/>
      <c r="E629" s="2331"/>
      <c r="F629" s="85" t="s">
        <v>1138</v>
      </c>
      <c r="G629" s="1497">
        <v>0.6</v>
      </c>
      <c r="H629" s="1592"/>
      <c r="I629" s="1617">
        <v>13.8</v>
      </c>
      <c r="J629" s="1757"/>
      <c r="K629" s="1618">
        <v>1</v>
      </c>
      <c r="L629" s="2446"/>
      <c r="M629" s="1121" t="s">
        <v>2416</v>
      </c>
      <c r="N629" s="83">
        <v>5</v>
      </c>
      <c r="O629" s="755"/>
      <c r="P629" s="1929">
        <v>29</v>
      </c>
      <c r="Q629" s="755"/>
      <c r="R629" s="2463"/>
      <c r="S629" s="83">
        <v>20</v>
      </c>
      <c r="T629" s="755"/>
      <c r="U629" s="1929">
        <v>98</v>
      </c>
      <c r="V629" s="755"/>
      <c r="W629" s="1433"/>
      <c r="X629" s="1502">
        <v>0.2</v>
      </c>
      <c r="Y629" s="1549"/>
      <c r="Z629" s="1981">
        <v>3276</v>
      </c>
      <c r="AA629" s="760"/>
      <c r="AB629" s="2481"/>
      <c r="AC629" s="2516">
        <f t="shared" si="40"/>
        <v>0</v>
      </c>
      <c r="AD629" s="1416">
        <f t="shared" si="41"/>
        <v>0</v>
      </c>
      <c r="AE629" s="1416">
        <f t="shared" si="42"/>
        <v>0</v>
      </c>
      <c r="AF629" s="1416">
        <f t="shared" si="43"/>
        <v>0</v>
      </c>
      <c r="AG629" s="2492"/>
      <c r="AH629" s="2492"/>
      <c r="AI629" s="2492"/>
      <c r="AJ629" s="2492"/>
      <c r="AK629" s="2492"/>
      <c r="AL629" s="2492"/>
      <c r="AM629" s="2492"/>
      <c r="AN629" s="2492"/>
      <c r="AO629" s="2492"/>
      <c r="AP629" s="2492"/>
      <c r="AQ629" s="2492"/>
      <c r="AR629" s="2492"/>
      <c r="AS629" s="2492"/>
      <c r="AT629" s="2492"/>
      <c r="AU629" s="2492"/>
      <c r="AV629" s="2492"/>
      <c r="AW629" s="2492"/>
      <c r="AX629" s="2492"/>
      <c r="AY629" s="2492"/>
      <c r="AZ629" s="2492"/>
      <c r="BA629" s="2492"/>
      <c r="BB629" s="2492"/>
      <c r="BC629" s="2492"/>
      <c r="BD629" s="2492"/>
      <c r="BE629" s="2492"/>
      <c r="BF629" s="2492"/>
      <c r="BG629" s="2492"/>
      <c r="BH629" s="2492"/>
      <c r="BI629" s="2492"/>
      <c r="BJ629" s="2492"/>
      <c r="BK629" s="2492"/>
      <c r="BL629" s="2492"/>
      <c r="BM629" s="2492"/>
      <c r="BN629" s="2492"/>
      <c r="BO629" s="2492"/>
      <c r="BP629" s="2492"/>
      <c r="BQ629" s="2492"/>
      <c r="BR629" s="2492"/>
      <c r="BS629" s="2492"/>
      <c r="BT629" s="2492"/>
      <c r="BU629" s="2492"/>
      <c r="BV629" s="2492"/>
      <c r="BW629" s="2492"/>
      <c r="BX629" s="2492"/>
      <c r="BY629" s="2492"/>
      <c r="BZ629" s="2492"/>
      <c r="CA629" s="2492"/>
      <c r="CB629" s="2492"/>
      <c r="CC629" s="2492"/>
      <c r="CD629" s="2492"/>
      <c r="CE629" s="2492"/>
      <c r="CF629" s="2492"/>
      <c r="CG629" s="2492"/>
      <c r="CH629" s="2492"/>
      <c r="CI629" s="2492"/>
      <c r="CJ629" s="2492"/>
      <c r="CK629" s="2492"/>
      <c r="CL629" s="2492"/>
      <c r="CM629" s="2492"/>
      <c r="CN629" s="2492"/>
      <c r="CO629" s="2492"/>
      <c r="CP629" s="2492"/>
      <c r="CQ629" s="2492"/>
      <c r="CR629" s="2492"/>
      <c r="CS629" s="2492"/>
      <c r="CT629" s="2492"/>
      <c r="CU629" s="2492"/>
      <c r="CV629" s="2492"/>
      <c r="CW629" s="2492"/>
      <c r="CX629" s="2492"/>
      <c r="CY629" s="2492"/>
      <c r="CZ629" s="2492"/>
      <c r="DA629" s="2492"/>
      <c r="DB629" s="2492"/>
      <c r="DC629" s="2492"/>
      <c r="DD629" s="2492"/>
      <c r="DE629" s="2492"/>
      <c r="DF629" s="2492"/>
      <c r="DG629" s="2492"/>
      <c r="DH629" s="2492"/>
      <c r="DI629" s="2492"/>
      <c r="DJ629" s="2492"/>
      <c r="DK629" s="2492"/>
      <c r="DL629" s="2492"/>
      <c r="DM629" s="2492"/>
      <c r="DN629" s="2492"/>
      <c r="DO629" s="2492"/>
      <c r="DP629" s="2492"/>
      <c r="DQ629" s="2492"/>
      <c r="DR629" s="2492"/>
      <c r="DS629" s="2492"/>
      <c r="DT629" s="2492"/>
      <c r="DU629" s="2492"/>
      <c r="DV629" s="2492"/>
      <c r="DW629" s="2492"/>
      <c r="DX629" s="2492"/>
      <c r="DY629" s="2492"/>
      <c r="DZ629" s="2492"/>
      <c r="EA629" s="2492"/>
      <c r="EB629" s="2492"/>
      <c r="EC629" s="2492"/>
      <c r="ED629" s="2492"/>
      <c r="EE629" s="2492"/>
      <c r="EF629" s="2492"/>
      <c r="EG629" s="2492"/>
      <c r="EH629" s="2492"/>
      <c r="EI629" s="2492"/>
      <c r="EJ629" s="2492"/>
      <c r="EK629" s="2492"/>
      <c r="EL629" s="2492"/>
      <c r="EM629" s="2492"/>
      <c r="EN629" s="2492"/>
      <c r="EO629" s="2492"/>
      <c r="EP629" s="2492"/>
      <c r="EQ629" s="2492"/>
      <c r="ER629" s="2492"/>
      <c r="ES629" s="2492"/>
      <c r="ET629" s="2492"/>
      <c r="EU629" s="2492"/>
      <c r="EV629" s="2492"/>
      <c r="EW629" s="2492"/>
      <c r="EX629" s="2492"/>
      <c r="EY629" s="2492"/>
      <c r="EZ629" s="2492"/>
      <c r="FA629" s="2492"/>
      <c r="FB629" s="2492"/>
      <c r="FC629" s="2492"/>
      <c r="FD629" s="2492"/>
      <c r="FE629" s="2492"/>
      <c r="FF629" s="2492"/>
      <c r="FG629" s="2492"/>
      <c r="FH629" s="2492"/>
      <c r="FI629" s="2492"/>
      <c r="FJ629" s="2492"/>
      <c r="FK629" s="2492"/>
      <c r="FL629" s="2492"/>
      <c r="FM629" s="2492"/>
      <c r="FN629" s="2492"/>
      <c r="FO629" s="2492"/>
      <c r="FP629" s="2492"/>
      <c r="FQ629" s="2492"/>
      <c r="FR629" s="2492"/>
      <c r="FS629" s="2492"/>
      <c r="FT629" s="2492"/>
      <c r="FU629" s="2492"/>
      <c r="FV629" s="2492"/>
      <c r="FW629" s="2492"/>
      <c r="FX629" s="2492"/>
      <c r="FY629" s="2492"/>
      <c r="FZ629" s="2492"/>
      <c r="GA629" s="2492"/>
      <c r="GB629" s="2492"/>
      <c r="GC629" s="2492"/>
      <c r="GD629" s="2492"/>
      <c r="GE629" s="2492"/>
      <c r="GF629" s="2492"/>
      <c r="GG629" s="2492"/>
      <c r="GH629" s="2492"/>
      <c r="GI629" s="2492"/>
      <c r="GJ629" s="2492"/>
      <c r="GK629" s="2492"/>
      <c r="GL629" s="2492"/>
      <c r="GM629" s="2492"/>
      <c r="GN629" s="2492"/>
      <c r="GO629" s="2492"/>
      <c r="GP629" s="2492"/>
      <c r="GQ629" s="2492"/>
      <c r="GR629" s="2492"/>
      <c r="GS629" s="2492"/>
      <c r="GT629" s="2492"/>
      <c r="GU629" s="2492"/>
      <c r="GV629" s="2492"/>
      <c r="GW629" s="2492"/>
      <c r="GX629" s="2492"/>
      <c r="GY629" s="2492"/>
      <c r="GZ629" s="2492"/>
      <c r="HA629" s="2492"/>
      <c r="HB629" s="2492"/>
      <c r="HC629" s="2492"/>
      <c r="HD629" s="2492"/>
      <c r="HE629" s="2492"/>
      <c r="HF629" s="2492"/>
      <c r="HG629" s="2492"/>
      <c r="HH629" s="2492"/>
      <c r="HI629" s="2492"/>
      <c r="HJ629" s="2492"/>
      <c r="HK629" s="2492"/>
      <c r="HL629" s="2492"/>
      <c r="HM629" s="2492"/>
      <c r="HN629" s="2492"/>
      <c r="HO629" s="2492"/>
      <c r="HP629" s="2492"/>
      <c r="HQ629" s="2492"/>
      <c r="HR629" s="2492"/>
      <c r="HS629" s="2492"/>
      <c r="HT629" s="2492"/>
      <c r="HU629" s="2492"/>
      <c r="HV629" s="2492"/>
      <c r="HW629" s="2492"/>
      <c r="HX629" s="2492"/>
      <c r="HY629" s="2492"/>
      <c r="HZ629" s="2492"/>
      <c r="IA629" s="2492"/>
      <c r="IB629" s="2492"/>
      <c r="IC629" s="2492"/>
      <c r="ID629" s="2492"/>
      <c r="IE629" s="2492"/>
    </row>
    <row r="630" spans="1:239" s="1473" customFormat="1" ht="15.75" customHeight="1">
      <c r="A630" s="1483" t="s">
        <v>40</v>
      </c>
      <c r="B630" s="679" t="s">
        <v>2417</v>
      </c>
      <c r="C630" s="2096" t="s">
        <v>2418</v>
      </c>
      <c r="D630" s="1833"/>
      <c r="E630" s="101"/>
      <c r="F630" s="2016"/>
      <c r="G630" s="1497" t="s">
        <v>216</v>
      </c>
      <c r="H630" s="1592"/>
      <c r="I630" s="1617">
        <v>45.7</v>
      </c>
      <c r="J630" s="1757"/>
      <c r="K630" s="1590">
        <v>5</v>
      </c>
      <c r="L630" s="2446"/>
      <c r="M630" s="1121" t="s">
        <v>268</v>
      </c>
      <c r="N630" s="945"/>
      <c r="O630" s="1134"/>
      <c r="P630" s="1588"/>
      <c r="Q630" s="1134"/>
      <c r="R630" s="2471"/>
      <c r="S630" s="945"/>
      <c r="T630" s="1134"/>
      <c r="U630" s="1588"/>
      <c r="V630" s="1134"/>
      <c r="W630" s="1430"/>
      <c r="X630" s="1502">
        <v>0.01</v>
      </c>
      <c r="Y630" s="1549"/>
      <c r="Z630" s="1981">
        <v>146482</v>
      </c>
      <c r="AA630" s="760"/>
      <c r="AB630" s="2481"/>
      <c r="AC630" s="2516">
        <f t="shared" si="40"/>
        <v>0</v>
      </c>
      <c r="AD630" s="1416">
        <f t="shared" si="41"/>
        <v>0</v>
      </c>
      <c r="AE630" s="1416">
        <f t="shared" si="42"/>
        <v>0</v>
      </c>
      <c r="AF630" s="1416">
        <f t="shared" si="43"/>
        <v>0</v>
      </c>
      <c r="AG630" s="2493"/>
      <c r="AH630" s="2493"/>
      <c r="AI630" s="2493"/>
      <c r="AJ630" s="2493"/>
      <c r="AK630" s="2493"/>
      <c r="AL630" s="2493"/>
      <c r="AM630" s="2493"/>
      <c r="AN630" s="2493"/>
      <c r="AO630" s="2493"/>
      <c r="AP630" s="2493"/>
      <c r="AQ630" s="2493"/>
      <c r="AR630" s="2493"/>
      <c r="AS630" s="2493"/>
      <c r="AT630" s="2493"/>
      <c r="AU630" s="2493"/>
      <c r="AV630" s="2493"/>
      <c r="AW630" s="2493"/>
      <c r="AX630" s="2493"/>
      <c r="AY630" s="2493"/>
      <c r="AZ630" s="2493"/>
      <c r="BA630" s="2493"/>
      <c r="BB630" s="2493"/>
      <c r="BC630" s="2493"/>
      <c r="BD630" s="2493"/>
      <c r="BE630" s="2493"/>
      <c r="BF630" s="2493"/>
      <c r="BG630" s="2493"/>
      <c r="BH630" s="2493"/>
      <c r="BI630" s="2493"/>
      <c r="BJ630" s="2493"/>
      <c r="BK630" s="2493"/>
      <c r="BL630" s="2493"/>
      <c r="BM630" s="2493"/>
      <c r="BN630" s="2493"/>
      <c r="BO630" s="2493"/>
      <c r="BP630" s="2493"/>
      <c r="BQ630" s="2493"/>
      <c r="BR630" s="2493"/>
      <c r="BS630" s="2493"/>
      <c r="BT630" s="2493"/>
      <c r="BU630" s="2493"/>
      <c r="BV630" s="2493"/>
      <c r="BW630" s="2493"/>
      <c r="BX630" s="2493"/>
      <c r="BY630" s="2493"/>
      <c r="BZ630" s="2493"/>
      <c r="CA630" s="2493"/>
      <c r="CB630" s="2493"/>
      <c r="CC630" s="2493"/>
      <c r="CD630" s="2493"/>
      <c r="CE630" s="2493"/>
      <c r="CF630" s="2493"/>
      <c r="CG630" s="2493"/>
      <c r="CH630" s="2493"/>
      <c r="CI630" s="2493"/>
      <c r="CJ630" s="2493"/>
      <c r="CK630" s="2493"/>
      <c r="CL630" s="2493"/>
      <c r="CM630" s="2493"/>
      <c r="CN630" s="2493"/>
      <c r="CO630" s="2493"/>
      <c r="CP630" s="2493"/>
      <c r="CQ630" s="2493"/>
      <c r="CR630" s="2493"/>
      <c r="CS630" s="2493"/>
      <c r="CT630" s="2493"/>
      <c r="CU630" s="2493"/>
      <c r="CV630" s="2493"/>
      <c r="CW630" s="2493"/>
      <c r="CX630" s="2493"/>
      <c r="CY630" s="2493"/>
      <c r="CZ630" s="2493"/>
      <c r="DA630" s="2493"/>
      <c r="DB630" s="2493"/>
      <c r="DC630" s="2493"/>
      <c r="DD630" s="2493"/>
      <c r="DE630" s="2493"/>
      <c r="DF630" s="2493"/>
      <c r="DG630" s="2493"/>
      <c r="DH630" s="2493"/>
      <c r="DI630" s="2493"/>
      <c r="DJ630" s="2493"/>
      <c r="DK630" s="2493"/>
      <c r="DL630" s="2493"/>
      <c r="DM630" s="2493"/>
      <c r="DN630" s="2493"/>
      <c r="DO630" s="2493"/>
      <c r="DP630" s="2493"/>
      <c r="DQ630" s="2493"/>
      <c r="DR630" s="2493"/>
      <c r="DS630" s="2493"/>
      <c r="DT630" s="2493"/>
      <c r="DU630" s="2493"/>
      <c r="DV630" s="2493"/>
      <c r="DW630" s="2493"/>
      <c r="DX630" s="2493"/>
      <c r="DY630" s="2493"/>
      <c r="DZ630" s="2493"/>
      <c r="EA630" s="2493"/>
      <c r="EB630" s="2493"/>
      <c r="EC630" s="2493"/>
      <c r="ED630" s="2493"/>
      <c r="EE630" s="2493"/>
      <c r="EF630" s="2493"/>
      <c r="EG630" s="2493"/>
      <c r="EH630" s="2493"/>
      <c r="EI630" s="2493"/>
      <c r="EJ630" s="2493"/>
      <c r="EK630" s="2493"/>
      <c r="EL630" s="2493"/>
      <c r="EM630" s="2493"/>
      <c r="EN630" s="2493"/>
      <c r="EO630" s="2493"/>
      <c r="EP630" s="2493"/>
      <c r="EQ630" s="2493"/>
      <c r="ER630" s="2493"/>
      <c r="ES630" s="2493"/>
      <c r="ET630" s="2493"/>
      <c r="EU630" s="2493"/>
      <c r="EV630" s="2493"/>
      <c r="EW630" s="2493"/>
      <c r="EX630" s="2493"/>
      <c r="EY630" s="2493"/>
      <c r="EZ630" s="2493"/>
      <c r="FA630" s="2493"/>
      <c r="FB630" s="2493"/>
      <c r="FC630" s="2493"/>
      <c r="FD630" s="2493"/>
      <c r="FE630" s="2493"/>
      <c r="FF630" s="2493"/>
      <c r="FG630" s="2493"/>
      <c r="FH630" s="2493"/>
      <c r="FI630" s="2493"/>
      <c r="FJ630" s="2493"/>
      <c r="FK630" s="2493"/>
      <c r="FL630" s="2493"/>
      <c r="FM630" s="2493"/>
      <c r="FN630" s="2493"/>
      <c r="FO630" s="2493"/>
      <c r="FP630" s="2493"/>
      <c r="FQ630" s="2493"/>
      <c r="FR630" s="2493"/>
      <c r="FS630" s="2493"/>
      <c r="FT630" s="2493"/>
      <c r="FU630" s="2493"/>
      <c r="FV630" s="2493"/>
      <c r="FW630" s="2493"/>
      <c r="FX630" s="2493"/>
      <c r="FY630" s="2493"/>
      <c r="FZ630" s="2493"/>
      <c r="GA630" s="2493"/>
      <c r="GB630" s="2493"/>
      <c r="GC630" s="2493"/>
      <c r="GD630" s="2493"/>
      <c r="GE630" s="2493"/>
      <c r="GF630" s="2493"/>
      <c r="GG630" s="2493"/>
      <c r="GH630" s="2493"/>
      <c r="GI630" s="2493"/>
      <c r="GJ630" s="2493"/>
      <c r="GK630" s="2493"/>
      <c r="GL630" s="2493"/>
      <c r="GM630" s="2493"/>
      <c r="GN630" s="2493"/>
      <c r="GO630" s="2493"/>
      <c r="GP630" s="2493"/>
      <c r="GQ630" s="2493"/>
      <c r="GR630" s="2493"/>
      <c r="GS630" s="2493"/>
      <c r="GT630" s="2493"/>
      <c r="GU630" s="2493"/>
      <c r="GV630" s="2493"/>
      <c r="GW630" s="2493"/>
      <c r="GX630" s="2493"/>
      <c r="GY630" s="2493"/>
      <c r="GZ630" s="2493"/>
      <c r="HA630" s="2493"/>
      <c r="HB630" s="2493"/>
      <c r="HC630" s="2493"/>
      <c r="HD630" s="2493"/>
      <c r="HE630" s="2493"/>
      <c r="HF630" s="2493"/>
      <c r="HG630" s="2493"/>
      <c r="HH630" s="2493"/>
      <c r="HI630" s="2493"/>
      <c r="HJ630" s="2493"/>
      <c r="HK630" s="2493"/>
      <c r="HL630" s="2493"/>
      <c r="HM630" s="2493"/>
      <c r="HN630" s="2493"/>
      <c r="HO630" s="2493"/>
      <c r="HP630" s="2493"/>
      <c r="HQ630" s="2493"/>
      <c r="HR630" s="2493"/>
      <c r="HS630" s="2493"/>
      <c r="HT630" s="2493"/>
      <c r="HU630" s="2493"/>
      <c r="HV630" s="2493"/>
      <c r="HW630" s="2493"/>
      <c r="HX630" s="2493"/>
      <c r="HY630" s="2493"/>
      <c r="HZ630" s="2493"/>
      <c r="IA630" s="2493"/>
      <c r="IB630" s="2493"/>
      <c r="IC630" s="2493"/>
      <c r="ID630" s="2493"/>
      <c r="IE630" s="2493"/>
    </row>
    <row r="631" spans="1:239" s="1473" customFormat="1" ht="15.75" customHeight="1">
      <c r="A631" s="1483" t="s">
        <v>2419</v>
      </c>
      <c r="B631" s="679" t="s">
        <v>2420</v>
      </c>
      <c r="C631" s="2332" t="s">
        <v>2421</v>
      </c>
      <c r="D631" s="1833"/>
      <c r="E631" s="101"/>
      <c r="F631" s="2333"/>
      <c r="G631" s="1497" t="s">
        <v>216</v>
      </c>
      <c r="H631" s="1592"/>
      <c r="I631" s="1617">
        <v>45.7</v>
      </c>
      <c r="J631" s="1757"/>
      <c r="K631" s="1590">
        <v>5</v>
      </c>
      <c r="L631" s="2446"/>
      <c r="M631" s="1121" t="s">
        <v>2422</v>
      </c>
      <c r="N631" s="945"/>
      <c r="O631" s="1134"/>
      <c r="P631" s="1588"/>
      <c r="Q631" s="1134"/>
      <c r="R631" s="2471"/>
      <c r="S631" s="945"/>
      <c r="T631" s="1134"/>
      <c r="U631" s="1588"/>
      <c r="V631" s="1134"/>
      <c r="W631" s="1430"/>
      <c r="X631" s="1059"/>
      <c r="Y631" s="1143"/>
      <c r="Z631" s="949"/>
      <c r="AA631" s="1144"/>
      <c r="AB631" s="2693"/>
      <c r="AC631" s="2516">
        <f t="shared" si="40"/>
        <v>0</v>
      </c>
      <c r="AD631" s="1416">
        <f t="shared" si="41"/>
        <v>0</v>
      </c>
      <c r="AE631" s="1416">
        <f t="shared" si="42"/>
        <v>0</v>
      </c>
      <c r="AF631" s="1416">
        <f t="shared" si="43"/>
        <v>0</v>
      </c>
      <c r="AG631" s="2493"/>
      <c r="AH631" s="2493"/>
      <c r="AI631" s="2493"/>
      <c r="AJ631" s="2493"/>
      <c r="AK631" s="2493"/>
      <c r="AL631" s="2493"/>
      <c r="AM631" s="2493"/>
      <c r="AN631" s="2493"/>
      <c r="AO631" s="2493"/>
      <c r="AP631" s="2493"/>
      <c r="AQ631" s="2493"/>
      <c r="AR631" s="2493"/>
      <c r="AS631" s="2493"/>
      <c r="AT631" s="2493"/>
      <c r="AU631" s="2493"/>
      <c r="AV631" s="2493"/>
      <c r="AW631" s="2493"/>
      <c r="AX631" s="2493"/>
      <c r="AY631" s="2493"/>
      <c r="AZ631" s="2493"/>
      <c r="BA631" s="2493"/>
      <c r="BB631" s="2493"/>
      <c r="BC631" s="2493"/>
      <c r="BD631" s="2493"/>
      <c r="BE631" s="2493"/>
      <c r="BF631" s="2493"/>
      <c r="BG631" s="2493"/>
      <c r="BH631" s="2493"/>
      <c r="BI631" s="2493"/>
      <c r="BJ631" s="2493"/>
      <c r="BK631" s="2493"/>
      <c r="BL631" s="2493"/>
      <c r="BM631" s="2493"/>
      <c r="BN631" s="2493"/>
      <c r="BO631" s="2493"/>
      <c r="BP631" s="2493"/>
      <c r="BQ631" s="2493"/>
      <c r="BR631" s="2493"/>
      <c r="BS631" s="2493"/>
      <c r="BT631" s="2493"/>
      <c r="BU631" s="2493"/>
      <c r="BV631" s="2493"/>
      <c r="BW631" s="2493"/>
      <c r="BX631" s="2493"/>
      <c r="BY631" s="2493"/>
      <c r="BZ631" s="2493"/>
      <c r="CA631" s="2493"/>
      <c r="CB631" s="2493"/>
      <c r="CC631" s="2493"/>
      <c r="CD631" s="2493"/>
      <c r="CE631" s="2493"/>
      <c r="CF631" s="2493"/>
      <c r="CG631" s="2493"/>
      <c r="CH631" s="2493"/>
      <c r="CI631" s="2493"/>
      <c r="CJ631" s="2493"/>
      <c r="CK631" s="2493"/>
      <c r="CL631" s="2493"/>
      <c r="CM631" s="2493"/>
      <c r="CN631" s="2493"/>
      <c r="CO631" s="2493"/>
      <c r="CP631" s="2493"/>
      <c r="CQ631" s="2493"/>
      <c r="CR631" s="2493"/>
      <c r="CS631" s="2493"/>
      <c r="CT631" s="2493"/>
      <c r="CU631" s="2493"/>
      <c r="CV631" s="2493"/>
      <c r="CW631" s="2493"/>
      <c r="CX631" s="2493"/>
      <c r="CY631" s="2493"/>
      <c r="CZ631" s="2493"/>
      <c r="DA631" s="2493"/>
      <c r="DB631" s="2493"/>
      <c r="DC631" s="2493"/>
      <c r="DD631" s="2493"/>
      <c r="DE631" s="2493"/>
      <c r="DF631" s="2493"/>
      <c r="DG631" s="2493"/>
      <c r="DH631" s="2493"/>
      <c r="DI631" s="2493"/>
      <c r="DJ631" s="2493"/>
      <c r="DK631" s="2493"/>
      <c r="DL631" s="2493"/>
      <c r="DM631" s="2493"/>
      <c r="DN631" s="2493"/>
      <c r="DO631" s="2493"/>
      <c r="DP631" s="2493"/>
      <c r="DQ631" s="2493"/>
      <c r="DR631" s="2493"/>
      <c r="DS631" s="2493"/>
      <c r="DT631" s="2493"/>
      <c r="DU631" s="2493"/>
      <c r="DV631" s="2493"/>
      <c r="DW631" s="2493"/>
      <c r="DX631" s="2493"/>
      <c r="DY631" s="2493"/>
      <c r="DZ631" s="2493"/>
      <c r="EA631" s="2493"/>
      <c r="EB631" s="2493"/>
      <c r="EC631" s="2493"/>
      <c r="ED631" s="2493"/>
      <c r="EE631" s="2493"/>
      <c r="EF631" s="2493"/>
      <c r="EG631" s="2493"/>
      <c r="EH631" s="2493"/>
      <c r="EI631" s="2493"/>
      <c r="EJ631" s="2493"/>
      <c r="EK631" s="2493"/>
      <c r="EL631" s="2493"/>
      <c r="EM631" s="2493"/>
      <c r="EN631" s="2493"/>
      <c r="EO631" s="2493"/>
      <c r="EP631" s="2493"/>
      <c r="EQ631" s="2493"/>
      <c r="ER631" s="2493"/>
      <c r="ES631" s="2493"/>
      <c r="ET631" s="2493"/>
      <c r="EU631" s="2493"/>
      <c r="EV631" s="2493"/>
      <c r="EW631" s="2493"/>
      <c r="EX631" s="2493"/>
      <c r="EY631" s="2493"/>
      <c r="EZ631" s="2493"/>
      <c r="FA631" s="2493"/>
      <c r="FB631" s="2493"/>
      <c r="FC631" s="2493"/>
      <c r="FD631" s="2493"/>
      <c r="FE631" s="2493"/>
      <c r="FF631" s="2493"/>
      <c r="FG631" s="2493"/>
      <c r="FH631" s="2493"/>
      <c r="FI631" s="2493"/>
      <c r="FJ631" s="2493"/>
      <c r="FK631" s="2493"/>
      <c r="FL631" s="2493"/>
      <c r="FM631" s="2493"/>
      <c r="FN631" s="2493"/>
      <c r="FO631" s="2493"/>
      <c r="FP631" s="2493"/>
      <c r="FQ631" s="2493"/>
      <c r="FR631" s="2493"/>
      <c r="FS631" s="2493"/>
      <c r="FT631" s="2493"/>
      <c r="FU631" s="2493"/>
      <c r="FV631" s="2493"/>
      <c r="FW631" s="2493"/>
      <c r="FX631" s="2493"/>
      <c r="FY631" s="2493"/>
      <c r="FZ631" s="2493"/>
      <c r="GA631" s="2493"/>
      <c r="GB631" s="2493"/>
      <c r="GC631" s="2493"/>
      <c r="GD631" s="2493"/>
      <c r="GE631" s="2493"/>
      <c r="GF631" s="2493"/>
      <c r="GG631" s="2493"/>
      <c r="GH631" s="2493"/>
      <c r="GI631" s="2493"/>
      <c r="GJ631" s="2493"/>
      <c r="GK631" s="2493"/>
      <c r="GL631" s="2493"/>
      <c r="GM631" s="2493"/>
      <c r="GN631" s="2493"/>
      <c r="GO631" s="2493"/>
      <c r="GP631" s="2493"/>
      <c r="GQ631" s="2493"/>
      <c r="GR631" s="2493"/>
      <c r="GS631" s="2493"/>
      <c r="GT631" s="2493"/>
      <c r="GU631" s="2493"/>
      <c r="GV631" s="2493"/>
      <c r="GW631" s="2493"/>
      <c r="GX631" s="2493"/>
      <c r="GY631" s="2493"/>
      <c r="GZ631" s="2493"/>
      <c r="HA631" s="2493"/>
      <c r="HB631" s="2493"/>
      <c r="HC631" s="2493"/>
      <c r="HD631" s="2493"/>
      <c r="HE631" s="2493"/>
      <c r="HF631" s="2493"/>
      <c r="HG631" s="2493"/>
      <c r="HH631" s="2493"/>
      <c r="HI631" s="2493"/>
      <c r="HJ631" s="2493"/>
      <c r="HK631" s="2493"/>
      <c r="HL631" s="2493"/>
      <c r="HM631" s="2493"/>
      <c r="HN631" s="2493"/>
      <c r="HO631" s="2493"/>
      <c r="HP631" s="2493"/>
      <c r="HQ631" s="2493"/>
      <c r="HR631" s="2493"/>
      <c r="HS631" s="2493"/>
      <c r="HT631" s="2493"/>
      <c r="HU631" s="2493"/>
      <c r="HV631" s="2493"/>
      <c r="HW631" s="2493"/>
      <c r="HX631" s="2493"/>
      <c r="HY631" s="2493"/>
      <c r="HZ631" s="2493"/>
      <c r="IA631" s="2493"/>
      <c r="IB631" s="2493"/>
      <c r="IC631" s="2493"/>
      <c r="ID631" s="2493"/>
      <c r="IE631" s="2493"/>
    </row>
    <row r="632" spans="1:239" s="1472" customFormat="1" ht="15.75" customHeight="1">
      <c r="A632" s="1483">
        <v>4301</v>
      </c>
      <c r="B632" s="1968" t="s">
        <v>2101</v>
      </c>
      <c r="C632" s="1777" t="s">
        <v>2423</v>
      </c>
      <c r="D632" s="1833"/>
      <c r="E632" s="101"/>
      <c r="F632" s="1834"/>
      <c r="G632" s="1497">
        <v>0.8</v>
      </c>
      <c r="H632" s="1592"/>
      <c r="I632" s="1617">
        <v>20.7</v>
      </c>
      <c r="J632" s="1757"/>
      <c r="K632" s="1590">
        <v>2</v>
      </c>
      <c r="L632" s="2446"/>
      <c r="M632" s="1121" t="s">
        <v>2424</v>
      </c>
      <c r="N632" s="1497">
        <v>5</v>
      </c>
      <c r="O632" s="1549"/>
      <c r="P632" s="1499">
        <v>36</v>
      </c>
      <c r="Q632" s="1549"/>
      <c r="R632" s="2468"/>
      <c r="S632" s="1497">
        <v>20</v>
      </c>
      <c r="T632" s="1549"/>
      <c r="U632" s="1499">
        <v>124</v>
      </c>
      <c r="V632" s="1549"/>
      <c r="W632" s="2476"/>
      <c r="X632" s="1502">
        <v>0.2</v>
      </c>
      <c r="Y632" s="1549"/>
      <c r="Z632" s="1981">
        <v>4211</v>
      </c>
      <c r="AA632" s="1616"/>
      <c r="AB632" s="2480"/>
      <c r="AC632" s="2516">
        <f t="shared" si="40"/>
        <v>0</v>
      </c>
      <c r="AD632" s="1416">
        <f t="shared" si="41"/>
        <v>0</v>
      </c>
      <c r="AE632" s="1416">
        <f t="shared" si="42"/>
        <v>0</v>
      </c>
      <c r="AF632" s="1416">
        <f t="shared" si="43"/>
        <v>0</v>
      </c>
      <c r="AG632" s="2492"/>
      <c r="AH632" s="2492"/>
      <c r="AI632" s="2492"/>
      <c r="AJ632" s="2492"/>
      <c r="AK632" s="2492"/>
      <c r="AL632" s="2492"/>
      <c r="AM632" s="2492"/>
      <c r="AN632" s="2492"/>
      <c r="AO632" s="2492"/>
      <c r="AP632" s="2492"/>
      <c r="AQ632" s="2492"/>
      <c r="AR632" s="2492"/>
      <c r="AS632" s="2492"/>
      <c r="AT632" s="2492"/>
      <c r="AU632" s="2492"/>
      <c r="AV632" s="2492"/>
      <c r="AW632" s="2492"/>
      <c r="AX632" s="2492"/>
      <c r="AY632" s="2492"/>
      <c r="AZ632" s="2492"/>
      <c r="BA632" s="2492"/>
      <c r="BB632" s="2492"/>
      <c r="BC632" s="2492"/>
      <c r="BD632" s="2492"/>
      <c r="BE632" s="2492"/>
      <c r="BF632" s="2492"/>
      <c r="BG632" s="2492"/>
      <c r="BH632" s="2492"/>
      <c r="BI632" s="2492"/>
      <c r="BJ632" s="2492"/>
      <c r="BK632" s="2492"/>
      <c r="BL632" s="2492"/>
      <c r="BM632" s="2492"/>
      <c r="BN632" s="2492"/>
      <c r="BO632" s="2492"/>
      <c r="BP632" s="2492"/>
      <c r="BQ632" s="2492"/>
      <c r="BR632" s="2492"/>
      <c r="BS632" s="2492"/>
      <c r="BT632" s="2492"/>
      <c r="BU632" s="2492"/>
      <c r="BV632" s="2492"/>
      <c r="BW632" s="2492"/>
      <c r="BX632" s="2492"/>
      <c r="BY632" s="2492"/>
      <c r="BZ632" s="2492"/>
      <c r="CA632" s="2492"/>
      <c r="CB632" s="2492"/>
      <c r="CC632" s="2492"/>
      <c r="CD632" s="2492"/>
      <c r="CE632" s="2492"/>
      <c r="CF632" s="2492"/>
      <c r="CG632" s="2492"/>
      <c r="CH632" s="2492"/>
      <c r="CI632" s="2492"/>
      <c r="CJ632" s="2492"/>
      <c r="CK632" s="2492"/>
      <c r="CL632" s="2492"/>
      <c r="CM632" s="2492"/>
      <c r="CN632" s="2492"/>
      <c r="CO632" s="2492"/>
      <c r="CP632" s="2492"/>
      <c r="CQ632" s="2492"/>
      <c r="CR632" s="2492"/>
      <c r="CS632" s="2492"/>
      <c r="CT632" s="2492"/>
      <c r="CU632" s="2492"/>
      <c r="CV632" s="2492"/>
      <c r="CW632" s="2492"/>
      <c r="CX632" s="2492"/>
      <c r="CY632" s="2492"/>
      <c r="CZ632" s="2492"/>
      <c r="DA632" s="2492"/>
      <c r="DB632" s="2492"/>
      <c r="DC632" s="2492"/>
      <c r="DD632" s="2492"/>
      <c r="DE632" s="2492"/>
      <c r="DF632" s="2492"/>
      <c r="DG632" s="2492"/>
      <c r="DH632" s="2492"/>
      <c r="DI632" s="2492"/>
      <c r="DJ632" s="2492"/>
      <c r="DK632" s="2492"/>
      <c r="DL632" s="2492"/>
      <c r="DM632" s="2492"/>
      <c r="DN632" s="2492"/>
      <c r="DO632" s="2492"/>
      <c r="DP632" s="2492"/>
      <c r="DQ632" s="2492"/>
      <c r="DR632" s="2492"/>
      <c r="DS632" s="2492"/>
      <c r="DT632" s="2492"/>
      <c r="DU632" s="2492"/>
      <c r="DV632" s="2492"/>
      <c r="DW632" s="2492"/>
      <c r="DX632" s="2492"/>
      <c r="DY632" s="2492"/>
      <c r="DZ632" s="2492"/>
      <c r="EA632" s="2492"/>
      <c r="EB632" s="2492"/>
      <c r="EC632" s="2492"/>
      <c r="ED632" s="2492"/>
      <c r="EE632" s="2492"/>
      <c r="EF632" s="2492"/>
      <c r="EG632" s="2492"/>
      <c r="EH632" s="2492"/>
      <c r="EI632" s="2492"/>
      <c r="EJ632" s="2492"/>
      <c r="EK632" s="2492"/>
      <c r="EL632" s="2492"/>
      <c r="EM632" s="2492"/>
      <c r="EN632" s="2492"/>
      <c r="EO632" s="2492"/>
      <c r="EP632" s="2492"/>
      <c r="EQ632" s="2492"/>
      <c r="ER632" s="2492"/>
      <c r="ES632" s="2492"/>
      <c r="ET632" s="2492"/>
      <c r="EU632" s="2492"/>
      <c r="EV632" s="2492"/>
      <c r="EW632" s="2492"/>
      <c r="EX632" s="2492"/>
      <c r="EY632" s="2492"/>
      <c r="EZ632" s="2492"/>
      <c r="FA632" s="2492"/>
      <c r="FB632" s="2492"/>
      <c r="FC632" s="2492"/>
      <c r="FD632" s="2492"/>
      <c r="FE632" s="2492"/>
      <c r="FF632" s="2492"/>
      <c r="FG632" s="2492"/>
      <c r="FH632" s="2492"/>
      <c r="FI632" s="2492"/>
      <c r="FJ632" s="2492"/>
      <c r="FK632" s="2492"/>
      <c r="FL632" s="2492"/>
      <c r="FM632" s="2492"/>
      <c r="FN632" s="2492"/>
      <c r="FO632" s="2492"/>
      <c r="FP632" s="2492"/>
      <c r="FQ632" s="2492"/>
      <c r="FR632" s="2492"/>
      <c r="FS632" s="2492"/>
      <c r="FT632" s="2492"/>
      <c r="FU632" s="2492"/>
      <c r="FV632" s="2492"/>
      <c r="FW632" s="2492"/>
      <c r="FX632" s="2492"/>
      <c r="FY632" s="2492"/>
      <c r="FZ632" s="2492"/>
      <c r="GA632" s="2492"/>
      <c r="GB632" s="2492"/>
      <c r="GC632" s="2492"/>
      <c r="GD632" s="2492"/>
      <c r="GE632" s="2492"/>
      <c r="GF632" s="2492"/>
      <c r="GG632" s="2492"/>
      <c r="GH632" s="2492"/>
      <c r="GI632" s="2492"/>
      <c r="GJ632" s="2492"/>
      <c r="GK632" s="2492"/>
      <c r="GL632" s="2492"/>
      <c r="GM632" s="2492"/>
      <c r="GN632" s="2492"/>
      <c r="GO632" s="2492"/>
      <c r="GP632" s="2492"/>
      <c r="GQ632" s="2492"/>
      <c r="GR632" s="2492"/>
      <c r="GS632" s="2492"/>
      <c r="GT632" s="2492"/>
      <c r="GU632" s="2492"/>
      <c r="GV632" s="2492"/>
      <c r="GW632" s="2492"/>
      <c r="GX632" s="2492"/>
      <c r="GY632" s="2492"/>
      <c r="GZ632" s="2492"/>
      <c r="HA632" s="2492"/>
      <c r="HB632" s="2492"/>
      <c r="HC632" s="2492"/>
      <c r="HD632" s="2492"/>
      <c r="HE632" s="2492"/>
      <c r="HF632" s="2492"/>
      <c r="HG632" s="2492"/>
      <c r="HH632" s="2492"/>
      <c r="HI632" s="2492"/>
      <c r="HJ632" s="2492"/>
      <c r="HK632" s="2492"/>
      <c r="HL632" s="2492"/>
      <c r="HM632" s="2492"/>
      <c r="HN632" s="2492"/>
      <c r="HO632" s="2492"/>
      <c r="HP632" s="2492"/>
      <c r="HQ632" s="2492"/>
      <c r="HR632" s="2492"/>
      <c r="HS632" s="2492"/>
      <c r="HT632" s="2492"/>
      <c r="HU632" s="2492"/>
      <c r="HV632" s="2492"/>
      <c r="HW632" s="2492"/>
      <c r="HX632" s="2492"/>
      <c r="HY632" s="2492"/>
      <c r="HZ632" s="2492"/>
      <c r="IA632" s="2492"/>
      <c r="IB632" s="2492"/>
      <c r="IC632" s="2492"/>
      <c r="ID632" s="2492"/>
      <c r="IE632" s="2492"/>
    </row>
    <row r="633" spans="1:239" s="1472" customFormat="1" ht="15.75" customHeight="1">
      <c r="A633" s="1483">
        <v>4302</v>
      </c>
      <c r="B633" s="679" t="s">
        <v>2425</v>
      </c>
      <c r="C633" s="1832" t="s">
        <v>2426</v>
      </c>
      <c r="D633" s="1833"/>
      <c r="E633" s="101"/>
      <c r="F633" s="85"/>
      <c r="G633" s="1497">
        <v>0.8</v>
      </c>
      <c r="H633" s="1592"/>
      <c r="I633" s="1617">
        <v>20.7</v>
      </c>
      <c r="J633" s="1757"/>
      <c r="K633" s="1590">
        <v>2</v>
      </c>
      <c r="L633" s="2446"/>
      <c r="M633" s="1121" t="s">
        <v>2427</v>
      </c>
      <c r="N633" s="83">
        <v>5</v>
      </c>
      <c r="O633" s="755"/>
      <c r="P633" s="1929">
        <v>36</v>
      </c>
      <c r="Q633" s="755"/>
      <c r="R633" s="2463"/>
      <c r="S633" s="83">
        <v>20</v>
      </c>
      <c r="T633" s="755"/>
      <c r="U633" s="1929">
        <v>124</v>
      </c>
      <c r="V633" s="755"/>
      <c r="W633" s="1433"/>
      <c r="X633" s="761">
        <v>0.2</v>
      </c>
      <c r="Y633" s="755"/>
      <c r="Z633" s="899">
        <v>4211</v>
      </c>
      <c r="AA633" s="2086"/>
      <c r="AB633" s="2481"/>
      <c r="AC633" s="2516">
        <f t="shared" si="40"/>
        <v>0</v>
      </c>
      <c r="AD633" s="1416">
        <f t="shared" si="41"/>
        <v>0</v>
      </c>
      <c r="AE633" s="1416">
        <f t="shared" si="42"/>
        <v>0</v>
      </c>
      <c r="AF633" s="1416">
        <f t="shared" si="43"/>
        <v>0</v>
      </c>
      <c r="AG633" s="2492"/>
      <c r="AH633" s="2492"/>
      <c r="AI633" s="2492"/>
      <c r="AJ633" s="2492"/>
      <c r="AK633" s="2492"/>
      <c r="AL633" s="2492"/>
      <c r="AM633" s="2492"/>
      <c r="AN633" s="2492"/>
      <c r="AO633" s="2492"/>
      <c r="AP633" s="2492"/>
      <c r="AQ633" s="2492"/>
      <c r="AR633" s="2492"/>
      <c r="AS633" s="2492"/>
      <c r="AT633" s="2492"/>
      <c r="AU633" s="2492"/>
      <c r="AV633" s="2492"/>
      <c r="AW633" s="2492"/>
      <c r="AX633" s="2492"/>
      <c r="AY633" s="2492"/>
      <c r="AZ633" s="2492"/>
      <c r="BA633" s="2492"/>
      <c r="BB633" s="2492"/>
      <c r="BC633" s="2492"/>
      <c r="BD633" s="2492"/>
      <c r="BE633" s="2492"/>
      <c r="BF633" s="2492"/>
      <c r="BG633" s="2492"/>
      <c r="BH633" s="2492"/>
      <c r="BI633" s="2492"/>
      <c r="BJ633" s="2492"/>
      <c r="BK633" s="2492"/>
      <c r="BL633" s="2492"/>
      <c r="BM633" s="2492"/>
      <c r="BN633" s="2492"/>
      <c r="BO633" s="2492"/>
      <c r="BP633" s="2492"/>
      <c r="BQ633" s="2492"/>
      <c r="BR633" s="2492"/>
      <c r="BS633" s="2492"/>
      <c r="BT633" s="2492"/>
      <c r="BU633" s="2492"/>
      <c r="BV633" s="2492"/>
      <c r="BW633" s="2492"/>
      <c r="BX633" s="2492"/>
      <c r="BY633" s="2492"/>
      <c r="BZ633" s="2492"/>
      <c r="CA633" s="2492"/>
      <c r="CB633" s="2492"/>
      <c r="CC633" s="2492"/>
      <c r="CD633" s="2492"/>
      <c r="CE633" s="2492"/>
      <c r="CF633" s="2492"/>
      <c r="CG633" s="2492"/>
      <c r="CH633" s="2492"/>
      <c r="CI633" s="2492"/>
      <c r="CJ633" s="2492"/>
      <c r="CK633" s="2492"/>
      <c r="CL633" s="2492"/>
      <c r="CM633" s="2492"/>
      <c r="CN633" s="2492"/>
      <c r="CO633" s="2492"/>
      <c r="CP633" s="2492"/>
      <c r="CQ633" s="2492"/>
      <c r="CR633" s="2492"/>
      <c r="CS633" s="2492"/>
      <c r="CT633" s="2492"/>
      <c r="CU633" s="2492"/>
      <c r="CV633" s="2492"/>
      <c r="CW633" s="2492"/>
      <c r="CX633" s="2492"/>
      <c r="CY633" s="2492"/>
      <c r="CZ633" s="2492"/>
      <c r="DA633" s="2492"/>
      <c r="DB633" s="2492"/>
      <c r="DC633" s="2492"/>
      <c r="DD633" s="2492"/>
      <c r="DE633" s="2492"/>
      <c r="DF633" s="2492"/>
      <c r="DG633" s="2492"/>
      <c r="DH633" s="2492"/>
      <c r="DI633" s="2492"/>
      <c r="DJ633" s="2492"/>
      <c r="DK633" s="2492"/>
      <c r="DL633" s="2492"/>
      <c r="DM633" s="2492"/>
      <c r="DN633" s="2492"/>
      <c r="DO633" s="2492"/>
      <c r="DP633" s="2492"/>
      <c r="DQ633" s="2492"/>
      <c r="DR633" s="2492"/>
      <c r="DS633" s="2492"/>
      <c r="DT633" s="2492"/>
      <c r="DU633" s="2492"/>
      <c r="DV633" s="2492"/>
      <c r="DW633" s="2492"/>
      <c r="DX633" s="2492"/>
      <c r="DY633" s="2492"/>
      <c r="DZ633" s="2492"/>
      <c r="EA633" s="2492"/>
      <c r="EB633" s="2492"/>
      <c r="EC633" s="2492"/>
      <c r="ED633" s="2492"/>
      <c r="EE633" s="2492"/>
      <c r="EF633" s="2492"/>
      <c r="EG633" s="2492"/>
      <c r="EH633" s="2492"/>
      <c r="EI633" s="2492"/>
      <c r="EJ633" s="2492"/>
      <c r="EK633" s="2492"/>
      <c r="EL633" s="2492"/>
      <c r="EM633" s="2492"/>
      <c r="EN633" s="2492"/>
      <c r="EO633" s="2492"/>
      <c r="EP633" s="2492"/>
      <c r="EQ633" s="2492"/>
      <c r="ER633" s="2492"/>
      <c r="ES633" s="2492"/>
      <c r="ET633" s="2492"/>
      <c r="EU633" s="2492"/>
      <c r="EV633" s="2492"/>
      <c r="EW633" s="2492"/>
      <c r="EX633" s="2492"/>
      <c r="EY633" s="2492"/>
      <c r="EZ633" s="2492"/>
      <c r="FA633" s="2492"/>
      <c r="FB633" s="2492"/>
      <c r="FC633" s="2492"/>
      <c r="FD633" s="2492"/>
      <c r="FE633" s="2492"/>
      <c r="FF633" s="2492"/>
      <c r="FG633" s="2492"/>
      <c r="FH633" s="2492"/>
      <c r="FI633" s="2492"/>
      <c r="FJ633" s="2492"/>
      <c r="FK633" s="2492"/>
      <c r="FL633" s="2492"/>
      <c r="FM633" s="2492"/>
      <c r="FN633" s="2492"/>
      <c r="FO633" s="2492"/>
      <c r="FP633" s="2492"/>
      <c r="FQ633" s="2492"/>
      <c r="FR633" s="2492"/>
      <c r="FS633" s="2492"/>
      <c r="FT633" s="2492"/>
      <c r="FU633" s="2492"/>
      <c r="FV633" s="2492"/>
      <c r="FW633" s="2492"/>
      <c r="FX633" s="2492"/>
      <c r="FY633" s="2492"/>
      <c r="FZ633" s="2492"/>
      <c r="GA633" s="2492"/>
      <c r="GB633" s="2492"/>
      <c r="GC633" s="2492"/>
      <c r="GD633" s="2492"/>
      <c r="GE633" s="2492"/>
      <c r="GF633" s="2492"/>
      <c r="GG633" s="2492"/>
      <c r="GH633" s="2492"/>
      <c r="GI633" s="2492"/>
      <c r="GJ633" s="2492"/>
      <c r="GK633" s="2492"/>
      <c r="GL633" s="2492"/>
      <c r="GM633" s="2492"/>
      <c r="GN633" s="2492"/>
      <c r="GO633" s="2492"/>
      <c r="GP633" s="2492"/>
      <c r="GQ633" s="2492"/>
      <c r="GR633" s="2492"/>
      <c r="GS633" s="2492"/>
      <c r="GT633" s="2492"/>
      <c r="GU633" s="2492"/>
      <c r="GV633" s="2492"/>
      <c r="GW633" s="2492"/>
      <c r="GX633" s="2492"/>
      <c r="GY633" s="2492"/>
      <c r="GZ633" s="2492"/>
      <c r="HA633" s="2492"/>
      <c r="HB633" s="2492"/>
      <c r="HC633" s="2492"/>
      <c r="HD633" s="2492"/>
      <c r="HE633" s="2492"/>
      <c r="HF633" s="2492"/>
      <c r="HG633" s="2492"/>
      <c r="HH633" s="2492"/>
      <c r="HI633" s="2492"/>
      <c r="HJ633" s="2492"/>
      <c r="HK633" s="2492"/>
      <c r="HL633" s="2492"/>
      <c r="HM633" s="2492"/>
      <c r="HN633" s="2492"/>
      <c r="HO633" s="2492"/>
      <c r="HP633" s="2492"/>
      <c r="HQ633" s="2492"/>
      <c r="HR633" s="2492"/>
      <c r="HS633" s="2492"/>
      <c r="HT633" s="2492"/>
      <c r="HU633" s="2492"/>
      <c r="HV633" s="2492"/>
      <c r="HW633" s="2492"/>
      <c r="HX633" s="2492"/>
      <c r="HY633" s="2492"/>
      <c r="HZ633" s="2492"/>
      <c r="IA633" s="2492"/>
      <c r="IB633" s="2492"/>
      <c r="IC633" s="2492"/>
      <c r="ID633" s="2492"/>
      <c r="IE633" s="2492"/>
    </row>
    <row r="634" spans="1:239" s="1472" customFormat="1" ht="15.75" customHeight="1" thickBot="1">
      <c r="A634" s="1740">
        <v>4304</v>
      </c>
      <c r="B634" s="705" t="s">
        <v>2428</v>
      </c>
      <c r="C634" s="1741" t="s">
        <v>2429</v>
      </c>
      <c r="D634" s="157"/>
      <c r="E634" s="1742"/>
      <c r="F634" s="1596"/>
      <c r="G634" s="1507">
        <v>0.8</v>
      </c>
      <c r="H634" s="1668"/>
      <c r="I634" s="1744">
        <v>20.7</v>
      </c>
      <c r="J634" s="1745"/>
      <c r="K634" s="1670">
        <v>2</v>
      </c>
      <c r="L634" s="2444"/>
      <c r="M634" s="754" t="s">
        <v>2430</v>
      </c>
      <c r="N634" s="851"/>
      <c r="O634" s="799"/>
      <c r="P634" s="1906"/>
      <c r="Q634" s="799"/>
      <c r="R634" s="2616"/>
      <c r="S634" s="469"/>
      <c r="T634" s="422"/>
      <c r="U634" s="1907"/>
      <c r="V634" s="422"/>
      <c r="W634" s="1435"/>
      <c r="X634" s="1746">
        <v>0.2</v>
      </c>
      <c r="Y634" s="685"/>
      <c r="Z634" s="2162">
        <v>3743</v>
      </c>
      <c r="AA634" s="1921"/>
      <c r="AB634" s="2672"/>
      <c r="AC634" s="2516">
        <f t="shared" si="40"/>
        <v>0</v>
      </c>
      <c r="AD634" s="1416">
        <f t="shared" si="41"/>
        <v>0</v>
      </c>
      <c r="AE634" s="1416">
        <f t="shared" si="42"/>
        <v>0</v>
      </c>
      <c r="AF634" s="1416">
        <f t="shared" si="43"/>
        <v>0</v>
      </c>
      <c r="AG634" s="2492"/>
      <c r="AH634" s="2492"/>
      <c r="AI634" s="2492"/>
      <c r="AJ634" s="2492"/>
      <c r="AK634" s="2492"/>
      <c r="AL634" s="2492"/>
      <c r="AM634" s="2492"/>
      <c r="AN634" s="2492"/>
      <c r="AO634" s="2492"/>
      <c r="AP634" s="2492"/>
      <c r="AQ634" s="2492"/>
      <c r="AR634" s="2492"/>
      <c r="AS634" s="2492"/>
      <c r="AT634" s="2492"/>
      <c r="AU634" s="2492"/>
      <c r="AV634" s="2492"/>
      <c r="AW634" s="2492"/>
      <c r="AX634" s="2492"/>
      <c r="AY634" s="2492"/>
      <c r="AZ634" s="2492"/>
      <c r="BA634" s="2492"/>
      <c r="BB634" s="2492"/>
      <c r="BC634" s="2492"/>
      <c r="BD634" s="2492"/>
      <c r="BE634" s="2492"/>
      <c r="BF634" s="2492"/>
      <c r="BG634" s="2492"/>
      <c r="BH634" s="2492"/>
      <c r="BI634" s="2492"/>
      <c r="BJ634" s="2492"/>
      <c r="BK634" s="2492"/>
      <c r="BL634" s="2492"/>
      <c r="BM634" s="2492"/>
      <c r="BN634" s="2492"/>
      <c r="BO634" s="2492"/>
      <c r="BP634" s="2492"/>
      <c r="BQ634" s="2492"/>
      <c r="BR634" s="2492"/>
      <c r="BS634" s="2492"/>
      <c r="BT634" s="2492"/>
      <c r="BU634" s="2492"/>
      <c r="BV634" s="2492"/>
      <c r="BW634" s="2492"/>
      <c r="BX634" s="2492"/>
      <c r="BY634" s="2492"/>
      <c r="BZ634" s="2492"/>
      <c r="CA634" s="2492"/>
      <c r="CB634" s="2492"/>
      <c r="CC634" s="2492"/>
      <c r="CD634" s="2492"/>
      <c r="CE634" s="2492"/>
      <c r="CF634" s="2492"/>
      <c r="CG634" s="2492"/>
      <c r="CH634" s="2492"/>
      <c r="CI634" s="2492"/>
      <c r="CJ634" s="2492"/>
      <c r="CK634" s="2492"/>
      <c r="CL634" s="2492"/>
      <c r="CM634" s="2492"/>
      <c r="CN634" s="2492"/>
      <c r="CO634" s="2492"/>
      <c r="CP634" s="2492"/>
      <c r="CQ634" s="2492"/>
      <c r="CR634" s="2492"/>
      <c r="CS634" s="2492"/>
      <c r="CT634" s="2492"/>
      <c r="CU634" s="2492"/>
      <c r="CV634" s="2492"/>
      <c r="CW634" s="2492"/>
      <c r="CX634" s="2492"/>
      <c r="CY634" s="2492"/>
      <c r="CZ634" s="2492"/>
      <c r="DA634" s="2492"/>
      <c r="DB634" s="2492"/>
      <c r="DC634" s="2492"/>
      <c r="DD634" s="2492"/>
      <c r="DE634" s="2492"/>
      <c r="DF634" s="2492"/>
      <c r="DG634" s="2492"/>
      <c r="DH634" s="2492"/>
      <c r="DI634" s="2492"/>
      <c r="DJ634" s="2492"/>
      <c r="DK634" s="2492"/>
      <c r="DL634" s="2492"/>
      <c r="DM634" s="2492"/>
      <c r="DN634" s="2492"/>
      <c r="DO634" s="2492"/>
      <c r="DP634" s="2492"/>
      <c r="DQ634" s="2492"/>
      <c r="DR634" s="2492"/>
      <c r="DS634" s="2492"/>
      <c r="DT634" s="2492"/>
      <c r="DU634" s="2492"/>
      <c r="DV634" s="2492"/>
      <c r="DW634" s="2492"/>
      <c r="DX634" s="2492"/>
      <c r="DY634" s="2492"/>
      <c r="DZ634" s="2492"/>
      <c r="EA634" s="2492"/>
      <c r="EB634" s="2492"/>
      <c r="EC634" s="2492"/>
      <c r="ED634" s="2492"/>
      <c r="EE634" s="2492"/>
      <c r="EF634" s="2492"/>
      <c r="EG634" s="2492"/>
      <c r="EH634" s="2492"/>
      <c r="EI634" s="2492"/>
      <c r="EJ634" s="2492"/>
      <c r="EK634" s="2492"/>
      <c r="EL634" s="2492"/>
      <c r="EM634" s="2492"/>
      <c r="EN634" s="2492"/>
      <c r="EO634" s="2492"/>
      <c r="EP634" s="2492"/>
      <c r="EQ634" s="2492"/>
      <c r="ER634" s="2492"/>
      <c r="ES634" s="2492"/>
      <c r="ET634" s="2492"/>
      <c r="EU634" s="2492"/>
      <c r="EV634" s="2492"/>
      <c r="EW634" s="2492"/>
      <c r="EX634" s="2492"/>
      <c r="EY634" s="2492"/>
      <c r="EZ634" s="2492"/>
      <c r="FA634" s="2492"/>
      <c r="FB634" s="2492"/>
      <c r="FC634" s="2492"/>
      <c r="FD634" s="2492"/>
      <c r="FE634" s="2492"/>
      <c r="FF634" s="2492"/>
      <c r="FG634" s="2492"/>
      <c r="FH634" s="2492"/>
      <c r="FI634" s="2492"/>
      <c r="FJ634" s="2492"/>
      <c r="FK634" s="2492"/>
      <c r="FL634" s="2492"/>
      <c r="FM634" s="2492"/>
      <c r="FN634" s="2492"/>
      <c r="FO634" s="2492"/>
      <c r="FP634" s="2492"/>
      <c r="FQ634" s="2492"/>
      <c r="FR634" s="2492"/>
      <c r="FS634" s="2492"/>
      <c r="FT634" s="2492"/>
      <c r="FU634" s="2492"/>
      <c r="FV634" s="2492"/>
      <c r="FW634" s="2492"/>
      <c r="FX634" s="2492"/>
      <c r="FY634" s="2492"/>
      <c r="FZ634" s="2492"/>
      <c r="GA634" s="2492"/>
      <c r="GB634" s="2492"/>
      <c r="GC634" s="2492"/>
      <c r="GD634" s="2492"/>
      <c r="GE634" s="2492"/>
      <c r="GF634" s="2492"/>
      <c r="GG634" s="2492"/>
      <c r="GH634" s="2492"/>
      <c r="GI634" s="2492"/>
      <c r="GJ634" s="2492"/>
      <c r="GK634" s="2492"/>
      <c r="GL634" s="2492"/>
      <c r="GM634" s="2492"/>
      <c r="GN634" s="2492"/>
      <c r="GO634" s="2492"/>
      <c r="GP634" s="2492"/>
      <c r="GQ634" s="2492"/>
      <c r="GR634" s="2492"/>
      <c r="GS634" s="2492"/>
      <c r="GT634" s="2492"/>
      <c r="GU634" s="2492"/>
      <c r="GV634" s="2492"/>
      <c r="GW634" s="2492"/>
      <c r="GX634" s="2492"/>
      <c r="GY634" s="2492"/>
      <c r="GZ634" s="2492"/>
      <c r="HA634" s="2492"/>
      <c r="HB634" s="2492"/>
      <c r="HC634" s="2492"/>
      <c r="HD634" s="2492"/>
      <c r="HE634" s="2492"/>
      <c r="HF634" s="2492"/>
      <c r="HG634" s="2492"/>
      <c r="HH634" s="2492"/>
      <c r="HI634" s="2492"/>
      <c r="HJ634" s="2492"/>
      <c r="HK634" s="2492"/>
      <c r="HL634" s="2492"/>
      <c r="HM634" s="2492"/>
      <c r="HN634" s="2492"/>
      <c r="HO634" s="2492"/>
      <c r="HP634" s="2492"/>
      <c r="HQ634" s="2492"/>
      <c r="HR634" s="2492"/>
      <c r="HS634" s="2492"/>
      <c r="HT634" s="2492"/>
      <c r="HU634" s="2492"/>
      <c r="HV634" s="2492"/>
      <c r="HW634" s="2492"/>
      <c r="HX634" s="2492"/>
      <c r="HY634" s="2492"/>
      <c r="HZ634" s="2492"/>
      <c r="IA634" s="2492"/>
      <c r="IB634" s="2492"/>
      <c r="IC634" s="2492"/>
      <c r="ID634" s="2492"/>
      <c r="IE634" s="2492"/>
    </row>
    <row r="635" spans="1:239" s="2542" customFormat="1" ht="63.75" customHeight="1" thickBot="1">
      <c r="A635" s="2543" t="s">
        <v>362</v>
      </c>
      <c r="B635" s="2539"/>
      <c r="C635" s="172"/>
      <c r="D635" s="172"/>
      <c r="E635" s="2424"/>
      <c r="F635" s="2424"/>
      <c r="G635" s="172"/>
      <c r="H635" s="172"/>
      <c r="I635" s="172"/>
      <c r="J635" s="172"/>
      <c r="K635" s="1518"/>
      <c r="L635" s="2588">
        <f>SUM(L4:L634)</f>
        <v>0</v>
      </c>
      <c r="M635" s="172"/>
      <c r="N635" s="172"/>
      <c r="O635" s="172"/>
      <c r="P635" s="172"/>
      <c r="Q635" s="172"/>
      <c r="R635" s="2588">
        <f>SUM(R4:R634)</f>
        <v>0</v>
      </c>
      <c r="S635" s="172"/>
      <c r="T635" s="172"/>
      <c r="U635" s="172"/>
      <c r="V635" s="172"/>
      <c r="W635" s="2588">
        <f>SUM(W4:W634)</f>
        <v>0</v>
      </c>
      <c r="X635" s="172"/>
      <c r="Y635" s="172"/>
      <c r="Z635" s="2540"/>
      <c r="AA635" s="172"/>
      <c r="AB635" s="2703">
        <f>SUM(AB4:AB634)</f>
        <v>0</v>
      </c>
      <c r="AC635" s="2536">
        <f>SUM(AC4:AC634)</f>
        <v>0</v>
      </c>
      <c r="AD635" s="2536">
        <f>SUM(AD4:AD634)</f>
        <v>0</v>
      </c>
      <c r="AE635" s="2536">
        <f>SUM(AE4:AE634)</f>
        <v>0</v>
      </c>
      <c r="AF635" s="2536">
        <f>SUM(AF4:AF634)</f>
        <v>0</v>
      </c>
      <c r="AG635" s="2541"/>
      <c r="AH635" s="2541"/>
      <c r="AI635" s="2541"/>
      <c r="AJ635" s="2541"/>
      <c r="AK635" s="2541"/>
      <c r="AL635" s="2541"/>
      <c r="AM635" s="2541"/>
      <c r="AN635" s="2541"/>
      <c r="AO635" s="2541"/>
      <c r="AP635" s="2541"/>
      <c r="AQ635" s="2541"/>
      <c r="AR635" s="2541"/>
      <c r="AS635" s="2541"/>
      <c r="AT635" s="2541"/>
      <c r="AU635" s="2541"/>
      <c r="AV635" s="2541"/>
      <c r="AW635" s="2541"/>
      <c r="AX635" s="2541"/>
      <c r="AY635" s="2541"/>
      <c r="AZ635" s="2541"/>
      <c r="BA635" s="2541"/>
      <c r="BB635" s="2541"/>
      <c r="BC635" s="2541"/>
      <c r="BD635" s="2541"/>
      <c r="BE635" s="2541"/>
      <c r="BF635" s="2541"/>
      <c r="BG635" s="2541"/>
      <c r="BH635" s="2541"/>
      <c r="BI635" s="2541"/>
      <c r="BJ635" s="2541"/>
      <c r="BK635" s="2541"/>
      <c r="BL635" s="2541"/>
      <c r="BM635" s="2541"/>
      <c r="BN635" s="2541"/>
      <c r="BO635" s="2541"/>
      <c r="BP635" s="2541"/>
      <c r="BQ635" s="2541"/>
      <c r="BR635" s="2541"/>
      <c r="BS635" s="2541"/>
      <c r="BT635" s="2541"/>
      <c r="BU635" s="2541"/>
      <c r="BV635" s="2541"/>
      <c r="BW635" s="2541"/>
      <c r="BX635" s="2541"/>
      <c r="BY635" s="2541"/>
      <c r="BZ635" s="2541"/>
      <c r="CA635" s="2541"/>
      <c r="CB635" s="2541"/>
      <c r="CC635" s="2541"/>
      <c r="CD635" s="2541"/>
      <c r="CE635" s="2541"/>
      <c r="CF635" s="2541"/>
      <c r="CG635" s="2541"/>
      <c r="CH635" s="2541"/>
      <c r="CI635" s="2541"/>
      <c r="CJ635" s="2541"/>
      <c r="CK635" s="2541"/>
      <c r="CL635" s="2541"/>
      <c r="CM635" s="2541"/>
      <c r="CN635" s="2541"/>
      <c r="CO635" s="2541"/>
      <c r="CP635" s="2541"/>
      <c r="CQ635" s="2541"/>
      <c r="CR635" s="2541"/>
      <c r="CS635" s="2541"/>
      <c r="CT635" s="2541"/>
      <c r="CU635" s="2541"/>
      <c r="CV635" s="2541"/>
      <c r="CW635" s="2541"/>
      <c r="CX635" s="2541"/>
      <c r="CY635" s="2541"/>
      <c r="CZ635" s="2541"/>
      <c r="DA635" s="2541"/>
      <c r="DB635" s="2541"/>
      <c r="DC635" s="2541"/>
      <c r="DD635" s="2541"/>
      <c r="DE635" s="2541"/>
      <c r="DF635" s="2541"/>
      <c r="DG635" s="2541"/>
      <c r="DH635" s="2541"/>
      <c r="DI635" s="2541"/>
      <c r="DJ635" s="2541"/>
      <c r="DK635" s="2541"/>
      <c r="DL635" s="2541"/>
      <c r="DM635" s="2541"/>
      <c r="DN635" s="2541"/>
      <c r="DO635" s="2541"/>
      <c r="DP635" s="2541"/>
      <c r="DQ635" s="2541"/>
      <c r="DR635" s="2541"/>
      <c r="DS635" s="2541"/>
      <c r="DT635" s="2541"/>
      <c r="DU635" s="2541"/>
      <c r="DV635" s="2541"/>
      <c r="DW635" s="2541"/>
      <c r="DX635" s="2541"/>
      <c r="DY635" s="2541"/>
      <c r="DZ635" s="2541"/>
      <c r="EA635" s="2541"/>
      <c r="EB635" s="2541"/>
      <c r="EC635" s="2541"/>
      <c r="ED635" s="2541"/>
      <c r="EE635" s="2541"/>
      <c r="EF635" s="2541"/>
      <c r="EG635" s="2541"/>
      <c r="EH635" s="2541"/>
      <c r="EI635" s="2541"/>
      <c r="EJ635" s="2541"/>
      <c r="EK635" s="2541"/>
      <c r="EL635" s="2541"/>
      <c r="EM635" s="2541"/>
      <c r="EN635" s="2541"/>
      <c r="EO635" s="2541"/>
      <c r="EP635" s="2541"/>
      <c r="EQ635" s="2541"/>
      <c r="ER635" s="2541"/>
      <c r="ES635" s="2541"/>
      <c r="ET635" s="2541"/>
      <c r="EU635" s="2541"/>
      <c r="EV635" s="2541"/>
      <c r="EW635" s="2541"/>
      <c r="EX635" s="2541"/>
      <c r="EY635" s="2541"/>
      <c r="EZ635" s="2541"/>
      <c r="FA635" s="2541"/>
      <c r="FB635" s="2541"/>
      <c r="FC635" s="2541"/>
      <c r="FD635" s="2541"/>
      <c r="FE635" s="2541"/>
      <c r="FF635" s="2541"/>
      <c r="FG635" s="2541"/>
      <c r="FH635" s="2541"/>
      <c r="FI635" s="2541"/>
      <c r="FJ635" s="2541"/>
      <c r="FK635" s="2541"/>
      <c r="FL635" s="2541"/>
      <c r="FM635" s="2541"/>
      <c r="FN635" s="2541"/>
      <c r="FO635" s="2541"/>
      <c r="FP635" s="2541"/>
      <c r="FQ635" s="2541"/>
      <c r="FR635" s="2541"/>
      <c r="FS635" s="2541"/>
      <c r="FT635" s="2541"/>
      <c r="FU635" s="2541"/>
      <c r="FV635" s="2541"/>
      <c r="FW635" s="2541"/>
      <c r="FX635" s="2541"/>
      <c r="FY635" s="2541"/>
      <c r="FZ635" s="2541"/>
      <c r="GA635" s="2541"/>
      <c r="GB635" s="2541"/>
      <c r="GC635" s="2541"/>
      <c r="GD635" s="2541"/>
      <c r="GE635" s="2541"/>
      <c r="GF635" s="2541"/>
      <c r="GG635" s="2541"/>
      <c r="GH635" s="2541"/>
      <c r="GI635" s="2541"/>
      <c r="GJ635" s="2541"/>
      <c r="GK635" s="2541"/>
      <c r="GL635" s="2541"/>
      <c r="GM635" s="2541"/>
      <c r="GN635" s="2541"/>
      <c r="GO635" s="2541"/>
      <c r="GP635" s="2541"/>
      <c r="GQ635" s="2541"/>
      <c r="GR635" s="2541"/>
      <c r="GS635" s="2541"/>
      <c r="GT635" s="2541"/>
      <c r="GU635" s="2541"/>
      <c r="GV635" s="2541"/>
      <c r="GW635" s="2541"/>
      <c r="GX635" s="2541"/>
      <c r="GY635" s="2541"/>
      <c r="GZ635" s="2541"/>
      <c r="HA635" s="2541"/>
      <c r="HB635" s="2541"/>
      <c r="HC635" s="2541"/>
      <c r="HD635" s="2541"/>
      <c r="HE635" s="2541"/>
      <c r="HF635" s="2541"/>
      <c r="HG635" s="2541"/>
      <c r="HH635" s="2541"/>
      <c r="HI635" s="2541"/>
      <c r="HJ635" s="2541"/>
      <c r="HK635" s="2541"/>
      <c r="HL635" s="2541"/>
      <c r="HM635" s="2541"/>
      <c r="HN635" s="2541"/>
      <c r="HO635" s="2541"/>
      <c r="HP635" s="2541"/>
      <c r="HQ635" s="2541"/>
      <c r="HR635" s="2541"/>
      <c r="HS635" s="2541"/>
      <c r="HT635" s="2541"/>
      <c r="HU635" s="2541"/>
      <c r="HV635" s="2541"/>
      <c r="HW635" s="2541"/>
      <c r="HX635" s="2541"/>
      <c r="HY635" s="2541"/>
      <c r="HZ635" s="2541"/>
      <c r="IA635" s="2541"/>
      <c r="IB635" s="2541"/>
      <c r="IC635" s="2541"/>
      <c r="ID635" s="2541"/>
      <c r="IE635" s="2541"/>
    </row>
    <row r="636" spans="1:239" ht="63.75" customHeight="1">
      <c r="A636" s="2338"/>
      <c r="B636" s="2338"/>
      <c r="C636" s="2338"/>
      <c r="D636" s="2338"/>
      <c r="E636" s="2339"/>
      <c r="F636" s="2340"/>
      <c r="G636" s="2341"/>
      <c r="H636" s="2338"/>
      <c r="I636" s="2338"/>
      <c r="J636" s="2338"/>
      <c r="K636" s="2342"/>
      <c r="L636" s="2589"/>
      <c r="M636" s="2341"/>
      <c r="N636" s="2341"/>
      <c r="O636" s="2341"/>
      <c r="P636" s="2341"/>
      <c r="Q636" s="2341"/>
      <c r="R636" s="2589"/>
      <c r="S636" s="2341"/>
      <c r="T636" s="2341"/>
      <c r="U636" s="2341"/>
      <c r="V636" s="2341"/>
      <c r="W636" s="2589"/>
      <c r="X636" s="2343"/>
      <c r="Y636" s="2338"/>
      <c r="Z636" s="2344"/>
      <c r="AA636" s="2338"/>
      <c r="AB636" s="2704"/>
    </row>
    <row r="637" spans="1:239" ht="63.75" customHeight="1"/>
    <row r="638" spans="1:239" ht="63.75" customHeight="1"/>
  </sheetData>
  <mergeCells count="203">
    <mergeCell ref="C614:F614"/>
    <mergeCell ref="C615:F615"/>
    <mergeCell ref="C616:F616"/>
    <mergeCell ref="C212:F212"/>
    <mergeCell ref="C249:F249"/>
    <mergeCell ref="C321:F321"/>
    <mergeCell ref="C329:F329"/>
    <mergeCell ref="C493:F493"/>
    <mergeCell ref="C604:F604"/>
    <mergeCell ref="C607:F607"/>
    <mergeCell ref="C608:F608"/>
    <mergeCell ref="C609:F609"/>
    <mergeCell ref="C613:F613"/>
    <mergeCell ref="C594:F594"/>
    <mergeCell ref="C595:F595"/>
    <mergeCell ref="C599:F599"/>
    <mergeCell ref="C601:F601"/>
    <mergeCell ref="C602:F602"/>
    <mergeCell ref="C588:F588"/>
    <mergeCell ref="C591:F591"/>
    <mergeCell ref="C592:F592"/>
    <mergeCell ref="C593:F593"/>
    <mergeCell ref="C573:F573"/>
    <mergeCell ref="C575:F575"/>
    <mergeCell ref="C580:E580"/>
    <mergeCell ref="C582:F582"/>
    <mergeCell ref="C587:F587"/>
    <mergeCell ref="C541:F541"/>
    <mergeCell ref="C544:E544"/>
    <mergeCell ref="C546:F546"/>
    <mergeCell ref="C550:F550"/>
    <mergeCell ref="C551:F551"/>
    <mergeCell ref="C554:F554"/>
    <mergeCell ref="C520:E520"/>
    <mergeCell ref="C524:E524"/>
    <mergeCell ref="C531:E531"/>
    <mergeCell ref="C534:F534"/>
    <mergeCell ref="C537:E537"/>
    <mergeCell ref="C540:E540"/>
    <mergeCell ref="C505:F505"/>
    <mergeCell ref="C507:F507"/>
    <mergeCell ref="C514:F514"/>
    <mergeCell ref="C515:F515"/>
    <mergeCell ref="C516:E516"/>
    <mergeCell ref="C519:F519"/>
    <mergeCell ref="C490:E490"/>
    <mergeCell ref="C494:F494"/>
    <mergeCell ref="C499:E499"/>
    <mergeCell ref="C496:F496"/>
    <mergeCell ref="C503:F503"/>
    <mergeCell ref="C469:F469"/>
    <mergeCell ref="C470:F470"/>
    <mergeCell ref="C477:F477"/>
    <mergeCell ref="C486:F486"/>
    <mergeCell ref="C489:F489"/>
    <mergeCell ref="C455:F455"/>
    <mergeCell ref="C456:F456"/>
    <mergeCell ref="C459:F459"/>
    <mergeCell ref="C461:F461"/>
    <mergeCell ref="C467:F467"/>
    <mergeCell ref="C468:F468"/>
    <mergeCell ref="C419:F419"/>
    <mergeCell ref="C427:E427"/>
    <mergeCell ref="C443:F443"/>
    <mergeCell ref="C454:F454"/>
    <mergeCell ref="C407:E407"/>
    <mergeCell ref="C408:E408"/>
    <mergeCell ref="C412:E412"/>
    <mergeCell ref="C414:F414"/>
    <mergeCell ref="C416:F416"/>
    <mergeCell ref="C418:E418"/>
    <mergeCell ref="C368:F368"/>
    <mergeCell ref="N387:AB388"/>
    <mergeCell ref="C388:E388"/>
    <mergeCell ref="C390:F390"/>
    <mergeCell ref="C401:E401"/>
    <mergeCell ref="C406:E406"/>
    <mergeCell ref="C339:F339"/>
    <mergeCell ref="C340:F340"/>
    <mergeCell ref="C341:F341"/>
    <mergeCell ref="C342:F342"/>
    <mergeCell ref="C347:F347"/>
    <mergeCell ref="C328:F328"/>
    <mergeCell ref="C331:F331"/>
    <mergeCell ref="C336:F336"/>
    <mergeCell ref="C337:E337"/>
    <mergeCell ref="C338:E338"/>
    <mergeCell ref="C322:F322"/>
    <mergeCell ref="C323:F323"/>
    <mergeCell ref="C325:F325"/>
    <mergeCell ref="C326:F326"/>
    <mergeCell ref="C327:F327"/>
    <mergeCell ref="C319:F319"/>
    <mergeCell ref="C320:F320"/>
    <mergeCell ref="C318:F318"/>
    <mergeCell ref="C312:E312"/>
    <mergeCell ref="C313:F313"/>
    <mergeCell ref="C314:F314"/>
    <mergeCell ref="C315:F315"/>
    <mergeCell ref="C316:F316"/>
    <mergeCell ref="C317:F317"/>
    <mergeCell ref="C301:F301"/>
    <mergeCell ref="C303:F303"/>
    <mergeCell ref="C304:F304"/>
    <mergeCell ref="C309:F309"/>
    <mergeCell ref="C292:F292"/>
    <mergeCell ref="C293:F293"/>
    <mergeCell ref="C294:F294"/>
    <mergeCell ref="C295:E295"/>
    <mergeCell ref="C297:F297"/>
    <mergeCell ref="C298:F298"/>
    <mergeCell ref="C284:F284"/>
    <mergeCell ref="C286:F286"/>
    <mergeCell ref="C287:F287"/>
    <mergeCell ref="C288:F288"/>
    <mergeCell ref="C289:F289"/>
    <mergeCell ref="C290:F290"/>
    <mergeCell ref="C265:F265"/>
    <mergeCell ref="C267:F267"/>
    <mergeCell ref="C268:F268"/>
    <mergeCell ref="C274:E274"/>
    <mergeCell ref="C275:F275"/>
    <mergeCell ref="N189:AB190"/>
    <mergeCell ref="C190:E190"/>
    <mergeCell ref="N277:AB278"/>
    <mergeCell ref="C278:E278"/>
    <mergeCell ref="C232:F232"/>
    <mergeCell ref="C233:E233"/>
    <mergeCell ref="N233:AB234"/>
    <mergeCell ref="C234:E234"/>
    <mergeCell ref="C263:F263"/>
    <mergeCell ref="C215:E215"/>
    <mergeCell ref="C218:D218"/>
    <mergeCell ref="C224:E224"/>
    <mergeCell ref="C228:F228"/>
    <mergeCell ref="C230:F230"/>
    <mergeCell ref="C231:F231"/>
    <mergeCell ref="C174:F174"/>
    <mergeCell ref="C139:F139"/>
    <mergeCell ref="C156:F156"/>
    <mergeCell ref="B159:B160"/>
    <mergeCell ref="C159:D160"/>
    <mergeCell ref="E159:F160"/>
    <mergeCell ref="C192:F192"/>
    <mergeCell ref="C203:E203"/>
    <mergeCell ref="C213:F213"/>
    <mergeCell ref="C185:F185"/>
    <mergeCell ref="C187:F187"/>
    <mergeCell ref="C188:E188"/>
    <mergeCell ref="C189:E189"/>
    <mergeCell ref="C113:F113"/>
    <mergeCell ref="C115:E115"/>
    <mergeCell ref="C121:F121"/>
    <mergeCell ref="C104:F104"/>
    <mergeCell ref="B105:B106"/>
    <mergeCell ref="C105:E106"/>
    <mergeCell ref="F105:F106"/>
    <mergeCell ref="C170:F170"/>
    <mergeCell ref="C171:E171"/>
    <mergeCell ref="B94:B95"/>
    <mergeCell ref="C94:F95"/>
    <mergeCell ref="C78:F78"/>
    <mergeCell ref="C84:F84"/>
    <mergeCell ref="B91:B92"/>
    <mergeCell ref="C91:F92"/>
    <mergeCell ref="B96:B97"/>
    <mergeCell ref="C96:F97"/>
    <mergeCell ref="C103:F103"/>
    <mergeCell ref="B100:B101"/>
    <mergeCell ref="C100:F101"/>
    <mergeCell ref="C68:F68"/>
    <mergeCell ref="C69:F69"/>
    <mergeCell ref="C70:F70"/>
    <mergeCell ref="C71:E71"/>
    <mergeCell ref="C75:F75"/>
    <mergeCell ref="C76:F76"/>
    <mergeCell ref="C14:F14"/>
    <mergeCell ref="C27:F27"/>
    <mergeCell ref="C43:F43"/>
    <mergeCell ref="C47:F47"/>
    <mergeCell ref="C48:F48"/>
    <mergeCell ref="C5:F5"/>
    <mergeCell ref="C6:F6"/>
    <mergeCell ref="C7:F7"/>
    <mergeCell ref="C13:F13"/>
    <mergeCell ref="G3:H3"/>
    <mergeCell ref="I3:J3"/>
    <mergeCell ref="N3:O3"/>
    <mergeCell ref="P3:Q3"/>
    <mergeCell ref="S3:T3"/>
    <mergeCell ref="A2:A3"/>
    <mergeCell ref="B2:B3"/>
    <mergeCell ref="C2:F3"/>
    <mergeCell ref="G2:M2"/>
    <mergeCell ref="N2:W2"/>
    <mergeCell ref="X2:AB2"/>
    <mergeCell ref="AF1:AF3"/>
    <mergeCell ref="X3:Y3"/>
    <mergeCell ref="Z3:AA3"/>
    <mergeCell ref="U3:V3"/>
    <mergeCell ref="AC1:AC3"/>
    <mergeCell ref="AD1:AD3"/>
    <mergeCell ref="AE1:AE3"/>
  </mergeCells>
  <conditionalFormatting sqref="AB1:AB3 AB11:AB14 W11:W14 R11:R14 L11:L14 L16:L20 R16:R20 W16:W20 AB16:AB20 AB22:AB37 W22:W37 R22:R37 L22:L37 L39:L41 R39:R41 W39:W41 AB39:AB41 AB43:AB45 W43:W45 R43:R45 L43:L45 L47:L49 R47:R49 W47:W49 AB47:AB49 AB51:AB52 W51:W52 R51:R52 L51:L52 L54 R54 W54 AB54 AB56 W56 R56 L56 L58:L60 R58:R60 W58:W60 AB58:AB60 AB62 W62 R62 L62 L64 R64 W64 AB64 AB66:AB80 W66:W80 R66:R80 L66:L80 L82:L87 R82:R87 W82:W87 AB82:AB87 AB89 W89 R89 L89 L91:L98 R91:R98 W91:W98 AB91 AB111:AB113 W111:W113 R111:R113 L111:L113 L115 R115 W115 AB115 AB117 W117 R117 L117 AB123:AB124 W123:W124 R123:R124 L123:L124 L126:L128 R126:R128 W126:W128 AB126:AB128 AB130:AB132 W130:W132 R130:R132 L130:L132 L134 R134 W134 AB134 AB136:AB148 W136:W148 R136:R148 L136:L148 L150:L152 R150:R152 W150:W152 AB150:AB152 AB154 W154 R154 L154 L156:L161 R156:R161 W156:W161 AB156:AB161 AB163 W163 R163 L163 L165:L167 R165:R167 W165:W167 AB165:AB167 L176 R176 W176 AB176 L180:L185 R181:R185 W181:W185 AB180:AB185 AB187:AB190 W187:W190 R187:R190 L187:L190 L192 R192 W192 AB192 AB194:AB198 W194:W198 R194:R198 L194:L198 L200 R200 W200 AB200 AB202:AB228 W202:W228 R202:R228 L202:L228 L230:L234 R230:R234 W230:W234 AB230:AB234 AB236:AB252 W236:W252 R236:R252 L236:L252 L254:L261 R254:R261 W254:W261 AB254:AB261 AB263:AB275 W263:W275 R263:R275 L263:L275 L277:L278 R277:R278 W277:W278 AB277:AB278 AB280:AB287 W280:W287 R280:R287 L280:L287 L312:L342 R312:R342 W312:W342 AB312:AB318 AB344:AB345 W344:W345 R344:R345 L344:L345 L347:L349 R347:R349 W347:W349 AB347:AB349 AB351:AB356 W351:W356 R351:R356 L351:L356 L358:L360 R358:R360 W358:W360 AB358:AB360 AB362:AB364 W362:W364 R362:R364 L362:L364 L366:L372 R366:R372 W366:W372 AB366:AB372 AB374:AB376 W374:W376 R374:R376 L374:L376 L378:L385 R378:R385 W378:W385 AB378:AB385 AB387:AB388 W387:W388 R387:R388 L387:L388 AB421:AB438 W421:W438 R421:R438 L421:L438 L440 R440 W440 AB440 AB442:AB443 W442:W443 R442:R443 L442:L443 L473:L481 R473:R481 W473:W481 AB473:AB481 AB483:AB484 W483:W484 R483:R484 L483:L484 L486:L487 R486:R487 W486:W487 AB486:AB487 AB489:AB496 W489:W496 R489:R496 L489:L496 L498:L509 R498:R509 W498:W509 AB498:AB509 AB511 W511 R511 L511 L513:L517 R513:R517 W513:W517 AB513:AB517 AB519:AB520 W519:W520 R519:R520 L519:L520 L522:L527 R522:R527 W522:W527 AB522:AB527 AB529:AB532 W529:W532 R529:R532 L529:L532 L534 R534 W534 AB534 AB536:AB548 W536:W548 R536:R548 L536:L548 L550:L557 R550:R557 W550:W557 AB550:AB557 L559 R559 W559 AB559 AB561 W561 R561 L561 AB591:AB595 W591 R591 L591:L595 L597:L609 R597:R609 W597:W609 AB597:AB609 AB611 W611 R611 L611 L613:L617 R613:R617 W613:W617 AB613:AB617 L619:L625 R619:R625 W619:W625 AB619:AB625 L9 R9 W9 AB9 W1:W7 R1:R7 L1:L7 AB4:AF7 AB100 W100:W109 R100:R109 L100:L109 L119:L121 R119:R121 W119:W121 AB119:AF121 AB169:AF172 W169:W172 R169:R172 L169:L172 L174 R174 W174 AB174:AF174 W178 R178 L178 AC178:AF178 L289:L310 R289:R300 W289:W300 AB289:AB300 AB302:AB310 W302:W310 R302:R310 AB320:AB342 L390:L419 R390:R419 W390:W419 AB390:AF419 L445:L450 R445:R450 W445:W450 AB445:AF450 AB452:AF471 W452:W471 R452:R471 L452:L471 AB563:AF580 W563:W574 R563:R574 L563:L580 R576:R580 W576:W580 L582:L589 R582:R589 W582:W589 AB582:AF589 R593:R595 W593:W595 AB627 W627 R627 L627 L629:L1048576 R629:R1048576 W629:W1048576 AB629:AB1048576 AB93:AB94 AB96 AB98 AB102:AB105 AB107:AB109">
    <cfRule type="cellIs" dxfId="339" priority="200" operator="greaterThan">
      <formula>0</formula>
    </cfRule>
  </conditionalFormatting>
  <conditionalFormatting sqref="AC1">
    <cfRule type="cellIs" dxfId="338" priority="199" operator="greaterThan">
      <formula>0</formula>
    </cfRule>
  </conditionalFormatting>
  <conditionalFormatting sqref="AD1:AF1">
    <cfRule type="cellIs" dxfId="337" priority="198" operator="greaterThan">
      <formula>0</formula>
    </cfRule>
  </conditionalFormatting>
  <conditionalFormatting sqref="AC1:AF3 AC11:AF14 AC16:AF20 AC22:AF37 AC39:AF41 AC43:AF45 AC47:AF49 AC51:AF52 AC54:AF54 AC56:AF56 AC58:AF60 AC62:AF62 AC64:AF64 AC66:AF80 AC82:AF87 AC89:AF89 AC91:AF98 AC111:AF113 AC115:AF115 AC117:AF117 AC123:AF124 AC126:AF128 AC130:AF132 AC134:AF134 AC136:AF148 AC150:AF152 AC154:AF154 AC156:AF161 AC163:AF163 AC165:AF167 AC176:AF176 AC180:AF185 AC187:AF190 AC192:AF192 AC194:AF198 AC200:AF200 AC202:AF228 AC230:AF234 AC236:AF252 AC254:AF261 AC263:AF275 AC277:AF278 AC280:AF287 AC312:AF342 AC344:AF345 AC347:AF349 AC351:AF356 AC358:AF360 AC362:AF364 AC366:AF372 AC374:AF376 AC378:AF385 AC387:AF388 AC421:AF438 AC440:AF440 AC442:AF443 AC473:AF481 AC483:AF484 AC486:AF487 AC489:AF496 AC498:AF509 AC511:AF511 AC513:AF517 AC519:AF520 AC522:AF527 AC529:AF532 AC534:AF534 AC536:AF548 AC550:AF557 AC559:AF559 AC561:AF561 AC591:AF595 AC597:AF609 AC611:AF611 AC613:AF617 AC619:AF625 AC9:AF9 AC100:AF109 AC289:AF310 AC627:AF627 AC629:AF1048576">
    <cfRule type="cellIs" dxfId="336" priority="197" operator="greaterThan">
      <formula>0</formula>
    </cfRule>
  </conditionalFormatting>
  <conditionalFormatting sqref="L10 R10 W10 AB10">
    <cfRule type="cellIs" dxfId="335" priority="196" operator="greaterThan">
      <formula>0</formula>
    </cfRule>
  </conditionalFormatting>
  <conditionalFormatting sqref="AC10:AF10">
    <cfRule type="cellIs" dxfId="334" priority="195" operator="greaterThan">
      <formula>0</formula>
    </cfRule>
  </conditionalFormatting>
  <conditionalFormatting sqref="L15 R15 W15 AB15">
    <cfRule type="cellIs" dxfId="333" priority="194" operator="greaterThan">
      <formula>0</formula>
    </cfRule>
  </conditionalFormatting>
  <conditionalFormatting sqref="AC15:AF15">
    <cfRule type="cellIs" dxfId="332" priority="193" operator="greaterThan">
      <formula>0</formula>
    </cfRule>
  </conditionalFormatting>
  <conditionalFormatting sqref="L21 R21 W21 AB21">
    <cfRule type="cellIs" dxfId="331" priority="192" operator="greaterThan">
      <formula>0</formula>
    </cfRule>
  </conditionalFormatting>
  <conditionalFormatting sqref="AC21:AF21">
    <cfRule type="cellIs" dxfId="330" priority="191" operator="greaterThan">
      <formula>0</formula>
    </cfRule>
  </conditionalFormatting>
  <conditionalFormatting sqref="L38 R38 W38 AB38">
    <cfRule type="cellIs" dxfId="329" priority="190" operator="greaterThan">
      <formula>0</formula>
    </cfRule>
  </conditionalFormatting>
  <conditionalFormatting sqref="AC38:AF38">
    <cfRule type="cellIs" dxfId="328" priority="189" operator="greaterThan">
      <formula>0</formula>
    </cfRule>
  </conditionalFormatting>
  <conditionalFormatting sqref="L42 R42 W42 AB42">
    <cfRule type="cellIs" dxfId="327" priority="188" operator="greaterThan">
      <formula>0</formula>
    </cfRule>
  </conditionalFormatting>
  <conditionalFormatting sqref="AC42:AF42">
    <cfRule type="cellIs" dxfId="326" priority="187" operator="greaterThan">
      <formula>0</formula>
    </cfRule>
  </conditionalFormatting>
  <conditionalFormatting sqref="L46 R46 W46 AB46">
    <cfRule type="cellIs" dxfId="325" priority="186" operator="greaterThan">
      <formula>0</formula>
    </cfRule>
  </conditionalFormatting>
  <conditionalFormatting sqref="AC46:AF46">
    <cfRule type="cellIs" dxfId="324" priority="185" operator="greaterThan">
      <formula>0</formula>
    </cfRule>
  </conditionalFormatting>
  <conditionalFormatting sqref="L50 R50 W50 AB50">
    <cfRule type="cellIs" dxfId="323" priority="184" operator="greaterThan">
      <formula>0</formula>
    </cfRule>
  </conditionalFormatting>
  <conditionalFormatting sqref="AC50:AF50">
    <cfRule type="cellIs" dxfId="322" priority="183" operator="greaterThan">
      <formula>0</formula>
    </cfRule>
  </conditionalFormatting>
  <conditionalFormatting sqref="L53 R53 W53 AB53">
    <cfRule type="cellIs" dxfId="321" priority="182" operator="greaterThan">
      <formula>0</formula>
    </cfRule>
  </conditionalFormatting>
  <conditionalFormatting sqref="AC53:AF53">
    <cfRule type="cellIs" dxfId="320" priority="181" operator="greaterThan">
      <formula>0</formula>
    </cfRule>
  </conditionalFormatting>
  <conditionalFormatting sqref="L55 R55 W55 AB55">
    <cfRule type="cellIs" dxfId="319" priority="180" operator="greaterThan">
      <formula>0</formula>
    </cfRule>
  </conditionalFormatting>
  <conditionalFormatting sqref="AC55:AF55">
    <cfRule type="cellIs" dxfId="318" priority="179" operator="greaterThan">
      <formula>0</formula>
    </cfRule>
  </conditionalFormatting>
  <conditionalFormatting sqref="L57 R57 W57 AB57">
    <cfRule type="cellIs" dxfId="317" priority="178" operator="greaterThan">
      <formula>0</formula>
    </cfRule>
  </conditionalFormatting>
  <conditionalFormatting sqref="AC57:AF57">
    <cfRule type="cellIs" dxfId="316" priority="177" operator="greaterThan">
      <formula>0</formula>
    </cfRule>
  </conditionalFormatting>
  <conditionalFormatting sqref="L61 R61 W61 AB61">
    <cfRule type="cellIs" dxfId="315" priority="176" operator="greaterThan">
      <formula>0</formula>
    </cfRule>
  </conditionalFormatting>
  <conditionalFormatting sqref="AC61:AF61">
    <cfRule type="cellIs" dxfId="314" priority="175" operator="greaterThan">
      <formula>0</formula>
    </cfRule>
  </conditionalFormatting>
  <conditionalFormatting sqref="L63 R63 W63 AB63">
    <cfRule type="cellIs" dxfId="313" priority="174" operator="greaterThan">
      <formula>0</formula>
    </cfRule>
  </conditionalFormatting>
  <conditionalFormatting sqref="AC63:AF63">
    <cfRule type="cellIs" dxfId="312" priority="173" operator="greaterThan">
      <formula>0</formula>
    </cfRule>
  </conditionalFormatting>
  <conditionalFormatting sqref="L65 R65 W65 AB65">
    <cfRule type="cellIs" dxfId="311" priority="172" operator="greaterThan">
      <formula>0</formula>
    </cfRule>
  </conditionalFormatting>
  <conditionalFormatting sqref="AC65:AF65">
    <cfRule type="cellIs" dxfId="310" priority="171" operator="greaterThan">
      <formula>0</formula>
    </cfRule>
  </conditionalFormatting>
  <conditionalFormatting sqref="L81 R81 W81 AB81">
    <cfRule type="cellIs" dxfId="309" priority="170" operator="greaterThan">
      <formula>0</formula>
    </cfRule>
  </conditionalFormatting>
  <conditionalFormatting sqref="AC81:AF81">
    <cfRule type="cellIs" dxfId="308" priority="169" operator="greaterThan">
      <formula>0</formula>
    </cfRule>
  </conditionalFormatting>
  <conditionalFormatting sqref="L88 R88 W88 AB88">
    <cfRule type="cellIs" dxfId="307" priority="168" operator="greaterThan">
      <formula>0</formula>
    </cfRule>
  </conditionalFormatting>
  <conditionalFormatting sqref="AC88:AF88">
    <cfRule type="cellIs" dxfId="306" priority="167" operator="greaterThan">
      <formula>0</formula>
    </cfRule>
  </conditionalFormatting>
  <conditionalFormatting sqref="L90 R90 W90 AB90">
    <cfRule type="cellIs" dxfId="305" priority="166" operator="greaterThan">
      <formula>0</formula>
    </cfRule>
  </conditionalFormatting>
  <conditionalFormatting sqref="AC90:AF90">
    <cfRule type="cellIs" dxfId="304" priority="165" operator="greaterThan">
      <formula>0</formula>
    </cfRule>
  </conditionalFormatting>
  <conditionalFormatting sqref="L110 R110 W110 AB110">
    <cfRule type="cellIs" dxfId="303" priority="164" operator="greaterThan">
      <formula>0</formula>
    </cfRule>
  </conditionalFormatting>
  <conditionalFormatting sqref="AC110:AF110">
    <cfRule type="cellIs" dxfId="302" priority="163" operator="greaterThan">
      <formula>0</formula>
    </cfRule>
  </conditionalFormatting>
  <conditionalFormatting sqref="L114 R114 W114 AB114">
    <cfRule type="cellIs" dxfId="301" priority="162" operator="greaterThan">
      <formula>0</formula>
    </cfRule>
  </conditionalFormatting>
  <conditionalFormatting sqref="AC114:AF114">
    <cfRule type="cellIs" dxfId="300" priority="161" operator="greaterThan">
      <formula>0</formula>
    </cfRule>
  </conditionalFormatting>
  <conditionalFormatting sqref="L116 R116 W116 AB116">
    <cfRule type="cellIs" dxfId="299" priority="160" operator="greaterThan">
      <formula>0</formula>
    </cfRule>
  </conditionalFormatting>
  <conditionalFormatting sqref="AC116:AF116">
    <cfRule type="cellIs" dxfId="298" priority="159" operator="greaterThan">
      <formula>0</formula>
    </cfRule>
  </conditionalFormatting>
  <conditionalFormatting sqref="L118 R118 W118 AB118">
    <cfRule type="cellIs" dxfId="297" priority="158" operator="greaterThan">
      <formula>0</formula>
    </cfRule>
  </conditionalFormatting>
  <conditionalFormatting sqref="AC118:AF118">
    <cfRule type="cellIs" dxfId="296" priority="157" operator="greaterThan">
      <formula>0</formula>
    </cfRule>
  </conditionalFormatting>
  <conditionalFormatting sqref="L122 R122 W122 AB122">
    <cfRule type="cellIs" dxfId="295" priority="156" operator="greaterThan">
      <formula>0</formula>
    </cfRule>
  </conditionalFormatting>
  <conditionalFormatting sqref="AC122:AF122">
    <cfRule type="cellIs" dxfId="294" priority="155" operator="greaterThan">
      <formula>0</formula>
    </cfRule>
  </conditionalFormatting>
  <conditionalFormatting sqref="L125 R125 W125 AB125">
    <cfRule type="cellIs" dxfId="293" priority="154" operator="greaterThan">
      <formula>0</formula>
    </cfRule>
  </conditionalFormatting>
  <conditionalFormatting sqref="AC125:AF125">
    <cfRule type="cellIs" dxfId="292" priority="153" operator="greaterThan">
      <formula>0</formula>
    </cfRule>
  </conditionalFormatting>
  <conditionalFormatting sqref="L129 R129 W129 AB129">
    <cfRule type="cellIs" dxfId="291" priority="152" operator="greaterThan">
      <formula>0</formula>
    </cfRule>
  </conditionalFormatting>
  <conditionalFormatting sqref="AC129:AF129">
    <cfRule type="cellIs" dxfId="290" priority="151" operator="greaterThan">
      <formula>0</formula>
    </cfRule>
  </conditionalFormatting>
  <conditionalFormatting sqref="L133 R133 W133 AB133">
    <cfRule type="cellIs" dxfId="289" priority="150" operator="greaterThan">
      <formula>0</formula>
    </cfRule>
  </conditionalFormatting>
  <conditionalFormatting sqref="AC133:AF133">
    <cfRule type="cellIs" dxfId="288" priority="149" operator="greaterThan">
      <formula>0</formula>
    </cfRule>
  </conditionalFormatting>
  <conditionalFormatting sqref="L135 R135 W135 AB135">
    <cfRule type="cellIs" dxfId="287" priority="148" operator="greaterThan">
      <formula>0</formula>
    </cfRule>
  </conditionalFormatting>
  <conditionalFormatting sqref="AC135:AF135">
    <cfRule type="cellIs" dxfId="286" priority="147" operator="greaterThan">
      <formula>0</formula>
    </cfRule>
  </conditionalFormatting>
  <conditionalFormatting sqref="L149 R149 W149 AB149">
    <cfRule type="cellIs" dxfId="285" priority="146" operator="greaterThan">
      <formula>0</formula>
    </cfRule>
  </conditionalFormatting>
  <conditionalFormatting sqref="AC149:AF149">
    <cfRule type="cellIs" dxfId="284" priority="145" operator="greaterThan">
      <formula>0</formula>
    </cfRule>
  </conditionalFormatting>
  <conditionalFormatting sqref="L153 R153 W153 AB153">
    <cfRule type="cellIs" dxfId="283" priority="144" operator="greaterThan">
      <formula>0</formula>
    </cfRule>
  </conditionalFormatting>
  <conditionalFormatting sqref="AC153:AF153">
    <cfRule type="cellIs" dxfId="282" priority="143" operator="greaterThan">
      <formula>0</formula>
    </cfRule>
  </conditionalFormatting>
  <conditionalFormatting sqref="L155 R155 W155 AB155">
    <cfRule type="cellIs" dxfId="281" priority="142" operator="greaterThan">
      <formula>0</formula>
    </cfRule>
  </conditionalFormatting>
  <conditionalFormatting sqref="AC155:AF155">
    <cfRule type="cellIs" dxfId="280" priority="141" operator="greaterThan">
      <formula>0</formula>
    </cfRule>
  </conditionalFormatting>
  <conditionalFormatting sqref="L162 R162 W162 AB162">
    <cfRule type="cellIs" dxfId="279" priority="140" operator="greaterThan">
      <formula>0</formula>
    </cfRule>
  </conditionalFormatting>
  <conditionalFormatting sqref="AC162:AF162">
    <cfRule type="cellIs" dxfId="278" priority="139" operator="greaterThan">
      <formula>0</formula>
    </cfRule>
  </conditionalFormatting>
  <conditionalFormatting sqref="L164 R164 W164 AB164">
    <cfRule type="cellIs" dxfId="277" priority="138" operator="greaterThan">
      <formula>0</formula>
    </cfRule>
  </conditionalFormatting>
  <conditionalFormatting sqref="AC164:AF164">
    <cfRule type="cellIs" dxfId="276" priority="137" operator="greaterThan">
      <formula>0</formula>
    </cfRule>
  </conditionalFormatting>
  <conditionalFormatting sqref="L168 R168 W168 AB168">
    <cfRule type="cellIs" dxfId="275" priority="136" operator="greaterThan">
      <formula>0</formula>
    </cfRule>
  </conditionalFormatting>
  <conditionalFormatting sqref="AC168:AF168">
    <cfRule type="cellIs" dxfId="274" priority="135" operator="greaterThan">
      <formula>0</formula>
    </cfRule>
  </conditionalFormatting>
  <conditionalFormatting sqref="L175 R175 W175 AB175">
    <cfRule type="cellIs" dxfId="273" priority="134" operator="greaterThan">
      <formula>0</formula>
    </cfRule>
  </conditionalFormatting>
  <conditionalFormatting sqref="AC175:AF175">
    <cfRule type="cellIs" dxfId="272" priority="133" operator="greaterThan">
      <formula>0</formula>
    </cfRule>
  </conditionalFormatting>
  <conditionalFormatting sqref="L177 R177 W177 AB177">
    <cfRule type="cellIs" dxfId="271" priority="132" operator="greaterThan">
      <formula>0</formula>
    </cfRule>
  </conditionalFormatting>
  <conditionalFormatting sqref="AC177:AF177">
    <cfRule type="cellIs" dxfId="270" priority="131" operator="greaterThan">
      <formula>0</formula>
    </cfRule>
  </conditionalFormatting>
  <conditionalFormatting sqref="L179 R179 W179 AB179">
    <cfRule type="cellIs" dxfId="269" priority="130" operator="greaterThan">
      <formula>0</formula>
    </cfRule>
  </conditionalFormatting>
  <conditionalFormatting sqref="AC179:AF179">
    <cfRule type="cellIs" dxfId="268" priority="129" operator="greaterThan">
      <formula>0</formula>
    </cfRule>
  </conditionalFormatting>
  <conditionalFormatting sqref="L186 R186 W186 AB186">
    <cfRule type="cellIs" dxfId="267" priority="128" operator="greaterThan">
      <formula>0</formula>
    </cfRule>
  </conditionalFormatting>
  <conditionalFormatting sqref="AC186:AF186">
    <cfRule type="cellIs" dxfId="266" priority="127" operator="greaterThan">
      <formula>0</formula>
    </cfRule>
  </conditionalFormatting>
  <conditionalFormatting sqref="L191 R191 W191 AB191">
    <cfRule type="cellIs" dxfId="265" priority="126" operator="greaterThan">
      <formula>0</formula>
    </cfRule>
  </conditionalFormatting>
  <conditionalFormatting sqref="AC191:AF191">
    <cfRule type="cellIs" dxfId="264" priority="125" operator="greaterThan">
      <formula>0</formula>
    </cfRule>
  </conditionalFormatting>
  <conditionalFormatting sqref="L193 R193 W193 AB193">
    <cfRule type="cellIs" dxfId="263" priority="124" operator="greaterThan">
      <formula>0</formula>
    </cfRule>
  </conditionalFormatting>
  <conditionalFormatting sqref="AC193:AF193">
    <cfRule type="cellIs" dxfId="262" priority="123" operator="greaterThan">
      <formula>0</formula>
    </cfRule>
  </conditionalFormatting>
  <conditionalFormatting sqref="L199 R199 W199 AB199">
    <cfRule type="cellIs" dxfId="261" priority="122" operator="greaterThan">
      <formula>0</formula>
    </cfRule>
  </conditionalFormatting>
  <conditionalFormatting sqref="AC199:AF199">
    <cfRule type="cellIs" dxfId="260" priority="121" operator="greaterThan">
      <formula>0</formula>
    </cfRule>
  </conditionalFormatting>
  <conditionalFormatting sqref="L201 R201 W201 AB201">
    <cfRule type="cellIs" dxfId="259" priority="120" operator="greaterThan">
      <formula>0</formula>
    </cfRule>
  </conditionalFormatting>
  <conditionalFormatting sqref="AC201:AF201">
    <cfRule type="cellIs" dxfId="258" priority="119" operator="greaterThan">
      <formula>0</formula>
    </cfRule>
  </conditionalFormatting>
  <conditionalFormatting sqref="L229 R229 W229 AB229">
    <cfRule type="cellIs" dxfId="257" priority="118" operator="greaterThan">
      <formula>0</formula>
    </cfRule>
  </conditionalFormatting>
  <conditionalFormatting sqref="AC229:AF229">
    <cfRule type="cellIs" dxfId="256" priority="117" operator="greaterThan">
      <formula>0</formula>
    </cfRule>
  </conditionalFormatting>
  <conditionalFormatting sqref="L235 R235 W235 AB235">
    <cfRule type="cellIs" dxfId="255" priority="116" operator="greaterThan">
      <formula>0</formula>
    </cfRule>
  </conditionalFormatting>
  <conditionalFormatting sqref="AC235:AF235">
    <cfRule type="cellIs" dxfId="254" priority="115" operator="greaterThan">
      <formula>0</formula>
    </cfRule>
  </conditionalFormatting>
  <conditionalFormatting sqref="L253 R253 W253 AB253">
    <cfRule type="cellIs" dxfId="253" priority="114" operator="greaterThan">
      <formula>0</formula>
    </cfRule>
  </conditionalFormatting>
  <conditionalFormatting sqref="AC253:AF253">
    <cfRule type="cellIs" dxfId="252" priority="113" operator="greaterThan">
      <formula>0</formula>
    </cfRule>
  </conditionalFormatting>
  <conditionalFormatting sqref="L262 R262 W262 AB262">
    <cfRule type="cellIs" dxfId="251" priority="112" operator="greaterThan">
      <formula>0</formula>
    </cfRule>
  </conditionalFormatting>
  <conditionalFormatting sqref="AC262:AF262">
    <cfRule type="cellIs" dxfId="250" priority="111" operator="greaterThan">
      <formula>0</formula>
    </cfRule>
  </conditionalFormatting>
  <conditionalFormatting sqref="L276 R276 W276 AB276">
    <cfRule type="cellIs" dxfId="249" priority="110" operator="greaterThan">
      <formula>0</formula>
    </cfRule>
  </conditionalFormatting>
  <conditionalFormatting sqref="AC276:AF276">
    <cfRule type="cellIs" dxfId="248" priority="109" operator="greaterThan">
      <formula>0</formula>
    </cfRule>
  </conditionalFormatting>
  <conditionalFormatting sqref="L279 R279 W279 AB279">
    <cfRule type="cellIs" dxfId="247" priority="108" operator="greaterThan">
      <formula>0</formula>
    </cfRule>
  </conditionalFormatting>
  <conditionalFormatting sqref="AC279:AF279">
    <cfRule type="cellIs" dxfId="246" priority="107" operator="greaterThan">
      <formula>0</formula>
    </cfRule>
  </conditionalFormatting>
  <conditionalFormatting sqref="L311 R311 W311 AB311">
    <cfRule type="cellIs" dxfId="245" priority="106" operator="greaterThan">
      <formula>0</formula>
    </cfRule>
  </conditionalFormatting>
  <conditionalFormatting sqref="AC311:AF311">
    <cfRule type="cellIs" dxfId="244" priority="105" operator="greaterThan">
      <formula>0</formula>
    </cfRule>
  </conditionalFormatting>
  <conditionalFormatting sqref="L343 R343 W343 AB343">
    <cfRule type="cellIs" dxfId="243" priority="104" operator="greaterThan">
      <formula>0</formula>
    </cfRule>
  </conditionalFormatting>
  <conditionalFormatting sqref="AC343:AF343">
    <cfRule type="cellIs" dxfId="242" priority="103" operator="greaterThan">
      <formula>0</formula>
    </cfRule>
  </conditionalFormatting>
  <conditionalFormatting sqref="L346 R346 W346 AB346">
    <cfRule type="cellIs" dxfId="241" priority="102" operator="greaterThan">
      <formula>0</formula>
    </cfRule>
  </conditionalFormatting>
  <conditionalFormatting sqref="AC346:AF346">
    <cfRule type="cellIs" dxfId="240" priority="101" operator="greaterThan">
      <formula>0</formula>
    </cfRule>
  </conditionalFormatting>
  <conditionalFormatting sqref="L350 R350 W350 AB350">
    <cfRule type="cellIs" dxfId="239" priority="100" operator="greaterThan">
      <formula>0</formula>
    </cfRule>
  </conditionalFormatting>
  <conditionalFormatting sqref="AC350:AF350">
    <cfRule type="cellIs" dxfId="238" priority="99" operator="greaterThan">
      <formula>0</formula>
    </cfRule>
  </conditionalFormatting>
  <conditionalFormatting sqref="L357 R357 W357 AB357">
    <cfRule type="cellIs" dxfId="237" priority="98" operator="greaterThan">
      <formula>0</formula>
    </cfRule>
  </conditionalFormatting>
  <conditionalFormatting sqref="AC357:AF357">
    <cfRule type="cellIs" dxfId="236" priority="97" operator="greaterThan">
      <formula>0</formula>
    </cfRule>
  </conditionalFormatting>
  <conditionalFormatting sqref="L361 R361 W361 AB361">
    <cfRule type="cellIs" dxfId="235" priority="96" operator="greaterThan">
      <formula>0</formula>
    </cfRule>
  </conditionalFormatting>
  <conditionalFormatting sqref="AC361:AF361">
    <cfRule type="cellIs" dxfId="234" priority="95" operator="greaterThan">
      <formula>0</formula>
    </cfRule>
  </conditionalFormatting>
  <conditionalFormatting sqref="L365 R365 W365 AB365">
    <cfRule type="cellIs" dxfId="233" priority="94" operator="greaterThan">
      <formula>0</formula>
    </cfRule>
  </conditionalFormatting>
  <conditionalFormatting sqref="AC365:AF365">
    <cfRule type="cellIs" dxfId="232" priority="93" operator="greaterThan">
      <formula>0</formula>
    </cfRule>
  </conditionalFormatting>
  <conditionalFormatting sqref="L373 R373 W373 AB373">
    <cfRule type="cellIs" dxfId="231" priority="92" operator="greaterThan">
      <formula>0</formula>
    </cfRule>
  </conditionalFormatting>
  <conditionalFormatting sqref="AC373:AF373">
    <cfRule type="cellIs" dxfId="230" priority="91" operator="greaterThan">
      <formula>0</formula>
    </cfRule>
  </conditionalFormatting>
  <conditionalFormatting sqref="L377 R377 W377 AB377">
    <cfRule type="cellIs" dxfId="229" priority="90" operator="greaterThan">
      <formula>0</formula>
    </cfRule>
  </conditionalFormatting>
  <conditionalFormatting sqref="AC377:AF377">
    <cfRule type="cellIs" dxfId="228" priority="89" operator="greaterThan">
      <formula>0</formula>
    </cfRule>
  </conditionalFormatting>
  <conditionalFormatting sqref="L386 R386 W386 AB386">
    <cfRule type="cellIs" dxfId="227" priority="88" operator="greaterThan">
      <formula>0</formula>
    </cfRule>
  </conditionalFormatting>
  <conditionalFormatting sqref="AC386:AF386">
    <cfRule type="cellIs" dxfId="226" priority="87" operator="greaterThan">
      <formula>0</formula>
    </cfRule>
  </conditionalFormatting>
  <conditionalFormatting sqref="L389 R389 W389 AB389">
    <cfRule type="cellIs" dxfId="225" priority="86" operator="greaterThan">
      <formula>0</formula>
    </cfRule>
  </conditionalFormatting>
  <conditionalFormatting sqref="AC389:AF389">
    <cfRule type="cellIs" dxfId="224" priority="85" operator="greaterThan">
      <formula>0</formula>
    </cfRule>
  </conditionalFormatting>
  <conditionalFormatting sqref="L420 R420 W420 AB420">
    <cfRule type="cellIs" dxfId="223" priority="84" operator="greaterThan">
      <formula>0</formula>
    </cfRule>
  </conditionalFormatting>
  <conditionalFormatting sqref="AC420:AF420">
    <cfRule type="cellIs" dxfId="222" priority="83" operator="greaterThan">
      <formula>0</formula>
    </cfRule>
  </conditionalFormatting>
  <conditionalFormatting sqref="L439 R439 W439 AB439">
    <cfRule type="cellIs" dxfId="221" priority="82" operator="greaterThan">
      <formula>0</formula>
    </cfRule>
  </conditionalFormatting>
  <conditionalFormatting sqref="AC439:AF439">
    <cfRule type="cellIs" dxfId="220" priority="81" operator="greaterThan">
      <formula>0</formula>
    </cfRule>
  </conditionalFormatting>
  <conditionalFormatting sqref="L441 R441 W441 AB441">
    <cfRule type="cellIs" dxfId="219" priority="80" operator="greaterThan">
      <formula>0</formula>
    </cfRule>
  </conditionalFormatting>
  <conditionalFormatting sqref="AC441:AF441">
    <cfRule type="cellIs" dxfId="218" priority="79" operator="greaterThan">
      <formula>0</formula>
    </cfRule>
  </conditionalFormatting>
  <conditionalFormatting sqref="L444 R444 W444 AB444">
    <cfRule type="cellIs" dxfId="217" priority="78" operator="greaterThan">
      <formula>0</formula>
    </cfRule>
  </conditionalFormatting>
  <conditionalFormatting sqref="AC444:AF444">
    <cfRule type="cellIs" dxfId="216" priority="77" operator="greaterThan">
      <formula>0</formula>
    </cfRule>
  </conditionalFormatting>
  <conditionalFormatting sqref="L451 R451 W451 AB451">
    <cfRule type="cellIs" dxfId="215" priority="76" operator="greaterThan">
      <formula>0</formula>
    </cfRule>
  </conditionalFormatting>
  <conditionalFormatting sqref="AC451:AF451">
    <cfRule type="cellIs" dxfId="214" priority="75" operator="greaterThan">
      <formula>0</formula>
    </cfRule>
  </conditionalFormatting>
  <conditionalFormatting sqref="L472 R472 W472 AB472">
    <cfRule type="cellIs" dxfId="213" priority="74" operator="greaterThan">
      <formula>0</formula>
    </cfRule>
  </conditionalFormatting>
  <conditionalFormatting sqref="AC472:AF472">
    <cfRule type="cellIs" dxfId="212" priority="73" operator="greaterThan">
      <formula>0</formula>
    </cfRule>
  </conditionalFormatting>
  <conditionalFormatting sqref="L482 R482 W482 AB482">
    <cfRule type="cellIs" dxfId="211" priority="72" operator="greaterThan">
      <formula>0</formula>
    </cfRule>
  </conditionalFormatting>
  <conditionalFormatting sqref="AC482:AF482">
    <cfRule type="cellIs" dxfId="210" priority="71" operator="greaterThan">
      <formula>0</formula>
    </cfRule>
  </conditionalFormatting>
  <conditionalFormatting sqref="L485 R485 W485 AB485">
    <cfRule type="cellIs" dxfId="209" priority="70" operator="greaterThan">
      <formula>0</formula>
    </cfRule>
  </conditionalFormatting>
  <conditionalFormatting sqref="AC485:AF485">
    <cfRule type="cellIs" dxfId="208" priority="69" operator="greaterThan">
      <formula>0</formula>
    </cfRule>
  </conditionalFormatting>
  <conditionalFormatting sqref="L488 R488 W488 AB488">
    <cfRule type="cellIs" dxfId="207" priority="68" operator="greaterThan">
      <formula>0</formula>
    </cfRule>
  </conditionalFormatting>
  <conditionalFormatting sqref="AC488:AF488">
    <cfRule type="cellIs" dxfId="206" priority="67" operator="greaterThan">
      <formula>0</formula>
    </cfRule>
  </conditionalFormatting>
  <conditionalFormatting sqref="L497 R497 W497 AB497">
    <cfRule type="cellIs" dxfId="205" priority="66" operator="greaterThan">
      <formula>0</formula>
    </cfRule>
  </conditionalFormatting>
  <conditionalFormatting sqref="AC497:AF497">
    <cfRule type="cellIs" dxfId="204" priority="65" operator="greaterThan">
      <formula>0</formula>
    </cfRule>
  </conditionalFormatting>
  <conditionalFormatting sqref="L510 R510 W510 AB510">
    <cfRule type="cellIs" dxfId="203" priority="64" operator="greaterThan">
      <formula>0</formula>
    </cfRule>
  </conditionalFormatting>
  <conditionalFormatting sqref="AC510:AF510">
    <cfRule type="cellIs" dxfId="202" priority="63" operator="greaterThan">
      <formula>0</formula>
    </cfRule>
  </conditionalFormatting>
  <conditionalFormatting sqref="L512 R512 W512 AB512">
    <cfRule type="cellIs" dxfId="201" priority="62" operator="greaterThan">
      <formula>0</formula>
    </cfRule>
  </conditionalFormatting>
  <conditionalFormatting sqref="AC512:AF512">
    <cfRule type="cellIs" dxfId="200" priority="61" operator="greaterThan">
      <formula>0</formula>
    </cfRule>
  </conditionalFormatting>
  <conditionalFormatting sqref="L518 R518 W518 AB518">
    <cfRule type="cellIs" dxfId="199" priority="60" operator="greaterThan">
      <formula>0</formula>
    </cfRule>
  </conditionalFormatting>
  <conditionalFormatting sqref="AC518:AF518">
    <cfRule type="cellIs" dxfId="198" priority="59" operator="greaterThan">
      <formula>0</formula>
    </cfRule>
  </conditionalFormatting>
  <conditionalFormatting sqref="L521 R521 W521 AB521">
    <cfRule type="cellIs" dxfId="197" priority="58" operator="greaterThan">
      <formula>0</formula>
    </cfRule>
  </conditionalFormatting>
  <conditionalFormatting sqref="AC521:AF521">
    <cfRule type="cellIs" dxfId="196" priority="57" operator="greaterThan">
      <formula>0</formula>
    </cfRule>
  </conditionalFormatting>
  <conditionalFormatting sqref="L528 R528 W528 AB528">
    <cfRule type="cellIs" dxfId="195" priority="56" operator="greaterThan">
      <formula>0</formula>
    </cfRule>
  </conditionalFormatting>
  <conditionalFormatting sqref="AC528:AF528">
    <cfRule type="cellIs" dxfId="194" priority="55" operator="greaterThan">
      <formula>0</formula>
    </cfRule>
  </conditionalFormatting>
  <conditionalFormatting sqref="L533 R533 W533 AB533">
    <cfRule type="cellIs" dxfId="193" priority="54" operator="greaterThan">
      <formula>0</formula>
    </cfRule>
  </conditionalFormatting>
  <conditionalFormatting sqref="AC533:AF533">
    <cfRule type="cellIs" dxfId="192" priority="53" operator="greaterThan">
      <formula>0</formula>
    </cfRule>
  </conditionalFormatting>
  <conditionalFormatting sqref="L535 R535 W535 AB535">
    <cfRule type="cellIs" dxfId="191" priority="52" operator="greaterThan">
      <formula>0</formula>
    </cfRule>
  </conditionalFormatting>
  <conditionalFormatting sqref="AC535:AF535">
    <cfRule type="cellIs" dxfId="190" priority="51" operator="greaterThan">
      <formula>0</formula>
    </cfRule>
  </conditionalFormatting>
  <conditionalFormatting sqref="L549 R549 W549 AB549">
    <cfRule type="cellIs" dxfId="189" priority="50" operator="greaterThan">
      <formula>0</formula>
    </cfRule>
  </conditionalFormatting>
  <conditionalFormatting sqref="AC549:AF549">
    <cfRule type="cellIs" dxfId="188" priority="49" operator="greaterThan">
      <formula>0</formula>
    </cfRule>
  </conditionalFormatting>
  <conditionalFormatting sqref="L558 R558 W558 AB558">
    <cfRule type="cellIs" dxfId="187" priority="46" operator="greaterThan">
      <formula>0</formula>
    </cfRule>
  </conditionalFormatting>
  <conditionalFormatting sqref="AC558:AF558">
    <cfRule type="cellIs" dxfId="186" priority="45" operator="greaterThan">
      <formula>0</formula>
    </cfRule>
  </conditionalFormatting>
  <conditionalFormatting sqref="L560 R560 W560 AB560">
    <cfRule type="cellIs" dxfId="185" priority="44" operator="greaterThan">
      <formula>0</formula>
    </cfRule>
  </conditionalFormatting>
  <conditionalFormatting sqref="AC560:AF560">
    <cfRule type="cellIs" dxfId="184" priority="43" operator="greaterThan">
      <formula>0</formula>
    </cfRule>
  </conditionalFormatting>
  <conditionalFormatting sqref="L562 R562 W562 AB562">
    <cfRule type="cellIs" dxfId="183" priority="40" operator="greaterThan">
      <formula>0</formula>
    </cfRule>
  </conditionalFormatting>
  <conditionalFormatting sqref="AC562:AF562">
    <cfRule type="cellIs" dxfId="182" priority="39" operator="greaterThan">
      <formula>0</formula>
    </cfRule>
  </conditionalFormatting>
  <conditionalFormatting sqref="L581 R581 W581 AB581">
    <cfRule type="cellIs" dxfId="181" priority="38" operator="greaterThan">
      <formula>0</formula>
    </cfRule>
  </conditionalFormatting>
  <conditionalFormatting sqref="AC581:AF581">
    <cfRule type="cellIs" dxfId="180" priority="37" operator="greaterThan">
      <formula>0</formula>
    </cfRule>
  </conditionalFormatting>
  <conditionalFormatting sqref="L590 R590 W590 AB590">
    <cfRule type="cellIs" dxfId="179" priority="36" operator="greaterThan">
      <formula>0</formula>
    </cfRule>
  </conditionalFormatting>
  <conditionalFormatting sqref="AC590:AF590">
    <cfRule type="cellIs" dxfId="178" priority="35" operator="greaterThan">
      <formula>0</formula>
    </cfRule>
  </conditionalFormatting>
  <conditionalFormatting sqref="L596 R596 W596 AB596">
    <cfRule type="cellIs" dxfId="177" priority="34" operator="greaterThan">
      <formula>0</formula>
    </cfRule>
  </conditionalFormatting>
  <conditionalFormatting sqref="AC596:AF596">
    <cfRule type="cellIs" dxfId="176" priority="33" operator="greaterThan">
      <formula>0</formula>
    </cfRule>
  </conditionalFormatting>
  <conditionalFormatting sqref="L610 R610 W610 AB610">
    <cfRule type="cellIs" dxfId="175" priority="32" operator="greaterThan">
      <formula>0</formula>
    </cfRule>
  </conditionalFormatting>
  <conditionalFormatting sqref="AC610:AF610">
    <cfRule type="cellIs" dxfId="174" priority="31" operator="greaterThan">
      <formula>0</formula>
    </cfRule>
  </conditionalFormatting>
  <conditionalFormatting sqref="L612 R612 W612 AB612">
    <cfRule type="cellIs" dxfId="173" priority="30" operator="greaterThan">
      <formula>0</formula>
    </cfRule>
  </conditionalFormatting>
  <conditionalFormatting sqref="AC612:AF612">
    <cfRule type="cellIs" dxfId="172" priority="29" operator="greaterThan">
      <formula>0</formula>
    </cfRule>
  </conditionalFormatting>
  <conditionalFormatting sqref="L618 R618 W618 AB618">
    <cfRule type="cellIs" dxfId="171" priority="28" operator="greaterThan">
      <formula>0</formula>
    </cfRule>
  </conditionalFormatting>
  <conditionalFormatting sqref="AC618:AF618">
    <cfRule type="cellIs" dxfId="170" priority="27" operator="greaterThan">
      <formula>0</formula>
    </cfRule>
  </conditionalFormatting>
  <conditionalFormatting sqref="L99 R99 W99 AB99">
    <cfRule type="cellIs" dxfId="169" priority="21" operator="greaterThan">
      <formula>0</formula>
    </cfRule>
  </conditionalFormatting>
  <conditionalFormatting sqref="W8 R8 L8 AB8:AF8">
    <cfRule type="cellIs" dxfId="168" priority="22" operator="greaterThan">
      <formula>0</formula>
    </cfRule>
  </conditionalFormatting>
  <conditionalFormatting sqref="AC99:AF99">
    <cfRule type="cellIs" dxfId="167" priority="20" operator="greaterThan">
      <formula>0</formula>
    </cfRule>
  </conditionalFormatting>
  <conditionalFormatting sqref="L173 R173 W173 AB173">
    <cfRule type="cellIs" dxfId="166" priority="19" operator="greaterThan">
      <formula>0</formula>
    </cfRule>
  </conditionalFormatting>
  <conditionalFormatting sqref="AC173:AF173">
    <cfRule type="cellIs" dxfId="165" priority="18" operator="greaterThan">
      <formula>0</formula>
    </cfRule>
  </conditionalFormatting>
  <conditionalFormatting sqref="AB178">
    <cfRule type="cellIs" dxfId="164" priority="17" operator="greaterThan">
      <formula>0</formula>
    </cfRule>
  </conditionalFormatting>
  <conditionalFormatting sqref="W180 R180">
    <cfRule type="cellIs" dxfId="163" priority="16" operator="greaterThan">
      <formula>0</formula>
    </cfRule>
  </conditionalFormatting>
  <conditionalFormatting sqref="AB288 W288 R288 L288">
    <cfRule type="cellIs" dxfId="162" priority="15" operator="greaterThan">
      <formula>0</formula>
    </cfRule>
  </conditionalFormatting>
  <conditionalFormatting sqref="AC288:AF288">
    <cfRule type="cellIs" dxfId="161" priority="14" operator="greaterThan">
      <formula>0</formula>
    </cfRule>
  </conditionalFormatting>
  <conditionalFormatting sqref="R301 W301 AB301">
    <cfRule type="cellIs" dxfId="160" priority="13" operator="greaterThan">
      <formula>0</formula>
    </cfRule>
  </conditionalFormatting>
  <conditionalFormatting sqref="AB319">
    <cfRule type="cellIs" dxfId="159" priority="12" operator="greaterThan">
      <formula>0</formula>
    </cfRule>
  </conditionalFormatting>
  <conditionalFormatting sqref="W575 R575">
    <cfRule type="cellIs" dxfId="158" priority="11" operator="greaterThan">
      <formula>0</formula>
    </cfRule>
  </conditionalFormatting>
  <conditionalFormatting sqref="R592 W592">
    <cfRule type="cellIs" dxfId="157" priority="10" operator="greaterThan">
      <formula>0</formula>
    </cfRule>
  </conditionalFormatting>
  <conditionalFormatting sqref="L626 R626 W626 AB626">
    <cfRule type="cellIs" dxfId="156" priority="9" operator="greaterThan">
      <formula>0</formula>
    </cfRule>
  </conditionalFormatting>
  <conditionalFormatting sqref="AC626:AF626">
    <cfRule type="cellIs" dxfId="155" priority="8" operator="greaterThan">
      <formula>0</formula>
    </cfRule>
  </conditionalFormatting>
  <conditionalFormatting sqref="L628 R628 W628 AB628">
    <cfRule type="cellIs" dxfId="154" priority="7" operator="greaterThan">
      <formula>0</formula>
    </cfRule>
  </conditionalFormatting>
  <conditionalFormatting sqref="AC628:AF628">
    <cfRule type="cellIs" dxfId="153" priority="6" operator="greaterThan">
      <formula>0</formula>
    </cfRule>
  </conditionalFormatting>
  <conditionalFormatting sqref="AB92">
    <cfRule type="cellIs" dxfId="152" priority="5" operator="greaterThan">
      <formula>0</formula>
    </cfRule>
  </conditionalFormatting>
  <conditionalFormatting sqref="AB106 AB101 AB97 AB95">
    <cfRule type="cellIs" dxfId="151" priority="1" operator="greaterThan">
      <formula>0</formula>
    </cfRule>
  </conditionalFormatting>
  <printOptions horizontalCentered="1"/>
  <pageMargins left="0.23622047244094491" right="0.23622047244094491" top="0.19685039370078741" bottom="0.35433070866141736" header="0.15748031496062992" footer="0.15748031496062992"/>
  <pageSetup paperSize="9" scale="60" firstPageNumber="9" orientation="landscape" useFirstPageNumber="1" r:id="rId1"/>
  <headerFooter alignWithMargins="0"/>
  <rowBreaks count="2" manualBreakCount="2">
    <brk id="284" max="31" man="1"/>
    <brk id="312" max="31"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
    <pageSetUpPr fitToPage="1"/>
  </sheetPr>
  <dimension ref="A1:AG91"/>
  <sheetViews>
    <sheetView showGridLines="0" view="pageBreakPreview" zoomScaleNormal="125" zoomScaleSheetLayoutView="100" workbookViewId="0">
      <pane xSplit="2" ySplit="3" topLeftCell="C40" activePane="bottomRight" state="frozen"/>
      <selection activeCell="A136" sqref="A136:XFD136"/>
      <selection pane="topRight" activeCell="A136" sqref="A136:XFD136"/>
      <selection pane="bottomLeft" activeCell="A136" sqref="A136:XFD136"/>
      <selection pane="bottomRight" activeCell="P49" sqref="P49"/>
    </sheetView>
  </sheetViews>
  <sheetFormatPr defaultRowHeight="12.75"/>
  <cols>
    <col min="1" max="1" width="5.7109375" style="1" customWidth="1"/>
    <col min="2" max="2" width="30.7109375" style="1" customWidth="1"/>
    <col min="3" max="3" width="20.28515625" style="1" customWidth="1"/>
    <col min="4" max="4" width="18.85546875" style="1" customWidth="1"/>
    <col min="5" max="5" width="17.7109375" style="1" hidden="1" customWidth="1"/>
    <col min="6" max="6" width="8.7109375" style="62" customWidth="1"/>
    <col min="7" max="7" width="5.7109375" style="3" customWidth="1"/>
    <col min="8" max="8" width="0.7109375" style="3" customWidth="1"/>
    <col min="9" max="9" width="5.7109375" style="4" customWidth="1"/>
    <col min="10" max="10" width="0.140625" style="5" customWidth="1"/>
    <col min="11" max="11" width="3.7109375" style="4" customWidth="1"/>
    <col min="12" max="12" width="10.7109375" style="1426" customWidth="1"/>
    <col min="13" max="13" width="6.7109375" style="1" hidden="1" customWidth="1"/>
    <col min="14" max="14" width="6.7109375" style="865" customWidth="1"/>
    <col min="15" max="15" width="0.140625" style="12" customWidth="1"/>
    <col min="16" max="16" width="6.7109375" style="13" customWidth="1"/>
    <col min="17" max="17" width="0.140625" style="12" customWidth="1"/>
    <col min="18" max="18" width="10.7109375" style="1436" customWidth="1"/>
    <col min="19" max="19" width="6.7109375" style="865" customWidth="1"/>
    <col min="20" max="20" width="0.140625" style="12" customWidth="1"/>
    <col min="21" max="21" width="6.7109375" style="13" customWidth="1"/>
    <col min="22" max="22" width="0.140625" style="12" customWidth="1"/>
    <col min="23" max="23" width="10.7109375" style="1436" customWidth="1"/>
    <col min="24" max="24" width="5.7109375" style="13" customWidth="1"/>
    <col min="25" max="25" width="0.85546875" style="12" customWidth="1"/>
    <col min="26" max="26" width="10.7109375" style="64" customWidth="1"/>
    <col min="27" max="27" width="4.42578125" style="12" hidden="1" customWidth="1"/>
    <col min="28" max="28" width="10.7109375" style="1449" customWidth="1"/>
    <col min="29" max="32" width="15.7109375" style="1417" customWidth="1"/>
    <col min="33" max="33" width="40.28515625" style="1" bestFit="1" customWidth="1"/>
    <col min="34" max="16384" width="9.140625" style="1"/>
  </cols>
  <sheetData>
    <row r="1" spans="1:33" s="6" customFormat="1" ht="15.95" customHeight="1" thickBot="1">
      <c r="A1" s="26"/>
      <c r="B1" s="61" t="s">
        <v>795</v>
      </c>
      <c r="C1" s="27"/>
      <c r="D1" s="27"/>
      <c r="E1" s="27"/>
      <c r="F1" s="28"/>
      <c r="G1" s="857"/>
      <c r="H1" s="30"/>
      <c r="I1" s="29"/>
      <c r="J1" s="30"/>
      <c r="K1" s="30"/>
      <c r="L1" s="1420"/>
      <c r="M1" s="31"/>
      <c r="N1" s="863"/>
      <c r="O1" s="33"/>
      <c r="P1" s="32"/>
      <c r="Q1" s="33"/>
      <c r="R1" s="1420"/>
      <c r="S1" s="863"/>
      <c r="T1" s="33"/>
      <c r="U1" s="32"/>
      <c r="V1" s="33"/>
      <c r="W1" s="1420"/>
      <c r="X1" s="859"/>
      <c r="Y1" s="34"/>
      <c r="Z1" s="63"/>
      <c r="AA1" s="34"/>
      <c r="AB1" s="1438"/>
      <c r="AC1" s="4210" t="s">
        <v>787</v>
      </c>
      <c r="AD1" s="4210" t="s">
        <v>788</v>
      </c>
      <c r="AE1" s="4210" t="s">
        <v>789</v>
      </c>
      <c r="AF1" s="4210" t="s">
        <v>790</v>
      </c>
      <c r="AG1" s="4479"/>
    </row>
    <row r="2" spans="1:33" s="8" customFormat="1" ht="10.5" customHeight="1">
      <c r="A2" s="4461" t="s">
        <v>447</v>
      </c>
      <c r="B2" s="4463" t="s">
        <v>448</v>
      </c>
      <c r="C2" s="4154" t="s">
        <v>449</v>
      </c>
      <c r="D2" s="4154" t="s">
        <v>450</v>
      </c>
      <c r="E2" s="4466"/>
      <c r="F2" s="4467"/>
      <c r="G2" s="4480" t="s">
        <v>451</v>
      </c>
      <c r="H2" s="4498"/>
      <c r="I2" s="4498"/>
      <c r="J2" s="4498"/>
      <c r="K2" s="4498"/>
      <c r="L2" s="4498"/>
      <c r="M2" s="4499"/>
      <c r="N2" s="4480" t="s">
        <v>452</v>
      </c>
      <c r="O2" s="4481"/>
      <c r="P2" s="4481"/>
      <c r="Q2" s="4481"/>
      <c r="R2" s="4481"/>
      <c r="S2" s="4482"/>
      <c r="T2" s="4482"/>
      <c r="U2" s="4482"/>
      <c r="V2" s="4482"/>
      <c r="W2" s="4483"/>
      <c r="X2" s="4488" t="s">
        <v>453</v>
      </c>
      <c r="Y2" s="4489"/>
      <c r="Z2" s="4489"/>
      <c r="AA2" s="4489"/>
      <c r="AB2" s="4490"/>
      <c r="AC2" s="4210"/>
      <c r="AD2" s="4210"/>
      <c r="AE2" s="4210"/>
      <c r="AF2" s="4210"/>
      <c r="AG2" s="4479"/>
    </row>
    <row r="3" spans="1:33" s="8" customFormat="1" ht="40.5" customHeight="1" thickBot="1">
      <c r="A3" s="4462"/>
      <c r="B3" s="4464"/>
      <c r="C3" s="4465"/>
      <c r="D3" s="4465"/>
      <c r="E3" s="4468"/>
      <c r="F3" s="4469"/>
      <c r="G3" s="4491" t="s">
        <v>79</v>
      </c>
      <c r="H3" s="4492"/>
      <c r="I3" s="4493" t="s">
        <v>77</v>
      </c>
      <c r="J3" s="4494"/>
      <c r="K3" s="65" t="s">
        <v>230</v>
      </c>
      <c r="L3" s="1418" t="s">
        <v>371</v>
      </c>
      <c r="M3" s="508"/>
      <c r="N3" s="4491" t="s">
        <v>79</v>
      </c>
      <c r="O3" s="4492"/>
      <c r="P3" s="4493" t="s">
        <v>77</v>
      </c>
      <c r="Q3" s="4494"/>
      <c r="R3" s="1418" t="s">
        <v>371</v>
      </c>
      <c r="S3" s="4491" t="s">
        <v>79</v>
      </c>
      <c r="T3" s="4492"/>
      <c r="U3" s="4493" t="s">
        <v>77</v>
      </c>
      <c r="V3" s="4494"/>
      <c r="W3" s="1418" t="s">
        <v>371</v>
      </c>
      <c r="X3" s="4486" t="s">
        <v>80</v>
      </c>
      <c r="Y3" s="4487"/>
      <c r="Z3" s="4484" t="s">
        <v>78</v>
      </c>
      <c r="AA3" s="4485"/>
      <c r="AB3" s="1419" t="s">
        <v>372</v>
      </c>
      <c r="AC3" s="4210"/>
      <c r="AD3" s="4210"/>
      <c r="AE3" s="4210"/>
      <c r="AF3" s="4210"/>
      <c r="AG3" s="4479"/>
    </row>
    <row r="4" spans="1:33" s="177" customFormat="1" ht="15.75" customHeight="1">
      <c r="A4" s="309">
        <v>5885</v>
      </c>
      <c r="B4" s="310" t="s">
        <v>232</v>
      </c>
      <c r="C4" s="502" t="s">
        <v>233</v>
      </c>
      <c r="D4" s="595" t="s">
        <v>485</v>
      </c>
      <c r="E4" s="1039"/>
      <c r="F4" s="503"/>
      <c r="G4" s="311">
        <v>0.5</v>
      </c>
      <c r="H4" s="312"/>
      <c r="I4" s="473">
        <v>37.299999999999997</v>
      </c>
      <c r="J4" s="477"/>
      <c r="K4" s="313">
        <v>4</v>
      </c>
      <c r="L4" s="1421"/>
      <c r="M4" s="199"/>
      <c r="N4" s="457"/>
      <c r="O4" s="424"/>
      <c r="P4" s="458"/>
      <c r="Q4" s="459"/>
      <c r="R4" s="1427"/>
      <c r="S4" s="457"/>
      <c r="T4" s="424"/>
      <c r="U4" s="458"/>
      <c r="V4" s="459"/>
      <c r="W4" s="1427"/>
      <c r="X4" s="866"/>
      <c r="Y4" s="459"/>
      <c r="Z4" s="464"/>
      <c r="AA4" s="459"/>
      <c r="AB4" s="1439"/>
      <c r="AC4" s="1415">
        <f>I4*L4</f>
        <v>0</v>
      </c>
      <c r="AD4" s="1415">
        <f>P4*R4</f>
        <v>0</v>
      </c>
      <c r="AE4" s="1415">
        <f>U4*W4</f>
        <v>0</v>
      </c>
      <c r="AF4" s="1415">
        <f>Z4*AB4</f>
        <v>0</v>
      </c>
    </row>
    <row r="5" spans="1:33" s="8" customFormat="1" ht="15.75" customHeight="1">
      <c r="A5" s="279">
        <v>5902</v>
      </c>
      <c r="B5" s="265" t="s">
        <v>109</v>
      </c>
      <c r="C5" s="500" t="s">
        <v>117</v>
      </c>
      <c r="D5" s="504" t="s">
        <v>547</v>
      </c>
      <c r="E5" s="1040"/>
      <c r="F5" s="501"/>
      <c r="G5" s="892">
        <v>2.5</v>
      </c>
      <c r="H5" s="873"/>
      <c r="I5" s="474">
        <v>20.7</v>
      </c>
      <c r="J5" s="729"/>
      <c r="K5" s="314">
        <v>2</v>
      </c>
      <c r="L5" s="1422"/>
      <c r="M5" s="178" t="s">
        <v>317</v>
      </c>
      <c r="N5" s="460"/>
      <c r="O5" s="461"/>
      <c r="P5" s="394"/>
      <c r="Q5" s="461"/>
      <c r="R5" s="1428"/>
      <c r="S5" s="460"/>
      <c r="T5" s="461"/>
      <c r="U5" s="394"/>
      <c r="V5" s="461"/>
      <c r="W5" s="1428"/>
      <c r="X5" s="941">
        <v>0.4</v>
      </c>
      <c r="Y5" s="87"/>
      <c r="Z5" s="227">
        <v>1271</v>
      </c>
      <c r="AA5" s="90"/>
      <c r="AB5" s="1440"/>
      <c r="AC5" s="1416">
        <f t="shared" ref="AC5:AC58" si="0">I5*L5</f>
        <v>0</v>
      </c>
      <c r="AD5" s="1416">
        <f t="shared" ref="AD5:AD58" si="1">P5*R5</f>
        <v>0</v>
      </c>
      <c r="AE5" s="1416">
        <f t="shared" ref="AE5:AE58" si="2">U5*W5</f>
        <v>0</v>
      </c>
      <c r="AF5" s="1416">
        <f t="shared" ref="AF5:AF58" si="3">Z5*AB5</f>
        <v>0</v>
      </c>
    </row>
    <row r="6" spans="1:33" s="200" customFormat="1" ht="15.75" customHeight="1">
      <c r="A6" s="803">
        <v>5892</v>
      </c>
      <c r="B6" s="1064" t="s">
        <v>369</v>
      </c>
      <c r="C6" s="500" t="s">
        <v>386</v>
      </c>
      <c r="D6" s="504" t="s">
        <v>548</v>
      </c>
      <c r="E6" s="1040"/>
      <c r="F6" s="501"/>
      <c r="G6" s="1068">
        <v>0.5</v>
      </c>
      <c r="H6" s="905"/>
      <c r="I6" s="474">
        <v>24.9</v>
      </c>
      <c r="J6" s="783"/>
      <c r="K6" s="618">
        <v>3</v>
      </c>
      <c r="L6" s="1423"/>
      <c r="M6" s="141"/>
      <c r="N6" s="429"/>
      <c r="O6" s="462"/>
      <c r="P6" s="360"/>
      <c r="Q6" s="462"/>
      <c r="R6" s="1429"/>
      <c r="S6" s="429"/>
      <c r="T6" s="462"/>
      <c r="U6" s="360"/>
      <c r="V6" s="462"/>
      <c r="W6" s="1429"/>
      <c r="X6" s="778">
        <v>0.1</v>
      </c>
      <c r="Y6" s="192"/>
      <c r="Z6" s="228">
        <v>9936</v>
      </c>
      <c r="AA6" s="84"/>
      <c r="AB6" s="1441"/>
      <c r="AC6" s="1416">
        <f t="shared" si="0"/>
        <v>0</v>
      </c>
      <c r="AD6" s="1416">
        <f t="shared" si="1"/>
        <v>0</v>
      </c>
      <c r="AE6" s="1416">
        <f t="shared" si="2"/>
        <v>0</v>
      </c>
      <c r="AF6" s="1416">
        <f t="shared" si="3"/>
        <v>0</v>
      </c>
      <c r="AG6" s="977"/>
    </row>
    <row r="7" spans="1:33" s="8" customFormat="1" ht="15.75" customHeight="1">
      <c r="A7" s="803">
        <v>5904</v>
      </c>
      <c r="B7" s="1064" t="s">
        <v>412</v>
      </c>
      <c r="C7" s="500" t="s">
        <v>139</v>
      </c>
      <c r="D7" s="504" t="s">
        <v>435</v>
      </c>
      <c r="E7" s="1040"/>
      <c r="F7" s="3977"/>
      <c r="G7" s="1068">
        <v>0.7</v>
      </c>
      <c r="H7" s="905"/>
      <c r="I7" s="474">
        <v>37.299999999999997</v>
      </c>
      <c r="J7" s="783"/>
      <c r="K7" s="618">
        <v>4</v>
      </c>
      <c r="L7" s="1423"/>
      <c r="M7" s="141" t="s">
        <v>318</v>
      </c>
      <c r="N7" s="429"/>
      <c r="O7" s="462"/>
      <c r="P7" s="360"/>
      <c r="Q7" s="462"/>
      <c r="R7" s="1429"/>
      <c r="S7" s="429"/>
      <c r="T7" s="462"/>
      <c r="U7" s="360"/>
      <c r="V7" s="462"/>
      <c r="W7" s="1429"/>
      <c r="X7" s="778">
        <v>0.1</v>
      </c>
      <c r="Y7" s="78"/>
      <c r="Z7" s="228">
        <v>7468</v>
      </c>
      <c r="AA7" s="84"/>
      <c r="AB7" s="1441"/>
      <c r="AC7" s="1416">
        <f t="shared" si="0"/>
        <v>0</v>
      </c>
      <c r="AD7" s="1416">
        <f t="shared" si="1"/>
        <v>0</v>
      </c>
      <c r="AE7" s="1416">
        <f t="shared" si="2"/>
        <v>0</v>
      </c>
      <c r="AF7" s="1416">
        <f t="shared" si="3"/>
        <v>0</v>
      </c>
    </row>
    <row r="8" spans="1:33" s="8" customFormat="1" ht="15.75" customHeight="1">
      <c r="A8" s="1063" t="s">
        <v>211</v>
      </c>
      <c r="B8" s="1064" t="s">
        <v>413</v>
      </c>
      <c r="C8" s="500" t="s">
        <v>139</v>
      </c>
      <c r="D8" s="504" t="s">
        <v>436</v>
      </c>
      <c r="E8" s="1040"/>
      <c r="F8" s="3977"/>
      <c r="G8" s="1068">
        <v>0.8</v>
      </c>
      <c r="H8" s="905"/>
      <c r="I8" s="474">
        <v>20.7</v>
      </c>
      <c r="J8" s="783"/>
      <c r="K8" s="618">
        <v>2</v>
      </c>
      <c r="L8" s="1423"/>
      <c r="M8" s="1167" t="s">
        <v>319</v>
      </c>
      <c r="N8" s="1137"/>
      <c r="O8" s="462"/>
      <c r="P8" s="1140"/>
      <c r="Q8" s="462"/>
      <c r="R8" s="1429"/>
      <c r="S8" s="1068">
        <v>5</v>
      </c>
      <c r="T8" s="769"/>
      <c r="U8" s="906">
        <v>28</v>
      </c>
      <c r="V8" s="936"/>
      <c r="W8" s="1434"/>
      <c r="X8" s="778">
        <v>0.2</v>
      </c>
      <c r="Y8" s="936"/>
      <c r="Z8" s="228">
        <v>3133</v>
      </c>
      <c r="AA8" s="780"/>
      <c r="AB8" s="1378"/>
      <c r="AC8" s="1416">
        <f t="shared" si="0"/>
        <v>0</v>
      </c>
      <c r="AD8" s="1416">
        <f t="shared" si="1"/>
        <v>0</v>
      </c>
      <c r="AE8" s="1416">
        <f t="shared" si="2"/>
        <v>0</v>
      </c>
      <c r="AF8" s="1416">
        <f t="shared" si="3"/>
        <v>0</v>
      </c>
    </row>
    <row r="9" spans="1:33" s="8" customFormat="1" ht="15.75" customHeight="1">
      <c r="A9" s="315" t="s">
        <v>212</v>
      </c>
      <c r="B9" s="538" t="s">
        <v>414</v>
      </c>
      <c r="C9" s="500" t="s">
        <v>139</v>
      </c>
      <c r="D9" s="504" t="s">
        <v>186</v>
      </c>
      <c r="E9" s="1040"/>
      <c r="F9" s="3977"/>
      <c r="G9" s="316">
        <v>1</v>
      </c>
      <c r="H9" s="253"/>
      <c r="I9" s="474">
        <v>20.7</v>
      </c>
      <c r="J9" s="243"/>
      <c r="K9" s="317">
        <v>2</v>
      </c>
      <c r="L9" s="1424"/>
      <c r="M9" s="180" t="s">
        <v>320</v>
      </c>
      <c r="N9" s="945"/>
      <c r="O9" s="946"/>
      <c r="P9" s="947"/>
      <c r="Q9" s="956"/>
      <c r="R9" s="1430"/>
      <c r="S9" s="828">
        <v>5</v>
      </c>
      <c r="T9" s="132"/>
      <c r="U9" s="179">
        <v>23</v>
      </c>
      <c r="V9" s="126"/>
      <c r="W9" s="1437"/>
      <c r="X9" s="252">
        <v>0.3</v>
      </c>
      <c r="Y9" s="126"/>
      <c r="Z9" s="229">
        <v>2449</v>
      </c>
      <c r="AA9" s="151"/>
      <c r="AB9" s="1442"/>
      <c r="AC9" s="1416">
        <f t="shared" si="0"/>
        <v>0</v>
      </c>
      <c r="AD9" s="1416">
        <f t="shared" si="1"/>
        <v>0</v>
      </c>
      <c r="AE9" s="1416">
        <f t="shared" si="2"/>
        <v>0</v>
      </c>
      <c r="AF9" s="1416">
        <f t="shared" si="3"/>
        <v>0</v>
      </c>
    </row>
    <row r="10" spans="1:33" s="479" customFormat="1" ht="27" customHeight="1">
      <c r="A10" s="315">
        <v>5896</v>
      </c>
      <c r="B10" s="538" t="s">
        <v>411</v>
      </c>
      <c r="C10" s="3970" t="s">
        <v>139</v>
      </c>
      <c r="D10" s="4473" t="s">
        <v>754</v>
      </c>
      <c r="E10" s="4474"/>
      <c r="F10" s="4475"/>
      <c r="G10" s="316">
        <v>0.8</v>
      </c>
      <c r="H10" s="253"/>
      <c r="I10" s="474">
        <v>37.299999999999997</v>
      </c>
      <c r="J10" s="243"/>
      <c r="K10" s="317">
        <v>4</v>
      </c>
      <c r="L10" s="1424"/>
      <c r="M10" s="180"/>
      <c r="N10" s="945"/>
      <c r="O10" s="946"/>
      <c r="P10" s="947"/>
      <c r="Q10" s="956"/>
      <c r="R10" s="1430"/>
      <c r="S10" s="429"/>
      <c r="T10" s="462"/>
      <c r="U10" s="360"/>
      <c r="V10" s="462"/>
      <c r="W10" s="1429"/>
      <c r="X10" s="252">
        <v>0.1</v>
      </c>
      <c r="Y10" s="230"/>
      <c r="Z10" s="229">
        <v>7893</v>
      </c>
      <c r="AA10" s="242"/>
      <c r="AB10" s="1443"/>
      <c r="AC10" s="1416">
        <f t="shared" si="0"/>
        <v>0</v>
      </c>
      <c r="AD10" s="1416">
        <f t="shared" si="1"/>
        <v>0</v>
      </c>
      <c r="AE10" s="1416">
        <f t="shared" si="2"/>
        <v>0</v>
      </c>
      <c r="AF10" s="1416">
        <f t="shared" si="3"/>
        <v>0</v>
      </c>
    </row>
    <row r="11" spans="1:33" s="8" customFormat="1" ht="27" customHeight="1">
      <c r="A11" s="315" t="s">
        <v>107</v>
      </c>
      <c r="B11" s="319" t="s">
        <v>415</v>
      </c>
      <c r="C11" s="3970" t="s">
        <v>139</v>
      </c>
      <c r="D11" s="3975" t="s">
        <v>437</v>
      </c>
      <c r="E11" s="3976"/>
      <c r="F11" s="3974"/>
      <c r="G11" s="316">
        <v>1</v>
      </c>
      <c r="H11" s="253"/>
      <c r="I11" s="474">
        <v>20.7</v>
      </c>
      <c r="J11" s="243"/>
      <c r="K11" s="317">
        <v>2</v>
      </c>
      <c r="L11" s="1424"/>
      <c r="M11" s="180" t="s">
        <v>321</v>
      </c>
      <c r="N11" s="945"/>
      <c r="O11" s="946"/>
      <c r="P11" s="947"/>
      <c r="Q11" s="956"/>
      <c r="R11" s="1430"/>
      <c r="S11" s="1068">
        <v>5</v>
      </c>
      <c r="T11" s="769"/>
      <c r="U11" s="906">
        <v>23</v>
      </c>
      <c r="V11" s="936"/>
      <c r="W11" s="1434"/>
      <c r="X11" s="252">
        <v>0.3</v>
      </c>
      <c r="Y11" s="230"/>
      <c r="Z11" s="229">
        <v>2449</v>
      </c>
      <c r="AA11" s="242"/>
      <c r="AB11" s="1443"/>
      <c r="AC11" s="1416">
        <f t="shared" si="0"/>
        <v>0</v>
      </c>
      <c r="AD11" s="1416">
        <f t="shared" si="1"/>
        <v>0</v>
      </c>
      <c r="AE11" s="1416">
        <f t="shared" si="2"/>
        <v>0</v>
      </c>
      <c r="AF11" s="1416">
        <f t="shared" si="3"/>
        <v>0</v>
      </c>
    </row>
    <row r="12" spans="1:33" s="7" customFormat="1" ht="15.75" customHeight="1">
      <c r="A12" s="1063" t="s">
        <v>88</v>
      </c>
      <c r="B12" s="1064" t="s">
        <v>416</v>
      </c>
      <c r="C12" s="500" t="s">
        <v>139</v>
      </c>
      <c r="D12" s="504" t="s">
        <v>578</v>
      </c>
      <c r="E12" s="1040"/>
      <c r="F12" s="3977"/>
      <c r="G12" s="1068">
        <v>0.7</v>
      </c>
      <c r="H12" s="905"/>
      <c r="I12" s="474">
        <v>37.299999999999997</v>
      </c>
      <c r="J12" s="783"/>
      <c r="K12" s="618">
        <v>4</v>
      </c>
      <c r="L12" s="1423"/>
      <c r="M12" s="141" t="s">
        <v>322</v>
      </c>
      <c r="N12" s="945"/>
      <c r="O12" s="946"/>
      <c r="P12" s="947"/>
      <c r="Q12" s="956"/>
      <c r="R12" s="1430"/>
      <c r="S12" s="429"/>
      <c r="T12" s="462"/>
      <c r="U12" s="360"/>
      <c r="V12" s="462"/>
      <c r="W12" s="1429"/>
      <c r="X12" s="761">
        <v>0.1</v>
      </c>
      <c r="Y12" s="78"/>
      <c r="Z12" s="228">
        <v>9795</v>
      </c>
      <c r="AA12" s="84"/>
      <c r="AB12" s="1441"/>
      <c r="AC12" s="1416">
        <f t="shared" si="0"/>
        <v>0</v>
      </c>
      <c r="AD12" s="1416">
        <f t="shared" si="1"/>
        <v>0</v>
      </c>
      <c r="AE12" s="1416">
        <f t="shared" si="2"/>
        <v>0</v>
      </c>
      <c r="AF12" s="1416">
        <f t="shared" si="3"/>
        <v>0</v>
      </c>
    </row>
    <row r="13" spans="1:33" s="7" customFormat="1" ht="27" customHeight="1">
      <c r="A13" s="1063" t="s">
        <v>81</v>
      </c>
      <c r="B13" s="601" t="s">
        <v>417</v>
      </c>
      <c r="C13" s="3970" t="s">
        <v>139</v>
      </c>
      <c r="D13" s="4476" t="s">
        <v>586</v>
      </c>
      <c r="E13" s="4477"/>
      <c r="F13" s="4478"/>
      <c r="G13" s="1068">
        <v>0.8</v>
      </c>
      <c r="H13" s="905"/>
      <c r="I13" s="474">
        <v>37.299999999999997</v>
      </c>
      <c r="J13" s="783"/>
      <c r="K13" s="618">
        <v>4</v>
      </c>
      <c r="L13" s="1423"/>
      <c r="M13" s="141" t="s">
        <v>276</v>
      </c>
      <c r="N13" s="429"/>
      <c r="O13" s="462"/>
      <c r="P13" s="360"/>
      <c r="Q13" s="462"/>
      <c r="R13" s="1429"/>
      <c r="S13" s="864">
        <v>5</v>
      </c>
      <c r="T13" s="175"/>
      <c r="U13" s="190">
        <v>76</v>
      </c>
      <c r="V13" s="175"/>
      <c r="W13" s="1431"/>
      <c r="X13" s="761">
        <v>0.1</v>
      </c>
      <c r="Y13" s="78"/>
      <c r="Z13" s="228">
        <v>9986</v>
      </c>
      <c r="AA13" s="84"/>
      <c r="AB13" s="1441"/>
      <c r="AC13" s="1416">
        <f t="shared" si="0"/>
        <v>0</v>
      </c>
      <c r="AD13" s="1416">
        <f t="shared" si="1"/>
        <v>0</v>
      </c>
      <c r="AE13" s="1416">
        <f t="shared" si="2"/>
        <v>0</v>
      </c>
      <c r="AF13" s="1416">
        <f t="shared" si="3"/>
        <v>0</v>
      </c>
    </row>
    <row r="14" spans="1:33" s="7" customFormat="1" ht="27" customHeight="1">
      <c r="A14" s="1063" t="s">
        <v>225</v>
      </c>
      <c r="B14" s="1064" t="s">
        <v>418</v>
      </c>
      <c r="C14" s="3970" t="s">
        <v>139</v>
      </c>
      <c r="D14" s="4476" t="s">
        <v>438</v>
      </c>
      <c r="E14" s="4477"/>
      <c r="F14" s="4478"/>
      <c r="G14" s="1068">
        <v>0.6</v>
      </c>
      <c r="H14" s="905"/>
      <c r="I14" s="474">
        <v>37.299999999999997</v>
      </c>
      <c r="J14" s="783"/>
      <c r="K14" s="618">
        <v>4</v>
      </c>
      <c r="L14" s="1423"/>
      <c r="M14" s="141" t="s">
        <v>323</v>
      </c>
      <c r="N14" s="429"/>
      <c r="O14" s="462"/>
      <c r="P14" s="360"/>
      <c r="Q14" s="462"/>
      <c r="R14" s="1429"/>
      <c r="S14" s="429"/>
      <c r="T14" s="462"/>
      <c r="U14" s="360"/>
      <c r="V14" s="462"/>
      <c r="W14" s="1429"/>
      <c r="X14" s="778">
        <v>0.03</v>
      </c>
      <c r="Y14" s="192"/>
      <c r="Z14" s="228">
        <v>15915</v>
      </c>
      <c r="AA14" s="41"/>
      <c r="AB14" s="1378"/>
      <c r="AC14" s="1416">
        <f t="shared" si="0"/>
        <v>0</v>
      </c>
      <c r="AD14" s="1416">
        <f t="shared" si="1"/>
        <v>0</v>
      </c>
      <c r="AE14" s="1416">
        <f t="shared" si="2"/>
        <v>0</v>
      </c>
      <c r="AF14" s="1416">
        <f t="shared" si="3"/>
        <v>0</v>
      </c>
    </row>
    <row r="15" spans="1:33" s="7" customFormat="1" ht="15.75" customHeight="1">
      <c r="A15" s="1063" t="s">
        <v>213</v>
      </c>
      <c r="B15" s="1064" t="s">
        <v>419</v>
      </c>
      <c r="C15" s="500" t="s">
        <v>139</v>
      </c>
      <c r="D15" s="504" t="s">
        <v>439</v>
      </c>
      <c r="E15" s="1040"/>
      <c r="F15" s="3977"/>
      <c r="G15" s="1068">
        <v>1</v>
      </c>
      <c r="H15" s="905"/>
      <c r="I15" s="474">
        <v>20.7</v>
      </c>
      <c r="J15" s="783"/>
      <c r="K15" s="618">
        <v>2</v>
      </c>
      <c r="L15" s="1423"/>
      <c r="M15" s="141" t="s">
        <v>324</v>
      </c>
      <c r="N15" s="429"/>
      <c r="O15" s="357"/>
      <c r="P15" s="358"/>
      <c r="Q15" s="463"/>
      <c r="R15" s="1430"/>
      <c r="S15" s="864">
        <v>5</v>
      </c>
      <c r="T15" s="82"/>
      <c r="U15" s="77">
        <v>37</v>
      </c>
      <c r="V15" s="78"/>
      <c r="W15" s="1433"/>
      <c r="X15" s="778">
        <v>0.1</v>
      </c>
      <c r="Y15" s="192"/>
      <c r="Z15" s="228">
        <v>4474</v>
      </c>
      <c r="AA15" s="84"/>
      <c r="AB15" s="1441"/>
      <c r="AC15" s="1416">
        <f t="shared" si="0"/>
        <v>0</v>
      </c>
      <c r="AD15" s="1416">
        <f t="shared" si="1"/>
        <v>0</v>
      </c>
      <c r="AE15" s="1416">
        <f t="shared" si="2"/>
        <v>0</v>
      </c>
      <c r="AF15" s="1416">
        <f t="shared" si="3"/>
        <v>0</v>
      </c>
    </row>
    <row r="16" spans="1:33" s="7" customFormat="1" ht="15.75" customHeight="1">
      <c r="A16" s="1063" t="s">
        <v>92</v>
      </c>
      <c r="B16" s="601" t="s">
        <v>420</v>
      </c>
      <c r="C16" s="500" t="s">
        <v>139</v>
      </c>
      <c r="D16" s="504" t="s">
        <v>440</v>
      </c>
      <c r="E16" s="1040"/>
      <c r="F16" s="3977"/>
      <c r="G16" s="1068">
        <v>0.15</v>
      </c>
      <c r="H16" s="905"/>
      <c r="I16" s="474">
        <v>37.299999999999997</v>
      </c>
      <c r="J16" s="783"/>
      <c r="K16" s="618">
        <v>4</v>
      </c>
      <c r="L16" s="1423"/>
      <c r="M16" s="141" t="s">
        <v>325</v>
      </c>
      <c r="N16" s="429"/>
      <c r="O16" s="462"/>
      <c r="P16" s="360"/>
      <c r="Q16" s="462"/>
      <c r="R16" s="1429"/>
      <c r="S16" s="429"/>
      <c r="T16" s="462"/>
      <c r="U16" s="360"/>
      <c r="V16" s="462"/>
      <c r="W16" s="1429"/>
      <c r="X16" s="761">
        <v>0.01</v>
      </c>
      <c r="Y16" s="78"/>
      <c r="Z16" s="228">
        <v>92558</v>
      </c>
      <c r="AA16" s="84"/>
      <c r="AB16" s="1441"/>
      <c r="AC16" s="1416">
        <f t="shared" si="0"/>
        <v>0</v>
      </c>
      <c r="AD16" s="1416">
        <f t="shared" si="1"/>
        <v>0</v>
      </c>
      <c r="AE16" s="1416">
        <f t="shared" si="2"/>
        <v>0</v>
      </c>
      <c r="AF16" s="1416">
        <f t="shared" si="3"/>
        <v>0</v>
      </c>
    </row>
    <row r="17" spans="1:33" s="7" customFormat="1" ht="15.75" customHeight="1">
      <c r="A17" s="1063" t="s">
        <v>138</v>
      </c>
      <c r="B17" s="1064" t="s">
        <v>421</v>
      </c>
      <c r="C17" s="500" t="s">
        <v>139</v>
      </c>
      <c r="D17" s="504" t="s">
        <v>439</v>
      </c>
      <c r="E17" s="1040"/>
      <c r="F17" s="3977"/>
      <c r="G17" s="1068">
        <v>1</v>
      </c>
      <c r="H17" s="905"/>
      <c r="I17" s="474">
        <v>37.299999999999997</v>
      </c>
      <c r="J17" s="783"/>
      <c r="K17" s="618">
        <v>4</v>
      </c>
      <c r="L17" s="1423"/>
      <c r="M17" s="141" t="s">
        <v>326</v>
      </c>
      <c r="N17" s="429"/>
      <c r="O17" s="462"/>
      <c r="P17" s="360"/>
      <c r="Q17" s="462"/>
      <c r="R17" s="1429"/>
      <c r="S17" s="429"/>
      <c r="T17" s="462"/>
      <c r="U17" s="360"/>
      <c r="V17" s="462"/>
      <c r="W17" s="1429"/>
      <c r="X17" s="761">
        <v>0.1</v>
      </c>
      <c r="Y17" s="78"/>
      <c r="Z17" s="228">
        <v>7107</v>
      </c>
      <c r="AA17" s="84"/>
      <c r="AB17" s="1441"/>
      <c r="AC17" s="1416">
        <f t="shared" si="0"/>
        <v>0</v>
      </c>
      <c r="AD17" s="1416">
        <f t="shared" si="1"/>
        <v>0</v>
      </c>
      <c r="AE17" s="1416">
        <f t="shared" si="2"/>
        <v>0</v>
      </c>
      <c r="AF17" s="1416">
        <f t="shared" si="3"/>
        <v>0</v>
      </c>
    </row>
    <row r="18" spans="1:33" s="706" customFormat="1" ht="27" customHeight="1">
      <c r="A18" s="1063" t="s">
        <v>732</v>
      </c>
      <c r="B18" s="601" t="s">
        <v>733</v>
      </c>
      <c r="C18" s="500" t="s">
        <v>139</v>
      </c>
      <c r="D18" s="3973" t="s">
        <v>741</v>
      </c>
      <c r="E18" s="1040"/>
      <c r="F18" s="1413"/>
      <c r="G18" s="1068" t="s">
        <v>216</v>
      </c>
      <c r="H18" s="905"/>
      <c r="I18" s="474">
        <v>45.7</v>
      </c>
      <c r="J18" s="783"/>
      <c r="K18" s="618">
        <v>5</v>
      </c>
      <c r="L18" s="1423"/>
      <c r="M18" s="141"/>
      <c r="N18" s="429"/>
      <c r="O18" s="462"/>
      <c r="P18" s="890"/>
      <c r="Q18" s="462"/>
      <c r="R18" s="1429"/>
      <c r="S18" s="429"/>
      <c r="T18" s="462"/>
      <c r="U18" s="890"/>
      <c r="V18" s="462"/>
      <c r="W18" s="1429"/>
      <c r="X18" s="792"/>
      <c r="Y18" s="956"/>
      <c r="Z18" s="465"/>
      <c r="AA18" s="1049"/>
      <c r="AB18" s="1444"/>
      <c r="AC18" s="1416">
        <f t="shared" si="0"/>
        <v>0</v>
      </c>
      <c r="AD18" s="1416">
        <f t="shared" si="1"/>
        <v>0</v>
      </c>
      <c r="AE18" s="1416">
        <f t="shared" si="2"/>
        <v>0</v>
      </c>
      <c r="AF18" s="1416">
        <f t="shared" si="3"/>
        <v>0</v>
      </c>
    </row>
    <row r="19" spans="1:33" s="7" customFormat="1" ht="15.75" customHeight="1">
      <c r="A19" s="803">
        <v>5903</v>
      </c>
      <c r="B19" s="1064" t="s">
        <v>422</v>
      </c>
      <c r="C19" s="500" t="s">
        <v>139</v>
      </c>
      <c r="D19" s="504" t="s">
        <v>441</v>
      </c>
      <c r="E19" s="1040"/>
      <c r="F19" s="3977"/>
      <c r="G19" s="1068">
        <v>0.3</v>
      </c>
      <c r="H19" s="905"/>
      <c r="I19" s="474">
        <v>37.299999999999997</v>
      </c>
      <c r="J19" s="783"/>
      <c r="K19" s="618">
        <v>4</v>
      </c>
      <c r="L19" s="1423"/>
      <c r="M19" s="141" t="s">
        <v>327</v>
      </c>
      <c r="N19" s="864">
        <v>2</v>
      </c>
      <c r="O19" s="175" t="e">
        <v>#REF!</v>
      </c>
      <c r="P19" s="190">
        <v>71</v>
      </c>
      <c r="Q19" s="175"/>
      <c r="R19" s="1431"/>
      <c r="S19" s="429"/>
      <c r="T19" s="462"/>
      <c r="U19" s="360"/>
      <c r="V19" s="462"/>
      <c r="W19" s="1429"/>
      <c r="X19" s="761">
        <v>0.03</v>
      </c>
      <c r="Y19" s="78"/>
      <c r="Z19" s="228">
        <v>23104</v>
      </c>
      <c r="AA19" s="84"/>
      <c r="AB19" s="1441"/>
      <c r="AC19" s="1416">
        <f t="shared" si="0"/>
        <v>0</v>
      </c>
      <c r="AD19" s="1416">
        <f t="shared" si="1"/>
        <v>0</v>
      </c>
      <c r="AE19" s="1416">
        <f t="shared" si="2"/>
        <v>0</v>
      </c>
      <c r="AF19" s="1416">
        <f t="shared" si="3"/>
        <v>0</v>
      </c>
    </row>
    <row r="20" spans="1:33" s="7" customFormat="1" ht="27" customHeight="1">
      <c r="A20" s="803">
        <v>5891</v>
      </c>
      <c r="B20" s="1064" t="s">
        <v>53</v>
      </c>
      <c r="C20" s="500" t="s">
        <v>139</v>
      </c>
      <c r="D20" s="4495" t="s">
        <v>549</v>
      </c>
      <c r="E20" s="4496"/>
      <c r="F20" s="4497"/>
      <c r="G20" s="1068">
        <v>1</v>
      </c>
      <c r="H20" s="905"/>
      <c r="I20" s="474">
        <v>24.9</v>
      </c>
      <c r="J20" s="783"/>
      <c r="K20" s="618">
        <v>3</v>
      </c>
      <c r="L20" s="1423"/>
      <c r="M20" s="141" t="s">
        <v>328</v>
      </c>
      <c r="N20" s="429"/>
      <c r="O20" s="462"/>
      <c r="P20" s="360"/>
      <c r="Q20" s="462"/>
      <c r="R20" s="1429"/>
      <c r="S20" s="429"/>
      <c r="T20" s="462"/>
      <c r="U20" s="360"/>
      <c r="V20" s="462"/>
      <c r="W20" s="1429"/>
      <c r="X20" s="792"/>
      <c r="Y20" s="463"/>
      <c r="Z20" s="465"/>
      <c r="AA20" s="366"/>
      <c r="AB20" s="1444"/>
      <c r="AC20" s="1416">
        <f t="shared" si="0"/>
        <v>0</v>
      </c>
      <c r="AD20" s="1416">
        <f t="shared" si="1"/>
        <v>0</v>
      </c>
      <c r="AE20" s="1416">
        <f t="shared" si="2"/>
        <v>0</v>
      </c>
      <c r="AF20" s="1416">
        <f t="shared" si="3"/>
        <v>0</v>
      </c>
    </row>
    <row r="21" spans="1:33" s="7" customFormat="1" ht="15.75" customHeight="1">
      <c r="A21" s="280">
        <v>5888</v>
      </c>
      <c r="B21" s="538" t="s">
        <v>392</v>
      </c>
      <c r="C21" s="500" t="s">
        <v>393</v>
      </c>
      <c r="D21" s="596" t="s">
        <v>550</v>
      </c>
      <c r="E21" s="1041"/>
      <c r="F21" s="3977"/>
      <c r="G21" s="240">
        <v>1.8</v>
      </c>
      <c r="H21" s="253"/>
      <c r="I21" s="474">
        <v>24.9</v>
      </c>
      <c r="J21" s="243"/>
      <c r="K21" s="318">
        <v>3</v>
      </c>
      <c r="L21" s="1424"/>
      <c r="M21" s="456" t="s">
        <v>329</v>
      </c>
      <c r="N21" s="429"/>
      <c r="O21" s="462"/>
      <c r="P21" s="360"/>
      <c r="Q21" s="462"/>
      <c r="R21" s="1429"/>
      <c r="S21" s="429"/>
      <c r="T21" s="462"/>
      <c r="U21" s="360"/>
      <c r="V21" s="462"/>
      <c r="W21" s="1429"/>
      <c r="X21" s="252">
        <v>0.4</v>
      </c>
      <c r="Y21" s="230"/>
      <c r="Z21" s="229">
        <v>1297</v>
      </c>
      <c r="AA21" s="242"/>
      <c r="AB21" s="1445"/>
      <c r="AC21" s="1416">
        <f t="shared" si="0"/>
        <v>0</v>
      </c>
      <c r="AD21" s="1416">
        <f t="shared" si="1"/>
        <v>0</v>
      </c>
      <c r="AE21" s="1416">
        <f t="shared" si="2"/>
        <v>0</v>
      </c>
      <c r="AF21" s="1416">
        <f t="shared" si="3"/>
        <v>0</v>
      </c>
    </row>
    <row r="22" spans="1:33" s="7" customFormat="1" ht="15.75" customHeight="1">
      <c r="A22" s="280">
        <v>5969</v>
      </c>
      <c r="B22" s="538" t="s">
        <v>131</v>
      </c>
      <c r="C22" s="500" t="s">
        <v>127</v>
      </c>
      <c r="D22" s="596" t="s">
        <v>551</v>
      </c>
      <c r="E22" s="1041"/>
      <c r="F22" s="3977"/>
      <c r="G22" s="240">
        <v>0.3</v>
      </c>
      <c r="H22" s="253"/>
      <c r="I22" s="474">
        <v>67.5</v>
      </c>
      <c r="J22" s="243"/>
      <c r="K22" s="318">
        <v>6</v>
      </c>
      <c r="L22" s="1424"/>
      <c r="M22" s="149" t="s">
        <v>329</v>
      </c>
      <c r="N22" s="466"/>
      <c r="O22" s="467"/>
      <c r="P22" s="351"/>
      <c r="Q22" s="467"/>
      <c r="R22" s="1432"/>
      <c r="S22" s="466"/>
      <c r="T22" s="467"/>
      <c r="U22" s="351"/>
      <c r="V22" s="467"/>
      <c r="W22" s="1432"/>
      <c r="X22" s="252">
        <v>0.01</v>
      </c>
      <c r="Y22" s="230"/>
      <c r="Z22" s="229">
        <v>65229</v>
      </c>
      <c r="AA22" s="151"/>
      <c r="AB22" s="1446"/>
      <c r="AC22" s="1416">
        <f t="shared" si="0"/>
        <v>0</v>
      </c>
      <c r="AD22" s="1416">
        <f t="shared" si="1"/>
        <v>0</v>
      </c>
      <c r="AE22" s="1416">
        <f t="shared" si="2"/>
        <v>0</v>
      </c>
      <c r="AF22" s="1416">
        <f t="shared" si="3"/>
        <v>0</v>
      </c>
    </row>
    <row r="23" spans="1:33" s="7" customFormat="1" ht="15.75" customHeight="1">
      <c r="A23" s="478" t="s">
        <v>41</v>
      </c>
      <c r="B23" s="1064" t="s">
        <v>46</v>
      </c>
      <c r="C23" s="500" t="s">
        <v>142</v>
      </c>
      <c r="D23" s="596" t="s">
        <v>552</v>
      </c>
      <c r="E23" s="1041"/>
      <c r="F23" s="3977"/>
      <c r="G23" s="1068">
        <v>0.1</v>
      </c>
      <c r="H23" s="905"/>
      <c r="I23" s="474">
        <v>20.7</v>
      </c>
      <c r="J23" s="783"/>
      <c r="K23" s="618">
        <v>2</v>
      </c>
      <c r="L23" s="1423"/>
      <c r="M23" s="141" t="s">
        <v>330</v>
      </c>
      <c r="N23" s="429"/>
      <c r="O23" s="462"/>
      <c r="P23" s="360"/>
      <c r="Q23" s="462"/>
      <c r="R23" s="1429"/>
      <c r="S23" s="429"/>
      <c r="T23" s="462"/>
      <c r="U23" s="360"/>
      <c r="V23" s="462"/>
      <c r="W23" s="1429"/>
      <c r="X23" s="778">
        <v>0.05</v>
      </c>
      <c r="Y23" s="192"/>
      <c r="Z23" s="228">
        <v>10028</v>
      </c>
      <c r="AA23" s="84"/>
      <c r="AB23" s="1441"/>
      <c r="AC23" s="1416">
        <f t="shared" si="0"/>
        <v>0</v>
      </c>
      <c r="AD23" s="1416">
        <f t="shared" si="1"/>
        <v>0</v>
      </c>
      <c r="AE23" s="1416">
        <f t="shared" si="2"/>
        <v>0</v>
      </c>
      <c r="AF23" s="1416">
        <f t="shared" si="3"/>
        <v>0</v>
      </c>
    </row>
    <row r="24" spans="1:33" s="7" customFormat="1" ht="15.75" customHeight="1">
      <c r="A24" s="803">
        <v>5910</v>
      </c>
      <c r="B24" s="1064" t="s">
        <v>143</v>
      </c>
      <c r="C24" s="500" t="s">
        <v>118</v>
      </c>
      <c r="D24" s="596" t="s">
        <v>553</v>
      </c>
      <c r="E24" s="1041"/>
      <c r="F24" s="3977"/>
      <c r="G24" s="1068">
        <v>0.4</v>
      </c>
      <c r="H24" s="905"/>
      <c r="I24" s="474">
        <v>37.299999999999997</v>
      </c>
      <c r="J24" s="783"/>
      <c r="K24" s="618">
        <v>4</v>
      </c>
      <c r="L24" s="1423"/>
      <c r="M24" s="141" t="s">
        <v>331</v>
      </c>
      <c r="N24" s="83">
        <v>2</v>
      </c>
      <c r="O24" s="82" t="e">
        <v>#REF!</v>
      </c>
      <c r="P24" s="190">
        <v>49</v>
      </c>
      <c r="Q24" s="78"/>
      <c r="R24" s="1433"/>
      <c r="S24" s="444"/>
      <c r="T24" s="357"/>
      <c r="U24" s="358"/>
      <c r="V24" s="463"/>
      <c r="W24" s="1430"/>
      <c r="X24" s="778">
        <v>0.04</v>
      </c>
      <c r="Y24" s="192"/>
      <c r="Z24" s="322">
        <v>15199</v>
      </c>
      <c r="AA24" s="84"/>
      <c r="AB24" s="1441"/>
      <c r="AC24" s="1416">
        <f t="shared" si="0"/>
        <v>0</v>
      </c>
      <c r="AD24" s="1416">
        <f t="shared" si="1"/>
        <v>0</v>
      </c>
      <c r="AE24" s="1416">
        <f t="shared" si="2"/>
        <v>0</v>
      </c>
      <c r="AF24" s="1416">
        <f t="shared" si="3"/>
        <v>0</v>
      </c>
    </row>
    <row r="25" spans="1:33" s="7" customFormat="1" ht="15.75" customHeight="1">
      <c r="A25" s="803">
        <v>5915</v>
      </c>
      <c r="B25" s="1064" t="s">
        <v>54</v>
      </c>
      <c r="C25" s="500" t="s">
        <v>119</v>
      </c>
      <c r="D25" s="597" t="s">
        <v>585</v>
      </c>
      <c r="E25" s="3969"/>
      <c r="F25" s="3977"/>
      <c r="G25" s="1068">
        <v>2</v>
      </c>
      <c r="H25" s="905"/>
      <c r="I25" s="474">
        <v>20.7</v>
      </c>
      <c r="J25" s="783"/>
      <c r="K25" s="618">
        <v>2</v>
      </c>
      <c r="L25" s="1423"/>
      <c r="M25" s="141" t="s">
        <v>332</v>
      </c>
      <c r="N25" s="429"/>
      <c r="O25" s="462"/>
      <c r="P25" s="360"/>
      <c r="Q25" s="462"/>
      <c r="R25" s="1429"/>
      <c r="S25" s="429"/>
      <c r="T25" s="462"/>
      <c r="U25" s="360"/>
      <c r="V25" s="462"/>
      <c r="W25" s="1429"/>
      <c r="X25" s="778">
        <v>0.3</v>
      </c>
      <c r="Y25" s="192"/>
      <c r="Z25" s="228">
        <v>1591</v>
      </c>
      <c r="AA25" s="84"/>
      <c r="AB25" s="1441"/>
      <c r="AC25" s="1416">
        <f t="shared" si="0"/>
        <v>0</v>
      </c>
      <c r="AD25" s="1416">
        <f t="shared" si="1"/>
        <v>0</v>
      </c>
      <c r="AE25" s="1416">
        <f t="shared" si="2"/>
        <v>0</v>
      </c>
      <c r="AF25" s="1416">
        <f t="shared" si="3"/>
        <v>0</v>
      </c>
    </row>
    <row r="26" spans="1:33" s="7" customFormat="1" ht="15.75" customHeight="1">
      <c r="A26" s="803">
        <v>5917</v>
      </c>
      <c r="B26" s="1064" t="s">
        <v>108</v>
      </c>
      <c r="C26" s="500" t="s">
        <v>93</v>
      </c>
      <c r="D26" s="596" t="s">
        <v>554</v>
      </c>
      <c r="E26" s="1041"/>
      <c r="F26" s="3977"/>
      <c r="G26" s="1068">
        <v>0.7</v>
      </c>
      <c r="H26" s="905"/>
      <c r="I26" s="474">
        <v>24.9</v>
      </c>
      <c r="J26" s="783"/>
      <c r="K26" s="618">
        <v>3</v>
      </c>
      <c r="L26" s="1423"/>
      <c r="M26" s="141" t="s">
        <v>333</v>
      </c>
      <c r="N26" s="429"/>
      <c r="O26" s="462"/>
      <c r="P26" s="360"/>
      <c r="Q26" s="462"/>
      <c r="R26" s="1429"/>
      <c r="S26" s="429"/>
      <c r="T26" s="462"/>
      <c r="U26" s="360"/>
      <c r="V26" s="462"/>
      <c r="W26" s="1429"/>
      <c r="X26" s="778">
        <v>0.2</v>
      </c>
      <c r="Y26" s="192"/>
      <c r="Z26" s="228">
        <v>3891</v>
      </c>
      <c r="AA26" s="84"/>
      <c r="AB26" s="1441"/>
      <c r="AC26" s="1416">
        <f t="shared" si="0"/>
        <v>0</v>
      </c>
      <c r="AD26" s="1416">
        <f t="shared" si="1"/>
        <v>0</v>
      </c>
      <c r="AE26" s="1416">
        <f t="shared" si="2"/>
        <v>0</v>
      </c>
      <c r="AF26" s="1416">
        <f t="shared" si="3"/>
        <v>0</v>
      </c>
    </row>
    <row r="27" spans="1:33" s="7" customFormat="1" ht="15.75" customHeight="1">
      <c r="A27" s="803">
        <v>5932</v>
      </c>
      <c r="B27" s="1064" t="s">
        <v>375</v>
      </c>
      <c r="C27" s="500" t="s">
        <v>376</v>
      </c>
      <c r="D27" s="596" t="s">
        <v>555</v>
      </c>
      <c r="E27" s="1041"/>
      <c r="F27" s="3977"/>
      <c r="G27" s="1068">
        <v>0.8</v>
      </c>
      <c r="H27" s="905"/>
      <c r="I27" s="474">
        <v>24.9</v>
      </c>
      <c r="J27" s="783"/>
      <c r="K27" s="618">
        <v>3</v>
      </c>
      <c r="L27" s="1423"/>
      <c r="M27" s="263" t="s">
        <v>333</v>
      </c>
      <c r="N27" s="429"/>
      <c r="O27" s="462"/>
      <c r="P27" s="360"/>
      <c r="Q27" s="462"/>
      <c r="R27" s="1429"/>
      <c r="S27" s="429"/>
      <c r="T27" s="462"/>
      <c r="U27" s="360"/>
      <c r="V27" s="462"/>
      <c r="W27" s="1429"/>
      <c r="X27" s="778">
        <v>0.1</v>
      </c>
      <c r="Y27" s="936"/>
      <c r="Z27" s="228">
        <v>6720</v>
      </c>
      <c r="AA27" s="780"/>
      <c r="AB27" s="1378"/>
      <c r="AC27" s="1416">
        <f t="shared" si="0"/>
        <v>0</v>
      </c>
      <c r="AD27" s="1416">
        <f t="shared" si="1"/>
        <v>0</v>
      </c>
      <c r="AE27" s="1416">
        <f t="shared" si="2"/>
        <v>0</v>
      </c>
      <c r="AF27" s="1416">
        <f t="shared" si="3"/>
        <v>0</v>
      </c>
    </row>
    <row r="28" spans="1:33" s="7" customFormat="1" ht="15.75" customHeight="1">
      <c r="A28" s="803">
        <v>5918</v>
      </c>
      <c r="B28" s="1064" t="s">
        <v>402</v>
      </c>
      <c r="C28" s="487" t="s">
        <v>403</v>
      </c>
      <c r="D28" s="597" t="s">
        <v>556</v>
      </c>
      <c r="E28" s="1042"/>
      <c r="F28" s="598"/>
      <c r="G28" s="1068">
        <v>1</v>
      </c>
      <c r="H28" s="905"/>
      <c r="I28" s="474">
        <v>24.9</v>
      </c>
      <c r="J28" s="783"/>
      <c r="K28" s="618">
        <v>3</v>
      </c>
      <c r="L28" s="1423"/>
      <c r="M28" s="263"/>
      <c r="N28" s="429"/>
      <c r="O28" s="462"/>
      <c r="P28" s="360"/>
      <c r="Q28" s="462"/>
      <c r="R28" s="1429"/>
      <c r="S28" s="429"/>
      <c r="T28" s="462"/>
      <c r="U28" s="360"/>
      <c r="V28" s="462"/>
      <c r="W28" s="1429"/>
      <c r="X28" s="792"/>
      <c r="Y28" s="463"/>
      <c r="Z28" s="465"/>
      <c r="AA28" s="366"/>
      <c r="AB28" s="1444"/>
      <c r="AC28" s="1416">
        <f t="shared" si="0"/>
        <v>0</v>
      </c>
      <c r="AD28" s="1416">
        <f t="shared" si="1"/>
        <v>0</v>
      </c>
      <c r="AE28" s="1416">
        <f t="shared" si="2"/>
        <v>0</v>
      </c>
      <c r="AF28" s="1416">
        <f t="shared" si="3"/>
        <v>0</v>
      </c>
    </row>
    <row r="29" spans="1:33" s="7" customFormat="1" ht="15.75" customHeight="1">
      <c r="A29" s="803">
        <v>5920</v>
      </c>
      <c r="B29" s="1064" t="s">
        <v>140</v>
      </c>
      <c r="C29" s="500" t="s">
        <v>120</v>
      </c>
      <c r="D29" s="596" t="s">
        <v>557</v>
      </c>
      <c r="E29" s="1041"/>
      <c r="F29" s="3977"/>
      <c r="G29" s="1068">
        <v>2</v>
      </c>
      <c r="H29" s="905"/>
      <c r="I29" s="474">
        <v>20.7</v>
      </c>
      <c r="J29" s="783"/>
      <c r="K29" s="618">
        <v>2</v>
      </c>
      <c r="L29" s="1423"/>
      <c r="M29" s="141" t="s">
        <v>334</v>
      </c>
      <c r="N29" s="429"/>
      <c r="O29" s="462"/>
      <c r="P29" s="360"/>
      <c r="Q29" s="462"/>
      <c r="R29" s="1429"/>
      <c r="S29" s="429"/>
      <c r="T29" s="462"/>
      <c r="U29" s="360"/>
      <c r="V29" s="462"/>
      <c r="W29" s="1429"/>
      <c r="X29" s="778">
        <v>0.5</v>
      </c>
      <c r="Y29" s="192"/>
      <c r="Z29" s="228">
        <v>1172</v>
      </c>
      <c r="AA29" s="41"/>
      <c r="AB29" s="1378"/>
      <c r="AC29" s="1416">
        <f t="shared" si="0"/>
        <v>0</v>
      </c>
      <c r="AD29" s="1416">
        <f t="shared" si="1"/>
        <v>0</v>
      </c>
      <c r="AE29" s="1416">
        <f t="shared" si="2"/>
        <v>0</v>
      </c>
      <c r="AF29" s="1416">
        <f t="shared" si="3"/>
        <v>0</v>
      </c>
    </row>
    <row r="30" spans="1:33" s="1101" customFormat="1" ht="15.75" customHeight="1">
      <c r="A30" s="4001">
        <v>5926</v>
      </c>
      <c r="B30" s="1099" t="s">
        <v>434</v>
      </c>
      <c r="C30" s="4002" t="s">
        <v>432</v>
      </c>
      <c r="D30" s="4470" t="s">
        <v>758</v>
      </c>
      <c r="E30" s="4471"/>
      <c r="F30" s="4472"/>
      <c r="G30" s="1088">
        <v>3</v>
      </c>
      <c r="H30" s="1081"/>
      <c r="I30" s="2394">
        <v>24.9</v>
      </c>
      <c r="J30" s="1087"/>
      <c r="K30" s="1100">
        <v>3</v>
      </c>
      <c r="L30" s="1423"/>
      <c r="M30" s="1103"/>
      <c r="N30" s="1137"/>
      <c r="O30" s="462"/>
      <c r="P30" s="1140"/>
      <c r="Q30" s="462"/>
      <c r="R30" s="1429"/>
      <c r="S30" s="1137"/>
      <c r="T30" s="462"/>
      <c r="U30" s="1140"/>
      <c r="V30" s="462"/>
      <c r="W30" s="1429"/>
      <c r="X30" s="1133"/>
      <c r="Y30" s="956"/>
      <c r="Z30" s="465"/>
      <c r="AA30" s="1135"/>
      <c r="AB30" s="1444"/>
      <c r="AC30" s="1416">
        <f t="shared" si="0"/>
        <v>0</v>
      </c>
      <c r="AD30" s="1416">
        <f t="shared" si="1"/>
        <v>0</v>
      </c>
      <c r="AE30" s="1416">
        <f t="shared" si="2"/>
        <v>0</v>
      </c>
      <c r="AF30" s="1416">
        <f t="shared" si="3"/>
        <v>0</v>
      </c>
      <c r="AG30" s="1106"/>
    </row>
    <row r="31" spans="1:33" s="7" customFormat="1" ht="15.75" customHeight="1">
      <c r="A31" s="803">
        <v>5924</v>
      </c>
      <c r="B31" s="1064" t="s">
        <v>359</v>
      </c>
      <c r="C31" s="500" t="s">
        <v>43</v>
      </c>
      <c r="D31" s="596" t="s">
        <v>558</v>
      </c>
      <c r="E31" s="1041"/>
      <c r="F31" s="3977"/>
      <c r="G31" s="1068">
        <v>4</v>
      </c>
      <c r="H31" s="905"/>
      <c r="I31" s="474">
        <v>20.7</v>
      </c>
      <c r="J31" s="783"/>
      <c r="K31" s="618">
        <v>2</v>
      </c>
      <c r="L31" s="1423"/>
      <c r="M31" s="141" t="s">
        <v>335</v>
      </c>
      <c r="N31" s="429"/>
      <c r="O31" s="462"/>
      <c r="P31" s="360"/>
      <c r="Q31" s="462"/>
      <c r="R31" s="1429"/>
      <c r="S31" s="429"/>
      <c r="T31" s="462"/>
      <c r="U31" s="360"/>
      <c r="V31" s="462"/>
      <c r="W31" s="1429"/>
      <c r="X31" s="792"/>
      <c r="Y31" s="956"/>
      <c r="Z31" s="465"/>
      <c r="AA31" s="1049"/>
      <c r="AB31" s="1444"/>
      <c r="AC31" s="1416">
        <f t="shared" si="0"/>
        <v>0</v>
      </c>
      <c r="AD31" s="1416">
        <f t="shared" si="1"/>
        <v>0</v>
      </c>
      <c r="AE31" s="1416">
        <f t="shared" si="2"/>
        <v>0</v>
      </c>
      <c r="AF31" s="1416">
        <f t="shared" si="3"/>
        <v>0</v>
      </c>
      <c r="AG31" s="497"/>
    </row>
    <row r="32" spans="1:33" s="7" customFormat="1" ht="27" customHeight="1">
      <c r="A32" s="803">
        <v>5925</v>
      </c>
      <c r="B32" s="1064" t="s">
        <v>374</v>
      </c>
      <c r="C32" s="500" t="s">
        <v>168</v>
      </c>
      <c r="D32" s="4495" t="s">
        <v>656</v>
      </c>
      <c r="E32" s="4496"/>
      <c r="F32" s="4500"/>
      <c r="G32" s="1068">
        <v>2</v>
      </c>
      <c r="H32" s="905"/>
      <c r="I32" s="474">
        <v>20.7</v>
      </c>
      <c r="J32" s="783"/>
      <c r="K32" s="618">
        <v>2</v>
      </c>
      <c r="L32" s="1423"/>
      <c r="M32" s="141" t="s">
        <v>336</v>
      </c>
      <c r="N32" s="185">
        <v>20</v>
      </c>
      <c r="O32" s="191" t="e">
        <v>#REF!</v>
      </c>
      <c r="P32" s="606">
        <v>24</v>
      </c>
      <c r="Q32" s="191"/>
      <c r="R32" s="1434"/>
      <c r="S32" s="185">
        <v>50</v>
      </c>
      <c r="T32" s="191"/>
      <c r="U32" s="606">
        <v>50</v>
      </c>
      <c r="V32" s="191"/>
      <c r="W32" s="1434"/>
      <c r="X32" s="778">
        <v>1</v>
      </c>
      <c r="Y32" s="192"/>
      <c r="Z32" s="228">
        <v>629</v>
      </c>
      <c r="AA32" s="41"/>
      <c r="AB32" s="1378"/>
      <c r="AC32" s="1416">
        <f t="shared" si="0"/>
        <v>0</v>
      </c>
      <c r="AD32" s="1416">
        <f t="shared" si="1"/>
        <v>0</v>
      </c>
      <c r="AE32" s="1416">
        <f t="shared" si="2"/>
        <v>0</v>
      </c>
      <c r="AF32" s="1416">
        <f t="shared" si="3"/>
        <v>0</v>
      </c>
    </row>
    <row r="33" spans="1:33" s="7" customFormat="1" ht="15.75" customHeight="1">
      <c r="A33" s="803">
        <v>5928</v>
      </c>
      <c r="B33" s="1064" t="s">
        <v>654</v>
      </c>
      <c r="C33" s="500" t="s">
        <v>169</v>
      </c>
      <c r="D33" s="596" t="s">
        <v>554</v>
      </c>
      <c r="E33" s="1041"/>
      <c r="F33" s="3977"/>
      <c r="G33" s="1068">
        <v>0.4</v>
      </c>
      <c r="H33" s="905"/>
      <c r="I33" s="474">
        <v>24.9</v>
      </c>
      <c r="J33" s="783"/>
      <c r="K33" s="618">
        <v>3</v>
      </c>
      <c r="L33" s="1423"/>
      <c r="M33" s="141" t="s">
        <v>337</v>
      </c>
      <c r="N33" s="429"/>
      <c r="O33" s="462"/>
      <c r="P33" s="360"/>
      <c r="Q33" s="462"/>
      <c r="R33" s="1429"/>
      <c r="S33" s="429"/>
      <c r="T33" s="462"/>
      <c r="U33" s="360"/>
      <c r="V33" s="462"/>
      <c r="W33" s="1429"/>
      <c r="X33" s="778">
        <v>0.05</v>
      </c>
      <c r="Y33" s="192"/>
      <c r="Z33" s="228">
        <v>12961</v>
      </c>
      <c r="AA33" s="41"/>
      <c r="AB33" s="1378"/>
      <c r="AC33" s="1416">
        <f t="shared" si="0"/>
        <v>0</v>
      </c>
      <c r="AD33" s="1416">
        <f t="shared" si="1"/>
        <v>0</v>
      </c>
      <c r="AE33" s="1416">
        <f t="shared" si="2"/>
        <v>0</v>
      </c>
      <c r="AF33" s="1416">
        <f t="shared" si="3"/>
        <v>0</v>
      </c>
    </row>
    <row r="34" spans="1:33" s="7" customFormat="1" ht="15.75" customHeight="1">
      <c r="A34" s="803">
        <v>5929</v>
      </c>
      <c r="B34" s="1064" t="s">
        <v>226</v>
      </c>
      <c r="C34" s="500" t="s">
        <v>169</v>
      </c>
      <c r="D34" s="596" t="s">
        <v>562</v>
      </c>
      <c r="E34" s="1041"/>
      <c r="F34" s="3977"/>
      <c r="G34" s="1068">
        <v>0.4</v>
      </c>
      <c r="H34" s="905"/>
      <c r="I34" s="474">
        <v>24.9</v>
      </c>
      <c r="J34" s="783"/>
      <c r="K34" s="618">
        <v>3</v>
      </c>
      <c r="L34" s="1423"/>
      <c r="M34" s="141" t="s">
        <v>338</v>
      </c>
      <c r="N34" s="429"/>
      <c r="O34" s="462"/>
      <c r="P34" s="360"/>
      <c r="Q34" s="462"/>
      <c r="R34" s="1429"/>
      <c r="S34" s="429"/>
      <c r="T34" s="462"/>
      <c r="U34" s="360"/>
      <c r="V34" s="462"/>
      <c r="W34" s="1429"/>
      <c r="X34" s="778">
        <v>0.05</v>
      </c>
      <c r="Y34" s="192"/>
      <c r="Z34" s="228">
        <v>12577</v>
      </c>
      <c r="AA34" s="41"/>
      <c r="AB34" s="1378"/>
      <c r="AC34" s="1416">
        <f t="shared" si="0"/>
        <v>0</v>
      </c>
      <c r="AD34" s="1416">
        <f t="shared" si="1"/>
        <v>0</v>
      </c>
      <c r="AE34" s="1416">
        <f t="shared" si="2"/>
        <v>0</v>
      </c>
      <c r="AF34" s="1416">
        <f t="shared" si="3"/>
        <v>0</v>
      </c>
    </row>
    <row r="35" spans="1:33" s="8" customFormat="1" ht="15.75" customHeight="1">
      <c r="A35" s="803">
        <v>5930</v>
      </c>
      <c r="B35" s="1064" t="s">
        <v>110</v>
      </c>
      <c r="C35" s="500" t="s">
        <v>170</v>
      </c>
      <c r="D35" s="596" t="s">
        <v>572</v>
      </c>
      <c r="E35" s="1041"/>
      <c r="F35" s="3977"/>
      <c r="G35" s="1068">
        <v>0.5</v>
      </c>
      <c r="H35" s="905"/>
      <c r="I35" s="474">
        <v>20.7</v>
      </c>
      <c r="J35" s="783"/>
      <c r="K35" s="618">
        <v>2</v>
      </c>
      <c r="L35" s="1423"/>
      <c r="M35" s="141" t="s">
        <v>339</v>
      </c>
      <c r="N35" s="444"/>
      <c r="O35" s="357"/>
      <c r="P35" s="358"/>
      <c r="Q35" s="463"/>
      <c r="R35" s="1430"/>
      <c r="S35" s="83">
        <v>5</v>
      </c>
      <c r="T35" s="82"/>
      <c r="U35" s="77">
        <v>44</v>
      </c>
      <c r="V35" s="78"/>
      <c r="W35" s="1433"/>
      <c r="X35" s="778">
        <v>0.1</v>
      </c>
      <c r="Y35" s="192"/>
      <c r="Z35" s="228">
        <v>5467</v>
      </c>
      <c r="AA35" s="41"/>
      <c r="AB35" s="1378"/>
      <c r="AC35" s="1416">
        <f t="shared" si="0"/>
        <v>0</v>
      </c>
      <c r="AD35" s="1416">
        <f t="shared" si="1"/>
        <v>0</v>
      </c>
      <c r="AE35" s="1416">
        <f t="shared" si="2"/>
        <v>0</v>
      </c>
      <c r="AF35" s="1416">
        <f t="shared" si="3"/>
        <v>0</v>
      </c>
    </row>
    <row r="36" spans="1:33" s="8" customFormat="1" ht="15.75" customHeight="1">
      <c r="A36" s="803">
        <v>5934</v>
      </c>
      <c r="B36" s="1064" t="s">
        <v>64</v>
      </c>
      <c r="C36" s="500" t="s">
        <v>44</v>
      </c>
      <c r="D36" s="596" t="s">
        <v>563</v>
      </c>
      <c r="E36" s="1041"/>
      <c r="F36" s="3977"/>
      <c r="G36" s="1068">
        <v>0.35</v>
      </c>
      <c r="H36" s="905"/>
      <c r="I36" s="474">
        <v>20.7</v>
      </c>
      <c r="J36" s="783"/>
      <c r="K36" s="618">
        <v>2</v>
      </c>
      <c r="L36" s="1423"/>
      <c r="M36" s="141" t="s">
        <v>340</v>
      </c>
      <c r="N36" s="444"/>
      <c r="O36" s="357"/>
      <c r="P36" s="358"/>
      <c r="Q36" s="463"/>
      <c r="R36" s="1430"/>
      <c r="S36" s="444"/>
      <c r="T36" s="357"/>
      <c r="U36" s="358"/>
      <c r="V36" s="463"/>
      <c r="W36" s="1430"/>
      <c r="X36" s="792"/>
      <c r="Y36" s="956"/>
      <c r="Z36" s="465"/>
      <c r="AA36" s="468"/>
      <c r="AB36" s="1447"/>
      <c r="AC36" s="1416">
        <f t="shared" si="0"/>
        <v>0</v>
      </c>
      <c r="AD36" s="1416">
        <f t="shared" si="1"/>
        <v>0</v>
      </c>
      <c r="AE36" s="1416">
        <f t="shared" si="2"/>
        <v>0</v>
      </c>
      <c r="AF36" s="1416">
        <f t="shared" si="3"/>
        <v>0</v>
      </c>
      <c r="AG36" s="497"/>
    </row>
    <row r="37" spans="1:33" s="8" customFormat="1" ht="15.75" customHeight="1">
      <c r="A37" s="803">
        <v>5935</v>
      </c>
      <c r="B37" s="1064" t="s">
        <v>111</v>
      </c>
      <c r="C37" s="500" t="s">
        <v>171</v>
      </c>
      <c r="D37" s="596" t="s">
        <v>579</v>
      </c>
      <c r="E37" s="1041"/>
      <c r="F37" s="3977"/>
      <c r="G37" s="1068" t="s">
        <v>370</v>
      </c>
      <c r="H37" s="905"/>
      <c r="I37" s="474">
        <v>20.7</v>
      </c>
      <c r="J37" s="783"/>
      <c r="K37" s="618">
        <v>2</v>
      </c>
      <c r="L37" s="1423"/>
      <c r="M37" s="1167" t="s">
        <v>341</v>
      </c>
      <c r="N37" s="1068">
        <v>1</v>
      </c>
      <c r="O37" s="769" t="e">
        <v>#REF!</v>
      </c>
      <c r="P37" s="906">
        <v>61</v>
      </c>
      <c r="Q37" s="936"/>
      <c r="R37" s="1434"/>
      <c r="S37" s="1068"/>
      <c r="T37" s="769"/>
      <c r="U37" s="906"/>
      <c r="V37" s="936"/>
      <c r="W37" s="1434"/>
      <c r="X37" s="778">
        <v>0.02</v>
      </c>
      <c r="Y37" s="936"/>
      <c r="Z37" s="228">
        <v>39392</v>
      </c>
      <c r="AA37" s="780"/>
      <c r="AB37" s="1378"/>
      <c r="AC37" s="1416">
        <f t="shared" si="0"/>
        <v>0</v>
      </c>
      <c r="AD37" s="1416">
        <f t="shared" si="1"/>
        <v>0</v>
      </c>
      <c r="AE37" s="1416">
        <f t="shared" si="2"/>
        <v>0</v>
      </c>
      <c r="AF37" s="1416">
        <f t="shared" si="3"/>
        <v>0</v>
      </c>
    </row>
    <row r="38" spans="1:33" s="8" customFormat="1" ht="15.75" customHeight="1">
      <c r="A38" s="803">
        <v>5936</v>
      </c>
      <c r="B38" s="1064" t="s">
        <v>135</v>
      </c>
      <c r="C38" s="500" t="s">
        <v>48</v>
      </c>
      <c r="D38" s="596" t="s">
        <v>564</v>
      </c>
      <c r="E38" s="1041"/>
      <c r="F38" s="3977"/>
      <c r="G38" s="1068">
        <v>0.1</v>
      </c>
      <c r="H38" s="905"/>
      <c r="I38" s="474">
        <v>24.9</v>
      </c>
      <c r="J38" s="783"/>
      <c r="K38" s="618">
        <v>3</v>
      </c>
      <c r="L38" s="1423"/>
      <c r="M38" s="176" t="s">
        <v>342</v>
      </c>
      <c r="N38" s="444"/>
      <c r="O38" s="445"/>
      <c r="P38" s="358"/>
      <c r="Q38" s="445"/>
      <c r="R38" s="1430"/>
      <c r="S38" s="444"/>
      <c r="T38" s="445"/>
      <c r="U38" s="358"/>
      <c r="V38" s="445"/>
      <c r="W38" s="1430"/>
      <c r="X38" s="792"/>
      <c r="Y38" s="463"/>
      <c r="Z38" s="465"/>
      <c r="AA38" s="468"/>
      <c r="AB38" s="1447"/>
      <c r="AC38" s="1416">
        <f t="shared" si="0"/>
        <v>0</v>
      </c>
      <c r="AD38" s="1416">
        <f t="shared" si="1"/>
        <v>0</v>
      </c>
      <c r="AE38" s="1416">
        <f t="shared" si="2"/>
        <v>0</v>
      </c>
      <c r="AF38" s="1416">
        <f t="shared" si="3"/>
        <v>0</v>
      </c>
    </row>
    <row r="39" spans="1:33" s="8" customFormat="1" ht="15.75" customHeight="1">
      <c r="A39" s="1063" t="s">
        <v>126</v>
      </c>
      <c r="B39" s="1064" t="s">
        <v>192</v>
      </c>
      <c r="C39" s="500" t="s">
        <v>124</v>
      </c>
      <c r="D39" s="596" t="s">
        <v>565</v>
      </c>
      <c r="E39" s="1041"/>
      <c r="F39" s="3977"/>
      <c r="G39" s="1068">
        <v>0.15</v>
      </c>
      <c r="H39" s="905"/>
      <c r="I39" s="474">
        <v>24.9</v>
      </c>
      <c r="J39" s="783"/>
      <c r="K39" s="618">
        <v>3</v>
      </c>
      <c r="L39" s="1423"/>
      <c r="M39" s="141" t="s">
        <v>343</v>
      </c>
      <c r="N39" s="429"/>
      <c r="O39" s="462"/>
      <c r="P39" s="360"/>
      <c r="Q39" s="462"/>
      <c r="R39" s="1429"/>
      <c r="S39" s="429"/>
      <c r="T39" s="462"/>
      <c r="U39" s="360"/>
      <c r="V39" s="462"/>
      <c r="W39" s="1429"/>
      <c r="X39" s="778">
        <v>0.03</v>
      </c>
      <c r="Y39" s="192"/>
      <c r="Z39" s="228">
        <v>23788</v>
      </c>
      <c r="AA39" s="84"/>
      <c r="AB39" s="1441"/>
      <c r="AC39" s="1416">
        <f t="shared" si="0"/>
        <v>0</v>
      </c>
      <c r="AD39" s="1416">
        <f t="shared" si="1"/>
        <v>0</v>
      </c>
      <c r="AE39" s="1416">
        <f t="shared" si="2"/>
        <v>0</v>
      </c>
      <c r="AF39" s="1416">
        <f t="shared" si="3"/>
        <v>0</v>
      </c>
    </row>
    <row r="40" spans="1:33" s="8" customFormat="1" ht="15.75" customHeight="1">
      <c r="A40" s="1063" t="s">
        <v>214</v>
      </c>
      <c r="B40" s="1064" t="s">
        <v>472</v>
      </c>
      <c r="C40" s="500" t="s">
        <v>172</v>
      </c>
      <c r="D40" s="596" t="s">
        <v>566</v>
      </c>
      <c r="E40" s="1041"/>
      <c r="F40" s="3977"/>
      <c r="G40" s="1068">
        <v>0.3</v>
      </c>
      <c r="H40" s="905"/>
      <c r="I40" s="474">
        <v>20.7</v>
      </c>
      <c r="J40" s="783"/>
      <c r="K40" s="618">
        <v>2</v>
      </c>
      <c r="L40" s="1423"/>
      <c r="M40" s="141" t="s">
        <v>344</v>
      </c>
      <c r="N40" s="444"/>
      <c r="O40" s="357"/>
      <c r="P40" s="358"/>
      <c r="Q40" s="463"/>
      <c r="R40" s="1430"/>
      <c r="S40" s="83">
        <v>4</v>
      </c>
      <c r="T40" s="82"/>
      <c r="U40" s="190">
        <v>52</v>
      </c>
      <c r="V40" s="78"/>
      <c r="W40" s="1433"/>
      <c r="X40" s="778">
        <v>0.1</v>
      </c>
      <c r="Y40" s="192"/>
      <c r="Z40" s="228">
        <v>8199</v>
      </c>
      <c r="AA40" s="84"/>
      <c r="AB40" s="1441"/>
      <c r="AC40" s="1416">
        <f t="shared" si="0"/>
        <v>0</v>
      </c>
      <c r="AD40" s="1416">
        <f t="shared" si="1"/>
        <v>0</v>
      </c>
      <c r="AE40" s="1416">
        <f t="shared" si="2"/>
        <v>0</v>
      </c>
      <c r="AF40" s="1416">
        <f t="shared" si="3"/>
        <v>0</v>
      </c>
    </row>
    <row r="41" spans="1:33" s="8" customFormat="1" ht="27" customHeight="1">
      <c r="A41" s="1063" t="s">
        <v>106</v>
      </c>
      <c r="B41" s="1064" t="s">
        <v>180</v>
      </c>
      <c r="C41" s="500" t="s">
        <v>103</v>
      </c>
      <c r="D41" s="4495" t="s">
        <v>567</v>
      </c>
      <c r="E41" s="4496"/>
      <c r="F41" s="4497"/>
      <c r="G41" s="1068">
        <v>1</v>
      </c>
      <c r="H41" s="905"/>
      <c r="I41" s="474">
        <v>20.7</v>
      </c>
      <c r="J41" s="783"/>
      <c r="K41" s="618">
        <v>2</v>
      </c>
      <c r="L41" s="1423"/>
      <c r="M41" s="141" t="s">
        <v>345</v>
      </c>
      <c r="N41" s="429"/>
      <c r="O41" s="462"/>
      <c r="P41" s="360"/>
      <c r="Q41" s="462"/>
      <c r="R41" s="1429"/>
      <c r="S41" s="429"/>
      <c r="T41" s="462"/>
      <c r="U41" s="360"/>
      <c r="V41" s="462"/>
      <c r="W41" s="1429"/>
      <c r="X41" s="778">
        <v>0.3</v>
      </c>
      <c r="Y41" s="192"/>
      <c r="Z41" s="228">
        <v>1758</v>
      </c>
      <c r="AA41" s="84"/>
      <c r="AB41" s="1441"/>
      <c r="AC41" s="1416">
        <f t="shared" si="0"/>
        <v>0</v>
      </c>
      <c r="AD41" s="1416">
        <f t="shared" si="1"/>
        <v>0</v>
      </c>
      <c r="AE41" s="1416">
        <f t="shared" si="2"/>
        <v>0</v>
      </c>
      <c r="AF41" s="1416">
        <f t="shared" si="3"/>
        <v>0</v>
      </c>
    </row>
    <row r="42" spans="1:33" s="8" customFormat="1" ht="15.75" customHeight="1">
      <c r="A42" s="1063" t="s">
        <v>42</v>
      </c>
      <c r="B42" s="1064" t="s">
        <v>141</v>
      </c>
      <c r="C42" s="500" t="s">
        <v>45</v>
      </c>
      <c r="D42" s="596" t="s">
        <v>568</v>
      </c>
      <c r="E42" s="1041"/>
      <c r="F42" s="3977"/>
      <c r="G42" s="1068">
        <v>3</v>
      </c>
      <c r="H42" s="905"/>
      <c r="I42" s="474">
        <v>20.7</v>
      </c>
      <c r="J42" s="783"/>
      <c r="K42" s="618">
        <v>2</v>
      </c>
      <c r="L42" s="1423"/>
      <c r="M42" s="141" t="s">
        <v>346</v>
      </c>
      <c r="N42" s="429"/>
      <c r="O42" s="462"/>
      <c r="P42" s="360"/>
      <c r="Q42" s="462"/>
      <c r="R42" s="1429"/>
      <c r="S42" s="429"/>
      <c r="T42" s="462"/>
      <c r="U42" s="360"/>
      <c r="V42" s="462"/>
      <c r="W42" s="1429"/>
      <c r="X42" s="778">
        <v>0.5</v>
      </c>
      <c r="Y42" s="192"/>
      <c r="Z42" s="228">
        <v>949</v>
      </c>
      <c r="AA42" s="84"/>
      <c r="AB42" s="1441"/>
      <c r="AC42" s="1416">
        <f t="shared" si="0"/>
        <v>0</v>
      </c>
      <c r="AD42" s="1416">
        <f t="shared" si="1"/>
        <v>0</v>
      </c>
      <c r="AE42" s="1416">
        <f t="shared" si="2"/>
        <v>0</v>
      </c>
      <c r="AF42" s="1416">
        <f t="shared" si="3"/>
        <v>0</v>
      </c>
    </row>
    <row r="43" spans="1:33" s="1166" customFormat="1" ht="15.75" customHeight="1">
      <c r="A43" s="803">
        <v>5945</v>
      </c>
      <c r="B43" s="1064" t="s">
        <v>112</v>
      </c>
      <c r="C43" s="500" t="s">
        <v>173</v>
      </c>
      <c r="D43" s="596" t="s">
        <v>569</v>
      </c>
      <c r="E43" s="1041"/>
      <c r="F43" s="3977"/>
      <c r="G43" s="1068">
        <v>0.08</v>
      </c>
      <c r="H43" s="905"/>
      <c r="I43" s="474">
        <v>20.7</v>
      </c>
      <c r="J43" s="783"/>
      <c r="K43" s="618">
        <v>2</v>
      </c>
      <c r="L43" s="1423"/>
      <c r="M43" s="1167" t="s">
        <v>347</v>
      </c>
      <c r="N43" s="1137"/>
      <c r="O43" s="462"/>
      <c r="P43" s="1140"/>
      <c r="Q43" s="462"/>
      <c r="R43" s="1429"/>
      <c r="S43" s="1137"/>
      <c r="T43" s="462"/>
      <c r="U43" s="1140"/>
      <c r="V43" s="462"/>
      <c r="W43" s="1429"/>
      <c r="X43" s="778">
        <v>0.03</v>
      </c>
      <c r="Y43" s="936"/>
      <c r="Z43" s="228">
        <v>25303</v>
      </c>
      <c r="AA43" s="780"/>
      <c r="AB43" s="1378"/>
      <c r="AC43" s="1416">
        <f t="shared" si="0"/>
        <v>0</v>
      </c>
      <c r="AD43" s="1416">
        <f t="shared" si="1"/>
        <v>0</v>
      </c>
      <c r="AE43" s="1416">
        <f t="shared" si="2"/>
        <v>0</v>
      </c>
      <c r="AF43" s="1416">
        <f t="shared" si="3"/>
        <v>0</v>
      </c>
    </row>
    <row r="44" spans="1:33" s="8" customFormat="1" ht="27" customHeight="1">
      <c r="A44" s="803">
        <v>5958</v>
      </c>
      <c r="B44" s="1064" t="s">
        <v>65</v>
      </c>
      <c r="C44" s="3970" t="s">
        <v>443</v>
      </c>
      <c r="D44" s="3970" t="s">
        <v>559</v>
      </c>
      <c r="E44" s="3971"/>
      <c r="F44" s="3972"/>
      <c r="G44" s="1068">
        <v>0.8</v>
      </c>
      <c r="H44" s="905"/>
      <c r="I44" s="474">
        <v>37.299999999999997</v>
      </c>
      <c r="J44" s="783"/>
      <c r="K44" s="618">
        <v>4</v>
      </c>
      <c r="L44" s="1423"/>
      <c r="M44" s="141" t="s">
        <v>310</v>
      </c>
      <c r="N44" s="429"/>
      <c r="O44" s="462"/>
      <c r="P44" s="360"/>
      <c r="Q44" s="462"/>
      <c r="R44" s="1429"/>
      <c r="S44" s="429"/>
      <c r="T44" s="462"/>
      <c r="U44" s="360"/>
      <c r="V44" s="462"/>
      <c r="W44" s="1429"/>
      <c r="X44" s="778">
        <v>0.2</v>
      </c>
      <c r="Y44" s="192"/>
      <c r="Z44" s="228">
        <v>3922</v>
      </c>
      <c r="AA44" s="84"/>
      <c r="AB44" s="1441"/>
      <c r="AC44" s="1416">
        <f t="shared" si="0"/>
        <v>0</v>
      </c>
      <c r="AD44" s="1416">
        <f t="shared" si="1"/>
        <v>0</v>
      </c>
      <c r="AE44" s="1416">
        <f t="shared" si="2"/>
        <v>0</v>
      </c>
      <c r="AF44" s="1416">
        <f t="shared" si="3"/>
        <v>0</v>
      </c>
    </row>
    <row r="45" spans="1:33" s="8" customFormat="1" ht="15.75" customHeight="1">
      <c r="A45" s="803">
        <v>5948</v>
      </c>
      <c r="B45" s="1064" t="s">
        <v>113</v>
      </c>
      <c r="C45" s="500" t="s">
        <v>174</v>
      </c>
      <c r="D45" s="596" t="s">
        <v>570</v>
      </c>
      <c r="E45" s="1041"/>
      <c r="F45" s="3977"/>
      <c r="G45" s="1068">
        <v>0.08</v>
      </c>
      <c r="H45" s="905"/>
      <c r="I45" s="474">
        <v>37.299999999999997</v>
      </c>
      <c r="J45" s="783"/>
      <c r="K45" s="618">
        <v>4</v>
      </c>
      <c r="L45" s="1423"/>
      <c r="M45" s="141" t="s">
        <v>348</v>
      </c>
      <c r="N45" s="429"/>
      <c r="O45" s="462"/>
      <c r="P45" s="360"/>
      <c r="Q45" s="462"/>
      <c r="R45" s="1429"/>
      <c r="S45" s="429"/>
      <c r="T45" s="462"/>
      <c r="U45" s="360"/>
      <c r="V45" s="462"/>
      <c r="W45" s="1429"/>
      <c r="X45" s="778">
        <v>0.01</v>
      </c>
      <c r="Y45" s="192"/>
      <c r="Z45" s="228">
        <v>117955</v>
      </c>
      <c r="AA45" s="84"/>
      <c r="AB45" s="1441"/>
      <c r="AC45" s="1416">
        <f t="shared" si="0"/>
        <v>0</v>
      </c>
      <c r="AD45" s="1416">
        <f t="shared" si="1"/>
        <v>0</v>
      </c>
      <c r="AE45" s="1416">
        <f t="shared" si="2"/>
        <v>0</v>
      </c>
      <c r="AF45" s="1416">
        <f t="shared" si="3"/>
        <v>0</v>
      </c>
    </row>
    <row r="46" spans="1:33" s="8" customFormat="1" ht="15.75" customHeight="1">
      <c r="A46" s="1063" t="s">
        <v>190</v>
      </c>
      <c r="B46" s="1064" t="s">
        <v>191</v>
      </c>
      <c r="C46" s="500" t="s">
        <v>125</v>
      </c>
      <c r="D46" s="596" t="s">
        <v>571</v>
      </c>
      <c r="E46" s="1041"/>
      <c r="F46" s="3977"/>
      <c r="G46" s="1068">
        <v>0.3</v>
      </c>
      <c r="H46" s="905"/>
      <c r="I46" s="474">
        <v>37.299999999999997</v>
      </c>
      <c r="J46" s="783"/>
      <c r="K46" s="618">
        <v>4</v>
      </c>
      <c r="L46" s="1423"/>
      <c r="M46" s="141" t="s">
        <v>349</v>
      </c>
      <c r="N46" s="429"/>
      <c r="O46" s="462"/>
      <c r="P46" s="360"/>
      <c r="Q46" s="462"/>
      <c r="R46" s="1429"/>
      <c r="S46" s="429"/>
      <c r="T46" s="462"/>
      <c r="U46" s="360"/>
      <c r="V46" s="462"/>
      <c r="W46" s="1429"/>
      <c r="X46" s="778">
        <v>0.02</v>
      </c>
      <c r="Y46" s="192"/>
      <c r="Z46" s="228">
        <v>31664</v>
      </c>
      <c r="AA46" s="84"/>
      <c r="AB46" s="1441"/>
      <c r="AC46" s="1416">
        <f t="shared" si="0"/>
        <v>0</v>
      </c>
      <c r="AD46" s="1416">
        <f t="shared" si="1"/>
        <v>0</v>
      </c>
      <c r="AE46" s="1416">
        <f t="shared" si="2"/>
        <v>0</v>
      </c>
      <c r="AF46" s="1416">
        <f t="shared" si="3"/>
        <v>0</v>
      </c>
    </row>
    <row r="47" spans="1:33" s="8" customFormat="1" ht="15.75" customHeight="1">
      <c r="A47" s="803">
        <v>5950</v>
      </c>
      <c r="B47" s="1064" t="s">
        <v>357</v>
      </c>
      <c r="C47" s="500" t="s">
        <v>175</v>
      </c>
      <c r="D47" s="596" t="s">
        <v>573</v>
      </c>
      <c r="E47" s="1041"/>
      <c r="F47" s="3977"/>
      <c r="G47" s="1068">
        <v>1</v>
      </c>
      <c r="H47" s="905"/>
      <c r="I47" s="474">
        <v>20.7</v>
      </c>
      <c r="J47" s="783"/>
      <c r="K47" s="618">
        <v>2</v>
      </c>
      <c r="L47" s="1423"/>
      <c r="M47" s="141" t="s">
        <v>350</v>
      </c>
      <c r="N47" s="444"/>
      <c r="O47" s="357"/>
      <c r="P47" s="358"/>
      <c r="Q47" s="463"/>
      <c r="R47" s="1430"/>
      <c r="S47" s="83">
        <v>5</v>
      </c>
      <c r="T47" s="82"/>
      <c r="U47" s="77">
        <v>25</v>
      </c>
      <c r="V47" s="78"/>
      <c r="W47" s="1433"/>
      <c r="X47" s="778">
        <v>0.2</v>
      </c>
      <c r="Y47" s="192"/>
      <c r="Z47" s="228">
        <v>2651</v>
      </c>
      <c r="AA47" s="84"/>
      <c r="AB47" s="1441"/>
      <c r="AC47" s="1416">
        <f t="shared" si="0"/>
        <v>0</v>
      </c>
      <c r="AD47" s="1416">
        <f t="shared" si="1"/>
        <v>0</v>
      </c>
      <c r="AE47" s="1416">
        <f t="shared" si="2"/>
        <v>0</v>
      </c>
      <c r="AF47" s="1416">
        <f t="shared" si="3"/>
        <v>0</v>
      </c>
    </row>
    <row r="48" spans="1:33" s="1166" customFormat="1" ht="15.75" customHeight="1">
      <c r="A48" s="803">
        <v>5952</v>
      </c>
      <c r="B48" s="1064" t="s">
        <v>358</v>
      </c>
      <c r="C48" s="500" t="s">
        <v>55</v>
      </c>
      <c r="D48" s="596" t="s">
        <v>573</v>
      </c>
      <c r="E48" s="1041"/>
      <c r="F48" s="3977"/>
      <c r="G48" s="1068">
        <v>0.5</v>
      </c>
      <c r="H48" s="905"/>
      <c r="I48" s="474">
        <v>37.299999999999997</v>
      </c>
      <c r="J48" s="783"/>
      <c r="K48" s="618">
        <v>4</v>
      </c>
      <c r="L48" s="1423"/>
      <c r="M48" s="1167" t="s">
        <v>351</v>
      </c>
      <c r="N48" s="1137"/>
      <c r="O48" s="462"/>
      <c r="P48" s="1140"/>
      <c r="Q48" s="462"/>
      <c r="R48" s="1429"/>
      <c r="S48" s="1137"/>
      <c r="T48" s="462"/>
      <c r="U48" s="1140"/>
      <c r="V48" s="462"/>
      <c r="W48" s="1429"/>
      <c r="X48" s="778">
        <v>0.05</v>
      </c>
      <c r="Y48" s="936"/>
      <c r="Z48" s="228">
        <v>14711</v>
      </c>
      <c r="AA48" s="780"/>
      <c r="AB48" s="1378"/>
      <c r="AC48" s="1416">
        <f t="shared" si="0"/>
        <v>0</v>
      </c>
      <c r="AD48" s="1416">
        <f t="shared" si="1"/>
        <v>0</v>
      </c>
      <c r="AE48" s="1416">
        <f t="shared" si="2"/>
        <v>0</v>
      </c>
      <c r="AF48" s="1416">
        <f t="shared" si="3"/>
        <v>0</v>
      </c>
    </row>
    <row r="49" spans="1:32" s="1166" customFormat="1" ht="27" customHeight="1">
      <c r="A49" s="803">
        <v>5956</v>
      </c>
      <c r="B49" s="1064" t="s">
        <v>780</v>
      </c>
      <c r="C49" s="500" t="s">
        <v>781</v>
      </c>
      <c r="D49" s="3975" t="s">
        <v>567</v>
      </c>
      <c r="E49" s="1041"/>
      <c r="F49" s="4003" t="s">
        <v>85</v>
      </c>
      <c r="G49" s="1088">
        <v>0.1</v>
      </c>
      <c r="H49" s="1081"/>
      <c r="I49" s="2394">
        <v>24.9</v>
      </c>
      <c r="J49" s="1087"/>
      <c r="K49" s="1100">
        <v>3</v>
      </c>
      <c r="L49" s="1423"/>
      <c r="M49" s="141"/>
      <c r="N49" s="1137"/>
      <c r="O49" s="462"/>
      <c r="P49" s="1140"/>
      <c r="Q49" s="462"/>
      <c r="R49" s="1429"/>
      <c r="S49" s="1137"/>
      <c r="T49" s="462"/>
      <c r="U49" s="1140"/>
      <c r="V49" s="462"/>
      <c r="W49" s="1429"/>
      <c r="X49" s="778">
        <v>0.02</v>
      </c>
      <c r="Y49" s="936"/>
      <c r="Z49" s="228">
        <v>29190</v>
      </c>
      <c r="AA49" s="780"/>
      <c r="AB49" s="1378"/>
      <c r="AC49" s="1416">
        <f t="shared" si="0"/>
        <v>0</v>
      </c>
      <c r="AD49" s="1416">
        <f t="shared" si="1"/>
        <v>0</v>
      </c>
      <c r="AE49" s="1416">
        <f t="shared" si="2"/>
        <v>0</v>
      </c>
      <c r="AF49" s="1416">
        <f t="shared" si="3"/>
        <v>0</v>
      </c>
    </row>
    <row r="50" spans="1:32" s="8" customFormat="1" ht="15.75" customHeight="1">
      <c r="A50" s="803">
        <v>5954</v>
      </c>
      <c r="B50" s="1064" t="s">
        <v>378</v>
      </c>
      <c r="C50" s="500" t="s">
        <v>444</v>
      </c>
      <c r="D50" s="500" t="s">
        <v>560</v>
      </c>
      <c r="E50" s="1043"/>
      <c r="F50" s="3972"/>
      <c r="G50" s="1068" t="s">
        <v>217</v>
      </c>
      <c r="H50" s="905"/>
      <c r="I50" s="474">
        <v>67.5</v>
      </c>
      <c r="J50" s="783"/>
      <c r="K50" s="618">
        <v>6</v>
      </c>
      <c r="L50" s="1423"/>
      <c r="M50" s="141" t="s">
        <v>311</v>
      </c>
      <c r="N50" s="444"/>
      <c r="O50" s="357"/>
      <c r="P50" s="358"/>
      <c r="Q50" s="463"/>
      <c r="R50" s="1430"/>
      <c r="S50" s="444"/>
      <c r="T50" s="357"/>
      <c r="U50" s="358"/>
      <c r="V50" s="463"/>
      <c r="W50" s="1430"/>
      <c r="X50" s="792"/>
      <c r="Y50" s="463"/>
      <c r="Z50" s="465"/>
      <c r="AA50" s="366"/>
      <c r="AB50" s="1444"/>
      <c r="AC50" s="1416">
        <f t="shared" si="0"/>
        <v>0</v>
      </c>
      <c r="AD50" s="1416">
        <f t="shared" si="1"/>
        <v>0</v>
      </c>
      <c r="AE50" s="1416">
        <f t="shared" si="2"/>
        <v>0</v>
      </c>
      <c r="AF50" s="1416">
        <f t="shared" si="3"/>
        <v>0</v>
      </c>
    </row>
    <row r="51" spans="1:32" s="8" customFormat="1" ht="15.75" customHeight="1">
      <c r="A51" s="803">
        <v>5955</v>
      </c>
      <c r="B51" s="1064" t="s">
        <v>114</v>
      </c>
      <c r="C51" s="500" t="s">
        <v>176</v>
      </c>
      <c r="D51" s="596" t="s">
        <v>574</v>
      </c>
      <c r="E51" s="1041"/>
      <c r="F51" s="3977"/>
      <c r="G51" s="1068">
        <v>0.8</v>
      </c>
      <c r="H51" s="905"/>
      <c r="I51" s="474">
        <v>37.299999999999997</v>
      </c>
      <c r="J51" s="783"/>
      <c r="K51" s="618">
        <v>4</v>
      </c>
      <c r="L51" s="1423"/>
      <c r="M51" s="141" t="s">
        <v>352</v>
      </c>
      <c r="N51" s="429"/>
      <c r="O51" s="462"/>
      <c r="P51" s="360"/>
      <c r="Q51" s="462"/>
      <c r="R51" s="1429"/>
      <c r="S51" s="429"/>
      <c r="T51" s="462"/>
      <c r="U51" s="360"/>
      <c r="V51" s="462"/>
      <c r="W51" s="1429"/>
      <c r="X51" s="778">
        <v>0.1</v>
      </c>
      <c r="Y51" s="192"/>
      <c r="Z51" s="228">
        <v>8438</v>
      </c>
      <c r="AA51" s="84"/>
      <c r="AB51" s="1441"/>
      <c r="AC51" s="1416">
        <f t="shared" si="0"/>
        <v>0</v>
      </c>
      <c r="AD51" s="1416">
        <f t="shared" si="1"/>
        <v>0</v>
      </c>
      <c r="AE51" s="1416">
        <f t="shared" si="2"/>
        <v>0</v>
      </c>
      <c r="AF51" s="1416">
        <f t="shared" si="3"/>
        <v>0</v>
      </c>
    </row>
    <row r="52" spans="1:32" s="1166" customFormat="1">
      <c r="A52" s="803">
        <v>5957</v>
      </c>
      <c r="B52" s="1064" t="s">
        <v>782</v>
      </c>
      <c r="C52" s="500" t="s">
        <v>783</v>
      </c>
      <c r="D52" s="3975" t="s">
        <v>784</v>
      </c>
      <c r="E52" s="1041"/>
      <c r="F52" s="4003" t="s">
        <v>85</v>
      </c>
      <c r="G52" s="1088">
        <v>0.5</v>
      </c>
      <c r="H52" s="1081"/>
      <c r="I52" s="2394">
        <v>24.9</v>
      </c>
      <c r="J52" s="1087"/>
      <c r="K52" s="1100">
        <v>3</v>
      </c>
      <c r="L52" s="1423"/>
      <c r="M52" s="141"/>
      <c r="N52" s="1137"/>
      <c r="O52" s="462"/>
      <c r="P52" s="1140"/>
      <c r="Q52" s="462"/>
      <c r="R52" s="1429"/>
      <c r="S52" s="1137"/>
      <c r="T52" s="462"/>
      <c r="U52" s="1140"/>
      <c r="V52" s="462"/>
      <c r="W52" s="1429"/>
      <c r="X52" s="778">
        <v>0.1</v>
      </c>
      <c r="Y52" s="936"/>
      <c r="Z52" s="228">
        <v>4725</v>
      </c>
      <c r="AA52" s="780"/>
      <c r="AB52" s="1378"/>
      <c r="AC52" s="1416">
        <f t="shared" si="0"/>
        <v>0</v>
      </c>
      <c r="AD52" s="1416">
        <f t="shared" si="1"/>
        <v>0</v>
      </c>
      <c r="AE52" s="1416">
        <f t="shared" si="2"/>
        <v>0</v>
      </c>
      <c r="AF52" s="1416">
        <f t="shared" si="3"/>
        <v>0</v>
      </c>
    </row>
    <row r="53" spans="1:32" s="8" customFormat="1" ht="27" customHeight="1">
      <c r="A53" s="803">
        <v>5913</v>
      </c>
      <c r="B53" s="1064" t="s">
        <v>461</v>
      </c>
      <c r="C53" s="500" t="s">
        <v>104</v>
      </c>
      <c r="D53" s="4495" t="s">
        <v>575</v>
      </c>
      <c r="E53" s="4496"/>
      <c r="F53" s="4497"/>
      <c r="G53" s="1068">
        <v>1</v>
      </c>
      <c r="H53" s="905"/>
      <c r="I53" s="474">
        <v>24.9</v>
      </c>
      <c r="J53" s="783"/>
      <c r="K53" s="618">
        <v>3</v>
      </c>
      <c r="L53" s="1423"/>
      <c r="M53" s="141" t="s">
        <v>353</v>
      </c>
      <c r="N53" s="429"/>
      <c r="O53" s="462"/>
      <c r="P53" s="360"/>
      <c r="Q53" s="462"/>
      <c r="R53" s="1429"/>
      <c r="S53" s="429"/>
      <c r="T53" s="462"/>
      <c r="U53" s="360"/>
      <c r="V53" s="462"/>
      <c r="W53" s="1429"/>
      <c r="X53" s="778">
        <v>0.1</v>
      </c>
      <c r="Y53" s="192"/>
      <c r="Z53" s="228">
        <v>5167</v>
      </c>
      <c r="AA53" s="84"/>
      <c r="AB53" s="1441"/>
      <c r="AC53" s="1416">
        <f t="shared" si="0"/>
        <v>0</v>
      </c>
      <c r="AD53" s="1416">
        <f t="shared" si="1"/>
        <v>0</v>
      </c>
      <c r="AE53" s="1416">
        <f t="shared" si="2"/>
        <v>0</v>
      </c>
      <c r="AF53" s="1416">
        <f t="shared" si="3"/>
        <v>0</v>
      </c>
    </row>
    <row r="54" spans="1:32" s="8" customFormat="1" ht="27" customHeight="1">
      <c r="A54" s="803">
        <v>5959</v>
      </c>
      <c r="B54" s="1064" t="s">
        <v>83</v>
      </c>
      <c r="C54" s="500" t="s">
        <v>446</v>
      </c>
      <c r="D54" s="3970" t="s">
        <v>594</v>
      </c>
      <c r="E54" s="3971"/>
      <c r="F54" s="501"/>
      <c r="G54" s="1068">
        <v>0.4</v>
      </c>
      <c r="H54" s="905"/>
      <c r="I54" s="474">
        <v>24.9</v>
      </c>
      <c r="J54" s="783"/>
      <c r="K54" s="618">
        <v>3</v>
      </c>
      <c r="L54" s="1423"/>
      <c r="M54" s="141" t="s">
        <v>312</v>
      </c>
      <c r="N54" s="429"/>
      <c r="O54" s="462"/>
      <c r="P54" s="360"/>
      <c r="Q54" s="462"/>
      <c r="R54" s="1429"/>
      <c r="S54" s="429"/>
      <c r="T54" s="462"/>
      <c r="U54" s="360"/>
      <c r="V54" s="462"/>
      <c r="W54" s="1429"/>
      <c r="X54" s="778">
        <v>0.1</v>
      </c>
      <c r="Y54" s="192"/>
      <c r="Z54" s="228">
        <v>6949</v>
      </c>
      <c r="AA54" s="84"/>
      <c r="AB54" s="1441"/>
      <c r="AC54" s="1416">
        <f t="shared" si="0"/>
        <v>0</v>
      </c>
      <c r="AD54" s="1416">
        <f t="shared" si="1"/>
        <v>0</v>
      </c>
      <c r="AE54" s="1416">
        <f t="shared" si="2"/>
        <v>0</v>
      </c>
      <c r="AF54" s="1416">
        <f t="shared" si="3"/>
        <v>0</v>
      </c>
    </row>
    <row r="55" spans="1:32" s="8" customFormat="1" ht="15.75" customHeight="1">
      <c r="A55" s="803">
        <v>5960</v>
      </c>
      <c r="B55" s="1064" t="s">
        <v>116</v>
      </c>
      <c r="C55" s="500" t="s">
        <v>177</v>
      </c>
      <c r="D55" s="596" t="s">
        <v>576</v>
      </c>
      <c r="E55" s="1041"/>
      <c r="F55" s="3977"/>
      <c r="G55" s="1068">
        <v>0.2</v>
      </c>
      <c r="H55" s="905"/>
      <c r="I55" s="474">
        <v>20.7</v>
      </c>
      <c r="J55" s="783"/>
      <c r="K55" s="618">
        <v>2</v>
      </c>
      <c r="L55" s="1423"/>
      <c r="M55" s="141" t="s">
        <v>354</v>
      </c>
      <c r="N55" s="864">
        <v>2</v>
      </c>
      <c r="O55" s="175" t="e">
        <v>#REF!</v>
      </c>
      <c r="P55" s="190">
        <v>36</v>
      </c>
      <c r="Q55" s="175"/>
      <c r="R55" s="1431"/>
      <c r="S55" s="429"/>
      <c r="T55" s="462"/>
      <c r="U55" s="358"/>
      <c r="V55" s="462"/>
      <c r="W55" s="1429"/>
      <c r="X55" s="778">
        <v>0.05</v>
      </c>
      <c r="Y55" s="192"/>
      <c r="Z55" s="228">
        <v>10620</v>
      </c>
      <c r="AA55" s="84"/>
      <c r="AB55" s="1441"/>
      <c r="AC55" s="1416">
        <f t="shared" si="0"/>
        <v>0</v>
      </c>
      <c r="AD55" s="1416">
        <f t="shared" si="1"/>
        <v>0</v>
      </c>
      <c r="AE55" s="1416">
        <f t="shared" si="2"/>
        <v>0</v>
      </c>
      <c r="AF55" s="1416">
        <f t="shared" si="3"/>
        <v>0</v>
      </c>
    </row>
    <row r="56" spans="1:32" s="1166" customFormat="1" ht="15.75" customHeight="1">
      <c r="A56" s="803">
        <v>5963</v>
      </c>
      <c r="B56" s="1064" t="s">
        <v>66</v>
      </c>
      <c r="C56" s="500" t="s">
        <v>445</v>
      </c>
      <c r="D56" s="596" t="s">
        <v>561</v>
      </c>
      <c r="E56" s="1041"/>
      <c r="F56" s="3977"/>
      <c r="G56" s="1068">
        <v>0.05</v>
      </c>
      <c r="H56" s="905"/>
      <c r="I56" s="474">
        <v>37.299999999999997</v>
      </c>
      <c r="J56" s="783"/>
      <c r="K56" s="618">
        <v>4</v>
      </c>
      <c r="L56" s="1423"/>
      <c r="M56" s="1167" t="s">
        <v>313</v>
      </c>
      <c r="N56" s="1137"/>
      <c r="O56" s="462"/>
      <c r="P56" s="1140"/>
      <c r="Q56" s="462"/>
      <c r="R56" s="1429"/>
      <c r="S56" s="1137"/>
      <c r="T56" s="462"/>
      <c r="U56" s="1140"/>
      <c r="V56" s="462"/>
      <c r="W56" s="1429"/>
      <c r="X56" s="778">
        <v>0.03</v>
      </c>
      <c r="Y56" s="936"/>
      <c r="Z56" s="228">
        <v>20498</v>
      </c>
      <c r="AA56" s="780"/>
      <c r="AB56" s="1378"/>
      <c r="AC56" s="1416">
        <f t="shared" si="0"/>
        <v>0</v>
      </c>
      <c r="AD56" s="1416">
        <f t="shared" si="1"/>
        <v>0</v>
      </c>
      <c r="AE56" s="1416">
        <f t="shared" si="2"/>
        <v>0</v>
      </c>
      <c r="AF56" s="1416">
        <f t="shared" si="3"/>
        <v>0</v>
      </c>
    </row>
    <row r="57" spans="1:32" s="8" customFormat="1" ht="15.75" customHeight="1">
      <c r="A57" s="803">
        <v>5965</v>
      </c>
      <c r="B57" s="1064" t="s">
        <v>115</v>
      </c>
      <c r="C57" s="500" t="s">
        <v>178</v>
      </c>
      <c r="D57" s="596" t="s">
        <v>577</v>
      </c>
      <c r="E57" s="1041"/>
      <c r="F57" s="3977"/>
      <c r="G57" s="1068">
        <v>0.4</v>
      </c>
      <c r="H57" s="905"/>
      <c r="I57" s="474">
        <v>20.7</v>
      </c>
      <c r="J57" s="783"/>
      <c r="K57" s="618">
        <v>2</v>
      </c>
      <c r="L57" s="1423"/>
      <c r="M57" s="141" t="s">
        <v>355</v>
      </c>
      <c r="N57" s="429"/>
      <c r="O57" s="462"/>
      <c r="P57" s="360"/>
      <c r="Q57" s="462"/>
      <c r="R57" s="1429"/>
      <c r="S57" s="429"/>
      <c r="T57" s="462"/>
      <c r="U57" s="360"/>
      <c r="V57" s="462"/>
      <c r="W57" s="1429"/>
      <c r="X57" s="778">
        <v>0.1</v>
      </c>
      <c r="Y57" s="192"/>
      <c r="Z57" s="228">
        <v>5615</v>
      </c>
      <c r="AA57" s="84"/>
      <c r="AB57" s="1441"/>
      <c r="AC57" s="1416">
        <f t="shared" si="0"/>
        <v>0</v>
      </c>
      <c r="AD57" s="1416">
        <f t="shared" si="1"/>
        <v>0</v>
      </c>
      <c r="AE57" s="1416">
        <f t="shared" si="2"/>
        <v>0</v>
      </c>
      <c r="AF57" s="1416">
        <f t="shared" si="3"/>
        <v>0</v>
      </c>
    </row>
    <row r="58" spans="1:32" s="8" customFormat="1" ht="15.75" customHeight="1" thickBot="1">
      <c r="A58" s="709">
        <v>5975</v>
      </c>
      <c r="B58" s="774" t="s">
        <v>580</v>
      </c>
      <c r="C58" s="498"/>
      <c r="D58" s="498" t="s">
        <v>581</v>
      </c>
      <c r="E58" s="1044"/>
      <c r="F58" s="499"/>
      <c r="G58" s="891">
        <v>1.8</v>
      </c>
      <c r="H58" s="877"/>
      <c r="I58" s="771">
        <v>24.9</v>
      </c>
      <c r="J58" s="476"/>
      <c r="K58" s="475">
        <v>3</v>
      </c>
      <c r="L58" s="1425"/>
      <c r="M58" s="152" t="s">
        <v>356</v>
      </c>
      <c r="N58" s="469"/>
      <c r="O58" s="470"/>
      <c r="P58" s="404"/>
      <c r="Q58" s="470"/>
      <c r="R58" s="1435"/>
      <c r="S58" s="469"/>
      <c r="T58" s="470"/>
      <c r="U58" s="404"/>
      <c r="V58" s="470"/>
      <c r="W58" s="1435"/>
      <c r="X58" s="798"/>
      <c r="Y58" s="471"/>
      <c r="Z58" s="472"/>
      <c r="AA58" s="405"/>
      <c r="AB58" s="1448"/>
      <c r="AC58" s="1257">
        <f t="shared" si="0"/>
        <v>0</v>
      </c>
      <c r="AD58" s="1257">
        <f t="shared" si="1"/>
        <v>0</v>
      </c>
      <c r="AE58" s="1257">
        <f t="shared" si="2"/>
        <v>0</v>
      </c>
      <c r="AF58" s="1257">
        <f t="shared" si="3"/>
        <v>0</v>
      </c>
    </row>
    <row r="59" spans="1:32" s="1451" customFormat="1" ht="40.5" customHeight="1" thickBot="1">
      <c r="A59" s="1450" t="s">
        <v>362</v>
      </c>
      <c r="F59" s="1452"/>
      <c r="J59" s="1453"/>
      <c r="L59" s="1454">
        <f>SUM(L4:L58)</f>
        <v>0</v>
      </c>
      <c r="N59" s="22"/>
      <c r="O59" s="22"/>
      <c r="P59" s="22"/>
      <c r="Q59" s="22"/>
      <c r="R59" s="1454">
        <f>SUM(R4:R58)</f>
        <v>0</v>
      </c>
      <c r="S59" s="22"/>
      <c r="T59" s="22"/>
      <c r="U59" s="22"/>
      <c r="V59" s="22"/>
      <c r="W59" s="1454">
        <f>SUM(W4:W58)</f>
        <v>0</v>
      </c>
      <c r="X59" s="22"/>
      <c r="Y59" s="22"/>
      <c r="Z59" s="1455"/>
      <c r="AA59" s="22"/>
      <c r="AB59" s="1456">
        <f>SUM(AB4:AB58)</f>
        <v>0</v>
      </c>
      <c r="AC59" s="1256">
        <f>SUM(AC4:AC58)</f>
        <v>0</v>
      </c>
      <c r="AD59" s="1256">
        <f t="shared" ref="AD59:AF59" si="4">SUM(AD4:AD58)</f>
        <v>0</v>
      </c>
      <c r="AE59" s="1256">
        <f t="shared" si="4"/>
        <v>0</v>
      </c>
      <c r="AF59" s="1256">
        <f t="shared" si="4"/>
        <v>0</v>
      </c>
    </row>
    <row r="60" spans="1:32" ht="17.100000000000001" customHeight="1">
      <c r="I60" s="1"/>
      <c r="J60" s="2"/>
      <c r="K60" s="1"/>
    </row>
    <row r="61" spans="1:32" ht="17.100000000000001" customHeight="1">
      <c r="I61" s="1"/>
      <c r="J61" s="2"/>
      <c r="K61" s="1"/>
    </row>
    <row r="62" spans="1:32" ht="17.100000000000001" customHeight="1">
      <c r="I62" s="1"/>
      <c r="J62" s="2"/>
      <c r="K62" s="1"/>
    </row>
    <row r="63" spans="1:32" ht="17.100000000000001" customHeight="1">
      <c r="I63" s="1"/>
      <c r="J63" s="2"/>
      <c r="K63" s="1"/>
    </row>
    <row r="64" spans="1:32" ht="17.100000000000001" customHeight="1">
      <c r="I64" s="1"/>
      <c r="J64" s="2"/>
      <c r="K64" s="1"/>
    </row>
    <row r="65" spans="9:11" ht="17.100000000000001" customHeight="1">
      <c r="I65" s="1"/>
      <c r="J65" s="2"/>
      <c r="K65" s="1"/>
    </row>
    <row r="66" spans="9:11" ht="17.100000000000001" customHeight="1">
      <c r="I66" s="1"/>
      <c r="J66" s="2"/>
      <c r="K66" s="1"/>
    </row>
    <row r="67" spans="9:11" ht="17.100000000000001" customHeight="1">
      <c r="I67" s="1"/>
      <c r="J67" s="2"/>
      <c r="K67" s="1"/>
    </row>
    <row r="68" spans="9:11" ht="17.100000000000001" customHeight="1">
      <c r="I68" s="1"/>
      <c r="J68" s="2"/>
      <c r="K68" s="1"/>
    </row>
    <row r="69" spans="9:11" ht="17.100000000000001" customHeight="1">
      <c r="I69" s="1"/>
      <c r="J69" s="2"/>
      <c r="K69" s="1"/>
    </row>
    <row r="70" spans="9:11" ht="17.100000000000001" customHeight="1">
      <c r="I70" s="1"/>
      <c r="J70" s="2"/>
      <c r="K70" s="1"/>
    </row>
    <row r="71" spans="9:11" ht="17.100000000000001" customHeight="1">
      <c r="I71" s="1"/>
      <c r="J71" s="2"/>
      <c r="K71" s="1"/>
    </row>
    <row r="72" spans="9:11" ht="17.100000000000001" customHeight="1">
      <c r="I72" s="1"/>
      <c r="J72" s="2"/>
      <c r="K72" s="1"/>
    </row>
    <row r="73" spans="9:11" ht="17.100000000000001" customHeight="1">
      <c r="I73" s="1"/>
      <c r="J73" s="2"/>
      <c r="K73" s="1"/>
    </row>
    <row r="74" spans="9:11" ht="17.100000000000001" customHeight="1">
      <c r="I74" s="1"/>
      <c r="J74" s="2"/>
      <c r="K74" s="1"/>
    </row>
    <row r="75" spans="9:11" ht="17.100000000000001" customHeight="1">
      <c r="I75" s="1"/>
      <c r="J75" s="2"/>
      <c r="K75" s="1"/>
    </row>
    <row r="76" spans="9:11" ht="17.100000000000001" customHeight="1">
      <c r="I76" s="1"/>
      <c r="J76" s="2"/>
      <c r="K76" s="1"/>
    </row>
    <row r="77" spans="9:11" ht="17.100000000000001" customHeight="1">
      <c r="I77" s="1"/>
      <c r="J77" s="2"/>
      <c r="K77" s="1"/>
    </row>
    <row r="78" spans="9:11" ht="17.100000000000001" customHeight="1">
      <c r="I78" s="1"/>
      <c r="J78" s="2"/>
      <c r="K78" s="1"/>
    </row>
    <row r="79" spans="9:11" ht="17.100000000000001" customHeight="1">
      <c r="I79" s="1"/>
      <c r="J79" s="2"/>
      <c r="K79" s="1"/>
    </row>
    <row r="80" spans="9:11" ht="17.100000000000001" customHeight="1">
      <c r="I80" s="1"/>
      <c r="J80" s="2"/>
      <c r="K80" s="1"/>
    </row>
    <row r="81" spans="9:11" ht="17.100000000000001" customHeight="1">
      <c r="I81" s="1"/>
      <c r="J81" s="2"/>
      <c r="K81" s="1"/>
    </row>
    <row r="82" spans="9:11" ht="17.100000000000001" customHeight="1">
      <c r="I82" s="1"/>
      <c r="J82" s="2"/>
      <c r="K82" s="1"/>
    </row>
    <row r="83" spans="9:11" ht="17.100000000000001" customHeight="1">
      <c r="I83" s="1"/>
      <c r="J83" s="2"/>
      <c r="K83" s="1"/>
    </row>
    <row r="84" spans="9:11" ht="17.100000000000001" customHeight="1">
      <c r="I84" s="1"/>
      <c r="J84" s="2"/>
      <c r="K84" s="1"/>
    </row>
    <row r="85" spans="9:11" ht="17.100000000000001" customHeight="1">
      <c r="I85" s="1"/>
      <c r="J85" s="2"/>
      <c r="K85" s="1"/>
    </row>
    <row r="86" spans="9:11" ht="17.100000000000001" customHeight="1">
      <c r="I86" s="1"/>
      <c r="J86" s="2"/>
      <c r="K86" s="1"/>
    </row>
    <row r="87" spans="9:11" ht="17.100000000000001" customHeight="1"/>
    <row r="88" spans="9:11" ht="17.100000000000001" customHeight="1"/>
    <row r="89" spans="9:11" ht="17.100000000000001" customHeight="1"/>
    <row r="90" spans="9:11" ht="17.100000000000001" customHeight="1"/>
    <row r="91" spans="9:11" ht="17.100000000000001" customHeight="1"/>
  </sheetData>
  <mergeCells count="28">
    <mergeCell ref="D53:F53"/>
    <mergeCell ref="D20:F20"/>
    <mergeCell ref="I3:J3"/>
    <mergeCell ref="AC1:AC3"/>
    <mergeCell ref="AD1:AD3"/>
    <mergeCell ref="D41:F41"/>
    <mergeCell ref="G2:M2"/>
    <mergeCell ref="G3:H3"/>
    <mergeCell ref="D32:F32"/>
    <mergeCell ref="AG1:AG3"/>
    <mergeCell ref="N2:W2"/>
    <mergeCell ref="Z3:AA3"/>
    <mergeCell ref="X3:Y3"/>
    <mergeCell ref="X2:AB2"/>
    <mergeCell ref="N3:O3"/>
    <mergeCell ref="P3:Q3"/>
    <mergeCell ref="U3:V3"/>
    <mergeCell ref="S3:T3"/>
    <mergeCell ref="AE1:AE3"/>
    <mergeCell ref="AF1:AF3"/>
    <mergeCell ref="A2:A3"/>
    <mergeCell ref="B2:B3"/>
    <mergeCell ref="C2:C3"/>
    <mergeCell ref="D2:F3"/>
    <mergeCell ref="D30:F30"/>
    <mergeCell ref="D10:F10"/>
    <mergeCell ref="D13:F13"/>
    <mergeCell ref="D14:F14"/>
  </mergeCells>
  <phoneticPr fontId="0" type="noConversion"/>
  <conditionalFormatting sqref="L1:L1048576 R1:R7 W1:W42 AB1:AF1048576 W57:W1048576 R57:R1048576 R9:R42 R44:R47 W44:W47 W49:W55 R49:R55">
    <cfRule type="cellIs" dxfId="150" priority="8" operator="greaterThan">
      <formula>0</formula>
    </cfRule>
  </conditionalFormatting>
  <conditionalFormatting sqref="AD1:AF1">
    <cfRule type="cellIs" dxfId="149" priority="7" operator="greaterThan">
      <formula>0</formula>
    </cfRule>
  </conditionalFormatting>
  <conditionalFormatting sqref="W56 R56">
    <cfRule type="cellIs" dxfId="148" priority="4" operator="greaterThan">
      <formula>0</formula>
    </cfRule>
  </conditionalFormatting>
  <conditionalFormatting sqref="R8">
    <cfRule type="cellIs" dxfId="147" priority="3" operator="greaterThan">
      <formula>0</formula>
    </cfRule>
  </conditionalFormatting>
  <conditionalFormatting sqref="W43 R43">
    <cfRule type="cellIs" dxfId="146" priority="2" operator="greaterThan">
      <formula>0</formula>
    </cfRule>
  </conditionalFormatting>
  <conditionalFormatting sqref="W48 R48">
    <cfRule type="cellIs" dxfId="145" priority="1" operator="greaterThan">
      <formula>0</formula>
    </cfRule>
  </conditionalFormatting>
  <printOptions horizontalCentered="1"/>
  <pageMargins left="0.23622047244094491" right="0.23622047244094491" top="0.19685039370078741" bottom="0.35433070866141736" header="0.15748031496062992" footer="0.15748031496062992"/>
  <pageSetup paperSize="9" scale="58" firstPageNumber="17" fitToHeight="0" orientation="landscape" useFirstPageNumber="1"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544"/>
  <sheetViews>
    <sheetView view="pageBreakPreview" zoomScaleNormal="100" zoomScaleSheetLayoutView="100" workbookViewId="0">
      <pane xSplit="6" ySplit="3" topLeftCell="G337" activePane="bottomRight" state="frozen"/>
      <selection activeCell="AA6" sqref="AA6"/>
      <selection pane="topRight" activeCell="AA6" sqref="AA6"/>
      <selection pane="bottomLeft" activeCell="AA6" sqref="AA6"/>
      <selection pane="bottomRight" activeCell="X356" sqref="X356"/>
    </sheetView>
  </sheetViews>
  <sheetFormatPr defaultRowHeight="18"/>
  <cols>
    <col min="1" max="1" width="5.7109375" customWidth="1"/>
    <col min="2" max="2" width="30.7109375" customWidth="1"/>
    <col min="3" max="3" width="15.7109375" customWidth="1"/>
    <col min="4" max="5" width="5.7109375" customWidth="1"/>
    <col min="6" max="6" width="10.7109375" customWidth="1"/>
    <col min="7" max="7" width="5.7109375" style="2537" customWidth="1"/>
    <col min="8" max="8" width="1.140625" hidden="1" customWidth="1"/>
    <col min="9" max="9" width="5.7109375" customWidth="1"/>
    <col min="10" max="10" width="0.85546875" hidden="1" customWidth="1"/>
    <col min="11" max="11" width="3.7109375" customWidth="1"/>
    <col min="12" max="12" width="10.7109375" style="3530" customWidth="1"/>
    <col min="13" max="13" width="11.7109375" hidden="1" customWidth="1"/>
    <col min="14" max="14" width="6.7109375" style="2537" customWidth="1"/>
    <col min="15" max="15" width="0.85546875" hidden="1" customWidth="1"/>
    <col min="16" max="16" width="6.7109375" style="3130" customWidth="1"/>
    <col min="17" max="17" width="0.85546875" hidden="1" customWidth="1"/>
    <col min="18" max="18" width="10.7109375" style="3530" customWidth="1"/>
    <col min="19" max="19" width="6.7109375" customWidth="1"/>
    <col min="20" max="20" width="0.85546875" hidden="1" customWidth="1"/>
    <col min="21" max="21" width="6.7109375" style="3130" customWidth="1"/>
    <col min="22" max="22" width="0.85546875" hidden="1" customWidth="1"/>
    <col min="23" max="23" width="6.7109375" customWidth="1"/>
    <col min="24" max="24" width="5.7109375" style="3320" customWidth="1"/>
    <col min="25" max="25" width="0.85546875" style="3320" customWidth="1"/>
    <col min="26" max="26" width="11.42578125" style="3321" customWidth="1"/>
    <col min="27" max="27" width="1.28515625" style="3320" customWidth="1"/>
    <col min="28" max="28" width="10.7109375" style="3781" customWidth="1"/>
    <col min="29" max="29" width="15.7109375" style="3656" customWidth="1"/>
    <col min="30" max="32" width="15.7109375" style="3654" customWidth="1"/>
  </cols>
  <sheetData>
    <row r="1" spans="1:32" ht="15.95" customHeight="1" thickBot="1">
      <c r="A1" s="2706"/>
      <c r="B1" s="2707" t="s">
        <v>2439</v>
      </c>
      <c r="C1" s="2708"/>
      <c r="D1" s="2708"/>
      <c r="E1" s="2708"/>
      <c r="F1" s="2709"/>
      <c r="G1" s="2710"/>
      <c r="H1" s="2711"/>
      <c r="I1" s="2712"/>
      <c r="J1" s="2711"/>
      <c r="K1" s="2711"/>
      <c r="L1" s="2711"/>
      <c r="M1" s="2713"/>
      <c r="N1" s="2714"/>
      <c r="O1" s="2715"/>
      <c r="P1" s="2716"/>
      <c r="Q1" s="2715"/>
      <c r="R1" s="3708"/>
      <c r="S1" s="2716"/>
      <c r="T1" s="2715"/>
      <c r="U1" s="2716"/>
      <c r="V1" s="2715"/>
      <c r="W1" s="2715"/>
      <c r="X1" s="2717"/>
      <c r="Y1" s="2718"/>
      <c r="Z1" s="2719"/>
      <c r="AA1" s="2718"/>
      <c r="AB1" s="3736"/>
      <c r="AC1" s="4501" t="s">
        <v>787</v>
      </c>
      <c r="AD1" s="4501" t="s">
        <v>788</v>
      </c>
      <c r="AE1" s="4501" t="s">
        <v>789</v>
      </c>
      <c r="AF1" s="4501" t="s">
        <v>790</v>
      </c>
    </row>
    <row r="2" spans="1:32" ht="10.5" customHeight="1" thickBot="1">
      <c r="A2" s="4266" t="s">
        <v>447</v>
      </c>
      <c r="B2" s="4268" t="s">
        <v>454</v>
      </c>
      <c r="C2" s="4270" t="s">
        <v>455</v>
      </c>
      <c r="D2" s="4271"/>
      <c r="E2" s="4271"/>
      <c r="F2" s="4272"/>
      <c r="G2" s="4276" t="s">
        <v>451</v>
      </c>
      <c r="H2" s="4277"/>
      <c r="I2" s="4277"/>
      <c r="J2" s="4277"/>
      <c r="K2" s="4277"/>
      <c r="L2" s="4277"/>
      <c r="M2" s="4278"/>
      <c r="N2" s="4502" t="s">
        <v>452</v>
      </c>
      <c r="O2" s="4503"/>
      <c r="P2" s="4503"/>
      <c r="Q2" s="4503"/>
      <c r="R2" s="4503"/>
      <c r="S2" s="4503"/>
      <c r="T2" s="4503"/>
      <c r="U2" s="4503"/>
      <c r="V2" s="4503"/>
      <c r="W2" s="4504"/>
      <c r="X2" s="4276" t="s">
        <v>453</v>
      </c>
      <c r="Y2" s="4277"/>
      <c r="Z2" s="4277"/>
      <c r="AA2" s="4277"/>
      <c r="AB2" s="4278"/>
      <c r="AC2" s="4210"/>
      <c r="AD2" s="4210"/>
      <c r="AE2" s="4210"/>
      <c r="AF2" s="4210"/>
    </row>
    <row r="3" spans="1:32" ht="40.5" customHeight="1" thickBot="1">
      <c r="A3" s="4267"/>
      <c r="B3" s="4269"/>
      <c r="C3" s="4273"/>
      <c r="D3" s="4274"/>
      <c r="E3" s="4274"/>
      <c r="F3" s="4275"/>
      <c r="G3" s="4205" t="s">
        <v>79</v>
      </c>
      <c r="H3" s="4204"/>
      <c r="I3" s="4203" t="s">
        <v>77</v>
      </c>
      <c r="J3" s="4204"/>
      <c r="K3" s="509" t="s">
        <v>183</v>
      </c>
      <c r="L3" s="3782" t="s">
        <v>371</v>
      </c>
      <c r="M3" s="510" t="s">
        <v>76</v>
      </c>
      <c r="N3" s="4200" t="s">
        <v>79</v>
      </c>
      <c r="O3" s="4201"/>
      <c r="P3" s="4202" t="s">
        <v>77</v>
      </c>
      <c r="Q3" s="4201"/>
      <c r="R3" s="3782" t="s">
        <v>371</v>
      </c>
      <c r="S3" s="4200" t="s">
        <v>79</v>
      </c>
      <c r="T3" s="4201"/>
      <c r="U3" s="4202" t="s">
        <v>77</v>
      </c>
      <c r="V3" s="4201"/>
      <c r="W3" s="1474" t="s">
        <v>371</v>
      </c>
      <c r="X3" s="4206" t="s">
        <v>80</v>
      </c>
      <c r="Y3" s="4204"/>
      <c r="Z3" s="4203" t="s">
        <v>78</v>
      </c>
      <c r="AA3" s="4204"/>
      <c r="AB3" s="1174" t="s">
        <v>372</v>
      </c>
      <c r="AC3" s="4210"/>
      <c r="AD3" s="4210"/>
      <c r="AE3" s="4210"/>
      <c r="AF3" s="4210"/>
    </row>
    <row r="4" spans="1:32" s="1171" customFormat="1" ht="30" customHeight="1" thickBot="1">
      <c r="A4" s="3784"/>
      <c r="B4" s="1223" t="s">
        <v>2440</v>
      </c>
      <c r="C4" s="3785"/>
      <c r="D4" s="3785"/>
      <c r="E4" s="3785"/>
      <c r="F4" s="3786"/>
      <c r="G4" s="3787"/>
      <c r="H4" s="3788"/>
      <c r="I4" s="3789"/>
      <c r="J4" s="3788"/>
      <c r="K4" s="3788"/>
      <c r="L4" s="3790"/>
      <c r="M4" s="3791"/>
      <c r="N4" s="3792"/>
      <c r="O4" s="3793"/>
      <c r="P4" s="3794"/>
      <c r="Q4" s="3793"/>
      <c r="R4" s="3795"/>
      <c r="S4" s="3793"/>
      <c r="T4" s="3793"/>
      <c r="U4" s="3794"/>
      <c r="V4" s="3793"/>
      <c r="W4" s="3796"/>
      <c r="X4" s="3797"/>
      <c r="Y4" s="3788"/>
      <c r="Z4" s="3798" t="s">
        <v>373</v>
      </c>
      <c r="AA4" s="3788"/>
      <c r="AB4" s="3799"/>
      <c r="AC4" s="3800"/>
      <c r="AD4" s="3801"/>
      <c r="AE4" s="3801"/>
      <c r="AF4" s="3801"/>
    </row>
    <row r="5" spans="1:32" s="1171" customFormat="1" ht="15.75" customHeight="1">
      <c r="A5" s="2727">
        <v>9535</v>
      </c>
      <c r="B5" s="2728" t="s">
        <v>2441</v>
      </c>
      <c r="C5" s="2729" t="s">
        <v>2442</v>
      </c>
      <c r="D5" s="2730"/>
      <c r="E5" s="2730"/>
      <c r="F5" s="2731"/>
      <c r="G5" s="2732">
        <v>0.2</v>
      </c>
      <c r="H5" s="2733"/>
      <c r="I5" s="2734">
        <v>24.9</v>
      </c>
      <c r="J5" s="2735"/>
      <c r="K5" s="2736">
        <v>3</v>
      </c>
      <c r="L5" s="3657"/>
      <c r="M5" s="2738" t="s">
        <v>3188</v>
      </c>
      <c r="N5" s="2739">
        <v>1</v>
      </c>
      <c r="O5" s="2740"/>
      <c r="P5" s="2741">
        <v>25</v>
      </c>
      <c r="Q5" s="2740"/>
      <c r="R5" s="3695"/>
      <c r="S5" s="2742"/>
      <c r="T5" s="2742"/>
      <c r="U5" s="2743"/>
      <c r="V5" s="2742"/>
      <c r="W5" s="2744"/>
      <c r="X5" s="2745">
        <v>0.02</v>
      </c>
      <c r="Y5" s="2746"/>
      <c r="Z5" s="2747">
        <v>13073</v>
      </c>
      <c r="AA5" s="2748"/>
      <c r="AB5" s="3738"/>
      <c r="AC5" s="1393">
        <f>I5*L5</f>
        <v>0</v>
      </c>
      <c r="AD5" s="1393">
        <f>P5*R5</f>
        <v>0</v>
      </c>
      <c r="AE5" s="3783"/>
      <c r="AF5" s="1393">
        <f>Z5*AB5</f>
        <v>0</v>
      </c>
    </row>
    <row r="6" spans="1:32" s="1171" customFormat="1" ht="15.75" customHeight="1">
      <c r="A6" s="2752">
        <v>9536</v>
      </c>
      <c r="B6" s="2753" t="s">
        <v>2443</v>
      </c>
      <c r="C6" s="2754" t="s">
        <v>2444</v>
      </c>
      <c r="D6" s="2754"/>
      <c r="E6" s="2754"/>
      <c r="F6" s="2755"/>
      <c r="G6" s="2756">
        <v>0.2</v>
      </c>
      <c r="H6" s="2757"/>
      <c r="I6" s="2726">
        <v>24.9</v>
      </c>
      <c r="J6" s="2758"/>
      <c r="K6" s="2759">
        <v>3</v>
      </c>
      <c r="L6" s="3658"/>
      <c r="M6" s="2760" t="s">
        <v>3189</v>
      </c>
      <c r="N6" s="2761">
        <v>1</v>
      </c>
      <c r="O6" s="2762"/>
      <c r="P6" s="2725">
        <v>25</v>
      </c>
      <c r="Q6" s="2762"/>
      <c r="R6" s="3696"/>
      <c r="S6" s="2763"/>
      <c r="T6" s="2763"/>
      <c r="U6" s="2764"/>
      <c r="V6" s="2763"/>
      <c r="W6" s="2765"/>
      <c r="X6" s="2766">
        <v>0.02</v>
      </c>
      <c r="Y6" s="2767"/>
      <c r="Z6" s="2768">
        <v>13073</v>
      </c>
      <c r="AA6" s="2769"/>
      <c r="AB6" s="3739"/>
      <c r="AC6" s="1393">
        <f t="shared" ref="AC6:AC68" si="0">I6*L6</f>
        <v>0</v>
      </c>
      <c r="AD6" s="1393">
        <f t="shared" ref="AD6:AD68" si="1">P6*R6</f>
        <v>0</v>
      </c>
      <c r="AE6" s="3783"/>
      <c r="AF6" s="1393">
        <f t="shared" ref="AF6:AF68" si="2">Z6*AB6</f>
        <v>0</v>
      </c>
    </row>
    <row r="7" spans="1:32" s="1171" customFormat="1" ht="15.75" customHeight="1" thickBot="1">
      <c r="A7" s="2770">
        <v>9537</v>
      </c>
      <c r="B7" s="2771" t="s">
        <v>2445</v>
      </c>
      <c r="C7" s="2772" t="s">
        <v>2446</v>
      </c>
      <c r="D7" s="2772"/>
      <c r="E7" s="2772"/>
      <c r="F7" s="2773"/>
      <c r="G7" s="2774">
        <v>0.2</v>
      </c>
      <c r="H7" s="2775"/>
      <c r="I7" s="2776">
        <v>24.9</v>
      </c>
      <c r="J7" s="2777"/>
      <c r="K7" s="2775">
        <v>3</v>
      </c>
      <c r="L7" s="3659"/>
      <c r="M7" s="2779" t="s">
        <v>3190</v>
      </c>
      <c r="N7" s="2780"/>
      <c r="O7" s="2781"/>
      <c r="P7" s="2782"/>
      <c r="Q7" s="2781"/>
      <c r="R7" s="3697"/>
      <c r="S7" s="2781"/>
      <c r="T7" s="2781"/>
      <c r="U7" s="2782"/>
      <c r="V7" s="2781"/>
      <c r="W7" s="2783"/>
      <c r="X7" s="2784">
        <v>0.02</v>
      </c>
      <c r="Y7" s="2785"/>
      <c r="Z7" s="2786">
        <v>13073</v>
      </c>
      <c r="AA7" s="2787"/>
      <c r="AB7" s="3740"/>
      <c r="AC7" s="1393">
        <f t="shared" si="0"/>
        <v>0</v>
      </c>
      <c r="AD7" s="1393">
        <f t="shared" si="1"/>
        <v>0</v>
      </c>
      <c r="AE7" s="3783"/>
      <c r="AF7" s="1393">
        <f t="shared" si="2"/>
        <v>0</v>
      </c>
    </row>
    <row r="8" spans="1:32" s="1171" customFormat="1" ht="30" customHeight="1" thickBot="1">
      <c r="A8" s="3784"/>
      <c r="B8" s="1223" t="s">
        <v>2447</v>
      </c>
      <c r="C8" s="3785"/>
      <c r="D8" s="3785"/>
      <c r="E8" s="3785"/>
      <c r="F8" s="3786"/>
      <c r="G8" s="3787"/>
      <c r="H8" s="3788"/>
      <c r="I8" s="3789" t="s">
        <v>373</v>
      </c>
      <c r="J8" s="3788"/>
      <c r="K8" s="3788"/>
      <c r="L8" s="3790"/>
      <c r="M8" s="3791" t="s">
        <v>373</v>
      </c>
      <c r="N8" s="3792"/>
      <c r="O8" s="3793"/>
      <c r="P8" s="3794"/>
      <c r="Q8" s="3793"/>
      <c r="R8" s="3795"/>
      <c r="S8" s="3793"/>
      <c r="T8" s="3793"/>
      <c r="U8" s="3794"/>
      <c r="V8" s="3793"/>
      <c r="W8" s="3796"/>
      <c r="X8" s="3797"/>
      <c r="Y8" s="3788"/>
      <c r="Z8" s="3798" t="s">
        <v>373</v>
      </c>
      <c r="AA8" s="3788"/>
      <c r="AB8" s="3799"/>
      <c r="AC8" s="3800"/>
      <c r="AD8" s="3801"/>
      <c r="AE8" s="3801"/>
      <c r="AF8" s="3801"/>
    </row>
    <row r="9" spans="1:32" s="2792" customFormat="1" ht="15.75" customHeight="1">
      <c r="A9" s="2727">
        <v>9508</v>
      </c>
      <c r="B9" s="2728" t="s">
        <v>2448</v>
      </c>
      <c r="C9" s="2729" t="s">
        <v>2449</v>
      </c>
      <c r="D9" s="2730"/>
      <c r="E9" s="2730"/>
      <c r="F9" s="2793"/>
      <c r="G9" s="2732" t="s">
        <v>202</v>
      </c>
      <c r="H9" s="2733"/>
      <c r="I9" s="2734">
        <v>37.299999999999997</v>
      </c>
      <c r="J9" s="2735"/>
      <c r="K9" s="2736">
        <v>4</v>
      </c>
      <c r="L9" s="3657"/>
      <c r="M9" s="2738" t="s">
        <v>3191</v>
      </c>
      <c r="N9" s="2794"/>
      <c r="O9" s="2795"/>
      <c r="P9" s="2796"/>
      <c r="Q9" s="2795"/>
      <c r="R9" s="3698"/>
      <c r="S9" s="2798"/>
      <c r="T9" s="2795"/>
      <c r="U9" s="2796"/>
      <c r="V9" s="2795"/>
      <c r="W9" s="2797"/>
      <c r="X9" s="2799"/>
      <c r="Y9" s="2800"/>
      <c r="Z9" s="2801"/>
      <c r="AA9" s="2802"/>
      <c r="AB9" s="3742"/>
      <c r="AC9" s="1393">
        <f t="shared" si="0"/>
        <v>0</v>
      </c>
      <c r="AD9" s="1393">
        <f t="shared" si="1"/>
        <v>0</v>
      </c>
      <c r="AE9" s="3783"/>
      <c r="AF9" s="1393">
        <f t="shared" si="2"/>
        <v>0</v>
      </c>
    </row>
    <row r="10" spans="1:32" s="2792" customFormat="1" ht="15.75" customHeight="1">
      <c r="A10" s="2803">
        <v>9520</v>
      </c>
      <c r="B10" s="2804" t="s">
        <v>2450</v>
      </c>
      <c r="C10" s="2805" t="s">
        <v>2451</v>
      </c>
      <c r="D10" s="2805"/>
      <c r="E10" s="2805"/>
      <c r="F10" s="2806"/>
      <c r="G10" s="2807" t="s">
        <v>202</v>
      </c>
      <c r="H10" s="2808"/>
      <c r="I10" s="2809">
        <v>37.299999999999997</v>
      </c>
      <c r="J10" s="2810"/>
      <c r="K10" s="2811">
        <v>4</v>
      </c>
      <c r="L10" s="3660"/>
      <c r="M10" s="2812"/>
      <c r="N10" s="2813"/>
      <c r="O10" s="2814"/>
      <c r="P10" s="2764"/>
      <c r="Q10" s="2814"/>
      <c r="R10" s="3699"/>
      <c r="S10" s="2816"/>
      <c r="T10" s="2814"/>
      <c r="U10" s="2764"/>
      <c r="V10" s="2814"/>
      <c r="W10" s="2815"/>
      <c r="X10" s="2817"/>
      <c r="Y10" s="2818"/>
      <c r="Z10" s="2819"/>
      <c r="AA10" s="2820"/>
      <c r="AB10" s="3743"/>
      <c r="AC10" s="1393">
        <f t="shared" si="0"/>
        <v>0</v>
      </c>
      <c r="AD10" s="1393">
        <f t="shared" si="1"/>
        <v>0</v>
      </c>
      <c r="AE10" s="3783"/>
      <c r="AF10" s="1393">
        <f t="shared" si="2"/>
        <v>0</v>
      </c>
    </row>
    <row r="11" spans="1:32" s="2792" customFormat="1" ht="15.75" customHeight="1">
      <c r="A11" s="2803">
        <v>9513</v>
      </c>
      <c r="B11" s="2804" t="s">
        <v>990</v>
      </c>
      <c r="C11" s="2805" t="s">
        <v>2452</v>
      </c>
      <c r="D11" s="2805"/>
      <c r="E11" s="2805"/>
      <c r="F11" s="2821"/>
      <c r="G11" s="2807">
        <v>1</v>
      </c>
      <c r="H11" s="2808"/>
      <c r="I11" s="2809">
        <v>20.7</v>
      </c>
      <c r="J11" s="2810"/>
      <c r="K11" s="2811">
        <v>2</v>
      </c>
      <c r="L11" s="3660"/>
      <c r="M11" s="2812" t="s">
        <v>3192</v>
      </c>
      <c r="N11" s="2751">
        <v>5</v>
      </c>
      <c r="O11" s="2822"/>
      <c r="P11" s="2725">
        <v>24</v>
      </c>
      <c r="Q11" s="2822"/>
      <c r="R11" s="3700"/>
      <c r="S11" s="2816"/>
      <c r="T11" s="2814"/>
      <c r="U11" s="2764"/>
      <c r="V11" s="2814"/>
      <c r="W11" s="2815"/>
      <c r="X11" s="2823">
        <v>0.05</v>
      </c>
      <c r="Y11" s="2824"/>
      <c r="Z11" s="2825">
        <v>2478</v>
      </c>
      <c r="AA11" s="2826"/>
      <c r="AB11" s="3744"/>
      <c r="AC11" s="1393">
        <f t="shared" si="0"/>
        <v>0</v>
      </c>
      <c r="AD11" s="1393">
        <f t="shared" si="1"/>
        <v>0</v>
      </c>
      <c r="AE11" s="3783"/>
      <c r="AF11" s="1393">
        <f t="shared" si="2"/>
        <v>0</v>
      </c>
    </row>
    <row r="12" spans="1:32" s="2792" customFormat="1" ht="15.75" customHeight="1">
      <c r="A12" s="2749">
        <v>9510</v>
      </c>
      <c r="B12" s="2750" t="s">
        <v>2453</v>
      </c>
      <c r="C12" s="2827" t="s">
        <v>2454</v>
      </c>
      <c r="D12" s="2827"/>
      <c r="E12" s="2827"/>
      <c r="F12" s="2828"/>
      <c r="G12" s="2829">
        <v>1</v>
      </c>
      <c r="H12" s="2830"/>
      <c r="I12" s="2726">
        <v>24.9</v>
      </c>
      <c r="J12" s="2831"/>
      <c r="K12" s="2832">
        <v>3</v>
      </c>
      <c r="L12" s="3661"/>
      <c r="M12" s="2834" t="s">
        <v>3193</v>
      </c>
      <c r="N12" s="2751">
        <v>5</v>
      </c>
      <c r="O12" s="2822"/>
      <c r="P12" s="2725">
        <v>24</v>
      </c>
      <c r="Q12" s="2822"/>
      <c r="R12" s="3700"/>
      <c r="S12" s="2816"/>
      <c r="T12" s="2814"/>
      <c r="U12" s="2764"/>
      <c r="V12" s="2814"/>
      <c r="W12" s="2815"/>
      <c r="X12" s="2835">
        <v>0.05</v>
      </c>
      <c r="Y12" s="2253"/>
      <c r="Z12" s="2836">
        <v>2478</v>
      </c>
      <c r="AA12" s="2837"/>
      <c r="AB12" s="3745"/>
      <c r="AC12" s="1393">
        <f t="shared" si="0"/>
        <v>0</v>
      </c>
      <c r="AD12" s="1393">
        <f t="shared" si="1"/>
        <v>0</v>
      </c>
      <c r="AE12" s="3783"/>
      <c r="AF12" s="1393">
        <f t="shared" si="2"/>
        <v>0</v>
      </c>
    </row>
    <row r="13" spans="1:32" s="2792" customFormat="1" ht="15.75" customHeight="1">
      <c r="A13" s="2749">
        <v>9512</v>
      </c>
      <c r="B13" s="2750" t="s">
        <v>2455</v>
      </c>
      <c r="C13" s="2827" t="s">
        <v>2456</v>
      </c>
      <c r="D13" s="2827"/>
      <c r="E13" s="2827"/>
      <c r="F13" s="2828"/>
      <c r="G13" s="2829">
        <v>1</v>
      </c>
      <c r="H13" s="2830"/>
      <c r="I13" s="2726">
        <v>24.9</v>
      </c>
      <c r="J13" s="2831"/>
      <c r="K13" s="2832">
        <v>3</v>
      </c>
      <c r="L13" s="3661"/>
      <c r="M13" s="2834" t="s">
        <v>3194</v>
      </c>
      <c r="N13" s="2813"/>
      <c r="O13" s="2814"/>
      <c r="P13" s="2764"/>
      <c r="Q13" s="2814"/>
      <c r="R13" s="3699"/>
      <c r="S13" s="2816"/>
      <c r="T13" s="2814"/>
      <c r="U13" s="2764"/>
      <c r="V13" s="2814"/>
      <c r="W13" s="2815"/>
      <c r="X13" s="2835">
        <v>0.05</v>
      </c>
      <c r="Y13" s="2253"/>
      <c r="Z13" s="2836">
        <v>2478</v>
      </c>
      <c r="AA13" s="2837"/>
      <c r="AB13" s="3745"/>
      <c r="AC13" s="1393">
        <f t="shared" si="0"/>
        <v>0</v>
      </c>
      <c r="AD13" s="1393">
        <f t="shared" si="1"/>
        <v>0</v>
      </c>
      <c r="AE13" s="3783"/>
      <c r="AF13" s="1393">
        <f t="shared" si="2"/>
        <v>0</v>
      </c>
    </row>
    <row r="14" spans="1:32" s="2792" customFormat="1" ht="15.75" customHeight="1">
      <c r="A14" s="2749">
        <v>9515</v>
      </c>
      <c r="B14" s="2750" t="s">
        <v>2457</v>
      </c>
      <c r="C14" s="2827" t="s">
        <v>2454</v>
      </c>
      <c r="D14" s="2827"/>
      <c r="E14" s="2827"/>
      <c r="F14" s="2828"/>
      <c r="G14" s="2829">
        <v>1</v>
      </c>
      <c r="H14" s="2830"/>
      <c r="I14" s="2726">
        <v>20.7</v>
      </c>
      <c r="J14" s="2831"/>
      <c r="K14" s="2832">
        <v>2</v>
      </c>
      <c r="L14" s="3661"/>
      <c r="M14" s="2834" t="s">
        <v>3195</v>
      </c>
      <c r="N14" s="2751">
        <v>5</v>
      </c>
      <c r="O14" s="2822"/>
      <c r="P14" s="2725">
        <v>24</v>
      </c>
      <c r="Q14" s="2822"/>
      <c r="R14" s="3700"/>
      <c r="S14" s="2816"/>
      <c r="T14" s="2814"/>
      <c r="U14" s="2764"/>
      <c r="V14" s="2814"/>
      <c r="W14" s="2815"/>
      <c r="X14" s="2835">
        <v>0.05</v>
      </c>
      <c r="Y14" s="2253"/>
      <c r="Z14" s="2836">
        <v>2478</v>
      </c>
      <c r="AA14" s="2837"/>
      <c r="AB14" s="3745"/>
      <c r="AC14" s="1393">
        <f t="shared" si="0"/>
        <v>0</v>
      </c>
      <c r="AD14" s="1393">
        <f t="shared" si="1"/>
        <v>0</v>
      </c>
      <c r="AE14" s="3783"/>
      <c r="AF14" s="1393">
        <f t="shared" si="2"/>
        <v>0</v>
      </c>
    </row>
    <row r="15" spans="1:32" s="2792" customFormat="1" ht="15.75" customHeight="1">
      <c r="A15" s="2749">
        <v>9514</v>
      </c>
      <c r="B15" s="2750" t="s">
        <v>2458</v>
      </c>
      <c r="C15" s="2827" t="s">
        <v>2454</v>
      </c>
      <c r="D15" s="2827"/>
      <c r="E15" s="2827"/>
      <c r="F15" s="2828"/>
      <c r="G15" s="2829">
        <v>1</v>
      </c>
      <c r="H15" s="2830"/>
      <c r="I15" s="2726">
        <v>20.7</v>
      </c>
      <c r="J15" s="2831"/>
      <c r="K15" s="2832">
        <v>2</v>
      </c>
      <c r="L15" s="3661"/>
      <c r="M15" s="2834" t="s">
        <v>3196</v>
      </c>
      <c r="N15" s="2751">
        <v>5</v>
      </c>
      <c r="O15" s="2822"/>
      <c r="P15" s="2725">
        <v>24</v>
      </c>
      <c r="Q15" s="2822"/>
      <c r="R15" s="3700"/>
      <c r="S15" s="2816"/>
      <c r="T15" s="2814"/>
      <c r="U15" s="2764"/>
      <c r="V15" s="2814"/>
      <c r="W15" s="2815"/>
      <c r="X15" s="2835">
        <v>0.05</v>
      </c>
      <c r="Y15" s="2253"/>
      <c r="Z15" s="2836">
        <v>2478</v>
      </c>
      <c r="AA15" s="2837"/>
      <c r="AB15" s="3745"/>
      <c r="AC15" s="1393">
        <f t="shared" si="0"/>
        <v>0</v>
      </c>
      <c r="AD15" s="1393">
        <f t="shared" si="1"/>
        <v>0</v>
      </c>
      <c r="AE15" s="3783"/>
      <c r="AF15" s="1393">
        <f t="shared" si="2"/>
        <v>0</v>
      </c>
    </row>
    <row r="16" spans="1:32" s="2792" customFormat="1" ht="15.75" customHeight="1">
      <c r="A16" s="2752">
        <v>9511</v>
      </c>
      <c r="B16" s="2753" t="s">
        <v>2459</v>
      </c>
      <c r="C16" s="2838" t="s">
        <v>2460</v>
      </c>
      <c r="D16" s="2839"/>
      <c r="E16" s="2839"/>
      <c r="F16" s="2840"/>
      <c r="G16" s="2756">
        <v>1</v>
      </c>
      <c r="H16" s="2757"/>
      <c r="I16" s="2726">
        <v>37.299999999999997</v>
      </c>
      <c r="J16" s="2758"/>
      <c r="K16" s="2759">
        <v>4</v>
      </c>
      <c r="L16" s="3661"/>
      <c r="M16" s="2760" t="s">
        <v>3197</v>
      </c>
      <c r="N16" s="2751">
        <v>5</v>
      </c>
      <c r="O16" s="2822"/>
      <c r="P16" s="2725">
        <v>24</v>
      </c>
      <c r="Q16" s="2841"/>
      <c r="R16" s="3701"/>
      <c r="S16" s="2842"/>
      <c r="T16" s="2843"/>
      <c r="U16" s="2844"/>
      <c r="V16" s="2843"/>
      <c r="W16" s="2845"/>
      <c r="X16" s="2766">
        <v>0.05</v>
      </c>
      <c r="Y16" s="2769"/>
      <c r="Z16" s="2846">
        <v>2478</v>
      </c>
      <c r="AA16" s="2767"/>
      <c r="AB16" s="3746"/>
      <c r="AC16" s="1393">
        <f t="shared" si="0"/>
        <v>0</v>
      </c>
      <c r="AD16" s="1393">
        <f t="shared" si="1"/>
        <v>0</v>
      </c>
      <c r="AE16" s="3783"/>
      <c r="AF16" s="1393">
        <f t="shared" si="2"/>
        <v>0</v>
      </c>
    </row>
    <row r="17" spans="1:32" s="2792" customFormat="1" ht="15.75" customHeight="1">
      <c r="A17" s="2847">
        <v>9532</v>
      </c>
      <c r="B17" s="2848" t="s">
        <v>2461</v>
      </c>
      <c r="C17" s="2849" t="s">
        <v>2462</v>
      </c>
      <c r="D17" s="2754"/>
      <c r="E17" s="2754"/>
      <c r="F17" s="2755"/>
      <c r="G17" s="2850" t="s">
        <v>221</v>
      </c>
      <c r="H17" s="2851"/>
      <c r="I17" s="2726">
        <v>37.299999999999997</v>
      </c>
      <c r="J17" s="2852"/>
      <c r="K17" s="2853">
        <v>4</v>
      </c>
      <c r="L17" s="3662"/>
      <c r="M17" s="2760" t="s">
        <v>3198</v>
      </c>
      <c r="N17" s="2813"/>
      <c r="O17" s="2814"/>
      <c r="P17" s="2764"/>
      <c r="Q17" s="2814"/>
      <c r="R17" s="3699"/>
      <c r="S17" s="2816"/>
      <c r="T17" s="2814"/>
      <c r="U17" s="2764"/>
      <c r="V17" s="2814"/>
      <c r="W17" s="2815"/>
      <c r="X17" s="2854"/>
      <c r="Y17" s="2855"/>
      <c r="Z17" s="2856"/>
      <c r="AA17" s="2857"/>
      <c r="AB17" s="3747"/>
      <c r="AC17" s="1393">
        <f t="shared" si="0"/>
        <v>0</v>
      </c>
      <c r="AD17" s="1393">
        <f t="shared" si="1"/>
        <v>0</v>
      </c>
      <c r="AE17" s="3783"/>
      <c r="AF17" s="1393">
        <f t="shared" si="2"/>
        <v>0</v>
      </c>
    </row>
    <row r="18" spans="1:32" s="2792" customFormat="1" ht="15.75" customHeight="1">
      <c r="A18" s="2749">
        <v>9517</v>
      </c>
      <c r="B18" s="2750" t="s">
        <v>2463</v>
      </c>
      <c r="C18" s="2858" t="s">
        <v>2464</v>
      </c>
      <c r="D18" s="2827"/>
      <c r="E18" s="2827"/>
      <c r="F18" s="2828"/>
      <c r="G18" s="2829" t="s">
        <v>215</v>
      </c>
      <c r="H18" s="2830"/>
      <c r="I18" s="2726">
        <v>45.7</v>
      </c>
      <c r="J18" s="2831"/>
      <c r="K18" s="2832">
        <v>5</v>
      </c>
      <c r="L18" s="3661"/>
      <c r="M18" s="2834" t="s">
        <v>3199</v>
      </c>
      <c r="N18" s="2813"/>
      <c r="O18" s="2814"/>
      <c r="P18" s="2764"/>
      <c r="Q18" s="2814"/>
      <c r="R18" s="3699"/>
      <c r="S18" s="2816"/>
      <c r="T18" s="2814"/>
      <c r="U18" s="2764"/>
      <c r="V18" s="2814"/>
      <c r="W18" s="2815"/>
      <c r="X18" s="2854"/>
      <c r="Y18" s="2855"/>
      <c r="Z18" s="2856"/>
      <c r="AA18" s="2857"/>
      <c r="AB18" s="3747"/>
      <c r="AC18" s="1393">
        <f t="shared" si="0"/>
        <v>0</v>
      </c>
      <c r="AD18" s="1393">
        <f t="shared" si="1"/>
        <v>0</v>
      </c>
      <c r="AE18" s="3783"/>
      <c r="AF18" s="1393">
        <f t="shared" si="2"/>
        <v>0</v>
      </c>
    </row>
    <row r="19" spans="1:32" s="2792" customFormat="1" ht="27" customHeight="1">
      <c r="A19" s="2847">
        <v>9522</v>
      </c>
      <c r="B19" s="2859" t="s">
        <v>2465</v>
      </c>
      <c r="C19" s="2849" t="s">
        <v>2466</v>
      </c>
      <c r="D19" s="2754"/>
      <c r="E19" s="2754"/>
      <c r="F19" s="2755"/>
      <c r="G19" s="2850" t="s">
        <v>202</v>
      </c>
      <c r="H19" s="2851"/>
      <c r="I19" s="2726">
        <v>37.299999999999997</v>
      </c>
      <c r="J19" s="2852"/>
      <c r="K19" s="2853">
        <v>4</v>
      </c>
      <c r="L19" s="3663"/>
      <c r="M19" s="2860" t="s">
        <v>3200</v>
      </c>
      <c r="N19" s="2861"/>
      <c r="O19" s="2843"/>
      <c r="P19" s="2844"/>
      <c r="Q19" s="2843"/>
      <c r="R19" s="3702"/>
      <c r="S19" s="2842"/>
      <c r="T19" s="2843"/>
      <c r="U19" s="2844"/>
      <c r="V19" s="2843"/>
      <c r="W19" s="2845"/>
      <c r="X19" s="2862"/>
      <c r="Y19" s="2863"/>
      <c r="Z19" s="2864"/>
      <c r="AA19" s="2865"/>
      <c r="AB19" s="3748"/>
      <c r="AC19" s="1393">
        <f t="shared" si="0"/>
        <v>0</v>
      </c>
      <c r="AD19" s="1393">
        <f t="shared" si="1"/>
        <v>0</v>
      </c>
      <c r="AE19" s="3783"/>
      <c r="AF19" s="1393">
        <f t="shared" si="2"/>
        <v>0</v>
      </c>
    </row>
    <row r="20" spans="1:32" s="2792" customFormat="1" ht="15.75" customHeight="1">
      <c r="A20" s="2847">
        <v>9523</v>
      </c>
      <c r="B20" s="2848" t="s">
        <v>2467</v>
      </c>
      <c r="C20" s="2849" t="s">
        <v>2468</v>
      </c>
      <c r="D20" s="2754"/>
      <c r="E20" s="2754"/>
      <c r="F20" s="2866"/>
      <c r="G20" s="2850" t="s">
        <v>202</v>
      </c>
      <c r="H20" s="2851"/>
      <c r="I20" s="2867">
        <v>37.299999999999997</v>
      </c>
      <c r="J20" s="2852"/>
      <c r="K20" s="2853">
        <v>4</v>
      </c>
      <c r="L20" s="3663"/>
      <c r="M20" s="2760" t="s">
        <v>3201</v>
      </c>
      <c r="N20" s="2813"/>
      <c r="O20" s="2814"/>
      <c r="P20" s="2764"/>
      <c r="Q20" s="2814"/>
      <c r="R20" s="3699"/>
      <c r="S20" s="2816"/>
      <c r="T20" s="2814"/>
      <c r="U20" s="2764"/>
      <c r="V20" s="2814"/>
      <c r="W20" s="2815"/>
      <c r="X20" s="2868"/>
      <c r="Y20" s="2869"/>
      <c r="Z20" s="2870"/>
      <c r="AA20" s="2871"/>
      <c r="AB20" s="3749"/>
      <c r="AC20" s="1393">
        <f t="shared" si="0"/>
        <v>0</v>
      </c>
      <c r="AD20" s="1393">
        <f t="shared" si="1"/>
        <v>0</v>
      </c>
      <c r="AE20" s="3783"/>
      <c r="AF20" s="1393">
        <f t="shared" si="2"/>
        <v>0</v>
      </c>
    </row>
    <row r="21" spans="1:32" s="2792" customFormat="1" ht="15.75" customHeight="1">
      <c r="A21" s="2847">
        <v>9524</v>
      </c>
      <c r="B21" s="2848" t="s">
        <v>2469</v>
      </c>
      <c r="C21" s="4508" t="s">
        <v>2470</v>
      </c>
      <c r="D21" s="4284"/>
      <c r="E21" s="4284"/>
      <c r="F21" s="4285"/>
      <c r="G21" s="2850" t="s">
        <v>202</v>
      </c>
      <c r="H21" s="2851"/>
      <c r="I21" s="2867">
        <v>37.299999999999997</v>
      </c>
      <c r="J21" s="2852"/>
      <c r="K21" s="2853">
        <v>4</v>
      </c>
      <c r="L21" s="3663"/>
      <c r="M21" s="2760" t="s">
        <v>3202</v>
      </c>
      <c r="N21" s="2813"/>
      <c r="O21" s="2814"/>
      <c r="P21" s="2764"/>
      <c r="Q21" s="2814"/>
      <c r="R21" s="3699"/>
      <c r="S21" s="2816"/>
      <c r="T21" s="2814"/>
      <c r="U21" s="2764"/>
      <c r="V21" s="2814"/>
      <c r="W21" s="2815"/>
      <c r="X21" s="2868"/>
      <c r="Y21" s="2869"/>
      <c r="Z21" s="2870"/>
      <c r="AA21" s="2871"/>
      <c r="AB21" s="3749"/>
      <c r="AC21" s="1393">
        <f t="shared" si="0"/>
        <v>0</v>
      </c>
      <c r="AD21" s="1393">
        <f t="shared" si="1"/>
        <v>0</v>
      </c>
      <c r="AE21" s="3783"/>
      <c r="AF21" s="1393">
        <f t="shared" si="2"/>
        <v>0</v>
      </c>
    </row>
    <row r="22" spans="1:32" s="1171" customFormat="1" ht="15.75" customHeight="1">
      <c r="A22" s="2847">
        <v>9540</v>
      </c>
      <c r="B22" s="2848" t="s">
        <v>2471</v>
      </c>
      <c r="C22" s="2198" t="s">
        <v>2472</v>
      </c>
      <c r="D22" s="2872"/>
      <c r="E22" s="2872"/>
      <c r="F22" s="2866"/>
      <c r="G22" s="2850" t="s">
        <v>202</v>
      </c>
      <c r="H22" s="2851"/>
      <c r="I22" s="2867">
        <v>37.299999999999997</v>
      </c>
      <c r="J22" s="2852"/>
      <c r="K22" s="2853">
        <v>4</v>
      </c>
      <c r="L22" s="3663"/>
      <c r="M22" s="2873" t="s">
        <v>3203</v>
      </c>
      <c r="N22" s="2813"/>
      <c r="O22" s="2814"/>
      <c r="P22" s="2764"/>
      <c r="Q22" s="2814"/>
      <c r="R22" s="3699"/>
      <c r="S22" s="2816"/>
      <c r="T22" s="2814"/>
      <c r="U22" s="2764"/>
      <c r="V22" s="2814"/>
      <c r="W22" s="2815"/>
      <c r="X22" s="2868"/>
      <c r="Y22" s="2869"/>
      <c r="Z22" s="2870"/>
      <c r="AA22" s="2871"/>
      <c r="AB22" s="3749"/>
      <c r="AC22" s="1393">
        <f t="shared" si="0"/>
        <v>0</v>
      </c>
      <c r="AD22" s="1393">
        <f t="shared" si="1"/>
        <v>0</v>
      </c>
      <c r="AE22" s="3783"/>
      <c r="AF22" s="1393">
        <f t="shared" si="2"/>
        <v>0</v>
      </c>
    </row>
    <row r="23" spans="1:32" s="1171" customFormat="1" ht="15.75" customHeight="1">
      <c r="A23" s="2847">
        <v>9541</v>
      </c>
      <c r="B23" s="2848" t="s">
        <v>2473</v>
      </c>
      <c r="C23" s="2198" t="s">
        <v>2474</v>
      </c>
      <c r="D23" s="2872"/>
      <c r="E23" s="2872"/>
      <c r="F23" s="2866"/>
      <c r="G23" s="2850" t="s">
        <v>202</v>
      </c>
      <c r="H23" s="2851"/>
      <c r="I23" s="2867">
        <v>37.299999999999997</v>
      </c>
      <c r="J23" s="2852"/>
      <c r="K23" s="2853">
        <v>4</v>
      </c>
      <c r="L23" s="3663"/>
      <c r="M23" s="2873" t="s">
        <v>3204</v>
      </c>
      <c r="N23" s="2813"/>
      <c r="O23" s="2814"/>
      <c r="P23" s="2764"/>
      <c r="Q23" s="2814"/>
      <c r="R23" s="3699"/>
      <c r="S23" s="2816"/>
      <c r="T23" s="2814"/>
      <c r="U23" s="2764"/>
      <c r="V23" s="2814"/>
      <c r="W23" s="2815"/>
      <c r="X23" s="2868"/>
      <c r="Y23" s="2869"/>
      <c r="Z23" s="2870"/>
      <c r="AA23" s="2871"/>
      <c r="AB23" s="3749"/>
      <c r="AC23" s="1393">
        <f t="shared" si="0"/>
        <v>0</v>
      </c>
      <c r="AD23" s="1393">
        <f t="shared" si="1"/>
        <v>0</v>
      </c>
      <c r="AE23" s="3783"/>
      <c r="AF23" s="1393">
        <f t="shared" si="2"/>
        <v>0</v>
      </c>
    </row>
    <row r="24" spans="1:32" s="2792" customFormat="1" ht="15.75" customHeight="1">
      <c r="A24" s="2875">
        <v>9518</v>
      </c>
      <c r="B24" s="2876" t="s">
        <v>2475</v>
      </c>
      <c r="C24" s="2877" t="s">
        <v>2476</v>
      </c>
      <c r="D24" s="2878"/>
      <c r="E24" s="2878"/>
      <c r="F24" s="2879"/>
      <c r="G24" s="2761">
        <v>2</v>
      </c>
      <c r="H24" s="2880"/>
      <c r="I24" s="2726">
        <v>45.7</v>
      </c>
      <c r="J24" s="2881"/>
      <c r="K24" s="2882">
        <v>5</v>
      </c>
      <c r="L24" s="3662"/>
      <c r="M24" s="2834" t="s">
        <v>3205</v>
      </c>
      <c r="N24" s="2813"/>
      <c r="O24" s="2814"/>
      <c r="P24" s="2764"/>
      <c r="Q24" s="2814"/>
      <c r="R24" s="3699"/>
      <c r="S24" s="2816"/>
      <c r="T24" s="2814"/>
      <c r="U24" s="2764"/>
      <c r="V24" s="2814"/>
      <c r="W24" s="2815"/>
      <c r="X24" s="2883">
        <v>0.2</v>
      </c>
      <c r="Y24" s="2199"/>
      <c r="Z24" s="2836">
        <v>2758</v>
      </c>
      <c r="AA24" s="2837"/>
      <c r="AB24" s="3745"/>
      <c r="AC24" s="1393">
        <f t="shared" si="0"/>
        <v>0</v>
      </c>
      <c r="AD24" s="1393">
        <f t="shared" si="1"/>
        <v>0</v>
      </c>
      <c r="AE24" s="3783"/>
      <c r="AF24" s="1393">
        <f t="shared" si="2"/>
        <v>0</v>
      </c>
    </row>
    <row r="25" spans="1:32" s="1171" customFormat="1" ht="15.75" customHeight="1" thickBot="1">
      <c r="A25" s="2884" t="s">
        <v>2477</v>
      </c>
      <c r="B25" s="2885" t="s">
        <v>2478</v>
      </c>
      <c r="C25" s="2772" t="s">
        <v>2479</v>
      </c>
      <c r="D25" s="2772"/>
      <c r="E25" s="2772"/>
      <c r="F25" s="2886"/>
      <c r="G25" s="2887" t="s">
        <v>680</v>
      </c>
      <c r="H25" s="2888"/>
      <c r="I25" s="2776">
        <v>67.5</v>
      </c>
      <c r="J25" s="2889"/>
      <c r="K25" s="2888">
        <v>6</v>
      </c>
      <c r="L25" s="3664"/>
      <c r="M25" s="2890"/>
      <c r="N25" s="2891"/>
      <c r="O25" s="2892"/>
      <c r="P25" s="2893"/>
      <c r="Q25" s="2892"/>
      <c r="R25" s="3703"/>
      <c r="S25" s="2895"/>
      <c r="T25" s="2892"/>
      <c r="U25" s="2893"/>
      <c r="V25" s="2892"/>
      <c r="W25" s="2894"/>
      <c r="X25" s="2896"/>
      <c r="Y25" s="2897"/>
      <c r="Z25" s="2898"/>
      <c r="AA25" s="2897"/>
      <c r="AB25" s="3750"/>
      <c r="AC25" s="1393">
        <f t="shared" si="0"/>
        <v>0</v>
      </c>
      <c r="AD25" s="1393">
        <f t="shared" si="1"/>
        <v>0</v>
      </c>
      <c r="AE25" s="3783"/>
      <c r="AF25" s="1393">
        <f t="shared" si="2"/>
        <v>0</v>
      </c>
    </row>
    <row r="26" spans="1:32" s="1171" customFormat="1" ht="30" customHeight="1" thickBot="1">
      <c r="A26" s="3784"/>
      <c r="B26" s="1223" t="s">
        <v>2480</v>
      </c>
      <c r="C26" s="3785"/>
      <c r="D26" s="3785"/>
      <c r="E26" s="3785"/>
      <c r="F26" s="3786"/>
      <c r="G26" s="3787"/>
      <c r="H26" s="3788"/>
      <c r="I26" s="3789" t="s">
        <v>373</v>
      </c>
      <c r="J26" s="3788"/>
      <c r="K26" s="3788"/>
      <c r="L26" s="3790"/>
      <c r="M26" s="3791" t="s">
        <v>373</v>
      </c>
      <c r="N26" s="3792"/>
      <c r="O26" s="3793"/>
      <c r="P26" s="3794"/>
      <c r="Q26" s="3793"/>
      <c r="R26" s="3795"/>
      <c r="S26" s="3793"/>
      <c r="T26" s="3793"/>
      <c r="U26" s="3794"/>
      <c r="V26" s="3793"/>
      <c r="W26" s="3796"/>
      <c r="X26" s="3797"/>
      <c r="Y26" s="3788"/>
      <c r="Z26" s="3798" t="s">
        <v>373</v>
      </c>
      <c r="AA26" s="3788"/>
      <c r="AB26" s="3799"/>
      <c r="AC26" s="3800"/>
      <c r="AD26" s="3801"/>
      <c r="AE26" s="3801"/>
      <c r="AF26" s="3801"/>
    </row>
    <row r="27" spans="1:32" s="2911" customFormat="1" ht="15.75" customHeight="1">
      <c r="A27" s="2900">
        <v>9526</v>
      </c>
      <c r="B27" s="2901" t="s">
        <v>2481</v>
      </c>
      <c r="C27" s="2902" t="s">
        <v>2482</v>
      </c>
      <c r="D27" s="2902"/>
      <c r="E27" s="2902"/>
      <c r="F27" s="2731"/>
      <c r="G27" s="2903">
        <v>0.5</v>
      </c>
      <c r="H27" s="2904"/>
      <c r="I27" s="2734">
        <v>37.299999999999997</v>
      </c>
      <c r="J27" s="2905"/>
      <c r="K27" s="2906">
        <v>4</v>
      </c>
      <c r="L27" s="3666"/>
      <c r="M27" s="2738" t="s">
        <v>277</v>
      </c>
      <c r="N27" s="2907">
        <v>3</v>
      </c>
      <c r="O27" s="2908"/>
      <c r="P27" s="2909">
        <v>61</v>
      </c>
      <c r="Q27" s="2908"/>
      <c r="R27" s="3704"/>
      <c r="S27" s="2798"/>
      <c r="T27" s="2795"/>
      <c r="U27" s="2796"/>
      <c r="V27" s="2795"/>
      <c r="W27" s="2797"/>
      <c r="X27" s="2745">
        <v>0.02</v>
      </c>
      <c r="Y27" s="2748"/>
      <c r="Z27" s="2910">
        <v>13073</v>
      </c>
      <c r="AA27" s="2746"/>
      <c r="AB27" s="3751"/>
      <c r="AC27" s="1393">
        <f t="shared" si="0"/>
        <v>0</v>
      </c>
      <c r="AD27" s="1393">
        <f t="shared" si="1"/>
        <v>0</v>
      </c>
      <c r="AE27" s="3783"/>
      <c r="AF27" s="1393">
        <f t="shared" si="2"/>
        <v>0</v>
      </c>
    </row>
    <row r="28" spans="1:32" s="1171" customFormat="1" ht="15.75" customHeight="1">
      <c r="A28" s="2875">
        <v>9525</v>
      </c>
      <c r="B28" s="2876" t="s">
        <v>2483</v>
      </c>
      <c r="C28" s="2912" t="s">
        <v>2484</v>
      </c>
      <c r="D28" s="2912"/>
      <c r="E28" s="2912"/>
      <c r="F28" s="2879"/>
      <c r="G28" s="2761">
        <v>0.5</v>
      </c>
      <c r="H28" s="2880"/>
      <c r="I28" s="2726">
        <v>20.7</v>
      </c>
      <c r="J28" s="2881"/>
      <c r="K28" s="2882">
        <v>2</v>
      </c>
      <c r="L28" s="3662"/>
      <c r="M28" s="2834" t="s">
        <v>3206</v>
      </c>
      <c r="N28" s="2813"/>
      <c r="O28" s="2814"/>
      <c r="P28" s="2764"/>
      <c r="Q28" s="2814"/>
      <c r="R28" s="3699"/>
      <c r="S28" s="2816"/>
      <c r="T28" s="2814"/>
      <c r="U28" s="2764"/>
      <c r="V28" s="2814"/>
      <c r="W28" s="2815"/>
      <c r="X28" s="2835">
        <v>0.05</v>
      </c>
      <c r="Y28" s="2253"/>
      <c r="Z28" s="2836">
        <v>2690</v>
      </c>
      <c r="AA28" s="2837"/>
      <c r="AB28" s="3745"/>
      <c r="AC28" s="1393">
        <f t="shared" si="0"/>
        <v>0</v>
      </c>
      <c r="AD28" s="1393">
        <f t="shared" si="1"/>
        <v>0</v>
      </c>
      <c r="AE28" s="3783"/>
      <c r="AF28" s="1393">
        <f t="shared" si="2"/>
        <v>0</v>
      </c>
    </row>
    <row r="29" spans="1:32" s="1171" customFormat="1" ht="15.75" customHeight="1">
      <c r="A29" s="2875">
        <v>9530</v>
      </c>
      <c r="B29" s="2876" t="s">
        <v>2485</v>
      </c>
      <c r="C29" s="2913" t="s">
        <v>2486</v>
      </c>
      <c r="D29" s="2914"/>
      <c r="E29" s="2914"/>
      <c r="F29" s="2915"/>
      <c r="G29" s="2761">
        <v>1</v>
      </c>
      <c r="H29" s="2880"/>
      <c r="I29" s="2726">
        <v>45.7</v>
      </c>
      <c r="J29" s="2881"/>
      <c r="K29" s="2882">
        <v>5</v>
      </c>
      <c r="L29" s="3662"/>
      <c r="M29" s="2834" t="s">
        <v>3207</v>
      </c>
      <c r="N29" s="2813"/>
      <c r="O29" s="2814"/>
      <c r="P29" s="2764"/>
      <c r="Q29" s="2814"/>
      <c r="R29" s="3699"/>
      <c r="S29" s="2816"/>
      <c r="T29" s="2814"/>
      <c r="U29" s="2764"/>
      <c r="V29" s="2814"/>
      <c r="W29" s="2815"/>
      <c r="X29" s="2883">
        <v>0.02</v>
      </c>
      <c r="Y29" s="2199"/>
      <c r="Z29" s="2836">
        <v>10291</v>
      </c>
      <c r="AA29" s="2916"/>
      <c r="AB29" s="3752"/>
      <c r="AC29" s="1393">
        <f t="shared" si="0"/>
        <v>0</v>
      </c>
      <c r="AD29" s="1393">
        <f t="shared" si="1"/>
        <v>0</v>
      </c>
      <c r="AE29" s="3783"/>
      <c r="AF29" s="1393">
        <f t="shared" si="2"/>
        <v>0</v>
      </c>
    </row>
    <row r="30" spans="1:32" s="1171" customFormat="1" ht="15.75" customHeight="1">
      <c r="A30" s="2749">
        <v>9527</v>
      </c>
      <c r="B30" s="2750" t="s">
        <v>2488</v>
      </c>
      <c r="C30" s="2858" t="s">
        <v>1702</v>
      </c>
      <c r="D30" s="2827"/>
      <c r="E30" s="2827"/>
      <c r="F30" s="2828"/>
      <c r="G30" s="2829" t="s">
        <v>219</v>
      </c>
      <c r="H30" s="2830"/>
      <c r="I30" s="2726">
        <v>45.7</v>
      </c>
      <c r="J30" s="2831"/>
      <c r="K30" s="2832">
        <v>5</v>
      </c>
      <c r="L30" s="3661"/>
      <c r="M30" s="2834" t="s">
        <v>3208</v>
      </c>
      <c r="N30" s="2813"/>
      <c r="O30" s="2814"/>
      <c r="P30" s="2764"/>
      <c r="Q30" s="2814"/>
      <c r="R30" s="3699"/>
      <c r="S30" s="2816"/>
      <c r="T30" s="2814"/>
      <c r="U30" s="2764"/>
      <c r="V30" s="2814"/>
      <c r="W30" s="2815"/>
      <c r="X30" s="2917"/>
      <c r="Y30" s="2918"/>
      <c r="Z30" s="2919"/>
      <c r="AA30" s="2920"/>
      <c r="AB30" s="3753"/>
      <c r="AC30" s="1393">
        <f t="shared" si="0"/>
        <v>0</v>
      </c>
      <c r="AD30" s="1393">
        <f t="shared" si="1"/>
        <v>0</v>
      </c>
      <c r="AE30" s="3783"/>
      <c r="AF30" s="1393">
        <f t="shared" si="2"/>
        <v>0</v>
      </c>
    </row>
    <row r="31" spans="1:32" s="2924" customFormat="1" ht="15.75" customHeight="1" thickBot="1">
      <c r="A31" s="2770">
        <v>9529</v>
      </c>
      <c r="B31" s="2771" t="s">
        <v>2489</v>
      </c>
      <c r="C31" s="2921" t="s">
        <v>2490</v>
      </c>
      <c r="D31" s="2921"/>
      <c r="E31" s="2921"/>
      <c r="F31" s="2922"/>
      <c r="G31" s="2775" t="s">
        <v>219</v>
      </c>
      <c r="H31" s="2787"/>
      <c r="I31" s="2923">
        <v>45.7</v>
      </c>
      <c r="J31" s="2787"/>
      <c r="K31" s="2775">
        <v>5</v>
      </c>
      <c r="L31" s="3659"/>
      <c r="M31" s="2779" t="s">
        <v>269</v>
      </c>
      <c r="N31" s="2891"/>
      <c r="O31" s="2892"/>
      <c r="P31" s="2893"/>
      <c r="Q31" s="2892"/>
      <c r="R31" s="3703"/>
      <c r="S31" s="2895"/>
      <c r="T31" s="2892"/>
      <c r="U31" s="2893"/>
      <c r="V31" s="2892"/>
      <c r="W31" s="2894"/>
      <c r="X31" s="2896"/>
      <c r="Y31" s="2897"/>
      <c r="Z31" s="2898"/>
      <c r="AA31" s="2897"/>
      <c r="AB31" s="3750"/>
      <c r="AC31" s="1393">
        <f t="shared" si="0"/>
        <v>0</v>
      </c>
      <c r="AD31" s="1393">
        <f t="shared" si="1"/>
        <v>0</v>
      </c>
      <c r="AE31" s="3783"/>
      <c r="AF31" s="1393">
        <f t="shared" si="2"/>
        <v>0</v>
      </c>
    </row>
    <row r="32" spans="1:32" s="1171" customFormat="1" ht="30" customHeight="1" thickBot="1">
      <c r="A32" s="3784"/>
      <c r="B32" s="1223" t="s">
        <v>2491</v>
      </c>
      <c r="C32" s="3785"/>
      <c r="D32" s="3785"/>
      <c r="E32" s="3785"/>
      <c r="F32" s="3786"/>
      <c r="G32" s="3787"/>
      <c r="H32" s="3788"/>
      <c r="I32" s="3789" t="s">
        <v>373</v>
      </c>
      <c r="J32" s="3788"/>
      <c r="K32" s="3788"/>
      <c r="L32" s="3790"/>
      <c r="M32" s="3791" t="s">
        <v>373</v>
      </c>
      <c r="N32" s="3792"/>
      <c r="O32" s="3793"/>
      <c r="P32" s="3794"/>
      <c r="Q32" s="3793"/>
      <c r="R32" s="3795"/>
      <c r="S32" s="3793"/>
      <c r="T32" s="3793"/>
      <c r="U32" s="3794"/>
      <c r="V32" s="3793"/>
      <c r="W32" s="3796"/>
      <c r="X32" s="3797"/>
      <c r="Y32" s="3788"/>
      <c r="Z32" s="3798" t="s">
        <v>373</v>
      </c>
      <c r="AA32" s="3788"/>
      <c r="AB32" s="3799"/>
      <c r="AC32" s="3800"/>
      <c r="AD32" s="3801"/>
      <c r="AE32" s="3801"/>
      <c r="AF32" s="3801"/>
    </row>
    <row r="33" spans="1:32" s="2930" customFormat="1" ht="15.75" customHeight="1">
      <c r="A33" s="2925">
        <v>9099</v>
      </c>
      <c r="B33" s="2728" t="s">
        <v>2492</v>
      </c>
      <c r="C33" s="2926" t="s">
        <v>2493</v>
      </c>
      <c r="D33" s="2926"/>
      <c r="E33" s="2926"/>
      <c r="F33" s="2927"/>
      <c r="G33" s="2732">
        <v>0.5</v>
      </c>
      <c r="H33" s="2928"/>
      <c r="I33" s="2734">
        <v>24.9</v>
      </c>
      <c r="J33" s="2929"/>
      <c r="K33" s="2736">
        <v>3</v>
      </c>
      <c r="L33" s="3657"/>
      <c r="M33" s="2738" t="s">
        <v>3209</v>
      </c>
      <c r="N33" s="2794"/>
      <c r="O33" s="2795"/>
      <c r="P33" s="2796"/>
      <c r="Q33" s="2795"/>
      <c r="R33" s="3698"/>
      <c r="S33" s="2794"/>
      <c r="T33" s="2795"/>
      <c r="U33" s="2796"/>
      <c r="V33" s="2795"/>
      <c r="W33" s="2797"/>
      <c r="X33" s="2745">
        <v>0.02</v>
      </c>
      <c r="Y33" s="2748"/>
      <c r="Z33" s="2910">
        <v>5081</v>
      </c>
      <c r="AA33" s="2748"/>
      <c r="AB33" s="3738"/>
      <c r="AC33" s="1393">
        <f t="shared" si="0"/>
        <v>0</v>
      </c>
      <c r="AD33" s="1393">
        <f t="shared" si="1"/>
        <v>0</v>
      </c>
      <c r="AE33" s="3783"/>
      <c r="AF33" s="1393">
        <f t="shared" si="2"/>
        <v>0</v>
      </c>
    </row>
    <row r="34" spans="1:32" s="1171" customFormat="1" ht="15.75" customHeight="1">
      <c r="A34" s="2803">
        <v>9112</v>
      </c>
      <c r="B34" s="2804" t="s">
        <v>2494</v>
      </c>
      <c r="C34" s="2931" t="s">
        <v>2495</v>
      </c>
      <c r="D34" s="2932"/>
      <c r="E34" s="2932"/>
      <c r="F34" s="2933"/>
      <c r="G34" s="2807">
        <v>0.5</v>
      </c>
      <c r="H34" s="2808"/>
      <c r="I34" s="2809">
        <v>24.9</v>
      </c>
      <c r="J34" s="2810"/>
      <c r="K34" s="2811">
        <v>3</v>
      </c>
      <c r="L34" s="3660"/>
      <c r="M34" s="2812" t="s">
        <v>3210</v>
      </c>
      <c r="N34" s="2874">
        <v>2</v>
      </c>
      <c r="O34" s="2934"/>
      <c r="P34" s="2725">
        <v>20</v>
      </c>
      <c r="Q34" s="2934"/>
      <c r="R34" s="3705"/>
      <c r="S34" s="2813"/>
      <c r="T34" s="2814"/>
      <c r="U34" s="2764"/>
      <c r="V34" s="2814"/>
      <c r="W34" s="2815"/>
      <c r="X34" s="2823">
        <v>0.02</v>
      </c>
      <c r="Y34" s="2824"/>
      <c r="Z34" s="2825">
        <v>5081</v>
      </c>
      <c r="AA34" s="2826"/>
      <c r="AB34" s="3744"/>
      <c r="AC34" s="1393">
        <f t="shared" si="0"/>
        <v>0</v>
      </c>
      <c r="AD34" s="1393">
        <f t="shared" si="1"/>
        <v>0</v>
      </c>
      <c r="AE34" s="3783"/>
      <c r="AF34" s="1393">
        <f t="shared" si="2"/>
        <v>0</v>
      </c>
    </row>
    <row r="35" spans="1:32" s="1171" customFormat="1" ht="15.75" customHeight="1">
      <c r="A35" s="2749">
        <v>9113</v>
      </c>
      <c r="B35" s="2750" t="s">
        <v>2496</v>
      </c>
      <c r="C35" s="2912" t="s">
        <v>2497</v>
      </c>
      <c r="D35" s="2912"/>
      <c r="E35" s="2912"/>
      <c r="F35" s="2879"/>
      <c r="G35" s="2829">
        <v>0.5</v>
      </c>
      <c r="H35" s="2830"/>
      <c r="I35" s="2726">
        <v>24.9</v>
      </c>
      <c r="J35" s="2831"/>
      <c r="K35" s="2832">
        <v>3</v>
      </c>
      <c r="L35" s="3661"/>
      <c r="M35" s="2834" t="s">
        <v>3211</v>
      </c>
      <c r="N35" s="2813"/>
      <c r="O35" s="2814"/>
      <c r="P35" s="2764"/>
      <c r="Q35" s="2814"/>
      <c r="R35" s="3699"/>
      <c r="S35" s="2813"/>
      <c r="T35" s="2814"/>
      <c r="U35" s="2764"/>
      <c r="V35" s="2814"/>
      <c r="W35" s="2815"/>
      <c r="X35" s="2835">
        <v>0.02</v>
      </c>
      <c r="Y35" s="2253"/>
      <c r="Z35" s="2836">
        <v>5081</v>
      </c>
      <c r="AA35" s="2837"/>
      <c r="AB35" s="3745"/>
      <c r="AC35" s="1393">
        <f t="shared" si="0"/>
        <v>0</v>
      </c>
      <c r="AD35" s="1393">
        <f t="shared" si="1"/>
        <v>0</v>
      </c>
      <c r="AE35" s="3783"/>
      <c r="AF35" s="1393">
        <f t="shared" si="2"/>
        <v>0</v>
      </c>
    </row>
    <row r="36" spans="1:32" s="1171" customFormat="1" ht="15.75" customHeight="1">
      <c r="A36" s="2803">
        <v>9115</v>
      </c>
      <c r="B36" s="2804" t="s">
        <v>2498</v>
      </c>
      <c r="C36" s="2858" t="s">
        <v>2499</v>
      </c>
      <c r="D36" s="2827"/>
      <c r="E36" s="2827"/>
      <c r="F36" s="2828"/>
      <c r="G36" s="2807">
        <v>0.5</v>
      </c>
      <c r="H36" s="2808"/>
      <c r="I36" s="2726">
        <v>24.9</v>
      </c>
      <c r="J36" s="2810"/>
      <c r="K36" s="2811">
        <v>3</v>
      </c>
      <c r="L36" s="3660"/>
      <c r="M36" s="2834" t="s">
        <v>3212</v>
      </c>
      <c r="N36" s="2813"/>
      <c r="O36" s="2814"/>
      <c r="P36" s="2764"/>
      <c r="Q36" s="2814"/>
      <c r="R36" s="3699"/>
      <c r="S36" s="2813"/>
      <c r="T36" s="2814"/>
      <c r="U36" s="2764"/>
      <c r="V36" s="2814"/>
      <c r="W36" s="2815"/>
      <c r="X36" s="2835">
        <v>0.02</v>
      </c>
      <c r="Y36" s="2253"/>
      <c r="Z36" s="2836">
        <v>5081</v>
      </c>
      <c r="AA36" s="2826"/>
      <c r="AB36" s="3744"/>
      <c r="AC36" s="1393">
        <f t="shared" si="0"/>
        <v>0</v>
      </c>
      <c r="AD36" s="1393">
        <f t="shared" si="1"/>
        <v>0</v>
      </c>
      <c r="AE36" s="3783"/>
      <c r="AF36" s="1393">
        <f t="shared" si="2"/>
        <v>0</v>
      </c>
    </row>
    <row r="37" spans="1:32" s="1171" customFormat="1" ht="15.75" customHeight="1">
      <c r="A37" s="2803">
        <v>9116</v>
      </c>
      <c r="B37" s="2804" t="s">
        <v>2500</v>
      </c>
      <c r="C37" s="2858" t="s">
        <v>2501</v>
      </c>
      <c r="D37" s="2827"/>
      <c r="E37" s="2827"/>
      <c r="F37" s="2828"/>
      <c r="G37" s="2807">
        <v>0.5</v>
      </c>
      <c r="H37" s="2808"/>
      <c r="I37" s="2726">
        <v>24.9</v>
      </c>
      <c r="J37" s="2810"/>
      <c r="K37" s="2811">
        <v>3</v>
      </c>
      <c r="L37" s="3660"/>
      <c r="M37" s="2834" t="s">
        <v>3213</v>
      </c>
      <c r="N37" s="2813"/>
      <c r="O37" s="2814"/>
      <c r="P37" s="2764"/>
      <c r="Q37" s="2814"/>
      <c r="R37" s="3699"/>
      <c r="S37" s="2813"/>
      <c r="T37" s="2814"/>
      <c r="U37" s="2764"/>
      <c r="V37" s="2814"/>
      <c r="W37" s="2815"/>
      <c r="X37" s="2835">
        <v>0.02</v>
      </c>
      <c r="Y37" s="2253"/>
      <c r="Z37" s="2836">
        <v>5081</v>
      </c>
      <c r="AA37" s="2826"/>
      <c r="AB37" s="3744"/>
      <c r="AC37" s="1393">
        <f t="shared" si="0"/>
        <v>0</v>
      </c>
      <c r="AD37" s="1393">
        <f t="shared" si="1"/>
        <v>0</v>
      </c>
      <c r="AE37" s="3783"/>
      <c r="AF37" s="1393">
        <f t="shared" si="2"/>
        <v>0</v>
      </c>
    </row>
    <row r="38" spans="1:32" s="1171" customFormat="1" ht="15.75" customHeight="1">
      <c r="A38" s="2935">
        <v>9106</v>
      </c>
      <c r="B38" s="2936" t="s">
        <v>2502</v>
      </c>
      <c r="C38" s="2877" t="s">
        <v>2503</v>
      </c>
      <c r="D38" s="2912"/>
      <c r="E38" s="2912"/>
      <c r="F38" s="2915"/>
      <c r="G38" s="2937">
        <v>0.5</v>
      </c>
      <c r="H38" s="2938"/>
      <c r="I38" s="2726">
        <v>24.9</v>
      </c>
      <c r="J38" s="2939"/>
      <c r="K38" s="2940">
        <v>3</v>
      </c>
      <c r="L38" s="3667"/>
      <c r="M38" s="2941" t="s">
        <v>3214</v>
      </c>
      <c r="N38" s="2813"/>
      <c r="O38" s="2814"/>
      <c r="P38" s="2764"/>
      <c r="Q38" s="2814"/>
      <c r="R38" s="3699"/>
      <c r="S38" s="2813"/>
      <c r="T38" s="2814"/>
      <c r="U38" s="2764"/>
      <c r="V38" s="2814"/>
      <c r="W38" s="2815"/>
      <c r="X38" s="2835">
        <v>0.02</v>
      </c>
      <c r="Y38" s="2253"/>
      <c r="Z38" s="2836">
        <v>5081</v>
      </c>
      <c r="AA38" s="2826"/>
      <c r="AB38" s="3744"/>
      <c r="AC38" s="1393">
        <f t="shared" si="0"/>
        <v>0</v>
      </c>
      <c r="AD38" s="1393">
        <f t="shared" si="1"/>
        <v>0</v>
      </c>
      <c r="AE38" s="3783"/>
      <c r="AF38" s="1393">
        <f t="shared" si="2"/>
        <v>0</v>
      </c>
    </row>
    <row r="39" spans="1:32" s="1171" customFormat="1" ht="15.75" customHeight="1">
      <c r="A39" s="2935">
        <v>9114</v>
      </c>
      <c r="B39" s="2936" t="s">
        <v>2504</v>
      </c>
      <c r="C39" s="2119" t="s">
        <v>2505</v>
      </c>
      <c r="D39" s="2120"/>
      <c r="E39" s="2120"/>
      <c r="F39" s="2879"/>
      <c r="G39" s="2937">
        <v>0.3</v>
      </c>
      <c r="H39" s="2938"/>
      <c r="I39" s="2726">
        <v>37.299999999999997</v>
      </c>
      <c r="J39" s="2939"/>
      <c r="K39" s="2940">
        <v>4</v>
      </c>
      <c r="L39" s="3667"/>
      <c r="M39" s="2834" t="s">
        <v>3215</v>
      </c>
      <c r="N39" s="2813"/>
      <c r="O39" s="2814"/>
      <c r="P39" s="2764"/>
      <c r="Q39" s="2814"/>
      <c r="R39" s="3699"/>
      <c r="S39" s="2813"/>
      <c r="T39" s="2814"/>
      <c r="U39" s="2764"/>
      <c r="V39" s="2814"/>
      <c r="W39" s="2815"/>
      <c r="X39" s="2823">
        <v>0.01</v>
      </c>
      <c r="Y39" s="2824"/>
      <c r="Z39" s="2825">
        <v>30696</v>
      </c>
      <c r="AA39" s="2826"/>
      <c r="AB39" s="3744"/>
      <c r="AC39" s="1393">
        <f t="shared" si="0"/>
        <v>0</v>
      </c>
      <c r="AD39" s="1393">
        <f t="shared" si="1"/>
        <v>0</v>
      </c>
      <c r="AE39" s="3783"/>
      <c r="AF39" s="1393">
        <f t="shared" si="2"/>
        <v>0</v>
      </c>
    </row>
    <row r="40" spans="1:32" s="1171" customFormat="1" ht="15.75" customHeight="1">
      <c r="A40" s="2875">
        <v>9117</v>
      </c>
      <c r="B40" s="2876" t="s">
        <v>2506</v>
      </c>
      <c r="C40" s="2912" t="s">
        <v>2507</v>
      </c>
      <c r="D40" s="2912"/>
      <c r="E40" s="2912"/>
      <c r="F40" s="2879"/>
      <c r="G40" s="2761">
        <v>0.5</v>
      </c>
      <c r="H40" s="2880"/>
      <c r="I40" s="2726">
        <v>24.9</v>
      </c>
      <c r="J40" s="2881"/>
      <c r="K40" s="2882">
        <v>3</v>
      </c>
      <c r="L40" s="3662"/>
      <c r="M40" s="2834" t="s">
        <v>3216</v>
      </c>
      <c r="N40" s="2813"/>
      <c r="O40" s="2814"/>
      <c r="P40" s="2764"/>
      <c r="Q40" s="2814"/>
      <c r="R40" s="3699"/>
      <c r="S40" s="2813"/>
      <c r="T40" s="2814"/>
      <c r="U40" s="2764"/>
      <c r="V40" s="2814"/>
      <c r="W40" s="2815"/>
      <c r="X40" s="2835">
        <v>0.02</v>
      </c>
      <c r="Y40" s="2253"/>
      <c r="Z40" s="2836">
        <v>5081</v>
      </c>
      <c r="AA40" s="2837"/>
      <c r="AB40" s="3745"/>
      <c r="AC40" s="1393">
        <f t="shared" si="0"/>
        <v>0</v>
      </c>
      <c r="AD40" s="1393">
        <f t="shared" si="1"/>
        <v>0</v>
      </c>
      <c r="AE40" s="3783"/>
      <c r="AF40" s="1393">
        <f t="shared" si="2"/>
        <v>0</v>
      </c>
    </row>
    <row r="41" spans="1:32" s="1171" customFormat="1" ht="15.75" customHeight="1">
      <c r="A41" s="2875">
        <v>9118</v>
      </c>
      <c r="B41" s="2876" t="s">
        <v>2508</v>
      </c>
      <c r="C41" s="2912" t="s">
        <v>2509</v>
      </c>
      <c r="D41" s="2912"/>
      <c r="E41" s="2912"/>
      <c r="F41" s="2879"/>
      <c r="G41" s="2761">
        <v>0.3</v>
      </c>
      <c r="H41" s="2880"/>
      <c r="I41" s="2726">
        <v>24.9</v>
      </c>
      <c r="J41" s="2881"/>
      <c r="K41" s="2882">
        <v>3</v>
      </c>
      <c r="L41" s="3662"/>
      <c r="M41" s="2834" t="s">
        <v>3217</v>
      </c>
      <c r="N41" s="2813"/>
      <c r="O41" s="2814"/>
      <c r="P41" s="2764"/>
      <c r="Q41" s="2814"/>
      <c r="R41" s="3699"/>
      <c r="S41" s="2813"/>
      <c r="T41" s="2814"/>
      <c r="U41" s="2764"/>
      <c r="V41" s="2814"/>
      <c r="W41" s="2815"/>
      <c r="X41" s="2942"/>
      <c r="Y41" s="2943"/>
      <c r="Z41" s="2856"/>
      <c r="AA41" s="2944"/>
      <c r="AB41" s="3754"/>
      <c r="AC41" s="1393">
        <f t="shared" si="0"/>
        <v>0</v>
      </c>
      <c r="AD41" s="1393">
        <f t="shared" si="1"/>
        <v>0</v>
      </c>
      <c r="AE41" s="3783"/>
      <c r="AF41" s="1393">
        <f t="shared" si="2"/>
        <v>0</v>
      </c>
    </row>
    <row r="42" spans="1:32" s="1171" customFormat="1" ht="15.75" customHeight="1">
      <c r="A42" s="2875">
        <v>9119</v>
      </c>
      <c r="B42" s="2876" t="s">
        <v>2510</v>
      </c>
      <c r="C42" s="2912" t="s">
        <v>2509</v>
      </c>
      <c r="D42" s="2912"/>
      <c r="E42" s="2912"/>
      <c r="F42" s="2879"/>
      <c r="G42" s="2761">
        <v>0.3</v>
      </c>
      <c r="H42" s="2880"/>
      <c r="I42" s="2726">
        <v>24.9</v>
      </c>
      <c r="J42" s="2881"/>
      <c r="K42" s="2882">
        <v>3</v>
      </c>
      <c r="L42" s="3662"/>
      <c r="M42" s="2945" t="s">
        <v>3218</v>
      </c>
      <c r="N42" s="2813"/>
      <c r="O42" s="2814"/>
      <c r="P42" s="2764"/>
      <c r="Q42" s="2814"/>
      <c r="R42" s="3699"/>
      <c r="S42" s="2813"/>
      <c r="T42" s="2814"/>
      <c r="U42" s="2764"/>
      <c r="V42" s="2814"/>
      <c r="W42" s="2815"/>
      <c r="X42" s="2942"/>
      <c r="Y42" s="2943"/>
      <c r="Z42" s="2856"/>
      <c r="AA42" s="2944"/>
      <c r="AB42" s="3754"/>
      <c r="AC42" s="1393">
        <f t="shared" si="0"/>
        <v>0</v>
      </c>
      <c r="AD42" s="1393">
        <f t="shared" si="1"/>
        <v>0</v>
      </c>
      <c r="AE42" s="3783"/>
      <c r="AF42" s="1393">
        <f t="shared" si="2"/>
        <v>0</v>
      </c>
    </row>
    <row r="43" spans="1:32" s="1171" customFormat="1" ht="15.75" customHeight="1">
      <c r="A43" s="2875">
        <v>9120</v>
      </c>
      <c r="B43" s="2876" t="s">
        <v>2511</v>
      </c>
      <c r="C43" s="2912" t="s">
        <v>2509</v>
      </c>
      <c r="D43" s="2912"/>
      <c r="E43" s="2912"/>
      <c r="F43" s="2879"/>
      <c r="G43" s="2761">
        <v>0.3</v>
      </c>
      <c r="H43" s="2880"/>
      <c r="I43" s="2726">
        <v>24.9</v>
      </c>
      <c r="J43" s="2881"/>
      <c r="K43" s="2882">
        <v>3</v>
      </c>
      <c r="L43" s="3662"/>
      <c r="M43" s="2834" t="s">
        <v>3219</v>
      </c>
      <c r="N43" s="2813"/>
      <c r="O43" s="2814"/>
      <c r="P43" s="2764"/>
      <c r="Q43" s="2814"/>
      <c r="R43" s="3699"/>
      <c r="S43" s="2813"/>
      <c r="T43" s="2814"/>
      <c r="U43" s="2764"/>
      <c r="V43" s="2814"/>
      <c r="W43" s="2815"/>
      <c r="X43" s="2942"/>
      <c r="Y43" s="2943"/>
      <c r="Z43" s="2856"/>
      <c r="AA43" s="2944"/>
      <c r="AB43" s="3754"/>
      <c r="AC43" s="1393">
        <f t="shared" si="0"/>
        <v>0</v>
      </c>
      <c r="AD43" s="1393">
        <f t="shared" si="1"/>
        <v>0</v>
      </c>
      <c r="AE43" s="3783"/>
      <c r="AF43" s="1393">
        <f t="shared" si="2"/>
        <v>0</v>
      </c>
    </row>
    <row r="44" spans="1:32" s="1171" customFormat="1" ht="15.75" customHeight="1">
      <c r="A44" s="2875">
        <v>9121</v>
      </c>
      <c r="B44" s="2876" t="s">
        <v>2512</v>
      </c>
      <c r="C44" s="2912" t="s">
        <v>2509</v>
      </c>
      <c r="D44" s="2912"/>
      <c r="E44" s="2912"/>
      <c r="F44" s="2879"/>
      <c r="G44" s="2761">
        <v>0.3</v>
      </c>
      <c r="H44" s="2880"/>
      <c r="I44" s="2726">
        <v>24.9</v>
      </c>
      <c r="J44" s="2881"/>
      <c r="K44" s="2882">
        <v>3</v>
      </c>
      <c r="L44" s="3662"/>
      <c r="M44" s="2834" t="s">
        <v>3220</v>
      </c>
      <c r="N44" s="2813"/>
      <c r="O44" s="2814"/>
      <c r="P44" s="2764"/>
      <c r="Q44" s="2814"/>
      <c r="R44" s="3699"/>
      <c r="S44" s="2813"/>
      <c r="T44" s="2814"/>
      <c r="U44" s="2764"/>
      <c r="V44" s="2814"/>
      <c r="W44" s="2815"/>
      <c r="X44" s="2942"/>
      <c r="Y44" s="2943"/>
      <c r="Z44" s="2856"/>
      <c r="AA44" s="2944"/>
      <c r="AB44" s="3754"/>
      <c r="AC44" s="1393">
        <f t="shared" si="0"/>
        <v>0</v>
      </c>
      <c r="AD44" s="1393">
        <f t="shared" si="1"/>
        <v>0</v>
      </c>
      <c r="AE44" s="3783"/>
      <c r="AF44" s="1393">
        <f t="shared" si="2"/>
        <v>0</v>
      </c>
    </row>
    <row r="45" spans="1:32" s="1171" customFormat="1" ht="15.75" customHeight="1">
      <c r="A45" s="2875">
        <v>9122</v>
      </c>
      <c r="B45" s="2876" t="s">
        <v>2513</v>
      </c>
      <c r="C45" s="2912" t="s">
        <v>2509</v>
      </c>
      <c r="D45" s="2912"/>
      <c r="E45" s="2912"/>
      <c r="F45" s="2879"/>
      <c r="G45" s="2761">
        <v>0.3</v>
      </c>
      <c r="H45" s="2880"/>
      <c r="I45" s="2726">
        <v>24.9</v>
      </c>
      <c r="J45" s="2881"/>
      <c r="K45" s="2882">
        <v>3</v>
      </c>
      <c r="L45" s="3662"/>
      <c r="M45" s="2834" t="s">
        <v>3221</v>
      </c>
      <c r="N45" s="2813"/>
      <c r="O45" s="2814"/>
      <c r="P45" s="2764"/>
      <c r="Q45" s="2814"/>
      <c r="R45" s="3699"/>
      <c r="S45" s="2813"/>
      <c r="T45" s="2814"/>
      <c r="U45" s="2764"/>
      <c r="V45" s="2814"/>
      <c r="W45" s="2815"/>
      <c r="X45" s="2942"/>
      <c r="Y45" s="2943"/>
      <c r="Z45" s="2856"/>
      <c r="AA45" s="2944"/>
      <c r="AB45" s="3754"/>
      <c r="AC45" s="1393">
        <f t="shared" si="0"/>
        <v>0</v>
      </c>
      <c r="AD45" s="1393">
        <f t="shared" si="1"/>
        <v>0</v>
      </c>
      <c r="AE45" s="3783"/>
      <c r="AF45" s="1393">
        <f t="shared" si="2"/>
        <v>0</v>
      </c>
    </row>
    <row r="46" spans="1:32" s="1171" customFormat="1" ht="15.75" customHeight="1">
      <c r="A46" s="2749">
        <v>9131</v>
      </c>
      <c r="B46" s="2750" t="s">
        <v>2514</v>
      </c>
      <c r="C46" s="2827" t="s">
        <v>2515</v>
      </c>
      <c r="D46" s="2827"/>
      <c r="E46" s="2827"/>
      <c r="F46" s="2828"/>
      <c r="G46" s="2829">
        <v>0.5</v>
      </c>
      <c r="H46" s="2830"/>
      <c r="I46" s="2726">
        <v>24.9</v>
      </c>
      <c r="J46" s="2831"/>
      <c r="K46" s="2832">
        <v>3</v>
      </c>
      <c r="L46" s="3661"/>
      <c r="M46" s="2834" t="s">
        <v>3222</v>
      </c>
      <c r="N46" s="2946"/>
      <c r="O46" s="2947"/>
      <c r="P46" s="2948"/>
      <c r="Q46" s="2947"/>
      <c r="R46" s="3709"/>
      <c r="S46" s="2950"/>
      <c r="T46" s="2947"/>
      <c r="U46" s="2948"/>
      <c r="V46" s="2947"/>
      <c r="W46" s="2949"/>
      <c r="X46" s="2951">
        <v>0.02</v>
      </c>
      <c r="Y46" s="2253"/>
      <c r="Z46" s="2836">
        <v>9770</v>
      </c>
      <c r="AA46" s="2837"/>
      <c r="AB46" s="3745"/>
      <c r="AC46" s="1393">
        <f t="shared" si="0"/>
        <v>0</v>
      </c>
      <c r="AD46" s="1393">
        <f t="shared" si="1"/>
        <v>0</v>
      </c>
      <c r="AE46" s="3783"/>
      <c r="AF46" s="1393">
        <f t="shared" si="2"/>
        <v>0</v>
      </c>
    </row>
    <row r="47" spans="1:32" s="1171" customFormat="1" ht="15.75" customHeight="1">
      <c r="A47" s="2749">
        <v>9132</v>
      </c>
      <c r="B47" s="2750" t="s">
        <v>2516</v>
      </c>
      <c r="C47" s="2827" t="s">
        <v>2517</v>
      </c>
      <c r="D47" s="2827"/>
      <c r="E47" s="2827"/>
      <c r="F47" s="2828"/>
      <c r="G47" s="2829">
        <v>0.5</v>
      </c>
      <c r="H47" s="2830"/>
      <c r="I47" s="2726">
        <v>24.9</v>
      </c>
      <c r="J47" s="2831"/>
      <c r="K47" s="2832">
        <v>3</v>
      </c>
      <c r="L47" s="3661"/>
      <c r="M47" s="2834" t="s">
        <v>3223</v>
      </c>
      <c r="N47" s="2946"/>
      <c r="O47" s="2947"/>
      <c r="P47" s="2948"/>
      <c r="Q47" s="2947"/>
      <c r="R47" s="3709"/>
      <c r="S47" s="2950"/>
      <c r="T47" s="2947"/>
      <c r="U47" s="2948"/>
      <c r="V47" s="2947"/>
      <c r="W47" s="2949"/>
      <c r="X47" s="2951">
        <v>0.02</v>
      </c>
      <c r="Y47" s="2253"/>
      <c r="Z47" s="2836">
        <v>9770</v>
      </c>
      <c r="AA47" s="2837"/>
      <c r="AB47" s="3745"/>
      <c r="AC47" s="1393">
        <f t="shared" si="0"/>
        <v>0</v>
      </c>
      <c r="AD47" s="1393">
        <f t="shared" si="1"/>
        <v>0</v>
      </c>
      <c r="AE47" s="3783"/>
      <c r="AF47" s="1393">
        <f t="shared" si="2"/>
        <v>0</v>
      </c>
    </row>
    <row r="48" spans="1:32" s="1171" customFormat="1" ht="15.75" customHeight="1">
      <c r="A48" s="2749">
        <v>9107</v>
      </c>
      <c r="B48" s="2750" t="s">
        <v>2518</v>
      </c>
      <c r="C48" s="2827" t="s">
        <v>2519</v>
      </c>
      <c r="D48" s="2827"/>
      <c r="E48" s="2827"/>
      <c r="F48" s="2828"/>
      <c r="G48" s="2829">
        <v>0.5</v>
      </c>
      <c r="H48" s="2830"/>
      <c r="I48" s="2726">
        <v>24.9</v>
      </c>
      <c r="J48" s="2831"/>
      <c r="K48" s="2832">
        <v>3</v>
      </c>
      <c r="L48" s="3661"/>
      <c r="M48" s="2834" t="s">
        <v>3224</v>
      </c>
      <c r="N48" s="2874">
        <v>2</v>
      </c>
      <c r="O48" s="2952"/>
      <c r="P48" s="2725">
        <v>20</v>
      </c>
      <c r="Q48" s="2952"/>
      <c r="R48" s="3710"/>
      <c r="S48" s="2950"/>
      <c r="T48" s="2947"/>
      <c r="U48" s="2948"/>
      <c r="V48" s="2947"/>
      <c r="W48" s="2949"/>
      <c r="X48" s="2951">
        <v>0.02</v>
      </c>
      <c r="Y48" s="2253"/>
      <c r="Z48" s="2836">
        <v>5081</v>
      </c>
      <c r="AA48" s="2837"/>
      <c r="AB48" s="3745"/>
      <c r="AC48" s="1393">
        <f t="shared" si="0"/>
        <v>0</v>
      </c>
      <c r="AD48" s="1393">
        <f t="shared" si="1"/>
        <v>0</v>
      </c>
      <c r="AE48" s="3783"/>
      <c r="AF48" s="1393">
        <f t="shared" si="2"/>
        <v>0</v>
      </c>
    </row>
    <row r="49" spans="1:32" s="1171" customFormat="1" ht="15.75" customHeight="1">
      <c r="A49" s="2749">
        <v>9108</v>
      </c>
      <c r="B49" s="2750" t="s">
        <v>2520</v>
      </c>
      <c r="C49" s="2827" t="s">
        <v>2519</v>
      </c>
      <c r="D49" s="2827"/>
      <c r="E49" s="2827"/>
      <c r="F49" s="2828"/>
      <c r="G49" s="2829">
        <v>0.5</v>
      </c>
      <c r="H49" s="2830"/>
      <c r="I49" s="2726">
        <v>24.9</v>
      </c>
      <c r="J49" s="2831"/>
      <c r="K49" s="2832">
        <v>3</v>
      </c>
      <c r="L49" s="3661"/>
      <c r="M49" s="2834" t="s">
        <v>3225</v>
      </c>
      <c r="N49" s="2874">
        <v>2</v>
      </c>
      <c r="O49" s="2952"/>
      <c r="P49" s="2725">
        <v>20</v>
      </c>
      <c r="Q49" s="2952"/>
      <c r="R49" s="3710"/>
      <c r="S49" s="2950"/>
      <c r="T49" s="2947"/>
      <c r="U49" s="2948"/>
      <c r="V49" s="2947"/>
      <c r="W49" s="2949"/>
      <c r="X49" s="2951">
        <v>0.02</v>
      </c>
      <c r="Y49" s="2253"/>
      <c r="Z49" s="2836">
        <v>5081</v>
      </c>
      <c r="AA49" s="2837"/>
      <c r="AB49" s="3745"/>
      <c r="AC49" s="1393">
        <f t="shared" si="0"/>
        <v>0</v>
      </c>
      <c r="AD49" s="1393">
        <f t="shared" si="1"/>
        <v>0</v>
      </c>
      <c r="AE49" s="3783"/>
      <c r="AF49" s="1393">
        <f t="shared" si="2"/>
        <v>0</v>
      </c>
    </row>
    <row r="50" spans="1:32" s="1171" customFormat="1" ht="15.75" customHeight="1">
      <c r="A50" s="2749">
        <v>9109</v>
      </c>
      <c r="B50" s="2750" t="s">
        <v>2521</v>
      </c>
      <c r="C50" s="2827" t="s">
        <v>2519</v>
      </c>
      <c r="D50" s="2827"/>
      <c r="E50" s="2827"/>
      <c r="F50" s="2828"/>
      <c r="G50" s="2829">
        <v>0.5</v>
      </c>
      <c r="H50" s="2830"/>
      <c r="I50" s="2726">
        <v>24.9</v>
      </c>
      <c r="J50" s="2831"/>
      <c r="K50" s="2832">
        <v>3</v>
      </c>
      <c r="L50" s="3661"/>
      <c r="M50" s="2834" t="s">
        <v>3226</v>
      </c>
      <c r="N50" s="2874">
        <v>2</v>
      </c>
      <c r="O50" s="2952"/>
      <c r="P50" s="2725">
        <v>20</v>
      </c>
      <c r="Q50" s="2952"/>
      <c r="R50" s="3710"/>
      <c r="S50" s="2950"/>
      <c r="T50" s="2947"/>
      <c r="U50" s="2948"/>
      <c r="V50" s="2947"/>
      <c r="W50" s="2949"/>
      <c r="X50" s="2951">
        <v>0.02</v>
      </c>
      <c r="Y50" s="2253"/>
      <c r="Z50" s="2836">
        <v>5081</v>
      </c>
      <c r="AA50" s="2837"/>
      <c r="AB50" s="3745"/>
      <c r="AC50" s="1393">
        <f t="shared" si="0"/>
        <v>0</v>
      </c>
      <c r="AD50" s="1393">
        <f t="shared" si="1"/>
        <v>0</v>
      </c>
      <c r="AE50" s="3783"/>
      <c r="AF50" s="1393">
        <f t="shared" si="2"/>
        <v>0</v>
      </c>
    </row>
    <row r="51" spans="1:32" s="1171" customFormat="1" ht="15.75" customHeight="1">
      <c r="A51" s="2749">
        <v>9110</v>
      </c>
      <c r="B51" s="2876" t="s">
        <v>2522</v>
      </c>
      <c r="C51" s="2912" t="s">
        <v>2519</v>
      </c>
      <c r="D51" s="2953"/>
      <c r="E51" s="2953"/>
      <c r="F51" s="2954"/>
      <c r="G51" s="2829">
        <v>0.5</v>
      </c>
      <c r="H51" s="2830"/>
      <c r="I51" s="2726">
        <v>24.9</v>
      </c>
      <c r="J51" s="2831"/>
      <c r="K51" s="2832">
        <v>3</v>
      </c>
      <c r="L51" s="3661"/>
      <c r="M51" s="2834" t="s">
        <v>3227</v>
      </c>
      <c r="N51" s="2874">
        <v>2</v>
      </c>
      <c r="O51" s="2952"/>
      <c r="P51" s="2725">
        <v>20</v>
      </c>
      <c r="Q51" s="2952"/>
      <c r="R51" s="3710"/>
      <c r="S51" s="2950"/>
      <c r="T51" s="2947"/>
      <c r="U51" s="2948"/>
      <c r="V51" s="2947"/>
      <c r="W51" s="2949"/>
      <c r="X51" s="2951">
        <v>0.02</v>
      </c>
      <c r="Y51" s="2253"/>
      <c r="Z51" s="2836">
        <v>5081</v>
      </c>
      <c r="AA51" s="2837"/>
      <c r="AB51" s="3745"/>
      <c r="AC51" s="1393">
        <f t="shared" si="0"/>
        <v>0</v>
      </c>
      <c r="AD51" s="1393">
        <f t="shared" si="1"/>
        <v>0</v>
      </c>
      <c r="AE51" s="3783"/>
      <c r="AF51" s="1393">
        <f t="shared" si="2"/>
        <v>0</v>
      </c>
    </row>
    <row r="52" spans="1:32" s="1171" customFormat="1" ht="15.75" customHeight="1">
      <c r="A52" s="2749">
        <v>9100</v>
      </c>
      <c r="B52" s="2876" t="s">
        <v>2523</v>
      </c>
      <c r="C52" s="2912" t="s">
        <v>2524</v>
      </c>
      <c r="D52" s="2912"/>
      <c r="E52" s="2912"/>
      <c r="F52" s="2879"/>
      <c r="G52" s="2829">
        <v>0.5</v>
      </c>
      <c r="H52" s="2830"/>
      <c r="I52" s="2726">
        <v>24.9</v>
      </c>
      <c r="J52" s="2831"/>
      <c r="K52" s="2832">
        <v>3</v>
      </c>
      <c r="L52" s="3661"/>
      <c r="M52" s="2834" t="s">
        <v>3228</v>
      </c>
      <c r="N52" s="2874">
        <v>2</v>
      </c>
      <c r="O52" s="2952"/>
      <c r="P52" s="2725">
        <v>20</v>
      </c>
      <c r="Q52" s="2952"/>
      <c r="R52" s="3710"/>
      <c r="S52" s="2950"/>
      <c r="T52" s="2947"/>
      <c r="U52" s="2948"/>
      <c r="V52" s="2947"/>
      <c r="W52" s="2949"/>
      <c r="X52" s="2951">
        <v>0.02</v>
      </c>
      <c r="Y52" s="2253"/>
      <c r="Z52" s="2836">
        <v>5081</v>
      </c>
      <c r="AA52" s="2837"/>
      <c r="AB52" s="3745"/>
      <c r="AC52" s="1393">
        <f t="shared" si="0"/>
        <v>0</v>
      </c>
      <c r="AD52" s="1393">
        <f t="shared" si="1"/>
        <v>0</v>
      </c>
      <c r="AE52" s="3783"/>
      <c r="AF52" s="1393">
        <f t="shared" si="2"/>
        <v>0</v>
      </c>
    </row>
    <row r="53" spans="1:32" s="1171" customFormat="1" ht="15.75" customHeight="1">
      <c r="A53" s="2749">
        <v>9101</v>
      </c>
      <c r="B53" s="2876" t="s">
        <v>2525</v>
      </c>
      <c r="C53" s="2912" t="s">
        <v>2524</v>
      </c>
      <c r="D53" s="2912"/>
      <c r="E53" s="2912"/>
      <c r="F53" s="2879"/>
      <c r="G53" s="2829">
        <v>0.5</v>
      </c>
      <c r="H53" s="2830"/>
      <c r="I53" s="2726">
        <v>24.9</v>
      </c>
      <c r="J53" s="2831"/>
      <c r="K53" s="2832">
        <v>3</v>
      </c>
      <c r="L53" s="3661"/>
      <c r="M53" s="2834" t="s">
        <v>3229</v>
      </c>
      <c r="N53" s="2874">
        <v>2</v>
      </c>
      <c r="O53" s="2952"/>
      <c r="P53" s="2725">
        <v>20</v>
      </c>
      <c r="Q53" s="2952"/>
      <c r="R53" s="3710"/>
      <c r="S53" s="2950"/>
      <c r="T53" s="2947"/>
      <c r="U53" s="2948"/>
      <c r="V53" s="2947"/>
      <c r="W53" s="2949"/>
      <c r="X53" s="2951">
        <v>0.02</v>
      </c>
      <c r="Y53" s="2955"/>
      <c r="Z53" s="2836">
        <v>5081</v>
      </c>
      <c r="AA53" s="2956"/>
      <c r="AB53" s="3745"/>
      <c r="AC53" s="1393">
        <f t="shared" si="0"/>
        <v>0</v>
      </c>
      <c r="AD53" s="1393">
        <f t="shared" si="1"/>
        <v>0</v>
      </c>
      <c r="AE53" s="3783"/>
      <c r="AF53" s="1393">
        <f t="shared" si="2"/>
        <v>0</v>
      </c>
    </row>
    <row r="54" spans="1:32" s="1171" customFormat="1" ht="15.75" customHeight="1">
      <c r="A54" s="2749">
        <v>9102</v>
      </c>
      <c r="B54" s="2876" t="s">
        <v>2526</v>
      </c>
      <c r="C54" s="2912" t="s">
        <v>2524</v>
      </c>
      <c r="D54" s="2912"/>
      <c r="E54" s="2912"/>
      <c r="F54" s="2879"/>
      <c r="G54" s="2829">
        <v>0.5</v>
      </c>
      <c r="H54" s="2830"/>
      <c r="I54" s="2726">
        <v>24.9</v>
      </c>
      <c r="J54" s="2831"/>
      <c r="K54" s="2832">
        <v>3</v>
      </c>
      <c r="L54" s="3661"/>
      <c r="M54" s="2834" t="s">
        <v>3230</v>
      </c>
      <c r="N54" s="2874">
        <v>2</v>
      </c>
      <c r="O54" s="2952"/>
      <c r="P54" s="2725">
        <v>20</v>
      </c>
      <c r="Q54" s="2952"/>
      <c r="R54" s="3710"/>
      <c r="S54" s="2950"/>
      <c r="T54" s="2947"/>
      <c r="U54" s="2948"/>
      <c r="V54" s="2947"/>
      <c r="W54" s="2949"/>
      <c r="X54" s="2951">
        <v>0.02</v>
      </c>
      <c r="Y54" s="2253"/>
      <c r="Z54" s="2836">
        <v>5081</v>
      </c>
      <c r="AA54" s="2837"/>
      <c r="AB54" s="3745"/>
      <c r="AC54" s="1393">
        <f t="shared" si="0"/>
        <v>0</v>
      </c>
      <c r="AD54" s="1393">
        <f t="shared" si="1"/>
        <v>0</v>
      </c>
      <c r="AE54" s="3783"/>
      <c r="AF54" s="1393">
        <f t="shared" si="2"/>
        <v>0</v>
      </c>
    </row>
    <row r="55" spans="1:32" s="1171" customFormat="1" ht="15.75" customHeight="1">
      <c r="A55" s="2749">
        <v>9103</v>
      </c>
      <c r="B55" s="2876" t="s">
        <v>2527</v>
      </c>
      <c r="C55" s="2912" t="s">
        <v>2524</v>
      </c>
      <c r="D55" s="2912"/>
      <c r="E55" s="2912"/>
      <c r="F55" s="2915"/>
      <c r="G55" s="2829">
        <v>0.5</v>
      </c>
      <c r="H55" s="2830"/>
      <c r="I55" s="2726">
        <v>24.9</v>
      </c>
      <c r="J55" s="2831"/>
      <c r="K55" s="2832">
        <v>3</v>
      </c>
      <c r="L55" s="3661"/>
      <c r="M55" s="2941" t="s">
        <v>3231</v>
      </c>
      <c r="N55" s="2874">
        <v>2</v>
      </c>
      <c r="O55" s="2952"/>
      <c r="P55" s="2725">
        <v>20</v>
      </c>
      <c r="Q55" s="2952"/>
      <c r="R55" s="3710"/>
      <c r="S55" s="2950"/>
      <c r="T55" s="2947"/>
      <c r="U55" s="2948"/>
      <c r="V55" s="2947"/>
      <c r="W55" s="2949"/>
      <c r="X55" s="2951">
        <v>0.02</v>
      </c>
      <c r="Y55" s="2253"/>
      <c r="Z55" s="2836">
        <v>5081</v>
      </c>
      <c r="AA55" s="2837"/>
      <c r="AB55" s="3745"/>
      <c r="AC55" s="1393">
        <f t="shared" si="0"/>
        <v>0</v>
      </c>
      <c r="AD55" s="1393">
        <f t="shared" si="1"/>
        <v>0</v>
      </c>
      <c r="AE55" s="3783"/>
      <c r="AF55" s="1393">
        <f t="shared" si="2"/>
        <v>0</v>
      </c>
    </row>
    <row r="56" spans="1:32" s="1171" customFormat="1" ht="15.75" customHeight="1">
      <c r="A56" s="2803">
        <v>9125</v>
      </c>
      <c r="B56" s="2936" t="s">
        <v>2528</v>
      </c>
      <c r="C56" s="2957" t="s">
        <v>2497</v>
      </c>
      <c r="D56" s="2957"/>
      <c r="E56" s="2957"/>
      <c r="F56" s="2958"/>
      <c r="G56" s="2807">
        <v>0.5</v>
      </c>
      <c r="H56" s="2808"/>
      <c r="I56" s="2809">
        <v>24.9</v>
      </c>
      <c r="J56" s="2810"/>
      <c r="K56" s="2811">
        <v>3</v>
      </c>
      <c r="L56" s="3660"/>
      <c r="M56" s="2812" t="s">
        <v>3232</v>
      </c>
      <c r="N56" s="2959"/>
      <c r="O56" s="2960"/>
      <c r="P56" s="2961"/>
      <c r="Q56" s="2960"/>
      <c r="R56" s="3711"/>
      <c r="S56" s="2963"/>
      <c r="T56" s="2960"/>
      <c r="U56" s="2961"/>
      <c r="V56" s="2960"/>
      <c r="W56" s="2962"/>
      <c r="X56" s="2964">
        <v>0.02</v>
      </c>
      <c r="Y56" s="2965"/>
      <c r="Z56" s="2825">
        <v>5081</v>
      </c>
      <c r="AA56" s="2966"/>
      <c r="AB56" s="3744"/>
      <c r="AC56" s="1393">
        <f t="shared" si="0"/>
        <v>0</v>
      </c>
      <c r="AD56" s="1393">
        <f t="shared" si="1"/>
        <v>0</v>
      </c>
      <c r="AE56" s="3783"/>
      <c r="AF56" s="1393">
        <f t="shared" si="2"/>
        <v>0</v>
      </c>
    </row>
    <row r="57" spans="1:32" s="1171" customFormat="1" ht="15.75" customHeight="1" thickBot="1">
      <c r="A57" s="2752">
        <v>9133</v>
      </c>
      <c r="B57" s="2753" t="s">
        <v>2529</v>
      </c>
      <c r="C57" s="2967" t="s">
        <v>2530</v>
      </c>
      <c r="D57" s="2967"/>
      <c r="E57" s="2967"/>
      <c r="F57" s="2968"/>
      <c r="G57" s="2756">
        <v>0.2</v>
      </c>
      <c r="H57" s="2757"/>
      <c r="I57" s="2867">
        <v>37.299999999999997</v>
      </c>
      <c r="J57" s="2758"/>
      <c r="K57" s="2759">
        <v>4</v>
      </c>
      <c r="L57" s="3658"/>
      <c r="M57" s="2760" t="s">
        <v>3233</v>
      </c>
      <c r="N57" s="2969"/>
      <c r="O57" s="2970"/>
      <c r="P57" s="2971"/>
      <c r="Q57" s="2970"/>
      <c r="R57" s="3712"/>
      <c r="S57" s="2973"/>
      <c r="T57" s="2970"/>
      <c r="U57" s="2971"/>
      <c r="V57" s="2970"/>
      <c r="W57" s="2972"/>
      <c r="X57" s="2974">
        <v>0.01</v>
      </c>
      <c r="Y57" s="2975"/>
      <c r="Z57" s="2846">
        <v>43069</v>
      </c>
      <c r="AA57" s="2976"/>
      <c r="AB57" s="3746"/>
      <c r="AC57" s="1393">
        <f t="shared" si="0"/>
        <v>0</v>
      </c>
      <c r="AD57" s="1393">
        <f t="shared" si="1"/>
        <v>0</v>
      </c>
      <c r="AE57" s="3783"/>
      <c r="AF57" s="1393">
        <f t="shared" si="2"/>
        <v>0</v>
      </c>
    </row>
    <row r="58" spans="1:32" s="2792" customFormat="1" ht="30" customHeight="1" thickBot="1">
      <c r="A58" s="3802"/>
      <c r="B58" s="1197" t="s">
        <v>2531</v>
      </c>
      <c r="C58" s="3803"/>
      <c r="D58" s="3803"/>
      <c r="E58" s="3803"/>
      <c r="F58" s="3804"/>
      <c r="G58" s="3805"/>
      <c r="H58" s="3806"/>
      <c r="I58" s="3807" t="s">
        <v>373</v>
      </c>
      <c r="J58" s="3806"/>
      <c r="K58" s="3806"/>
      <c r="L58" s="3808"/>
      <c r="M58" s="3809"/>
      <c r="N58" s="3805"/>
      <c r="O58" s="3810"/>
      <c r="P58" s="3807"/>
      <c r="Q58" s="3810"/>
      <c r="R58" s="3811"/>
      <c r="S58" s="3810"/>
      <c r="T58" s="3810"/>
      <c r="U58" s="3807"/>
      <c r="V58" s="3810"/>
      <c r="W58" s="3812"/>
      <c r="X58" s="3813"/>
      <c r="Y58" s="3806"/>
      <c r="Z58" s="3814"/>
      <c r="AA58" s="3806"/>
      <c r="AB58" s="3815"/>
      <c r="AC58" s="3800"/>
      <c r="AD58" s="3801"/>
      <c r="AE58" s="3801"/>
      <c r="AF58" s="3801"/>
    </row>
    <row r="59" spans="1:32" s="2792" customFormat="1" ht="27" customHeight="1" thickBot="1">
      <c r="A59" s="2987">
        <v>9071</v>
      </c>
      <c r="B59" s="2988" t="s">
        <v>2287</v>
      </c>
      <c r="C59" s="4509" t="s">
        <v>2532</v>
      </c>
      <c r="D59" s="4510"/>
      <c r="E59" s="4510"/>
      <c r="F59" s="2989"/>
      <c r="G59" s="2980">
        <v>1.8</v>
      </c>
      <c r="H59" s="2990"/>
      <c r="I59" s="2991">
        <v>24.9</v>
      </c>
      <c r="J59" s="2992"/>
      <c r="K59" s="2993">
        <v>3</v>
      </c>
      <c r="L59" s="3669"/>
      <c r="M59" s="2983"/>
      <c r="N59" s="2994"/>
      <c r="O59" s="2995"/>
      <c r="P59" s="2996"/>
      <c r="Q59" s="2995"/>
      <c r="R59" s="3713"/>
      <c r="S59" s="2998"/>
      <c r="T59" s="2995"/>
      <c r="U59" s="2996"/>
      <c r="V59" s="2995"/>
      <c r="W59" s="2997"/>
      <c r="X59" s="2999">
        <v>0.4</v>
      </c>
      <c r="Y59" s="3000"/>
      <c r="Z59" s="3001">
        <v>1297</v>
      </c>
      <c r="AA59" s="3002"/>
      <c r="AB59" s="3756"/>
      <c r="AC59" s="1393">
        <f t="shared" si="0"/>
        <v>0</v>
      </c>
      <c r="AD59" s="1393">
        <f t="shared" si="1"/>
        <v>0</v>
      </c>
      <c r="AE59" s="3783"/>
      <c r="AF59" s="1393">
        <f t="shared" si="2"/>
        <v>0</v>
      </c>
    </row>
    <row r="60" spans="1:32" s="2792" customFormat="1" ht="30" customHeight="1" thickBot="1">
      <c r="A60" s="3784"/>
      <c r="B60" s="1223" t="s">
        <v>2533</v>
      </c>
      <c r="C60" s="3785"/>
      <c r="D60" s="3785"/>
      <c r="E60" s="3785"/>
      <c r="F60" s="3786"/>
      <c r="G60" s="3787"/>
      <c r="H60" s="3788"/>
      <c r="I60" s="3789" t="s">
        <v>373</v>
      </c>
      <c r="J60" s="3788"/>
      <c r="K60" s="3788"/>
      <c r="L60" s="3790"/>
      <c r="M60" s="3791" t="s">
        <v>373</v>
      </c>
      <c r="N60" s="3792"/>
      <c r="O60" s="3793"/>
      <c r="P60" s="3794"/>
      <c r="Q60" s="3793"/>
      <c r="R60" s="3795"/>
      <c r="S60" s="3793"/>
      <c r="T60" s="3793"/>
      <c r="U60" s="3794"/>
      <c r="V60" s="3793"/>
      <c r="W60" s="3796"/>
      <c r="X60" s="3797"/>
      <c r="Y60" s="3788"/>
      <c r="Z60" s="3798" t="s">
        <v>373</v>
      </c>
      <c r="AA60" s="3788"/>
      <c r="AB60" s="3799"/>
      <c r="AC60" s="3800"/>
      <c r="AD60" s="3801"/>
      <c r="AE60" s="3801"/>
      <c r="AF60" s="3801"/>
    </row>
    <row r="61" spans="1:32" s="2792" customFormat="1" ht="15.75" customHeight="1" thickBot="1">
      <c r="A61" s="3005">
        <v>9345</v>
      </c>
      <c r="B61" s="3006" t="s">
        <v>2534</v>
      </c>
      <c r="C61" s="2978" t="s">
        <v>2535</v>
      </c>
      <c r="D61" s="2978"/>
      <c r="E61" s="2978"/>
      <c r="F61" s="3007"/>
      <c r="G61" s="3008">
        <v>0.7</v>
      </c>
      <c r="H61" s="3009"/>
      <c r="I61" s="2991">
        <v>13.8</v>
      </c>
      <c r="J61" s="3010"/>
      <c r="K61" s="3011">
        <v>1</v>
      </c>
      <c r="L61" s="3670"/>
      <c r="M61" s="2983" t="s">
        <v>3234</v>
      </c>
      <c r="N61" s="2994"/>
      <c r="O61" s="2995"/>
      <c r="P61" s="2996"/>
      <c r="Q61" s="2995"/>
      <c r="R61" s="3713"/>
      <c r="S61" s="2998"/>
      <c r="T61" s="2995"/>
      <c r="U61" s="2996"/>
      <c r="V61" s="2995"/>
      <c r="W61" s="2997"/>
      <c r="X61" s="2984">
        <v>0.1</v>
      </c>
      <c r="Y61" s="2985"/>
      <c r="Z61" s="3001">
        <v>2015</v>
      </c>
      <c r="AA61" s="3013"/>
      <c r="AB61" s="3755"/>
      <c r="AC61" s="1393">
        <f t="shared" si="0"/>
        <v>0</v>
      </c>
      <c r="AD61" s="1393">
        <f t="shared" si="1"/>
        <v>0</v>
      </c>
      <c r="AE61" s="3783"/>
      <c r="AF61" s="1393">
        <f t="shared" si="2"/>
        <v>0</v>
      </c>
    </row>
    <row r="62" spans="1:32" s="2792" customFormat="1" ht="30" customHeight="1" thickBot="1">
      <c r="A62" s="3784"/>
      <c r="B62" s="1223" t="s">
        <v>2536</v>
      </c>
      <c r="C62" s="3785"/>
      <c r="D62" s="3785"/>
      <c r="E62" s="3785"/>
      <c r="F62" s="3786"/>
      <c r="G62" s="3787"/>
      <c r="H62" s="3788"/>
      <c r="I62" s="3789" t="s">
        <v>373</v>
      </c>
      <c r="J62" s="3788"/>
      <c r="K62" s="3788"/>
      <c r="L62" s="3790"/>
      <c r="M62" s="3791" t="s">
        <v>373</v>
      </c>
      <c r="N62" s="3792"/>
      <c r="O62" s="3793"/>
      <c r="P62" s="3794"/>
      <c r="Q62" s="3793"/>
      <c r="R62" s="3795"/>
      <c r="S62" s="3793"/>
      <c r="T62" s="3793"/>
      <c r="U62" s="3794"/>
      <c r="V62" s="3793"/>
      <c r="W62" s="3796"/>
      <c r="X62" s="3797"/>
      <c r="Y62" s="3788"/>
      <c r="Z62" s="3798" t="s">
        <v>373</v>
      </c>
      <c r="AA62" s="3788"/>
      <c r="AB62" s="3799"/>
      <c r="AC62" s="3800"/>
      <c r="AD62" s="3801"/>
      <c r="AE62" s="3801"/>
      <c r="AF62" s="3801"/>
    </row>
    <row r="63" spans="1:32" s="2792" customFormat="1" ht="15.75" customHeight="1">
      <c r="A63" s="2727">
        <v>9430</v>
      </c>
      <c r="B63" s="2728" t="s">
        <v>2537</v>
      </c>
      <c r="C63" s="3014" t="s">
        <v>2538</v>
      </c>
      <c r="D63" s="3015"/>
      <c r="E63" s="3015"/>
      <c r="F63" s="3016"/>
      <c r="G63" s="2732">
        <v>1</v>
      </c>
      <c r="H63" s="2733"/>
      <c r="I63" s="2734">
        <v>20.7</v>
      </c>
      <c r="J63" s="2735"/>
      <c r="K63" s="2736">
        <v>2</v>
      </c>
      <c r="L63" s="3657"/>
      <c r="M63" s="2738" t="s">
        <v>3235</v>
      </c>
      <c r="N63" s="3017">
        <v>10</v>
      </c>
      <c r="O63" s="3018"/>
      <c r="P63" s="2909">
        <v>27</v>
      </c>
      <c r="Q63" s="3018"/>
      <c r="R63" s="3714"/>
      <c r="S63" s="3019"/>
      <c r="T63" s="3020"/>
      <c r="U63" s="3021"/>
      <c r="V63" s="3020"/>
      <c r="W63" s="3022"/>
      <c r="X63" s="3023">
        <v>0.1</v>
      </c>
      <c r="Y63" s="2748"/>
      <c r="Z63" s="2910">
        <v>1470</v>
      </c>
      <c r="AA63" s="2746"/>
      <c r="AB63" s="3751"/>
      <c r="AC63" s="1393">
        <f t="shared" si="0"/>
        <v>0</v>
      </c>
      <c r="AD63" s="1393">
        <f t="shared" si="1"/>
        <v>0</v>
      </c>
      <c r="AE63" s="3783"/>
      <c r="AF63" s="1393">
        <f t="shared" si="2"/>
        <v>0</v>
      </c>
    </row>
    <row r="64" spans="1:32" s="2792" customFormat="1" ht="15.75" customHeight="1" thickBot="1">
      <c r="A64" s="3024">
        <v>9428</v>
      </c>
      <c r="B64" s="3025" t="s">
        <v>2539</v>
      </c>
      <c r="C64" s="3026" t="s">
        <v>2540</v>
      </c>
      <c r="D64" s="3027"/>
      <c r="E64" s="3027"/>
      <c r="F64" s="3028"/>
      <c r="G64" s="2720">
        <v>0.4</v>
      </c>
      <c r="H64" s="3029"/>
      <c r="I64" s="3030">
        <v>37.299999999999997</v>
      </c>
      <c r="J64" s="3031"/>
      <c r="K64" s="3032">
        <v>4</v>
      </c>
      <c r="L64" s="3671"/>
      <c r="M64" s="2722" t="s">
        <v>295</v>
      </c>
      <c r="N64" s="3033"/>
      <c r="O64" s="3034"/>
      <c r="P64" s="3035"/>
      <c r="Q64" s="3034"/>
      <c r="R64" s="3715"/>
      <c r="S64" s="3037"/>
      <c r="T64" s="3034"/>
      <c r="U64" s="3035"/>
      <c r="V64" s="3034"/>
      <c r="W64" s="3036"/>
      <c r="X64" s="3038">
        <v>0.01</v>
      </c>
      <c r="Y64" s="2721"/>
      <c r="Z64" s="3039">
        <v>21247</v>
      </c>
      <c r="AA64" s="3025"/>
      <c r="AB64" s="3737"/>
      <c r="AC64" s="1393">
        <f t="shared" si="0"/>
        <v>0</v>
      </c>
      <c r="AD64" s="1393">
        <f t="shared" si="1"/>
        <v>0</v>
      </c>
      <c r="AE64" s="3783"/>
      <c r="AF64" s="1393">
        <f t="shared" si="2"/>
        <v>0</v>
      </c>
    </row>
    <row r="65" spans="1:32" s="2792" customFormat="1" ht="30" customHeight="1" thickBot="1">
      <c r="A65" s="3784"/>
      <c r="B65" s="1223" t="s">
        <v>2541</v>
      </c>
      <c r="C65" s="3785"/>
      <c r="D65" s="3785"/>
      <c r="E65" s="3785"/>
      <c r="F65" s="3786"/>
      <c r="G65" s="3787"/>
      <c r="H65" s="3788"/>
      <c r="I65" s="3789" t="s">
        <v>373</v>
      </c>
      <c r="J65" s="3788"/>
      <c r="K65" s="3788"/>
      <c r="L65" s="3790"/>
      <c r="M65" s="3791" t="s">
        <v>373</v>
      </c>
      <c r="N65" s="3792"/>
      <c r="O65" s="3793"/>
      <c r="P65" s="3794"/>
      <c r="Q65" s="3793"/>
      <c r="R65" s="3795"/>
      <c r="S65" s="3793"/>
      <c r="T65" s="3793"/>
      <c r="U65" s="3794"/>
      <c r="V65" s="3793"/>
      <c r="W65" s="3796"/>
      <c r="X65" s="3797"/>
      <c r="Y65" s="3788"/>
      <c r="Z65" s="3798" t="s">
        <v>373</v>
      </c>
      <c r="AA65" s="3788"/>
      <c r="AB65" s="3799"/>
      <c r="AC65" s="3800"/>
      <c r="AD65" s="3801"/>
      <c r="AE65" s="3801"/>
      <c r="AF65" s="3801"/>
    </row>
    <row r="66" spans="1:32" s="2792" customFormat="1" ht="15.75" customHeight="1" thickBot="1">
      <c r="A66" s="3005">
        <v>9431</v>
      </c>
      <c r="B66" s="3013" t="s">
        <v>2542</v>
      </c>
      <c r="C66" s="3040" t="s">
        <v>2543</v>
      </c>
      <c r="D66" s="3041"/>
      <c r="E66" s="3041"/>
      <c r="F66" s="3042"/>
      <c r="G66" s="3008">
        <v>1</v>
      </c>
      <c r="H66" s="3009"/>
      <c r="I66" s="2991">
        <v>37.299999999999997</v>
      </c>
      <c r="J66" s="3010"/>
      <c r="K66" s="3011">
        <v>4</v>
      </c>
      <c r="L66" s="3670"/>
      <c r="M66" s="2983" t="s">
        <v>3236</v>
      </c>
      <c r="N66" s="3043">
        <v>5</v>
      </c>
      <c r="O66" s="3044"/>
      <c r="P66" s="3045">
        <v>56</v>
      </c>
      <c r="Q66" s="3044"/>
      <c r="R66" s="3716"/>
      <c r="S66" s="2998"/>
      <c r="T66" s="2995"/>
      <c r="U66" s="2996"/>
      <c r="V66" s="2995"/>
      <c r="W66" s="2997"/>
      <c r="X66" s="2984">
        <v>0.05</v>
      </c>
      <c r="Y66" s="2985"/>
      <c r="Z66" s="3001">
        <v>7139</v>
      </c>
      <c r="AA66" s="3013"/>
      <c r="AB66" s="3755"/>
      <c r="AC66" s="1393">
        <f t="shared" si="0"/>
        <v>0</v>
      </c>
      <c r="AD66" s="1393">
        <f t="shared" si="1"/>
        <v>0</v>
      </c>
      <c r="AE66" s="3783"/>
      <c r="AF66" s="1393">
        <f t="shared" si="2"/>
        <v>0</v>
      </c>
    </row>
    <row r="67" spans="1:32" s="2792" customFormat="1" ht="30" customHeight="1" thickBot="1">
      <c r="A67" s="3784"/>
      <c r="B67" s="1223" t="s">
        <v>2544</v>
      </c>
      <c r="C67" s="3785"/>
      <c r="D67" s="3785"/>
      <c r="E67" s="3785"/>
      <c r="F67" s="3786"/>
      <c r="G67" s="3787"/>
      <c r="H67" s="3788"/>
      <c r="I67" s="3789" t="s">
        <v>373</v>
      </c>
      <c r="J67" s="3788"/>
      <c r="K67" s="3788"/>
      <c r="L67" s="3790"/>
      <c r="M67" s="3791" t="s">
        <v>373</v>
      </c>
      <c r="N67" s="3792"/>
      <c r="O67" s="3793"/>
      <c r="P67" s="3794"/>
      <c r="Q67" s="3793"/>
      <c r="R67" s="3795"/>
      <c r="S67" s="3793"/>
      <c r="T67" s="3793"/>
      <c r="U67" s="3794"/>
      <c r="V67" s="3793"/>
      <c r="W67" s="3796"/>
      <c r="X67" s="3797"/>
      <c r="Y67" s="3788"/>
      <c r="Z67" s="3798" t="s">
        <v>373</v>
      </c>
      <c r="AA67" s="3788"/>
      <c r="AB67" s="3799"/>
      <c r="AC67" s="3800"/>
      <c r="AD67" s="3801"/>
      <c r="AE67" s="3801"/>
      <c r="AF67" s="3801"/>
    </row>
    <row r="68" spans="1:32" s="2792" customFormat="1" ht="15.75" customHeight="1" thickBot="1">
      <c r="A68" s="3005">
        <v>9450</v>
      </c>
      <c r="B68" s="3006" t="s">
        <v>2545</v>
      </c>
      <c r="C68" s="3041" t="s">
        <v>2546</v>
      </c>
      <c r="D68" s="3041"/>
      <c r="E68" s="3041"/>
      <c r="F68" s="3042"/>
      <c r="G68" s="3008">
        <v>0.1</v>
      </c>
      <c r="H68" s="3009"/>
      <c r="I68" s="2991">
        <v>24.9</v>
      </c>
      <c r="J68" s="3010"/>
      <c r="K68" s="3011">
        <v>3</v>
      </c>
      <c r="L68" s="3670"/>
      <c r="M68" s="2983" t="s">
        <v>3237</v>
      </c>
      <c r="N68" s="2994"/>
      <c r="O68" s="2995"/>
      <c r="P68" s="2996"/>
      <c r="Q68" s="2995"/>
      <c r="R68" s="3713"/>
      <c r="S68" s="2998"/>
      <c r="T68" s="2995"/>
      <c r="U68" s="2996"/>
      <c r="V68" s="2995"/>
      <c r="W68" s="2997"/>
      <c r="X68" s="2984">
        <v>0.02</v>
      </c>
      <c r="Y68" s="2985"/>
      <c r="Z68" s="3001">
        <v>22015</v>
      </c>
      <c r="AA68" s="3013"/>
      <c r="AB68" s="3755"/>
      <c r="AC68" s="1393">
        <f t="shared" si="0"/>
        <v>0</v>
      </c>
      <c r="AD68" s="1393">
        <f t="shared" si="1"/>
        <v>0</v>
      </c>
      <c r="AE68" s="3783"/>
      <c r="AF68" s="1393">
        <f t="shared" si="2"/>
        <v>0</v>
      </c>
    </row>
    <row r="69" spans="1:32" s="2792" customFormat="1" ht="30" customHeight="1" thickBot="1">
      <c r="A69" s="3784"/>
      <c r="B69" s="1223" t="s">
        <v>2547</v>
      </c>
      <c r="C69" s="3785"/>
      <c r="D69" s="3785"/>
      <c r="E69" s="3785"/>
      <c r="F69" s="3786"/>
      <c r="G69" s="3787"/>
      <c r="H69" s="3788"/>
      <c r="I69" s="3789" t="s">
        <v>373</v>
      </c>
      <c r="J69" s="3788"/>
      <c r="K69" s="3788"/>
      <c r="L69" s="3790"/>
      <c r="M69" s="3791" t="s">
        <v>373</v>
      </c>
      <c r="N69" s="3792"/>
      <c r="O69" s="3793"/>
      <c r="P69" s="3794"/>
      <c r="Q69" s="3793"/>
      <c r="R69" s="3795"/>
      <c r="S69" s="3793"/>
      <c r="T69" s="3793"/>
      <c r="U69" s="3794"/>
      <c r="V69" s="3793"/>
      <c r="W69" s="3796"/>
      <c r="X69" s="3797"/>
      <c r="Y69" s="3788"/>
      <c r="Z69" s="3798" t="s">
        <v>373</v>
      </c>
      <c r="AA69" s="3788"/>
      <c r="AB69" s="3799"/>
      <c r="AC69" s="3800"/>
      <c r="AD69" s="3801"/>
      <c r="AE69" s="3801"/>
      <c r="AF69" s="3801"/>
    </row>
    <row r="70" spans="1:32" s="2792" customFormat="1" ht="15.75" customHeight="1" thickBot="1">
      <c r="A70" s="3005">
        <v>9465</v>
      </c>
      <c r="B70" s="3006" t="s">
        <v>2548</v>
      </c>
      <c r="C70" s="3040" t="s">
        <v>2549</v>
      </c>
      <c r="D70" s="3041"/>
      <c r="E70" s="3041"/>
      <c r="F70" s="3042"/>
      <c r="G70" s="2980" t="s">
        <v>679</v>
      </c>
      <c r="H70" s="3009"/>
      <c r="I70" s="2991">
        <v>24.9</v>
      </c>
      <c r="J70" s="3010"/>
      <c r="K70" s="3011">
        <v>3</v>
      </c>
      <c r="L70" s="3670"/>
      <c r="M70" s="2983" t="s">
        <v>3238</v>
      </c>
      <c r="N70" s="2994"/>
      <c r="O70" s="2995"/>
      <c r="P70" s="2996"/>
      <c r="Q70" s="2995"/>
      <c r="R70" s="3713"/>
      <c r="S70" s="2998"/>
      <c r="T70" s="2995"/>
      <c r="U70" s="2996"/>
      <c r="V70" s="2995"/>
      <c r="W70" s="2997"/>
      <c r="X70" s="2984">
        <v>0.1</v>
      </c>
      <c r="Y70" s="2985"/>
      <c r="Z70" s="3001">
        <v>1455</v>
      </c>
      <c r="AA70" s="3013"/>
      <c r="AB70" s="3755"/>
      <c r="AC70" s="1393">
        <f t="shared" ref="AC70:AC132" si="3">I70*L70</f>
        <v>0</v>
      </c>
      <c r="AD70" s="1393">
        <f t="shared" ref="AD70:AD132" si="4">P70*R70</f>
        <v>0</v>
      </c>
      <c r="AE70" s="3783"/>
      <c r="AF70" s="1393">
        <f t="shared" ref="AF70:AF132" si="5">Z70*AB70</f>
        <v>0</v>
      </c>
    </row>
    <row r="71" spans="1:32" s="2792" customFormat="1" ht="30" customHeight="1" thickBot="1">
      <c r="A71" s="3784"/>
      <c r="B71" s="1223" t="s">
        <v>2550</v>
      </c>
      <c r="C71" s="3785"/>
      <c r="D71" s="3785"/>
      <c r="E71" s="3785"/>
      <c r="F71" s="3786"/>
      <c r="G71" s="3787"/>
      <c r="H71" s="3788"/>
      <c r="I71" s="3789" t="s">
        <v>373</v>
      </c>
      <c r="J71" s="3788"/>
      <c r="K71" s="3788"/>
      <c r="L71" s="3790"/>
      <c r="M71" s="3791" t="s">
        <v>373</v>
      </c>
      <c r="N71" s="3792"/>
      <c r="O71" s="3793"/>
      <c r="P71" s="3794"/>
      <c r="Q71" s="3793"/>
      <c r="R71" s="3795"/>
      <c r="S71" s="3793"/>
      <c r="T71" s="3793"/>
      <c r="U71" s="3794"/>
      <c r="V71" s="3793"/>
      <c r="W71" s="3796"/>
      <c r="X71" s="3797"/>
      <c r="Y71" s="3788"/>
      <c r="Z71" s="3798" t="s">
        <v>373</v>
      </c>
      <c r="AA71" s="3788"/>
      <c r="AB71" s="3799"/>
      <c r="AC71" s="3800"/>
      <c r="AD71" s="3801"/>
      <c r="AE71" s="3801"/>
      <c r="AF71" s="3801"/>
    </row>
    <row r="72" spans="1:32" s="2792" customFormat="1" ht="15.75" customHeight="1" thickBot="1">
      <c r="A72" s="3005">
        <v>9405</v>
      </c>
      <c r="B72" s="3006" t="s">
        <v>2545</v>
      </c>
      <c r="C72" s="3048" t="s">
        <v>2551</v>
      </c>
      <c r="D72" s="2978"/>
      <c r="E72" s="2978"/>
      <c r="F72" s="2979"/>
      <c r="G72" s="3008">
        <v>0.5</v>
      </c>
      <c r="H72" s="3009"/>
      <c r="I72" s="2991">
        <v>24.9</v>
      </c>
      <c r="J72" s="3010"/>
      <c r="K72" s="3011">
        <v>3</v>
      </c>
      <c r="L72" s="3670"/>
      <c r="M72" s="2983" t="s">
        <v>3239</v>
      </c>
      <c r="N72" s="2994"/>
      <c r="O72" s="2995"/>
      <c r="P72" s="2996"/>
      <c r="Q72" s="2995"/>
      <c r="R72" s="3713"/>
      <c r="S72" s="2998"/>
      <c r="T72" s="2995"/>
      <c r="U72" s="2996"/>
      <c r="V72" s="2995"/>
      <c r="W72" s="2997"/>
      <c r="X72" s="2984">
        <v>0.05</v>
      </c>
      <c r="Y72" s="2985"/>
      <c r="Z72" s="3001">
        <v>5795</v>
      </c>
      <c r="AA72" s="3013"/>
      <c r="AB72" s="3755"/>
      <c r="AC72" s="1393">
        <f t="shared" si="3"/>
        <v>0</v>
      </c>
      <c r="AD72" s="1393">
        <f t="shared" si="4"/>
        <v>0</v>
      </c>
      <c r="AE72" s="3783"/>
      <c r="AF72" s="1393">
        <f t="shared" si="5"/>
        <v>0</v>
      </c>
    </row>
    <row r="73" spans="1:32" s="2792" customFormat="1" ht="30" customHeight="1" thickBot="1">
      <c r="A73" s="3784"/>
      <c r="B73" s="1223" t="s">
        <v>2552</v>
      </c>
      <c r="C73" s="3785"/>
      <c r="D73" s="3785"/>
      <c r="E73" s="3785"/>
      <c r="F73" s="3786"/>
      <c r="G73" s="3787"/>
      <c r="H73" s="3788"/>
      <c r="I73" s="3789" t="s">
        <v>373</v>
      </c>
      <c r="J73" s="3788"/>
      <c r="K73" s="3788"/>
      <c r="L73" s="3790"/>
      <c r="M73" s="3791" t="s">
        <v>373</v>
      </c>
      <c r="N73" s="3792"/>
      <c r="O73" s="3793"/>
      <c r="P73" s="3794"/>
      <c r="Q73" s="3793"/>
      <c r="R73" s="3795"/>
      <c r="S73" s="3793"/>
      <c r="T73" s="3793"/>
      <c r="U73" s="3794"/>
      <c r="V73" s="3793"/>
      <c r="W73" s="3796"/>
      <c r="X73" s="3797"/>
      <c r="Y73" s="3788"/>
      <c r="Z73" s="3798" t="s">
        <v>373</v>
      </c>
      <c r="AA73" s="3788"/>
      <c r="AB73" s="3799"/>
      <c r="AC73" s="3800"/>
      <c r="AD73" s="3801"/>
      <c r="AE73" s="3801"/>
      <c r="AF73" s="3801"/>
    </row>
    <row r="74" spans="1:32" s="2337" customFormat="1" ht="15.75" customHeight="1">
      <c r="A74" s="3054">
        <v>9253</v>
      </c>
      <c r="B74" s="3018" t="s">
        <v>2553</v>
      </c>
      <c r="C74" s="3055" t="s">
        <v>2554</v>
      </c>
      <c r="D74" s="3055"/>
      <c r="E74" s="3055"/>
      <c r="F74" s="3056"/>
      <c r="G74" s="2928" t="s">
        <v>219</v>
      </c>
      <c r="H74" s="3057"/>
      <c r="I74" s="2734">
        <v>45.7</v>
      </c>
      <c r="J74" s="3057"/>
      <c r="K74" s="2736">
        <v>5</v>
      </c>
      <c r="L74" s="3706"/>
      <c r="M74" s="2738" t="s">
        <v>3240</v>
      </c>
      <c r="N74" s="3058"/>
      <c r="O74" s="3020"/>
      <c r="P74" s="3021"/>
      <c r="Q74" s="3020"/>
      <c r="R74" s="3717"/>
      <c r="S74" s="3019"/>
      <c r="T74" s="3020"/>
      <c r="U74" s="3021"/>
      <c r="V74" s="3020"/>
      <c r="W74" s="3022"/>
      <c r="X74" s="3059"/>
      <c r="Y74" s="2800"/>
      <c r="Z74" s="2801"/>
      <c r="AA74" s="2802"/>
      <c r="AB74" s="3742"/>
      <c r="AC74" s="1393">
        <f t="shared" si="3"/>
        <v>0</v>
      </c>
      <c r="AD74" s="1393">
        <f t="shared" si="4"/>
        <v>0</v>
      </c>
      <c r="AE74" s="3783"/>
      <c r="AF74" s="1393">
        <f t="shared" si="5"/>
        <v>0</v>
      </c>
    </row>
    <row r="75" spans="1:32" s="2337" customFormat="1" ht="15.75" customHeight="1">
      <c r="A75" s="3061">
        <v>9254</v>
      </c>
      <c r="B75" s="3060" t="s">
        <v>2555</v>
      </c>
      <c r="C75" s="2024" t="s">
        <v>2556</v>
      </c>
      <c r="D75" s="2024"/>
      <c r="E75" s="2024"/>
      <c r="F75" s="3062"/>
      <c r="G75" s="3063" t="s">
        <v>219</v>
      </c>
      <c r="H75" s="3064"/>
      <c r="I75" s="2809">
        <v>45.7</v>
      </c>
      <c r="J75" s="3064"/>
      <c r="K75" s="2832">
        <v>5</v>
      </c>
      <c r="L75" s="3707"/>
      <c r="M75" s="2834" t="s">
        <v>3241</v>
      </c>
      <c r="N75" s="2946"/>
      <c r="O75" s="2947"/>
      <c r="P75" s="2948"/>
      <c r="Q75" s="2947"/>
      <c r="R75" s="3709"/>
      <c r="S75" s="3065"/>
      <c r="T75" s="2947"/>
      <c r="U75" s="2948"/>
      <c r="V75" s="2947"/>
      <c r="W75" s="2949"/>
      <c r="X75" s="3066"/>
      <c r="Y75" s="2855"/>
      <c r="Z75" s="2856"/>
      <c r="AA75" s="2857"/>
      <c r="AB75" s="3747"/>
      <c r="AC75" s="1393">
        <f t="shared" si="3"/>
        <v>0</v>
      </c>
      <c r="AD75" s="1393">
        <f t="shared" si="4"/>
        <v>0</v>
      </c>
      <c r="AE75" s="3783"/>
      <c r="AF75" s="1393">
        <f t="shared" si="5"/>
        <v>0</v>
      </c>
    </row>
    <row r="76" spans="1:32" s="2792" customFormat="1" ht="15.75" customHeight="1">
      <c r="A76" s="3067">
        <v>9257</v>
      </c>
      <c r="B76" s="3068" t="s">
        <v>2557</v>
      </c>
      <c r="C76" s="4511" t="s">
        <v>2558</v>
      </c>
      <c r="D76" s="4512"/>
      <c r="E76" s="4512"/>
      <c r="F76" s="4513"/>
      <c r="G76" s="2788" t="s">
        <v>219</v>
      </c>
      <c r="H76" s="3069"/>
      <c r="I76" s="2809">
        <v>45.7</v>
      </c>
      <c r="J76" s="3070"/>
      <c r="K76" s="3071">
        <v>5</v>
      </c>
      <c r="L76" s="3672"/>
      <c r="M76" s="2790" t="s">
        <v>3242</v>
      </c>
      <c r="N76" s="2946"/>
      <c r="O76" s="2947"/>
      <c r="P76" s="2948"/>
      <c r="Q76" s="2947"/>
      <c r="R76" s="3709"/>
      <c r="S76" s="3065"/>
      <c r="T76" s="2947"/>
      <c r="U76" s="2948"/>
      <c r="V76" s="2947"/>
      <c r="W76" s="2949"/>
      <c r="X76" s="3072"/>
      <c r="Y76" s="3073"/>
      <c r="Z76" s="3074"/>
      <c r="AA76" s="3075"/>
      <c r="AB76" s="3758"/>
      <c r="AC76" s="1393">
        <f t="shared" si="3"/>
        <v>0</v>
      </c>
      <c r="AD76" s="1393">
        <f t="shared" si="4"/>
        <v>0</v>
      </c>
      <c r="AE76" s="3783"/>
      <c r="AF76" s="1393">
        <f t="shared" si="5"/>
        <v>0</v>
      </c>
    </row>
    <row r="77" spans="1:32" s="2792" customFormat="1" ht="15.75" customHeight="1">
      <c r="A77" s="2875">
        <v>9256</v>
      </c>
      <c r="B77" s="2876" t="s">
        <v>2559</v>
      </c>
      <c r="C77" s="4511" t="s">
        <v>2560</v>
      </c>
      <c r="D77" s="4512"/>
      <c r="E77" s="4512"/>
      <c r="F77" s="4513"/>
      <c r="G77" s="2761" t="s">
        <v>219</v>
      </c>
      <c r="H77" s="2880"/>
      <c r="I77" s="2726">
        <v>45.7</v>
      </c>
      <c r="J77" s="2881"/>
      <c r="K77" s="2882">
        <v>5</v>
      </c>
      <c r="L77" s="3662"/>
      <c r="M77" s="2834" t="s">
        <v>3243</v>
      </c>
      <c r="N77" s="2946"/>
      <c r="O77" s="2947"/>
      <c r="P77" s="2948"/>
      <c r="Q77" s="2947"/>
      <c r="R77" s="3709"/>
      <c r="S77" s="3065"/>
      <c r="T77" s="2947"/>
      <c r="U77" s="2948"/>
      <c r="V77" s="2947"/>
      <c r="W77" s="2949"/>
      <c r="X77" s="3066"/>
      <c r="Y77" s="2855"/>
      <c r="Z77" s="2856"/>
      <c r="AA77" s="2857"/>
      <c r="AB77" s="3747"/>
      <c r="AC77" s="1393">
        <f t="shared" si="3"/>
        <v>0</v>
      </c>
      <c r="AD77" s="1393">
        <f t="shared" si="4"/>
        <v>0</v>
      </c>
      <c r="AE77" s="3783"/>
      <c r="AF77" s="1393">
        <f t="shared" si="5"/>
        <v>0</v>
      </c>
    </row>
    <row r="78" spans="1:32" s="2792" customFormat="1" ht="15.75" customHeight="1" thickBot="1">
      <c r="A78" s="3024">
        <v>9260</v>
      </c>
      <c r="B78" s="3076" t="s">
        <v>2545</v>
      </c>
      <c r="C78" s="3077" t="s">
        <v>2561</v>
      </c>
      <c r="D78" s="3078"/>
      <c r="E78" s="3078"/>
      <c r="F78" s="3079"/>
      <c r="G78" s="2720">
        <v>0.15</v>
      </c>
      <c r="H78" s="3029"/>
      <c r="I78" s="3030">
        <v>37.299999999999997</v>
      </c>
      <c r="J78" s="3031"/>
      <c r="K78" s="3032">
        <v>4</v>
      </c>
      <c r="L78" s="3671"/>
      <c r="M78" s="2722" t="s">
        <v>3244</v>
      </c>
      <c r="N78" s="3033"/>
      <c r="O78" s="3034"/>
      <c r="P78" s="3035"/>
      <c r="Q78" s="3034"/>
      <c r="R78" s="3715"/>
      <c r="S78" s="3037"/>
      <c r="T78" s="3034"/>
      <c r="U78" s="3035"/>
      <c r="V78" s="3034"/>
      <c r="W78" s="3036"/>
      <c r="X78" s="3038">
        <v>0.01</v>
      </c>
      <c r="Y78" s="2721"/>
      <c r="Z78" s="3039">
        <v>28231</v>
      </c>
      <c r="AA78" s="3025"/>
      <c r="AB78" s="3737"/>
      <c r="AC78" s="1393">
        <f t="shared" si="3"/>
        <v>0</v>
      </c>
      <c r="AD78" s="1393">
        <f t="shared" si="4"/>
        <v>0</v>
      </c>
      <c r="AE78" s="3783"/>
      <c r="AF78" s="1393">
        <f t="shared" si="5"/>
        <v>0</v>
      </c>
    </row>
    <row r="79" spans="1:32" s="2792" customFormat="1" ht="30" customHeight="1" thickBot="1">
      <c r="A79" s="3784"/>
      <c r="B79" s="1223" t="s">
        <v>2562</v>
      </c>
      <c r="C79" s="3785"/>
      <c r="D79" s="3785"/>
      <c r="E79" s="3785"/>
      <c r="F79" s="3786"/>
      <c r="G79" s="3787"/>
      <c r="H79" s="3788"/>
      <c r="I79" s="3789" t="s">
        <v>373</v>
      </c>
      <c r="J79" s="3788"/>
      <c r="K79" s="3788"/>
      <c r="L79" s="3790"/>
      <c r="M79" s="3791" t="s">
        <v>373</v>
      </c>
      <c r="N79" s="3792"/>
      <c r="O79" s="3793"/>
      <c r="P79" s="3794"/>
      <c r="Q79" s="3793"/>
      <c r="R79" s="3795"/>
      <c r="S79" s="3793"/>
      <c r="T79" s="3793"/>
      <c r="U79" s="3794"/>
      <c r="V79" s="3793"/>
      <c r="W79" s="3796"/>
      <c r="X79" s="3797"/>
      <c r="Y79" s="3788"/>
      <c r="Z79" s="3798" t="s">
        <v>373</v>
      </c>
      <c r="AA79" s="3788"/>
      <c r="AB79" s="3799"/>
      <c r="AC79" s="3800"/>
      <c r="AD79" s="3801"/>
      <c r="AE79" s="3801"/>
      <c r="AF79" s="3801"/>
    </row>
    <row r="80" spans="1:32" s="2792" customFormat="1" ht="15.75" customHeight="1">
      <c r="A80" s="2727">
        <v>9062</v>
      </c>
      <c r="B80" s="3080" t="s">
        <v>2563</v>
      </c>
      <c r="C80" s="2729" t="s">
        <v>2564</v>
      </c>
      <c r="D80" s="2730"/>
      <c r="E80" s="2730"/>
      <c r="F80" s="2731"/>
      <c r="G80" s="2732">
        <v>0.5</v>
      </c>
      <c r="H80" s="2733"/>
      <c r="I80" s="2734">
        <v>24.9</v>
      </c>
      <c r="J80" s="2735"/>
      <c r="K80" s="2736">
        <v>3</v>
      </c>
      <c r="L80" s="3657"/>
      <c r="M80" s="2738" t="s">
        <v>3245</v>
      </c>
      <c r="N80" s="3058"/>
      <c r="O80" s="3020"/>
      <c r="P80" s="3021"/>
      <c r="Q80" s="3020"/>
      <c r="R80" s="3717"/>
      <c r="S80" s="3019"/>
      <c r="T80" s="3020"/>
      <c r="U80" s="3021"/>
      <c r="V80" s="3020"/>
      <c r="W80" s="3022"/>
      <c r="X80" s="3023">
        <v>0.02</v>
      </c>
      <c r="Y80" s="2748"/>
      <c r="Z80" s="2910">
        <v>5795</v>
      </c>
      <c r="AA80" s="2746"/>
      <c r="AB80" s="3751"/>
      <c r="AC80" s="1393">
        <f t="shared" si="3"/>
        <v>0</v>
      </c>
      <c r="AD80" s="1393">
        <f t="shared" si="4"/>
        <v>0</v>
      </c>
      <c r="AE80" s="3783"/>
      <c r="AF80" s="1393">
        <f t="shared" si="5"/>
        <v>0</v>
      </c>
    </row>
    <row r="81" spans="1:32" s="2792" customFormat="1" ht="15.75" customHeight="1">
      <c r="A81" s="2749">
        <v>9061</v>
      </c>
      <c r="B81" s="2750" t="s">
        <v>2565</v>
      </c>
      <c r="C81" s="2877" t="s">
        <v>2566</v>
      </c>
      <c r="D81" s="2912"/>
      <c r="E81" s="2912"/>
      <c r="F81" s="2879"/>
      <c r="G81" s="2829">
        <v>0.5</v>
      </c>
      <c r="H81" s="2830"/>
      <c r="I81" s="2726">
        <v>24.9</v>
      </c>
      <c r="J81" s="2831"/>
      <c r="K81" s="2832">
        <v>3</v>
      </c>
      <c r="L81" s="3661"/>
      <c r="M81" s="2834" t="s">
        <v>3246</v>
      </c>
      <c r="N81" s="2946"/>
      <c r="O81" s="2947"/>
      <c r="P81" s="2948"/>
      <c r="Q81" s="2947"/>
      <c r="R81" s="3709"/>
      <c r="S81" s="3065"/>
      <c r="T81" s="2947"/>
      <c r="U81" s="2948"/>
      <c r="V81" s="2947"/>
      <c r="W81" s="2949"/>
      <c r="X81" s="2951">
        <v>0.02</v>
      </c>
      <c r="Y81" s="2253"/>
      <c r="Z81" s="2836">
        <v>4309</v>
      </c>
      <c r="AA81" s="2837"/>
      <c r="AB81" s="3745"/>
      <c r="AC81" s="1393">
        <f t="shared" si="3"/>
        <v>0</v>
      </c>
      <c r="AD81" s="1393">
        <f t="shared" si="4"/>
        <v>0</v>
      </c>
      <c r="AE81" s="3783"/>
      <c r="AF81" s="1393">
        <f t="shared" si="5"/>
        <v>0</v>
      </c>
    </row>
    <row r="82" spans="1:32" s="2792" customFormat="1" ht="15.75" customHeight="1" thickBot="1">
      <c r="A82" s="2770">
        <v>9060</v>
      </c>
      <c r="B82" s="2771" t="s">
        <v>2567</v>
      </c>
      <c r="C82" s="3082" t="s">
        <v>2568</v>
      </c>
      <c r="D82" s="2772"/>
      <c r="E82" s="2772"/>
      <c r="F82" s="2773"/>
      <c r="G82" s="2774">
        <v>0.5</v>
      </c>
      <c r="H82" s="3083"/>
      <c r="I82" s="3030">
        <v>24.9</v>
      </c>
      <c r="J82" s="2777"/>
      <c r="K82" s="3084">
        <v>3</v>
      </c>
      <c r="L82" s="3659"/>
      <c r="M82" s="2779" t="s">
        <v>3247</v>
      </c>
      <c r="N82" s="3033"/>
      <c r="O82" s="3034"/>
      <c r="P82" s="3035"/>
      <c r="Q82" s="3034"/>
      <c r="R82" s="3715"/>
      <c r="S82" s="3037"/>
      <c r="T82" s="3034"/>
      <c r="U82" s="3035"/>
      <c r="V82" s="3034"/>
      <c r="W82" s="3036"/>
      <c r="X82" s="3085">
        <v>0.02</v>
      </c>
      <c r="Y82" s="2785"/>
      <c r="Z82" s="2786">
        <v>5795</v>
      </c>
      <c r="AA82" s="2787"/>
      <c r="AB82" s="3740"/>
      <c r="AC82" s="1393">
        <f t="shared" si="3"/>
        <v>0</v>
      </c>
      <c r="AD82" s="1393">
        <f t="shared" si="4"/>
        <v>0</v>
      </c>
      <c r="AE82" s="3783"/>
      <c r="AF82" s="1393">
        <f t="shared" si="5"/>
        <v>0</v>
      </c>
    </row>
    <row r="83" spans="1:32" s="2792" customFormat="1" ht="30" customHeight="1" thickBot="1">
      <c r="A83" s="3784"/>
      <c r="B83" s="1223" t="s">
        <v>2569</v>
      </c>
      <c r="C83" s="3785"/>
      <c r="D83" s="3785"/>
      <c r="E83" s="3785"/>
      <c r="F83" s="3786"/>
      <c r="G83" s="3787"/>
      <c r="H83" s="3788"/>
      <c r="I83" s="3789" t="s">
        <v>373</v>
      </c>
      <c r="J83" s="3788"/>
      <c r="K83" s="3788"/>
      <c r="L83" s="3790"/>
      <c r="M83" s="3791" t="s">
        <v>373</v>
      </c>
      <c r="N83" s="3792"/>
      <c r="O83" s="3793"/>
      <c r="P83" s="3794"/>
      <c r="Q83" s="3793"/>
      <c r="R83" s="3795"/>
      <c r="S83" s="3793"/>
      <c r="T83" s="3793"/>
      <c r="U83" s="3794"/>
      <c r="V83" s="3793"/>
      <c r="W83" s="3796"/>
      <c r="X83" s="3797"/>
      <c r="Y83" s="3788"/>
      <c r="Z83" s="3798" t="s">
        <v>373</v>
      </c>
      <c r="AA83" s="3788"/>
      <c r="AB83" s="3799"/>
      <c r="AC83" s="3800"/>
      <c r="AD83" s="3801"/>
      <c r="AE83" s="3801"/>
      <c r="AF83" s="3801"/>
    </row>
    <row r="84" spans="1:32" s="2792" customFormat="1" ht="15.75" customHeight="1" thickBot="1">
      <c r="A84" s="3005">
        <v>9420</v>
      </c>
      <c r="B84" s="3006" t="s">
        <v>2570</v>
      </c>
      <c r="C84" s="3040" t="s">
        <v>2571</v>
      </c>
      <c r="D84" s="3041"/>
      <c r="E84" s="3041"/>
      <c r="F84" s="3042"/>
      <c r="G84" s="3008">
        <v>0.2</v>
      </c>
      <c r="H84" s="3009"/>
      <c r="I84" s="2991">
        <v>24.9</v>
      </c>
      <c r="J84" s="3010"/>
      <c r="K84" s="3011">
        <v>3</v>
      </c>
      <c r="L84" s="3670"/>
      <c r="M84" s="2983" t="s">
        <v>3248</v>
      </c>
      <c r="N84" s="2994"/>
      <c r="O84" s="2995"/>
      <c r="P84" s="2996"/>
      <c r="Q84" s="2995"/>
      <c r="R84" s="3713"/>
      <c r="S84" s="2998"/>
      <c r="T84" s="2995"/>
      <c r="U84" s="2996"/>
      <c r="V84" s="2995"/>
      <c r="W84" s="2997"/>
      <c r="X84" s="2984">
        <v>0.02</v>
      </c>
      <c r="Y84" s="2985"/>
      <c r="Z84" s="3001">
        <v>20798</v>
      </c>
      <c r="AA84" s="3013"/>
      <c r="AB84" s="3755"/>
      <c r="AC84" s="1393">
        <f t="shared" si="3"/>
        <v>0</v>
      </c>
      <c r="AD84" s="1393">
        <f t="shared" si="4"/>
        <v>0</v>
      </c>
      <c r="AE84" s="3783"/>
      <c r="AF84" s="1393">
        <f t="shared" si="5"/>
        <v>0</v>
      </c>
    </row>
    <row r="85" spans="1:32" s="2792" customFormat="1" ht="30" customHeight="1" thickBot="1">
      <c r="A85" s="3784"/>
      <c r="B85" s="1223" t="s">
        <v>2572</v>
      </c>
      <c r="C85" s="3785"/>
      <c r="D85" s="3785"/>
      <c r="E85" s="3785"/>
      <c r="F85" s="3786"/>
      <c r="G85" s="3787"/>
      <c r="H85" s="3788"/>
      <c r="I85" s="3789" t="s">
        <v>373</v>
      </c>
      <c r="J85" s="3788"/>
      <c r="K85" s="3788"/>
      <c r="L85" s="3790"/>
      <c r="M85" s="3791" t="s">
        <v>373</v>
      </c>
      <c r="N85" s="3792"/>
      <c r="O85" s="3793"/>
      <c r="P85" s="3794"/>
      <c r="Q85" s="3793"/>
      <c r="R85" s="3795"/>
      <c r="S85" s="3793"/>
      <c r="T85" s="3793"/>
      <c r="U85" s="3794"/>
      <c r="V85" s="3793"/>
      <c r="W85" s="3796"/>
      <c r="X85" s="3797"/>
      <c r="Y85" s="3788"/>
      <c r="Z85" s="3798" t="s">
        <v>373</v>
      </c>
      <c r="AA85" s="3788"/>
      <c r="AB85" s="3799"/>
      <c r="AC85" s="3800"/>
      <c r="AD85" s="3801"/>
      <c r="AE85" s="3801"/>
      <c r="AF85" s="3801"/>
    </row>
    <row r="86" spans="1:32" s="2792" customFormat="1" ht="15.75" customHeight="1">
      <c r="A86" s="2727">
        <v>9356</v>
      </c>
      <c r="B86" s="2728" t="s">
        <v>2573</v>
      </c>
      <c r="C86" s="3086" t="s">
        <v>2574</v>
      </c>
      <c r="D86" s="2926"/>
      <c r="E86" s="2926"/>
      <c r="F86" s="3087"/>
      <c r="G86" s="2732">
        <v>2</v>
      </c>
      <c r="H86" s="2733"/>
      <c r="I86" s="2734">
        <v>24.9</v>
      </c>
      <c r="J86" s="2735"/>
      <c r="K86" s="2736">
        <v>3</v>
      </c>
      <c r="L86" s="3657"/>
      <c r="M86" s="2928" t="s">
        <v>3249</v>
      </c>
      <c r="N86" s="3088"/>
      <c r="O86" s="3020"/>
      <c r="P86" s="3021"/>
      <c r="Q86" s="3020"/>
      <c r="R86" s="3717"/>
      <c r="S86" s="3019"/>
      <c r="T86" s="3020"/>
      <c r="U86" s="3021"/>
      <c r="V86" s="3020"/>
      <c r="W86" s="3022"/>
      <c r="X86" s="3023">
        <v>0.1</v>
      </c>
      <c r="Y86" s="2748"/>
      <c r="Z86" s="2910">
        <v>2519</v>
      </c>
      <c r="AA86" s="2746"/>
      <c r="AB86" s="3751"/>
      <c r="AC86" s="1393">
        <f t="shared" si="3"/>
        <v>0</v>
      </c>
      <c r="AD86" s="1393">
        <f t="shared" si="4"/>
        <v>0</v>
      </c>
      <c r="AE86" s="3783"/>
      <c r="AF86" s="1393">
        <f t="shared" si="5"/>
        <v>0</v>
      </c>
    </row>
    <row r="87" spans="1:32" s="2792" customFormat="1" ht="15.75" customHeight="1">
      <c r="A87" s="2752">
        <v>9355</v>
      </c>
      <c r="B87" s="2753" t="s">
        <v>2575</v>
      </c>
      <c r="C87" s="2838" t="s">
        <v>2576</v>
      </c>
      <c r="D87" s="2839"/>
      <c r="E87" s="2839"/>
      <c r="F87" s="2840"/>
      <c r="G87" s="2756">
        <v>2</v>
      </c>
      <c r="H87" s="2757"/>
      <c r="I87" s="2726">
        <v>24.9</v>
      </c>
      <c r="J87" s="2758"/>
      <c r="K87" s="2759">
        <v>3</v>
      </c>
      <c r="L87" s="3658"/>
      <c r="M87" s="3089" t="s">
        <v>3250</v>
      </c>
      <c r="N87" s="3090"/>
      <c r="O87" s="2947"/>
      <c r="P87" s="2948"/>
      <c r="Q87" s="2947"/>
      <c r="R87" s="3709"/>
      <c r="S87" s="3065"/>
      <c r="T87" s="2947"/>
      <c r="U87" s="2948"/>
      <c r="V87" s="2947"/>
      <c r="W87" s="2949"/>
      <c r="X87" s="2974">
        <v>0.1</v>
      </c>
      <c r="Y87" s="2769"/>
      <c r="Z87" s="2846">
        <v>2519</v>
      </c>
      <c r="AA87" s="2767"/>
      <c r="AB87" s="3746"/>
      <c r="AC87" s="1393">
        <f t="shared" si="3"/>
        <v>0</v>
      </c>
      <c r="AD87" s="1393">
        <f t="shared" si="4"/>
        <v>0</v>
      </c>
      <c r="AE87" s="3783"/>
      <c r="AF87" s="1393">
        <f t="shared" si="5"/>
        <v>0</v>
      </c>
    </row>
    <row r="88" spans="1:32" s="2792" customFormat="1" ht="15.75" customHeight="1" thickBot="1">
      <c r="A88" s="2770">
        <v>9358</v>
      </c>
      <c r="B88" s="2771" t="s">
        <v>2577</v>
      </c>
      <c r="C88" s="4514" t="s">
        <v>2578</v>
      </c>
      <c r="D88" s="4515"/>
      <c r="E88" s="4515"/>
      <c r="F88" s="4516"/>
      <c r="G88" s="3091">
        <v>2</v>
      </c>
      <c r="H88" s="3083"/>
      <c r="I88" s="3030">
        <v>24.9</v>
      </c>
      <c r="J88" s="2777"/>
      <c r="K88" s="3084">
        <v>3</v>
      </c>
      <c r="L88" s="3659"/>
      <c r="M88" s="2775" t="s">
        <v>3251</v>
      </c>
      <c r="N88" s="3092"/>
      <c r="O88" s="3034"/>
      <c r="P88" s="3035"/>
      <c r="Q88" s="3034"/>
      <c r="R88" s="3715"/>
      <c r="S88" s="3037"/>
      <c r="T88" s="3034"/>
      <c r="U88" s="3035"/>
      <c r="V88" s="3034"/>
      <c r="W88" s="3036"/>
      <c r="X88" s="2784">
        <v>0.1</v>
      </c>
      <c r="Y88" s="2787"/>
      <c r="Z88" s="2786">
        <v>2519</v>
      </c>
      <c r="AA88" s="2787"/>
      <c r="AB88" s="3759"/>
      <c r="AC88" s="1393">
        <f t="shared" si="3"/>
        <v>0</v>
      </c>
      <c r="AD88" s="1393">
        <f t="shared" si="4"/>
        <v>0</v>
      </c>
      <c r="AE88" s="3783"/>
      <c r="AF88" s="1393">
        <f t="shared" si="5"/>
        <v>0</v>
      </c>
    </row>
    <row r="89" spans="1:32" s="2792" customFormat="1" ht="30" customHeight="1" thickBot="1">
      <c r="A89" s="3784"/>
      <c r="B89" s="1223" t="s">
        <v>2579</v>
      </c>
      <c r="C89" s="3785"/>
      <c r="D89" s="3785"/>
      <c r="E89" s="3785"/>
      <c r="F89" s="3786"/>
      <c r="G89" s="3787"/>
      <c r="H89" s="3788"/>
      <c r="I89" s="3789" t="s">
        <v>373</v>
      </c>
      <c r="J89" s="3788"/>
      <c r="K89" s="3788"/>
      <c r="L89" s="3790"/>
      <c r="M89" s="3791" t="s">
        <v>373</v>
      </c>
      <c r="N89" s="3792"/>
      <c r="O89" s="3793"/>
      <c r="P89" s="3794"/>
      <c r="Q89" s="3793"/>
      <c r="R89" s="3795"/>
      <c r="S89" s="3793"/>
      <c r="T89" s="3793"/>
      <c r="U89" s="3794"/>
      <c r="V89" s="3793"/>
      <c r="W89" s="3796"/>
      <c r="X89" s="3797"/>
      <c r="Y89" s="3788"/>
      <c r="Z89" s="3798" t="s">
        <v>373</v>
      </c>
      <c r="AA89" s="3788"/>
      <c r="AB89" s="3799"/>
      <c r="AC89" s="3800"/>
      <c r="AD89" s="3801"/>
      <c r="AE89" s="3801"/>
      <c r="AF89" s="3801"/>
    </row>
    <row r="90" spans="1:32" s="2792" customFormat="1" ht="15.75" customHeight="1" thickBot="1">
      <c r="A90" s="3005">
        <v>9225</v>
      </c>
      <c r="B90" s="3006" t="s">
        <v>2545</v>
      </c>
      <c r="C90" s="3040" t="s">
        <v>2580</v>
      </c>
      <c r="D90" s="3041"/>
      <c r="E90" s="3041"/>
      <c r="F90" s="3042"/>
      <c r="G90" s="3008">
        <v>0.3</v>
      </c>
      <c r="H90" s="3009"/>
      <c r="I90" s="2991">
        <v>24.9</v>
      </c>
      <c r="J90" s="3010"/>
      <c r="K90" s="3011">
        <v>3</v>
      </c>
      <c r="L90" s="3670"/>
      <c r="M90" s="2983" t="s">
        <v>3252</v>
      </c>
      <c r="N90" s="2994"/>
      <c r="O90" s="2995"/>
      <c r="P90" s="2996"/>
      <c r="Q90" s="2995"/>
      <c r="R90" s="3713"/>
      <c r="S90" s="2998"/>
      <c r="T90" s="2995"/>
      <c r="U90" s="2996"/>
      <c r="V90" s="2995"/>
      <c r="W90" s="2997"/>
      <c r="X90" s="2984">
        <v>0.02</v>
      </c>
      <c r="Y90" s="2985"/>
      <c r="Z90" s="3001">
        <v>7279</v>
      </c>
      <c r="AA90" s="3013"/>
      <c r="AB90" s="3755"/>
      <c r="AC90" s="1393">
        <f t="shared" si="3"/>
        <v>0</v>
      </c>
      <c r="AD90" s="1393">
        <f t="shared" si="4"/>
        <v>0</v>
      </c>
      <c r="AE90" s="3783"/>
      <c r="AF90" s="1393">
        <f t="shared" si="5"/>
        <v>0</v>
      </c>
    </row>
    <row r="91" spans="1:32" s="2792" customFormat="1" ht="30" customHeight="1" thickBot="1">
      <c r="A91" s="3784"/>
      <c r="B91" s="1223" t="s">
        <v>2581</v>
      </c>
      <c r="C91" s="3785"/>
      <c r="D91" s="3785"/>
      <c r="E91" s="3785"/>
      <c r="F91" s="3786"/>
      <c r="G91" s="3787"/>
      <c r="H91" s="3788"/>
      <c r="I91" s="3789" t="s">
        <v>373</v>
      </c>
      <c r="J91" s="3788"/>
      <c r="K91" s="3788"/>
      <c r="L91" s="3790"/>
      <c r="M91" s="3791" t="s">
        <v>373</v>
      </c>
      <c r="N91" s="3792"/>
      <c r="O91" s="3793"/>
      <c r="P91" s="3794"/>
      <c r="Q91" s="3793"/>
      <c r="R91" s="3795"/>
      <c r="S91" s="3793"/>
      <c r="T91" s="3793"/>
      <c r="U91" s="3794"/>
      <c r="V91" s="3793"/>
      <c r="W91" s="3796"/>
      <c r="X91" s="3797"/>
      <c r="Y91" s="3788"/>
      <c r="Z91" s="3798" t="s">
        <v>373</v>
      </c>
      <c r="AA91" s="3788"/>
      <c r="AB91" s="3799"/>
      <c r="AC91" s="3800"/>
      <c r="AD91" s="3801"/>
      <c r="AE91" s="3801"/>
      <c r="AF91" s="3801"/>
    </row>
    <row r="92" spans="1:32" s="2792" customFormat="1" ht="15.75" customHeight="1" thickBot="1">
      <c r="A92" s="3005">
        <v>9229</v>
      </c>
      <c r="B92" s="3006" t="s">
        <v>957</v>
      </c>
      <c r="C92" s="3040" t="s">
        <v>2454</v>
      </c>
      <c r="D92" s="3041"/>
      <c r="E92" s="3041"/>
      <c r="F92" s="3042"/>
      <c r="G92" s="3008">
        <v>0.5</v>
      </c>
      <c r="H92" s="3009"/>
      <c r="I92" s="2991">
        <v>24.9</v>
      </c>
      <c r="J92" s="3010"/>
      <c r="K92" s="3011">
        <v>3</v>
      </c>
      <c r="L92" s="3670"/>
      <c r="M92" s="3095" t="s">
        <v>3253</v>
      </c>
      <c r="N92" s="3096"/>
      <c r="O92" s="2995"/>
      <c r="P92" s="2996"/>
      <c r="Q92" s="2995"/>
      <c r="R92" s="3713"/>
      <c r="S92" s="2998"/>
      <c r="T92" s="2995"/>
      <c r="U92" s="2996"/>
      <c r="V92" s="2995"/>
      <c r="W92" s="3097"/>
      <c r="X92" s="2984">
        <v>0.02</v>
      </c>
      <c r="Y92" s="2985"/>
      <c r="Z92" s="3001">
        <v>5654</v>
      </c>
      <c r="AA92" s="3013"/>
      <c r="AB92" s="3755"/>
      <c r="AC92" s="1393">
        <f t="shared" si="3"/>
        <v>0</v>
      </c>
      <c r="AD92" s="1393">
        <f t="shared" si="4"/>
        <v>0</v>
      </c>
      <c r="AE92" s="3783"/>
      <c r="AF92" s="1393">
        <f t="shared" si="5"/>
        <v>0</v>
      </c>
    </row>
    <row r="93" spans="1:32" s="2792" customFormat="1" ht="30" customHeight="1" thickBot="1">
      <c r="A93" s="3784"/>
      <c r="B93" s="1223" t="s">
        <v>2582</v>
      </c>
      <c r="C93" s="3785"/>
      <c r="D93" s="3785"/>
      <c r="E93" s="3785"/>
      <c r="F93" s="3786"/>
      <c r="G93" s="3787"/>
      <c r="H93" s="3788"/>
      <c r="I93" s="3789" t="s">
        <v>373</v>
      </c>
      <c r="J93" s="3788"/>
      <c r="K93" s="3788"/>
      <c r="L93" s="3790"/>
      <c r="M93" s="3791" t="s">
        <v>373</v>
      </c>
      <c r="N93" s="3792"/>
      <c r="O93" s="3793"/>
      <c r="P93" s="3794"/>
      <c r="Q93" s="3793"/>
      <c r="R93" s="3795"/>
      <c r="S93" s="3793"/>
      <c r="T93" s="3793"/>
      <c r="U93" s="3794"/>
      <c r="V93" s="3793"/>
      <c r="W93" s="3796"/>
      <c r="X93" s="3797"/>
      <c r="Y93" s="3788"/>
      <c r="Z93" s="3798" t="s">
        <v>373</v>
      </c>
      <c r="AA93" s="3788"/>
      <c r="AB93" s="3799"/>
      <c r="AC93" s="3800"/>
      <c r="AD93" s="3801"/>
      <c r="AE93" s="3801"/>
      <c r="AF93" s="3801"/>
    </row>
    <row r="94" spans="1:32" s="2792" customFormat="1" ht="15.75" customHeight="1">
      <c r="A94" s="3098">
        <v>9226</v>
      </c>
      <c r="B94" s="3099" t="s">
        <v>2545</v>
      </c>
      <c r="C94" s="3100" t="s">
        <v>2583</v>
      </c>
      <c r="D94" s="3101"/>
      <c r="E94" s="3101"/>
      <c r="F94" s="3102"/>
      <c r="G94" s="3050">
        <v>0.3</v>
      </c>
      <c r="H94" s="3103"/>
      <c r="I94" s="2734">
        <v>24.9</v>
      </c>
      <c r="J94" s="3104"/>
      <c r="K94" s="3105">
        <v>3</v>
      </c>
      <c r="L94" s="3673"/>
      <c r="M94" s="3051" t="s">
        <v>3254</v>
      </c>
      <c r="N94" s="3058"/>
      <c r="O94" s="3020"/>
      <c r="P94" s="3021"/>
      <c r="Q94" s="3020"/>
      <c r="R94" s="3717"/>
      <c r="S94" s="3019"/>
      <c r="T94" s="3020"/>
      <c r="U94" s="3021"/>
      <c r="V94" s="3020"/>
      <c r="W94" s="3022"/>
      <c r="X94" s="3052">
        <v>0.02</v>
      </c>
      <c r="Y94" s="3053"/>
      <c r="Z94" s="3106">
        <v>12470</v>
      </c>
      <c r="AA94" s="3107"/>
      <c r="AB94" s="3757"/>
      <c r="AC94" s="1393">
        <f t="shared" si="3"/>
        <v>0</v>
      </c>
      <c r="AD94" s="1393">
        <f t="shared" si="4"/>
        <v>0</v>
      </c>
      <c r="AE94" s="3783"/>
      <c r="AF94" s="1393">
        <f t="shared" si="5"/>
        <v>0</v>
      </c>
    </row>
    <row r="95" spans="1:32" s="2792" customFormat="1" ht="15.75" customHeight="1" thickBot="1">
      <c r="A95" s="2770">
        <v>9227</v>
      </c>
      <c r="B95" s="2771" t="s">
        <v>2584</v>
      </c>
      <c r="C95" s="3108" t="s">
        <v>2585</v>
      </c>
      <c r="D95" s="3108"/>
      <c r="E95" s="3108"/>
      <c r="F95" s="3109"/>
      <c r="G95" s="2774">
        <v>0.25</v>
      </c>
      <c r="H95" s="2775"/>
      <c r="I95" s="3030">
        <v>24.9</v>
      </c>
      <c r="J95" s="3091"/>
      <c r="K95" s="3084">
        <v>3</v>
      </c>
      <c r="L95" s="3674"/>
      <c r="M95" s="2779" t="s">
        <v>3255</v>
      </c>
      <c r="N95" s="3033"/>
      <c r="O95" s="3034"/>
      <c r="P95" s="3035"/>
      <c r="Q95" s="3034"/>
      <c r="R95" s="3715"/>
      <c r="S95" s="3037"/>
      <c r="T95" s="3034"/>
      <c r="U95" s="3035"/>
      <c r="V95" s="3034"/>
      <c r="W95" s="3036"/>
      <c r="X95" s="3085">
        <v>0.02</v>
      </c>
      <c r="Y95" s="2785"/>
      <c r="Z95" s="2786">
        <v>13968</v>
      </c>
      <c r="AA95" s="2787"/>
      <c r="AB95" s="3740"/>
      <c r="AC95" s="1393">
        <f t="shared" si="3"/>
        <v>0</v>
      </c>
      <c r="AD95" s="1393">
        <f t="shared" si="4"/>
        <v>0</v>
      </c>
      <c r="AE95" s="3783"/>
      <c r="AF95" s="1393">
        <f t="shared" si="5"/>
        <v>0</v>
      </c>
    </row>
    <row r="96" spans="1:32" s="2792" customFormat="1" ht="30" customHeight="1" thickBot="1">
      <c r="A96" s="3784"/>
      <c r="B96" s="1223" t="s">
        <v>2586</v>
      </c>
      <c r="C96" s="3785"/>
      <c r="D96" s="3785"/>
      <c r="E96" s="3785"/>
      <c r="F96" s="3786"/>
      <c r="G96" s="3787"/>
      <c r="H96" s="3788"/>
      <c r="I96" s="3789" t="s">
        <v>373</v>
      </c>
      <c r="J96" s="3788"/>
      <c r="K96" s="3788"/>
      <c r="L96" s="3790"/>
      <c r="M96" s="3791" t="s">
        <v>373</v>
      </c>
      <c r="N96" s="3792"/>
      <c r="O96" s="3793"/>
      <c r="P96" s="3794"/>
      <c r="Q96" s="3793"/>
      <c r="R96" s="3795"/>
      <c r="S96" s="3793"/>
      <c r="T96" s="3793"/>
      <c r="U96" s="3794"/>
      <c r="V96" s="3793"/>
      <c r="W96" s="3796"/>
      <c r="X96" s="3797"/>
      <c r="Y96" s="3788"/>
      <c r="Z96" s="3798" t="s">
        <v>373</v>
      </c>
      <c r="AA96" s="3788"/>
      <c r="AB96" s="3799"/>
      <c r="AC96" s="3800"/>
      <c r="AD96" s="3801"/>
      <c r="AE96" s="3801"/>
      <c r="AF96" s="3801"/>
    </row>
    <row r="97" spans="1:32" s="2792" customFormat="1" ht="15.75" customHeight="1" thickBot="1">
      <c r="A97" s="3005">
        <v>9160</v>
      </c>
      <c r="B97" s="3006" t="s">
        <v>957</v>
      </c>
      <c r="C97" s="3048" t="s">
        <v>2587</v>
      </c>
      <c r="D97" s="2978"/>
      <c r="E97" s="2978"/>
      <c r="F97" s="2979"/>
      <c r="G97" s="3008">
        <v>1</v>
      </c>
      <c r="H97" s="3009"/>
      <c r="I97" s="2991">
        <v>20.7</v>
      </c>
      <c r="J97" s="3010"/>
      <c r="K97" s="3011">
        <v>2</v>
      </c>
      <c r="L97" s="3670"/>
      <c r="M97" s="2983" t="s">
        <v>3256</v>
      </c>
      <c r="N97" s="2994"/>
      <c r="O97" s="2995"/>
      <c r="P97" s="2996"/>
      <c r="Q97" s="2995"/>
      <c r="R97" s="3713"/>
      <c r="S97" s="2998"/>
      <c r="T97" s="2995"/>
      <c r="U97" s="2996"/>
      <c r="V97" s="2995"/>
      <c r="W97" s="2997"/>
      <c r="X97" s="2984">
        <v>0.1</v>
      </c>
      <c r="Y97" s="2985"/>
      <c r="Z97" s="3001">
        <v>2940</v>
      </c>
      <c r="AA97" s="3013"/>
      <c r="AB97" s="3755"/>
      <c r="AC97" s="1393">
        <f t="shared" si="3"/>
        <v>0</v>
      </c>
      <c r="AD97" s="1393">
        <f t="shared" si="4"/>
        <v>0</v>
      </c>
      <c r="AE97" s="3783"/>
      <c r="AF97" s="1393">
        <f t="shared" si="5"/>
        <v>0</v>
      </c>
    </row>
    <row r="98" spans="1:32" s="2792" customFormat="1" ht="30" customHeight="1" thickBot="1">
      <c r="A98" s="3784"/>
      <c r="B98" s="1223" t="s">
        <v>2588</v>
      </c>
      <c r="C98" s="3785"/>
      <c r="D98" s="3785"/>
      <c r="E98" s="3785"/>
      <c r="F98" s="3786"/>
      <c r="G98" s="3787"/>
      <c r="H98" s="3788"/>
      <c r="I98" s="3789" t="s">
        <v>373</v>
      </c>
      <c r="J98" s="3788"/>
      <c r="K98" s="3788"/>
      <c r="L98" s="3790"/>
      <c r="M98" s="3791" t="s">
        <v>373</v>
      </c>
      <c r="N98" s="3792"/>
      <c r="O98" s="3793"/>
      <c r="P98" s="3794"/>
      <c r="Q98" s="3793"/>
      <c r="R98" s="3795"/>
      <c r="S98" s="3793"/>
      <c r="T98" s="3793"/>
      <c r="U98" s="3794"/>
      <c r="V98" s="3793"/>
      <c r="W98" s="3796"/>
      <c r="X98" s="3797"/>
      <c r="Y98" s="3788"/>
      <c r="Z98" s="3798" t="s">
        <v>373</v>
      </c>
      <c r="AA98" s="3788"/>
      <c r="AB98" s="3799"/>
      <c r="AC98" s="3800"/>
      <c r="AD98" s="3801"/>
      <c r="AE98" s="3801"/>
      <c r="AF98" s="3801"/>
    </row>
    <row r="99" spans="1:32" s="2792" customFormat="1" ht="15.75" customHeight="1">
      <c r="A99" s="3098">
        <v>9220</v>
      </c>
      <c r="B99" s="3099" t="s">
        <v>2589</v>
      </c>
      <c r="C99" s="3100" t="s">
        <v>2590</v>
      </c>
      <c r="D99" s="3101"/>
      <c r="E99" s="3101"/>
      <c r="F99" s="3102"/>
      <c r="G99" s="3050">
        <v>1</v>
      </c>
      <c r="H99" s="3103"/>
      <c r="I99" s="3110">
        <v>37.299999999999997</v>
      </c>
      <c r="J99" s="3104"/>
      <c r="K99" s="3105">
        <v>4</v>
      </c>
      <c r="L99" s="3673"/>
      <c r="M99" s="3051" t="s">
        <v>3257</v>
      </c>
      <c r="N99" s="3058"/>
      <c r="O99" s="3020"/>
      <c r="P99" s="3021"/>
      <c r="Q99" s="3020"/>
      <c r="R99" s="3717"/>
      <c r="S99" s="3019"/>
      <c r="T99" s="3020"/>
      <c r="U99" s="3021"/>
      <c r="V99" s="3020"/>
      <c r="W99" s="3022"/>
      <c r="X99" s="3052">
        <v>0.02</v>
      </c>
      <c r="Y99" s="3053"/>
      <c r="Z99" s="3106">
        <v>8761</v>
      </c>
      <c r="AA99" s="3107"/>
      <c r="AB99" s="3757"/>
      <c r="AC99" s="1393">
        <f t="shared" si="3"/>
        <v>0</v>
      </c>
      <c r="AD99" s="1393">
        <f t="shared" si="4"/>
        <v>0</v>
      </c>
      <c r="AE99" s="3783"/>
      <c r="AF99" s="1393">
        <f t="shared" si="5"/>
        <v>0</v>
      </c>
    </row>
    <row r="100" spans="1:32" s="2792" customFormat="1" ht="15.75" customHeight="1">
      <c r="A100" s="3111">
        <v>9222</v>
      </c>
      <c r="B100" s="2750" t="s">
        <v>2591</v>
      </c>
      <c r="C100" s="2827" t="s">
        <v>2592</v>
      </c>
      <c r="D100" s="2827"/>
      <c r="E100" s="2827"/>
      <c r="F100" s="3112"/>
      <c r="G100" s="2829">
        <v>0.3</v>
      </c>
      <c r="H100" s="3063"/>
      <c r="I100" s="2867">
        <v>45.7</v>
      </c>
      <c r="J100" s="3113"/>
      <c r="K100" s="2759">
        <v>5</v>
      </c>
      <c r="L100" s="3675"/>
      <c r="M100" s="2760" t="s">
        <v>3258</v>
      </c>
      <c r="N100" s="2946"/>
      <c r="O100" s="2947"/>
      <c r="P100" s="2948"/>
      <c r="Q100" s="2947"/>
      <c r="R100" s="3709"/>
      <c r="S100" s="3065"/>
      <c r="T100" s="2947"/>
      <c r="U100" s="2948"/>
      <c r="V100" s="2947"/>
      <c r="W100" s="2949"/>
      <c r="X100" s="2951">
        <v>5.0000000000000001E-3</v>
      </c>
      <c r="Y100" s="2253"/>
      <c r="Z100" s="2836">
        <v>80203</v>
      </c>
      <c r="AA100" s="2837"/>
      <c r="AB100" s="3745"/>
      <c r="AC100" s="1393">
        <f t="shared" si="3"/>
        <v>0</v>
      </c>
      <c r="AD100" s="1393">
        <f t="shared" si="4"/>
        <v>0</v>
      </c>
      <c r="AE100" s="3783"/>
      <c r="AF100" s="1393">
        <f t="shared" si="5"/>
        <v>0</v>
      </c>
    </row>
    <row r="101" spans="1:32" s="1171" customFormat="1" ht="15.75" customHeight="1" thickBot="1">
      <c r="A101" s="3114">
        <v>9223</v>
      </c>
      <c r="B101" s="2885" t="s">
        <v>2593</v>
      </c>
      <c r="C101" s="2772" t="s">
        <v>2594</v>
      </c>
      <c r="D101" s="2772"/>
      <c r="E101" s="2772"/>
      <c r="F101" s="2886"/>
      <c r="G101" s="2887">
        <v>0.3</v>
      </c>
      <c r="H101" s="2888"/>
      <c r="I101" s="3030">
        <v>37.299999999999997</v>
      </c>
      <c r="J101" s="3115"/>
      <c r="K101" s="3116">
        <v>4</v>
      </c>
      <c r="L101" s="3676"/>
      <c r="M101" s="2890" t="s">
        <v>3259</v>
      </c>
      <c r="N101" s="3033"/>
      <c r="O101" s="3034"/>
      <c r="P101" s="3035"/>
      <c r="Q101" s="3034"/>
      <c r="R101" s="3715"/>
      <c r="S101" s="3037"/>
      <c r="T101" s="3034"/>
      <c r="U101" s="3035"/>
      <c r="V101" s="3034"/>
      <c r="W101" s="3036"/>
      <c r="X101" s="3117"/>
      <c r="Y101" s="3118"/>
      <c r="Z101" s="3119"/>
      <c r="AA101" s="3120"/>
      <c r="AB101" s="3760"/>
      <c r="AC101" s="1393">
        <f t="shared" si="3"/>
        <v>0</v>
      </c>
      <c r="AD101" s="1393">
        <f t="shared" si="4"/>
        <v>0</v>
      </c>
      <c r="AE101" s="3783"/>
      <c r="AF101" s="1393">
        <f t="shared" si="5"/>
        <v>0</v>
      </c>
    </row>
    <row r="102" spans="1:32" s="2792" customFormat="1" ht="30" customHeight="1" thickBot="1">
      <c r="A102" s="3784"/>
      <c r="B102" s="1223" t="s">
        <v>2595</v>
      </c>
      <c r="C102" s="3785"/>
      <c r="D102" s="3785"/>
      <c r="E102" s="3785"/>
      <c r="F102" s="3786"/>
      <c r="G102" s="3787"/>
      <c r="H102" s="3788"/>
      <c r="I102" s="3789" t="s">
        <v>373</v>
      </c>
      <c r="J102" s="3788"/>
      <c r="K102" s="3788"/>
      <c r="L102" s="3790"/>
      <c r="M102" s="3791" t="s">
        <v>373</v>
      </c>
      <c r="N102" s="3792"/>
      <c r="O102" s="3793"/>
      <c r="P102" s="3794"/>
      <c r="Q102" s="3793"/>
      <c r="R102" s="3795"/>
      <c r="S102" s="3793"/>
      <c r="T102" s="3793"/>
      <c r="U102" s="3794"/>
      <c r="V102" s="3793"/>
      <c r="W102" s="3796"/>
      <c r="X102" s="3797"/>
      <c r="Y102" s="3788"/>
      <c r="Z102" s="3798" t="s">
        <v>373</v>
      </c>
      <c r="AA102" s="3788"/>
      <c r="AB102" s="3799"/>
      <c r="AC102" s="3800"/>
      <c r="AD102" s="3801"/>
      <c r="AE102" s="3801"/>
      <c r="AF102" s="3801"/>
    </row>
    <row r="103" spans="1:32" s="2792" customFormat="1" ht="15.75" customHeight="1">
      <c r="A103" s="2727">
        <v>9085</v>
      </c>
      <c r="B103" s="2728" t="s">
        <v>957</v>
      </c>
      <c r="C103" s="2729" t="s">
        <v>2596</v>
      </c>
      <c r="D103" s="2730"/>
      <c r="E103" s="2730"/>
      <c r="F103" s="2731"/>
      <c r="G103" s="2732">
        <v>0.5</v>
      </c>
      <c r="H103" s="2733"/>
      <c r="I103" s="2734">
        <v>37.299999999999997</v>
      </c>
      <c r="J103" s="2735"/>
      <c r="K103" s="2736">
        <v>4</v>
      </c>
      <c r="L103" s="3657"/>
      <c r="M103" s="2738" t="s">
        <v>3260</v>
      </c>
      <c r="N103" s="3058"/>
      <c r="O103" s="3020"/>
      <c r="P103" s="3021"/>
      <c r="Q103" s="3020"/>
      <c r="R103" s="3717"/>
      <c r="S103" s="3019"/>
      <c r="T103" s="3020"/>
      <c r="U103" s="3021"/>
      <c r="V103" s="3020"/>
      <c r="W103" s="3022"/>
      <c r="X103" s="3023">
        <v>0.02</v>
      </c>
      <c r="Y103" s="2748"/>
      <c r="Z103" s="2910">
        <v>13073</v>
      </c>
      <c r="AA103" s="2746"/>
      <c r="AB103" s="3751"/>
      <c r="AC103" s="1393">
        <f t="shared" si="3"/>
        <v>0</v>
      </c>
      <c r="AD103" s="1393">
        <f t="shared" si="4"/>
        <v>0</v>
      </c>
      <c r="AE103" s="3783"/>
      <c r="AF103" s="1393">
        <f t="shared" si="5"/>
        <v>0</v>
      </c>
    </row>
    <row r="104" spans="1:32" s="2792" customFormat="1" ht="15.75" customHeight="1">
      <c r="A104" s="2749">
        <v>9084</v>
      </c>
      <c r="B104" s="2750" t="s">
        <v>2597</v>
      </c>
      <c r="C104" s="2877" t="s">
        <v>2598</v>
      </c>
      <c r="D104" s="2912"/>
      <c r="E104" s="2912"/>
      <c r="F104" s="2879"/>
      <c r="G104" s="2829" t="s">
        <v>216</v>
      </c>
      <c r="H104" s="2830"/>
      <c r="I104" s="2726">
        <v>37.299999999999997</v>
      </c>
      <c r="J104" s="2831"/>
      <c r="K104" s="2832">
        <v>4</v>
      </c>
      <c r="L104" s="3661"/>
      <c r="M104" s="2834" t="s">
        <v>3261</v>
      </c>
      <c r="N104" s="2946"/>
      <c r="O104" s="2947"/>
      <c r="P104" s="2948"/>
      <c r="Q104" s="2947"/>
      <c r="R104" s="3709"/>
      <c r="S104" s="3065"/>
      <c r="T104" s="2947"/>
      <c r="U104" s="2948"/>
      <c r="V104" s="2947"/>
      <c r="W104" s="2949"/>
      <c r="X104" s="3121"/>
      <c r="Y104" s="2918"/>
      <c r="Z104" s="2919"/>
      <c r="AA104" s="2920"/>
      <c r="AB104" s="3753"/>
      <c r="AC104" s="1393">
        <f t="shared" si="3"/>
        <v>0</v>
      </c>
      <c r="AD104" s="1393">
        <f t="shared" si="4"/>
        <v>0</v>
      </c>
      <c r="AE104" s="3783"/>
      <c r="AF104" s="1393">
        <f t="shared" si="5"/>
        <v>0</v>
      </c>
    </row>
    <row r="105" spans="1:32" s="2792" customFormat="1" ht="15.75" customHeight="1">
      <c r="A105" s="3111">
        <v>9083</v>
      </c>
      <c r="B105" s="2750" t="s">
        <v>2599</v>
      </c>
      <c r="C105" s="2912" t="s">
        <v>2600</v>
      </c>
      <c r="D105" s="2912"/>
      <c r="E105" s="2912"/>
      <c r="F105" s="2879"/>
      <c r="G105" s="2829" t="s">
        <v>216</v>
      </c>
      <c r="H105" s="3063"/>
      <c r="I105" s="2726">
        <v>37.299999999999997</v>
      </c>
      <c r="J105" s="3122"/>
      <c r="K105" s="2832">
        <v>4</v>
      </c>
      <c r="L105" s="3677"/>
      <c r="M105" s="2834" t="s">
        <v>3262</v>
      </c>
      <c r="N105" s="2946"/>
      <c r="O105" s="2947"/>
      <c r="P105" s="2948"/>
      <c r="Q105" s="2947"/>
      <c r="R105" s="3709"/>
      <c r="S105" s="3065"/>
      <c r="T105" s="2947"/>
      <c r="U105" s="2948"/>
      <c r="V105" s="2947"/>
      <c r="W105" s="2949"/>
      <c r="X105" s="3121"/>
      <c r="Y105" s="2918"/>
      <c r="Z105" s="2919"/>
      <c r="AA105" s="2920"/>
      <c r="AB105" s="3753"/>
      <c r="AC105" s="1393">
        <f t="shared" si="3"/>
        <v>0</v>
      </c>
      <c r="AD105" s="1393">
        <f t="shared" si="4"/>
        <v>0</v>
      </c>
      <c r="AE105" s="3783"/>
      <c r="AF105" s="1393">
        <f t="shared" si="5"/>
        <v>0</v>
      </c>
    </row>
    <row r="106" spans="1:32" s="2792" customFormat="1" ht="15.75" customHeight="1">
      <c r="A106" s="3111">
        <v>9082</v>
      </c>
      <c r="B106" s="2750" t="s">
        <v>2601</v>
      </c>
      <c r="C106" s="2754" t="s">
        <v>2602</v>
      </c>
      <c r="D106" s="2754"/>
      <c r="E106" s="2754"/>
      <c r="F106" s="2879"/>
      <c r="G106" s="2829" t="s">
        <v>216</v>
      </c>
      <c r="H106" s="3063"/>
      <c r="I106" s="2726">
        <v>37.299999999999997</v>
      </c>
      <c r="J106" s="3122"/>
      <c r="K106" s="2832">
        <v>4</v>
      </c>
      <c r="L106" s="3677"/>
      <c r="M106" s="2834" t="s">
        <v>3263</v>
      </c>
      <c r="N106" s="2946"/>
      <c r="O106" s="2947"/>
      <c r="P106" s="2948"/>
      <c r="Q106" s="2947"/>
      <c r="R106" s="3709"/>
      <c r="S106" s="3065"/>
      <c r="T106" s="2947"/>
      <c r="U106" s="2948"/>
      <c r="V106" s="2947"/>
      <c r="W106" s="2949"/>
      <c r="X106" s="3121"/>
      <c r="Y106" s="2918"/>
      <c r="Z106" s="2919"/>
      <c r="AA106" s="2920"/>
      <c r="AB106" s="3753"/>
      <c r="AC106" s="1393">
        <f t="shared" si="3"/>
        <v>0</v>
      </c>
      <c r="AD106" s="1393">
        <f t="shared" si="4"/>
        <v>0</v>
      </c>
      <c r="AE106" s="3783"/>
      <c r="AF106" s="1393">
        <f t="shared" si="5"/>
        <v>0</v>
      </c>
    </row>
    <row r="107" spans="1:32" s="2792" customFormat="1" ht="15.75" customHeight="1" thickBot="1">
      <c r="A107" s="3123">
        <v>9086</v>
      </c>
      <c r="B107" s="2771" t="s">
        <v>2603</v>
      </c>
      <c r="C107" s="2772" t="s">
        <v>2604</v>
      </c>
      <c r="D107" s="2772"/>
      <c r="E107" s="2772"/>
      <c r="F107" s="2773"/>
      <c r="G107" s="2720" t="s">
        <v>216</v>
      </c>
      <c r="H107" s="2787"/>
      <c r="I107" s="3030">
        <v>37.299999999999997</v>
      </c>
      <c r="J107" s="2787"/>
      <c r="K107" s="3084">
        <v>4</v>
      </c>
      <c r="L107" s="3659"/>
      <c r="M107" s="2779" t="s">
        <v>3264</v>
      </c>
      <c r="N107" s="3033"/>
      <c r="O107" s="3034"/>
      <c r="P107" s="3035"/>
      <c r="Q107" s="3034"/>
      <c r="R107" s="3715"/>
      <c r="S107" s="3037"/>
      <c r="T107" s="3034"/>
      <c r="U107" s="3035"/>
      <c r="V107" s="3034"/>
      <c r="W107" s="3036"/>
      <c r="X107" s="3124"/>
      <c r="Y107" s="3125"/>
      <c r="Z107" s="3126"/>
      <c r="AA107" s="3127"/>
      <c r="AB107" s="3761"/>
      <c r="AC107" s="1393">
        <f t="shared" si="3"/>
        <v>0</v>
      </c>
      <c r="AD107" s="1393">
        <f t="shared" si="4"/>
        <v>0</v>
      </c>
      <c r="AE107" s="3783"/>
      <c r="AF107" s="1393">
        <f t="shared" si="5"/>
        <v>0</v>
      </c>
    </row>
    <row r="108" spans="1:32" s="2792" customFormat="1" ht="30" customHeight="1" thickBot="1">
      <c r="A108" s="3784"/>
      <c r="B108" s="1223" t="s">
        <v>2605</v>
      </c>
      <c r="C108" s="3785"/>
      <c r="D108" s="3785"/>
      <c r="E108" s="3785"/>
      <c r="F108" s="3786"/>
      <c r="G108" s="3787"/>
      <c r="H108" s="3788"/>
      <c r="I108" s="3789" t="s">
        <v>373</v>
      </c>
      <c r="J108" s="3788"/>
      <c r="K108" s="3788"/>
      <c r="L108" s="3790"/>
      <c r="M108" s="3791" t="s">
        <v>373</v>
      </c>
      <c r="N108" s="3792"/>
      <c r="O108" s="3793"/>
      <c r="P108" s="3794"/>
      <c r="Q108" s="3793"/>
      <c r="R108" s="3795"/>
      <c r="S108" s="3793"/>
      <c r="T108" s="3793"/>
      <c r="U108" s="3794"/>
      <c r="V108" s="3793"/>
      <c r="W108" s="3796"/>
      <c r="X108" s="3797"/>
      <c r="Y108" s="3788"/>
      <c r="Z108" s="3798" t="s">
        <v>373</v>
      </c>
      <c r="AA108" s="3788"/>
      <c r="AB108" s="3799"/>
      <c r="AC108" s="3800"/>
      <c r="AD108" s="3801"/>
      <c r="AE108" s="3801"/>
      <c r="AF108" s="3801"/>
    </row>
    <row r="109" spans="1:32" s="2792" customFormat="1" ht="15.75" customHeight="1" thickBot="1">
      <c r="A109" s="3005">
        <v>9185</v>
      </c>
      <c r="B109" s="3006" t="s">
        <v>2606</v>
      </c>
      <c r="C109" s="3040" t="s">
        <v>2549</v>
      </c>
      <c r="D109" s="3041"/>
      <c r="E109" s="3041"/>
      <c r="F109" s="3042"/>
      <c r="G109" s="3008">
        <v>0.7</v>
      </c>
      <c r="H109" s="3009"/>
      <c r="I109" s="2991">
        <v>37.299999999999997</v>
      </c>
      <c r="J109" s="3010"/>
      <c r="K109" s="3011">
        <v>4</v>
      </c>
      <c r="L109" s="3670"/>
      <c r="M109" s="2983" t="s">
        <v>3265</v>
      </c>
      <c r="N109" s="2994"/>
      <c r="O109" s="2995"/>
      <c r="P109" s="2996"/>
      <c r="Q109" s="2995"/>
      <c r="R109" s="3713"/>
      <c r="S109" s="2998"/>
      <c r="T109" s="2995"/>
      <c r="U109" s="2996"/>
      <c r="V109" s="2995"/>
      <c r="W109" s="2997"/>
      <c r="X109" s="2984">
        <v>0.01</v>
      </c>
      <c r="Y109" s="2985"/>
      <c r="Z109" s="3001">
        <v>17817</v>
      </c>
      <c r="AA109" s="3013"/>
      <c r="AB109" s="3755"/>
      <c r="AC109" s="1393">
        <f t="shared" si="3"/>
        <v>0</v>
      </c>
      <c r="AD109" s="1393">
        <f t="shared" si="4"/>
        <v>0</v>
      </c>
      <c r="AE109" s="3783"/>
      <c r="AF109" s="1393">
        <f t="shared" si="5"/>
        <v>0</v>
      </c>
    </row>
    <row r="110" spans="1:32" s="2792" customFormat="1" ht="30" customHeight="1" thickBot="1">
      <c r="A110" s="3784"/>
      <c r="B110" s="1223" t="s">
        <v>2607</v>
      </c>
      <c r="C110" s="3785"/>
      <c r="D110" s="3785"/>
      <c r="E110" s="3785"/>
      <c r="F110" s="3786"/>
      <c r="G110" s="3787"/>
      <c r="H110" s="3788"/>
      <c r="I110" s="3789" t="s">
        <v>373</v>
      </c>
      <c r="J110" s="3788"/>
      <c r="K110" s="3788"/>
      <c r="L110" s="3790"/>
      <c r="M110" s="3791" t="s">
        <v>373</v>
      </c>
      <c r="N110" s="3792"/>
      <c r="O110" s="3793"/>
      <c r="P110" s="3794"/>
      <c r="Q110" s="3793"/>
      <c r="R110" s="3795"/>
      <c r="S110" s="3793"/>
      <c r="T110" s="3793"/>
      <c r="U110" s="3794"/>
      <c r="V110" s="3793"/>
      <c r="W110" s="3796"/>
      <c r="X110" s="3797"/>
      <c r="Y110" s="3788"/>
      <c r="Z110" s="3798" t="s">
        <v>373</v>
      </c>
      <c r="AA110" s="3788"/>
      <c r="AB110" s="3799"/>
      <c r="AC110" s="3800"/>
      <c r="AD110" s="3801"/>
      <c r="AE110" s="3801"/>
      <c r="AF110" s="3801"/>
    </row>
    <row r="111" spans="1:32" s="2792" customFormat="1" ht="15.75" customHeight="1" thickBot="1">
      <c r="A111" s="3005">
        <v>9187</v>
      </c>
      <c r="B111" s="3006" t="s">
        <v>2608</v>
      </c>
      <c r="C111" s="3040" t="s">
        <v>2609</v>
      </c>
      <c r="D111" s="3041"/>
      <c r="E111" s="3041"/>
      <c r="F111" s="3042"/>
      <c r="G111" s="3008">
        <v>0.15</v>
      </c>
      <c r="H111" s="3009"/>
      <c r="I111" s="2991">
        <v>37.299999999999997</v>
      </c>
      <c r="J111" s="3010"/>
      <c r="K111" s="3011">
        <v>4</v>
      </c>
      <c r="L111" s="3670"/>
      <c r="M111" s="2983" t="s">
        <v>3266</v>
      </c>
      <c r="N111" s="2994"/>
      <c r="O111" s="2995"/>
      <c r="P111" s="2996"/>
      <c r="Q111" s="2995"/>
      <c r="R111" s="3713"/>
      <c r="S111" s="2998"/>
      <c r="T111" s="2995"/>
      <c r="U111" s="2996"/>
      <c r="V111" s="2995"/>
      <c r="W111" s="2997"/>
      <c r="X111" s="2984">
        <v>0.02</v>
      </c>
      <c r="Y111" s="2985"/>
      <c r="Z111" s="3001">
        <v>20533</v>
      </c>
      <c r="AA111" s="3013"/>
      <c r="AB111" s="3755"/>
      <c r="AC111" s="1393">
        <f t="shared" si="3"/>
        <v>0</v>
      </c>
      <c r="AD111" s="1393">
        <f t="shared" si="4"/>
        <v>0</v>
      </c>
      <c r="AE111" s="3783"/>
      <c r="AF111" s="1393">
        <f t="shared" si="5"/>
        <v>0</v>
      </c>
    </row>
    <row r="112" spans="1:32" s="2792" customFormat="1" ht="30" customHeight="1" thickBot="1">
      <c r="A112" s="3784"/>
      <c r="B112" s="1223" t="s">
        <v>2610</v>
      </c>
      <c r="C112" s="3785"/>
      <c r="D112" s="3785"/>
      <c r="E112" s="3785"/>
      <c r="F112" s="3786"/>
      <c r="G112" s="3787"/>
      <c r="H112" s="3788"/>
      <c r="I112" s="3789" t="s">
        <v>373</v>
      </c>
      <c r="J112" s="3788"/>
      <c r="K112" s="3788"/>
      <c r="L112" s="3790"/>
      <c r="M112" s="3791" t="s">
        <v>373</v>
      </c>
      <c r="N112" s="3792"/>
      <c r="O112" s="3793"/>
      <c r="P112" s="3794"/>
      <c r="Q112" s="3793"/>
      <c r="R112" s="3795"/>
      <c r="S112" s="3793"/>
      <c r="T112" s="3793"/>
      <c r="U112" s="3794"/>
      <c r="V112" s="3793"/>
      <c r="W112" s="3796"/>
      <c r="X112" s="3797"/>
      <c r="Y112" s="3788"/>
      <c r="Z112" s="3798" t="s">
        <v>373</v>
      </c>
      <c r="AA112" s="3788"/>
      <c r="AB112" s="3799"/>
      <c r="AC112" s="3800"/>
      <c r="AD112" s="3801"/>
      <c r="AE112" s="3801"/>
      <c r="AF112" s="3801"/>
    </row>
    <row r="113" spans="1:32" s="2792" customFormat="1" ht="15.75" customHeight="1" thickBot="1">
      <c r="A113" s="3005">
        <v>9165</v>
      </c>
      <c r="B113" s="3006" t="s">
        <v>2611</v>
      </c>
      <c r="C113" s="3040" t="s">
        <v>2612</v>
      </c>
      <c r="D113" s="3041"/>
      <c r="E113" s="3041"/>
      <c r="F113" s="3042"/>
      <c r="G113" s="3008">
        <v>0.3</v>
      </c>
      <c r="H113" s="3009"/>
      <c r="I113" s="2991">
        <v>24.9</v>
      </c>
      <c r="J113" s="3010"/>
      <c r="K113" s="3011">
        <v>3</v>
      </c>
      <c r="L113" s="3670"/>
      <c r="M113" s="2983" t="s">
        <v>3267</v>
      </c>
      <c r="N113" s="2994"/>
      <c r="O113" s="2995"/>
      <c r="P113" s="2996"/>
      <c r="Q113" s="2995"/>
      <c r="R113" s="3713"/>
      <c r="S113" s="2998"/>
      <c r="T113" s="2995"/>
      <c r="U113" s="2996"/>
      <c r="V113" s="2995"/>
      <c r="W113" s="2997"/>
      <c r="X113" s="2984">
        <v>0.02</v>
      </c>
      <c r="Y113" s="2985"/>
      <c r="Z113" s="3001">
        <v>13228</v>
      </c>
      <c r="AA113" s="3013"/>
      <c r="AB113" s="3755"/>
      <c r="AC113" s="1393">
        <f t="shared" si="3"/>
        <v>0</v>
      </c>
      <c r="AD113" s="1393">
        <f t="shared" si="4"/>
        <v>0</v>
      </c>
      <c r="AE113" s="3783"/>
      <c r="AF113" s="1393">
        <f t="shared" si="5"/>
        <v>0</v>
      </c>
    </row>
    <row r="114" spans="1:32" s="2792" customFormat="1" ht="30" customHeight="1" thickBot="1">
      <c r="A114" s="3784"/>
      <c r="B114" s="1223" t="s">
        <v>2613</v>
      </c>
      <c r="C114" s="3785"/>
      <c r="D114" s="3785"/>
      <c r="E114" s="3785"/>
      <c r="F114" s="3786"/>
      <c r="G114" s="3787"/>
      <c r="H114" s="3788"/>
      <c r="I114" s="3789" t="s">
        <v>373</v>
      </c>
      <c r="J114" s="3788"/>
      <c r="K114" s="3788"/>
      <c r="L114" s="3790"/>
      <c r="M114" s="3791" t="s">
        <v>373</v>
      </c>
      <c r="N114" s="3792"/>
      <c r="O114" s="3793"/>
      <c r="P114" s="3794"/>
      <c r="Q114" s="3793"/>
      <c r="R114" s="3795"/>
      <c r="S114" s="3793"/>
      <c r="T114" s="3793"/>
      <c r="U114" s="3794"/>
      <c r="V114" s="3793"/>
      <c r="W114" s="3796"/>
      <c r="X114" s="3797"/>
      <c r="Y114" s="3788"/>
      <c r="Z114" s="3798" t="s">
        <v>373</v>
      </c>
      <c r="AA114" s="3788"/>
      <c r="AB114" s="3799"/>
      <c r="AC114" s="3800"/>
      <c r="AD114" s="3801"/>
      <c r="AE114" s="3801"/>
      <c r="AF114" s="3801"/>
    </row>
    <row r="115" spans="1:32" s="2792" customFormat="1" ht="15.75" customHeight="1" thickBot="1">
      <c r="A115" s="3123">
        <v>9164</v>
      </c>
      <c r="B115" s="2771" t="s">
        <v>2614</v>
      </c>
      <c r="C115" s="3108" t="s">
        <v>2615</v>
      </c>
      <c r="D115" s="3108"/>
      <c r="E115" s="3108"/>
      <c r="F115" s="3109"/>
      <c r="G115" s="2774">
        <v>0.3</v>
      </c>
      <c r="H115" s="2775"/>
      <c r="I115" s="3030">
        <v>24.9</v>
      </c>
      <c r="J115" s="3091"/>
      <c r="K115" s="3084">
        <v>3</v>
      </c>
      <c r="L115" s="3674"/>
      <c r="M115" s="2779" t="s">
        <v>3268</v>
      </c>
      <c r="N115" s="2994"/>
      <c r="O115" s="2995"/>
      <c r="P115" s="2996"/>
      <c r="Q115" s="2995"/>
      <c r="R115" s="3713"/>
      <c r="S115" s="2998"/>
      <c r="T115" s="2995"/>
      <c r="U115" s="2996"/>
      <c r="V115" s="2995"/>
      <c r="W115" s="2997"/>
      <c r="X115" s="3085">
        <v>0.01</v>
      </c>
      <c r="Y115" s="2785"/>
      <c r="Z115" s="2786">
        <v>19160</v>
      </c>
      <c r="AA115" s="2787"/>
      <c r="AB115" s="3740"/>
      <c r="AC115" s="1393">
        <f t="shared" si="3"/>
        <v>0</v>
      </c>
      <c r="AD115" s="1393">
        <f t="shared" si="4"/>
        <v>0</v>
      </c>
      <c r="AE115" s="3783"/>
      <c r="AF115" s="1393">
        <f t="shared" si="5"/>
        <v>0</v>
      </c>
    </row>
    <row r="116" spans="1:32" s="2792" customFormat="1" ht="30" customHeight="1" thickBot="1">
      <c r="A116" s="3784"/>
      <c r="B116" s="1223" t="s">
        <v>2616</v>
      </c>
      <c r="C116" s="3785"/>
      <c r="D116" s="3785"/>
      <c r="E116" s="3785"/>
      <c r="F116" s="3786"/>
      <c r="G116" s="3787"/>
      <c r="H116" s="3788"/>
      <c r="I116" s="3789" t="s">
        <v>373</v>
      </c>
      <c r="J116" s="3788"/>
      <c r="K116" s="3788"/>
      <c r="L116" s="3790"/>
      <c r="M116" s="3791"/>
      <c r="N116" s="3792"/>
      <c r="O116" s="3793"/>
      <c r="P116" s="3794"/>
      <c r="Q116" s="3793"/>
      <c r="R116" s="3795"/>
      <c r="S116" s="3793"/>
      <c r="T116" s="3793"/>
      <c r="U116" s="3794"/>
      <c r="V116" s="3793"/>
      <c r="W116" s="3796"/>
      <c r="X116" s="3797"/>
      <c r="Y116" s="3788"/>
      <c r="Z116" s="3798" t="s">
        <v>373</v>
      </c>
      <c r="AA116" s="3788"/>
      <c r="AB116" s="3799"/>
      <c r="AC116" s="3800"/>
      <c r="AD116" s="3801"/>
      <c r="AE116" s="3801"/>
      <c r="AF116" s="3801"/>
    </row>
    <row r="117" spans="1:32" s="2792" customFormat="1" ht="15.75" customHeight="1" thickBot="1">
      <c r="A117" s="3005">
        <v>9163</v>
      </c>
      <c r="B117" s="3006" t="s">
        <v>2617</v>
      </c>
      <c r="C117" s="3040" t="s">
        <v>2551</v>
      </c>
      <c r="D117" s="3041"/>
      <c r="E117" s="3041"/>
      <c r="F117" s="2989"/>
      <c r="G117" s="3008">
        <v>0.5</v>
      </c>
      <c r="H117" s="3009"/>
      <c r="I117" s="3030">
        <v>24.9</v>
      </c>
      <c r="J117" s="3010"/>
      <c r="K117" s="3011">
        <v>3</v>
      </c>
      <c r="L117" s="3670"/>
      <c r="M117" s="3009"/>
      <c r="N117" s="3128"/>
      <c r="O117" s="2995"/>
      <c r="P117" s="2996"/>
      <c r="Q117" s="2995"/>
      <c r="R117" s="3713"/>
      <c r="S117" s="2998"/>
      <c r="T117" s="2995"/>
      <c r="U117" s="2996"/>
      <c r="V117" s="2995"/>
      <c r="W117" s="2997"/>
      <c r="X117" s="3129">
        <v>0.1</v>
      </c>
      <c r="Y117" s="3013"/>
      <c r="Z117" s="3001">
        <v>3499</v>
      </c>
      <c r="AA117" s="3013"/>
      <c r="AB117" s="3762"/>
      <c r="AC117" s="1393">
        <f t="shared" si="3"/>
        <v>0</v>
      </c>
      <c r="AD117" s="1393">
        <f t="shared" si="4"/>
        <v>0</v>
      </c>
      <c r="AE117" s="3783"/>
      <c r="AF117" s="1393">
        <f t="shared" si="5"/>
        <v>0</v>
      </c>
    </row>
    <row r="118" spans="1:32" s="2792" customFormat="1" ht="30" customHeight="1" thickBot="1">
      <c r="A118" s="3784"/>
      <c r="B118" s="1223" t="s">
        <v>2618</v>
      </c>
      <c r="C118" s="3785"/>
      <c r="D118" s="3785"/>
      <c r="E118" s="3785"/>
      <c r="F118" s="3786"/>
      <c r="G118" s="3787"/>
      <c r="H118" s="3788"/>
      <c r="I118" s="3789" t="s">
        <v>373</v>
      </c>
      <c r="J118" s="3788"/>
      <c r="K118" s="3788"/>
      <c r="L118" s="3790"/>
      <c r="M118" s="3791" t="s">
        <v>373</v>
      </c>
      <c r="N118" s="3792"/>
      <c r="O118" s="3793"/>
      <c r="P118" s="3794"/>
      <c r="Q118" s="3793"/>
      <c r="R118" s="3795"/>
      <c r="S118" s="3793"/>
      <c r="T118" s="3793"/>
      <c r="U118" s="3794"/>
      <c r="V118" s="3793"/>
      <c r="W118" s="3796"/>
      <c r="X118" s="3797"/>
      <c r="Y118" s="3788"/>
      <c r="Z118" s="3798" t="s">
        <v>373</v>
      </c>
      <c r="AA118" s="3788"/>
      <c r="AB118" s="3799"/>
      <c r="AC118" s="3800"/>
      <c r="AD118" s="3801"/>
      <c r="AE118" s="3801"/>
      <c r="AF118" s="3801"/>
    </row>
    <row r="119" spans="1:32" s="2792" customFormat="1" ht="15.75" customHeight="1" thickBot="1">
      <c r="A119" s="3005">
        <v>9240</v>
      </c>
      <c r="B119" s="3006" t="s">
        <v>2545</v>
      </c>
      <c r="C119" s="3048" t="s">
        <v>2619</v>
      </c>
      <c r="D119" s="2978"/>
      <c r="E119" s="2978"/>
      <c r="F119" s="2979"/>
      <c r="G119" s="3008">
        <v>0.5</v>
      </c>
      <c r="H119" s="3009"/>
      <c r="I119" s="2991">
        <v>24.9</v>
      </c>
      <c r="J119" s="3010"/>
      <c r="K119" s="3011">
        <v>3</v>
      </c>
      <c r="L119" s="3670"/>
      <c r="M119" s="2983" t="s">
        <v>3269</v>
      </c>
      <c r="N119" s="2994"/>
      <c r="O119" s="2995"/>
      <c r="P119" s="2996"/>
      <c r="Q119" s="2995"/>
      <c r="R119" s="3718"/>
      <c r="S119" s="2995"/>
      <c r="T119" s="2995"/>
      <c r="U119" s="2996"/>
      <c r="V119" s="2995"/>
      <c r="W119" s="2997"/>
      <c r="X119" s="2984">
        <v>0.02</v>
      </c>
      <c r="Y119" s="2985"/>
      <c r="Z119" s="3001">
        <v>5654</v>
      </c>
      <c r="AA119" s="3013"/>
      <c r="AB119" s="3755"/>
      <c r="AC119" s="1393">
        <f t="shared" si="3"/>
        <v>0</v>
      </c>
      <c r="AD119" s="1393">
        <f t="shared" si="4"/>
        <v>0</v>
      </c>
      <c r="AE119" s="3783"/>
      <c r="AF119" s="1393">
        <f t="shared" si="5"/>
        <v>0</v>
      </c>
    </row>
    <row r="120" spans="1:32" s="2336" customFormat="1" ht="30" customHeight="1" thickBot="1">
      <c r="A120" s="3784"/>
      <c r="B120" s="1223" t="s">
        <v>2620</v>
      </c>
      <c r="C120" s="3785"/>
      <c r="D120" s="3785"/>
      <c r="E120" s="3785"/>
      <c r="F120" s="3786"/>
      <c r="G120" s="3787"/>
      <c r="H120" s="3788"/>
      <c r="I120" s="3789" t="s">
        <v>373</v>
      </c>
      <c r="J120" s="3788"/>
      <c r="K120" s="3788"/>
      <c r="L120" s="3790"/>
      <c r="M120" s="3791" t="s">
        <v>373</v>
      </c>
      <c r="N120" s="3792"/>
      <c r="O120" s="3793"/>
      <c r="P120" s="3794"/>
      <c r="Q120" s="3793"/>
      <c r="R120" s="3795"/>
      <c r="S120" s="3793"/>
      <c r="T120" s="3793"/>
      <c r="U120" s="3794"/>
      <c r="V120" s="3793"/>
      <c r="W120" s="3796"/>
      <c r="X120" s="3797"/>
      <c r="Y120" s="3788"/>
      <c r="Z120" s="3798" t="s">
        <v>373</v>
      </c>
      <c r="AA120" s="3788"/>
      <c r="AB120" s="3799"/>
      <c r="AC120" s="3800"/>
      <c r="AD120" s="3801"/>
      <c r="AE120" s="3801"/>
      <c r="AF120" s="3801"/>
    </row>
    <row r="121" spans="1:32" s="2792" customFormat="1" ht="15.75" customHeight="1" thickBot="1">
      <c r="A121" s="3005">
        <v>9210</v>
      </c>
      <c r="B121" s="3006" t="s">
        <v>2621</v>
      </c>
      <c r="C121" s="3040" t="s">
        <v>2622</v>
      </c>
      <c r="D121" s="3041"/>
      <c r="E121" s="3041"/>
      <c r="F121" s="3042"/>
      <c r="G121" s="3008">
        <v>0.1</v>
      </c>
      <c r="H121" s="3009"/>
      <c r="I121" s="2991">
        <v>37.299999999999997</v>
      </c>
      <c r="J121" s="3010"/>
      <c r="K121" s="3011">
        <v>4</v>
      </c>
      <c r="L121" s="3670"/>
      <c r="M121" s="2983" t="s">
        <v>3270</v>
      </c>
      <c r="N121" s="2994"/>
      <c r="O121" s="2995"/>
      <c r="P121" s="2996"/>
      <c r="Q121" s="2995"/>
      <c r="R121" s="3713"/>
      <c r="S121" s="2998"/>
      <c r="T121" s="2995"/>
      <c r="U121" s="2996"/>
      <c r="V121" s="2995"/>
      <c r="W121" s="2997"/>
      <c r="X121" s="3131">
        <v>5.0000000000000001E-3</v>
      </c>
      <c r="Y121" s="3000"/>
      <c r="Z121" s="3001">
        <v>47469</v>
      </c>
      <c r="AA121" s="3002"/>
      <c r="AB121" s="3756"/>
      <c r="AC121" s="1393">
        <f t="shared" si="3"/>
        <v>0</v>
      </c>
      <c r="AD121" s="1393">
        <f t="shared" si="4"/>
        <v>0</v>
      </c>
      <c r="AE121" s="3783"/>
      <c r="AF121" s="1393">
        <f t="shared" si="5"/>
        <v>0</v>
      </c>
    </row>
    <row r="122" spans="1:32" s="2336" customFormat="1" ht="30" customHeight="1" thickBot="1">
      <c r="A122" s="3784"/>
      <c r="B122" s="1223" t="s">
        <v>2623</v>
      </c>
      <c r="C122" s="3785"/>
      <c r="D122" s="3785"/>
      <c r="E122" s="3785"/>
      <c r="F122" s="3786"/>
      <c r="G122" s="3787"/>
      <c r="H122" s="3788"/>
      <c r="I122" s="3789" t="s">
        <v>373</v>
      </c>
      <c r="J122" s="3788"/>
      <c r="K122" s="3788"/>
      <c r="L122" s="3790"/>
      <c r="M122" s="3791" t="s">
        <v>373</v>
      </c>
      <c r="N122" s="3792"/>
      <c r="O122" s="3793"/>
      <c r="P122" s="3794"/>
      <c r="Q122" s="3793"/>
      <c r="R122" s="3795"/>
      <c r="S122" s="3793"/>
      <c r="T122" s="3793"/>
      <c r="U122" s="3794"/>
      <c r="V122" s="3793"/>
      <c r="W122" s="3796"/>
      <c r="X122" s="3797"/>
      <c r="Y122" s="3788"/>
      <c r="Z122" s="3798" t="s">
        <v>373</v>
      </c>
      <c r="AA122" s="3788"/>
      <c r="AB122" s="3799"/>
      <c r="AC122" s="3800"/>
      <c r="AD122" s="3801"/>
      <c r="AE122" s="3801"/>
      <c r="AF122" s="3801"/>
    </row>
    <row r="123" spans="1:32" s="1032" customFormat="1" ht="15.75" customHeight="1">
      <c r="A123" s="3869">
        <v>9206</v>
      </c>
      <c r="B123" s="3870" t="s">
        <v>3489</v>
      </c>
      <c r="C123" s="4044" t="s">
        <v>3490</v>
      </c>
      <c r="D123" s="4045"/>
      <c r="E123" s="4045"/>
      <c r="F123" s="4046" t="s">
        <v>85</v>
      </c>
      <c r="G123" s="3871" t="s">
        <v>216</v>
      </c>
      <c r="H123" s="3872"/>
      <c r="I123" s="3618">
        <v>45.7</v>
      </c>
      <c r="J123" s="3873"/>
      <c r="K123" s="3874">
        <v>5</v>
      </c>
      <c r="L123" s="4047"/>
      <c r="M123" s="3133"/>
      <c r="N123" s="3058"/>
      <c r="O123" s="3020"/>
      <c r="P123" s="3021"/>
      <c r="Q123" s="3020"/>
      <c r="R123" s="3717"/>
      <c r="S123" s="3019"/>
      <c r="T123" s="3020"/>
      <c r="U123" s="3021"/>
      <c r="V123" s="3020"/>
      <c r="W123" s="3022"/>
      <c r="X123" s="3059"/>
      <c r="Y123" s="2800"/>
      <c r="Z123" s="2801"/>
      <c r="AA123" s="2802"/>
      <c r="AB123" s="3742"/>
      <c r="AC123" s="1393">
        <f t="shared" si="3"/>
        <v>0</v>
      </c>
      <c r="AD123" s="1393">
        <f t="shared" si="4"/>
        <v>0</v>
      </c>
      <c r="AE123" s="3783"/>
      <c r="AF123" s="1393">
        <f t="shared" si="5"/>
        <v>0</v>
      </c>
    </row>
    <row r="124" spans="1:32" s="2792" customFormat="1" ht="15.75" customHeight="1" thickBot="1">
      <c r="A124" s="3134">
        <v>9205</v>
      </c>
      <c r="B124" s="3135" t="s">
        <v>2625</v>
      </c>
      <c r="C124" s="3077" t="s">
        <v>2551</v>
      </c>
      <c r="D124" s="3078"/>
      <c r="E124" s="3078"/>
      <c r="F124" s="3136"/>
      <c r="G124" s="3137">
        <v>0.7</v>
      </c>
      <c r="H124" s="3138"/>
      <c r="I124" s="3139">
        <v>37.299999999999997</v>
      </c>
      <c r="J124" s="3140"/>
      <c r="K124" s="3141">
        <v>4</v>
      </c>
      <c r="L124" s="3678"/>
      <c r="M124" s="2722" t="s">
        <v>3271</v>
      </c>
      <c r="N124" s="3143"/>
      <c r="O124" s="3144"/>
      <c r="P124" s="3145"/>
      <c r="Q124" s="3144"/>
      <c r="R124" s="3719"/>
      <c r="S124" s="3147"/>
      <c r="T124" s="3144"/>
      <c r="U124" s="3145"/>
      <c r="V124" s="3144"/>
      <c r="W124" s="3146"/>
      <c r="X124" s="3148">
        <v>0.01</v>
      </c>
      <c r="Y124" s="3149"/>
      <c r="Z124" s="3039">
        <v>14819</v>
      </c>
      <c r="AA124" s="3150"/>
      <c r="AB124" s="3763"/>
      <c r="AC124" s="1393">
        <f t="shared" si="3"/>
        <v>0</v>
      </c>
      <c r="AD124" s="1393">
        <f t="shared" si="4"/>
        <v>0</v>
      </c>
      <c r="AE124" s="3783"/>
      <c r="AF124" s="1393">
        <f t="shared" si="5"/>
        <v>0</v>
      </c>
    </row>
    <row r="125" spans="1:32" s="2792" customFormat="1" ht="30" customHeight="1" thickBot="1">
      <c r="A125" s="3784"/>
      <c r="B125" s="1223" t="s">
        <v>2626</v>
      </c>
      <c r="C125" s="3785"/>
      <c r="D125" s="3785"/>
      <c r="E125" s="3785"/>
      <c r="F125" s="3786"/>
      <c r="G125" s="3787"/>
      <c r="H125" s="3788"/>
      <c r="I125" s="3789" t="s">
        <v>373</v>
      </c>
      <c r="J125" s="3788"/>
      <c r="K125" s="3788"/>
      <c r="L125" s="3790"/>
      <c r="M125" s="3791" t="s">
        <v>373</v>
      </c>
      <c r="N125" s="3792"/>
      <c r="O125" s="3793"/>
      <c r="P125" s="3794"/>
      <c r="Q125" s="3793"/>
      <c r="R125" s="3795"/>
      <c r="S125" s="3793"/>
      <c r="T125" s="3793"/>
      <c r="U125" s="3794"/>
      <c r="V125" s="3793"/>
      <c r="W125" s="3796"/>
      <c r="X125" s="3797"/>
      <c r="Y125" s="3788"/>
      <c r="Z125" s="3798" t="s">
        <v>373</v>
      </c>
      <c r="AA125" s="3788"/>
      <c r="AB125" s="3799"/>
      <c r="AC125" s="3800"/>
      <c r="AD125" s="3801"/>
      <c r="AE125" s="3801"/>
      <c r="AF125" s="3801"/>
    </row>
    <row r="126" spans="1:32" s="2792" customFormat="1" ht="15.75" customHeight="1" thickBot="1">
      <c r="A126" s="3005">
        <v>9570</v>
      </c>
      <c r="B126" s="3006" t="s">
        <v>2627</v>
      </c>
      <c r="C126" s="3040" t="s">
        <v>2628</v>
      </c>
      <c r="D126" s="3041"/>
      <c r="E126" s="3041"/>
      <c r="F126" s="3042"/>
      <c r="G126" s="3008">
        <v>4</v>
      </c>
      <c r="H126" s="3009"/>
      <c r="I126" s="2991">
        <v>24.9</v>
      </c>
      <c r="J126" s="3010"/>
      <c r="K126" s="3011">
        <v>3</v>
      </c>
      <c r="L126" s="3670"/>
      <c r="M126" s="2983" t="s">
        <v>3272</v>
      </c>
      <c r="N126" s="2994"/>
      <c r="O126" s="2995"/>
      <c r="P126" s="2996"/>
      <c r="Q126" s="2995"/>
      <c r="R126" s="3713"/>
      <c r="S126" s="2998"/>
      <c r="T126" s="2995"/>
      <c r="U126" s="2996"/>
      <c r="V126" s="2995"/>
      <c r="W126" s="2997"/>
      <c r="X126" s="2984">
        <v>0.1</v>
      </c>
      <c r="Y126" s="2985"/>
      <c r="Z126" s="3001">
        <v>868</v>
      </c>
      <c r="AA126" s="3013"/>
      <c r="AB126" s="3755"/>
      <c r="AC126" s="1393">
        <f t="shared" si="3"/>
        <v>0</v>
      </c>
      <c r="AD126" s="1393">
        <f t="shared" si="4"/>
        <v>0</v>
      </c>
      <c r="AE126" s="3783"/>
      <c r="AF126" s="1393">
        <f t="shared" si="5"/>
        <v>0</v>
      </c>
    </row>
    <row r="127" spans="1:32" s="2792" customFormat="1" ht="30" customHeight="1" thickBot="1">
      <c r="A127" s="3784"/>
      <c r="B127" s="1223" t="s">
        <v>2629</v>
      </c>
      <c r="C127" s="3785"/>
      <c r="D127" s="3785"/>
      <c r="E127" s="3785"/>
      <c r="F127" s="3786"/>
      <c r="G127" s="3787"/>
      <c r="H127" s="3788"/>
      <c r="I127" s="3789" t="s">
        <v>373</v>
      </c>
      <c r="J127" s="3788"/>
      <c r="K127" s="3788"/>
      <c r="L127" s="3790"/>
      <c r="M127" s="3791" t="s">
        <v>373</v>
      </c>
      <c r="N127" s="3792"/>
      <c r="O127" s="3793"/>
      <c r="P127" s="3794"/>
      <c r="Q127" s="3793"/>
      <c r="R127" s="3795"/>
      <c r="S127" s="3793"/>
      <c r="T127" s="3793"/>
      <c r="U127" s="3794"/>
      <c r="V127" s="3793"/>
      <c r="W127" s="3796"/>
      <c r="X127" s="3797"/>
      <c r="Y127" s="3788"/>
      <c r="Z127" s="3798" t="s">
        <v>373</v>
      </c>
      <c r="AA127" s="3788"/>
      <c r="AB127" s="3799"/>
      <c r="AC127" s="3800"/>
      <c r="AD127" s="3801"/>
      <c r="AE127" s="3801"/>
      <c r="AF127" s="3801"/>
    </row>
    <row r="128" spans="1:32" s="2792" customFormat="1" ht="15.75" customHeight="1" thickBot="1">
      <c r="A128" s="3005">
        <v>9478</v>
      </c>
      <c r="B128" s="3006" t="s">
        <v>2630</v>
      </c>
      <c r="C128" s="4505" t="s">
        <v>2631</v>
      </c>
      <c r="D128" s="4506"/>
      <c r="E128" s="4506"/>
      <c r="F128" s="4507"/>
      <c r="G128" s="3008">
        <v>1</v>
      </c>
      <c r="H128" s="3009"/>
      <c r="I128" s="2991">
        <v>37.299999999999997</v>
      </c>
      <c r="J128" s="3010"/>
      <c r="K128" s="3011">
        <v>4</v>
      </c>
      <c r="L128" s="3670"/>
      <c r="M128" s="2983" t="s">
        <v>3273</v>
      </c>
      <c r="N128" s="2994"/>
      <c r="O128" s="2995"/>
      <c r="P128" s="2996"/>
      <c r="Q128" s="2995"/>
      <c r="R128" s="3713"/>
      <c r="S128" s="2998"/>
      <c r="T128" s="2995"/>
      <c r="U128" s="2996"/>
      <c r="V128" s="2995"/>
      <c r="W128" s="2997"/>
      <c r="X128" s="2984">
        <v>0.05</v>
      </c>
      <c r="Y128" s="2985"/>
      <c r="Z128" s="3001">
        <v>7279</v>
      </c>
      <c r="AA128" s="3013"/>
      <c r="AB128" s="3755"/>
      <c r="AC128" s="1393">
        <f t="shared" si="3"/>
        <v>0</v>
      </c>
      <c r="AD128" s="1393">
        <f t="shared" si="4"/>
        <v>0</v>
      </c>
      <c r="AE128" s="3783"/>
      <c r="AF128" s="1393">
        <f t="shared" si="5"/>
        <v>0</v>
      </c>
    </row>
    <row r="129" spans="1:32" s="2792" customFormat="1" ht="30" customHeight="1" thickBot="1">
      <c r="A129" s="3784"/>
      <c r="B129" s="1223" t="s">
        <v>2632</v>
      </c>
      <c r="C129" s="3785"/>
      <c r="D129" s="3785"/>
      <c r="E129" s="3785"/>
      <c r="F129" s="3786"/>
      <c r="G129" s="3787"/>
      <c r="H129" s="3788"/>
      <c r="I129" s="3789" t="s">
        <v>373</v>
      </c>
      <c r="J129" s="3788"/>
      <c r="K129" s="3788"/>
      <c r="L129" s="3790"/>
      <c r="M129" s="3791" t="s">
        <v>373</v>
      </c>
      <c r="N129" s="3792"/>
      <c r="O129" s="3793"/>
      <c r="P129" s="3794"/>
      <c r="Q129" s="3793"/>
      <c r="R129" s="3795"/>
      <c r="S129" s="3793"/>
      <c r="T129" s="3793"/>
      <c r="U129" s="3794"/>
      <c r="V129" s="3793"/>
      <c r="W129" s="3796"/>
      <c r="X129" s="3797"/>
      <c r="Y129" s="3788"/>
      <c r="Z129" s="3798" t="s">
        <v>373</v>
      </c>
      <c r="AA129" s="3788"/>
      <c r="AB129" s="3799"/>
      <c r="AC129" s="3800"/>
      <c r="AD129" s="3801"/>
      <c r="AE129" s="3801"/>
      <c r="AF129" s="3801"/>
    </row>
    <row r="130" spans="1:32" s="2792" customFormat="1" ht="15.75" customHeight="1" thickBot="1">
      <c r="A130" s="3005">
        <v>9045</v>
      </c>
      <c r="B130" s="3151" t="s">
        <v>2633</v>
      </c>
      <c r="C130" s="3040" t="s">
        <v>2634</v>
      </c>
      <c r="D130" s="3041"/>
      <c r="E130" s="3041"/>
      <c r="F130" s="3042"/>
      <c r="G130" s="3008">
        <v>0.5</v>
      </c>
      <c r="H130" s="3009"/>
      <c r="I130" s="2991">
        <v>24.9</v>
      </c>
      <c r="J130" s="3010"/>
      <c r="K130" s="3011">
        <v>3</v>
      </c>
      <c r="L130" s="3670"/>
      <c r="M130" s="2983" t="s">
        <v>3274</v>
      </c>
      <c r="N130" s="2994"/>
      <c r="O130" s="2995"/>
      <c r="P130" s="2996"/>
      <c r="Q130" s="2995"/>
      <c r="R130" s="3713"/>
      <c r="S130" s="2998"/>
      <c r="T130" s="2995"/>
      <c r="U130" s="2996"/>
      <c r="V130" s="2995"/>
      <c r="W130" s="2997"/>
      <c r="X130" s="2984">
        <v>0.02</v>
      </c>
      <c r="Y130" s="2985"/>
      <c r="Z130" s="3001">
        <v>7279</v>
      </c>
      <c r="AA130" s="3013"/>
      <c r="AB130" s="3755"/>
      <c r="AC130" s="1393">
        <f t="shared" si="3"/>
        <v>0</v>
      </c>
      <c r="AD130" s="1393">
        <f t="shared" si="4"/>
        <v>0</v>
      </c>
      <c r="AE130" s="3783"/>
      <c r="AF130" s="1393">
        <f t="shared" si="5"/>
        <v>0</v>
      </c>
    </row>
    <row r="131" spans="1:32" s="1171" customFormat="1" ht="30" customHeight="1" thickBot="1">
      <c r="A131" s="3784"/>
      <c r="B131" s="1223" t="s">
        <v>2635</v>
      </c>
      <c r="C131" s="3785"/>
      <c r="D131" s="3785"/>
      <c r="E131" s="3785"/>
      <c r="F131" s="3786"/>
      <c r="G131" s="3787"/>
      <c r="H131" s="3788"/>
      <c r="I131" s="3789" t="s">
        <v>373</v>
      </c>
      <c r="J131" s="3788"/>
      <c r="K131" s="3788"/>
      <c r="L131" s="3790"/>
      <c r="M131" s="3791" t="s">
        <v>373</v>
      </c>
      <c r="N131" s="3792"/>
      <c r="O131" s="3793"/>
      <c r="P131" s="3794"/>
      <c r="Q131" s="3793"/>
      <c r="R131" s="3795"/>
      <c r="S131" s="3793"/>
      <c r="T131" s="3793"/>
      <c r="U131" s="3794"/>
      <c r="V131" s="3793"/>
      <c r="W131" s="3796"/>
      <c r="X131" s="3797"/>
      <c r="Y131" s="3788"/>
      <c r="Z131" s="3798" t="s">
        <v>373</v>
      </c>
      <c r="AA131" s="3788"/>
      <c r="AB131" s="3799"/>
      <c r="AC131" s="3800"/>
      <c r="AD131" s="3801"/>
      <c r="AE131" s="3801"/>
      <c r="AF131" s="3801"/>
    </row>
    <row r="132" spans="1:32" s="1171" customFormat="1" ht="15.75" customHeight="1" thickBot="1">
      <c r="A132" s="2987">
        <v>9044</v>
      </c>
      <c r="B132" s="3152" t="s">
        <v>2636</v>
      </c>
      <c r="C132" s="3048" t="s">
        <v>2637</v>
      </c>
      <c r="D132" s="2978"/>
      <c r="E132" s="2978"/>
      <c r="F132" s="2989"/>
      <c r="G132" s="2980">
        <v>0.2</v>
      </c>
      <c r="H132" s="2990"/>
      <c r="I132" s="2991">
        <v>37.299999999999997</v>
      </c>
      <c r="J132" s="2992"/>
      <c r="K132" s="2993">
        <v>4</v>
      </c>
      <c r="L132" s="3669"/>
      <c r="M132" s="2982" t="s">
        <v>3275</v>
      </c>
      <c r="N132" s="2994"/>
      <c r="O132" s="2995"/>
      <c r="P132" s="2996"/>
      <c r="Q132" s="2995"/>
      <c r="R132" s="3713"/>
      <c r="S132" s="2998"/>
      <c r="T132" s="2995"/>
      <c r="U132" s="2996"/>
      <c r="V132" s="2995"/>
      <c r="W132" s="2997"/>
      <c r="X132" s="2999">
        <v>0.01</v>
      </c>
      <c r="Y132" s="3000"/>
      <c r="Z132" s="3001">
        <v>26734</v>
      </c>
      <c r="AA132" s="3002"/>
      <c r="AB132" s="3756"/>
      <c r="AC132" s="1393">
        <f t="shared" si="3"/>
        <v>0</v>
      </c>
      <c r="AD132" s="1393">
        <f t="shared" si="4"/>
        <v>0</v>
      </c>
      <c r="AE132" s="3783"/>
      <c r="AF132" s="1393">
        <f t="shared" si="5"/>
        <v>0</v>
      </c>
    </row>
    <row r="133" spans="1:32" s="2792" customFormat="1" ht="30" customHeight="1" thickBot="1">
      <c r="A133" s="3784"/>
      <c r="B133" s="1223" t="s">
        <v>2638</v>
      </c>
      <c r="C133" s="3785"/>
      <c r="D133" s="3785"/>
      <c r="E133" s="3785"/>
      <c r="F133" s="3786"/>
      <c r="G133" s="3787"/>
      <c r="H133" s="3788"/>
      <c r="I133" s="3789" t="s">
        <v>373</v>
      </c>
      <c r="J133" s="3788"/>
      <c r="K133" s="3788"/>
      <c r="L133" s="3790"/>
      <c r="M133" s="3791" t="s">
        <v>373</v>
      </c>
      <c r="N133" s="3792"/>
      <c r="O133" s="3793"/>
      <c r="P133" s="3794"/>
      <c r="Q133" s="3793"/>
      <c r="R133" s="3795"/>
      <c r="S133" s="3793"/>
      <c r="T133" s="3793"/>
      <c r="U133" s="3794"/>
      <c r="V133" s="3793"/>
      <c r="W133" s="3796"/>
      <c r="X133" s="3797"/>
      <c r="Y133" s="3788"/>
      <c r="Z133" s="3798" t="s">
        <v>373</v>
      </c>
      <c r="AA133" s="3788"/>
      <c r="AB133" s="3799"/>
      <c r="AC133" s="3800"/>
      <c r="AD133" s="3801"/>
      <c r="AE133" s="3801"/>
      <c r="AF133" s="3801"/>
    </row>
    <row r="134" spans="1:32" s="2792" customFormat="1" ht="15.75" customHeight="1" thickBot="1">
      <c r="A134" s="3005">
        <v>9380</v>
      </c>
      <c r="B134" s="3151" t="s">
        <v>2445</v>
      </c>
      <c r="C134" s="3048" t="s">
        <v>2639</v>
      </c>
      <c r="D134" s="2978"/>
      <c r="E134" s="2978"/>
      <c r="F134" s="2979"/>
      <c r="G134" s="3008">
        <v>0.5</v>
      </c>
      <c r="H134" s="3009"/>
      <c r="I134" s="2991">
        <v>24.9</v>
      </c>
      <c r="J134" s="3010"/>
      <c r="K134" s="3011">
        <v>3</v>
      </c>
      <c r="L134" s="3670"/>
      <c r="M134" s="2983" t="s">
        <v>3276</v>
      </c>
      <c r="N134" s="2994"/>
      <c r="O134" s="2995"/>
      <c r="P134" s="2996"/>
      <c r="Q134" s="2995"/>
      <c r="R134" s="3713"/>
      <c r="S134" s="2998"/>
      <c r="T134" s="2995"/>
      <c r="U134" s="2996"/>
      <c r="V134" s="2995"/>
      <c r="W134" s="2997"/>
      <c r="X134" s="2984">
        <v>0.05</v>
      </c>
      <c r="Y134" s="2985"/>
      <c r="Z134" s="3001">
        <v>2828</v>
      </c>
      <c r="AA134" s="3013"/>
      <c r="AB134" s="3755"/>
      <c r="AC134" s="1393">
        <f t="shared" ref="AC134:AC197" si="6">I134*L134</f>
        <v>0</v>
      </c>
      <c r="AD134" s="1393">
        <f t="shared" ref="AD134:AD197" si="7">P134*R134</f>
        <v>0</v>
      </c>
      <c r="AE134" s="3783"/>
      <c r="AF134" s="1393">
        <f t="shared" ref="AF134:AF197" si="8">Z134*AB134</f>
        <v>0</v>
      </c>
    </row>
    <row r="135" spans="1:32" s="3153" customFormat="1" ht="30" customHeight="1" thickBot="1">
      <c r="A135" s="3784"/>
      <c r="B135" s="1223" t="s">
        <v>2640</v>
      </c>
      <c r="C135" s="3785"/>
      <c r="D135" s="3785"/>
      <c r="E135" s="3785"/>
      <c r="F135" s="3786"/>
      <c r="G135" s="3787"/>
      <c r="H135" s="3788"/>
      <c r="I135" s="3789" t="s">
        <v>373</v>
      </c>
      <c r="J135" s="3788"/>
      <c r="K135" s="3788"/>
      <c r="L135" s="3790"/>
      <c r="M135" s="3791" t="s">
        <v>373</v>
      </c>
      <c r="N135" s="3792"/>
      <c r="O135" s="3793"/>
      <c r="P135" s="3794"/>
      <c r="Q135" s="3793"/>
      <c r="R135" s="3795"/>
      <c r="S135" s="3793"/>
      <c r="T135" s="3793"/>
      <c r="U135" s="3794"/>
      <c r="V135" s="3793"/>
      <c r="W135" s="3796"/>
      <c r="X135" s="3797"/>
      <c r="Y135" s="3788"/>
      <c r="Z135" s="3798" t="s">
        <v>373</v>
      </c>
      <c r="AA135" s="3788"/>
      <c r="AB135" s="3799"/>
      <c r="AC135" s="3800"/>
      <c r="AD135" s="3801"/>
      <c r="AE135" s="3801"/>
      <c r="AF135" s="3801"/>
    </row>
    <row r="136" spans="1:32" s="2792" customFormat="1" ht="27" customHeight="1">
      <c r="A136" s="3614">
        <v>9550</v>
      </c>
      <c r="B136" s="3615" t="s">
        <v>2287</v>
      </c>
      <c r="C136" s="4523" t="s">
        <v>2641</v>
      </c>
      <c r="D136" s="4524"/>
      <c r="E136" s="4524"/>
      <c r="F136" s="4525"/>
      <c r="G136" s="3616">
        <v>2</v>
      </c>
      <c r="H136" s="3617"/>
      <c r="I136" s="3618">
        <v>24.9</v>
      </c>
      <c r="J136" s="3619"/>
      <c r="K136" s="3620">
        <v>3</v>
      </c>
      <c r="L136" s="3679"/>
      <c r="M136" s="3155" t="s">
        <v>2642</v>
      </c>
      <c r="N136" s="3058"/>
      <c r="O136" s="3020"/>
      <c r="P136" s="3021"/>
      <c r="Q136" s="3020"/>
      <c r="R136" s="3717"/>
      <c r="S136" s="3019"/>
      <c r="T136" s="3020"/>
      <c r="U136" s="3021"/>
      <c r="V136" s="3020"/>
      <c r="W136" s="3022"/>
      <c r="X136" s="3629">
        <v>0.05</v>
      </c>
      <c r="Y136" s="3630"/>
      <c r="Z136" s="3631">
        <v>4309</v>
      </c>
      <c r="AA136" s="3630"/>
      <c r="AB136" s="1406"/>
      <c r="AC136" s="1393">
        <f t="shared" si="6"/>
        <v>0</v>
      </c>
      <c r="AD136" s="1393">
        <f t="shared" si="7"/>
        <v>0</v>
      </c>
      <c r="AE136" s="3783"/>
      <c r="AF136" s="1393">
        <f t="shared" si="8"/>
        <v>0</v>
      </c>
    </row>
    <row r="137" spans="1:32" s="2792" customFormat="1" ht="27" customHeight="1">
      <c r="A137" s="3621">
        <v>9551</v>
      </c>
      <c r="B137" s="3622" t="s">
        <v>2643</v>
      </c>
      <c r="C137" s="4526" t="s">
        <v>2644</v>
      </c>
      <c r="D137" s="4527"/>
      <c r="E137" s="4527"/>
      <c r="F137" s="3623" t="s">
        <v>85</v>
      </c>
      <c r="G137" s="3624">
        <v>2</v>
      </c>
      <c r="H137" s="3625"/>
      <c r="I137" s="3626">
        <v>45.7</v>
      </c>
      <c r="J137" s="3627"/>
      <c r="K137" s="3628">
        <v>5</v>
      </c>
      <c r="L137" s="3680"/>
      <c r="M137" s="3156"/>
      <c r="N137" s="2959"/>
      <c r="O137" s="2960"/>
      <c r="P137" s="2961"/>
      <c r="Q137" s="2960"/>
      <c r="R137" s="3711"/>
      <c r="S137" s="3157"/>
      <c r="T137" s="2960"/>
      <c r="U137" s="2961"/>
      <c r="V137" s="2960"/>
      <c r="W137" s="2962"/>
      <c r="X137" s="3066"/>
      <c r="Y137" s="2857"/>
      <c r="Z137" s="2856"/>
      <c r="AA137" s="2857"/>
      <c r="AB137" s="3747"/>
      <c r="AC137" s="1393">
        <f t="shared" si="6"/>
        <v>0</v>
      </c>
      <c r="AD137" s="1393">
        <f t="shared" si="7"/>
        <v>0</v>
      </c>
      <c r="AE137" s="3783"/>
      <c r="AF137" s="1393">
        <f t="shared" si="8"/>
        <v>0</v>
      </c>
    </row>
    <row r="138" spans="1:32" s="2792" customFormat="1" ht="15.75" customHeight="1">
      <c r="A138" s="3621">
        <v>9553</v>
      </c>
      <c r="B138" s="3622" t="s">
        <v>2645</v>
      </c>
      <c r="C138" s="4528" t="s">
        <v>2646</v>
      </c>
      <c r="D138" s="4529"/>
      <c r="E138" s="4529"/>
      <c r="F138" s="4530"/>
      <c r="G138" s="3624">
        <v>2</v>
      </c>
      <c r="H138" s="3625"/>
      <c r="I138" s="3626">
        <v>37.299999999999997</v>
      </c>
      <c r="J138" s="3627"/>
      <c r="K138" s="3628">
        <v>4</v>
      </c>
      <c r="L138" s="3680"/>
      <c r="M138" s="2812" t="s">
        <v>2642</v>
      </c>
      <c r="N138" s="2959"/>
      <c r="O138" s="2960"/>
      <c r="P138" s="2961"/>
      <c r="Q138" s="2960"/>
      <c r="R138" s="3711"/>
      <c r="S138" s="3157"/>
      <c r="T138" s="2960"/>
      <c r="U138" s="2961"/>
      <c r="V138" s="2960"/>
      <c r="W138" s="2962"/>
      <c r="X138" s="2964">
        <v>0.05</v>
      </c>
      <c r="Y138" s="2824"/>
      <c r="Z138" s="2825">
        <v>4309</v>
      </c>
      <c r="AA138" s="2824"/>
      <c r="AB138" s="3764"/>
      <c r="AC138" s="1393">
        <f t="shared" si="6"/>
        <v>0</v>
      </c>
      <c r="AD138" s="1393">
        <f t="shared" si="7"/>
        <v>0</v>
      </c>
      <c r="AE138" s="3783"/>
      <c r="AF138" s="1393">
        <f t="shared" si="8"/>
        <v>0</v>
      </c>
    </row>
    <row r="139" spans="1:32" s="2792" customFormat="1" ht="15.75" customHeight="1">
      <c r="A139" s="3621">
        <v>9554</v>
      </c>
      <c r="B139" s="3622" t="s">
        <v>2647</v>
      </c>
      <c r="C139" s="4528" t="s">
        <v>2648</v>
      </c>
      <c r="D139" s="4529"/>
      <c r="E139" s="4529"/>
      <c r="F139" s="4530"/>
      <c r="G139" s="3624">
        <v>2</v>
      </c>
      <c r="H139" s="3625"/>
      <c r="I139" s="3626">
        <v>37.299999999999997</v>
      </c>
      <c r="J139" s="3627"/>
      <c r="K139" s="3628">
        <v>4</v>
      </c>
      <c r="L139" s="3680"/>
      <c r="M139" s="2812" t="s">
        <v>3277</v>
      </c>
      <c r="N139" s="2946"/>
      <c r="O139" s="2947"/>
      <c r="P139" s="2948"/>
      <c r="Q139" s="2947"/>
      <c r="R139" s="3709"/>
      <c r="S139" s="3065"/>
      <c r="T139" s="2947"/>
      <c r="U139" s="2948"/>
      <c r="V139" s="2947"/>
      <c r="W139" s="2949"/>
      <c r="X139" s="2951">
        <v>0.05</v>
      </c>
      <c r="Y139" s="2253"/>
      <c r="Z139" s="2836">
        <v>4309</v>
      </c>
      <c r="AA139" s="2837"/>
      <c r="AB139" s="3745"/>
      <c r="AC139" s="1393">
        <f t="shared" si="6"/>
        <v>0</v>
      </c>
      <c r="AD139" s="1393">
        <f t="shared" si="7"/>
        <v>0</v>
      </c>
      <c r="AE139" s="3783"/>
      <c r="AF139" s="1393">
        <f t="shared" si="8"/>
        <v>0</v>
      </c>
    </row>
    <row r="140" spans="1:32" s="2792" customFormat="1" ht="15.75" customHeight="1">
      <c r="A140" s="2803">
        <v>9555</v>
      </c>
      <c r="B140" s="2804" t="s">
        <v>2649</v>
      </c>
      <c r="C140" s="3161" t="s">
        <v>2650</v>
      </c>
      <c r="D140" s="2805"/>
      <c r="E140" s="2805"/>
      <c r="F140" s="2821"/>
      <c r="G140" s="2807">
        <v>2</v>
      </c>
      <c r="H140" s="2808"/>
      <c r="I140" s="2726">
        <v>24.9</v>
      </c>
      <c r="J140" s="2810"/>
      <c r="K140" s="2811">
        <v>3</v>
      </c>
      <c r="L140" s="3660"/>
      <c r="M140" s="2812" t="s">
        <v>3278</v>
      </c>
      <c r="N140" s="2946"/>
      <c r="O140" s="2947"/>
      <c r="P140" s="2948"/>
      <c r="Q140" s="2947"/>
      <c r="R140" s="3709"/>
      <c r="S140" s="3065"/>
      <c r="T140" s="2947"/>
      <c r="U140" s="2948"/>
      <c r="V140" s="2947"/>
      <c r="W140" s="2949"/>
      <c r="X140" s="2951">
        <v>0.1</v>
      </c>
      <c r="Y140" s="2253"/>
      <c r="Z140" s="2836">
        <v>1455</v>
      </c>
      <c r="AA140" s="2837"/>
      <c r="AB140" s="3745"/>
      <c r="AC140" s="1393">
        <f t="shared" si="6"/>
        <v>0</v>
      </c>
      <c r="AD140" s="1393">
        <f t="shared" si="7"/>
        <v>0</v>
      </c>
      <c r="AE140" s="3783"/>
      <c r="AF140" s="1393">
        <f t="shared" si="8"/>
        <v>0</v>
      </c>
    </row>
    <row r="141" spans="1:32" s="2792" customFormat="1" ht="15.75" customHeight="1">
      <c r="A141" s="2749">
        <v>9556</v>
      </c>
      <c r="B141" s="2750" t="s">
        <v>2651</v>
      </c>
      <c r="C141" s="2858" t="s">
        <v>2652</v>
      </c>
      <c r="D141" s="2827"/>
      <c r="E141" s="2827"/>
      <c r="F141" s="2828"/>
      <c r="G141" s="2829">
        <v>2</v>
      </c>
      <c r="H141" s="2830"/>
      <c r="I141" s="2726">
        <v>24.9</v>
      </c>
      <c r="J141" s="2831"/>
      <c r="K141" s="2832">
        <v>3</v>
      </c>
      <c r="L141" s="3661"/>
      <c r="M141" s="2834" t="s">
        <v>3279</v>
      </c>
      <c r="N141" s="2946"/>
      <c r="O141" s="2947"/>
      <c r="P141" s="2948"/>
      <c r="Q141" s="2947"/>
      <c r="R141" s="3709"/>
      <c r="S141" s="3065"/>
      <c r="T141" s="2947"/>
      <c r="U141" s="2948"/>
      <c r="V141" s="2947"/>
      <c r="W141" s="2949"/>
      <c r="X141" s="2951">
        <v>0.1</v>
      </c>
      <c r="Y141" s="2253"/>
      <c r="Z141" s="2836">
        <v>1455</v>
      </c>
      <c r="AA141" s="2837"/>
      <c r="AB141" s="3745"/>
      <c r="AC141" s="1393">
        <f t="shared" si="6"/>
        <v>0</v>
      </c>
      <c r="AD141" s="1393">
        <f t="shared" si="7"/>
        <v>0</v>
      </c>
      <c r="AE141" s="3783"/>
      <c r="AF141" s="1393">
        <f t="shared" si="8"/>
        <v>0</v>
      </c>
    </row>
    <row r="142" spans="1:32" s="2792" customFormat="1" ht="15.75" customHeight="1" thickBot="1">
      <c r="A142" s="2770">
        <v>9557</v>
      </c>
      <c r="B142" s="2771" t="s">
        <v>2653</v>
      </c>
      <c r="C142" s="3162" t="s">
        <v>2654</v>
      </c>
      <c r="D142" s="3163"/>
      <c r="E142" s="3163"/>
      <c r="F142" s="3109"/>
      <c r="G142" s="2774">
        <v>2</v>
      </c>
      <c r="H142" s="3083"/>
      <c r="I142" s="3030">
        <v>24.9</v>
      </c>
      <c r="J142" s="2777"/>
      <c r="K142" s="3084">
        <v>3</v>
      </c>
      <c r="L142" s="3659"/>
      <c r="M142" s="2779" t="s">
        <v>279</v>
      </c>
      <c r="N142" s="3033"/>
      <c r="O142" s="3034"/>
      <c r="P142" s="3035"/>
      <c r="Q142" s="3034"/>
      <c r="R142" s="3715"/>
      <c r="S142" s="3037"/>
      <c r="T142" s="3034"/>
      <c r="U142" s="3035"/>
      <c r="V142" s="3034"/>
      <c r="W142" s="3036"/>
      <c r="X142" s="3085">
        <v>0.1</v>
      </c>
      <c r="Y142" s="2785"/>
      <c r="Z142" s="2786">
        <v>1455</v>
      </c>
      <c r="AA142" s="2787"/>
      <c r="AB142" s="3740"/>
      <c r="AC142" s="1393">
        <f t="shared" si="6"/>
        <v>0</v>
      </c>
      <c r="AD142" s="1393">
        <f t="shared" si="7"/>
        <v>0</v>
      </c>
      <c r="AE142" s="3783"/>
      <c r="AF142" s="1393">
        <f t="shared" si="8"/>
        <v>0</v>
      </c>
    </row>
    <row r="143" spans="1:32" s="2792" customFormat="1" ht="30" customHeight="1" thickBot="1">
      <c r="A143" s="3784"/>
      <c r="B143" s="1223" t="s">
        <v>2655</v>
      </c>
      <c r="C143" s="3785"/>
      <c r="D143" s="3785"/>
      <c r="E143" s="3785"/>
      <c r="F143" s="3786"/>
      <c r="G143" s="3787"/>
      <c r="H143" s="3788"/>
      <c r="I143" s="3789" t="s">
        <v>373</v>
      </c>
      <c r="J143" s="3788"/>
      <c r="K143" s="3788"/>
      <c r="L143" s="3790"/>
      <c r="M143" s="3791" t="s">
        <v>373</v>
      </c>
      <c r="N143" s="3792"/>
      <c r="O143" s="3793"/>
      <c r="P143" s="3794"/>
      <c r="Q143" s="3793"/>
      <c r="R143" s="3795"/>
      <c r="S143" s="3793"/>
      <c r="T143" s="3793"/>
      <c r="U143" s="3794"/>
      <c r="V143" s="3793"/>
      <c r="W143" s="3796"/>
      <c r="X143" s="3797"/>
      <c r="Y143" s="3788"/>
      <c r="Z143" s="3798" t="s">
        <v>373</v>
      </c>
      <c r="AA143" s="3788"/>
      <c r="AB143" s="3799"/>
      <c r="AC143" s="3800"/>
      <c r="AD143" s="3801"/>
      <c r="AE143" s="3801"/>
      <c r="AF143" s="3801"/>
    </row>
    <row r="144" spans="1:32" s="2792" customFormat="1" ht="15.75" customHeight="1">
      <c r="A144" s="2727">
        <v>9390</v>
      </c>
      <c r="B144" s="3080" t="s">
        <v>2656</v>
      </c>
      <c r="C144" s="2729" t="s">
        <v>2657</v>
      </c>
      <c r="D144" s="3015"/>
      <c r="E144" s="3015"/>
      <c r="F144" s="3016"/>
      <c r="G144" s="2732">
        <v>0.25</v>
      </c>
      <c r="H144" s="2733"/>
      <c r="I144" s="2734">
        <v>37.299999999999997</v>
      </c>
      <c r="J144" s="2735"/>
      <c r="K144" s="2736">
        <v>4</v>
      </c>
      <c r="L144" s="3657"/>
      <c r="M144" s="2738" t="s">
        <v>3280</v>
      </c>
      <c r="N144" s="3017">
        <v>1</v>
      </c>
      <c r="O144" s="3018"/>
      <c r="P144" s="2909">
        <v>44</v>
      </c>
      <c r="Q144" s="3018"/>
      <c r="R144" s="3714"/>
      <c r="S144" s="3019"/>
      <c r="T144" s="3020"/>
      <c r="U144" s="3021"/>
      <c r="V144" s="3020"/>
      <c r="W144" s="3022"/>
      <c r="X144" s="3023">
        <v>0.01</v>
      </c>
      <c r="Y144" s="2748"/>
      <c r="Z144" s="2910">
        <v>27336</v>
      </c>
      <c r="AA144" s="2746"/>
      <c r="AB144" s="3751"/>
      <c r="AC144" s="1393">
        <f t="shared" si="6"/>
        <v>0</v>
      </c>
      <c r="AD144" s="1393">
        <f t="shared" si="7"/>
        <v>0</v>
      </c>
      <c r="AE144" s="3783"/>
      <c r="AF144" s="1393">
        <f t="shared" si="8"/>
        <v>0</v>
      </c>
    </row>
    <row r="145" spans="1:32" s="2792" customFormat="1" ht="15.75" customHeight="1" thickBot="1">
      <c r="A145" s="2770">
        <v>9394</v>
      </c>
      <c r="B145" s="3166" t="s">
        <v>2658</v>
      </c>
      <c r="C145" s="3082" t="s">
        <v>2659</v>
      </c>
      <c r="D145" s="3108"/>
      <c r="E145" s="3108"/>
      <c r="F145" s="3109"/>
      <c r="G145" s="2774">
        <v>0.25</v>
      </c>
      <c r="H145" s="3083"/>
      <c r="I145" s="3030">
        <v>37.299999999999997</v>
      </c>
      <c r="J145" s="2777"/>
      <c r="K145" s="3084">
        <v>4</v>
      </c>
      <c r="L145" s="3659"/>
      <c r="M145" s="2779" t="s">
        <v>3281</v>
      </c>
      <c r="N145" s="3033"/>
      <c r="O145" s="3034"/>
      <c r="P145" s="3035"/>
      <c r="Q145" s="3034"/>
      <c r="R145" s="3715"/>
      <c r="S145" s="3037"/>
      <c r="T145" s="3034"/>
      <c r="U145" s="3035"/>
      <c r="V145" s="3034"/>
      <c r="W145" s="3036"/>
      <c r="X145" s="3085">
        <v>0.01</v>
      </c>
      <c r="Y145" s="2785"/>
      <c r="Z145" s="2786">
        <v>34909</v>
      </c>
      <c r="AA145" s="2787"/>
      <c r="AB145" s="3740"/>
      <c r="AC145" s="1393">
        <f t="shared" si="6"/>
        <v>0</v>
      </c>
      <c r="AD145" s="1393">
        <f t="shared" si="7"/>
        <v>0</v>
      </c>
      <c r="AE145" s="3783"/>
      <c r="AF145" s="1393">
        <f t="shared" si="8"/>
        <v>0</v>
      </c>
    </row>
    <row r="146" spans="1:32" s="2792" customFormat="1" ht="30" customHeight="1" thickBot="1">
      <c r="A146" s="3784"/>
      <c r="B146" s="1223" t="s">
        <v>2660</v>
      </c>
      <c r="C146" s="3785"/>
      <c r="D146" s="3785"/>
      <c r="E146" s="3785"/>
      <c r="F146" s="3786"/>
      <c r="G146" s="3787"/>
      <c r="H146" s="3788"/>
      <c r="I146" s="3789" t="s">
        <v>373</v>
      </c>
      <c r="J146" s="3788"/>
      <c r="K146" s="3788"/>
      <c r="L146" s="3790"/>
      <c r="M146" s="3791" t="s">
        <v>373</v>
      </c>
      <c r="N146" s="3792"/>
      <c r="O146" s="3793"/>
      <c r="P146" s="3794"/>
      <c r="Q146" s="3793"/>
      <c r="R146" s="3795"/>
      <c r="S146" s="3793"/>
      <c r="T146" s="3793"/>
      <c r="U146" s="3794"/>
      <c r="V146" s="3793"/>
      <c r="W146" s="3796"/>
      <c r="X146" s="3797"/>
      <c r="Y146" s="3788"/>
      <c r="Z146" s="3798" t="s">
        <v>373</v>
      </c>
      <c r="AA146" s="3788"/>
      <c r="AB146" s="3799"/>
      <c r="AC146" s="3800"/>
      <c r="AD146" s="3801"/>
      <c r="AE146" s="3801"/>
      <c r="AF146" s="3801"/>
    </row>
    <row r="147" spans="1:32" s="2792" customFormat="1" ht="15.75" customHeight="1">
      <c r="A147" s="2727">
        <v>9391</v>
      </c>
      <c r="B147" s="2728" t="s">
        <v>2661</v>
      </c>
      <c r="C147" s="3014" t="s">
        <v>2662</v>
      </c>
      <c r="D147" s="3015"/>
      <c r="E147" s="3015"/>
      <c r="F147" s="3016"/>
      <c r="G147" s="2732">
        <v>0.25</v>
      </c>
      <c r="H147" s="2733"/>
      <c r="I147" s="2734">
        <v>37.299999999999997</v>
      </c>
      <c r="J147" s="2735"/>
      <c r="K147" s="2736">
        <v>4</v>
      </c>
      <c r="L147" s="3657"/>
      <c r="M147" s="2738" t="s">
        <v>3282</v>
      </c>
      <c r="N147" s="3058"/>
      <c r="O147" s="3020"/>
      <c r="P147" s="3021"/>
      <c r="Q147" s="3020"/>
      <c r="R147" s="3720"/>
      <c r="S147" s="3020"/>
      <c r="T147" s="3020"/>
      <c r="U147" s="3021"/>
      <c r="V147" s="3020"/>
      <c r="W147" s="3022"/>
      <c r="X147" s="3023">
        <v>0.01</v>
      </c>
      <c r="Y147" s="2748"/>
      <c r="Z147" s="2910">
        <v>34909</v>
      </c>
      <c r="AA147" s="2746"/>
      <c r="AB147" s="3751"/>
      <c r="AC147" s="1393">
        <f t="shared" si="6"/>
        <v>0</v>
      </c>
      <c r="AD147" s="1393">
        <f t="shared" si="7"/>
        <v>0</v>
      </c>
      <c r="AE147" s="3783"/>
      <c r="AF147" s="1393">
        <f t="shared" si="8"/>
        <v>0</v>
      </c>
    </row>
    <row r="148" spans="1:32" s="2792" customFormat="1" ht="15.75" customHeight="1">
      <c r="A148" s="2749">
        <v>9393</v>
      </c>
      <c r="B148" s="2750" t="s">
        <v>2663</v>
      </c>
      <c r="C148" s="2858" t="s">
        <v>2664</v>
      </c>
      <c r="D148" s="2827"/>
      <c r="E148" s="2827"/>
      <c r="F148" s="2828"/>
      <c r="G148" s="2829">
        <v>0.25</v>
      </c>
      <c r="H148" s="2830"/>
      <c r="I148" s="2726">
        <v>37.299999999999997</v>
      </c>
      <c r="J148" s="2831"/>
      <c r="K148" s="2832">
        <v>4</v>
      </c>
      <c r="L148" s="3661"/>
      <c r="M148" s="2834" t="s">
        <v>3283</v>
      </c>
      <c r="N148" s="2946"/>
      <c r="O148" s="2947"/>
      <c r="P148" s="2948"/>
      <c r="Q148" s="2947"/>
      <c r="R148" s="3721"/>
      <c r="S148" s="2947"/>
      <c r="T148" s="2947"/>
      <c r="U148" s="2948"/>
      <c r="V148" s="2947"/>
      <c r="W148" s="2949"/>
      <c r="X148" s="2951">
        <v>0.01</v>
      </c>
      <c r="Y148" s="2253"/>
      <c r="Z148" s="2836">
        <v>34909</v>
      </c>
      <c r="AA148" s="2837"/>
      <c r="AB148" s="3745"/>
      <c r="AC148" s="1393">
        <f t="shared" si="6"/>
        <v>0</v>
      </c>
      <c r="AD148" s="1393">
        <f t="shared" si="7"/>
        <v>0</v>
      </c>
      <c r="AE148" s="3783"/>
      <c r="AF148" s="1393">
        <f t="shared" si="8"/>
        <v>0</v>
      </c>
    </row>
    <row r="149" spans="1:32" s="3169" customFormat="1" ht="15.75" customHeight="1" thickBot="1">
      <c r="A149" s="3134">
        <v>9392</v>
      </c>
      <c r="B149" s="3135" t="s">
        <v>2665</v>
      </c>
      <c r="C149" s="3077" t="s">
        <v>2666</v>
      </c>
      <c r="D149" s="3078"/>
      <c r="E149" s="3078"/>
      <c r="F149" s="3079"/>
      <c r="G149" s="3137">
        <v>0.25</v>
      </c>
      <c r="H149" s="3138"/>
      <c r="I149" s="3139">
        <v>37.299999999999997</v>
      </c>
      <c r="J149" s="3140"/>
      <c r="K149" s="3141">
        <v>4</v>
      </c>
      <c r="L149" s="3678"/>
      <c r="M149" s="3167" t="s">
        <v>3284</v>
      </c>
      <c r="N149" s="3033"/>
      <c r="O149" s="3034"/>
      <c r="P149" s="3035"/>
      <c r="Q149" s="3034"/>
      <c r="R149" s="3715"/>
      <c r="S149" s="3037"/>
      <c r="T149" s="3034"/>
      <c r="U149" s="3035"/>
      <c r="V149" s="3034"/>
      <c r="W149" s="3036"/>
      <c r="X149" s="3168">
        <v>0.01</v>
      </c>
      <c r="Y149" s="3149"/>
      <c r="Z149" s="3039">
        <v>34909</v>
      </c>
      <c r="AA149" s="3150"/>
      <c r="AB149" s="3763"/>
      <c r="AC149" s="1393">
        <f t="shared" si="6"/>
        <v>0</v>
      </c>
      <c r="AD149" s="1393">
        <f t="shared" si="7"/>
        <v>0</v>
      </c>
      <c r="AE149" s="3783"/>
      <c r="AF149" s="1393">
        <f t="shared" si="8"/>
        <v>0</v>
      </c>
    </row>
    <row r="150" spans="1:32" s="3153" customFormat="1" ht="30" customHeight="1" thickBot="1">
      <c r="A150" s="3784"/>
      <c r="B150" s="1223" t="s">
        <v>2667</v>
      </c>
      <c r="C150" s="3785"/>
      <c r="D150" s="3785"/>
      <c r="E150" s="3785"/>
      <c r="F150" s="3786"/>
      <c r="G150" s="3787"/>
      <c r="H150" s="3788"/>
      <c r="I150" s="3789" t="s">
        <v>373</v>
      </c>
      <c r="J150" s="3788"/>
      <c r="K150" s="3788"/>
      <c r="L150" s="3790"/>
      <c r="M150" s="3791" t="s">
        <v>373</v>
      </c>
      <c r="N150" s="3792"/>
      <c r="O150" s="3793"/>
      <c r="P150" s="3794"/>
      <c r="Q150" s="3793"/>
      <c r="R150" s="3795"/>
      <c r="S150" s="3793"/>
      <c r="T150" s="3793"/>
      <c r="U150" s="3794"/>
      <c r="V150" s="3793"/>
      <c r="W150" s="3796"/>
      <c r="X150" s="3797"/>
      <c r="Y150" s="3788"/>
      <c r="Z150" s="3798" t="s">
        <v>373</v>
      </c>
      <c r="AA150" s="3788"/>
      <c r="AB150" s="3799"/>
      <c r="AC150" s="3800"/>
      <c r="AD150" s="3801"/>
      <c r="AE150" s="3801"/>
      <c r="AF150" s="3801"/>
    </row>
    <row r="151" spans="1:32" s="2792" customFormat="1" ht="15.75" customHeight="1" thickBot="1">
      <c r="A151" s="3005">
        <v>9436</v>
      </c>
      <c r="B151" s="3006" t="s">
        <v>2668</v>
      </c>
      <c r="C151" s="3040" t="s">
        <v>2669</v>
      </c>
      <c r="D151" s="3041"/>
      <c r="E151" s="3041"/>
      <c r="F151" s="3042"/>
      <c r="G151" s="3008">
        <v>0.5</v>
      </c>
      <c r="H151" s="3009"/>
      <c r="I151" s="2991">
        <v>37.299999999999997</v>
      </c>
      <c r="J151" s="3010"/>
      <c r="K151" s="3011">
        <v>4</v>
      </c>
      <c r="L151" s="3670"/>
      <c r="M151" s="2983" t="s">
        <v>3285</v>
      </c>
      <c r="N151" s="2994"/>
      <c r="O151" s="2995"/>
      <c r="P151" s="2996"/>
      <c r="Q151" s="2995"/>
      <c r="R151" s="3713"/>
      <c r="S151" s="2998"/>
      <c r="T151" s="2995"/>
      <c r="U151" s="2996"/>
      <c r="V151" s="2995"/>
      <c r="W151" s="2997"/>
      <c r="X151" s="2984">
        <v>0.01</v>
      </c>
      <c r="Y151" s="2985"/>
      <c r="Z151" s="3001">
        <v>10105</v>
      </c>
      <c r="AA151" s="3013"/>
      <c r="AB151" s="3755"/>
      <c r="AC151" s="1393">
        <f t="shared" si="6"/>
        <v>0</v>
      </c>
      <c r="AD151" s="1393">
        <f t="shared" si="7"/>
        <v>0</v>
      </c>
      <c r="AE151" s="3783"/>
      <c r="AF151" s="1393">
        <f t="shared" si="8"/>
        <v>0</v>
      </c>
    </row>
    <row r="152" spans="1:32" s="2792" customFormat="1" ht="30" customHeight="1" thickBot="1">
      <c r="A152" s="3784"/>
      <c r="B152" s="1223" t="s">
        <v>2670</v>
      </c>
      <c r="C152" s="3785"/>
      <c r="D152" s="3785"/>
      <c r="E152" s="3785"/>
      <c r="F152" s="3786"/>
      <c r="G152" s="3787"/>
      <c r="H152" s="3788"/>
      <c r="I152" s="3789" t="s">
        <v>373</v>
      </c>
      <c r="J152" s="3788"/>
      <c r="K152" s="3788"/>
      <c r="L152" s="3790"/>
      <c r="M152" s="3791" t="s">
        <v>373</v>
      </c>
      <c r="N152" s="3792"/>
      <c r="O152" s="3793"/>
      <c r="P152" s="3794"/>
      <c r="Q152" s="3793"/>
      <c r="R152" s="3795"/>
      <c r="S152" s="3793"/>
      <c r="T152" s="3793"/>
      <c r="U152" s="3794"/>
      <c r="V152" s="3793"/>
      <c r="W152" s="3796"/>
      <c r="X152" s="3797"/>
      <c r="Y152" s="3788"/>
      <c r="Z152" s="3798" t="s">
        <v>373</v>
      </c>
      <c r="AA152" s="3788"/>
      <c r="AB152" s="3799"/>
      <c r="AC152" s="3800"/>
      <c r="AD152" s="3801"/>
      <c r="AE152" s="3801"/>
      <c r="AF152" s="3801"/>
    </row>
    <row r="153" spans="1:32" s="2792" customFormat="1" ht="15.75" customHeight="1">
      <c r="A153" s="2727">
        <v>9090</v>
      </c>
      <c r="B153" s="2728" t="s">
        <v>2443</v>
      </c>
      <c r="C153" s="2729" t="s">
        <v>2671</v>
      </c>
      <c r="D153" s="2730"/>
      <c r="E153" s="2730"/>
      <c r="F153" s="2731"/>
      <c r="G153" s="2732">
        <v>1</v>
      </c>
      <c r="H153" s="2733"/>
      <c r="I153" s="2734">
        <v>20.7</v>
      </c>
      <c r="J153" s="2735"/>
      <c r="K153" s="2736">
        <v>2</v>
      </c>
      <c r="L153" s="3657"/>
      <c r="M153" s="2738" t="s">
        <v>3286</v>
      </c>
      <c r="N153" s="3017">
        <v>10</v>
      </c>
      <c r="O153" s="3018"/>
      <c r="P153" s="2909">
        <v>25</v>
      </c>
      <c r="Q153" s="3018"/>
      <c r="R153" s="3714"/>
      <c r="S153" s="3019"/>
      <c r="T153" s="3020"/>
      <c r="U153" s="3021"/>
      <c r="V153" s="3020"/>
      <c r="W153" s="3022"/>
      <c r="X153" s="3023">
        <v>0.5</v>
      </c>
      <c r="Y153" s="2748"/>
      <c r="Z153" s="2910">
        <v>1318</v>
      </c>
      <c r="AA153" s="2746"/>
      <c r="AB153" s="3751"/>
      <c r="AC153" s="1393">
        <f t="shared" si="6"/>
        <v>0</v>
      </c>
      <c r="AD153" s="1393">
        <f t="shared" si="7"/>
        <v>0</v>
      </c>
      <c r="AE153" s="3783"/>
      <c r="AF153" s="1393">
        <f t="shared" si="8"/>
        <v>0</v>
      </c>
    </row>
    <row r="154" spans="1:32" s="2792" customFormat="1" ht="15.75" customHeight="1">
      <c r="A154" s="2749">
        <v>9091</v>
      </c>
      <c r="B154" s="2750" t="s">
        <v>2672</v>
      </c>
      <c r="C154" s="2877" t="s">
        <v>2673</v>
      </c>
      <c r="D154" s="2912"/>
      <c r="E154" s="2912"/>
      <c r="F154" s="2879"/>
      <c r="G154" s="2829">
        <v>1</v>
      </c>
      <c r="H154" s="2830"/>
      <c r="I154" s="2726">
        <v>20.7</v>
      </c>
      <c r="J154" s="2831"/>
      <c r="K154" s="2832">
        <v>2</v>
      </c>
      <c r="L154" s="3661"/>
      <c r="M154" s="2834" t="s">
        <v>3287</v>
      </c>
      <c r="N154" s="3090"/>
      <c r="O154" s="2947"/>
      <c r="P154" s="2948"/>
      <c r="Q154" s="2947"/>
      <c r="R154" s="3709"/>
      <c r="S154" s="3065"/>
      <c r="T154" s="2947"/>
      <c r="U154" s="2948"/>
      <c r="V154" s="2947"/>
      <c r="W154" s="2949"/>
      <c r="X154" s="2951">
        <v>0.1</v>
      </c>
      <c r="Y154" s="2253"/>
      <c r="Z154" s="2836">
        <v>1470</v>
      </c>
      <c r="AA154" s="2837"/>
      <c r="AB154" s="3745"/>
      <c r="AC154" s="1393">
        <f t="shared" si="6"/>
        <v>0</v>
      </c>
      <c r="AD154" s="1393">
        <f t="shared" si="7"/>
        <v>0</v>
      </c>
      <c r="AE154" s="3783"/>
      <c r="AF154" s="1393">
        <f t="shared" si="8"/>
        <v>0</v>
      </c>
    </row>
    <row r="155" spans="1:32" s="2792" customFormat="1" ht="15.75" customHeight="1">
      <c r="A155" s="2803">
        <v>9092</v>
      </c>
      <c r="B155" s="2804" t="s">
        <v>2674</v>
      </c>
      <c r="C155" s="3170" t="s">
        <v>2675</v>
      </c>
      <c r="D155" s="3171"/>
      <c r="E155" s="3171"/>
      <c r="F155" s="3172"/>
      <c r="G155" s="2807">
        <v>0.8</v>
      </c>
      <c r="H155" s="2808"/>
      <c r="I155" s="2726">
        <v>37.299999999999997</v>
      </c>
      <c r="J155" s="2831"/>
      <c r="K155" s="2811">
        <v>4</v>
      </c>
      <c r="L155" s="3660"/>
      <c r="M155" s="2812" t="s">
        <v>3288</v>
      </c>
      <c r="N155" s="3090"/>
      <c r="O155" s="2947"/>
      <c r="P155" s="2948"/>
      <c r="Q155" s="2947"/>
      <c r="R155" s="3709"/>
      <c r="S155" s="3065"/>
      <c r="T155" s="2947"/>
      <c r="U155" s="2948"/>
      <c r="V155" s="2947"/>
      <c r="W155" s="2949"/>
      <c r="X155" s="2964">
        <v>0.02</v>
      </c>
      <c r="Y155" s="2824"/>
      <c r="Z155" s="2825">
        <v>16335</v>
      </c>
      <c r="AA155" s="2826"/>
      <c r="AB155" s="3744"/>
      <c r="AC155" s="1393">
        <f t="shared" si="6"/>
        <v>0</v>
      </c>
      <c r="AD155" s="1393">
        <f t="shared" si="7"/>
        <v>0</v>
      </c>
      <c r="AE155" s="3783"/>
      <c r="AF155" s="1393">
        <f t="shared" si="8"/>
        <v>0</v>
      </c>
    </row>
    <row r="156" spans="1:32" s="2792" customFormat="1" ht="15.75" customHeight="1">
      <c r="A156" s="2752">
        <v>9093</v>
      </c>
      <c r="B156" s="3173" t="s">
        <v>2676</v>
      </c>
      <c r="C156" s="3174" t="s">
        <v>2677</v>
      </c>
      <c r="D156" s="3175"/>
      <c r="E156" s="3175"/>
      <c r="F156" s="2755"/>
      <c r="G156" s="2756">
        <v>0.6</v>
      </c>
      <c r="H156" s="2757"/>
      <c r="I156" s="2867">
        <v>37.299999999999997</v>
      </c>
      <c r="J156" s="2758"/>
      <c r="K156" s="2759">
        <v>4</v>
      </c>
      <c r="L156" s="3658"/>
      <c r="M156" s="2760" t="s">
        <v>280</v>
      </c>
      <c r="N156" s="3090"/>
      <c r="O156" s="2947"/>
      <c r="P156" s="2948"/>
      <c r="Q156" s="2947"/>
      <c r="R156" s="3709"/>
      <c r="S156" s="3065"/>
      <c r="T156" s="2947"/>
      <c r="U156" s="2948"/>
      <c r="V156" s="2947"/>
      <c r="W156" s="2949"/>
      <c r="X156" s="2974">
        <v>0.02</v>
      </c>
      <c r="Y156" s="2769"/>
      <c r="Z156" s="2846">
        <v>13369</v>
      </c>
      <c r="AA156" s="2767"/>
      <c r="AB156" s="3746"/>
      <c r="AC156" s="1393">
        <f t="shared" si="6"/>
        <v>0</v>
      </c>
      <c r="AD156" s="1393">
        <f t="shared" si="7"/>
        <v>0</v>
      </c>
      <c r="AE156" s="3783"/>
      <c r="AF156" s="1393">
        <f t="shared" si="8"/>
        <v>0</v>
      </c>
    </row>
    <row r="157" spans="1:32" s="2792" customFormat="1" ht="15.75" customHeight="1">
      <c r="A157" s="3176">
        <v>9095</v>
      </c>
      <c r="B157" s="3173" t="s">
        <v>2678</v>
      </c>
      <c r="C157" s="2754" t="s">
        <v>2679</v>
      </c>
      <c r="D157" s="2754"/>
      <c r="E157" s="2754"/>
      <c r="F157" s="2866"/>
      <c r="G157" s="3113">
        <v>0.8</v>
      </c>
      <c r="H157" s="3089"/>
      <c r="I157" s="2867">
        <v>24.9</v>
      </c>
      <c r="J157" s="3113"/>
      <c r="K157" s="2759">
        <v>3</v>
      </c>
      <c r="L157" s="3663"/>
      <c r="M157" s="3089" t="s">
        <v>2680</v>
      </c>
      <c r="N157" s="3177"/>
      <c r="O157" s="2970"/>
      <c r="P157" s="2971"/>
      <c r="Q157" s="2970"/>
      <c r="R157" s="3712"/>
      <c r="S157" s="3178"/>
      <c r="T157" s="2970"/>
      <c r="U157" s="2971"/>
      <c r="V157" s="2970"/>
      <c r="W157" s="2972"/>
      <c r="X157" s="2974">
        <v>0.05</v>
      </c>
      <c r="Y157" s="2769"/>
      <c r="Z157" s="2846">
        <v>4759</v>
      </c>
      <c r="AA157" s="2769"/>
      <c r="AB157" s="3739"/>
      <c r="AC157" s="1393">
        <f t="shared" si="6"/>
        <v>0</v>
      </c>
      <c r="AD157" s="1393">
        <f t="shared" si="7"/>
        <v>0</v>
      </c>
      <c r="AE157" s="3783"/>
      <c r="AF157" s="1393">
        <f t="shared" si="8"/>
        <v>0</v>
      </c>
    </row>
    <row r="158" spans="1:32" s="2792" customFormat="1" ht="27" customHeight="1" thickBot="1">
      <c r="A158" s="3114">
        <v>9096</v>
      </c>
      <c r="B158" s="3179" t="s">
        <v>2681</v>
      </c>
      <c r="C158" s="3180" t="s">
        <v>2682</v>
      </c>
      <c r="D158" s="3180"/>
      <c r="E158" s="3180"/>
      <c r="F158" s="3181"/>
      <c r="G158" s="3115" t="s">
        <v>216</v>
      </c>
      <c r="H158" s="3180"/>
      <c r="I158" s="3030">
        <v>37.299999999999997</v>
      </c>
      <c r="J158" s="3180"/>
      <c r="K158" s="3116">
        <v>4</v>
      </c>
      <c r="L158" s="3664"/>
      <c r="M158" s="3182" t="s">
        <v>3289</v>
      </c>
      <c r="N158" s="3092"/>
      <c r="O158" s="3034"/>
      <c r="P158" s="3035"/>
      <c r="Q158" s="3034"/>
      <c r="R158" s="3715"/>
      <c r="S158" s="3037"/>
      <c r="T158" s="3034"/>
      <c r="U158" s="3035"/>
      <c r="V158" s="3034"/>
      <c r="W158" s="3036"/>
      <c r="X158" s="3183"/>
      <c r="Y158" s="2896"/>
      <c r="Z158" s="3184"/>
      <c r="AA158" s="2896"/>
      <c r="AB158" s="3765"/>
      <c r="AC158" s="1393">
        <f t="shared" si="6"/>
        <v>0</v>
      </c>
      <c r="AD158" s="1393">
        <f t="shared" si="7"/>
        <v>0</v>
      </c>
      <c r="AE158" s="3783"/>
      <c r="AF158" s="1393">
        <f t="shared" si="8"/>
        <v>0</v>
      </c>
    </row>
    <row r="159" spans="1:32" s="2336" customFormat="1" ht="30" customHeight="1" thickBot="1">
      <c r="A159" s="3784"/>
      <c r="B159" s="1223" t="s">
        <v>2683</v>
      </c>
      <c r="C159" s="3785"/>
      <c r="D159" s="3785"/>
      <c r="E159" s="3785"/>
      <c r="F159" s="3786"/>
      <c r="G159" s="3787"/>
      <c r="H159" s="3788"/>
      <c r="I159" s="3789" t="s">
        <v>373</v>
      </c>
      <c r="J159" s="3788"/>
      <c r="K159" s="3788"/>
      <c r="L159" s="3790"/>
      <c r="M159" s="3791" t="s">
        <v>373</v>
      </c>
      <c r="N159" s="3792"/>
      <c r="O159" s="3793"/>
      <c r="P159" s="3794"/>
      <c r="Q159" s="3793"/>
      <c r="R159" s="3795"/>
      <c r="S159" s="3793"/>
      <c r="T159" s="3793"/>
      <c r="U159" s="3794"/>
      <c r="V159" s="3793"/>
      <c r="W159" s="3796"/>
      <c r="X159" s="3797"/>
      <c r="Y159" s="3788"/>
      <c r="Z159" s="3798" t="s">
        <v>373</v>
      </c>
      <c r="AA159" s="3788"/>
      <c r="AB159" s="3799"/>
      <c r="AC159" s="3800"/>
      <c r="AD159" s="3801"/>
      <c r="AE159" s="3801"/>
      <c r="AF159" s="3801"/>
    </row>
    <row r="160" spans="1:32" s="2792" customFormat="1" ht="15.75" customHeight="1" thickBot="1">
      <c r="A160" s="3005">
        <v>9409</v>
      </c>
      <c r="B160" s="3006" t="s">
        <v>2684</v>
      </c>
      <c r="C160" s="3040" t="s">
        <v>2685</v>
      </c>
      <c r="D160" s="3041"/>
      <c r="E160" s="3041"/>
      <c r="F160" s="3042"/>
      <c r="G160" s="3008">
        <v>0.4</v>
      </c>
      <c r="H160" s="3009"/>
      <c r="I160" s="2991">
        <v>37.299999999999997</v>
      </c>
      <c r="J160" s="3010"/>
      <c r="K160" s="3011">
        <v>4</v>
      </c>
      <c r="L160" s="3670"/>
      <c r="M160" s="2983" t="s">
        <v>3290</v>
      </c>
      <c r="N160" s="2994"/>
      <c r="O160" s="2995"/>
      <c r="P160" s="2996"/>
      <c r="Q160" s="2995"/>
      <c r="R160" s="3713"/>
      <c r="S160" s="2998"/>
      <c r="T160" s="2995"/>
      <c r="U160" s="2996"/>
      <c r="V160" s="2995"/>
      <c r="W160" s="2997"/>
      <c r="X160" s="2984">
        <v>0.01</v>
      </c>
      <c r="Y160" s="2985"/>
      <c r="Z160" s="3001">
        <v>43069</v>
      </c>
      <c r="AA160" s="3013"/>
      <c r="AB160" s="3755"/>
      <c r="AC160" s="1393">
        <f t="shared" si="6"/>
        <v>0</v>
      </c>
      <c r="AD160" s="1393">
        <f t="shared" si="7"/>
        <v>0</v>
      </c>
      <c r="AE160" s="3783"/>
      <c r="AF160" s="1393">
        <f t="shared" si="8"/>
        <v>0</v>
      </c>
    </row>
    <row r="161" spans="1:32" s="2792" customFormat="1" ht="30" customHeight="1" thickBot="1">
      <c r="A161" s="3784"/>
      <c r="B161" s="1223" t="s">
        <v>2686</v>
      </c>
      <c r="C161" s="3785"/>
      <c r="D161" s="3785"/>
      <c r="E161" s="3785"/>
      <c r="F161" s="3786"/>
      <c r="G161" s="3787"/>
      <c r="H161" s="3788"/>
      <c r="I161" s="3789" t="s">
        <v>373</v>
      </c>
      <c r="J161" s="3788"/>
      <c r="K161" s="3788"/>
      <c r="L161" s="3790"/>
      <c r="M161" s="3791" t="s">
        <v>373</v>
      </c>
      <c r="N161" s="3792"/>
      <c r="O161" s="3793"/>
      <c r="P161" s="3794"/>
      <c r="Q161" s="3793"/>
      <c r="R161" s="3795"/>
      <c r="S161" s="3793"/>
      <c r="T161" s="3793"/>
      <c r="U161" s="3794"/>
      <c r="V161" s="3793"/>
      <c r="W161" s="3796"/>
      <c r="X161" s="3797"/>
      <c r="Y161" s="3788"/>
      <c r="Z161" s="3798" t="s">
        <v>373</v>
      </c>
      <c r="AA161" s="3788"/>
      <c r="AB161" s="3799"/>
      <c r="AC161" s="3800"/>
      <c r="AD161" s="3801"/>
      <c r="AE161" s="3801"/>
      <c r="AF161" s="3801"/>
    </row>
    <row r="162" spans="1:32" s="2792" customFormat="1" ht="15.75" customHeight="1">
      <c r="A162" s="2727">
        <v>9031</v>
      </c>
      <c r="B162" s="2728" t="s">
        <v>2545</v>
      </c>
      <c r="C162" s="3014" t="s">
        <v>2454</v>
      </c>
      <c r="D162" s="3015"/>
      <c r="E162" s="3015"/>
      <c r="F162" s="3016"/>
      <c r="G162" s="2732">
        <v>0.1</v>
      </c>
      <c r="H162" s="2733"/>
      <c r="I162" s="2734">
        <v>24.9</v>
      </c>
      <c r="J162" s="2735"/>
      <c r="K162" s="2736">
        <v>3</v>
      </c>
      <c r="L162" s="3657"/>
      <c r="M162" s="2738" t="s">
        <v>3291</v>
      </c>
      <c r="N162" s="3058"/>
      <c r="O162" s="3020"/>
      <c r="P162" s="3021"/>
      <c r="Q162" s="3020"/>
      <c r="R162" s="3717"/>
      <c r="S162" s="3019"/>
      <c r="T162" s="3020"/>
      <c r="U162" s="3021"/>
      <c r="V162" s="3020"/>
      <c r="W162" s="3022"/>
      <c r="X162" s="2745">
        <v>0.02</v>
      </c>
      <c r="Y162" s="2748"/>
      <c r="Z162" s="2910">
        <v>12920</v>
      </c>
      <c r="AA162" s="2746"/>
      <c r="AB162" s="3751"/>
      <c r="AC162" s="1393">
        <f t="shared" si="6"/>
        <v>0</v>
      </c>
      <c r="AD162" s="1393">
        <f t="shared" si="7"/>
        <v>0</v>
      </c>
      <c r="AE162" s="3783"/>
      <c r="AF162" s="1393">
        <f t="shared" si="8"/>
        <v>0</v>
      </c>
    </row>
    <row r="163" spans="1:32" s="2792" customFormat="1" ht="15.75" customHeight="1" thickBot="1">
      <c r="A163" s="2770">
        <v>9030</v>
      </c>
      <c r="B163" s="2771" t="s">
        <v>2687</v>
      </c>
      <c r="C163" s="3185" t="s">
        <v>2454</v>
      </c>
      <c r="D163" s="3108"/>
      <c r="E163" s="3108"/>
      <c r="F163" s="3109"/>
      <c r="G163" s="2774">
        <v>0.2</v>
      </c>
      <c r="H163" s="3083"/>
      <c r="I163" s="3030">
        <v>24.9</v>
      </c>
      <c r="J163" s="2777"/>
      <c r="K163" s="3084">
        <v>3</v>
      </c>
      <c r="L163" s="3659"/>
      <c r="M163" s="2779" t="s">
        <v>3292</v>
      </c>
      <c r="N163" s="3033"/>
      <c r="O163" s="3034"/>
      <c r="P163" s="3035"/>
      <c r="Q163" s="3034"/>
      <c r="R163" s="3715"/>
      <c r="S163" s="3037"/>
      <c r="T163" s="3034"/>
      <c r="U163" s="3035"/>
      <c r="V163" s="3034"/>
      <c r="W163" s="3036"/>
      <c r="X163" s="2784">
        <v>0.02</v>
      </c>
      <c r="Y163" s="2785"/>
      <c r="Z163" s="2786">
        <v>12920</v>
      </c>
      <c r="AA163" s="2787"/>
      <c r="AB163" s="3740"/>
      <c r="AC163" s="1393">
        <f t="shared" si="6"/>
        <v>0</v>
      </c>
      <c r="AD163" s="1393">
        <f t="shared" si="7"/>
        <v>0</v>
      </c>
      <c r="AE163" s="3783"/>
      <c r="AF163" s="1393">
        <f t="shared" si="8"/>
        <v>0</v>
      </c>
    </row>
    <row r="164" spans="1:32" s="2792" customFormat="1" ht="30" customHeight="1" thickBot="1">
      <c r="A164" s="3784"/>
      <c r="B164" s="1223" t="s">
        <v>2688</v>
      </c>
      <c r="C164" s="3785"/>
      <c r="D164" s="3785"/>
      <c r="E164" s="3785"/>
      <c r="F164" s="3786"/>
      <c r="G164" s="3787"/>
      <c r="H164" s="3788"/>
      <c r="I164" s="3789" t="s">
        <v>373</v>
      </c>
      <c r="J164" s="3788"/>
      <c r="K164" s="3788"/>
      <c r="L164" s="3790"/>
      <c r="M164" s="3791" t="s">
        <v>373</v>
      </c>
      <c r="N164" s="3792"/>
      <c r="O164" s="3793"/>
      <c r="P164" s="3794"/>
      <c r="Q164" s="3793"/>
      <c r="R164" s="3795"/>
      <c r="S164" s="3793"/>
      <c r="T164" s="3793"/>
      <c r="U164" s="3794"/>
      <c r="V164" s="3793"/>
      <c r="W164" s="3796"/>
      <c r="X164" s="3797"/>
      <c r="Y164" s="3788"/>
      <c r="Z164" s="3798" t="s">
        <v>373</v>
      </c>
      <c r="AA164" s="3788"/>
      <c r="AB164" s="3799"/>
      <c r="AC164" s="3800"/>
      <c r="AD164" s="3801"/>
      <c r="AE164" s="3801"/>
      <c r="AF164" s="3801"/>
    </row>
    <row r="165" spans="1:32" s="2792" customFormat="1" ht="15.75" customHeight="1" thickBot="1">
      <c r="A165" s="3005">
        <v>9335</v>
      </c>
      <c r="B165" s="3006" t="s">
        <v>957</v>
      </c>
      <c r="C165" s="3048" t="s">
        <v>2689</v>
      </c>
      <c r="D165" s="2978"/>
      <c r="E165" s="2978"/>
      <c r="F165" s="2979"/>
      <c r="G165" s="3008">
        <v>0.7</v>
      </c>
      <c r="H165" s="3009"/>
      <c r="I165" s="2991">
        <v>24.9</v>
      </c>
      <c r="J165" s="3010"/>
      <c r="K165" s="3011">
        <v>3</v>
      </c>
      <c r="L165" s="3670"/>
      <c r="M165" s="2983" t="s">
        <v>3293</v>
      </c>
      <c r="N165" s="2994"/>
      <c r="O165" s="2995"/>
      <c r="P165" s="2996"/>
      <c r="Q165" s="2995"/>
      <c r="R165" s="3713"/>
      <c r="S165" s="2998"/>
      <c r="T165" s="2995"/>
      <c r="U165" s="2996"/>
      <c r="V165" s="2995"/>
      <c r="W165" s="2997"/>
      <c r="X165" s="2984">
        <v>0.05</v>
      </c>
      <c r="Y165" s="3013"/>
      <c r="Z165" s="2986">
        <v>2828</v>
      </c>
      <c r="AA165" s="3013"/>
      <c r="AB165" s="3755"/>
      <c r="AC165" s="1393">
        <f t="shared" si="6"/>
        <v>0</v>
      </c>
      <c r="AD165" s="1393">
        <f t="shared" si="7"/>
        <v>0</v>
      </c>
      <c r="AE165" s="3783"/>
      <c r="AF165" s="1393">
        <f t="shared" si="8"/>
        <v>0</v>
      </c>
    </row>
    <row r="166" spans="1:32" s="2792" customFormat="1" ht="30" customHeight="1" thickBot="1">
      <c r="A166" s="3784"/>
      <c r="B166" s="1223" t="s">
        <v>2690</v>
      </c>
      <c r="C166" s="3785"/>
      <c r="D166" s="3785"/>
      <c r="E166" s="3785"/>
      <c r="F166" s="3786"/>
      <c r="G166" s="3787"/>
      <c r="H166" s="3788"/>
      <c r="I166" s="3789" t="s">
        <v>373</v>
      </c>
      <c r="J166" s="3788"/>
      <c r="K166" s="3788"/>
      <c r="L166" s="3790"/>
      <c r="M166" s="3791" t="s">
        <v>373</v>
      </c>
      <c r="N166" s="3792"/>
      <c r="O166" s="3793"/>
      <c r="P166" s="3794"/>
      <c r="Q166" s="3793"/>
      <c r="R166" s="3795"/>
      <c r="S166" s="3793"/>
      <c r="T166" s="3793"/>
      <c r="U166" s="3794"/>
      <c r="V166" s="3793"/>
      <c r="W166" s="3796"/>
      <c r="X166" s="3797"/>
      <c r="Y166" s="3788"/>
      <c r="Z166" s="3798" t="s">
        <v>373</v>
      </c>
      <c r="AA166" s="3788"/>
      <c r="AB166" s="3799"/>
      <c r="AC166" s="3800"/>
      <c r="AD166" s="3801"/>
      <c r="AE166" s="3801"/>
      <c r="AF166" s="3801"/>
    </row>
    <row r="167" spans="1:32" s="2792" customFormat="1" ht="15.75" customHeight="1" thickBot="1">
      <c r="A167" s="3005">
        <v>9336</v>
      </c>
      <c r="B167" s="3006" t="s">
        <v>957</v>
      </c>
      <c r="C167" s="3048" t="s">
        <v>2561</v>
      </c>
      <c r="D167" s="2978"/>
      <c r="E167" s="2978"/>
      <c r="F167" s="2979"/>
      <c r="G167" s="3008">
        <v>0.04</v>
      </c>
      <c r="H167" s="3009"/>
      <c r="I167" s="2991">
        <v>45.7</v>
      </c>
      <c r="J167" s="3010"/>
      <c r="K167" s="3011">
        <v>5</v>
      </c>
      <c r="L167" s="3670"/>
      <c r="M167" s="2983" t="s">
        <v>3294</v>
      </c>
      <c r="N167" s="2994"/>
      <c r="O167" s="2995"/>
      <c r="P167" s="2996"/>
      <c r="Q167" s="2995"/>
      <c r="R167" s="3713"/>
      <c r="S167" s="2998"/>
      <c r="T167" s="2995"/>
      <c r="U167" s="2996"/>
      <c r="V167" s="2995"/>
      <c r="W167" s="2997"/>
      <c r="X167" s="3129">
        <v>5.0000000000000001E-3</v>
      </c>
      <c r="Y167" s="2985"/>
      <c r="Z167" s="3001">
        <v>84767</v>
      </c>
      <c r="AA167" s="3013"/>
      <c r="AB167" s="3755"/>
      <c r="AC167" s="1393">
        <f t="shared" si="6"/>
        <v>0</v>
      </c>
      <c r="AD167" s="1393">
        <f t="shared" si="7"/>
        <v>0</v>
      </c>
      <c r="AE167" s="3783"/>
      <c r="AF167" s="1393">
        <f t="shared" si="8"/>
        <v>0</v>
      </c>
    </row>
    <row r="168" spans="1:32" s="1171" customFormat="1" ht="30" customHeight="1" thickBot="1">
      <c r="A168" s="3784"/>
      <c r="B168" s="1223" t="s">
        <v>2691</v>
      </c>
      <c r="C168" s="3785"/>
      <c r="D168" s="3785"/>
      <c r="E168" s="3785"/>
      <c r="F168" s="3786"/>
      <c r="G168" s="3787"/>
      <c r="H168" s="3788"/>
      <c r="I168" s="3789" t="s">
        <v>373</v>
      </c>
      <c r="J168" s="3788"/>
      <c r="K168" s="3788"/>
      <c r="L168" s="3790"/>
      <c r="M168" s="3791"/>
      <c r="N168" s="3792"/>
      <c r="O168" s="3793"/>
      <c r="P168" s="3794"/>
      <c r="Q168" s="3793"/>
      <c r="R168" s="3795"/>
      <c r="S168" s="3793"/>
      <c r="T168" s="3793"/>
      <c r="U168" s="3794"/>
      <c r="V168" s="3793"/>
      <c r="W168" s="3796"/>
      <c r="X168" s="3797"/>
      <c r="Y168" s="3788"/>
      <c r="Z168" s="3798"/>
      <c r="AA168" s="3788"/>
      <c r="AB168" s="3799"/>
      <c r="AC168" s="3800"/>
      <c r="AD168" s="3801"/>
      <c r="AE168" s="3801"/>
      <c r="AF168" s="3801"/>
    </row>
    <row r="169" spans="1:32" s="2792" customFormat="1" ht="15.75" customHeight="1" thickBot="1">
      <c r="A169" s="2987">
        <v>9150</v>
      </c>
      <c r="B169" s="2988" t="s">
        <v>2545</v>
      </c>
      <c r="C169" s="3048" t="s">
        <v>2692</v>
      </c>
      <c r="D169" s="2978"/>
      <c r="E169" s="2978"/>
      <c r="F169" s="2979"/>
      <c r="G169" s="2980">
        <v>0.4</v>
      </c>
      <c r="H169" s="2990"/>
      <c r="I169" s="2991">
        <v>37.299999999999997</v>
      </c>
      <c r="J169" s="2992"/>
      <c r="K169" s="2993">
        <v>4</v>
      </c>
      <c r="L169" s="3669"/>
      <c r="M169" s="2983"/>
      <c r="N169" s="2994"/>
      <c r="O169" s="2995"/>
      <c r="P169" s="2996"/>
      <c r="Q169" s="2995"/>
      <c r="R169" s="3713"/>
      <c r="S169" s="2998"/>
      <c r="T169" s="2995"/>
      <c r="U169" s="2996"/>
      <c r="V169" s="2995"/>
      <c r="W169" s="2997"/>
      <c r="X169" s="3186"/>
      <c r="Y169" s="3187"/>
      <c r="Z169" s="3188"/>
      <c r="AA169" s="3189"/>
      <c r="AB169" s="3766"/>
      <c r="AC169" s="1393">
        <f t="shared" si="6"/>
        <v>0</v>
      </c>
      <c r="AD169" s="1393">
        <f t="shared" si="7"/>
        <v>0</v>
      </c>
      <c r="AE169" s="3783"/>
      <c r="AF169" s="1393">
        <f t="shared" si="8"/>
        <v>0</v>
      </c>
    </row>
    <row r="170" spans="1:32" s="2792" customFormat="1" ht="30" customHeight="1" thickBot="1">
      <c r="A170" s="3784"/>
      <c r="B170" s="1223" t="s">
        <v>2693</v>
      </c>
      <c r="C170" s="3785"/>
      <c r="D170" s="3785"/>
      <c r="E170" s="3785"/>
      <c r="F170" s="3786"/>
      <c r="G170" s="3787"/>
      <c r="H170" s="3788"/>
      <c r="I170" s="3789" t="s">
        <v>373</v>
      </c>
      <c r="J170" s="3788"/>
      <c r="K170" s="3788"/>
      <c r="L170" s="3790"/>
      <c r="M170" s="3791" t="s">
        <v>373</v>
      </c>
      <c r="N170" s="3792"/>
      <c r="O170" s="3793"/>
      <c r="P170" s="3794"/>
      <c r="Q170" s="3793"/>
      <c r="R170" s="3795"/>
      <c r="S170" s="3793"/>
      <c r="T170" s="3793"/>
      <c r="U170" s="3794"/>
      <c r="V170" s="3793"/>
      <c r="W170" s="3796"/>
      <c r="X170" s="3797"/>
      <c r="Y170" s="3788"/>
      <c r="Z170" s="3798" t="s">
        <v>373</v>
      </c>
      <c r="AA170" s="3788"/>
      <c r="AB170" s="3799"/>
      <c r="AC170" s="3800"/>
      <c r="AD170" s="3801"/>
      <c r="AE170" s="3801"/>
      <c r="AF170" s="3801"/>
    </row>
    <row r="171" spans="1:32" s="2792" customFormat="1" ht="15.75" customHeight="1" thickBot="1">
      <c r="A171" s="3005">
        <v>9579</v>
      </c>
      <c r="B171" s="3006" t="s">
        <v>2545</v>
      </c>
      <c r="C171" s="2978" t="s">
        <v>2694</v>
      </c>
      <c r="D171" s="2978"/>
      <c r="E171" s="2978"/>
      <c r="F171" s="2979"/>
      <c r="G171" s="3008">
        <v>0.7</v>
      </c>
      <c r="H171" s="3009"/>
      <c r="I171" s="2991">
        <v>24.9</v>
      </c>
      <c r="J171" s="3010"/>
      <c r="K171" s="3011">
        <v>3</v>
      </c>
      <c r="L171" s="3670"/>
      <c r="M171" s="3095" t="s">
        <v>3295</v>
      </c>
      <c r="N171" s="3096"/>
      <c r="O171" s="2995"/>
      <c r="P171" s="2996"/>
      <c r="Q171" s="2995"/>
      <c r="R171" s="3713"/>
      <c r="S171" s="2998"/>
      <c r="T171" s="2995"/>
      <c r="U171" s="2996"/>
      <c r="V171" s="2995"/>
      <c r="W171" s="3097"/>
      <c r="X171" s="2984">
        <v>0.05</v>
      </c>
      <c r="Y171" s="2985"/>
      <c r="Z171" s="3001">
        <v>4171</v>
      </c>
      <c r="AA171" s="3013"/>
      <c r="AB171" s="3755"/>
      <c r="AC171" s="1393">
        <f t="shared" si="6"/>
        <v>0</v>
      </c>
      <c r="AD171" s="1393">
        <f t="shared" si="7"/>
        <v>0</v>
      </c>
      <c r="AE171" s="3783"/>
      <c r="AF171" s="1393">
        <f t="shared" si="8"/>
        <v>0</v>
      </c>
    </row>
    <row r="172" spans="1:32" s="2792" customFormat="1" ht="30" customHeight="1" thickBot="1">
      <c r="A172" s="3784"/>
      <c r="B172" s="1223" t="s">
        <v>2695</v>
      </c>
      <c r="C172" s="3785"/>
      <c r="D172" s="3785"/>
      <c r="E172" s="3785"/>
      <c r="F172" s="3786"/>
      <c r="G172" s="3787"/>
      <c r="H172" s="3788"/>
      <c r="I172" s="3789" t="s">
        <v>373</v>
      </c>
      <c r="J172" s="3788"/>
      <c r="K172" s="3788"/>
      <c r="L172" s="3790"/>
      <c r="M172" s="3791" t="s">
        <v>373</v>
      </c>
      <c r="N172" s="3792"/>
      <c r="O172" s="3793"/>
      <c r="P172" s="3794"/>
      <c r="Q172" s="3793"/>
      <c r="R172" s="3795"/>
      <c r="S172" s="3793"/>
      <c r="T172" s="3793"/>
      <c r="U172" s="3794"/>
      <c r="V172" s="3793"/>
      <c r="W172" s="3796"/>
      <c r="X172" s="3797"/>
      <c r="Y172" s="3788"/>
      <c r="Z172" s="3798" t="s">
        <v>373</v>
      </c>
      <c r="AA172" s="3788"/>
      <c r="AB172" s="3799"/>
      <c r="AC172" s="3800"/>
      <c r="AD172" s="3801"/>
      <c r="AE172" s="3801"/>
      <c r="AF172" s="3801"/>
    </row>
    <row r="173" spans="1:32" s="2792" customFormat="1" ht="15.75" customHeight="1">
      <c r="A173" s="2727">
        <v>9590</v>
      </c>
      <c r="B173" s="3190" t="s">
        <v>2696</v>
      </c>
      <c r="C173" s="3014" t="s">
        <v>2697</v>
      </c>
      <c r="D173" s="3015"/>
      <c r="E173" s="3015"/>
      <c r="F173" s="3191"/>
      <c r="G173" s="2732" t="s">
        <v>219</v>
      </c>
      <c r="H173" s="2733"/>
      <c r="I173" s="2909">
        <v>67.5</v>
      </c>
      <c r="J173" s="2735"/>
      <c r="K173" s="2733">
        <v>6</v>
      </c>
      <c r="L173" s="3657"/>
      <c r="M173" s="2928" t="s">
        <v>3296</v>
      </c>
      <c r="N173" s="3088"/>
      <c r="O173" s="3020"/>
      <c r="P173" s="3021"/>
      <c r="Q173" s="3020"/>
      <c r="R173" s="3717"/>
      <c r="S173" s="3019"/>
      <c r="T173" s="3020"/>
      <c r="U173" s="3021"/>
      <c r="V173" s="3020"/>
      <c r="W173" s="3022"/>
      <c r="X173" s="2799"/>
      <c r="Y173" s="2802"/>
      <c r="Z173" s="2801"/>
      <c r="AA173" s="2802"/>
      <c r="AB173" s="3742"/>
      <c r="AC173" s="1393">
        <f t="shared" si="6"/>
        <v>0</v>
      </c>
      <c r="AD173" s="1393">
        <f t="shared" si="7"/>
        <v>0</v>
      </c>
      <c r="AE173" s="3783"/>
      <c r="AF173" s="1393">
        <f t="shared" si="8"/>
        <v>0</v>
      </c>
    </row>
    <row r="174" spans="1:32" s="2792" customFormat="1" ht="15.75" customHeight="1">
      <c r="A174" s="2749">
        <v>9591</v>
      </c>
      <c r="B174" s="2198" t="s">
        <v>2698</v>
      </c>
      <c r="C174" s="2877" t="s">
        <v>2699</v>
      </c>
      <c r="D174" s="2912"/>
      <c r="E174" s="2912"/>
      <c r="F174" s="2915"/>
      <c r="G174" s="2829" t="s">
        <v>219</v>
      </c>
      <c r="H174" s="2830"/>
      <c r="I174" s="2725">
        <v>67.5</v>
      </c>
      <c r="J174" s="2831"/>
      <c r="K174" s="2830">
        <v>6</v>
      </c>
      <c r="L174" s="3661"/>
      <c r="M174" s="3063" t="s">
        <v>3297</v>
      </c>
      <c r="N174" s="3090"/>
      <c r="O174" s="2947"/>
      <c r="P174" s="2948"/>
      <c r="Q174" s="2947"/>
      <c r="R174" s="3709"/>
      <c r="S174" s="3065"/>
      <c r="T174" s="2947"/>
      <c r="U174" s="2948"/>
      <c r="V174" s="2947"/>
      <c r="W174" s="2949"/>
      <c r="X174" s="2854"/>
      <c r="Y174" s="2857"/>
      <c r="Z174" s="2856"/>
      <c r="AA174" s="2857"/>
      <c r="AB174" s="3747"/>
      <c r="AC174" s="1393">
        <f t="shared" si="6"/>
        <v>0</v>
      </c>
      <c r="AD174" s="1393">
        <f t="shared" si="7"/>
        <v>0</v>
      </c>
      <c r="AE174" s="3783"/>
      <c r="AF174" s="1393">
        <f t="shared" si="8"/>
        <v>0</v>
      </c>
    </row>
    <row r="175" spans="1:32" s="2792" customFormat="1" ht="27" customHeight="1">
      <c r="A175" s="2899">
        <v>9594</v>
      </c>
      <c r="B175" s="3192" t="s">
        <v>2700</v>
      </c>
      <c r="C175" s="4511" t="s">
        <v>2701</v>
      </c>
      <c r="D175" s="4512"/>
      <c r="E175" s="4512"/>
      <c r="F175" s="4531"/>
      <c r="G175" s="2937" t="s">
        <v>219</v>
      </c>
      <c r="H175" s="3193"/>
      <c r="I175" s="2809">
        <v>67.5</v>
      </c>
      <c r="J175" s="3194"/>
      <c r="K175" s="2940">
        <v>6</v>
      </c>
      <c r="L175" s="3665"/>
      <c r="M175" s="2789"/>
      <c r="N175" s="3195"/>
      <c r="O175" s="3196"/>
      <c r="P175" s="3197"/>
      <c r="Q175" s="3196"/>
      <c r="R175" s="3722"/>
      <c r="S175" s="3199"/>
      <c r="T175" s="3196"/>
      <c r="U175" s="3197"/>
      <c r="V175" s="3196"/>
      <c r="W175" s="3198"/>
      <c r="X175" s="3200"/>
      <c r="Y175" s="3073"/>
      <c r="Z175" s="3074"/>
      <c r="AA175" s="3073"/>
      <c r="AB175" s="3767"/>
      <c r="AC175" s="1393">
        <f t="shared" si="6"/>
        <v>0</v>
      </c>
      <c r="AD175" s="1393">
        <f t="shared" si="7"/>
        <v>0</v>
      </c>
      <c r="AE175" s="3783"/>
      <c r="AF175" s="1393">
        <f t="shared" si="8"/>
        <v>0</v>
      </c>
    </row>
    <row r="176" spans="1:32" s="2792" customFormat="1" ht="15.75" customHeight="1" thickBot="1">
      <c r="A176" s="3114">
        <v>9596</v>
      </c>
      <c r="B176" s="3179" t="s">
        <v>2702</v>
      </c>
      <c r="C176" s="2772" t="s">
        <v>2703</v>
      </c>
      <c r="D176" s="2772"/>
      <c r="E176" s="2772"/>
      <c r="F176" s="2886"/>
      <c r="G176" s="2887" t="s">
        <v>219</v>
      </c>
      <c r="H176" s="2888"/>
      <c r="I176" s="3030">
        <v>67.5</v>
      </c>
      <c r="J176" s="3115"/>
      <c r="K176" s="3116">
        <v>6</v>
      </c>
      <c r="L176" s="3676"/>
      <c r="M176" s="3182" t="s">
        <v>3298</v>
      </c>
      <c r="N176" s="3033"/>
      <c r="O176" s="3034"/>
      <c r="P176" s="3035"/>
      <c r="Q176" s="3034"/>
      <c r="R176" s="3715"/>
      <c r="S176" s="3037"/>
      <c r="T176" s="3034"/>
      <c r="U176" s="3035"/>
      <c r="V176" s="3034"/>
      <c r="W176" s="3036"/>
      <c r="X176" s="3202"/>
      <c r="Y176" s="3118"/>
      <c r="Z176" s="3119"/>
      <c r="AA176" s="3120"/>
      <c r="AB176" s="3760"/>
      <c r="AC176" s="1393">
        <f t="shared" si="6"/>
        <v>0</v>
      </c>
      <c r="AD176" s="1393">
        <f t="shared" si="7"/>
        <v>0</v>
      </c>
      <c r="AE176" s="3783"/>
      <c r="AF176" s="1393">
        <f t="shared" si="8"/>
        <v>0</v>
      </c>
    </row>
    <row r="177" spans="1:32" s="2792" customFormat="1" ht="30" customHeight="1" thickBot="1">
      <c r="A177" s="3784"/>
      <c r="B177" s="1223" t="s">
        <v>2704</v>
      </c>
      <c r="C177" s="3785"/>
      <c r="D177" s="3785"/>
      <c r="E177" s="3785"/>
      <c r="F177" s="3786"/>
      <c r="G177" s="3787"/>
      <c r="H177" s="3788"/>
      <c r="I177" s="3789" t="s">
        <v>373</v>
      </c>
      <c r="J177" s="3788"/>
      <c r="K177" s="3788"/>
      <c r="L177" s="3790"/>
      <c r="M177" s="3791" t="s">
        <v>373</v>
      </c>
      <c r="N177" s="3792"/>
      <c r="O177" s="3793"/>
      <c r="P177" s="3794"/>
      <c r="Q177" s="3793"/>
      <c r="R177" s="3795"/>
      <c r="S177" s="3793"/>
      <c r="T177" s="3793"/>
      <c r="U177" s="3794"/>
      <c r="V177" s="3793"/>
      <c r="W177" s="3796"/>
      <c r="X177" s="3797"/>
      <c r="Y177" s="3788"/>
      <c r="Z177" s="3798" t="s">
        <v>373</v>
      </c>
      <c r="AA177" s="3788"/>
      <c r="AB177" s="3799"/>
      <c r="AC177" s="3800"/>
      <c r="AD177" s="3801"/>
      <c r="AE177" s="3801"/>
      <c r="AF177" s="3801"/>
    </row>
    <row r="178" spans="1:32" s="2792" customFormat="1" ht="15.75" customHeight="1">
      <c r="A178" s="2727">
        <v>9572</v>
      </c>
      <c r="B178" s="3203" t="s">
        <v>2705</v>
      </c>
      <c r="C178" s="3014" t="s">
        <v>2706</v>
      </c>
      <c r="D178" s="3015"/>
      <c r="E178" s="3015"/>
      <c r="F178" s="3016"/>
      <c r="G178" s="2732">
        <v>0.5</v>
      </c>
      <c r="H178" s="2928"/>
      <c r="I178" s="2734">
        <v>24.9</v>
      </c>
      <c r="J178" s="2735"/>
      <c r="K178" s="2736">
        <v>3</v>
      </c>
      <c r="L178" s="3657"/>
      <c r="M178" s="2928" t="s">
        <v>3299</v>
      </c>
      <c r="N178" s="3088"/>
      <c r="O178" s="3020"/>
      <c r="P178" s="3021"/>
      <c r="Q178" s="3020"/>
      <c r="R178" s="3717"/>
      <c r="S178" s="3019"/>
      <c r="T178" s="3020"/>
      <c r="U178" s="3021"/>
      <c r="V178" s="3020"/>
      <c r="W178" s="3022"/>
      <c r="X178" s="2745">
        <v>0.03</v>
      </c>
      <c r="Y178" s="2746"/>
      <c r="Z178" s="2910">
        <v>5654</v>
      </c>
      <c r="AA178" s="2746"/>
      <c r="AB178" s="3751"/>
      <c r="AC178" s="1393">
        <f t="shared" si="6"/>
        <v>0</v>
      </c>
      <c r="AD178" s="1393">
        <f t="shared" si="7"/>
        <v>0</v>
      </c>
      <c r="AE178" s="3783"/>
      <c r="AF178" s="1393">
        <f t="shared" si="8"/>
        <v>0</v>
      </c>
    </row>
    <row r="179" spans="1:32" s="2792" customFormat="1" ht="15.75" customHeight="1">
      <c r="A179" s="2749">
        <v>9573</v>
      </c>
      <c r="B179" s="2252" t="s">
        <v>2707</v>
      </c>
      <c r="C179" s="2858" t="s">
        <v>2708</v>
      </c>
      <c r="D179" s="2827"/>
      <c r="E179" s="2827"/>
      <c r="F179" s="2828"/>
      <c r="G179" s="2829">
        <v>0.7</v>
      </c>
      <c r="H179" s="2830"/>
      <c r="I179" s="2726">
        <v>24.9</v>
      </c>
      <c r="J179" s="2831"/>
      <c r="K179" s="2832">
        <v>3</v>
      </c>
      <c r="L179" s="3661"/>
      <c r="M179" s="3063" t="s">
        <v>3300</v>
      </c>
      <c r="N179" s="3177"/>
      <c r="O179" s="2970"/>
      <c r="P179" s="2971"/>
      <c r="Q179" s="2947"/>
      <c r="R179" s="3709"/>
      <c r="S179" s="3065"/>
      <c r="T179" s="2947"/>
      <c r="U179" s="2948"/>
      <c r="V179" s="2947"/>
      <c r="W179" s="2949"/>
      <c r="X179" s="2823">
        <v>0.05</v>
      </c>
      <c r="Y179" s="2826"/>
      <c r="Z179" s="2836">
        <v>4171</v>
      </c>
      <c r="AA179" s="2837"/>
      <c r="AB179" s="3745"/>
      <c r="AC179" s="1393">
        <f t="shared" si="6"/>
        <v>0</v>
      </c>
      <c r="AD179" s="1393">
        <f t="shared" si="7"/>
        <v>0</v>
      </c>
      <c r="AE179" s="3783"/>
      <c r="AF179" s="1393">
        <f t="shared" si="8"/>
        <v>0</v>
      </c>
    </row>
    <row r="180" spans="1:32" s="2792" customFormat="1" ht="15.75" customHeight="1">
      <c r="A180" s="2749">
        <v>9575</v>
      </c>
      <c r="B180" s="2252" t="s">
        <v>2709</v>
      </c>
      <c r="C180" s="2858" t="s">
        <v>2497</v>
      </c>
      <c r="D180" s="2827"/>
      <c r="E180" s="2827"/>
      <c r="F180" s="2828"/>
      <c r="G180" s="2829">
        <v>0.7</v>
      </c>
      <c r="H180" s="2830"/>
      <c r="I180" s="2726">
        <v>24.9</v>
      </c>
      <c r="J180" s="2831"/>
      <c r="K180" s="2832">
        <v>3</v>
      </c>
      <c r="L180" s="3661"/>
      <c r="M180" s="3063" t="s">
        <v>3301</v>
      </c>
      <c r="N180" s="2751">
        <v>5</v>
      </c>
      <c r="O180" s="3060"/>
      <c r="P180" s="2725">
        <v>25</v>
      </c>
      <c r="Q180" s="3060"/>
      <c r="R180" s="3723"/>
      <c r="S180" s="3065"/>
      <c r="T180" s="2947"/>
      <c r="U180" s="2948"/>
      <c r="V180" s="2947"/>
      <c r="W180" s="2949"/>
      <c r="X180" s="2835">
        <v>0.05</v>
      </c>
      <c r="Y180" s="2837"/>
      <c r="Z180" s="2836">
        <v>2688</v>
      </c>
      <c r="AA180" s="2837"/>
      <c r="AB180" s="3745"/>
      <c r="AC180" s="1393">
        <f t="shared" si="6"/>
        <v>0</v>
      </c>
      <c r="AD180" s="1393">
        <f t="shared" si="7"/>
        <v>0</v>
      </c>
      <c r="AE180" s="3783"/>
      <c r="AF180" s="1393">
        <f t="shared" si="8"/>
        <v>0</v>
      </c>
    </row>
    <row r="181" spans="1:32" s="2792" customFormat="1" ht="15.75" customHeight="1">
      <c r="A181" s="2749">
        <v>9578</v>
      </c>
      <c r="B181" s="2252" t="s">
        <v>2710</v>
      </c>
      <c r="C181" s="2858" t="s">
        <v>2711</v>
      </c>
      <c r="D181" s="2827"/>
      <c r="E181" s="2827"/>
      <c r="F181" s="2828"/>
      <c r="G181" s="2829">
        <v>0.7</v>
      </c>
      <c r="H181" s="2830"/>
      <c r="I181" s="2726">
        <v>24.9</v>
      </c>
      <c r="J181" s="2831"/>
      <c r="K181" s="2832">
        <v>3</v>
      </c>
      <c r="L181" s="3661"/>
      <c r="M181" s="3063" t="s">
        <v>3302</v>
      </c>
      <c r="N181" s="3090"/>
      <c r="O181" s="2947"/>
      <c r="P181" s="2948"/>
      <c r="Q181" s="2947"/>
      <c r="R181" s="3709"/>
      <c r="S181" s="3065"/>
      <c r="T181" s="2947"/>
      <c r="U181" s="2948"/>
      <c r="V181" s="2947"/>
      <c r="W181" s="2949"/>
      <c r="X181" s="2835">
        <v>0.05</v>
      </c>
      <c r="Y181" s="2837"/>
      <c r="Z181" s="2836">
        <v>4171</v>
      </c>
      <c r="AA181" s="2837"/>
      <c r="AB181" s="3745"/>
      <c r="AC181" s="1393">
        <f t="shared" si="6"/>
        <v>0</v>
      </c>
      <c r="AD181" s="1393">
        <f t="shared" si="7"/>
        <v>0</v>
      </c>
      <c r="AE181" s="3783"/>
      <c r="AF181" s="1393">
        <f t="shared" si="8"/>
        <v>0</v>
      </c>
    </row>
    <row r="182" spans="1:32" s="2792" customFormat="1" ht="15.75" customHeight="1">
      <c r="A182" s="2803">
        <v>9574</v>
      </c>
      <c r="B182" s="3204" t="s">
        <v>2712</v>
      </c>
      <c r="C182" s="3161" t="s">
        <v>2713</v>
      </c>
      <c r="D182" s="2805"/>
      <c r="E182" s="2805"/>
      <c r="F182" s="2821"/>
      <c r="G182" s="2807">
        <v>0.7</v>
      </c>
      <c r="H182" s="2808"/>
      <c r="I182" s="2809">
        <v>24.9</v>
      </c>
      <c r="J182" s="2810"/>
      <c r="K182" s="2811">
        <v>3</v>
      </c>
      <c r="L182" s="3660"/>
      <c r="M182" s="3159" t="s">
        <v>3303</v>
      </c>
      <c r="N182" s="3090"/>
      <c r="O182" s="2947"/>
      <c r="P182" s="2948"/>
      <c r="Q182" s="2947"/>
      <c r="R182" s="3709"/>
      <c r="S182" s="3065"/>
      <c r="T182" s="2947"/>
      <c r="U182" s="2948"/>
      <c r="V182" s="2947"/>
      <c r="W182" s="2949"/>
      <c r="X182" s="2823">
        <v>0.05</v>
      </c>
      <c r="Y182" s="2826"/>
      <c r="Z182" s="2825">
        <v>4171</v>
      </c>
      <c r="AA182" s="2826"/>
      <c r="AB182" s="3744"/>
      <c r="AC182" s="1393">
        <f t="shared" si="6"/>
        <v>0</v>
      </c>
      <c r="AD182" s="1393">
        <f t="shared" si="7"/>
        <v>0</v>
      </c>
      <c r="AE182" s="3783"/>
      <c r="AF182" s="1393">
        <f t="shared" si="8"/>
        <v>0</v>
      </c>
    </row>
    <row r="183" spans="1:32" s="2792" customFormat="1" ht="15.75" customHeight="1">
      <c r="A183" s="2803">
        <v>9581</v>
      </c>
      <c r="B183" s="3204" t="s">
        <v>2714</v>
      </c>
      <c r="C183" s="2252" t="s">
        <v>2715</v>
      </c>
      <c r="D183" s="2824"/>
      <c r="E183" s="2824"/>
      <c r="F183" s="2806"/>
      <c r="G183" s="2807">
        <v>0.7</v>
      </c>
      <c r="H183" s="2808"/>
      <c r="I183" s="2809">
        <v>24.9</v>
      </c>
      <c r="J183" s="2810"/>
      <c r="K183" s="2811">
        <v>3</v>
      </c>
      <c r="L183" s="3660"/>
      <c r="M183" s="3159" t="s">
        <v>3304</v>
      </c>
      <c r="N183" s="3090"/>
      <c r="O183" s="2947"/>
      <c r="P183" s="2948"/>
      <c r="Q183" s="2947"/>
      <c r="R183" s="3709"/>
      <c r="S183" s="3065"/>
      <c r="T183" s="2947"/>
      <c r="U183" s="2948"/>
      <c r="V183" s="2947"/>
      <c r="W183" s="2949"/>
      <c r="X183" s="2823">
        <v>0.05</v>
      </c>
      <c r="Y183" s="2826"/>
      <c r="Z183" s="2825">
        <v>4171</v>
      </c>
      <c r="AA183" s="2826"/>
      <c r="AB183" s="3744"/>
      <c r="AC183" s="1393">
        <f t="shared" si="6"/>
        <v>0</v>
      </c>
      <c r="AD183" s="1393">
        <f t="shared" si="7"/>
        <v>0</v>
      </c>
      <c r="AE183" s="3783"/>
      <c r="AF183" s="1393">
        <f t="shared" si="8"/>
        <v>0</v>
      </c>
    </row>
    <row r="184" spans="1:32" s="2792" customFormat="1" ht="15.75" customHeight="1">
      <c r="A184" s="2749">
        <v>9582</v>
      </c>
      <c r="B184" s="2252" t="s">
        <v>2716</v>
      </c>
      <c r="C184" s="2858" t="s">
        <v>2717</v>
      </c>
      <c r="D184" s="2827"/>
      <c r="E184" s="2827"/>
      <c r="F184" s="2828"/>
      <c r="G184" s="2829">
        <v>0.7</v>
      </c>
      <c r="H184" s="2830"/>
      <c r="I184" s="2726">
        <v>24.9</v>
      </c>
      <c r="J184" s="2831"/>
      <c r="K184" s="2832">
        <v>3</v>
      </c>
      <c r="L184" s="3661"/>
      <c r="M184" s="3063" t="s">
        <v>3305</v>
      </c>
      <c r="N184" s="3090"/>
      <c r="O184" s="2947"/>
      <c r="P184" s="2948"/>
      <c r="Q184" s="2947"/>
      <c r="R184" s="3709"/>
      <c r="S184" s="3065"/>
      <c r="T184" s="2947"/>
      <c r="U184" s="2948"/>
      <c r="V184" s="2947"/>
      <c r="W184" s="2949"/>
      <c r="X184" s="2835">
        <v>0.05</v>
      </c>
      <c r="Y184" s="2837"/>
      <c r="Z184" s="2836">
        <v>4171</v>
      </c>
      <c r="AA184" s="2837"/>
      <c r="AB184" s="3745"/>
      <c r="AC184" s="1393">
        <f t="shared" si="6"/>
        <v>0</v>
      </c>
      <c r="AD184" s="1393">
        <f t="shared" si="7"/>
        <v>0</v>
      </c>
      <c r="AE184" s="3783"/>
      <c r="AF184" s="1393">
        <f t="shared" si="8"/>
        <v>0</v>
      </c>
    </row>
    <row r="185" spans="1:32" s="2792" customFormat="1" ht="15.75" customHeight="1">
      <c r="A185" s="2749">
        <v>9583</v>
      </c>
      <c r="B185" s="2252" t="s">
        <v>2718</v>
      </c>
      <c r="C185" s="2858" t="s">
        <v>2719</v>
      </c>
      <c r="D185" s="2827"/>
      <c r="E185" s="2827"/>
      <c r="F185" s="2828"/>
      <c r="G185" s="2829">
        <v>0.7</v>
      </c>
      <c r="H185" s="2830"/>
      <c r="I185" s="2726">
        <v>24.9</v>
      </c>
      <c r="J185" s="2831"/>
      <c r="K185" s="2832">
        <v>3</v>
      </c>
      <c r="L185" s="3661"/>
      <c r="M185" s="3063" t="s">
        <v>3306</v>
      </c>
      <c r="N185" s="3090"/>
      <c r="O185" s="2947"/>
      <c r="P185" s="2948"/>
      <c r="Q185" s="2947"/>
      <c r="R185" s="3709"/>
      <c r="S185" s="3065"/>
      <c r="T185" s="2947"/>
      <c r="U185" s="2948"/>
      <c r="V185" s="2947"/>
      <c r="W185" s="2949"/>
      <c r="X185" s="2835">
        <v>0.05</v>
      </c>
      <c r="Y185" s="2837"/>
      <c r="Z185" s="2836">
        <v>4171</v>
      </c>
      <c r="AA185" s="2837"/>
      <c r="AB185" s="3745"/>
      <c r="AC185" s="1393">
        <f t="shared" si="6"/>
        <v>0</v>
      </c>
      <c r="AD185" s="1393">
        <f t="shared" si="7"/>
        <v>0</v>
      </c>
      <c r="AE185" s="3783"/>
      <c r="AF185" s="1393">
        <f t="shared" si="8"/>
        <v>0</v>
      </c>
    </row>
    <row r="186" spans="1:32" s="2792" customFormat="1" ht="15.75" customHeight="1">
      <c r="A186" s="2749">
        <v>9584</v>
      </c>
      <c r="B186" s="2252" t="s">
        <v>2720</v>
      </c>
      <c r="C186" s="2858" t="s">
        <v>2721</v>
      </c>
      <c r="D186" s="2827"/>
      <c r="E186" s="2827"/>
      <c r="F186" s="2828"/>
      <c r="G186" s="2829">
        <v>0.7</v>
      </c>
      <c r="H186" s="2830"/>
      <c r="I186" s="2726">
        <v>24.9</v>
      </c>
      <c r="J186" s="2831"/>
      <c r="K186" s="2832">
        <v>3</v>
      </c>
      <c r="L186" s="3661"/>
      <c r="M186" s="3063" t="s">
        <v>3307</v>
      </c>
      <c r="N186" s="3090"/>
      <c r="O186" s="2947"/>
      <c r="P186" s="2948"/>
      <c r="Q186" s="2947"/>
      <c r="R186" s="3709"/>
      <c r="S186" s="3065"/>
      <c r="T186" s="2947"/>
      <c r="U186" s="2948"/>
      <c r="V186" s="2947"/>
      <c r="W186" s="2949"/>
      <c r="X186" s="2835">
        <v>0.05</v>
      </c>
      <c r="Y186" s="2837"/>
      <c r="Z186" s="2836">
        <v>4171</v>
      </c>
      <c r="AA186" s="2837"/>
      <c r="AB186" s="3745"/>
      <c r="AC186" s="1393">
        <f t="shared" si="6"/>
        <v>0</v>
      </c>
      <c r="AD186" s="1393">
        <f t="shared" si="7"/>
        <v>0</v>
      </c>
      <c r="AE186" s="3783"/>
      <c r="AF186" s="1393">
        <f t="shared" si="8"/>
        <v>0</v>
      </c>
    </row>
    <row r="187" spans="1:32" s="2792" customFormat="1" ht="15.75" customHeight="1">
      <c r="A187" s="2749">
        <v>9587</v>
      </c>
      <c r="B187" s="2252" t="s">
        <v>2722</v>
      </c>
      <c r="C187" s="2858" t="s">
        <v>2723</v>
      </c>
      <c r="D187" s="2827"/>
      <c r="E187" s="2827"/>
      <c r="F187" s="2828"/>
      <c r="G187" s="2829">
        <v>0.5</v>
      </c>
      <c r="H187" s="2830"/>
      <c r="I187" s="2726">
        <v>24.9</v>
      </c>
      <c r="J187" s="2831"/>
      <c r="K187" s="2832">
        <v>3</v>
      </c>
      <c r="L187" s="3661"/>
      <c r="M187" s="3063" t="s">
        <v>3308</v>
      </c>
      <c r="N187" s="3090"/>
      <c r="O187" s="2947"/>
      <c r="P187" s="2948"/>
      <c r="Q187" s="2947"/>
      <c r="R187" s="3709"/>
      <c r="S187" s="3065"/>
      <c r="T187" s="2947"/>
      <c r="U187" s="2948"/>
      <c r="V187" s="2947"/>
      <c r="W187" s="2949"/>
      <c r="X187" s="2835">
        <v>0.05</v>
      </c>
      <c r="Y187" s="2837"/>
      <c r="Z187" s="2836">
        <v>4171</v>
      </c>
      <c r="AA187" s="2837"/>
      <c r="AB187" s="3745"/>
      <c r="AC187" s="1393">
        <f t="shared" si="6"/>
        <v>0</v>
      </c>
      <c r="AD187" s="1393">
        <f t="shared" si="7"/>
        <v>0</v>
      </c>
      <c r="AE187" s="3783"/>
      <c r="AF187" s="1393">
        <f t="shared" si="8"/>
        <v>0</v>
      </c>
    </row>
    <row r="188" spans="1:32" s="2792" customFormat="1" ht="15.75" customHeight="1">
      <c r="A188" s="2749">
        <v>9588</v>
      </c>
      <c r="B188" s="2252" t="s">
        <v>2724</v>
      </c>
      <c r="C188" s="2858" t="s">
        <v>2706</v>
      </c>
      <c r="D188" s="2827"/>
      <c r="E188" s="2827"/>
      <c r="F188" s="3112"/>
      <c r="G188" s="2829">
        <v>0.25</v>
      </c>
      <c r="H188" s="2830"/>
      <c r="I188" s="2726">
        <v>37.299999999999997</v>
      </c>
      <c r="J188" s="2831"/>
      <c r="K188" s="2832">
        <v>4</v>
      </c>
      <c r="L188" s="3661"/>
      <c r="M188" s="3063" t="s">
        <v>3309</v>
      </c>
      <c r="N188" s="3090"/>
      <c r="O188" s="2947"/>
      <c r="P188" s="2948"/>
      <c r="Q188" s="2947"/>
      <c r="R188" s="3709"/>
      <c r="S188" s="3065"/>
      <c r="T188" s="2947"/>
      <c r="U188" s="2948"/>
      <c r="V188" s="2947"/>
      <c r="W188" s="2949"/>
      <c r="X188" s="2854"/>
      <c r="Y188" s="2857"/>
      <c r="Z188" s="2856"/>
      <c r="AA188" s="2857"/>
      <c r="AB188" s="3747"/>
      <c r="AC188" s="1393">
        <f t="shared" si="6"/>
        <v>0</v>
      </c>
      <c r="AD188" s="1393">
        <f t="shared" si="7"/>
        <v>0</v>
      </c>
      <c r="AE188" s="3783"/>
      <c r="AF188" s="1393">
        <f t="shared" si="8"/>
        <v>0</v>
      </c>
    </row>
    <row r="189" spans="1:32" s="1171" customFormat="1" ht="15" customHeight="1">
      <c r="A189" s="2875">
        <v>9589</v>
      </c>
      <c r="B189" s="2198" t="s">
        <v>2725</v>
      </c>
      <c r="C189" s="4532" t="s">
        <v>2726</v>
      </c>
      <c r="D189" s="4533"/>
      <c r="E189" s="4533"/>
      <c r="F189" s="2915"/>
      <c r="G189" s="2761" t="s">
        <v>219</v>
      </c>
      <c r="H189" s="2880"/>
      <c r="I189" s="2726">
        <v>45.7</v>
      </c>
      <c r="J189" s="2881"/>
      <c r="K189" s="2882">
        <v>5</v>
      </c>
      <c r="L189" s="3662"/>
      <c r="M189" s="3205" t="s">
        <v>3310</v>
      </c>
      <c r="N189" s="3090"/>
      <c r="O189" s="2947"/>
      <c r="P189" s="2948"/>
      <c r="Q189" s="2947"/>
      <c r="R189" s="3709"/>
      <c r="S189" s="3065"/>
      <c r="T189" s="2947"/>
      <c r="U189" s="2948"/>
      <c r="V189" s="2947"/>
      <c r="W189" s="2949"/>
      <c r="X189" s="2854"/>
      <c r="Y189" s="2857"/>
      <c r="Z189" s="2856"/>
      <c r="AA189" s="2857"/>
      <c r="AB189" s="3747"/>
      <c r="AC189" s="1393">
        <f t="shared" si="6"/>
        <v>0</v>
      </c>
      <c r="AD189" s="1393">
        <f t="shared" si="7"/>
        <v>0</v>
      </c>
      <c r="AE189" s="3783"/>
      <c r="AF189" s="1393">
        <f t="shared" si="8"/>
        <v>0</v>
      </c>
    </row>
    <row r="190" spans="1:32" s="2792" customFormat="1" ht="15.75" customHeight="1">
      <c r="A190" s="2749">
        <v>9576</v>
      </c>
      <c r="B190" s="2252" t="s">
        <v>2727</v>
      </c>
      <c r="C190" s="2877" t="s">
        <v>2497</v>
      </c>
      <c r="D190" s="2912"/>
      <c r="E190" s="2912"/>
      <c r="F190" s="2828"/>
      <c r="G190" s="2829">
        <v>0.7</v>
      </c>
      <c r="H190" s="2830"/>
      <c r="I190" s="2726">
        <v>24.9</v>
      </c>
      <c r="J190" s="2831"/>
      <c r="K190" s="2832">
        <v>3</v>
      </c>
      <c r="L190" s="3661"/>
      <c r="M190" s="3063" t="s">
        <v>3311</v>
      </c>
      <c r="N190" s="3090"/>
      <c r="O190" s="2947"/>
      <c r="P190" s="2948"/>
      <c r="Q190" s="2947"/>
      <c r="R190" s="3709"/>
      <c r="S190" s="3065"/>
      <c r="T190" s="2947"/>
      <c r="U190" s="2948"/>
      <c r="V190" s="2947"/>
      <c r="W190" s="2949"/>
      <c r="X190" s="2835">
        <v>0.05</v>
      </c>
      <c r="Y190" s="2837"/>
      <c r="Z190" s="2836">
        <v>2688</v>
      </c>
      <c r="AA190" s="2837"/>
      <c r="AB190" s="3745"/>
      <c r="AC190" s="1393">
        <f t="shared" si="6"/>
        <v>0</v>
      </c>
      <c r="AD190" s="1393">
        <f t="shared" si="7"/>
        <v>0</v>
      </c>
      <c r="AE190" s="3783"/>
      <c r="AF190" s="1393">
        <f t="shared" si="8"/>
        <v>0</v>
      </c>
    </row>
    <row r="191" spans="1:32" s="2792" customFormat="1" ht="15.75" customHeight="1">
      <c r="A191" s="2749">
        <v>9577</v>
      </c>
      <c r="B191" s="2252" t="s">
        <v>2728</v>
      </c>
      <c r="C191" s="2858" t="s">
        <v>2729</v>
      </c>
      <c r="D191" s="2827"/>
      <c r="E191" s="2827"/>
      <c r="F191" s="2828"/>
      <c r="G191" s="2829">
        <v>0.7</v>
      </c>
      <c r="H191" s="2830"/>
      <c r="I191" s="2726">
        <v>24.9</v>
      </c>
      <c r="J191" s="2831"/>
      <c r="K191" s="2832">
        <v>3</v>
      </c>
      <c r="L191" s="3661"/>
      <c r="M191" s="3063" t="s">
        <v>3312</v>
      </c>
      <c r="N191" s="3090"/>
      <c r="O191" s="2947"/>
      <c r="P191" s="2948"/>
      <c r="Q191" s="2947"/>
      <c r="R191" s="3709"/>
      <c r="S191" s="3065"/>
      <c r="T191" s="2947"/>
      <c r="U191" s="2948"/>
      <c r="V191" s="2947"/>
      <c r="W191" s="2949"/>
      <c r="X191" s="2835">
        <v>0.05</v>
      </c>
      <c r="Y191" s="2837"/>
      <c r="Z191" s="2836">
        <v>4171</v>
      </c>
      <c r="AA191" s="2837"/>
      <c r="AB191" s="3745"/>
      <c r="AC191" s="1393">
        <f t="shared" si="6"/>
        <v>0</v>
      </c>
      <c r="AD191" s="1393">
        <f t="shared" si="7"/>
        <v>0</v>
      </c>
      <c r="AE191" s="3783"/>
      <c r="AF191" s="1393">
        <f t="shared" si="8"/>
        <v>0</v>
      </c>
    </row>
    <row r="192" spans="1:32" s="2792" customFormat="1" ht="15.75" customHeight="1" thickBot="1">
      <c r="A192" s="2770">
        <v>9585</v>
      </c>
      <c r="B192" s="3206" t="s">
        <v>2730</v>
      </c>
      <c r="C192" s="3185" t="s">
        <v>2731</v>
      </c>
      <c r="D192" s="3108"/>
      <c r="E192" s="3108"/>
      <c r="F192" s="3109"/>
      <c r="G192" s="2774">
        <v>0.6</v>
      </c>
      <c r="H192" s="3083"/>
      <c r="I192" s="3030">
        <v>24.9</v>
      </c>
      <c r="J192" s="2777"/>
      <c r="K192" s="3084">
        <v>3</v>
      </c>
      <c r="L192" s="3659"/>
      <c r="M192" s="2775" t="s">
        <v>3313</v>
      </c>
      <c r="N192" s="3092"/>
      <c r="O192" s="3034"/>
      <c r="P192" s="3035"/>
      <c r="Q192" s="3034"/>
      <c r="R192" s="3715"/>
      <c r="S192" s="3037"/>
      <c r="T192" s="3034"/>
      <c r="U192" s="3035"/>
      <c r="V192" s="3034"/>
      <c r="W192" s="3036"/>
      <c r="X192" s="2784">
        <v>0.05</v>
      </c>
      <c r="Y192" s="2787"/>
      <c r="Z192" s="2786">
        <v>4171</v>
      </c>
      <c r="AA192" s="2787"/>
      <c r="AB192" s="3740"/>
      <c r="AC192" s="1393">
        <f t="shared" si="6"/>
        <v>0</v>
      </c>
      <c r="AD192" s="1393">
        <f t="shared" si="7"/>
        <v>0</v>
      </c>
      <c r="AE192" s="3783"/>
      <c r="AF192" s="1393">
        <f t="shared" si="8"/>
        <v>0</v>
      </c>
    </row>
    <row r="193" spans="1:32" s="2792" customFormat="1" ht="30" customHeight="1" thickBot="1">
      <c r="A193" s="3784"/>
      <c r="B193" s="1223" t="s">
        <v>2732</v>
      </c>
      <c r="C193" s="3785"/>
      <c r="D193" s="3785"/>
      <c r="E193" s="3785"/>
      <c r="F193" s="3786"/>
      <c r="G193" s="3787"/>
      <c r="H193" s="3788"/>
      <c r="I193" s="3789" t="s">
        <v>373</v>
      </c>
      <c r="J193" s="3788"/>
      <c r="K193" s="3788"/>
      <c r="L193" s="3790"/>
      <c r="M193" s="3791" t="s">
        <v>373</v>
      </c>
      <c r="N193" s="3792"/>
      <c r="O193" s="3793"/>
      <c r="P193" s="3794"/>
      <c r="Q193" s="3793"/>
      <c r="R193" s="3795"/>
      <c r="S193" s="3793"/>
      <c r="T193" s="3793"/>
      <c r="U193" s="3794"/>
      <c r="V193" s="3793"/>
      <c r="W193" s="3796"/>
      <c r="X193" s="3797"/>
      <c r="Y193" s="3788"/>
      <c r="Z193" s="3798" t="s">
        <v>373</v>
      </c>
      <c r="AA193" s="3788"/>
      <c r="AB193" s="3799"/>
      <c r="AC193" s="3800"/>
      <c r="AD193" s="3801"/>
      <c r="AE193" s="3801"/>
      <c r="AF193" s="3801"/>
    </row>
    <row r="194" spans="1:32" s="2792" customFormat="1" ht="15.75" customHeight="1" thickBot="1">
      <c r="A194" s="3164">
        <v>9433</v>
      </c>
      <c r="B194" s="3207" t="s">
        <v>2733</v>
      </c>
      <c r="C194" s="3040" t="s">
        <v>2734</v>
      </c>
      <c r="D194" s="3041"/>
      <c r="E194" s="3041"/>
      <c r="F194" s="3208"/>
      <c r="G194" s="3008">
        <v>0.3</v>
      </c>
      <c r="H194" s="3095"/>
      <c r="I194" s="2991">
        <v>43.9</v>
      </c>
      <c r="J194" s="3165"/>
      <c r="K194" s="3011">
        <v>5</v>
      </c>
      <c r="L194" s="3681"/>
      <c r="M194" s="2779" t="s">
        <v>3314</v>
      </c>
      <c r="N194" s="2994"/>
      <c r="O194" s="2995"/>
      <c r="P194" s="2996"/>
      <c r="Q194" s="2995"/>
      <c r="R194" s="3713"/>
      <c r="S194" s="2998"/>
      <c r="T194" s="2995"/>
      <c r="U194" s="2996"/>
      <c r="V194" s="2995"/>
      <c r="W194" s="2997"/>
      <c r="X194" s="3209"/>
      <c r="Y194" s="3187"/>
      <c r="Z194" s="3188"/>
      <c r="AA194" s="3187"/>
      <c r="AB194" s="3768"/>
      <c r="AC194" s="1393">
        <f t="shared" si="6"/>
        <v>0</v>
      </c>
      <c r="AD194" s="1393">
        <f t="shared" si="7"/>
        <v>0</v>
      </c>
      <c r="AE194" s="3783"/>
      <c r="AF194" s="1393">
        <f t="shared" si="8"/>
        <v>0</v>
      </c>
    </row>
    <row r="195" spans="1:32" s="2792" customFormat="1" ht="30" customHeight="1" thickBot="1">
      <c r="A195" s="3784"/>
      <c r="B195" s="1223" t="s">
        <v>2735</v>
      </c>
      <c r="C195" s="3785"/>
      <c r="D195" s="3785"/>
      <c r="E195" s="3785"/>
      <c r="F195" s="3786"/>
      <c r="G195" s="3787"/>
      <c r="H195" s="3788"/>
      <c r="I195" s="3789"/>
      <c r="J195" s="3788"/>
      <c r="K195" s="3788"/>
      <c r="L195" s="3790"/>
      <c r="M195" s="3791" t="s">
        <v>373</v>
      </c>
      <c r="N195" s="3792"/>
      <c r="O195" s="3793"/>
      <c r="P195" s="3794"/>
      <c r="Q195" s="3793"/>
      <c r="R195" s="3795"/>
      <c r="S195" s="3793"/>
      <c r="T195" s="3793"/>
      <c r="U195" s="3794"/>
      <c r="V195" s="3793"/>
      <c r="W195" s="3796"/>
      <c r="X195" s="3797"/>
      <c r="Y195" s="3788"/>
      <c r="Z195" s="3798" t="s">
        <v>373</v>
      </c>
      <c r="AA195" s="3788"/>
      <c r="AB195" s="3799"/>
      <c r="AC195" s="3800"/>
      <c r="AD195" s="3801"/>
      <c r="AE195" s="3801"/>
      <c r="AF195" s="3801"/>
    </row>
    <row r="196" spans="1:32" s="2792" customFormat="1" ht="15.75" customHeight="1">
      <c r="A196" s="2900">
        <v>9190</v>
      </c>
      <c r="B196" s="2901" t="s">
        <v>2736</v>
      </c>
      <c r="C196" s="2729" t="s">
        <v>2538</v>
      </c>
      <c r="D196" s="2730"/>
      <c r="E196" s="2730"/>
      <c r="F196" s="2731"/>
      <c r="G196" s="2903">
        <v>1</v>
      </c>
      <c r="H196" s="2904"/>
      <c r="I196" s="2734">
        <v>20.7</v>
      </c>
      <c r="J196" s="2905"/>
      <c r="K196" s="2906">
        <v>2</v>
      </c>
      <c r="L196" s="3666"/>
      <c r="M196" s="2738" t="s">
        <v>3315</v>
      </c>
      <c r="N196" s="3058"/>
      <c r="O196" s="3020"/>
      <c r="P196" s="3021"/>
      <c r="Q196" s="3020"/>
      <c r="R196" s="3717"/>
      <c r="S196" s="3019"/>
      <c r="T196" s="3020"/>
      <c r="U196" s="3021"/>
      <c r="V196" s="3020"/>
      <c r="W196" s="3022"/>
      <c r="X196" s="3023">
        <v>0.05</v>
      </c>
      <c r="Y196" s="2748"/>
      <c r="Z196" s="2910">
        <v>5777</v>
      </c>
      <c r="AA196" s="2746"/>
      <c r="AB196" s="3751"/>
      <c r="AC196" s="1393">
        <f t="shared" si="6"/>
        <v>0</v>
      </c>
      <c r="AD196" s="1393">
        <f t="shared" si="7"/>
        <v>0</v>
      </c>
      <c r="AE196" s="3783"/>
      <c r="AF196" s="1393">
        <f t="shared" si="8"/>
        <v>0</v>
      </c>
    </row>
    <row r="197" spans="1:32" s="2792" customFormat="1" ht="15.75" customHeight="1" thickBot="1">
      <c r="A197" s="3134">
        <v>9191</v>
      </c>
      <c r="B197" s="3210" t="s">
        <v>2737</v>
      </c>
      <c r="C197" s="4517" t="s">
        <v>2738</v>
      </c>
      <c r="D197" s="4518"/>
      <c r="E197" s="4518"/>
      <c r="F197" s="4519"/>
      <c r="G197" s="3137">
        <v>1</v>
      </c>
      <c r="H197" s="3138"/>
      <c r="I197" s="3139">
        <v>37.299999999999997</v>
      </c>
      <c r="J197" s="3140"/>
      <c r="K197" s="3141">
        <v>4</v>
      </c>
      <c r="L197" s="3678"/>
      <c r="M197" s="3094" t="s">
        <v>3316</v>
      </c>
      <c r="N197" s="3211"/>
      <c r="O197" s="3144"/>
      <c r="P197" s="3145"/>
      <c r="Q197" s="3144"/>
      <c r="R197" s="3719"/>
      <c r="S197" s="3147"/>
      <c r="T197" s="3144"/>
      <c r="U197" s="3145"/>
      <c r="V197" s="3144"/>
      <c r="W197" s="3146"/>
      <c r="X197" s="3168">
        <v>0.03</v>
      </c>
      <c r="Y197" s="3150"/>
      <c r="Z197" s="3039">
        <v>8575</v>
      </c>
      <c r="AA197" s="3150"/>
      <c r="AB197" s="3763"/>
      <c r="AC197" s="1393">
        <f t="shared" si="6"/>
        <v>0</v>
      </c>
      <c r="AD197" s="1393">
        <f t="shared" si="7"/>
        <v>0</v>
      </c>
      <c r="AE197" s="3783"/>
      <c r="AF197" s="1393">
        <f t="shared" si="8"/>
        <v>0</v>
      </c>
    </row>
    <row r="198" spans="1:32" s="2792" customFormat="1" ht="30" customHeight="1" thickBot="1">
      <c r="A198" s="3784"/>
      <c r="B198" s="1223" t="s">
        <v>2739</v>
      </c>
      <c r="C198" s="3785"/>
      <c r="D198" s="3785"/>
      <c r="E198" s="3785"/>
      <c r="F198" s="3786"/>
      <c r="G198" s="3787"/>
      <c r="H198" s="3788"/>
      <c r="I198" s="3789" t="s">
        <v>373</v>
      </c>
      <c r="J198" s="3788"/>
      <c r="K198" s="3788"/>
      <c r="L198" s="3790"/>
      <c r="M198" s="3791" t="s">
        <v>373</v>
      </c>
      <c r="N198" s="3792"/>
      <c r="O198" s="3793"/>
      <c r="P198" s="3794"/>
      <c r="Q198" s="3793"/>
      <c r="R198" s="3795"/>
      <c r="S198" s="3793"/>
      <c r="T198" s="3793"/>
      <c r="U198" s="3794"/>
      <c r="V198" s="3793"/>
      <c r="W198" s="3796"/>
      <c r="X198" s="3797"/>
      <c r="Y198" s="3788"/>
      <c r="Z198" s="3798" t="s">
        <v>373</v>
      </c>
      <c r="AA198" s="3788"/>
      <c r="AB198" s="3799"/>
      <c r="AC198" s="3800"/>
      <c r="AD198" s="3801"/>
      <c r="AE198" s="3801"/>
      <c r="AF198" s="3801"/>
    </row>
    <row r="199" spans="1:32" s="1033" customFormat="1" ht="15.75" customHeight="1">
      <c r="A199" s="3497">
        <v>9140</v>
      </c>
      <c r="B199" s="2112" t="s">
        <v>2545</v>
      </c>
      <c r="C199" s="3633" t="s">
        <v>2740</v>
      </c>
      <c r="D199" s="3634"/>
      <c r="E199" s="3634"/>
      <c r="F199" s="3635"/>
      <c r="G199" s="3636">
        <v>0.3</v>
      </c>
      <c r="H199" s="3637"/>
      <c r="I199" s="3502">
        <v>37.299999999999997</v>
      </c>
      <c r="J199" s="3638"/>
      <c r="K199" s="3639">
        <v>4</v>
      </c>
      <c r="L199" s="3682"/>
      <c r="M199" s="3640" t="s">
        <v>3317</v>
      </c>
      <c r="N199" s="3058"/>
      <c r="O199" s="3020"/>
      <c r="P199" s="3021"/>
      <c r="Q199" s="3020"/>
      <c r="R199" s="3717"/>
      <c r="S199" s="3019"/>
      <c r="T199" s="3020"/>
      <c r="U199" s="3021"/>
      <c r="V199" s="3020"/>
      <c r="W199" s="3022"/>
      <c r="X199" s="3641">
        <v>0.01</v>
      </c>
      <c r="Y199" s="3642"/>
      <c r="Z199" s="3643">
        <v>41837</v>
      </c>
      <c r="AA199" s="3642"/>
      <c r="AB199" s="3769"/>
      <c r="AC199" s="1393">
        <f t="shared" ref="AC199:AC261" si="9">I199*L199</f>
        <v>0</v>
      </c>
      <c r="AD199" s="1393">
        <f t="shared" ref="AD199:AD261" si="10">P199*R199</f>
        <v>0</v>
      </c>
      <c r="AE199" s="3783"/>
      <c r="AF199" s="1393">
        <f t="shared" ref="AF199:AF261" si="11">Z199*AB199</f>
        <v>0</v>
      </c>
    </row>
    <row r="200" spans="1:32" s="2792" customFormat="1" ht="27" customHeight="1" thickBot="1">
      <c r="A200" s="3134">
        <v>9144</v>
      </c>
      <c r="B200" s="3135" t="s">
        <v>2741</v>
      </c>
      <c r="C200" s="4520" t="s">
        <v>2742</v>
      </c>
      <c r="D200" s="4386"/>
      <c r="E200" s="4386"/>
      <c r="F200" s="4387"/>
      <c r="G200" s="2780"/>
      <c r="H200" s="3212"/>
      <c r="I200" s="3213"/>
      <c r="J200" s="2781"/>
      <c r="K200" s="3632"/>
      <c r="L200" s="3683"/>
      <c r="M200" s="3215"/>
      <c r="N200" s="3143"/>
      <c r="O200" s="3144"/>
      <c r="P200" s="3145"/>
      <c r="Q200" s="3144"/>
      <c r="R200" s="3719"/>
      <c r="S200" s="3147"/>
      <c r="T200" s="3144"/>
      <c r="U200" s="3145"/>
      <c r="V200" s="3144"/>
      <c r="W200" s="3146"/>
      <c r="X200" s="4048">
        <v>0.01</v>
      </c>
      <c r="Y200" s="4049"/>
      <c r="Z200" s="4050">
        <v>41837</v>
      </c>
      <c r="AA200" s="4051"/>
      <c r="AB200" s="1385"/>
      <c r="AC200" s="1393">
        <f t="shared" si="9"/>
        <v>0</v>
      </c>
      <c r="AD200" s="1393">
        <f t="shared" si="10"/>
        <v>0</v>
      </c>
      <c r="AE200" s="3783"/>
      <c r="AF200" s="1393">
        <f t="shared" si="11"/>
        <v>0</v>
      </c>
    </row>
    <row r="201" spans="1:32" s="2792" customFormat="1" ht="30" customHeight="1" thickBot="1">
      <c r="A201" s="3784"/>
      <c r="B201" s="1223" t="s">
        <v>2743</v>
      </c>
      <c r="C201" s="3785"/>
      <c r="D201" s="3785"/>
      <c r="E201" s="3785"/>
      <c r="F201" s="3786"/>
      <c r="G201" s="3787"/>
      <c r="H201" s="3788"/>
      <c r="I201" s="3789" t="s">
        <v>373</v>
      </c>
      <c r="J201" s="3788"/>
      <c r="K201" s="3788"/>
      <c r="L201" s="3790"/>
      <c r="M201" s="3791" t="s">
        <v>373</v>
      </c>
      <c r="N201" s="3792"/>
      <c r="O201" s="3793"/>
      <c r="P201" s="3794"/>
      <c r="Q201" s="3793"/>
      <c r="R201" s="3795"/>
      <c r="S201" s="3793"/>
      <c r="T201" s="3793"/>
      <c r="U201" s="3794"/>
      <c r="V201" s="3793"/>
      <c r="W201" s="3796"/>
      <c r="X201" s="3797"/>
      <c r="Y201" s="3788"/>
      <c r="Z201" s="3798" t="s">
        <v>373</v>
      </c>
      <c r="AA201" s="3788"/>
      <c r="AB201" s="3799"/>
      <c r="AC201" s="3800"/>
      <c r="AD201" s="3801"/>
      <c r="AE201" s="3801"/>
      <c r="AF201" s="3801"/>
    </row>
    <row r="202" spans="1:32" s="2792" customFormat="1" ht="15.75" customHeight="1" thickBot="1">
      <c r="A202" s="3005">
        <v>9275</v>
      </c>
      <c r="B202" s="3006" t="s">
        <v>2545</v>
      </c>
      <c r="C202" s="3040" t="s">
        <v>2538</v>
      </c>
      <c r="D202" s="3041"/>
      <c r="E202" s="3041"/>
      <c r="F202" s="3042"/>
      <c r="G202" s="3008">
        <v>0.5</v>
      </c>
      <c r="H202" s="3009"/>
      <c r="I202" s="2991">
        <v>37.299999999999997</v>
      </c>
      <c r="J202" s="3010"/>
      <c r="K202" s="3011">
        <v>4</v>
      </c>
      <c r="L202" s="3670"/>
      <c r="M202" s="2983" t="s">
        <v>3318</v>
      </c>
      <c r="N202" s="2994"/>
      <c r="O202" s="2995"/>
      <c r="P202" s="2996"/>
      <c r="Q202" s="2995"/>
      <c r="R202" s="3713"/>
      <c r="S202" s="2998"/>
      <c r="T202" s="2995"/>
      <c r="U202" s="2996"/>
      <c r="V202" s="2995"/>
      <c r="W202" s="2997"/>
      <c r="X202" s="3129">
        <v>0.01</v>
      </c>
      <c r="Y202" s="2985"/>
      <c r="Z202" s="3001">
        <v>25250</v>
      </c>
      <c r="AA202" s="3013"/>
      <c r="AB202" s="3755"/>
      <c r="AC202" s="1393">
        <f t="shared" si="9"/>
        <v>0</v>
      </c>
      <c r="AD202" s="1393">
        <f t="shared" si="10"/>
        <v>0</v>
      </c>
      <c r="AE202" s="3783"/>
      <c r="AF202" s="1393">
        <f t="shared" si="11"/>
        <v>0</v>
      </c>
    </row>
    <row r="203" spans="1:32" s="2792" customFormat="1" ht="30" customHeight="1" thickBot="1">
      <c r="A203" s="3784"/>
      <c r="B203" s="1223" t="s">
        <v>2744</v>
      </c>
      <c r="C203" s="3785"/>
      <c r="D203" s="3785"/>
      <c r="E203" s="3785"/>
      <c r="F203" s="3786"/>
      <c r="G203" s="3787"/>
      <c r="H203" s="3788"/>
      <c r="I203" s="3789" t="s">
        <v>373</v>
      </c>
      <c r="J203" s="3788"/>
      <c r="K203" s="3788"/>
      <c r="L203" s="3790"/>
      <c r="M203" s="3791" t="s">
        <v>373</v>
      </c>
      <c r="N203" s="3792"/>
      <c r="O203" s="3793"/>
      <c r="P203" s="3794"/>
      <c r="Q203" s="3793"/>
      <c r="R203" s="3795"/>
      <c r="S203" s="3793"/>
      <c r="T203" s="3793"/>
      <c r="U203" s="3794"/>
      <c r="V203" s="3793"/>
      <c r="W203" s="3796"/>
      <c r="X203" s="3797"/>
      <c r="Y203" s="3788"/>
      <c r="Z203" s="3798" t="s">
        <v>373</v>
      </c>
      <c r="AA203" s="3788"/>
      <c r="AB203" s="3799"/>
      <c r="AC203" s="3800"/>
      <c r="AD203" s="3801"/>
      <c r="AE203" s="3801"/>
      <c r="AF203" s="3801"/>
    </row>
    <row r="204" spans="1:32" s="2792" customFormat="1" ht="15.75" customHeight="1" thickBot="1">
      <c r="A204" s="3005">
        <v>9455</v>
      </c>
      <c r="B204" s="2988" t="s">
        <v>2745</v>
      </c>
      <c r="C204" s="3048" t="s">
        <v>2746</v>
      </c>
      <c r="D204" s="2978"/>
      <c r="E204" s="2978"/>
      <c r="F204" s="3042"/>
      <c r="G204" s="3008">
        <v>0.2</v>
      </c>
      <c r="H204" s="3009"/>
      <c r="I204" s="2991">
        <v>37.299999999999997</v>
      </c>
      <c r="J204" s="3010"/>
      <c r="K204" s="3011">
        <v>4</v>
      </c>
      <c r="L204" s="3670"/>
      <c r="M204" s="2983" t="s">
        <v>3319</v>
      </c>
      <c r="N204" s="2994"/>
      <c r="O204" s="2995"/>
      <c r="P204" s="2996"/>
      <c r="Q204" s="2995"/>
      <c r="R204" s="3713"/>
      <c r="S204" s="2998"/>
      <c r="T204" s="2995"/>
      <c r="U204" s="2996"/>
      <c r="V204" s="2995"/>
      <c r="W204" s="2997"/>
      <c r="X204" s="3216"/>
      <c r="Y204" s="3217"/>
      <c r="Z204" s="3218"/>
      <c r="AA204" s="3219"/>
      <c r="AB204" s="3770"/>
      <c r="AC204" s="1393">
        <f t="shared" si="9"/>
        <v>0</v>
      </c>
      <c r="AD204" s="1393">
        <f t="shared" si="10"/>
        <v>0</v>
      </c>
      <c r="AE204" s="3783"/>
      <c r="AF204" s="1393">
        <f t="shared" si="11"/>
        <v>0</v>
      </c>
    </row>
    <row r="205" spans="1:32" s="2792" customFormat="1" ht="30" customHeight="1" thickBot="1">
      <c r="A205" s="3784"/>
      <c r="B205" s="1223" t="s">
        <v>2747</v>
      </c>
      <c r="C205" s="3785"/>
      <c r="D205" s="3785"/>
      <c r="E205" s="3785"/>
      <c r="F205" s="3786"/>
      <c r="G205" s="3787"/>
      <c r="H205" s="3788"/>
      <c r="I205" s="3789" t="s">
        <v>373</v>
      </c>
      <c r="J205" s="3788"/>
      <c r="K205" s="3788"/>
      <c r="L205" s="3790"/>
      <c r="M205" s="3791" t="s">
        <v>373</v>
      </c>
      <c r="N205" s="3792"/>
      <c r="O205" s="3793"/>
      <c r="P205" s="3794"/>
      <c r="Q205" s="3793"/>
      <c r="R205" s="3795"/>
      <c r="S205" s="3793"/>
      <c r="T205" s="3793"/>
      <c r="U205" s="3794"/>
      <c r="V205" s="3793"/>
      <c r="W205" s="3796"/>
      <c r="X205" s="3797"/>
      <c r="Y205" s="3788"/>
      <c r="Z205" s="3798" t="s">
        <v>373</v>
      </c>
      <c r="AA205" s="3788"/>
      <c r="AB205" s="3799"/>
      <c r="AC205" s="3800"/>
      <c r="AD205" s="3801"/>
      <c r="AE205" s="3801"/>
      <c r="AF205" s="3801"/>
    </row>
    <row r="206" spans="1:32" s="2792" customFormat="1" ht="15.75" customHeight="1" thickBot="1">
      <c r="A206" s="3005">
        <v>9457</v>
      </c>
      <c r="B206" s="3152" t="s">
        <v>2748</v>
      </c>
      <c r="C206" s="3048" t="s">
        <v>2746</v>
      </c>
      <c r="D206" s="2978"/>
      <c r="E206" s="2978"/>
      <c r="F206" s="3042"/>
      <c r="G206" s="3008">
        <v>0.05</v>
      </c>
      <c r="H206" s="3009"/>
      <c r="I206" s="2991">
        <v>45.7</v>
      </c>
      <c r="J206" s="3010"/>
      <c r="K206" s="3011">
        <v>5</v>
      </c>
      <c r="L206" s="3670"/>
      <c r="M206" s="2983" t="s">
        <v>3320</v>
      </c>
      <c r="N206" s="2994"/>
      <c r="O206" s="2995"/>
      <c r="P206" s="2996"/>
      <c r="Q206" s="2995"/>
      <c r="R206" s="3713"/>
      <c r="S206" s="2998"/>
      <c r="T206" s="2995"/>
      <c r="U206" s="2996"/>
      <c r="V206" s="2995"/>
      <c r="W206" s="2997"/>
      <c r="X206" s="3216"/>
      <c r="Y206" s="3217"/>
      <c r="Z206" s="3218"/>
      <c r="AA206" s="3219"/>
      <c r="AB206" s="3770"/>
      <c r="AC206" s="1393">
        <f t="shared" si="9"/>
        <v>0</v>
      </c>
      <c r="AD206" s="1393">
        <f t="shared" si="10"/>
        <v>0</v>
      </c>
      <c r="AE206" s="3783"/>
      <c r="AF206" s="1393">
        <f t="shared" si="11"/>
        <v>0</v>
      </c>
    </row>
    <row r="207" spans="1:32" s="2792" customFormat="1" ht="30" customHeight="1" thickBot="1">
      <c r="A207" s="3784"/>
      <c r="B207" s="1223" t="s">
        <v>2749</v>
      </c>
      <c r="C207" s="3785"/>
      <c r="D207" s="3785"/>
      <c r="E207" s="3785"/>
      <c r="F207" s="3786"/>
      <c r="G207" s="3787"/>
      <c r="H207" s="3788"/>
      <c r="I207" s="3789" t="s">
        <v>373</v>
      </c>
      <c r="J207" s="3788"/>
      <c r="K207" s="3788"/>
      <c r="L207" s="3790"/>
      <c r="M207" s="3791" t="s">
        <v>373</v>
      </c>
      <c r="N207" s="3792"/>
      <c r="O207" s="3793"/>
      <c r="P207" s="3794"/>
      <c r="Q207" s="3793"/>
      <c r="R207" s="3795"/>
      <c r="S207" s="3793"/>
      <c r="T207" s="3793"/>
      <c r="U207" s="3794"/>
      <c r="V207" s="3793"/>
      <c r="W207" s="3796"/>
      <c r="X207" s="3797"/>
      <c r="Y207" s="3788"/>
      <c r="Z207" s="3798" t="s">
        <v>373</v>
      </c>
      <c r="AA207" s="3788"/>
      <c r="AB207" s="3799"/>
      <c r="AC207" s="3800"/>
      <c r="AD207" s="3801"/>
      <c r="AE207" s="3801"/>
      <c r="AF207" s="3801"/>
    </row>
    <row r="208" spans="1:32" s="2792" customFormat="1" ht="15.75" customHeight="1">
      <c r="A208" s="2925">
        <v>9442</v>
      </c>
      <c r="B208" s="2901" t="s">
        <v>2750</v>
      </c>
      <c r="C208" s="3220" t="s">
        <v>2751</v>
      </c>
      <c r="D208" s="3220"/>
      <c r="E208" s="3220"/>
      <c r="F208" s="3191"/>
      <c r="G208" s="4521" t="s">
        <v>2752</v>
      </c>
      <c r="H208" s="4522"/>
      <c r="I208" s="2734">
        <v>67.5</v>
      </c>
      <c r="J208" s="2929"/>
      <c r="K208" s="2736">
        <v>6</v>
      </c>
      <c r="L208" s="3684"/>
      <c r="M208" s="2928" t="s">
        <v>3321</v>
      </c>
      <c r="N208" s="3058"/>
      <c r="O208" s="3020"/>
      <c r="P208" s="3021"/>
      <c r="Q208" s="3020"/>
      <c r="R208" s="3717"/>
      <c r="S208" s="3019"/>
      <c r="T208" s="3020"/>
      <c r="U208" s="3021"/>
      <c r="V208" s="3020"/>
      <c r="W208" s="3022"/>
      <c r="X208" s="2799"/>
      <c r="Y208" s="2800"/>
      <c r="Z208" s="2801"/>
      <c r="AA208" s="2802"/>
      <c r="AB208" s="3742"/>
      <c r="AC208" s="1393">
        <f t="shared" si="9"/>
        <v>0</v>
      </c>
      <c r="AD208" s="1393">
        <f t="shared" si="10"/>
        <v>0</v>
      </c>
      <c r="AE208" s="3783"/>
      <c r="AF208" s="1393">
        <f t="shared" si="11"/>
        <v>0</v>
      </c>
    </row>
    <row r="209" spans="1:32" s="2792" customFormat="1" ht="15.75" customHeight="1" thickBot="1">
      <c r="A209" s="2770">
        <v>9458</v>
      </c>
      <c r="B209" s="3221" t="s">
        <v>2753</v>
      </c>
      <c r="C209" s="3082" t="s">
        <v>2754</v>
      </c>
      <c r="D209" s="2772"/>
      <c r="E209" s="2772"/>
      <c r="F209" s="2773"/>
      <c r="G209" s="4534" t="s">
        <v>2755</v>
      </c>
      <c r="H209" s="4535"/>
      <c r="I209" s="3139">
        <v>45.7</v>
      </c>
      <c r="J209" s="3140"/>
      <c r="K209" s="3141">
        <v>5</v>
      </c>
      <c r="L209" s="3678"/>
      <c r="M209" s="3094" t="s">
        <v>3322</v>
      </c>
      <c r="N209" s="3033"/>
      <c r="O209" s="3034"/>
      <c r="P209" s="3035"/>
      <c r="Q209" s="3034"/>
      <c r="R209" s="3715"/>
      <c r="S209" s="3037"/>
      <c r="T209" s="3034"/>
      <c r="U209" s="3035"/>
      <c r="V209" s="3034"/>
      <c r="W209" s="3036"/>
      <c r="X209" s="3202"/>
      <c r="Y209" s="3118"/>
      <c r="Z209" s="3119"/>
      <c r="AA209" s="3120"/>
      <c r="AB209" s="3760"/>
      <c r="AC209" s="1393">
        <f t="shared" si="9"/>
        <v>0</v>
      </c>
      <c r="AD209" s="1393">
        <f t="shared" si="10"/>
        <v>0</v>
      </c>
      <c r="AE209" s="3783"/>
      <c r="AF209" s="1393">
        <f t="shared" si="11"/>
        <v>0</v>
      </c>
    </row>
    <row r="210" spans="1:32" s="2792" customFormat="1" ht="30" customHeight="1" thickBot="1">
      <c r="A210" s="3784"/>
      <c r="B210" s="1223" t="s">
        <v>2756</v>
      </c>
      <c r="C210" s="3785"/>
      <c r="D210" s="3785"/>
      <c r="E210" s="3785"/>
      <c r="F210" s="3786"/>
      <c r="G210" s="3787"/>
      <c r="H210" s="3788"/>
      <c r="I210" s="3789" t="s">
        <v>373</v>
      </c>
      <c r="J210" s="3788"/>
      <c r="K210" s="3788"/>
      <c r="L210" s="3790"/>
      <c r="M210" s="3791" t="s">
        <v>373</v>
      </c>
      <c r="N210" s="3792"/>
      <c r="O210" s="3793"/>
      <c r="P210" s="3794"/>
      <c r="Q210" s="3793"/>
      <c r="R210" s="3795"/>
      <c r="S210" s="3793"/>
      <c r="T210" s="3793"/>
      <c r="U210" s="3794"/>
      <c r="V210" s="3793"/>
      <c r="W210" s="3796"/>
      <c r="X210" s="3797"/>
      <c r="Y210" s="3788"/>
      <c r="Z210" s="3798" t="s">
        <v>373</v>
      </c>
      <c r="AA210" s="3788"/>
      <c r="AB210" s="3799"/>
      <c r="AC210" s="3800"/>
      <c r="AD210" s="3801"/>
      <c r="AE210" s="3801"/>
      <c r="AF210" s="3801"/>
    </row>
    <row r="211" spans="1:32" s="2792" customFormat="1" ht="15.75" customHeight="1">
      <c r="A211" s="2925">
        <v>9444</v>
      </c>
      <c r="B211" s="2901" t="s">
        <v>2757</v>
      </c>
      <c r="C211" s="2730" t="s">
        <v>2758</v>
      </c>
      <c r="D211" s="3220"/>
      <c r="E211" s="3220"/>
      <c r="F211" s="2731"/>
      <c r="G211" s="4536" t="s">
        <v>2752</v>
      </c>
      <c r="H211" s="4537"/>
      <c r="I211" s="2734">
        <v>45.7</v>
      </c>
      <c r="J211" s="3154"/>
      <c r="K211" s="2906">
        <v>5</v>
      </c>
      <c r="L211" s="3685"/>
      <c r="M211" s="2928" t="s">
        <v>3323</v>
      </c>
      <c r="N211" s="3058"/>
      <c r="O211" s="3020"/>
      <c r="P211" s="3021"/>
      <c r="Q211" s="3020"/>
      <c r="R211" s="3717"/>
      <c r="S211" s="3019"/>
      <c r="T211" s="3020"/>
      <c r="U211" s="3021"/>
      <c r="V211" s="3020"/>
      <c r="W211" s="3022"/>
      <c r="X211" s="2799"/>
      <c r="Y211" s="2800"/>
      <c r="Z211" s="2801"/>
      <c r="AA211" s="2802"/>
      <c r="AB211" s="3742"/>
      <c r="AC211" s="1393">
        <f t="shared" si="9"/>
        <v>0</v>
      </c>
      <c r="AD211" s="1393">
        <f t="shared" si="10"/>
        <v>0</v>
      </c>
      <c r="AE211" s="3783"/>
      <c r="AF211" s="1393">
        <f t="shared" si="11"/>
        <v>0</v>
      </c>
    </row>
    <row r="212" spans="1:32" s="2792" customFormat="1" ht="15.75" customHeight="1">
      <c r="A212" s="3158">
        <v>9459</v>
      </c>
      <c r="B212" s="2936" t="s">
        <v>2759</v>
      </c>
      <c r="C212" s="3171" t="s">
        <v>2760</v>
      </c>
      <c r="D212" s="3171"/>
      <c r="E212" s="3171"/>
      <c r="F212" s="3172"/>
      <c r="G212" s="4538" t="s">
        <v>2755</v>
      </c>
      <c r="H212" s="4539"/>
      <c r="I212" s="2726">
        <v>67.5</v>
      </c>
      <c r="J212" s="3194"/>
      <c r="K212" s="2940">
        <v>6</v>
      </c>
      <c r="L212" s="3686"/>
      <c r="M212" s="3159" t="s">
        <v>3324</v>
      </c>
      <c r="N212" s="2946"/>
      <c r="O212" s="2947"/>
      <c r="P212" s="2948"/>
      <c r="Q212" s="2947"/>
      <c r="R212" s="3709"/>
      <c r="S212" s="3065"/>
      <c r="T212" s="2947"/>
      <c r="U212" s="2948"/>
      <c r="V212" s="2947"/>
      <c r="W212" s="2949"/>
      <c r="X212" s="2817"/>
      <c r="Y212" s="2818"/>
      <c r="Z212" s="2819"/>
      <c r="AA212" s="2820"/>
      <c r="AB212" s="3743"/>
      <c r="AC212" s="1393">
        <f t="shared" si="9"/>
        <v>0</v>
      </c>
      <c r="AD212" s="1393">
        <f t="shared" si="10"/>
        <v>0</v>
      </c>
      <c r="AE212" s="3783"/>
      <c r="AF212" s="1393">
        <f t="shared" si="11"/>
        <v>0</v>
      </c>
    </row>
    <row r="213" spans="1:32" s="2792" customFormat="1" ht="15.75" customHeight="1" thickBot="1">
      <c r="A213" s="3123">
        <v>9453</v>
      </c>
      <c r="B213" s="2771" t="s">
        <v>2761</v>
      </c>
      <c r="C213" s="3108" t="s">
        <v>2762</v>
      </c>
      <c r="D213" s="3108"/>
      <c r="E213" s="3108"/>
      <c r="F213" s="3109"/>
      <c r="G213" s="4540" t="s">
        <v>2755</v>
      </c>
      <c r="H213" s="4541"/>
      <c r="I213" s="3030">
        <v>67.5</v>
      </c>
      <c r="J213" s="3091"/>
      <c r="K213" s="3084">
        <v>6</v>
      </c>
      <c r="L213" s="3674"/>
      <c r="M213" s="2775" t="s">
        <v>3325</v>
      </c>
      <c r="N213" s="3033"/>
      <c r="O213" s="3034"/>
      <c r="P213" s="3035"/>
      <c r="Q213" s="3034"/>
      <c r="R213" s="3715"/>
      <c r="S213" s="3037"/>
      <c r="T213" s="3034"/>
      <c r="U213" s="3035"/>
      <c r="V213" s="3034"/>
      <c r="W213" s="3036"/>
      <c r="X213" s="3202"/>
      <c r="Y213" s="3118"/>
      <c r="Z213" s="3119"/>
      <c r="AA213" s="3120"/>
      <c r="AB213" s="3760"/>
      <c r="AC213" s="1393">
        <f t="shared" si="9"/>
        <v>0</v>
      </c>
      <c r="AD213" s="1393">
        <f t="shared" si="10"/>
        <v>0</v>
      </c>
      <c r="AE213" s="3783"/>
      <c r="AF213" s="1393">
        <f t="shared" si="11"/>
        <v>0</v>
      </c>
    </row>
    <row r="214" spans="1:32" s="2792" customFormat="1" ht="30" customHeight="1" thickBot="1">
      <c r="A214" s="3784"/>
      <c r="B214" s="1223" t="s">
        <v>2763</v>
      </c>
      <c r="C214" s="3785"/>
      <c r="D214" s="3785"/>
      <c r="E214" s="3785"/>
      <c r="F214" s="3786"/>
      <c r="G214" s="3787"/>
      <c r="H214" s="3788"/>
      <c r="I214" s="3789" t="s">
        <v>373</v>
      </c>
      <c r="J214" s="3788"/>
      <c r="K214" s="3788"/>
      <c r="L214" s="3790"/>
      <c r="M214" s="3791" t="s">
        <v>373</v>
      </c>
      <c r="N214" s="3792"/>
      <c r="O214" s="3793"/>
      <c r="P214" s="3794"/>
      <c r="Q214" s="3793"/>
      <c r="R214" s="3795"/>
      <c r="S214" s="3793"/>
      <c r="T214" s="3793"/>
      <c r="U214" s="3794"/>
      <c r="V214" s="3793"/>
      <c r="W214" s="3796"/>
      <c r="X214" s="3797"/>
      <c r="Y214" s="3788"/>
      <c r="Z214" s="3798" t="s">
        <v>373</v>
      </c>
      <c r="AA214" s="3788"/>
      <c r="AB214" s="3799"/>
      <c r="AC214" s="3800"/>
      <c r="AD214" s="3801"/>
      <c r="AE214" s="3801"/>
      <c r="AF214" s="3801"/>
    </row>
    <row r="215" spans="1:32" s="2792" customFormat="1" ht="15.75" customHeight="1">
      <c r="A215" s="2925">
        <v>9447</v>
      </c>
      <c r="B215" s="2728" t="s">
        <v>2764</v>
      </c>
      <c r="C215" s="3015" t="s">
        <v>2765</v>
      </c>
      <c r="D215" s="3015"/>
      <c r="E215" s="3015"/>
      <c r="F215" s="3016"/>
      <c r="G215" s="4542" t="s">
        <v>2766</v>
      </c>
      <c r="H215" s="4522"/>
      <c r="I215" s="2734">
        <v>67.5</v>
      </c>
      <c r="J215" s="2929"/>
      <c r="K215" s="2736">
        <v>6</v>
      </c>
      <c r="L215" s="3687"/>
      <c r="M215" s="2928" t="s">
        <v>3326</v>
      </c>
      <c r="N215" s="3058"/>
      <c r="O215" s="3020"/>
      <c r="P215" s="3021"/>
      <c r="Q215" s="3020"/>
      <c r="R215" s="3717"/>
      <c r="S215" s="3019"/>
      <c r="T215" s="3020"/>
      <c r="U215" s="3021"/>
      <c r="V215" s="3020"/>
      <c r="W215" s="3022"/>
      <c r="X215" s="3222"/>
      <c r="Y215" s="3223"/>
      <c r="Z215" s="3224"/>
      <c r="AA215" s="3225"/>
      <c r="AB215" s="3771"/>
      <c r="AC215" s="1393">
        <f t="shared" si="9"/>
        <v>0</v>
      </c>
      <c r="AD215" s="1393">
        <f t="shared" si="10"/>
        <v>0</v>
      </c>
      <c r="AE215" s="3783"/>
      <c r="AF215" s="1393">
        <f t="shared" si="11"/>
        <v>0</v>
      </c>
    </row>
    <row r="216" spans="1:32" s="2792" customFormat="1" ht="15.75" customHeight="1">
      <c r="A216" s="3111">
        <v>9454</v>
      </c>
      <c r="B216" s="3081" t="s">
        <v>2767</v>
      </c>
      <c r="C216" s="2827" t="s">
        <v>2768</v>
      </c>
      <c r="D216" s="2827"/>
      <c r="E216" s="2827"/>
      <c r="F216" s="2828"/>
      <c r="G216" s="4543" t="s">
        <v>2766</v>
      </c>
      <c r="H216" s="4544"/>
      <c r="I216" s="2726">
        <v>67.5</v>
      </c>
      <c r="J216" s="3122"/>
      <c r="K216" s="2832">
        <v>6</v>
      </c>
      <c r="L216" s="3677"/>
      <c r="M216" s="3063" t="s">
        <v>3327</v>
      </c>
      <c r="N216" s="2946"/>
      <c r="O216" s="2947"/>
      <c r="P216" s="2948"/>
      <c r="Q216" s="2947"/>
      <c r="R216" s="3709"/>
      <c r="S216" s="3065"/>
      <c r="T216" s="2947"/>
      <c r="U216" s="2948"/>
      <c r="V216" s="2947"/>
      <c r="W216" s="2949"/>
      <c r="X216" s="2917"/>
      <c r="Y216" s="2918"/>
      <c r="Z216" s="2919"/>
      <c r="AA216" s="2920"/>
      <c r="AB216" s="3753"/>
      <c r="AC216" s="1393">
        <f t="shared" si="9"/>
        <v>0</v>
      </c>
      <c r="AD216" s="1393">
        <f t="shared" si="10"/>
        <v>0</v>
      </c>
      <c r="AE216" s="3783"/>
      <c r="AF216" s="1393">
        <f t="shared" si="11"/>
        <v>0</v>
      </c>
    </row>
    <row r="217" spans="1:32" s="2792" customFormat="1" ht="27" customHeight="1" thickBot="1">
      <c r="A217" s="3226">
        <v>9449</v>
      </c>
      <c r="B217" s="3227" t="s">
        <v>2769</v>
      </c>
      <c r="C217" s="3078" t="s">
        <v>2770</v>
      </c>
      <c r="D217" s="3078"/>
      <c r="E217" s="3078"/>
      <c r="F217" s="3079"/>
      <c r="G217" s="4545" t="s">
        <v>2766</v>
      </c>
      <c r="H217" s="4546"/>
      <c r="I217" s="3030">
        <v>67.5</v>
      </c>
      <c r="J217" s="3228"/>
      <c r="K217" s="3141">
        <v>6</v>
      </c>
      <c r="L217" s="3688"/>
      <c r="M217" s="3094" t="s">
        <v>3328</v>
      </c>
      <c r="N217" s="3143"/>
      <c r="O217" s="3144"/>
      <c r="P217" s="3145"/>
      <c r="Q217" s="3144"/>
      <c r="R217" s="3719"/>
      <c r="S217" s="3147"/>
      <c r="T217" s="3144"/>
      <c r="U217" s="3145"/>
      <c r="V217" s="3144"/>
      <c r="W217" s="3146"/>
      <c r="X217" s="3229"/>
      <c r="Y217" s="3125"/>
      <c r="Z217" s="3126"/>
      <c r="AA217" s="3127"/>
      <c r="AB217" s="3761"/>
      <c r="AC217" s="1393">
        <f t="shared" si="9"/>
        <v>0</v>
      </c>
      <c r="AD217" s="1393">
        <f t="shared" si="10"/>
        <v>0</v>
      </c>
      <c r="AE217" s="3783"/>
      <c r="AF217" s="1393">
        <f t="shared" si="11"/>
        <v>0</v>
      </c>
    </row>
    <row r="218" spans="1:32" s="2336" customFormat="1" ht="30" customHeight="1" thickBot="1">
      <c r="A218" s="3784"/>
      <c r="B218" s="1223" t="s">
        <v>2771</v>
      </c>
      <c r="C218" s="3785"/>
      <c r="D218" s="3785"/>
      <c r="E218" s="3785"/>
      <c r="F218" s="3786"/>
      <c r="G218" s="3787"/>
      <c r="H218" s="3788"/>
      <c r="I218" s="3789" t="s">
        <v>373</v>
      </c>
      <c r="J218" s="3788"/>
      <c r="K218" s="3788"/>
      <c r="L218" s="3790"/>
      <c r="M218" s="3791" t="s">
        <v>373</v>
      </c>
      <c r="N218" s="3792"/>
      <c r="O218" s="3793"/>
      <c r="P218" s="3794"/>
      <c r="Q218" s="3793"/>
      <c r="R218" s="3795"/>
      <c r="S218" s="3793"/>
      <c r="T218" s="3793"/>
      <c r="U218" s="3794"/>
      <c r="V218" s="3793"/>
      <c r="W218" s="3796"/>
      <c r="X218" s="3797"/>
      <c r="Y218" s="3788"/>
      <c r="Z218" s="3798" t="s">
        <v>373</v>
      </c>
      <c r="AA218" s="3788"/>
      <c r="AB218" s="3799"/>
      <c r="AC218" s="3800"/>
      <c r="AD218" s="3801"/>
      <c r="AE218" s="3801"/>
      <c r="AF218" s="3801"/>
    </row>
    <row r="219" spans="1:32" s="2792" customFormat="1" ht="15.75" customHeight="1">
      <c r="A219" s="2900">
        <v>9469</v>
      </c>
      <c r="B219" s="3230" t="s">
        <v>2772</v>
      </c>
      <c r="C219" s="2729" t="s">
        <v>2773</v>
      </c>
      <c r="D219" s="2730"/>
      <c r="E219" s="2730"/>
      <c r="F219" s="2731"/>
      <c r="G219" s="2903">
        <v>0.3</v>
      </c>
      <c r="H219" s="2904"/>
      <c r="I219" s="2734">
        <v>24.9</v>
      </c>
      <c r="J219" s="2905"/>
      <c r="K219" s="2906">
        <v>3</v>
      </c>
      <c r="L219" s="3666"/>
      <c r="M219" s="2928" t="s">
        <v>3329</v>
      </c>
      <c r="N219" s="3058"/>
      <c r="O219" s="3020"/>
      <c r="P219" s="3021"/>
      <c r="Q219" s="3020"/>
      <c r="R219" s="3717"/>
      <c r="S219" s="3019"/>
      <c r="T219" s="3020"/>
      <c r="U219" s="3021"/>
      <c r="V219" s="3020"/>
      <c r="W219" s="3022"/>
      <c r="X219" s="2745">
        <v>0.02</v>
      </c>
      <c r="Y219" s="2748"/>
      <c r="Z219" s="2910">
        <v>9505</v>
      </c>
      <c r="AA219" s="2746"/>
      <c r="AB219" s="3751"/>
      <c r="AC219" s="1393">
        <f t="shared" si="9"/>
        <v>0</v>
      </c>
      <c r="AD219" s="1393">
        <f t="shared" si="10"/>
        <v>0</v>
      </c>
      <c r="AE219" s="3783"/>
      <c r="AF219" s="1393">
        <f t="shared" si="11"/>
        <v>0</v>
      </c>
    </row>
    <row r="220" spans="1:32" s="2792" customFormat="1" ht="15.75" customHeight="1" thickBot="1">
      <c r="A220" s="3024">
        <v>9470</v>
      </c>
      <c r="B220" s="3231" t="s">
        <v>2774</v>
      </c>
      <c r="C220" s="3232" t="s">
        <v>2775</v>
      </c>
      <c r="D220" s="3093"/>
      <c r="E220" s="3093"/>
      <c r="F220" s="3028"/>
      <c r="G220" s="2720">
        <v>0.3</v>
      </c>
      <c r="H220" s="3029"/>
      <c r="I220" s="3030">
        <v>24.9</v>
      </c>
      <c r="J220" s="3031"/>
      <c r="K220" s="3032">
        <v>3</v>
      </c>
      <c r="L220" s="3671"/>
      <c r="M220" s="3094" t="s">
        <v>3330</v>
      </c>
      <c r="N220" s="3033"/>
      <c r="O220" s="3034"/>
      <c r="P220" s="3035"/>
      <c r="Q220" s="3034"/>
      <c r="R220" s="3715"/>
      <c r="S220" s="3037"/>
      <c r="T220" s="3034"/>
      <c r="U220" s="3035"/>
      <c r="V220" s="3034"/>
      <c r="W220" s="3036"/>
      <c r="X220" s="2724">
        <v>0.02</v>
      </c>
      <c r="Y220" s="2721"/>
      <c r="Z220" s="3039">
        <v>9505</v>
      </c>
      <c r="AA220" s="3025"/>
      <c r="AB220" s="3737"/>
      <c r="AC220" s="1393">
        <f t="shared" si="9"/>
        <v>0</v>
      </c>
      <c r="AD220" s="1393">
        <f t="shared" si="10"/>
        <v>0</v>
      </c>
      <c r="AE220" s="3783"/>
      <c r="AF220" s="1393">
        <f t="shared" si="11"/>
        <v>0</v>
      </c>
    </row>
    <row r="221" spans="1:32" s="2792" customFormat="1" ht="30" customHeight="1" thickBot="1">
      <c r="A221" s="3784"/>
      <c r="B221" s="1223" t="s">
        <v>2776</v>
      </c>
      <c r="C221" s="3785"/>
      <c r="D221" s="3785"/>
      <c r="E221" s="3785"/>
      <c r="F221" s="3786"/>
      <c r="G221" s="3787"/>
      <c r="H221" s="3788"/>
      <c r="I221" s="3789" t="s">
        <v>373</v>
      </c>
      <c r="J221" s="3788"/>
      <c r="K221" s="3788"/>
      <c r="L221" s="3790"/>
      <c r="M221" s="3791"/>
      <c r="N221" s="3792"/>
      <c r="O221" s="3793"/>
      <c r="P221" s="3794"/>
      <c r="Q221" s="3793"/>
      <c r="R221" s="3795"/>
      <c r="S221" s="3793"/>
      <c r="T221" s="3793"/>
      <c r="U221" s="3794"/>
      <c r="V221" s="3793"/>
      <c r="W221" s="3796"/>
      <c r="X221" s="3797"/>
      <c r="Y221" s="3788"/>
      <c r="Z221" s="3798"/>
      <c r="AA221" s="3788"/>
      <c r="AB221" s="3799"/>
      <c r="AC221" s="3800"/>
      <c r="AD221" s="3801"/>
      <c r="AE221" s="3801"/>
      <c r="AF221" s="3801"/>
    </row>
    <row r="222" spans="1:32" s="2792" customFormat="1" ht="15.75" customHeight="1" thickBot="1">
      <c r="A222" s="2977">
        <v>9341</v>
      </c>
      <c r="B222" s="3152" t="s">
        <v>2777</v>
      </c>
      <c r="C222" s="2978" t="s">
        <v>439</v>
      </c>
      <c r="D222" s="2978"/>
      <c r="E222" s="2978"/>
      <c r="F222" s="2979"/>
      <c r="G222" s="2980">
        <v>1.5</v>
      </c>
      <c r="H222" s="2990"/>
      <c r="I222" s="2991">
        <v>24.9</v>
      </c>
      <c r="J222" s="2981"/>
      <c r="K222" s="2993">
        <v>3</v>
      </c>
      <c r="L222" s="3668"/>
      <c r="M222" s="3095" t="s">
        <v>3331</v>
      </c>
      <c r="N222" s="2994"/>
      <c r="O222" s="2995"/>
      <c r="P222" s="2996"/>
      <c r="Q222" s="2995"/>
      <c r="R222" s="3713"/>
      <c r="S222" s="2998"/>
      <c r="T222" s="2995"/>
      <c r="U222" s="2996"/>
      <c r="V222" s="2995"/>
      <c r="W222" s="2997"/>
      <c r="X222" s="3131">
        <v>0.1</v>
      </c>
      <c r="Y222" s="3000"/>
      <c r="Z222" s="3001">
        <v>2227</v>
      </c>
      <c r="AA222" s="3002"/>
      <c r="AB222" s="3756"/>
      <c r="AC222" s="1393">
        <f t="shared" si="9"/>
        <v>0</v>
      </c>
      <c r="AD222" s="1393">
        <f t="shared" si="10"/>
        <v>0</v>
      </c>
      <c r="AE222" s="3783"/>
      <c r="AF222" s="1393">
        <f t="shared" si="11"/>
        <v>0</v>
      </c>
    </row>
    <row r="223" spans="1:32" s="2792" customFormat="1" ht="30" customHeight="1" thickBot="1">
      <c r="A223" s="3784"/>
      <c r="B223" s="1223" t="s">
        <v>2778</v>
      </c>
      <c r="C223" s="3785"/>
      <c r="D223" s="3785"/>
      <c r="E223" s="3785"/>
      <c r="F223" s="3786"/>
      <c r="G223" s="3787"/>
      <c r="H223" s="3788"/>
      <c r="I223" s="3789" t="s">
        <v>373</v>
      </c>
      <c r="J223" s="3788"/>
      <c r="K223" s="3788"/>
      <c r="L223" s="3790"/>
      <c r="M223" s="3791" t="s">
        <v>373</v>
      </c>
      <c r="N223" s="3792"/>
      <c r="O223" s="3793"/>
      <c r="P223" s="3794"/>
      <c r="Q223" s="3793"/>
      <c r="R223" s="3795"/>
      <c r="S223" s="3793"/>
      <c r="T223" s="3793"/>
      <c r="U223" s="3794"/>
      <c r="V223" s="3793"/>
      <c r="W223" s="3796"/>
      <c r="X223" s="3797"/>
      <c r="Y223" s="3788"/>
      <c r="Z223" s="3798" t="s">
        <v>373</v>
      </c>
      <c r="AA223" s="3788"/>
      <c r="AB223" s="3799"/>
      <c r="AC223" s="3800"/>
      <c r="AD223" s="3801"/>
      <c r="AE223" s="3801"/>
      <c r="AF223" s="3801"/>
    </row>
    <row r="224" spans="1:32" s="2792" customFormat="1" ht="15.75" customHeight="1">
      <c r="A224" s="2925">
        <v>9338</v>
      </c>
      <c r="B224" s="2728" t="s">
        <v>2487</v>
      </c>
      <c r="C224" s="2730" t="s">
        <v>2609</v>
      </c>
      <c r="D224" s="2730"/>
      <c r="E224" s="2730"/>
      <c r="F224" s="2731"/>
      <c r="G224" s="2732">
        <v>1</v>
      </c>
      <c r="H224" s="2928"/>
      <c r="I224" s="2734">
        <v>20.7</v>
      </c>
      <c r="J224" s="2929"/>
      <c r="K224" s="2736">
        <v>2</v>
      </c>
      <c r="L224" s="3687"/>
      <c r="M224" s="2928" t="s">
        <v>3332</v>
      </c>
      <c r="N224" s="3058"/>
      <c r="O224" s="3020"/>
      <c r="P224" s="3021"/>
      <c r="Q224" s="3020"/>
      <c r="R224" s="3717"/>
      <c r="S224" s="3019"/>
      <c r="T224" s="3020"/>
      <c r="U224" s="3021"/>
      <c r="V224" s="3020"/>
      <c r="W224" s="3022"/>
      <c r="X224" s="2745">
        <v>0.1</v>
      </c>
      <c r="Y224" s="2748"/>
      <c r="Z224" s="2910">
        <v>2227</v>
      </c>
      <c r="AA224" s="2746"/>
      <c r="AB224" s="3751"/>
      <c r="AC224" s="1393">
        <f t="shared" si="9"/>
        <v>0</v>
      </c>
      <c r="AD224" s="1393">
        <f t="shared" si="10"/>
        <v>0</v>
      </c>
      <c r="AE224" s="3783"/>
      <c r="AF224" s="1393">
        <f t="shared" si="11"/>
        <v>0</v>
      </c>
    </row>
    <row r="225" spans="1:32" s="2792" customFormat="1" ht="15.75" customHeight="1" thickBot="1">
      <c r="A225" s="3123">
        <v>9340</v>
      </c>
      <c r="B225" s="2771" t="s">
        <v>1154</v>
      </c>
      <c r="C225" s="3108" t="s">
        <v>2779</v>
      </c>
      <c r="D225" s="3108"/>
      <c r="E225" s="3108"/>
      <c r="F225" s="3109"/>
      <c r="G225" s="2774">
        <v>1.5</v>
      </c>
      <c r="H225" s="3083"/>
      <c r="I225" s="3030">
        <v>20.7</v>
      </c>
      <c r="J225" s="3091"/>
      <c r="K225" s="3084">
        <v>2</v>
      </c>
      <c r="L225" s="3674"/>
      <c r="M225" s="2775" t="s">
        <v>3333</v>
      </c>
      <c r="N225" s="3033"/>
      <c r="O225" s="3034"/>
      <c r="P225" s="3035"/>
      <c r="Q225" s="3034"/>
      <c r="R225" s="3715"/>
      <c r="S225" s="3037"/>
      <c r="T225" s="3034"/>
      <c r="U225" s="3035"/>
      <c r="V225" s="3034"/>
      <c r="W225" s="3036"/>
      <c r="X225" s="2784">
        <v>0.1</v>
      </c>
      <c r="Y225" s="2785"/>
      <c r="Z225" s="2786">
        <v>1455</v>
      </c>
      <c r="AA225" s="2787"/>
      <c r="AB225" s="3740"/>
      <c r="AC225" s="1393">
        <f t="shared" si="9"/>
        <v>0</v>
      </c>
      <c r="AD225" s="1393">
        <f t="shared" si="10"/>
        <v>0</v>
      </c>
      <c r="AE225" s="3783"/>
      <c r="AF225" s="1393">
        <f t="shared" si="11"/>
        <v>0</v>
      </c>
    </row>
    <row r="226" spans="1:32" s="2792" customFormat="1" ht="30" customHeight="1" thickBot="1">
      <c r="A226" s="3784"/>
      <c r="B226" s="1223" t="s">
        <v>2780</v>
      </c>
      <c r="C226" s="3785"/>
      <c r="D226" s="3785"/>
      <c r="E226" s="3785"/>
      <c r="F226" s="3786"/>
      <c r="G226" s="3787"/>
      <c r="H226" s="3788"/>
      <c r="I226" s="3789" t="s">
        <v>373</v>
      </c>
      <c r="J226" s="3788"/>
      <c r="K226" s="3788"/>
      <c r="L226" s="3790"/>
      <c r="M226" s="3791" t="s">
        <v>373</v>
      </c>
      <c r="N226" s="3792"/>
      <c r="O226" s="3793"/>
      <c r="P226" s="3794"/>
      <c r="Q226" s="3793"/>
      <c r="R226" s="3795"/>
      <c r="S226" s="3793"/>
      <c r="T226" s="3793"/>
      <c r="U226" s="3794"/>
      <c r="V226" s="3793"/>
      <c r="W226" s="3796"/>
      <c r="X226" s="3797"/>
      <c r="Y226" s="3788"/>
      <c r="Z226" s="3798" t="s">
        <v>373</v>
      </c>
      <c r="AA226" s="3788"/>
      <c r="AB226" s="3799"/>
      <c r="AC226" s="3800"/>
      <c r="AD226" s="3801"/>
      <c r="AE226" s="3801"/>
      <c r="AF226" s="3801"/>
    </row>
    <row r="227" spans="1:32" s="2792" customFormat="1" ht="15.75" customHeight="1" thickBot="1">
      <c r="A227" s="3005">
        <v>9480</v>
      </c>
      <c r="B227" s="3041" t="s">
        <v>2781</v>
      </c>
      <c r="C227" s="3040" t="s">
        <v>2782</v>
      </c>
      <c r="D227" s="3041"/>
      <c r="E227" s="3041"/>
      <c r="F227" s="3042"/>
      <c r="G227" s="3008">
        <v>4</v>
      </c>
      <c r="H227" s="3009"/>
      <c r="I227" s="2991">
        <v>45.7</v>
      </c>
      <c r="J227" s="3010"/>
      <c r="K227" s="3011">
        <v>5</v>
      </c>
      <c r="L227" s="3670"/>
      <c r="M227" s="3095" t="s">
        <v>3334</v>
      </c>
      <c r="N227" s="2994"/>
      <c r="O227" s="2995"/>
      <c r="P227" s="2996"/>
      <c r="Q227" s="2995"/>
      <c r="R227" s="3713"/>
      <c r="S227" s="2998"/>
      <c r="T227" s="2995"/>
      <c r="U227" s="2996"/>
      <c r="V227" s="2995"/>
      <c r="W227" s="2997"/>
      <c r="X227" s="3129">
        <v>0.1</v>
      </c>
      <c r="Y227" s="2985"/>
      <c r="Z227" s="3001">
        <v>3571</v>
      </c>
      <c r="AA227" s="3013"/>
      <c r="AB227" s="3755"/>
      <c r="AC227" s="1393">
        <f t="shared" si="9"/>
        <v>0</v>
      </c>
      <c r="AD227" s="1393">
        <f t="shared" si="10"/>
        <v>0</v>
      </c>
      <c r="AE227" s="3783"/>
      <c r="AF227" s="1393">
        <f t="shared" si="11"/>
        <v>0</v>
      </c>
    </row>
    <row r="228" spans="1:32" s="2792" customFormat="1" ht="30" customHeight="1" thickBot="1">
      <c r="A228" s="3784"/>
      <c r="B228" s="1223" t="s">
        <v>2783</v>
      </c>
      <c r="C228" s="3785"/>
      <c r="D228" s="3785"/>
      <c r="E228" s="3785"/>
      <c r="F228" s="3786"/>
      <c r="G228" s="3787"/>
      <c r="H228" s="3788"/>
      <c r="I228" s="3789" t="s">
        <v>373</v>
      </c>
      <c r="J228" s="3788"/>
      <c r="K228" s="3788"/>
      <c r="L228" s="3790"/>
      <c r="M228" s="3791" t="s">
        <v>373</v>
      </c>
      <c r="N228" s="3792"/>
      <c r="O228" s="3793"/>
      <c r="P228" s="3794"/>
      <c r="Q228" s="3793"/>
      <c r="R228" s="3795"/>
      <c r="S228" s="3793"/>
      <c r="T228" s="3793"/>
      <c r="U228" s="3794"/>
      <c r="V228" s="3793"/>
      <c r="W228" s="3796"/>
      <c r="X228" s="3797"/>
      <c r="Y228" s="3788"/>
      <c r="Z228" s="3798" t="s">
        <v>373</v>
      </c>
      <c r="AA228" s="3788"/>
      <c r="AB228" s="3799"/>
      <c r="AC228" s="3800"/>
      <c r="AD228" s="3801"/>
      <c r="AE228" s="3801"/>
      <c r="AF228" s="3801"/>
    </row>
    <row r="229" spans="1:32" s="2792" customFormat="1" ht="15.75" customHeight="1">
      <c r="A229" s="3098">
        <v>9300</v>
      </c>
      <c r="B229" s="3099" t="s">
        <v>2545</v>
      </c>
      <c r="C229" s="3100" t="s">
        <v>2784</v>
      </c>
      <c r="D229" s="3101"/>
      <c r="E229" s="3101"/>
      <c r="F229" s="3102"/>
      <c r="G229" s="2739">
        <v>0.4</v>
      </c>
      <c r="H229" s="3103"/>
      <c r="I229" s="3110">
        <v>20.7</v>
      </c>
      <c r="J229" s="3104"/>
      <c r="K229" s="3105">
        <v>2</v>
      </c>
      <c r="L229" s="3673"/>
      <c r="M229" s="3051" t="s">
        <v>3335</v>
      </c>
      <c r="N229" s="3017">
        <v>2</v>
      </c>
      <c r="O229" s="3018"/>
      <c r="P229" s="2909">
        <v>22</v>
      </c>
      <c r="Q229" s="3018"/>
      <c r="R229" s="3714"/>
      <c r="S229" s="3019"/>
      <c r="T229" s="3020"/>
      <c r="U229" s="3021"/>
      <c r="V229" s="3020"/>
      <c r="W229" s="3022"/>
      <c r="X229" s="3233">
        <v>0.02</v>
      </c>
      <c r="Y229" s="3053"/>
      <c r="Z229" s="3106">
        <v>5795</v>
      </c>
      <c r="AA229" s="3107"/>
      <c r="AB229" s="3757"/>
      <c r="AC229" s="1393">
        <f t="shared" si="9"/>
        <v>0</v>
      </c>
      <c r="AD229" s="1393">
        <f t="shared" si="10"/>
        <v>0</v>
      </c>
      <c r="AE229" s="3783"/>
      <c r="AF229" s="1393">
        <f t="shared" si="11"/>
        <v>0</v>
      </c>
    </row>
    <row r="230" spans="1:32" s="2792" customFormat="1" ht="15.75" customHeight="1">
      <c r="A230" s="2749">
        <v>9302</v>
      </c>
      <c r="B230" s="2750" t="s">
        <v>2658</v>
      </c>
      <c r="C230" s="2858" t="s">
        <v>2785</v>
      </c>
      <c r="D230" s="2827"/>
      <c r="E230" s="2827"/>
      <c r="F230" s="3112"/>
      <c r="G230" s="2829">
        <v>0.4</v>
      </c>
      <c r="H230" s="2830"/>
      <c r="I230" s="2726">
        <v>24.9</v>
      </c>
      <c r="J230" s="2831"/>
      <c r="K230" s="2832">
        <v>3</v>
      </c>
      <c r="L230" s="3661"/>
      <c r="M230" s="2834" t="s">
        <v>3336</v>
      </c>
      <c r="N230" s="2751">
        <v>2</v>
      </c>
      <c r="O230" s="3060"/>
      <c r="P230" s="2725">
        <v>22</v>
      </c>
      <c r="Q230" s="3060"/>
      <c r="R230" s="3723"/>
      <c r="S230" s="3065"/>
      <c r="T230" s="2947"/>
      <c r="U230" s="2948"/>
      <c r="V230" s="2947"/>
      <c r="W230" s="2949"/>
      <c r="X230" s="2835">
        <v>0.02</v>
      </c>
      <c r="Y230" s="2253"/>
      <c r="Z230" s="2836">
        <v>5795</v>
      </c>
      <c r="AA230" s="2837"/>
      <c r="AB230" s="3745"/>
      <c r="AC230" s="1393">
        <f t="shared" si="9"/>
        <v>0</v>
      </c>
      <c r="AD230" s="1393">
        <f t="shared" si="10"/>
        <v>0</v>
      </c>
      <c r="AE230" s="3783"/>
      <c r="AF230" s="1393">
        <f t="shared" si="11"/>
        <v>0</v>
      </c>
    </row>
    <row r="231" spans="1:32" s="2792" customFormat="1" ht="15.75" customHeight="1">
      <c r="A231" s="3111">
        <v>9303</v>
      </c>
      <c r="B231" s="2750" t="s">
        <v>2786</v>
      </c>
      <c r="C231" s="2827" t="s">
        <v>2787</v>
      </c>
      <c r="D231" s="2827"/>
      <c r="E231" s="2827"/>
      <c r="F231" s="3112"/>
      <c r="G231" s="2829">
        <v>0.4</v>
      </c>
      <c r="H231" s="3063"/>
      <c r="I231" s="2726">
        <v>24.9</v>
      </c>
      <c r="J231" s="2831"/>
      <c r="K231" s="2832">
        <v>3</v>
      </c>
      <c r="L231" s="3661"/>
      <c r="M231" s="2834" t="s">
        <v>3337</v>
      </c>
      <c r="N231" s="2751">
        <v>2</v>
      </c>
      <c r="O231" s="3060"/>
      <c r="P231" s="2725">
        <v>22</v>
      </c>
      <c r="Q231" s="3060"/>
      <c r="R231" s="3723"/>
      <c r="S231" s="3065"/>
      <c r="T231" s="2947"/>
      <c r="U231" s="2948"/>
      <c r="V231" s="2947"/>
      <c r="W231" s="2949"/>
      <c r="X231" s="2835">
        <v>0.02</v>
      </c>
      <c r="Y231" s="2253"/>
      <c r="Z231" s="2836">
        <v>5795</v>
      </c>
      <c r="AA231" s="2837"/>
      <c r="AB231" s="3745"/>
      <c r="AC231" s="1393">
        <f t="shared" si="9"/>
        <v>0</v>
      </c>
      <c r="AD231" s="1393">
        <f t="shared" si="10"/>
        <v>0</v>
      </c>
      <c r="AE231" s="3783"/>
      <c r="AF231" s="1393">
        <f t="shared" si="11"/>
        <v>0</v>
      </c>
    </row>
    <row r="232" spans="1:32" s="2792" customFormat="1" ht="15.75" customHeight="1">
      <c r="A232" s="3111">
        <v>9304</v>
      </c>
      <c r="B232" s="2750" t="s">
        <v>2788</v>
      </c>
      <c r="C232" s="2827" t="s">
        <v>2789</v>
      </c>
      <c r="D232" s="2827"/>
      <c r="E232" s="2827"/>
      <c r="F232" s="3112"/>
      <c r="G232" s="2829">
        <v>0.4</v>
      </c>
      <c r="H232" s="3063"/>
      <c r="I232" s="2726">
        <v>24.9</v>
      </c>
      <c r="J232" s="2831"/>
      <c r="K232" s="2832">
        <v>3</v>
      </c>
      <c r="L232" s="3661"/>
      <c r="M232" s="2834" t="s">
        <v>3338</v>
      </c>
      <c r="N232" s="2751">
        <v>2</v>
      </c>
      <c r="O232" s="3060"/>
      <c r="P232" s="2725">
        <v>22</v>
      </c>
      <c r="Q232" s="3060"/>
      <c r="R232" s="3723"/>
      <c r="S232" s="3065"/>
      <c r="T232" s="2947"/>
      <c r="U232" s="2948"/>
      <c r="V232" s="2947"/>
      <c r="W232" s="2949"/>
      <c r="X232" s="2835">
        <v>0.02</v>
      </c>
      <c r="Y232" s="2253"/>
      <c r="Z232" s="2836">
        <v>5795</v>
      </c>
      <c r="AA232" s="2837"/>
      <c r="AB232" s="3745"/>
      <c r="AC232" s="1393">
        <f t="shared" si="9"/>
        <v>0</v>
      </c>
      <c r="AD232" s="1393">
        <f t="shared" si="10"/>
        <v>0</v>
      </c>
      <c r="AE232" s="3783"/>
      <c r="AF232" s="1393">
        <f t="shared" si="11"/>
        <v>0</v>
      </c>
    </row>
    <row r="233" spans="1:32" s="2792" customFormat="1" ht="15.75" customHeight="1">
      <c r="A233" s="3176">
        <v>9301</v>
      </c>
      <c r="B233" s="2753" t="s">
        <v>2790</v>
      </c>
      <c r="C233" s="2839" t="s">
        <v>2791</v>
      </c>
      <c r="D233" s="2839"/>
      <c r="E233" s="2839"/>
      <c r="F233" s="2840"/>
      <c r="G233" s="2756">
        <v>0.5</v>
      </c>
      <c r="H233" s="3089"/>
      <c r="I233" s="2867">
        <v>20.7</v>
      </c>
      <c r="J233" s="2758"/>
      <c r="K233" s="2759">
        <v>2</v>
      </c>
      <c r="L233" s="3658"/>
      <c r="M233" s="2760" t="s">
        <v>3339</v>
      </c>
      <c r="N233" s="2946"/>
      <c r="O233" s="2947"/>
      <c r="P233" s="2948"/>
      <c r="Q233" s="2947"/>
      <c r="R233" s="3709"/>
      <c r="S233" s="3065"/>
      <c r="T233" s="2947"/>
      <c r="U233" s="2948"/>
      <c r="V233" s="2947"/>
      <c r="W233" s="2949"/>
      <c r="X233" s="2766">
        <v>0.02</v>
      </c>
      <c r="Y233" s="2769"/>
      <c r="Z233" s="2846">
        <v>6536</v>
      </c>
      <c r="AA233" s="2767"/>
      <c r="AB233" s="3746"/>
      <c r="AC233" s="1393">
        <f t="shared" si="9"/>
        <v>0</v>
      </c>
      <c r="AD233" s="1393">
        <f t="shared" si="10"/>
        <v>0</v>
      </c>
      <c r="AE233" s="3783"/>
      <c r="AF233" s="1393">
        <f t="shared" si="11"/>
        <v>0</v>
      </c>
    </row>
    <row r="234" spans="1:32" s="2792" customFormat="1" ht="15.75" customHeight="1">
      <c r="A234" s="3111">
        <v>9305</v>
      </c>
      <c r="B234" s="2750" t="s">
        <v>2792</v>
      </c>
      <c r="C234" s="2827" t="s">
        <v>2793</v>
      </c>
      <c r="D234" s="2827"/>
      <c r="E234" s="2827"/>
      <c r="F234" s="2828"/>
      <c r="G234" s="3234"/>
      <c r="H234" s="3235"/>
      <c r="I234" s="3236"/>
      <c r="J234" s="2816"/>
      <c r="K234" s="3237"/>
      <c r="L234" s="3689"/>
      <c r="M234" s="3238" t="s">
        <v>3340</v>
      </c>
      <c r="N234" s="2751">
        <v>2</v>
      </c>
      <c r="O234" s="3060"/>
      <c r="P234" s="2725">
        <v>22</v>
      </c>
      <c r="Q234" s="3060"/>
      <c r="R234" s="3723"/>
      <c r="S234" s="3065"/>
      <c r="T234" s="2947"/>
      <c r="U234" s="2948"/>
      <c r="V234" s="2947"/>
      <c r="W234" s="2949"/>
      <c r="X234" s="2835">
        <v>0.02</v>
      </c>
      <c r="Y234" s="2253"/>
      <c r="Z234" s="2836">
        <v>5795</v>
      </c>
      <c r="AA234" s="2837"/>
      <c r="AB234" s="3745"/>
      <c r="AC234" s="1393">
        <f t="shared" si="9"/>
        <v>0</v>
      </c>
      <c r="AD234" s="1393">
        <f t="shared" si="10"/>
        <v>0</v>
      </c>
      <c r="AE234" s="3783"/>
      <c r="AF234" s="1393">
        <f t="shared" si="11"/>
        <v>0</v>
      </c>
    </row>
    <row r="235" spans="1:32" s="2792" customFormat="1" ht="15.75" customHeight="1" thickBot="1">
      <c r="A235" s="3123">
        <v>9306</v>
      </c>
      <c r="B235" s="2771" t="s">
        <v>2794</v>
      </c>
      <c r="C235" s="3108" t="s">
        <v>2795</v>
      </c>
      <c r="D235" s="3108"/>
      <c r="E235" s="3108"/>
      <c r="F235" s="3109"/>
      <c r="G235" s="3239"/>
      <c r="H235" s="3240"/>
      <c r="I235" s="3241"/>
      <c r="J235" s="2895"/>
      <c r="K235" s="3214"/>
      <c r="L235" s="3690"/>
      <c r="M235" s="3242" t="s">
        <v>3341</v>
      </c>
      <c r="N235" s="3243">
        <v>2</v>
      </c>
      <c r="O235" s="3244"/>
      <c r="P235" s="2776">
        <v>22</v>
      </c>
      <c r="Q235" s="3244"/>
      <c r="R235" s="3724"/>
      <c r="S235" s="3037"/>
      <c r="T235" s="3034"/>
      <c r="U235" s="3035"/>
      <c r="V235" s="3034"/>
      <c r="W235" s="3036"/>
      <c r="X235" s="2784">
        <v>0.02</v>
      </c>
      <c r="Y235" s="2785"/>
      <c r="Z235" s="2786">
        <v>5795</v>
      </c>
      <c r="AA235" s="2787"/>
      <c r="AB235" s="3740"/>
      <c r="AC235" s="1393">
        <f t="shared" si="9"/>
        <v>0</v>
      </c>
      <c r="AD235" s="1393">
        <f t="shared" si="10"/>
        <v>0</v>
      </c>
      <c r="AE235" s="3783"/>
      <c r="AF235" s="1393">
        <f t="shared" si="11"/>
        <v>0</v>
      </c>
    </row>
    <row r="236" spans="1:32" s="2792" customFormat="1" ht="30" customHeight="1" thickBot="1">
      <c r="A236" s="3784"/>
      <c r="B236" s="1223" t="s">
        <v>2796</v>
      </c>
      <c r="C236" s="3785"/>
      <c r="D236" s="3785"/>
      <c r="E236" s="3785"/>
      <c r="F236" s="3786"/>
      <c r="G236" s="3787"/>
      <c r="H236" s="3788"/>
      <c r="I236" s="3789" t="s">
        <v>373</v>
      </c>
      <c r="J236" s="3788"/>
      <c r="K236" s="3788"/>
      <c r="L236" s="3790"/>
      <c r="M236" s="3791" t="s">
        <v>373</v>
      </c>
      <c r="N236" s="3792"/>
      <c r="O236" s="3793"/>
      <c r="P236" s="3794"/>
      <c r="Q236" s="3793"/>
      <c r="R236" s="3795"/>
      <c r="S236" s="3793"/>
      <c r="T236" s="3793"/>
      <c r="U236" s="3794"/>
      <c r="V236" s="3793"/>
      <c r="W236" s="3796"/>
      <c r="X236" s="3797"/>
      <c r="Y236" s="3788"/>
      <c r="Z236" s="3798" t="s">
        <v>373</v>
      </c>
      <c r="AA236" s="3788"/>
      <c r="AB236" s="3799"/>
      <c r="AC236" s="3800"/>
      <c r="AD236" s="3801"/>
      <c r="AE236" s="3801"/>
      <c r="AF236" s="3801"/>
    </row>
    <row r="237" spans="1:32" s="2792" customFormat="1" ht="15.75" customHeight="1" thickBot="1">
      <c r="A237" s="3005">
        <v>9245</v>
      </c>
      <c r="B237" s="3006" t="s">
        <v>2545</v>
      </c>
      <c r="C237" s="3048" t="s">
        <v>2797</v>
      </c>
      <c r="D237" s="2978"/>
      <c r="E237" s="2978"/>
      <c r="F237" s="2979"/>
      <c r="G237" s="3008">
        <v>0.8</v>
      </c>
      <c r="H237" s="3009"/>
      <c r="I237" s="2991">
        <v>24.9</v>
      </c>
      <c r="J237" s="3010"/>
      <c r="K237" s="3011">
        <v>3</v>
      </c>
      <c r="L237" s="3670"/>
      <c r="M237" s="2983" t="s">
        <v>3342</v>
      </c>
      <c r="N237" s="2994"/>
      <c r="O237" s="2995"/>
      <c r="P237" s="2996"/>
      <c r="Q237" s="2995"/>
      <c r="R237" s="3713"/>
      <c r="S237" s="2998"/>
      <c r="T237" s="2995"/>
      <c r="U237" s="2996"/>
      <c r="V237" s="2995"/>
      <c r="W237" s="2997"/>
      <c r="X237" s="3129">
        <v>0.02</v>
      </c>
      <c r="Y237" s="2985"/>
      <c r="Z237" s="3001">
        <v>4171</v>
      </c>
      <c r="AA237" s="3013"/>
      <c r="AB237" s="3755"/>
      <c r="AC237" s="1393">
        <f t="shared" si="9"/>
        <v>0</v>
      </c>
      <c r="AD237" s="1393">
        <f t="shared" si="10"/>
        <v>0</v>
      </c>
      <c r="AE237" s="3783"/>
      <c r="AF237" s="1393">
        <f t="shared" si="11"/>
        <v>0</v>
      </c>
    </row>
    <row r="238" spans="1:32" s="2792" customFormat="1" ht="30" customHeight="1" thickBot="1">
      <c r="A238" s="3784"/>
      <c r="B238" s="1223" t="s">
        <v>2798</v>
      </c>
      <c r="C238" s="3785"/>
      <c r="D238" s="3785"/>
      <c r="E238" s="3785"/>
      <c r="F238" s="3786"/>
      <c r="G238" s="3787"/>
      <c r="H238" s="3788"/>
      <c r="I238" s="3789" t="s">
        <v>373</v>
      </c>
      <c r="J238" s="3788"/>
      <c r="K238" s="3788"/>
      <c r="L238" s="3790"/>
      <c r="M238" s="3791"/>
      <c r="N238" s="3792"/>
      <c r="O238" s="3793"/>
      <c r="P238" s="3794"/>
      <c r="Q238" s="3793"/>
      <c r="R238" s="3795"/>
      <c r="S238" s="3793"/>
      <c r="T238" s="3793"/>
      <c r="U238" s="3794"/>
      <c r="V238" s="3793"/>
      <c r="W238" s="3796"/>
      <c r="X238" s="3797"/>
      <c r="Y238" s="3788"/>
      <c r="Z238" s="3798"/>
      <c r="AA238" s="3788"/>
      <c r="AB238" s="3799"/>
      <c r="AC238" s="3800"/>
      <c r="AD238" s="3801"/>
      <c r="AE238" s="3801"/>
      <c r="AF238" s="3801"/>
    </row>
    <row r="239" spans="1:32" s="2792" customFormat="1" ht="27" customHeight="1" thickBot="1">
      <c r="A239" s="3245">
        <v>9268</v>
      </c>
      <c r="B239" s="3246" t="s">
        <v>2799</v>
      </c>
      <c r="C239" s="4547" t="s">
        <v>2800</v>
      </c>
      <c r="D239" s="4548"/>
      <c r="E239" s="4548"/>
      <c r="F239" s="4549"/>
      <c r="G239" s="3050">
        <v>1.2</v>
      </c>
      <c r="H239" s="3103"/>
      <c r="I239" s="3110">
        <v>45.7</v>
      </c>
      <c r="J239" s="3104"/>
      <c r="K239" s="3105">
        <v>5</v>
      </c>
      <c r="L239" s="3673"/>
      <c r="M239" s="3051"/>
      <c r="N239" s="3963"/>
      <c r="O239" s="3964"/>
      <c r="P239" s="3965"/>
      <c r="Q239" s="3964"/>
      <c r="R239" s="3966"/>
      <c r="S239" s="3967"/>
      <c r="T239" s="3964"/>
      <c r="U239" s="3965"/>
      <c r="V239" s="3964"/>
      <c r="W239" s="3968"/>
      <c r="X239" s="3233">
        <v>0.01</v>
      </c>
      <c r="Y239" s="3053"/>
      <c r="Z239" s="3106">
        <v>17394</v>
      </c>
      <c r="AA239" s="3107"/>
      <c r="AB239" s="3757"/>
      <c r="AC239" s="1393">
        <f t="shared" si="9"/>
        <v>0</v>
      </c>
      <c r="AD239" s="1393">
        <f t="shared" si="10"/>
        <v>0</v>
      </c>
      <c r="AE239" s="3783"/>
      <c r="AF239" s="1393">
        <f t="shared" si="11"/>
        <v>0</v>
      </c>
    </row>
    <row r="240" spans="1:32" s="2792" customFormat="1" ht="30" customHeight="1" thickBot="1">
      <c r="A240" s="3802"/>
      <c r="B240" s="1197" t="s">
        <v>2801</v>
      </c>
      <c r="C240" s="3803"/>
      <c r="D240" s="3803"/>
      <c r="E240" s="3803"/>
      <c r="F240" s="3804"/>
      <c r="G240" s="3805"/>
      <c r="H240" s="3806"/>
      <c r="I240" s="3807" t="s">
        <v>373</v>
      </c>
      <c r="J240" s="3806"/>
      <c r="K240" s="3806"/>
      <c r="L240" s="3808"/>
      <c r="M240" s="3809" t="s">
        <v>373</v>
      </c>
      <c r="N240" s="3805"/>
      <c r="O240" s="3810"/>
      <c r="P240" s="3807"/>
      <c r="Q240" s="3810"/>
      <c r="R240" s="3811"/>
      <c r="S240" s="3810"/>
      <c r="T240" s="3810"/>
      <c r="U240" s="3807"/>
      <c r="V240" s="3810"/>
      <c r="W240" s="3812"/>
      <c r="X240" s="3813"/>
      <c r="Y240" s="3806"/>
      <c r="Z240" s="3814" t="s">
        <v>373</v>
      </c>
      <c r="AA240" s="3806"/>
      <c r="AB240" s="3815"/>
      <c r="AC240" s="3800"/>
      <c r="AD240" s="3801"/>
      <c r="AE240" s="3801"/>
      <c r="AF240" s="3801"/>
    </row>
    <row r="241" spans="1:32" s="2792" customFormat="1" ht="15.75" customHeight="1">
      <c r="A241" s="2900">
        <v>9267</v>
      </c>
      <c r="B241" s="2901" t="s">
        <v>2802</v>
      </c>
      <c r="C241" s="2729" t="s">
        <v>2803</v>
      </c>
      <c r="D241" s="2902"/>
      <c r="E241" s="2902"/>
      <c r="F241" s="2793"/>
      <c r="G241" s="2903">
        <v>2</v>
      </c>
      <c r="H241" s="2904"/>
      <c r="I241" s="2734">
        <v>24.9</v>
      </c>
      <c r="J241" s="2905"/>
      <c r="K241" s="2906">
        <v>3</v>
      </c>
      <c r="L241" s="3666"/>
      <c r="M241" s="3155" t="s">
        <v>3343</v>
      </c>
      <c r="N241" s="3058"/>
      <c r="O241" s="3020"/>
      <c r="P241" s="3021"/>
      <c r="Q241" s="3020"/>
      <c r="R241" s="3717"/>
      <c r="S241" s="3019"/>
      <c r="T241" s="3020"/>
      <c r="U241" s="3021"/>
      <c r="V241" s="3020"/>
      <c r="W241" s="3022"/>
      <c r="X241" s="3247"/>
      <c r="Y241" s="3248"/>
      <c r="Z241" s="3249"/>
      <c r="AA241" s="3250"/>
      <c r="AB241" s="3772"/>
      <c r="AC241" s="1393">
        <f t="shared" si="9"/>
        <v>0</v>
      </c>
      <c r="AD241" s="1393">
        <f t="shared" si="10"/>
        <v>0</v>
      </c>
      <c r="AE241" s="3783"/>
      <c r="AF241" s="1393">
        <f t="shared" si="11"/>
        <v>0</v>
      </c>
    </row>
    <row r="242" spans="1:32" s="2792" customFormat="1" ht="15.75" customHeight="1">
      <c r="A242" s="3251">
        <v>9269</v>
      </c>
      <c r="B242" s="2936" t="s">
        <v>2804</v>
      </c>
      <c r="C242" s="4532" t="s">
        <v>2805</v>
      </c>
      <c r="D242" s="4533"/>
      <c r="E242" s="4533"/>
      <c r="F242" s="4550"/>
      <c r="G242" s="2937">
        <v>2</v>
      </c>
      <c r="H242" s="3193"/>
      <c r="I242" s="2809">
        <v>37.299999999999997</v>
      </c>
      <c r="J242" s="3194"/>
      <c r="K242" s="2940">
        <v>4</v>
      </c>
      <c r="L242" s="3686"/>
      <c r="M242" s="3156"/>
      <c r="N242" s="2959"/>
      <c r="O242" s="2960"/>
      <c r="P242" s="2961"/>
      <c r="Q242" s="2960"/>
      <c r="R242" s="3711"/>
      <c r="S242" s="3157"/>
      <c r="T242" s="2960"/>
      <c r="U242" s="2961"/>
      <c r="V242" s="2960"/>
      <c r="W242" s="2962"/>
      <c r="X242" s="2883">
        <v>0.05</v>
      </c>
      <c r="Y242" s="3252"/>
      <c r="Z242" s="2836">
        <v>3563</v>
      </c>
      <c r="AA242" s="3252"/>
      <c r="AB242" s="3773"/>
      <c r="AC242" s="1393">
        <f t="shared" si="9"/>
        <v>0</v>
      </c>
      <c r="AD242" s="1393">
        <f t="shared" si="10"/>
        <v>0</v>
      </c>
      <c r="AE242" s="3783"/>
      <c r="AF242" s="1393">
        <f t="shared" si="11"/>
        <v>0</v>
      </c>
    </row>
    <row r="243" spans="1:32" s="2792" customFormat="1" ht="36.950000000000003" customHeight="1">
      <c r="A243" s="3621">
        <v>9282</v>
      </c>
      <c r="B243" s="3622" t="s">
        <v>3481</v>
      </c>
      <c r="C243" s="4182" t="s">
        <v>3491</v>
      </c>
      <c r="D243" s="4183"/>
      <c r="E243" s="4183"/>
      <c r="F243" s="4052" t="s">
        <v>85</v>
      </c>
      <c r="G243" s="3624" t="s">
        <v>219</v>
      </c>
      <c r="H243" s="3625"/>
      <c r="I243" s="3626">
        <v>37.299999999999997</v>
      </c>
      <c r="J243" s="3627"/>
      <c r="K243" s="3628">
        <v>4</v>
      </c>
      <c r="L243" s="3680"/>
      <c r="M243" s="3156"/>
      <c r="N243" s="2959"/>
      <c r="O243" s="2960"/>
      <c r="P243" s="2961"/>
      <c r="Q243" s="2960"/>
      <c r="R243" s="3711"/>
      <c r="S243" s="3157"/>
      <c r="T243" s="2960"/>
      <c r="U243" s="2961"/>
      <c r="V243" s="2960"/>
      <c r="W243" s="2962"/>
      <c r="X243" s="2854"/>
      <c r="Y243" s="2855"/>
      <c r="Z243" s="2856"/>
      <c r="AA243" s="2855"/>
      <c r="AB243" s="3774"/>
      <c r="AC243" s="1393">
        <f t="shared" si="9"/>
        <v>0</v>
      </c>
      <c r="AD243" s="1393">
        <f t="shared" si="10"/>
        <v>0</v>
      </c>
      <c r="AE243" s="3783"/>
      <c r="AF243" s="1393">
        <f t="shared" si="11"/>
        <v>0</v>
      </c>
    </row>
    <row r="244" spans="1:32" s="2792" customFormat="1" ht="15.75" customHeight="1">
      <c r="A244" s="3251">
        <v>9271</v>
      </c>
      <c r="B244" s="2936" t="s">
        <v>2806</v>
      </c>
      <c r="C244" s="3170" t="s">
        <v>2807</v>
      </c>
      <c r="D244" s="3253"/>
      <c r="E244" s="3253"/>
      <c r="F244" s="2806"/>
      <c r="G244" s="2937" t="s">
        <v>1273</v>
      </c>
      <c r="H244" s="3193"/>
      <c r="I244" s="2809">
        <v>24.9</v>
      </c>
      <c r="J244" s="3194"/>
      <c r="K244" s="2940">
        <v>3</v>
      </c>
      <c r="L244" s="3686"/>
      <c r="M244" s="3156" t="s">
        <v>3344</v>
      </c>
      <c r="N244" s="2959"/>
      <c r="O244" s="2960"/>
      <c r="P244" s="2961"/>
      <c r="Q244" s="2960"/>
      <c r="R244" s="3711"/>
      <c r="S244" s="3157"/>
      <c r="T244" s="2960"/>
      <c r="U244" s="2961"/>
      <c r="V244" s="2960"/>
      <c r="W244" s="2962"/>
      <c r="X244" s="2854"/>
      <c r="Y244" s="2855"/>
      <c r="Z244" s="2856"/>
      <c r="AA244" s="2855"/>
      <c r="AB244" s="3774"/>
      <c r="AC244" s="1393">
        <f t="shared" si="9"/>
        <v>0</v>
      </c>
      <c r="AD244" s="1393">
        <f t="shared" si="10"/>
        <v>0</v>
      </c>
      <c r="AE244" s="3783"/>
      <c r="AF244" s="1393">
        <f t="shared" si="11"/>
        <v>0</v>
      </c>
    </row>
    <row r="245" spans="1:32" s="3256" customFormat="1" ht="15.75" customHeight="1">
      <c r="A245" s="2875">
        <v>9273</v>
      </c>
      <c r="B245" s="2876" t="s">
        <v>2808</v>
      </c>
      <c r="C245" s="2877" t="s">
        <v>2809</v>
      </c>
      <c r="D245" s="3254"/>
      <c r="E245" s="3254"/>
      <c r="F245" s="2915"/>
      <c r="G245" s="2937" t="s">
        <v>1273</v>
      </c>
      <c r="H245" s="2880"/>
      <c r="I245" s="2726">
        <v>24.9</v>
      </c>
      <c r="J245" s="2881"/>
      <c r="K245" s="2882">
        <v>3</v>
      </c>
      <c r="L245" s="3662"/>
      <c r="M245" s="3255"/>
      <c r="N245" s="2946"/>
      <c r="O245" s="2947"/>
      <c r="P245" s="2948"/>
      <c r="Q245" s="2947"/>
      <c r="R245" s="3709"/>
      <c r="S245" s="3065"/>
      <c r="T245" s="2947"/>
      <c r="U245" s="2948"/>
      <c r="V245" s="2947"/>
      <c r="W245" s="2949"/>
      <c r="X245" s="2854"/>
      <c r="Y245" s="2855"/>
      <c r="Z245" s="2856"/>
      <c r="AA245" s="2855"/>
      <c r="AB245" s="3774"/>
      <c r="AC245" s="1393">
        <f t="shared" si="9"/>
        <v>0</v>
      </c>
      <c r="AD245" s="1393">
        <f t="shared" si="10"/>
        <v>0</v>
      </c>
      <c r="AE245" s="3783"/>
      <c r="AF245" s="1393">
        <f t="shared" si="11"/>
        <v>0</v>
      </c>
    </row>
    <row r="246" spans="1:32" s="3256" customFormat="1" ht="27" customHeight="1">
      <c r="A246" s="2875">
        <v>9279</v>
      </c>
      <c r="B246" s="2876" t="s">
        <v>2810</v>
      </c>
      <c r="C246" s="4532" t="s">
        <v>2811</v>
      </c>
      <c r="D246" s="4316"/>
      <c r="E246" s="4316"/>
      <c r="F246" s="2915"/>
      <c r="G246" s="2937" t="s">
        <v>1273</v>
      </c>
      <c r="H246" s="2880"/>
      <c r="I246" s="2726">
        <v>24.9</v>
      </c>
      <c r="J246" s="2881"/>
      <c r="K246" s="2882">
        <v>3</v>
      </c>
      <c r="L246" s="3662"/>
      <c r="M246" s="3255"/>
      <c r="N246" s="2946"/>
      <c r="O246" s="2947"/>
      <c r="P246" s="2948"/>
      <c r="Q246" s="2947"/>
      <c r="R246" s="3709"/>
      <c r="S246" s="3065"/>
      <c r="T246" s="2947"/>
      <c r="U246" s="2948"/>
      <c r="V246" s="2947"/>
      <c r="W246" s="2949"/>
      <c r="X246" s="2854"/>
      <c r="Y246" s="2855"/>
      <c r="Z246" s="2856"/>
      <c r="AA246" s="2855"/>
      <c r="AB246" s="3774"/>
      <c r="AC246" s="1393">
        <f t="shared" si="9"/>
        <v>0</v>
      </c>
      <c r="AD246" s="1393">
        <f t="shared" si="10"/>
        <v>0</v>
      </c>
      <c r="AE246" s="3783"/>
      <c r="AF246" s="1393">
        <f t="shared" si="11"/>
        <v>0</v>
      </c>
    </row>
    <row r="247" spans="1:32" s="2792" customFormat="1" ht="15.75" customHeight="1">
      <c r="A247" s="2875">
        <v>9281</v>
      </c>
      <c r="B247" s="2876" t="s">
        <v>2812</v>
      </c>
      <c r="C247" s="3257" t="s">
        <v>2813</v>
      </c>
      <c r="D247" s="3254"/>
      <c r="E247" s="3254"/>
      <c r="F247" s="2879"/>
      <c r="G247" s="2761">
        <v>0.8</v>
      </c>
      <c r="H247" s="2880"/>
      <c r="I247" s="2726">
        <v>37.299999999999997</v>
      </c>
      <c r="J247" s="2881"/>
      <c r="K247" s="2882">
        <v>4</v>
      </c>
      <c r="L247" s="3662"/>
      <c r="M247" s="2834" t="s">
        <v>281</v>
      </c>
      <c r="N247" s="2946"/>
      <c r="O247" s="2947"/>
      <c r="P247" s="2948"/>
      <c r="Q247" s="2947"/>
      <c r="R247" s="3709"/>
      <c r="S247" s="3065"/>
      <c r="T247" s="2947"/>
      <c r="U247" s="2948"/>
      <c r="V247" s="2947"/>
      <c r="W247" s="2949"/>
      <c r="X247" s="2835">
        <v>0.01</v>
      </c>
      <c r="Y247" s="2253"/>
      <c r="Z247" s="2836">
        <v>38618</v>
      </c>
      <c r="AA247" s="2837"/>
      <c r="AB247" s="3745"/>
      <c r="AC247" s="1393">
        <f t="shared" si="9"/>
        <v>0</v>
      </c>
      <c r="AD247" s="1393">
        <f t="shared" si="10"/>
        <v>0</v>
      </c>
      <c r="AE247" s="3783"/>
      <c r="AF247" s="1393">
        <f t="shared" si="11"/>
        <v>0</v>
      </c>
    </row>
    <row r="248" spans="1:32" s="2792" customFormat="1" ht="15.75" customHeight="1">
      <c r="A248" s="2935">
        <v>9285</v>
      </c>
      <c r="B248" s="2936" t="s">
        <v>2814</v>
      </c>
      <c r="C248" s="3170" t="s">
        <v>2815</v>
      </c>
      <c r="D248" s="3258"/>
      <c r="E248" s="3258"/>
      <c r="F248" s="2005"/>
      <c r="G248" s="2937" t="s">
        <v>1273</v>
      </c>
      <c r="H248" s="2938"/>
      <c r="I248" s="2726">
        <v>24.9</v>
      </c>
      <c r="J248" s="2939"/>
      <c r="K248" s="2940">
        <v>3</v>
      </c>
      <c r="L248" s="3667"/>
      <c r="M248" s="2812"/>
      <c r="N248" s="2946"/>
      <c r="O248" s="2947"/>
      <c r="P248" s="2948"/>
      <c r="Q248" s="2947"/>
      <c r="R248" s="3709"/>
      <c r="S248" s="3065"/>
      <c r="T248" s="2947"/>
      <c r="U248" s="2948"/>
      <c r="V248" s="2947"/>
      <c r="W248" s="2949"/>
      <c r="X248" s="2854"/>
      <c r="Y248" s="2855"/>
      <c r="Z248" s="2856"/>
      <c r="AA248" s="2855"/>
      <c r="AB248" s="3774"/>
      <c r="AC248" s="1393">
        <f t="shared" si="9"/>
        <v>0</v>
      </c>
      <c r="AD248" s="1393">
        <f t="shared" si="10"/>
        <v>0</v>
      </c>
      <c r="AE248" s="3783"/>
      <c r="AF248" s="1393">
        <f t="shared" si="11"/>
        <v>0</v>
      </c>
    </row>
    <row r="249" spans="1:32" s="2792" customFormat="1" ht="15.75" customHeight="1">
      <c r="A249" s="2875">
        <v>9286</v>
      </c>
      <c r="B249" s="2876" t="s">
        <v>2816</v>
      </c>
      <c r="C249" s="3259" t="s">
        <v>2817</v>
      </c>
      <c r="D249" s="3253"/>
      <c r="E249" s="3253"/>
      <c r="F249" s="2879"/>
      <c r="G249" s="2761" t="s">
        <v>219</v>
      </c>
      <c r="H249" s="2880"/>
      <c r="I249" s="2726">
        <v>37.299999999999997</v>
      </c>
      <c r="J249" s="2881"/>
      <c r="K249" s="2882">
        <v>4</v>
      </c>
      <c r="L249" s="3662"/>
      <c r="M249" s="2834" t="s">
        <v>282</v>
      </c>
      <c r="N249" s="2946"/>
      <c r="O249" s="2947"/>
      <c r="P249" s="2948"/>
      <c r="Q249" s="2947"/>
      <c r="R249" s="3709"/>
      <c r="S249" s="3065"/>
      <c r="T249" s="2947"/>
      <c r="U249" s="2948"/>
      <c r="V249" s="2947"/>
      <c r="W249" s="2949"/>
      <c r="X249" s="2883">
        <v>0.01</v>
      </c>
      <c r="Y249" s="2916"/>
      <c r="Z249" s="2825">
        <v>38618</v>
      </c>
      <c r="AA249" s="3260"/>
      <c r="AB249" s="3775"/>
      <c r="AC249" s="1393">
        <f t="shared" si="9"/>
        <v>0</v>
      </c>
      <c r="AD249" s="1393">
        <f t="shared" si="10"/>
        <v>0</v>
      </c>
      <c r="AE249" s="3783"/>
      <c r="AF249" s="1393">
        <f t="shared" si="11"/>
        <v>0</v>
      </c>
    </row>
    <row r="250" spans="1:32" s="2792" customFormat="1" ht="15.75" customHeight="1">
      <c r="A250" s="2875">
        <v>9290</v>
      </c>
      <c r="B250" s="2876" t="s">
        <v>2794</v>
      </c>
      <c r="C250" s="2877" t="s">
        <v>2818</v>
      </c>
      <c r="D250" s="2912"/>
      <c r="E250" s="2912"/>
      <c r="F250" s="2879"/>
      <c r="G250" s="2761">
        <v>2</v>
      </c>
      <c r="H250" s="2880"/>
      <c r="I250" s="2726">
        <v>24.9</v>
      </c>
      <c r="J250" s="2881"/>
      <c r="K250" s="2882">
        <v>3</v>
      </c>
      <c r="L250" s="3662"/>
      <c r="M250" s="2834" t="s">
        <v>3345</v>
      </c>
      <c r="N250" s="2946"/>
      <c r="O250" s="2947"/>
      <c r="P250" s="2948"/>
      <c r="Q250" s="2947"/>
      <c r="R250" s="3709"/>
      <c r="S250" s="3065"/>
      <c r="T250" s="2947"/>
      <c r="U250" s="2948"/>
      <c r="V250" s="2947"/>
      <c r="W250" s="2949"/>
      <c r="X250" s="2883">
        <v>0.1</v>
      </c>
      <c r="Y250" s="2199"/>
      <c r="Z250" s="2836">
        <v>2085</v>
      </c>
      <c r="AA250" s="2916"/>
      <c r="AB250" s="3752"/>
      <c r="AC250" s="1393">
        <f t="shared" si="9"/>
        <v>0</v>
      </c>
      <c r="AD250" s="1393">
        <f t="shared" si="10"/>
        <v>0</v>
      </c>
      <c r="AE250" s="3783"/>
      <c r="AF250" s="1393">
        <f t="shared" si="11"/>
        <v>0</v>
      </c>
    </row>
    <row r="251" spans="1:32" s="2792" customFormat="1" ht="15.75" customHeight="1">
      <c r="A251" s="2875">
        <v>9291</v>
      </c>
      <c r="B251" s="2876" t="s">
        <v>2819</v>
      </c>
      <c r="C251" s="2877" t="s">
        <v>2820</v>
      </c>
      <c r="D251" s="2912"/>
      <c r="E251" s="2912"/>
      <c r="F251" s="2879"/>
      <c r="G251" s="2761">
        <v>1</v>
      </c>
      <c r="H251" s="2880"/>
      <c r="I251" s="2726">
        <v>24.9</v>
      </c>
      <c r="J251" s="2881"/>
      <c r="K251" s="2882">
        <v>3</v>
      </c>
      <c r="L251" s="3662"/>
      <c r="M251" s="2834" t="s">
        <v>3346</v>
      </c>
      <c r="N251" s="2946"/>
      <c r="O251" s="2947"/>
      <c r="P251" s="2948"/>
      <c r="Q251" s="2947"/>
      <c r="R251" s="3709"/>
      <c r="S251" s="3065"/>
      <c r="T251" s="2947"/>
      <c r="U251" s="2948"/>
      <c r="V251" s="2947"/>
      <c r="W251" s="2949"/>
      <c r="X251" s="2883">
        <v>0.1</v>
      </c>
      <c r="Y251" s="2199"/>
      <c r="Z251" s="2836">
        <v>3571</v>
      </c>
      <c r="AA251" s="2916"/>
      <c r="AB251" s="3752"/>
      <c r="AC251" s="1393">
        <f t="shared" si="9"/>
        <v>0</v>
      </c>
      <c r="AD251" s="1393">
        <f t="shared" si="10"/>
        <v>0</v>
      </c>
      <c r="AE251" s="3783"/>
      <c r="AF251" s="1393">
        <f t="shared" si="11"/>
        <v>0</v>
      </c>
    </row>
    <row r="252" spans="1:32" s="2792" customFormat="1" ht="15.75" customHeight="1">
      <c r="A252" s="2875">
        <v>9292</v>
      </c>
      <c r="B252" s="2876" t="s">
        <v>2821</v>
      </c>
      <c r="C252" s="2877" t="s">
        <v>2822</v>
      </c>
      <c r="D252" s="2912"/>
      <c r="E252" s="2912"/>
      <c r="F252" s="2879"/>
      <c r="G252" s="2761">
        <v>2</v>
      </c>
      <c r="H252" s="2880"/>
      <c r="I252" s="2726">
        <v>24.9</v>
      </c>
      <c r="J252" s="2881"/>
      <c r="K252" s="2882">
        <v>3</v>
      </c>
      <c r="L252" s="3662"/>
      <c r="M252" s="2834" t="s">
        <v>3347</v>
      </c>
      <c r="N252" s="2946"/>
      <c r="O252" s="2947"/>
      <c r="P252" s="2948"/>
      <c r="Q252" s="2947"/>
      <c r="R252" s="3709"/>
      <c r="S252" s="3065"/>
      <c r="T252" s="2947"/>
      <c r="U252" s="2948"/>
      <c r="V252" s="2947"/>
      <c r="W252" s="2949"/>
      <c r="X252" s="2883">
        <v>0.1</v>
      </c>
      <c r="Y252" s="2199"/>
      <c r="Z252" s="2836">
        <v>2085</v>
      </c>
      <c r="AA252" s="2916"/>
      <c r="AB252" s="3752"/>
      <c r="AC252" s="1393">
        <f t="shared" si="9"/>
        <v>0</v>
      </c>
      <c r="AD252" s="1393">
        <f t="shared" si="10"/>
        <v>0</v>
      </c>
      <c r="AE252" s="3783"/>
      <c r="AF252" s="1393">
        <f t="shared" si="11"/>
        <v>0</v>
      </c>
    </row>
    <row r="253" spans="1:32" s="2792" customFormat="1" ht="15.75" customHeight="1">
      <c r="A253" s="2875">
        <v>9293</v>
      </c>
      <c r="B253" s="2876" t="s">
        <v>2823</v>
      </c>
      <c r="C253" s="2877" t="s">
        <v>2824</v>
      </c>
      <c r="D253" s="2912"/>
      <c r="E253" s="2912"/>
      <c r="F253" s="2879"/>
      <c r="G253" s="2761">
        <v>1.5</v>
      </c>
      <c r="H253" s="2880"/>
      <c r="I253" s="2726">
        <v>45.7</v>
      </c>
      <c r="J253" s="2881"/>
      <c r="K253" s="2882">
        <v>5</v>
      </c>
      <c r="L253" s="3662"/>
      <c r="M253" s="2834" t="s">
        <v>3348</v>
      </c>
      <c r="N253" s="2946"/>
      <c r="O253" s="2947"/>
      <c r="P253" s="2948"/>
      <c r="Q253" s="2947"/>
      <c r="R253" s="3709"/>
      <c r="S253" s="3065"/>
      <c r="T253" s="2947"/>
      <c r="U253" s="2948"/>
      <c r="V253" s="2947"/>
      <c r="W253" s="2949"/>
      <c r="X253" s="2883">
        <v>0.01</v>
      </c>
      <c r="Y253" s="2199"/>
      <c r="Z253" s="2836">
        <v>23783</v>
      </c>
      <c r="AA253" s="2916"/>
      <c r="AB253" s="3752"/>
      <c r="AC253" s="1393">
        <f t="shared" si="9"/>
        <v>0</v>
      </c>
      <c r="AD253" s="1393">
        <f t="shared" si="10"/>
        <v>0</v>
      </c>
      <c r="AE253" s="3783"/>
      <c r="AF253" s="1393">
        <f t="shared" si="11"/>
        <v>0</v>
      </c>
    </row>
    <row r="254" spans="1:32" s="2792" customFormat="1" ht="15.75" customHeight="1">
      <c r="A254" s="2875">
        <v>9294</v>
      </c>
      <c r="B254" s="2876" t="s">
        <v>2825</v>
      </c>
      <c r="C254" s="2877" t="s">
        <v>2826</v>
      </c>
      <c r="D254" s="2912"/>
      <c r="E254" s="2912"/>
      <c r="F254" s="2879"/>
      <c r="G254" s="2761">
        <v>2</v>
      </c>
      <c r="H254" s="2880"/>
      <c r="I254" s="2726">
        <v>24.9</v>
      </c>
      <c r="J254" s="2881"/>
      <c r="K254" s="2882">
        <v>3</v>
      </c>
      <c r="L254" s="3662"/>
      <c r="M254" s="2834" t="s">
        <v>3349</v>
      </c>
      <c r="N254" s="2946"/>
      <c r="O254" s="2947"/>
      <c r="P254" s="2948"/>
      <c r="Q254" s="2947"/>
      <c r="R254" s="3709"/>
      <c r="S254" s="3065"/>
      <c r="T254" s="2947"/>
      <c r="U254" s="2948"/>
      <c r="V254" s="2947"/>
      <c r="W254" s="2949"/>
      <c r="X254" s="2883">
        <v>0.1</v>
      </c>
      <c r="Y254" s="2199"/>
      <c r="Z254" s="2836">
        <v>2085</v>
      </c>
      <c r="AA254" s="2916"/>
      <c r="AB254" s="3752"/>
      <c r="AC254" s="1393">
        <f t="shared" si="9"/>
        <v>0</v>
      </c>
      <c r="AD254" s="1393">
        <f t="shared" si="10"/>
        <v>0</v>
      </c>
      <c r="AE254" s="3783"/>
      <c r="AF254" s="1393">
        <f t="shared" si="11"/>
        <v>0</v>
      </c>
    </row>
    <row r="255" spans="1:32" s="3256" customFormat="1" ht="15.75" customHeight="1">
      <c r="A255" s="2847">
        <v>9295</v>
      </c>
      <c r="B255" s="3261" t="s">
        <v>2827</v>
      </c>
      <c r="C255" s="2849" t="s">
        <v>2828</v>
      </c>
      <c r="D255" s="2754"/>
      <c r="E255" s="2754"/>
      <c r="F255" s="2866"/>
      <c r="G255" s="2937" t="s">
        <v>1273</v>
      </c>
      <c r="H255" s="2851"/>
      <c r="I255" s="2726">
        <v>24.9</v>
      </c>
      <c r="J255" s="2852"/>
      <c r="K255" s="2853">
        <v>3</v>
      </c>
      <c r="L255" s="3663"/>
      <c r="M255" s="3262" t="s">
        <v>3350</v>
      </c>
      <c r="N255" s="2946"/>
      <c r="O255" s="2947"/>
      <c r="P255" s="2948"/>
      <c r="Q255" s="2947"/>
      <c r="R255" s="3709"/>
      <c r="S255" s="3065"/>
      <c r="T255" s="2947"/>
      <c r="U255" s="2948"/>
      <c r="V255" s="2947"/>
      <c r="W255" s="2949"/>
      <c r="X255" s="2854"/>
      <c r="Y255" s="2855"/>
      <c r="Z255" s="2856"/>
      <c r="AA255" s="2855"/>
      <c r="AB255" s="3774"/>
      <c r="AC255" s="1393">
        <f t="shared" si="9"/>
        <v>0</v>
      </c>
      <c r="AD255" s="1393">
        <f t="shared" si="10"/>
        <v>0</v>
      </c>
      <c r="AE255" s="3783"/>
      <c r="AF255" s="1393">
        <f t="shared" si="11"/>
        <v>0</v>
      </c>
    </row>
    <row r="256" spans="1:32" s="3153" customFormat="1" ht="15.75" customHeight="1" thickBot="1">
      <c r="A256" s="2884">
        <v>9299</v>
      </c>
      <c r="B256" s="2885" t="s">
        <v>2829</v>
      </c>
      <c r="C256" s="3082" t="s">
        <v>2830</v>
      </c>
      <c r="D256" s="2772"/>
      <c r="E256" s="2772"/>
      <c r="F256" s="2773"/>
      <c r="G256" s="2887" t="s">
        <v>219</v>
      </c>
      <c r="H256" s="3263"/>
      <c r="I256" s="3030">
        <v>37.299999999999997</v>
      </c>
      <c r="J256" s="2889"/>
      <c r="K256" s="3116">
        <v>4</v>
      </c>
      <c r="L256" s="3664"/>
      <c r="M256" s="2779" t="s">
        <v>3351</v>
      </c>
      <c r="N256" s="3033"/>
      <c r="O256" s="3034"/>
      <c r="P256" s="3035"/>
      <c r="Q256" s="3034"/>
      <c r="R256" s="3715"/>
      <c r="S256" s="3037"/>
      <c r="T256" s="3034"/>
      <c r="U256" s="3035"/>
      <c r="V256" s="3034"/>
      <c r="W256" s="3036"/>
      <c r="X256" s="3202"/>
      <c r="Y256" s="3118"/>
      <c r="Z256" s="3119"/>
      <c r="AA256" s="3120"/>
      <c r="AB256" s="3760"/>
      <c r="AC256" s="1393">
        <f t="shared" si="9"/>
        <v>0</v>
      </c>
      <c r="AD256" s="1393">
        <f t="shared" si="10"/>
        <v>0</v>
      </c>
      <c r="AE256" s="3783"/>
      <c r="AF256" s="1393">
        <f t="shared" si="11"/>
        <v>0</v>
      </c>
    </row>
    <row r="257" spans="1:32" s="2792" customFormat="1" ht="30" customHeight="1" thickBot="1">
      <c r="A257" s="3784"/>
      <c r="B257" s="1223" t="s">
        <v>2831</v>
      </c>
      <c r="C257" s="3785"/>
      <c r="D257" s="3785"/>
      <c r="E257" s="3785"/>
      <c r="F257" s="3786"/>
      <c r="G257" s="3787"/>
      <c r="H257" s="3788"/>
      <c r="I257" s="3789" t="s">
        <v>373</v>
      </c>
      <c r="J257" s="3788"/>
      <c r="K257" s="3788"/>
      <c r="L257" s="3790"/>
      <c r="M257" s="3791" t="s">
        <v>373</v>
      </c>
      <c r="N257" s="3792"/>
      <c r="O257" s="3793"/>
      <c r="P257" s="3794"/>
      <c r="Q257" s="3793"/>
      <c r="R257" s="3795"/>
      <c r="S257" s="3793"/>
      <c r="T257" s="3793"/>
      <c r="U257" s="3794"/>
      <c r="V257" s="3793"/>
      <c r="W257" s="3796"/>
      <c r="X257" s="3797"/>
      <c r="Y257" s="3788"/>
      <c r="Z257" s="3798" t="s">
        <v>373</v>
      </c>
      <c r="AA257" s="3788"/>
      <c r="AB257" s="3799"/>
      <c r="AC257" s="3800"/>
      <c r="AD257" s="3801"/>
      <c r="AE257" s="3801"/>
      <c r="AF257" s="3801"/>
    </row>
    <row r="258" spans="1:32" s="2792" customFormat="1" ht="15.75" customHeight="1">
      <c r="A258" s="3098">
        <v>9315</v>
      </c>
      <c r="B258" s="3099" t="s">
        <v>2545</v>
      </c>
      <c r="C258" s="3100" t="s">
        <v>2832</v>
      </c>
      <c r="D258" s="3101"/>
      <c r="E258" s="3101"/>
      <c r="F258" s="3102"/>
      <c r="G258" s="3050">
        <v>0.5</v>
      </c>
      <c r="H258" s="3103"/>
      <c r="I258" s="3110">
        <v>24.9</v>
      </c>
      <c r="J258" s="3104"/>
      <c r="K258" s="3105">
        <v>3</v>
      </c>
      <c r="L258" s="3673"/>
      <c r="M258" s="3051" t="s">
        <v>3352</v>
      </c>
      <c r="N258" s="3017">
        <v>2</v>
      </c>
      <c r="O258" s="3018"/>
      <c r="P258" s="2909">
        <v>22</v>
      </c>
      <c r="Q258" s="3018"/>
      <c r="R258" s="3714"/>
      <c r="S258" s="3019"/>
      <c r="T258" s="3020"/>
      <c r="U258" s="3021"/>
      <c r="V258" s="3020"/>
      <c r="W258" s="3022"/>
      <c r="X258" s="3233">
        <v>0.05</v>
      </c>
      <c r="Y258" s="3053"/>
      <c r="Z258" s="3106">
        <v>5654</v>
      </c>
      <c r="AA258" s="3107"/>
      <c r="AB258" s="3757"/>
      <c r="AC258" s="1393">
        <f t="shared" si="9"/>
        <v>0</v>
      </c>
      <c r="AD258" s="1393">
        <f t="shared" si="10"/>
        <v>0</v>
      </c>
      <c r="AE258" s="3783"/>
      <c r="AF258" s="1393">
        <f t="shared" si="11"/>
        <v>0</v>
      </c>
    </row>
    <row r="259" spans="1:32" s="2792" customFormat="1" ht="15.75" customHeight="1" thickBot="1">
      <c r="A259" s="3123">
        <v>9314</v>
      </c>
      <c r="B259" s="2771" t="s">
        <v>2833</v>
      </c>
      <c r="C259" s="3185" t="s">
        <v>2834</v>
      </c>
      <c r="D259" s="3108"/>
      <c r="E259" s="3108"/>
      <c r="F259" s="3264"/>
      <c r="G259" s="2774">
        <v>0.5</v>
      </c>
      <c r="H259" s="2775"/>
      <c r="I259" s="3030">
        <v>37.299999999999997</v>
      </c>
      <c r="J259" s="3091"/>
      <c r="K259" s="3265">
        <v>4</v>
      </c>
      <c r="L259" s="3659"/>
      <c r="M259" s="2779" t="s">
        <v>3353</v>
      </c>
      <c r="N259" s="3243">
        <v>2</v>
      </c>
      <c r="O259" s="3244"/>
      <c r="P259" s="2776">
        <v>22</v>
      </c>
      <c r="Q259" s="3244"/>
      <c r="R259" s="3724"/>
      <c r="S259" s="3037"/>
      <c r="T259" s="3034"/>
      <c r="U259" s="3035"/>
      <c r="V259" s="3034"/>
      <c r="W259" s="3036"/>
      <c r="X259" s="2784">
        <v>0.05</v>
      </c>
      <c r="Y259" s="2787"/>
      <c r="Z259" s="2786">
        <v>5654</v>
      </c>
      <c r="AA259" s="2785"/>
      <c r="AB259" s="3759"/>
      <c r="AC259" s="1393">
        <f t="shared" si="9"/>
        <v>0</v>
      </c>
      <c r="AD259" s="1393">
        <f t="shared" si="10"/>
        <v>0</v>
      </c>
      <c r="AE259" s="3783"/>
      <c r="AF259" s="1393">
        <f t="shared" si="11"/>
        <v>0</v>
      </c>
    </row>
    <row r="260" spans="1:32" s="2792" customFormat="1" ht="30" customHeight="1" thickBot="1">
      <c r="A260" s="3784"/>
      <c r="B260" s="1223" t="s">
        <v>2835</v>
      </c>
      <c r="C260" s="3785"/>
      <c r="D260" s="3785"/>
      <c r="E260" s="3785"/>
      <c r="F260" s="3786"/>
      <c r="G260" s="3787"/>
      <c r="H260" s="3788"/>
      <c r="I260" s="3789" t="s">
        <v>373</v>
      </c>
      <c r="J260" s="3788"/>
      <c r="K260" s="3788"/>
      <c r="L260" s="3790"/>
      <c r="M260" s="3791" t="s">
        <v>373</v>
      </c>
      <c r="N260" s="3792"/>
      <c r="O260" s="3793"/>
      <c r="P260" s="3794"/>
      <c r="Q260" s="3793"/>
      <c r="R260" s="3795"/>
      <c r="S260" s="3793"/>
      <c r="T260" s="3793"/>
      <c r="U260" s="3794"/>
      <c r="V260" s="3793"/>
      <c r="W260" s="3796"/>
      <c r="X260" s="3797"/>
      <c r="Y260" s="3788"/>
      <c r="Z260" s="3798" t="s">
        <v>373</v>
      </c>
      <c r="AA260" s="3788"/>
      <c r="AB260" s="3799"/>
      <c r="AC260" s="3800"/>
      <c r="AD260" s="3801"/>
      <c r="AE260" s="3801"/>
      <c r="AF260" s="3801"/>
    </row>
    <row r="261" spans="1:32" s="2792" customFormat="1" ht="15.75" customHeight="1" thickBot="1">
      <c r="A261" s="3164">
        <v>9503</v>
      </c>
      <c r="B261" s="3006" t="s">
        <v>51</v>
      </c>
      <c r="C261" s="3266" t="s">
        <v>2836</v>
      </c>
      <c r="D261" s="3266"/>
      <c r="E261" s="3266"/>
      <c r="F261" s="2989"/>
      <c r="G261" s="3008">
        <v>0.1</v>
      </c>
      <c r="H261" s="3095"/>
      <c r="I261" s="2991">
        <v>45.7</v>
      </c>
      <c r="J261" s="3165"/>
      <c r="K261" s="3011">
        <v>5</v>
      </c>
      <c r="L261" s="3691"/>
      <c r="M261" s="2983" t="s">
        <v>316</v>
      </c>
      <c r="N261" s="2994"/>
      <c r="O261" s="2995"/>
      <c r="P261" s="2996"/>
      <c r="Q261" s="2995"/>
      <c r="R261" s="3713"/>
      <c r="S261" s="2998"/>
      <c r="T261" s="2995"/>
      <c r="U261" s="2996"/>
      <c r="V261" s="2995"/>
      <c r="W261" s="2997"/>
      <c r="X261" s="3216"/>
      <c r="Y261" s="3217"/>
      <c r="Z261" s="3218"/>
      <c r="AA261" s="3219"/>
      <c r="AB261" s="3770"/>
      <c r="AC261" s="1393">
        <f t="shared" si="9"/>
        <v>0</v>
      </c>
      <c r="AD261" s="1393">
        <f t="shared" si="10"/>
        <v>0</v>
      </c>
      <c r="AE261" s="3783"/>
      <c r="AF261" s="1393">
        <f t="shared" si="11"/>
        <v>0</v>
      </c>
    </row>
    <row r="262" spans="1:32" s="2792" customFormat="1" ht="30" customHeight="1" thickBot="1">
      <c r="A262" s="3784"/>
      <c r="B262" s="1223" t="s">
        <v>2837</v>
      </c>
      <c r="C262" s="3785"/>
      <c r="D262" s="3785"/>
      <c r="E262" s="3785"/>
      <c r="F262" s="3786"/>
      <c r="G262" s="3787"/>
      <c r="H262" s="3788"/>
      <c r="I262" s="3789" t="s">
        <v>373</v>
      </c>
      <c r="J262" s="3788"/>
      <c r="K262" s="3788"/>
      <c r="L262" s="3790"/>
      <c r="M262" s="3791" t="s">
        <v>373</v>
      </c>
      <c r="N262" s="3792"/>
      <c r="O262" s="3793"/>
      <c r="P262" s="3794"/>
      <c r="Q262" s="3793"/>
      <c r="R262" s="3795"/>
      <c r="S262" s="3793"/>
      <c r="T262" s="3793"/>
      <c r="U262" s="3794"/>
      <c r="V262" s="3793"/>
      <c r="W262" s="3796"/>
      <c r="X262" s="3797"/>
      <c r="Y262" s="3788"/>
      <c r="Z262" s="3798" t="s">
        <v>373</v>
      </c>
      <c r="AA262" s="3788"/>
      <c r="AB262" s="3799"/>
      <c r="AC262" s="3800"/>
      <c r="AD262" s="3801"/>
      <c r="AE262" s="3801"/>
      <c r="AF262" s="3801"/>
    </row>
    <row r="263" spans="1:32" s="2792" customFormat="1" ht="15.75" customHeight="1" thickBot="1">
      <c r="A263" s="3005">
        <v>9560</v>
      </c>
      <c r="B263" s="3151" t="s">
        <v>2545</v>
      </c>
      <c r="C263" s="3040" t="s">
        <v>2746</v>
      </c>
      <c r="D263" s="3041"/>
      <c r="E263" s="3041"/>
      <c r="F263" s="3042"/>
      <c r="G263" s="3008">
        <v>0.5</v>
      </c>
      <c r="H263" s="3009"/>
      <c r="I263" s="2991">
        <v>45.7</v>
      </c>
      <c r="J263" s="3010"/>
      <c r="K263" s="3011">
        <v>5</v>
      </c>
      <c r="L263" s="3670"/>
      <c r="M263" s="2983" t="s">
        <v>3354</v>
      </c>
      <c r="N263" s="2994"/>
      <c r="O263" s="2995"/>
      <c r="P263" s="2996"/>
      <c r="Q263" s="2995"/>
      <c r="R263" s="3713"/>
      <c r="S263" s="2998"/>
      <c r="T263" s="2995"/>
      <c r="U263" s="2996"/>
      <c r="V263" s="2995"/>
      <c r="W263" s="2995"/>
      <c r="X263" s="3267">
        <v>0.01</v>
      </c>
      <c r="Y263" s="3013"/>
      <c r="Z263" s="3001">
        <v>22284</v>
      </c>
      <c r="AA263" s="3013"/>
      <c r="AB263" s="3755"/>
      <c r="AC263" s="1393">
        <f t="shared" ref="AC263:AC325" si="12">I263*L263</f>
        <v>0</v>
      </c>
      <c r="AD263" s="1393">
        <f t="shared" ref="AD263:AD325" si="13">P263*R263</f>
        <v>0</v>
      </c>
      <c r="AE263" s="3783"/>
      <c r="AF263" s="1393">
        <f t="shared" ref="AF263:AF325" si="14">Z263*AB263</f>
        <v>0</v>
      </c>
    </row>
    <row r="264" spans="1:32" s="2792" customFormat="1" ht="30" customHeight="1" thickBot="1">
      <c r="A264" s="3784"/>
      <c r="B264" s="1223" t="s">
        <v>2838</v>
      </c>
      <c r="C264" s="3785"/>
      <c r="D264" s="3785"/>
      <c r="E264" s="3785"/>
      <c r="F264" s="3786"/>
      <c r="G264" s="3787"/>
      <c r="H264" s="3788"/>
      <c r="I264" s="3789" t="s">
        <v>373</v>
      </c>
      <c r="J264" s="3788"/>
      <c r="K264" s="3788"/>
      <c r="L264" s="3790"/>
      <c r="M264" s="3791" t="s">
        <v>373</v>
      </c>
      <c r="N264" s="3792"/>
      <c r="O264" s="3793"/>
      <c r="P264" s="3794"/>
      <c r="Q264" s="3793"/>
      <c r="R264" s="3795"/>
      <c r="S264" s="3793"/>
      <c r="T264" s="3793"/>
      <c r="U264" s="3794"/>
      <c r="V264" s="3793"/>
      <c r="W264" s="3796"/>
      <c r="X264" s="3797"/>
      <c r="Y264" s="3788"/>
      <c r="Z264" s="3798" t="s">
        <v>373</v>
      </c>
      <c r="AA264" s="3788"/>
      <c r="AB264" s="3799"/>
      <c r="AC264" s="3800"/>
      <c r="AD264" s="3801"/>
      <c r="AE264" s="3801"/>
      <c r="AF264" s="3801"/>
    </row>
    <row r="265" spans="1:32" s="2792" customFormat="1" ht="15.75" customHeight="1">
      <c r="A265" s="2727">
        <v>9370</v>
      </c>
      <c r="B265" s="2901" t="s">
        <v>2545</v>
      </c>
      <c r="C265" s="3014" t="s">
        <v>2832</v>
      </c>
      <c r="D265" s="3015"/>
      <c r="E265" s="3015"/>
      <c r="F265" s="3016"/>
      <c r="G265" s="2732">
        <v>0.5</v>
      </c>
      <c r="H265" s="2733"/>
      <c r="I265" s="2734">
        <v>37.299999999999997</v>
      </c>
      <c r="J265" s="2735"/>
      <c r="K265" s="2736">
        <v>4</v>
      </c>
      <c r="L265" s="3657"/>
      <c r="M265" s="2928" t="s">
        <v>3355</v>
      </c>
      <c r="N265" s="2907">
        <v>2</v>
      </c>
      <c r="O265" s="3268"/>
      <c r="P265" s="2909">
        <v>56</v>
      </c>
      <c r="Q265" s="3268"/>
      <c r="R265" s="3725"/>
      <c r="S265" s="3019"/>
      <c r="T265" s="3020"/>
      <c r="U265" s="3021"/>
      <c r="V265" s="3020"/>
      <c r="W265" s="3022"/>
      <c r="X265" s="3269">
        <v>0.01</v>
      </c>
      <c r="Y265" s="3270"/>
      <c r="Z265" s="2910">
        <v>17678</v>
      </c>
      <c r="AA265" s="3271"/>
      <c r="AB265" s="3776"/>
      <c r="AC265" s="1393">
        <f t="shared" si="12"/>
        <v>0</v>
      </c>
      <c r="AD265" s="1393">
        <f t="shared" si="13"/>
        <v>0</v>
      </c>
      <c r="AE265" s="3783"/>
      <c r="AF265" s="1393">
        <f t="shared" si="14"/>
        <v>0</v>
      </c>
    </row>
    <row r="266" spans="1:32" s="2792" customFormat="1" ht="15.75" customHeight="1">
      <c r="A266" s="2749">
        <v>9371</v>
      </c>
      <c r="B266" s="2876" t="s">
        <v>2839</v>
      </c>
      <c r="C266" s="2858" t="s">
        <v>2779</v>
      </c>
      <c r="D266" s="2827"/>
      <c r="E266" s="2827"/>
      <c r="F266" s="2828"/>
      <c r="G266" s="2829">
        <v>0.5</v>
      </c>
      <c r="H266" s="2830"/>
      <c r="I266" s="2726">
        <v>37.299999999999997</v>
      </c>
      <c r="J266" s="2831"/>
      <c r="K266" s="2832">
        <v>4</v>
      </c>
      <c r="L266" s="3661"/>
      <c r="M266" s="3063" t="s">
        <v>3356</v>
      </c>
      <c r="N266" s="2874">
        <v>2</v>
      </c>
      <c r="O266" s="2952"/>
      <c r="P266" s="2725">
        <v>56</v>
      </c>
      <c r="Q266" s="2952"/>
      <c r="R266" s="3710"/>
      <c r="S266" s="3065"/>
      <c r="T266" s="2947"/>
      <c r="U266" s="2948"/>
      <c r="V266" s="2947"/>
      <c r="W266" s="2949"/>
      <c r="X266" s="2883">
        <v>0.01</v>
      </c>
      <c r="Y266" s="2199"/>
      <c r="Z266" s="2836">
        <v>17678</v>
      </c>
      <c r="AA266" s="2916"/>
      <c r="AB266" s="3752"/>
      <c r="AC266" s="1393">
        <f t="shared" si="12"/>
        <v>0</v>
      </c>
      <c r="AD266" s="1393">
        <f t="shared" si="13"/>
        <v>0</v>
      </c>
      <c r="AE266" s="3783"/>
      <c r="AF266" s="1393">
        <f t="shared" si="14"/>
        <v>0</v>
      </c>
    </row>
    <row r="267" spans="1:32" s="2792" customFormat="1" ht="15.75" customHeight="1">
      <c r="A267" s="2749">
        <v>9372</v>
      </c>
      <c r="B267" s="2876" t="s">
        <v>2840</v>
      </c>
      <c r="C267" s="2858" t="s">
        <v>2841</v>
      </c>
      <c r="D267" s="2827"/>
      <c r="E267" s="2827"/>
      <c r="F267" s="2828"/>
      <c r="G267" s="2829">
        <v>0.5</v>
      </c>
      <c r="H267" s="2830"/>
      <c r="I267" s="2726">
        <v>37.299999999999997</v>
      </c>
      <c r="J267" s="2831"/>
      <c r="K267" s="2832">
        <v>4</v>
      </c>
      <c r="L267" s="3661"/>
      <c r="M267" s="3063" t="s">
        <v>3357</v>
      </c>
      <c r="N267" s="2874">
        <v>2</v>
      </c>
      <c r="O267" s="2952"/>
      <c r="P267" s="2725">
        <v>56</v>
      </c>
      <c r="Q267" s="2952"/>
      <c r="R267" s="3710"/>
      <c r="S267" s="3065"/>
      <c r="T267" s="2947"/>
      <c r="U267" s="2948"/>
      <c r="V267" s="2947"/>
      <c r="W267" s="2949"/>
      <c r="X267" s="2883">
        <v>0.01</v>
      </c>
      <c r="Y267" s="2199"/>
      <c r="Z267" s="2836">
        <v>17678</v>
      </c>
      <c r="AA267" s="2916"/>
      <c r="AB267" s="3752"/>
      <c r="AC267" s="1393">
        <f t="shared" si="12"/>
        <v>0</v>
      </c>
      <c r="AD267" s="1393">
        <f t="shared" si="13"/>
        <v>0</v>
      </c>
      <c r="AE267" s="3783"/>
      <c r="AF267" s="1393">
        <f t="shared" si="14"/>
        <v>0</v>
      </c>
    </row>
    <row r="268" spans="1:32" s="2792" customFormat="1" ht="15.75" customHeight="1">
      <c r="A268" s="2749">
        <v>9373</v>
      </c>
      <c r="B268" s="2876" t="s">
        <v>2842</v>
      </c>
      <c r="C268" s="2858" t="s">
        <v>2843</v>
      </c>
      <c r="D268" s="2827"/>
      <c r="E268" s="2827"/>
      <c r="F268" s="2828"/>
      <c r="G268" s="2829">
        <v>0.5</v>
      </c>
      <c r="H268" s="2830"/>
      <c r="I268" s="2726">
        <v>37.299999999999997</v>
      </c>
      <c r="J268" s="2831"/>
      <c r="K268" s="2832">
        <v>4</v>
      </c>
      <c r="L268" s="3661"/>
      <c r="M268" s="3063" t="s">
        <v>3358</v>
      </c>
      <c r="N268" s="2874">
        <v>2</v>
      </c>
      <c r="O268" s="2952"/>
      <c r="P268" s="2725">
        <v>56</v>
      </c>
      <c r="Q268" s="2952"/>
      <c r="R268" s="3710"/>
      <c r="S268" s="3065"/>
      <c r="T268" s="2947"/>
      <c r="U268" s="2948"/>
      <c r="V268" s="2947"/>
      <c r="W268" s="2949"/>
      <c r="X268" s="2883">
        <v>0.01</v>
      </c>
      <c r="Y268" s="2199"/>
      <c r="Z268" s="2836">
        <v>17678</v>
      </c>
      <c r="AA268" s="2916"/>
      <c r="AB268" s="3752"/>
      <c r="AC268" s="1393">
        <f t="shared" si="12"/>
        <v>0</v>
      </c>
      <c r="AD268" s="1393">
        <f t="shared" si="13"/>
        <v>0</v>
      </c>
      <c r="AE268" s="3783"/>
      <c r="AF268" s="1393">
        <f t="shared" si="14"/>
        <v>0</v>
      </c>
    </row>
    <row r="269" spans="1:32" s="2792" customFormat="1" ht="15.75" customHeight="1">
      <c r="A269" s="2749">
        <v>9374</v>
      </c>
      <c r="B269" s="2876" t="s">
        <v>2844</v>
      </c>
      <c r="C269" s="2858" t="s">
        <v>2845</v>
      </c>
      <c r="D269" s="2827"/>
      <c r="E269" s="2827"/>
      <c r="F269" s="2828"/>
      <c r="G269" s="2829">
        <v>0.5</v>
      </c>
      <c r="H269" s="2830"/>
      <c r="I269" s="2726">
        <v>37.299999999999997</v>
      </c>
      <c r="J269" s="2831"/>
      <c r="K269" s="2832">
        <v>4</v>
      </c>
      <c r="L269" s="3661"/>
      <c r="M269" s="3063" t="s">
        <v>3359</v>
      </c>
      <c r="N269" s="2874">
        <v>2</v>
      </c>
      <c r="O269" s="2952"/>
      <c r="P269" s="2725">
        <v>56</v>
      </c>
      <c r="Q269" s="2952"/>
      <c r="R269" s="3710"/>
      <c r="S269" s="3065"/>
      <c r="T269" s="2947"/>
      <c r="U269" s="2948"/>
      <c r="V269" s="2947"/>
      <c r="W269" s="2949"/>
      <c r="X269" s="2883">
        <v>0.01</v>
      </c>
      <c r="Y269" s="2199"/>
      <c r="Z269" s="2836">
        <v>17678</v>
      </c>
      <c r="AA269" s="2916"/>
      <c r="AB269" s="3752"/>
      <c r="AC269" s="1393">
        <f t="shared" si="12"/>
        <v>0</v>
      </c>
      <c r="AD269" s="1393">
        <f t="shared" si="13"/>
        <v>0</v>
      </c>
      <c r="AE269" s="3783"/>
      <c r="AF269" s="1393">
        <f t="shared" si="14"/>
        <v>0</v>
      </c>
    </row>
    <row r="270" spans="1:32" s="2792" customFormat="1" ht="15.75" customHeight="1" thickBot="1">
      <c r="A270" s="2770">
        <v>9375</v>
      </c>
      <c r="B270" s="2885" t="s">
        <v>2846</v>
      </c>
      <c r="C270" s="3185" t="s">
        <v>2847</v>
      </c>
      <c r="D270" s="3108"/>
      <c r="E270" s="3108"/>
      <c r="F270" s="3109"/>
      <c r="G270" s="2774">
        <v>0.5</v>
      </c>
      <c r="H270" s="3083"/>
      <c r="I270" s="3030">
        <v>37.299999999999997</v>
      </c>
      <c r="J270" s="2777"/>
      <c r="K270" s="3084">
        <v>4</v>
      </c>
      <c r="L270" s="3659"/>
      <c r="M270" s="2775" t="s">
        <v>3360</v>
      </c>
      <c r="N270" s="3272">
        <v>2</v>
      </c>
      <c r="O270" s="3273"/>
      <c r="P270" s="2776">
        <v>56</v>
      </c>
      <c r="Q270" s="3273"/>
      <c r="R270" s="3726"/>
      <c r="S270" s="3037"/>
      <c r="T270" s="3034"/>
      <c r="U270" s="3035"/>
      <c r="V270" s="3034"/>
      <c r="W270" s="3036"/>
      <c r="X270" s="3274">
        <v>0.01</v>
      </c>
      <c r="Y270" s="3180"/>
      <c r="Z270" s="2786">
        <v>17678</v>
      </c>
      <c r="AA270" s="3275"/>
      <c r="AB270" s="3777"/>
      <c r="AC270" s="1393">
        <f t="shared" si="12"/>
        <v>0</v>
      </c>
      <c r="AD270" s="1393">
        <f t="shared" si="13"/>
        <v>0</v>
      </c>
      <c r="AE270" s="3783"/>
      <c r="AF270" s="1393">
        <f t="shared" si="14"/>
        <v>0</v>
      </c>
    </row>
    <row r="271" spans="1:32" s="2792" customFormat="1" ht="30" customHeight="1" thickBot="1">
      <c r="A271" s="3784"/>
      <c r="B271" s="1223" t="s">
        <v>2848</v>
      </c>
      <c r="C271" s="3785"/>
      <c r="D271" s="3785"/>
      <c r="E271" s="3785"/>
      <c r="F271" s="3786"/>
      <c r="G271" s="3787"/>
      <c r="H271" s="3788"/>
      <c r="I271" s="3789" t="s">
        <v>373</v>
      </c>
      <c r="J271" s="3788"/>
      <c r="K271" s="3788"/>
      <c r="L271" s="3790"/>
      <c r="M271" s="3791" t="s">
        <v>373</v>
      </c>
      <c r="N271" s="3792"/>
      <c r="O271" s="3793"/>
      <c r="P271" s="3794"/>
      <c r="Q271" s="3793"/>
      <c r="R271" s="3795"/>
      <c r="S271" s="3793"/>
      <c r="T271" s="3793"/>
      <c r="U271" s="3794"/>
      <c r="V271" s="3793"/>
      <c r="W271" s="3796"/>
      <c r="X271" s="3797"/>
      <c r="Y271" s="3788"/>
      <c r="Z271" s="3798" t="s">
        <v>373</v>
      </c>
      <c r="AA271" s="3788"/>
      <c r="AB271" s="3799"/>
      <c r="AC271" s="3800"/>
      <c r="AD271" s="3801"/>
      <c r="AE271" s="3801"/>
      <c r="AF271" s="3801"/>
    </row>
    <row r="272" spans="1:32" s="2792" customFormat="1" ht="15.75" customHeight="1" thickBot="1">
      <c r="A272" s="3005">
        <v>9170</v>
      </c>
      <c r="B272" s="3151" t="s">
        <v>2849</v>
      </c>
      <c r="C272" s="3040" t="s">
        <v>2850</v>
      </c>
      <c r="D272" s="3041"/>
      <c r="E272" s="3041"/>
      <c r="F272" s="3042"/>
      <c r="G272" s="3008">
        <v>0.3</v>
      </c>
      <c r="H272" s="3009"/>
      <c r="I272" s="2991">
        <v>37.299999999999997</v>
      </c>
      <c r="J272" s="3010"/>
      <c r="K272" s="3011">
        <v>4</v>
      </c>
      <c r="L272" s="3670"/>
      <c r="M272" s="3095" t="s">
        <v>3361</v>
      </c>
      <c r="N272" s="2994"/>
      <c r="O272" s="2995"/>
      <c r="P272" s="2996"/>
      <c r="Q272" s="2995"/>
      <c r="R272" s="3713"/>
      <c r="S272" s="2998"/>
      <c r="T272" s="2995"/>
      <c r="U272" s="2996"/>
      <c r="V272" s="2995"/>
      <c r="W272" s="2997"/>
      <c r="X272" s="3129">
        <v>0.01</v>
      </c>
      <c r="Y272" s="2985"/>
      <c r="Z272" s="3001">
        <v>21543</v>
      </c>
      <c r="AA272" s="3013"/>
      <c r="AB272" s="3755"/>
      <c r="AC272" s="1393">
        <f t="shared" si="12"/>
        <v>0</v>
      </c>
      <c r="AD272" s="1393">
        <f t="shared" si="13"/>
        <v>0</v>
      </c>
      <c r="AE272" s="3783"/>
      <c r="AF272" s="1393">
        <f t="shared" si="14"/>
        <v>0</v>
      </c>
    </row>
    <row r="273" spans="1:32" s="2792" customFormat="1" ht="30" customHeight="1" thickBot="1">
      <c r="A273" s="3784"/>
      <c r="B273" s="1223" t="s">
        <v>2851</v>
      </c>
      <c r="C273" s="3785"/>
      <c r="D273" s="3785"/>
      <c r="E273" s="3785"/>
      <c r="F273" s="3786"/>
      <c r="G273" s="3787"/>
      <c r="H273" s="3788"/>
      <c r="I273" s="3789" t="s">
        <v>373</v>
      </c>
      <c r="J273" s="3788"/>
      <c r="K273" s="3788"/>
      <c r="L273" s="3790"/>
      <c r="M273" s="3791" t="s">
        <v>373</v>
      </c>
      <c r="N273" s="3792"/>
      <c r="O273" s="3793"/>
      <c r="P273" s="3794"/>
      <c r="Q273" s="3793"/>
      <c r="R273" s="3795"/>
      <c r="S273" s="3793"/>
      <c r="T273" s="3793"/>
      <c r="U273" s="3794"/>
      <c r="V273" s="3793"/>
      <c r="W273" s="3796"/>
      <c r="X273" s="3797"/>
      <c r="Y273" s="3788"/>
      <c r="Z273" s="3798" t="s">
        <v>373</v>
      </c>
      <c r="AA273" s="3788"/>
      <c r="AB273" s="3799"/>
      <c r="AC273" s="3800"/>
      <c r="AD273" s="3801"/>
      <c r="AE273" s="3801"/>
      <c r="AF273" s="3801"/>
    </row>
    <row r="274" spans="1:32" s="2792" customFormat="1" ht="15.75" customHeight="1" thickBot="1">
      <c r="A274" s="3005">
        <v>9565</v>
      </c>
      <c r="B274" s="3151" t="s">
        <v>2545</v>
      </c>
      <c r="C274" s="3040" t="s">
        <v>2832</v>
      </c>
      <c r="D274" s="3041"/>
      <c r="E274" s="3041"/>
      <c r="F274" s="3042"/>
      <c r="G274" s="3008">
        <v>0.4</v>
      </c>
      <c r="H274" s="3009"/>
      <c r="I274" s="2991">
        <v>24.9</v>
      </c>
      <c r="J274" s="3010"/>
      <c r="K274" s="3011">
        <v>3</v>
      </c>
      <c r="L274" s="3670"/>
      <c r="M274" s="3095" t="s">
        <v>3362</v>
      </c>
      <c r="N274" s="2994"/>
      <c r="O274" s="2995"/>
      <c r="P274" s="2996"/>
      <c r="Q274" s="2995"/>
      <c r="R274" s="3713"/>
      <c r="S274" s="2998"/>
      <c r="T274" s="2995"/>
      <c r="U274" s="2996"/>
      <c r="V274" s="2995"/>
      <c r="W274" s="2997"/>
      <c r="X274" s="3129">
        <v>0.03</v>
      </c>
      <c r="Y274" s="2985"/>
      <c r="Z274" s="3001">
        <v>5795</v>
      </c>
      <c r="AA274" s="3013"/>
      <c r="AB274" s="3755"/>
      <c r="AC274" s="1393">
        <f t="shared" si="12"/>
        <v>0</v>
      </c>
      <c r="AD274" s="1393">
        <f t="shared" si="13"/>
        <v>0</v>
      </c>
      <c r="AE274" s="3783"/>
      <c r="AF274" s="1393">
        <f t="shared" si="14"/>
        <v>0</v>
      </c>
    </row>
    <row r="275" spans="1:32" s="2792" customFormat="1" ht="30" customHeight="1" thickBot="1">
      <c r="A275" s="3784"/>
      <c r="B275" s="1223" t="s">
        <v>2852</v>
      </c>
      <c r="C275" s="3785"/>
      <c r="D275" s="3785"/>
      <c r="E275" s="3785"/>
      <c r="F275" s="3786"/>
      <c r="G275" s="3787"/>
      <c r="H275" s="3788"/>
      <c r="I275" s="3789" t="s">
        <v>373</v>
      </c>
      <c r="J275" s="3788"/>
      <c r="K275" s="3788"/>
      <c r="L275" s="3790"/>
      <c r="M275" s="3791"/>
      <c r="N275" s="3792"/>
      <c r="O275" s="3793"/>
      <c r="P275" s="3794"/>
      <c r="Q275" s="3793"/>
      <c r="R275" s="3795"/>
      <c r="S275" s="3793"/>
      <c r="T275" s="3793"/>
      <c r="U275" s="3794"/>
      <c r="V275" s="3793"/>
      <c r="W275" s="3796"/>
      <c r="X275" s="3797"/>
      <c r="Y275" s="3788"/>
      <c r="Z275" s="3798"/>
      <c r="AA275" s="3788"/>
      <c r="AB275" s="3799"/>
      <c r="AC275" s="3800"/>
      <c r="AD275" s="3801"/>
      <c r="AE275" s="3801"/>
      <c r="AF275" s="3801"/>
    </row>
    <row r="276" spans="1:32" s="2792" customFormat="1" ht="27" customHeight="1" thickBot="1">
      <c r="A276" s="2987">
        <v>9949</v>
      </c>
      <c r="B276" s="2988" t="s">
        <v>2853</v>
      </c>
      <c r="C276" s="4509" t="s">
        <v>2854</v>
      </c>
      <c r="D276" s="4510"/>
      <c r="E276" s="4510"/>
      <c r="F276" s="4562"/>
      <c r="G276" s="2980">
        <v>4</v>
      </c>
      <c r="H276" s="2990"/>
      <c r="I276" s="2991">
        <v>20.7</v>
      </c>
      <c r="J276" s="2992"/>
      <c r="K276" s="2993">
        <v>2</v>
      </c>
      <c r="L276" s="3669"/>
      <c r="M276" s="3095"/>
      <c r="N276" s="2994"/>
      <c r="O276" s="2995"/>
      <c r="P276" s="2996"/>
      <c r="Q276" s="2995"/>
      <c r="R276" s="3713"/>
      <c r="S276" s="2998"/>
      <c r="T276" s="2995"/>
      <c r="U276" s="2996"/>
      <c r="V276" s="2995"/>
      <c r="W276" s="2997"/>
      <c r="X276" s="3131">
        <v>1</v>
      </c>
      <c r="Y276" s="3000"/>
      <c r="Z276" s="3001">
        <v>302</v>
      </c>
      <c r="AA276" s="3002"/>
      <c r="AB276" s="3756"/>
      <c r="AC276" s="1393">
        <f t="shared" si="12"/>
        <v>0</v>
      </c>
      <c r="AD276" s="1393">
        <f t="shared" si="13"/>
        <v>0</v>
      </c>
      <c r="AE276" s="3783"/>
      <c r="AF276" s="1393">
        <f t="shared" si="14"/>
        <v>0</v>
      </c>
    </row>
    <row r="277" spans="1:32" s="1171" customFormat="1" ht="15.75" customHeight="1" thickBot="1">
      <c r="A277" s="1505"/>
      <c r="B277" s="3210" t="s">
        <v>2855</v>
      </c>
      <c r="C277" s="3276"/>
      <c r="D277" s="3078"/>
      <c r="E277" s="3078"/>
      <c r="F277" s="3277"/>
      <c r="G277" s="3228"/>
      <c r="H277" s="3278"/>
      <c r="I277" s="3046" t="s">
        <v>373</v>
      </c>
      <c r="J277" s="3228"/>
      <c r="K277" s="3278"/>
      <c r="L277" s="3692"/>
      <c r="M277" s="3278"/>
      <c r="N277" s="3279"/>
      <c r="O277" s="3280"/>
      <c r="P277" s="3281"/>
      <c r="Q277" s="3280"/>
      <c r="R277" s="3727"/>
      <c r="S277" s="3280"/>
      <c r="T277" s="3280"/>
      <c r="U277" s="3281"/>
      <c r="V277" s="3280"/>
      <c r="W277" s="3280"/>
      <c r="X277" s="3148"/>
      <c r="Y277" s="3149"/>
      <c r="Z277" s="3047"/>
      <c r="AA277" s="3149"/>
      <c r="AB277" s="3763"/>
      <c r="AC277" s="1393"/>
      <c r="AD277" s="1393"/>
      <c r="AE277" s="3783"/>
      <c r="AF277" s="1393"/>
    </row>
    <row r="278" spans="1:32" s="2792" customFormat="1" ht="30" customHeight="1" thickBot="1">
      <c r="A278" s="3784"/>
      <c r="B278" s="1223" t="s">
        <v>2856</v>
      </c>
      <c r="C278" s="3785"/>
      <c r="D278" s="3785"/>
      <c r="E278" s="3785"/>
      <c r="F278" s="3786"/>
      <c r="G278" s="3787"/>
      <c r="H278" s="3788"/>
      <c r="I278" s="3789" t="s">
        <v>373</v>
      </c>
      <c r="J278" s="3788"/>
      <c r="K278" s="3788"/>
      <c r="L278" s="3790"/>
      <c r="M278" s="3791"/>
      <c r="N278" s="3792"/>
      <c r="O278" s="3793"/>
      <c r="P278" s="3794"/>
      <c r="Q278" s="3793"/>
      <c r="R278" s="3795"/>
      <c r="S278" s="3793"/>
      <c r="T278" s="3793"/>
      <c r="U278" s="3794"/>
      <c r="V278" s="3793"/>
      <c r="W278" s="3796"/>
      <c r="X278" s="3797"/>
      <c r="Y278" s="3788"/>
      <c r="Z278" s="3798"/>
      <c r="AA278" s="3788"/>
      <c r="AB278" s="3799"/>
      <c r="AC278" s="3800"/>
      <c r="AD278" s="3801"/>
      <c r="AE278" s="3801"/>
      <c r="AF278" s="3801"/>
    </row>
    <row r="279" spans="1:32" s="2792" customFormat="1" ht="27" customHeight="1" thickBot="1">
      <c r="A279" s="2987">
        <v>9948</v>
      </c>
      <c r="B279" s="3644" t="s">
        <v>3415</v>
      </c>
      <c r="C279" s="4509" t="s">
        <v>2854</v>
      </c>
      <c r="D279" s="4510"/>
      <c r="E279" s="4510"/>
      <c r="F279" s="4562"/>
      <c r="G279" s="2980">
        <v>4</v>
      </c>
      <c r="H279" s="2990"/>
      <c r="I279" s="2991">
        <v>20.7</v>
      </c>
      <c r="J279" s="2992"/>
      <c r="K279" s="2993">
        <v>2</v>
      </c>
      <c r="L279" s="3669"/>
      <c r="M279" s="3095"/>
      <c r="N279" s="2994"/>
      <c r="O279" s="2995"/>
      <c r="P279" s="2996"/>
      <c r="Q279" s="2995"/>
      <c r="R279" s="3713"/>
      <c r="S279" s="2998"/>
      <c r="T279" s="2995"/>
      <c r="U279" s="2996"/>
      <c r="V279" s="2995"/>
      <c r="W279" s="2997"/>
      <c r="X279" s="3186"/>
      <c r="Y279" s="3187"/>
      <c r="Z279" s="3188"/>
      <c r="AA279" s="3189"/>
      <c r="AB279" s="3766"/>
      <c r="AC279" s="1393">
        <f t="shared" si="12"/>
        <v>0</v>
      </c>
      <c r="AD279" s="1393">
        <f t="shared" si="13"/>
        <v>0</v>
      </c>
      <c r="AE279" s="3783"/>
      <c r="AF279" s="1393">
        <f t="shared" si="14"/>
        <v>0</v>
      </c>
    </row>
    <row r="280" spans="1:32" s="1171" customFormat="1" ht="15.75" customHeight="1" thickBot="1">
      <c r="A280" s="1505"/>
      <c r="B280" s="3210" t="s">
        <v>2855</v>
      </c>
      <c r="C280" s="3276"/>
      <c r="D280" s="3078"/>
      <c r="E280" s="3078"/>
      <c r="F280" s="3277"/>
      <c r="G280" s="3228"/>
      <c r="H280" s="3278"/>
      <c r="I280" s="3046" t="s">
        <v>373</v>
      </c>
      <c r="J280" s="3228"/>
      <c r="K280" s="3278"/>
      <c r="L280" s="3692"/>
      <c r="M280" s="3278"/>
      <c r="N280" s="3279"/>
      <c r="O280" s="3280"/>
      <c r="P280" s="3281"/>
      <c r="Q280" s="3280"/>
      <c r="R280" s="3727"/>
      <c r="S280" s="3280"/>
      <c r="T280" s="3280"/>
      <c r="U280" s="3281"/>
      <c r="V280" s="3280"/>
      <c r="W280" s="3280"/>
      <c r="X280" s="3148"/>
      <c r="Y280" s="3149"/>
      <c r="Z280" s="3047"/>
      <c r="AA280" s="3149"/>
      <c r="AB280" s="3763"/>
      <c r="AC280" s="1393"/>
      <c r="AD280" s="1393"/>
      <c r="AE280" s="3783"/>
      <c r="AF280" s="1393"/>
    </row>
    <row r="281" spans="1:32" s="2792" customFormat="1" ht="30" customHeight="1" thickBot="1">
      <c r="A281" s="3784"/>
      <c r="B281" s="1223" t="s">
        <v>2857</v>
      </c>
      <c r="C281" s="3785"/>
      <c r="D281" s="3785"/>
      <c r="E281" s="3785"/>
      <c r="F281" s="3786"/>
      <c r="G281" s="3787"/>
      <c r="H281" s="3788"/>
      <c r="I281" s="3789" t="s">
        <v>373</v>
      </c>
      <c r="J281" s="3788"/>
      <c r="K281" s="3788"/>
      <c r="L281" s="3790"/>
      <c r="M281" s="3791" t="s">
        <v>373</v>
      </c>
      <c r="N281" s="3792"/>
      <c r="O281" s="3793"/>
      <c r="P281" s="3794"/>
      <c r="Q281" s="3793"/>
      <c r="R281" s="3795"/>
      <c r="S281" s="3793"/>
      <c r="T281" s="3793"/>
      <c r="U281" s="3794"/>
      <c r="V281" s="3793"/>
      <c r="W281" s="3796"/>
      <c r="X281" s="3797"/>
      <c r="Y281" s="3788"/>
      <c r="Z281" s="3798" t="s">
        <v>373</v>
      </c>
      <c r="AA281" s="3788"/>
      <c r="AB281" s="3799"/>
      <c r="AC281" s="3800"/>
      <c r="AD281" s="3801"/>
      <c r="AE281" s="3801"/>
      <c r="AF281" s="3801"/>
    </row>
    <row r="282" spans="1:32" s="2792" customFormat="1" ht="15.75" customHeight="1" thickBot="1">
      <c r="A282" s="3005">
        <v>9145</v>
      </c>
      <c r="B282" s="3006" t="s">
        <v>2858</v>
      </c>
      <c r="C282" s="3040" t="s">
        <v>2538</v>
      </c>
      <c r="D282" s="3041"/>
      <c r="E282" s="3041"/>
      <c r="F282" s="3042"/>
      <c r="G282" s="3008">
        <v>1</v>
      </c>
      <c r="H282" s="3009"/>
      <c r="I282" s="2991">
        <v>24.9</v>
      </c>
      <c r="J282" s="3010"/>
      <c r="K282" s="3011">
        <v>3</v>
      </c>
      <c r="L282" s="3670"/>
      <c r="M282" s="3095" t="s">
        <v>3363</v>
      </c>
      <c r="N282" s="3043">
        <v>10</v>
      </c>
      <c r="O282" s="3044"/>
      <c r="P282" s="3045">
        <v>56</v>
      </c>
      <c r="Q282" s="3044"/>
      <c r="R282" s="3716"/>
      <c r="S282" s="2998"/>
      <c r="T282" s="2995"/>
      <c r="U282" s="2996"/>
      <c r="V282" s="2995"/>
      <c r="W282" s="2997"/>
      <c r="X282" s="3129">
        <v>0.05</v>
      </c>
      <c r="Y282" s="2985"/>
      <c r="Z282" s="3001">
        <v>3571</v>
      </c>
      <c r="AA282" s="3013"/>
      <c r="AB282" s="3755"/>
      <c r="AC282" s="1393">
        <f t="shared" si="12"/>
        <v>0</v>
      </c>
      <c r="AD282" s="1393">
        <f t="shared" si="13"/>
        <v>0</v>
      </c>
      <c r="AE282" s="3783"/>
      <c r="AF282" s="1393">
        <f t="shared" si="14"/>
        <v>0</v>
      </c>
    </row>
    <row r="283" spans="1:32" s="2792" customFormat="1" ht="30" customHeight="1" thickBot="1">
      <c r="A283" s="3784"/>
      <c r="B283" s="1223" t="s">
        <v>2859</v>
      </c>
      <c r="C283" s="3785"/>
      <c r="D283" s="3785"/>
      <c r="E283" s="3785"/>
      <c r="F283" s="3786"/>
      <c r="G283" s="3787"/>
      <c r="H283" s="3788"/>
      <c r="I283" s="3789" t="s">
        <v>373</v>
      </c>
      <c r="J283" s="3788"/>
      <c r="K283" s="3788"/>
      <c r="L283" s="3790"/>
      <c r="M283" s="3791" t="s">
        <v>373</v>
      </c>
      <c r="N283" s="3792"/>
      <c r="O283" s="3793"/>
      <c r="P283" s="3794"/>
      <c r="Q283" s="3793"/>
      <c r="R283" s="3795"/>
      <c r="S283" s="3793"/>
      <c r="T283" s="3793"/>
      <c r="U283" s="3794"/>
      <c r="V283" s="3793"/>
      <c r="W283" s="3796"/>
      <c r="X283" s="3797"/>
      <c r="Y283" s="3788"/>
      <c r="Z283" s="3798" t="s">
        <v>373</v>
      </c>
      <c r="AA283" s="3788"/>
      <c r="AB283" s="3799"/>
      <c r="AC283" s="3800"/>
      <c r="AD283" s="3801"/>
      <c r="AE283" s="3801"/>
      <c r="AF283" s="3801"/>
    </row>
    <row r="284" spans="1:32" s="2792" customFormat="1" ht="15.75" customHeight="1" thickBot="1">
      <c r="A284" s="3005">
        <v>9200</v>
      </c>
      <c r="B284" s="3006" t="s">
        <v>2545</v>
      </c>
      <c r="C284" s="3040" t="s">
        <v>2860</v>
      </c>
      <c r="D284" s="3041"/>
      <c r="E284" s="3041"/>
      <c r="F284" s="3042"/>
      <c r="G284" s="3008">
        <v>1</v>
      </c>
      <c r="H284" s="3009"/>
      <c r="I284" s="2991">
        <v>20.7</v>
      </c>
      <c r="J284" s="3010"/>
      <c r="K284" s="3011">
        <v>2</v>
      </c>
      <c r="L284" s="3670"/>
      <c r="M284" s="3095" t="s">
        <v>3364</v>
      </c>
      <c r="N284" s="2994"/>
      <c r="O284" s="2995"/>
      <c r="P284" s="2996"/>
      <c r="Q284" s="2995"/>
      <c r="R284" s="3713"/>
      <c r="S284" s="2998"/>
      <c r="T284" s="2995"/>
      <c r="U284" s="2996"/>
      <c r="V284" s="2995"/>
      <c r="W284" s="2997"/>
      <c r="X284" s="3129">
        <v>0.05</v>
      </c>
      <c r="Y284" s="2985"/>
      <c r="Z284" s="3001">
        <v>1745</v>
      </c>
      <c r="AA284" s="3013"/>
      <c r="AB284" s="3755"/>
      <c r="AC284" s="1393">
        <f t="shared" si="12"/>
        <v>0</v>
      </c>
      <c r="AD284" s="1393">
        <f t="shared" si="13"/>
        <v>0</v>
      </c>
      <c r="AE284" s="3783"/>
      <c r="AF284" s="1393">
        <f t="shared" si="14"/>
        <v>0</v>
      </c>
    </row>
    <row r="285" spans="1:32" s="2792" customFormat="1" ht="30" customHeight="1" thickBot="1">
      <c r="A285" s="3784"/>
      <c r="B285" s="1223" t="s">
        <v>2861</v>
      </c>
      <c r="C285" s="3785"/>
      <c r="D285" s="3785"/>
      <c r="E285" s="3785"/>
      <c r="F285" s="3786"/>
      <c r="G285" s="3787"/>
      <c r="H285" s="3788"/>
      <c r="I285" s="3789" t="s">
        <v>373</v>
      </c>
      <c r="J285" s="3788"/>
      <c r="K285" s="3788"/>
      <c r="L285" s="3790"/>
      <c r="M285" s="3791" t="s">
        <v>373</v>
      </c>
      <c r="N285" s="3792"/>
      <c r="O285" s="3793"/>
      <c r="P285" s="3794"/>
      <c r="Q285" s="3793"/>
      <c r="R285" s="3795"/>
      <c r="S285" s="3793"/>
      <c r="T285" s="3793"/>
      <c r="U285" s="3794"/>
      <c r="V285" s="3793"/>
      <c r="W285" s="3796"/>
      <c r="X285" s="3797"/>
      <c r="Y285" s="3788"/>
      <c r="Z285" s="3798" t="s">
        <v>373</v>
      </c>
      <c r="AA285" s="3788"/>
      <c r="AB285" s="3799"/>
      <c r="AC285" s="3800"/>
      <c r="AD285" s="3801"/>
      <c r="AE285" s="3801"/>
      <c r="AF285" s="3801"/>
    </row>
    <row r="286" spans="1:32" s="2792" customFormat="1" ht="27" customHeight="1">
      <c r="A286" s="2727">
        <v>9488</v>
      </c>
      <c r="B286" s="2728" t="s">
        <v>2545</v>
      </c>
      <c r="C286" s="4557" t="s">
        <v>2862</v>
      </c>
      <c r="D286" s="4558"/>
      <c r="E286" s="4558"/>
      <c r="F286" s="4559"/>
      <c r="G286" s="2732" t="s">
        <v>202</v>
      </c>
      <c r="H286" s="2733"/>
      <c r="I286" s="2734">
        <v>45.7</v>
      </c>
      <c r="J286" s="2735"/>
      <c r="K286" s="2736">
        <v>5</v>
      </c>
      <c r="L286" s="3657"/>
      <c r="M286" s="2928" t="s">
        <v>291</v>
      </c>
      <c r="N286" s="3058"/>
      <c r="O286" s="3020"/>
      <c r="P286" s="3021"/>
      <c r="Q286" s="3020"/>
      <c r="R286" s="3717"/>
      <c r="S286" s="3019"/>
      <c r="T286" s="3020"/>
      <c r="U286" s="3021"/>
      <c r="V286" s="3020"/>
      <c r="W286" s="3022"/>
      <c r="X286" s="2799"/>
      <c r="Y286" s="2800"/>
      <c r="Z286" s="2801"/>
      <c r="AA286" s="2802"/>
      <c r="AB286" s="3742"/>
      <c r="AC286" s="1393">
        <f t="shared" si="12"/>
        <v>0</v>
      </c>
      <c r="AD286" s="1393">
        <f t="shared" si="13"/>
        <v>0</v>
      </c>
      <c r="AE286" s="3783"/>
      <c r="AF286" s="1393">
        <f t="shared" si="14"/>
        <v>0</v>
      </c>
    </row>
    <row r="287" spans="1:32" s="2792" customFormat="1" ht="15.75" customHeight="1" thickBot="1">
      <c r="A287" s="2770">
        <v>9490</v>
      </c>
      <c r="B287" s="2771" t="s">
        <v>2025</v>
      </c>
      <c r="C287" s="3082" t="s">
        <v>439</v>
      </c>
      <c r="D287" s="2772"/>
      <c r="E287" s="2772"/>
      <c r="F287" s="2773"/>
      <c r="G287" s="2774">
        <v>0.5</v>
      </c>
      <c r="H287" s="3083"/>
      <c r="I287" s="3030">
        <v>37.299999999999997</v>
      </c>
      <c r="J287" s="2777"/>
      <c r="K287" s="3084">
        <v>4</v>
      </c>
      <c r="L287" s="3659"/>
      <c r="M287" s="2775" t="s">
        <v>3365</v>
      </c>
      <c r="N287" s="3243">
        <v>2</v>
      </c>
      <c r="O287" s="3244"/>
      <c r="P287" s="2776">
        <v>76</v>
      </c>
      <c r="Q287" s="3244"/>
      <c r="R287" s="3724"/>
      <c r="S287" s="3037"/>
      <c r="T287" s="3034"/>
      <c r="U287" s="3035"/>
      <c r="V287" s="3034"/>
      <c r="W287" s="3036"/>
      <c r="X287" s="2784">
        <v>0.02</v>
      </c>
      <c r="Y287" s="2785"/>
      <c r="Z287" s="2786">
        <v>24956</v>
      </c>
      <c r="AA287" s="2787"/>
      <c r="AB287" s="3740"/>
      <c r="AC287" s="1393">
        <f t="shared" si="12"/>
        <v>0</v>
      </c>
      <c r="AD287" s="1393">
        <f t="shared" si="13"/>
        <v>0</v>
      </c>
      <c r="AE287" s="3783"/>
      <c r="AF287" s="1393">
        <f t="shared" si="14"/>
        <v>0</v>
      </c>
    </row>
    <row r="288" spans="1:32" s="2792" customFormat="1" ht="30" customHeight="1" thickBot="1">
      <c r="A288" s="3784"/>
      <c r="B288" s="1223" t="s">
        <v>2863</v>
      </c>
      <c r="C288" s="3785"/>
      <c r="D288" s="3785"/>
      <c r="E288" s="3785"/>
      <c r="F288" s="3786"/>
      <c r="G288" s="3787"/>
      <c r="H288" s="3788"/>
      <c r="I288" s="3789" t="s">
        <v>373</v>
      </c>
      <c r="J288" s="3788"/>
      <c r="K288" s="3788"/>
      <c r="L288" s="3790"/>
      <c r="M288" s="3791" t="s">
        <v>373</v>
      </c>
      <c r="N288" s="3792"/>
      <c r="O288" s="3793"/>
      <c r="P288" s="3794"/>
      <c r="Q288" s="3793"/>
      <c r="R288" s="3795"/>
      <c r="S288" s="3793"/>
      <c r="T288" s="3793"/>
      <c r="U288" s="3794"/>
      <c r="V288" s="3793"/>
      <c r="W288" s="3796"/>
      <c r="X288" s="3797"/>
      <c r="Y288" s="3788"/>
      <c r="Z288" s="3798" t="s">
        <v>373</v>
      </c>
      <c r="AA288" s="3788"/>
      <c r="AB288" s="3799"/>
      <c r="AC288" s="3800"/>
      <c r="AD288" s="3801"/>
      <c r="AE288" s="3801"/>
      <c r="AF288" s="3801"/>
    </row>
    <row r="289" spans="1:32" s="2792" customFormat="1" ht="15.75" customHeight="1">
      <c r="A289" s="2727">
        <v>9474</v>
      </c>
      <c r="B289" s="2728" t="s">
        <v>2864</v>
      </c>
      <c r="C289" s="2729" t="s">
        <v>2865</v>
      </c>
      <c r="D289" s="2730"/>
      <c r="E289" s="2730"/>
      <c r="F289" s="2731"/>
      <c r="G289" s="4521" t="s">
        <v>2866</v>
      </c>
      <c r="H289" s="4522"/>
      <c r="I289" s="2734">
        <v>45.7</v>
      </c>
      <c r="J289" s="2735"/>
      <c r="K289" s="2736">
        <v>5</v>
      </c>
      <c r="L289" s="3657"/>
      <c r="M289" s="2928" t="s">
        <v>3366</v>
      </c>
      <c r="N289" s="3058"/>
      <c r="O289" s="3020"/>
      <c r="P289" s="3021"/>
      <c r="Q289" s="3020"/>
      <c r="R289" s="3717"/>
      <c r="S289" s="3019"/>
      <c r="T289" s="3020"/>
      <c r="U289" s="3021"/>
      <c r="V289" s="3020"/>
      <c r="W289" s="3022"/>
      <c r="X289" s="2799"/>
      <c r="Y289" s="2800"/>
      <c r="Z289" s="2801"/>
      <c r="AA289" s="2802"/>
      <c r="AB289" s="3742"/>
      <c r="AC289" s="1393">
        <f t="shared" si="12"/>
        <v>0</v>
      </c>
      <c r="AD289" s="1393">
        <f t="shared" si="13"/>
        <v>0</v>
      </c>
      <c r="AE289" s="3783"/>
      <c r="AF289" s="1393">
        <f t="shared" si="14"/>
        <v>0</v>
      </c>
    </row>
    <row r="290" spans="1:32" s="2792" customFormat="1" ht="15.75" customHeight="1">
      <c r="A290" s="3067">
        <v>9475</v>
      </c>
      <c r="B290" s="3068" t="s">
        <v>2545</v>
      </c>
      <c r="C290" s="3282" t="s">
        <v>2867</v>
      </c>
      <c r="D290" s="2953"/>
      <c r="E290" s="2953"/>
      <c r="F290" s="2954"/>
      <c r="G290" s="2788">
        <v>0.2</v>
      </c>
      <c r="H290" s="3069"/>
      <c r="I290" s="2726">
        <v>24.9</v>
      </c>
      <c r="J290" s="3070"/>
      <c r="K290" s="3071">
        <v>3</v>
      </c>
      <c r="L290" s="3672"/>
      <c r="M290" s="2789" t="s">
        <v>3367</v>
      </c>
      <c r="N290" s="2946"/>
      <c r="O290" s="2947"/>
      <c r="P290" s="2948"/>
      <c r="Q290" s="2947"/>
      <c r="R290" s="3709"/>
      <c r="S290" s="3065"/>
      <c r="T290" s="2947"/>
      <c r="U290" s="2948"/>
      <c r="V290" s="2947"/>
      <c r="W290" s="2949"/>
      <c r="X290" s="2791">
        <v>0.02</v>
      </c>
      <c r="Z290" s="3283">
        <v>11590</v>
      </c>
      <c r="AA290" s="3284"/>
      <c r="AB290" s="3741"/>
      <c r="AC290" s="1393">
        <f t="shared" si="12"/>
        <v>0</v>
      </c>
      <c r="AD290" s="1393">
        <f t="shared" si="13"/>
        <v>0</v>
      </c>
      <c r="AE290" s="3783"/>
      <c r="AF290" s="1393">
        <f t="shared" si="14"/>
        <v>0</v>
      </c>
    </row>
    <row r="291" spans="1:32" s="2792" customFormat="1" ht="15.75" customHeight="1" thickBot="1">
      <c r="A291" s="3123">
        <v>9476</v>
      </c>
      <c r="B291" s="2771" t="s">
        <v>2868</v>
      </c>
      <c r="C291" s="3108" t="s">
        <v>2869</v>
      </c>
      <c r="D291" s="3108"/>
      <c r="E291" s="3108"/>
      <c r="F291" s="3109"/>
      <c r="G291" s="2774">
        <v>0.2</v>
      </c>
      <c r="H291" s="2775"/>
      <c r="I291" s="3030">
        <v>24.9</v>
      </c>
      <c r="J291" s="3091"/>
      <c r="K291" s="3084">
        <v>3</v>
      </c>
      <c r="L291" s="3674"/>
      <c r="M291" s="2775" t="s">
        <v>3368</v>
      </c>
      <c r="N291" s="3033"/>
      <c r="O291" s="3034"/>
      <c r="P291" s="3035"/>
      <c r="Q291" s="3034"/>
      <c r="R291" s="3715"/>
      <c r="S291" s="3037"/>
      <c r="T291" s="3034"/>
      <c r="U291" s="3035"/>
      <c r="V291" s="3034"/>
      <c r="W291" s="3036"/>
      <c r="X291" s="2784">
        <v>0.01</v>
      </c>
      <c r="Y291" s="2785"/>
      <c r="Z291" s="2786">
        <v>18420</v>
      </c>
      <c r="AA291" s="2787"/>
      <c r="AB291" s="3740"/>
      <c r="AC291" s="1393">
        <f t="shared" si="12"/>
        <v>0</v>
      </c>
      <c r="AD291" s="1393">
        <f t="shared" si="13"/>
        <v>0</v>
      </c>
      <c r="AE291" s="3783"/>
      <c r="AF291" s="1393">
        <f t="shared" si="14"/>
        <v>0</v>
      </c>
    </row>
    <row r="292" spans="1:32" s="2792" customFormat="1" ht="30" customHeight="1" thickBot="1">
      <c r="A292" s="3784"/>
      <c r="B292" s="1223" t="s">
        <v>2870</v>
      </c>
      <c r="C292" s="3785"/>
      <c r="D292" s="3785"/>
      <c r="E292" s="3785"/>
      <c r="F292" s="3786"/>
      <c r="G292" s="3787"/>
      <c r="H292" s="3788"/>
      <c r="I292" s="3789" t="s">
        <v>373</v>
      </c>
      <c r="J292" s="3788"/>
      <c r="K292" s="3788"/>
      <c r="L292" s="3790"/>
      <c r="M292" s="3791" t="s">
        <v>373</v>
      </c>
      <c r="N292" s="3792"/>
      <c r="O292" s="3793"/>
      <c r="P292" s="3794"/>
      <c r="Q292" s="3793"/>
      <c r="R292" s="3795"/>
      <c r="S292" s="3793"/>
      <c r="T292" s="3793"/>
      <c r="U292" s="3794"/>
      <c r="V292" s="3793"/>
      <c r="W292" s="3796"/>
      <c r="X292" s="3797"/>
      <c r="Y292" s="3788"/>
      <c r="Z292" s="3798" t="s">
        <v>373</v>
      </c>
      <c r="AA292" s="3788"/>
      <c r="AB292" s="3799"/>
      <c r="AC292" s="3800"/>
      <c r="AD292" s="3801"/>
      <c r="AE292" s="3801"/>
      <c r="AF292" s="3801"/>
    </row>
    <row r="293" spans="1:32" s="2792" customFormat="1" ht="15.75" customHeight="1" thickBot="1">
      <c r="A293" s="3005">
        <v>9040</v>
      </c>
      <c r="B293" s="3006" t="s">
        <v>2871</v>
      </c>
      <c r="C293" s="3040" t="s">
        <v>2872</v>
      </c>
      <c r="D293" s="3041"/>
      <c r="E293" s="3041"/>
      <c r="F293" s="3042"/>
      <c r="G293" s="3008">
        <v>0.6</v>
      </c>
      <c r="H293" s="3009"/>
      <c r="I293" s="2991">
        <v>24.9</v>
      </c>
      <c r="J293" s="3010"/>
      <c r="K293" s="3011">
        <v>3</v>
      </c>
      <c r="L293" s="3670"/>
      <c r="M293" s="3095" t="s">
        <v>3369</v>
      </c>
      <c r="N293" s="2994"/>
      <c r="O293" s="2995"/>
      <c r="P293" s="2996"/>
      <c r="Q293" s="2995"/>
      <c r="R293" s="3713"/>
      <c r="S293" s="2998"/>
      <c r="T293" s="2995"/>
      <c r="U293" s="2996"/>
      <c r="V293" s="2995"/>
      <c r="W293" s="2997"/>
      <c r="X293" s="3129">
        <v>0.02</v>
      </c>
      <c r="Y293" s="2985"/>
      <c r="Z293" s="3001">
        <v>5654</v>
      </c>
      <c r="AA293" s="3013"/>
      <c r="AB293" s="3755"/>
      <c r="AC293" s="1393">
        <f t="shared" si="12"/>
        <v>0</v>
      </c>
      <c r="AD293" s="1393">
        <f t="shared" si="13"/>
        <v>0</v>
      </c>
      <c r="AE293" s="3783"/>
      <c r="AF293" s="1393">
        <f t="shared" si="14"/>
        <v>0</v>
      </c>
    </row>
    <row r="294" spans="1:32" s="2792" customFormat="1" ht="30" customHeight="1" thickBot="1">
      <c r="A294" s="3784"/>
      <c r="B294" s="1223" t="s">
        <v>2873</v>
      </c>
      <c r="C294" s="3785"/>
      <c r="D294" s="3785"/>
      <c r="E294" s="3785"/>
      <c r="F294" s="3786"/>
      <c r="G294" s="3787"/>
      <c r="H294" s="3788"/>
      <c r="I294" s="3789" t="s">
        <v>373</v>
      </c>
      <c r="J294" s="3788"/>
      <c r="K294" s="3788"/>
      <c r="L294" s="3790"/>
      <c r="M294" s="3791" t="s">
        <v>373</v>
      </c>
      <c r="N294" s="3792"/>
      <c r="O294" s="3793"/>
      <c r="P294" s="3794"/>
      <c r="Q294" s="3793"/>
      <c r="R294" s="3795"/>
      <c r="S294" s="3793"/>
      <c r="T294" s="3793"/>
      <c r="U294" s="3794"/>
      <c r="V294" s="3793"/>
      <c r="W294" s="3796"/>
      <c r="X294" s="3797"/>
      <c r="Y294" s="3788"/>
      <c r="Z294" s="3798" t="s">
        <v>373</v>
      </c>
      <c r="AA294" s="3788"/>
      <c r="AB294" s="3799"/>
      <c r="AC294" s="3800"/>
      <c r="AD294" s="3801"/>
      <c r="AE294" s="3801"/>
      <c r="AF294" s="3801"/>
    </row>
    <row r="295" spans="1:32" s="2792" customFormat="1" ht="15.75" customHeight="1">
      <c r="A295" s="2727">
        <v>9319</v>
      </c>
      <c r="B295" s="2728" t="s">
        <v>2874</v>
      </c>
      <c r="C295" s="3014" t="s">
        <v>2875</v>
      </c>
      <c r="D295" s="3015"/>
      <c r="E295" s="3015"/>
      <c r="F295" s="3016"/>
      <c r="G295" s="2732">
        <v>10</v>
      </c>
      <c r="H295" s="2733"/>
      <c r="I295" s="2734">
        <v>13.8</v>
      </c>
      <c r="J295" s="2735"/>
      <c r="K295" s="2736">
        <v>1</v>
      </c>
      <c r="L295" s="3657"/>
      <c r="M295" s="2928" t="s">
        <v>3370</v>
      </c>
      <c r="N295" s="3058"/>
      <c r="O295" s="3020"/>
      <c r="P295" s="3021"/>
      <c r="Q295" s="3020"/>
      <c r="R295" s="3717"/>
      <c r="S295" s="3019"/>
      <c r="T295" s="3020"/>
      <c r="U295" s="3021"/>
      <c r="V295" s="3020"/>
      <c r="W295" s="3022"/>
      <c r="X295" s="3222"/>
      <c r="Y295" s="3223"/>
      <c r="Z295" s="3224"/>
      <c r="AA295" s="3225"/>
      <c r="AB295" s="3771"/>
      <c r="AC295" s="1393">
        <f t="shared" si="12"/>
        <v>0</v>
      </c>
      <c r="AD295" s="1393">
        <f t="shared" si="13"/>
        <v>0</v>
      </c>
      <c r="AE295" s="3783"/>
      <c r="AF295" s="1393">
        <f t="shared" si="14"/>
        <v>0</v>
      </c>
    </row>
    <row r="296" spans="1:32" s="2792" customFormat="1" ht="15.75" customHeight="1">
      <c r="A296" s="2749">
        <v>9321</v>
      </c>
      <c r="B296" s="2750" t="s">
        <v>2876</v>
      </c>
      <c r="C296" s="2858" t="s">
        <v>2877</v>
      </c>
      <c r="D296" s="2827"/>
      <c r="E296" s="2827"/>
      <c r="F296" s="2915"/>
      <c r="G296" s="2829">
        <v>10</v>
      </c>
      <c r="H296" s="2830"/>
      <c r="I296" s="2726">
        <v>13.8</v>
      </c>
      <c r="J296" s="2831"/>
      <c r="K296" s="2832">
        <v>1</v>
      </c>
      <c r="L296" s="3661"/>
      <c r="M296" s="3063" t="s">
        <v>3371</v>
      </c>
      <c r="N296" s="2946"/>
      <c r="O296" s="2947"/>
      <c r="P296" s="2948"/>
      <c r="Q296" s="2947"/>
      <c r="R296" s="3709"/>
      <c r="S296" s="3065"/>
      <c r="T296" s="2947"/>
      <c r="U296" s="2948"/>
      <c r="V296" s="2947"/>
      <c r="W296" s="2949"/>
      <c r="X296" s="2917"/>
      <c r="Y296" s="2918"/>
      <c r="Z296" s="2919"/>
      <c r="AA296" s="2920"/>
      <c r="AB296" s="3753"/>
      <c r="AC296" s="1393">
        <f t="shared" si="12"/>
        <v>0</v>
      </c>
      <c r="AD296" s="1393">
        <f t="shared" si="13"/>
        <v>0</v>
      </c>
      <c r="AE296" s="3783"/>
      <c r="AF296" s="1393">
        <f t="shared" si="14"/>
        <v>0</v>
      </c>
    </row>
    <row r="297" spans="1:32" s="2792" customFormat="1" ht="15.75" customHeight="1" thickBot="1">
      <c r="A297" s="2770">
        <v>9322</v>
      </c>
      <c r="B297" s="3285" t="s">
        <v>2878</v>
      </c>
      <c r="C297" s="3185" t="s">
        <v>2877</v>
      </c>
      <c r="D297" s="3108"/>
      <c r="E297" s="3108"/>
      <c r="F297" s="2886"/>
      <c r="G297" s="2774">
        <v>10</v>
      </c>
      <c r="H297" s="3083"/>
      <c r="I297" s="3030">
        <v>13.8</v>
      </c>
      <c r="J297" s="2777"/>
      <c r="K297" s="3084">
        <v>1</v>
      </c>
      <c r="L297" s="3659"/>
      <c r="M297" s="2775" t="s">
        <v>3372</v>
      </c>
      <c r="N297" s="3033"/>
      <c r="O297" s="3034"/>
      <c r="P297" s="3035"/>
      <c r="Q297" s="3034"/>
      <c r="R297" s="3715"/>
      <c r="S297" s="3037"/>
      <c r="T297" s="3034"/>
      <c r="U297" s="3035"/>
      <c r="V297" s="3034"/>
      <c r="W297" s="3036"/>
      <c r="X297" s="3202"/>
      <c r="Y297" s="3118"/>
      <c r="Z297" s="3119"/>
      <c r="AA297" s="3120"/>
      <c r="AB297" s="3760"/>
      <c r="AC297" s="1393">
        <f t="shared" si="12"/>
        <v>0</v>
      </c>
      <c r="AD297" s="1393">
        <f t="shared" si="13"/>
        <v>0</v>
      </c>
      <c r="AE297" s="3783"/>
      <c r="AF297" s="1393">
        <f t="shared" si="14"/>
        <v>0</v>
      </c>
    </row>
    <row r="298" spans="1:32" s="2792" customFormat="1" ht="30" customHeight="1" thickBot="1">
      <c r="A298" s="3784"/>
      <c r="B298" s="1223" t="s">
        <v>2879</v>
      </c>
      <c r="C298" s="3785"/>
      <c r="D298" s="3785"/>
      <c r="E298" s="3785"/>
      <c r="F298" s="3786"/>
      <c r="G298" s="3787"/>
      <c r="H298" s="3788"/>
      <c r="I298" s="3789" t="s">
        <v>373</v>
      </c>
      <c r="J298" s="3788"/>
      <c r="K298" s="3788"/>
      <c r="L298" s="3790"/>
      <c r="M298" s="3791" t="s">
        <v>373</v>
      </c>
      <c r="N298" s="3792"/>
      <c r="O298" s="3793"/>
      <c r="P298" s="3794"/>
      <c r="Q298" s="3793"/>
      <c r="R298" s="3795"/>
      <c r="S298" s="3793"/>
      <c r="T298" s="3793"/>
      <c r="U298" s="3794"/>
      <c r="V298" s="3793"/>
      <c r="W298" s="3796"/>
      <c r="X298" s="3797"/>
      <c r="Y298" s="3788"/>
      <c r="Z298" s="3798" t="s">
        <v>373</v>
      </c>
      <c r="AA298" s="3788"/>
      <c r="AB298" s="3799"/>
      <c r="AC298" s="3800"/>
      <c r="AD298" s="3801"/>
      <c r="AE298" s="3801"/>
      <c r="AF298" s="3801"/>
    </row>
    <row r="299" spans="1:32" s="2792" customFormat="1" ht="15.75" customHeight="1">
      <c r="A299" s="2727">
        <v>9485</v>
      </c>
      <c r="B299" s="2728" t="s">
        <v>2880</v>
      </c>
      <c r="C299" s="3014" t="s">
        <v>2881</v>
      </c>
      <c r="D299" s="3015"/>
      <c r="E299" s="3015"/>
      <c r="F299" s="3016"/>
      <c r="G299" s="2732">
        <v>0.5</v>
      </c>
      <c r="H299" s="2733"/>
      <c r="I299" s="2734">
        <v>24.9</v>
      </c>
      <c r="J299" s="2735"/>
      <c r="K299" s="2736">
        <v>3</v>
      </c>
      <c r="L299" s="3657"/>
      <c r="M299" s="2928" t="s">
        <v>3373</v>
      </c>
      <c r="N299" s="3058"/>
      <c r="O299" s="3286"/>
      <c r="P299" s="3287"/>
      <c r="Q299" s="3020"/>
      <c r="R299" s="3717"/>
      <c r="S299" s="3019"/>
      <c r="T299" s="3020"/>
      <c r="U299" s="3021"/>
      <c r="V299" s="3020"/>
      <c r="W299" s="3022"/>
      <c r="X299" s="2745">
        <v>0.05</v>
      </c>
      <c r="Y299" s="2748"/>
      <c r="Z299" s="2910">
        <v>4171</v>
      </c>
      <c r="AA299" s="2746"/>
      <c r="AB299" s="3751"/>
      <c r="AC299" s="1393">
        <f t="shared" si="12"/>
        <v>0</v>
      </c>
      <c r="AD299" s="1393">
        <f t="shared" si="13"/>
        <v>0</v>
      </c>
      <c r="AE299" s="3783"/>
      <c r="AF299" s="1393">
        <f t="shared" si="14"/>
        <v>0</v>
      </c>
    </row>
    <row r="300" spans="1:32" s="2792" customFormat="1" ht="15.75" customHeight="1" thickBot="1">
      <c r="A300" s="3134">
        <v>9486</v>
      </c>
      <c r="B300" s="3135" t="s">
        <v>2882</v>
      </c>
      <c r="C300" s="3077" t="s">
        <v>2883</v>
      </c>
      <c r="D300" s="3078"/>
      <c r="E300" s="3078"/>
      <c r="F300" s="3079"/>
      <c r="G300" s="2887">
        <v>0.08</v>
      </c>
      <c r="H300" s="3263"/>
      <c r="I300" s="3030">
        <v>37.299999999999997</v>
      </c>
      <c r="J300" s="2889"/>
      <c r="K300" s="3116">
        <v>4</v>
      </c>
      <c r="L300" s="3678"/>
      <c r="M300" s="3094" t="s">
        <v>3374</v>
      </c>
      <c r="N300" s="3143"/>
      <c r="O300" s="3288"/>
      <c r="P300" s="3289"/>
      <c r="Q300" s="3144"/>
      <c r="R300" s="3719"/>
      <c r="S300" s="3147"/>
      <c r="T300" s="3144"/>
      <c r="U300" s="3145"/>
      <c r="V300" s="3144"/>
      <c r="W300" s="3146"/>
      <c r="X300" s="3202"/>
      <c r="Y300" s="3118"/>
      <c r="Z300" s="3119"/>
      <c r="AA300" s="3120"/>
      <c r="AB300" s="3760"/>
      <c r="AC300" s="1393">
        <f t="shared" si="12"/>
        <v>0</v>
      </c>
      <c r="AD300" s="1393">
        <f t="shared" si="13"/>
        <v>0</v>
      </c>
      <c r="AE300" s="3783"/>
      <c r="AF300" s="1393">
        <f t="shared" si="14"/>
        <v>0</v>
      </c>
    </row>
    <row r="301" spans="1:32" s="2792" customFormat="1" ht="30" customHeight="1" thickBot="1">
      <c r="A301" s="3784"/>
      <c r="B301" s="1223" t="s">
        <v>2884</v>
      </c>
      <c r="C301" s="3785"/>
      <c r="D301" s="3785"/>
      <c r="E301" s="3785"/>
      <c r="F301" s="3786"/>
      <c r="G301" s="3787"/>
      <c r="H301" s="3788"/>
      <c r="I301" s="3789" t="s">
        <v>373</v>
      </c>
      <c r="J301" s="3788"/>
      <c r="K301" s="3788"/>
      <c r="L301" s="3790"/>
      <c r="M301" s="3791" t="s">
        <v>373</v>
      </c>
      <c r="N301" s="3792"/>
      <c r="O301" s="3793"/>
      <c r="P301" s="3794"/>
      <c r="Q301" s="3793"/>
      <c r="R301" s="3795"/>
      <c r="S301" s="3793"/>
      <c r="T301" s="3793"/>
      <c r="U301" s="3794"/>
      <c r="V301" s="3793"/>
      <c r="W301" s="3796"/>
      <c r="X301" s="3797"/>
      <c r="Y301" s="3788"/>
      <c r="Z301" s="3798" t="s">
        <v>373</v>
      </c>
      <c r="AA301" s="3788"/>
      <c r="AB301" s="3799"/>
      <c r="AC301" s="3800"/>
      <c r="AD301" s="3801"/>
      <c r="AE301" s="3801"/>
      <c r="AF301" s="3801"/>
    </row>
    <row r="302" spans="1:32" s="2792" customFormat="1" ht="15.75" customHeight="1" thickBot="1">
      <c r="A302" s="3005">
        <v>9545</v>
      </c>
      <c r="B302" s="3006" t="s">
        <v>2885</v>
      </c>
      <c r="C302" s="3040" t="s">
        <v>2549</v>
      </c>
      <c r="D302" s="3041"/>
      <c r="E302" s="3041"/>
      <c r="F302" s="3042"/>
      <c r="G302" s="3008">
        <v>1</v>
      </c>
      <c r="H302" s="3009"/>
      <c r="I302" s="2991">
        <v>37.299999999999997</v>
      </c>
      <c r="J302" s="3010"/>
      <c r="K302" s="3011">
        <v>4</v>
      </c>
      <c r="L302" s="3670"/>
      <c r="M302" s="3095" t="s">
        <v>3375</v>
      </c>
      <c r="N302" s="2994"/>
      <c r="O302" s="2995"/>
      <c r="P302" s="2996"/>
      <c r="Q302" s="2995"/>
      <c r="R302" s="3713"/>
      <c r="S302" s="2998"/>
      <c r="T302" s="2995"/>
      <c r="U302" s="2996"/>
      <c r="V302" s="2995"/>
      <c r="W302" s="2997"/>
      <c r="X302" s="3129">
        <v>0.01</v>
      </c>
      <c r="Y302" s="2985"/>
      <c r="Z302" s="3001">
        <v>10246</v>
      </c>
      <c r="AA302" s="3013"/>
      <c r="AB302" s="3755"/>
      <c r="AC302" s="1393">
        <f t="shared" si="12"/>
        <v>0</v>
      </c>
      <c r="AD302" s="1393">
        <f t="shared" si="13"/>
        <v>0</v>
      </c>
      <c r="AE302" s="3783"/>
      <c r="AF302" s="1393">
        <f t="shared" si="14"/>
        <v>0</v>
      </c>
    </row>
    <row r="303" spans="1:32" s="2792" customFormat="1" ht="30" customHeight="1" thickBot="1">
      <c r="A303" s="3784"/>
      <c r="B303" s="1223" t="s">
        <v>2886</v>
      </c>
      <c r="C303" s="3785"/>
      <c r="D303" s="3785"/>
      <c r="E303" s="3785"/>
      <c r="F303" s="3786"/>
      <c r="G303" s="3787"/>
      <c r="H303" s="3788"/>
      <c r="I303" s="3789" t="s">
        <v>373</v>
      </c>
      <c r="J303" s="3788"/>
      <c r="K303" s="3788"/>
      <c r="L303" s="3790"/>
      <c r="M303" s="3791" t="s">
        <v>373</v>
      </c>
      <c r="N303" s="3792"/>
      <c r="O303" s="3793"/>
      <c r="P303" s="3794"/>
      <c r="Q303" s="3793"/>
      <c r="R303" s="3795"/>
      <c r="S303" s="3793"/>
      <c r="T303" s="3793"/>
      <c r="U303" s="3794"/>
      <c r="V303" s="3793"/>
      <c r="W303" s="3796"/>
      <c r="X303" s="3797"/>
      <c r="Y303" s="3788"/>
      <c r="Z303" s="3798" t="s">
        <v>373</v>
      </c>
      <c r="AA303" s="3788"/>
      <c r="AB303" s="3799"/>
      <c r="AC303" s="3800"/>
      <c r="AD303" s="3801"/>
      <c r="AE303" s="3801"/>
      <c r="AF303" s="3801"/>
    </row>
    <row r="304" spans="1:32" s="1171" customFormat="1" ht="15.75" customHeight="1">
      <c r="A304" s="2727">
        <v>9203</v>
      </c>
      <c r="B304" s="3203" t="s">
        <v>2887</v>
      </c>
      <c r="C304" s="3014" t="s">
        <v>2888</v>
      </c>
      <c r="D304" s="3015"/>
      <c r="E304" s="3015"/>
      <c r="F304" s="3191"/>
      <c r="G304" s="2732">
        <v>1</v>
      </c>
      <c r="H304" s="2733"/>
      <c r="I304" s="2734">
        <v>45.7</v>
      </c>
      <c r="J304" s="2929"/>
      <c r="K304" s="2736">
        <v>5</v>
      </c>
      <c r="L304" s="3657"/>
      <c r="M304" s="2738" t="s">
        <v>3376</v>
      </c>
      <c r="N304" s="3058"/>
      <c r="O304" s="3020"/>
      <c r="P304" s="3021"/>
      <c r="Q304" s="3020"/>
      <c r="R304" s="3728"/>
      <c r="S304" s="3291"/>
      <c r="T304" s="3020"/>
      <c r="U304" s="3021"/>
      <c r="V304" s="3020"/>
      <c r="W304" s="3022"/>
      <c r="X304" s="3645">
        <v>0.01</v>
      </c>
      <c r="Y304" s="3630"/>
      <c r="Z304" s="3631">
        <v>16822</v>
      </c>
      <c r="AA304" s="3646"/>
      <c r="AB304" s="3778"/>
      <c r="AC304" s="1393">
        <f t="shared" si="12"/>
        <v>0</v>
      </c>
      <c r="AD304" s="1393">
        <f t="shared" si="13"/>
        <v>0</v>
      </c>
      <c r="AE304" s="3783"/>
      <c r="AF304" s="1393">
        <f t="shared" si="14"/>
        <v>0</v>
      </c>
    </row>
    <row r="305" spans="1:32" s="1171" customFormat="1" ht="15.75" customHeight="1">
      <c r="A305" s="2749">
        <v>9204</v>
      </c>
      <c r="B305" s="2252" t="s">
        <v>2889</v>
      </c>
      <c r="C305" s="2858" t="s">
        <v>2890</v>
      </c>
      <c r="D305" s="2827"/>
      <c r="E305" s="2827"/>
      <c r="F305" s="3112"/>
      <c r="G305" s="2829">
        <v>0.4</v>
      </c>
      <c r="H305" s="2830"/>
      <c r="I305" s="2726">
        <v>67.5</v>
      </c>
      <c r="J305" s="3122"/>
      <c r="K305" s="2832">
        <v>6</v>
      </c>
      <c r="L305" s="3661"/>
      <c r="M305" s="2834" t="s">
        <v>3377</v>
      </c>
      <c r="N305" s="2946"/>
      <c r="O305" s="2947"/>
      <c r="P305" s="2948"/>
      <c r="Q305" s="2947"/>
      <c r="R305" s="3729"/>
      <c r="S305" s="2950"/>
      <c r="T305" s="2947"/>
      <c r="U305" s="2948"/>
      <c r="V305" s="2947"/>
      <c r="W305" s="2949"/>
      <c r="X305" s="3647">
        <v>0.01</v>
      </c>
      <c r="Y305" s="3648"/>
      <c r="Z305" s="3649">
        <v>114790</v>
      </c>
      <c r="AA305" s="3648"/>
      <c r="AB305" s="1409"/>
      <c r="AC305" s="1393">
        <f t="shared" si="12"/>
        <v>0</v>
      </c>
      <c r="AD305" s="1393">
        <f t="shared" si="13"/>
        <v>0</v>
      </c>
      <c r="AE305" s="3783"/>
      <c r="AF305" s="1393">
        <f t="shared" si="14"/>
        <v>0</v>
      </c>
    </row>
    <row r="306" spans="1:32" s="1171" customFormat="1" ht="15.75" customHeight="1">
      <c r="A306" s="2752">
        <v>9209</v>
      </c>
      <c r="B306" s="3293" t="s">
        <v>2891</v>
      </c>
      <c r="C306" s="2838" t="s">
        <v>2892</v>
      </c>
      <c r="D306" s="2839"/>
      <c r="E306" s="2839"/>
      <c r="F306" s="3294"/>
      <c r="G306" s="2756">
        <v>1</v>
      </c>
      <c r="H306" s="2757"/>
      <c r="I306" s="2867">
        <v>37.299999999999997</v>
      </c>
      <c r="J306" s="3113"/>
      <c r="K306" s="2759">
        <v>4</v>
      </c>
      <c r="L306" s="3658"/>
      <c r="M306" s="2760" t="s">
        <v>3378</v>
      </c>
      <c r="N306" s="2969"/>
      <c r="O306" s="2970"/>
      <c r="P306" s="2971"/>
      <c r="Q306" s="2970"/>
      <c r="R306" s="3730"/>
      <c r="S306" s="2973"/>
      <c r="T306" s="2970"/>
      <c r="U306" s="2971"/>
      <c r="V306" s="2970"/>
      <c r="W306" s="2972"/>
      <c r="X306" s="2766">
        <v>0.02</v>
      </c>
      <c r="Y306" s="2767"/>
      <c r="Z306" s="2846">
        <v>8020</v>
      </c>
      <c r="AA306" s="2767"/>
      <c r="AB306" s="3739"/>
      <c r="AC306" s="1393">
        <f t="shared" si="12"/>
        <v>0</v>
      </c>
      <c r="AD306" s="1393">
        <f t="shared" si="13"/>
        <v>0</v>
      </c>
      <c r="AE306" s="3783"/>
      <c r="AF306" s="1393">
        <f t="shared" si="14"/>
        <v>0</v>
      </c>
    </row>
    <row r="307" spans="1:32" s="1171" customFormat="1" ht="15.75" customHeight="1">
      <c r="A307" s="2875">
        <v>9211</v>
      </c>
      <c r="B307" s="2876" t="s">
        <v>2893</v>
      </c>
      <c r="C307" s="2877" t="s">
        <v>2894</v>
      </c>
      <c r="D307" s="2912"/>
      <c r="E307" s="2912"/>
      <c r="F307" s="2879"/>
      <c r="G307" s="2761">
        <v>1</v>
      </c>
      <c r="H307" s="2880"/>
      <c r="I307" s="2726">
        <v>37.299999999999997</v>
      </c>
      <c r="J307" s="2881"/>
      <c r="K307" s="2882">
        <v>4</v>
      </c>
      <c r="L307" s="3662"/>
      <c r="M307" s="3295" t="s">
        <v>3379</v>
      </c>
      <c r="N307" s="2946"/>
      <c r="O307" s="2947"/>
      <c r="P307" s="2948"/>
      <c r="Q307" s="2947"/>
      <c r="R307" s="3729"/>
      <c r="S307" s="2950"/>
      <c r="T307" s="2947"/>
      <c r="U307" s="2948"/>
      <c r="V307" s="2947"/>
      <c r="W307" s="2949"/>
      <c r="X307" s="2883">
        <v>0.02</v>
      </c>
      <c r="Y307" s="2199"/>
      <c r="Z307" s="2836">
        <v>8020</v>
      </c>
      <c r="AA307" s="2916"/>
      <c r="AB307" s="3752"/>
      <c r="AC307" s="1393">
        <f t="shared" si="12"/>
        <v>0</v>
      </c>
      <c r="AD307" s="1393">
        <f t="shared" si="13"/>
        <v>0</v>
      </c>
      <c r="AE307" s="3783"/>
      <c r="AF307" s="1393">
        <f t="shared" si="14"/>
        <v>0</v>
      </c>
    </row>
    <row r="308" spans="1:32" s="1171" customFormat="1" ht="15.75" customHeight="1">
      <c r="A308" s="2803">
        <v>9212</v>
      </c>
      <c r="B308" s="3204" t="s">
        <v>2895</v>
      </c>
      <c r="C308" s="3161" t="s">
        <v>2896</v>
      </c>
      <c r="D308" s="2805"/>
      <c r="E308" s="2805"/>
      <c r="F308" s="2821"/>
      <c r="G308" s="2807">
        <v>0.8</v>
      </c>
      <c r="H308" s="2808"/>
      <c r="I308" s="2809">
        <v>24.9</v>
      </c>
      <c r="J308" s="3160"/>
      <c r="K308" s="2811">
        <v>3</v>
      </c>
      <c r="L308" s="3660"/>
      <c r="M308" s="2812" t="s">
        <v>3380</v>
      </c>
      <c r="N308" s="2959"/>
      <c r="O308" s="2960"/>
      <c r="P308" s="2961"/>
      <c r="Q308" s="2960"/>
      <c r="R308" s="3731"/>
      <c r="S308" s="2963"/>
      <c r="T308" s="2960"/>
      <c r="U308" s="2961"/>
      <c r="V308" s="2960"/>
      <c r="W308" s="2962"/>
      <c r="X308" s="2823">
        <v>0.02</v>
      </c>
      <c r="Y308" s="2826"/>
      <c r="Z308" s="2825">
        <v>8020</v>
      </c>
      <c r="AA308" s="2826"/>
      <c r="AB308" s="3764"/>
      <c r="AC308" s="1393">
        <f t="shared" si="12"/>
        <v>0</v>
      </c>
      <c r="AD308" s="1393">
        <f t="shared" si="13"/>
        <v>0</v>
      </c>
      <c r="AE308" s="3783"/>
      <c r="AF308" s="1393">
        <f t="shared" si="14"/>
        <v>0</v>
      </c>
    </row>
    <row r="309" spans="1:32" s="1171" customFormat="1" ht="15.75" customHeight="1">
      <c r="A309" s="2749">
        <v>9213</v>
      </c>
      <c r="B309" s="2198" t="s">
        <v>2897</v>
      </c>
      <c r="C309" s="2877" t="s">
        <v>2898</v>
      </c>
      <c r="D309" s="2912"/>
      <c r="E309" s="2912"/>
      <c r="F309" s="2879"/>
      <c r="G309" s="2829">
        <v>1</v>
      </c>
      <c r="H309" s="2830"/>
      <c r="I309" s="2726">
        <v>37.299999999999997</v>
      </c>
      <c r="J309" s="2831"/>
      <c r="K309" s="2832">
        <v>4</v>
      </c>
      <c r="L309" s="3661"/>
      <c r="M309" s="2834" t="s">
        <v>3381</v>
      </c>
      <c r="N309" s="2946"/>
      <c r="O309" s="2947"/>
      <c r="P309" s="2948"/>
      <c r="Q309" s="2947"/>
      <c r="R309" s="3729"/>
      <c r="S309" s="2950"/>
      <c r="T309" s="2947"/>
      <c r="U309" s="2948"/>
      <c r="V309" s="2947"/>
      <c r="W309" s="2949"/>
      <c r="X309" s="2835">
        <v>0.02</v>
      </c>
      <c r="Y309" s="2837"/>
      <c r="Z309" s="2836">
        <v>8020</v>
      </c>
      <c r="AA309" s="2837"/>
      <c r="AB309" s="3779"/>
      <c r="AC309" s="1393">
        <f t="shared" si="12"/>
        <v>0</v>
      </c>
      <c r="AD309" s="1393">
        <f t="shared" si="13"/>
        <v>0</v>
      </c>
      <c r="AE309" s="3783"/>
      <c r="AF309" s="1393">
        <f t="shared" si="14"/>
        <v>0</v>
      </c>
    </row>
    <row r="310" spans="1:32" s="1171" customFormat="1" ht="15.75" customHeight="1">
      <c r="A310" s="2749">
        <v>9214</v>
      </c>
      <c r="B310" s="2198" t="s">
        <v>2899</v>
      </c>
      <c r="C310" s="2877" t="s">
        <v>2900</v>
      </c>
      <c r="D310" s="2912"/>
      <c r="E310" s="2912"/>
      <c r="F310" s="2879"/>
      <c r="G310" s="2829">
        <v>0.5</v>
      </c>
      <c r="H310" s="2830"/>
      <c r="I310" s="2726">
        <v>37.299999999999997</v>
      </c>
      <c r="J310" s="2831"/>
      <c r="K310" s="2832">
        <v>4</v>
      </c>
      <c r="L310" s="3661"/>
      <c r="M310" s="2834" t="s">
        <v>3382</v>
      </c>
      <c r="N310" s="2874">
        <v>5</v>
      </c>
      <c r="O310" s="2952"/>
      <c r="P310" s="2725">
        <v>161</v>
      </c>
      <c r="Q310" s="2952"/>
      <c r="R310" s="3732"/>
      <c r="S310" s="2950"/>
      <c r="T310" s="2947"/>
      <c r="U310" s="2948"/>
      <c r="V310" s="2947"/>
      <c r="W310" s="2949"/>
      <c r="X310" s="2835">
        <v>0.01</v>
      </c>
      <c r="Y310" s="2837"/>
      <c r="Z310" s="2836">
        <v>22284</v>
      </c>
      <c r="AA310" s="2837"/>
      <c r="AB310" s="3779"/>
      <c r="AC310" s="1393">
        <f t="shared" si="12"/>
        <v>0</v>
      </c>
      <c r="AD310" s="1393">
        <f t="shared" si="13"/>
        <v>0</v>
      </c>
      <c r="AE310" s="3783"/>
      <c r="AF310" s="1393">
        <f t="shared" si="14"/>
        <v>0</v>
      </c>
    </row>
    <row r="311" spans="1:32" s="1171" customFormat="1" ht="15.75" customHeight="1">
      <c r="A311" s="2749">
        <v>9215</v>
      </c>
      <c r="B311" s="2198" t="s">
        <v>2901</v>
      </c>
      <c r="C311" s="2877" t="s">
        <v>2902</v>
      </c>
      <c r="D311" s="2912"/>
      <c r="E311" s="2912"/>
      <c r="F311" s="2879"/>
      <c r="G311" s="2829">
        <v>3</v>
      </c>
      <c r="H311" s="2830"/>
      <c r="I311" s="2726">
        <v>24.9</v>
      </c>
      <c r="J311" s="2831"/>
      <c r="K311" s="2832">
        <v>3</v>
      </c>
      <c r="L311" s="3661"/>
      <c r="M311" s="2834" t="s">
        <v>3383</v>
      </c>
      <c r="N311" s="2874">
        <v>10</v>
      </c>
      <c r="O311" s="2952"/>
      <c r="P311" s="2725">
        <v>37</v>
      </c>
      <c r="Q311" s="2952"/>
      <c r="R311" s="3732"/>
      <c r="S311" s="2950"/>
      <c r="T311" s="2947"/>
      <c r="U311" s="2948"/>
      <c r="V311" s="2947"/>
      <c r="W311" s="2949"/>
      <c r="X311" s="2835">
        <v>0.05</v>
      </c>
      <c r="Y311" s="2837"/>
      <c r="Z311" s="2836">
        <v>2211</v>
      </c>
      <c r="AA311" s="2837"/>
      <c r="AB311" s="3779"/>
      <c r="AC311" s="1393">
        <f t="shared" si="12"/>
        <v>0</v>
      </c>
      <c r="AD311" s="1393">
        <f t="shared" si="13"/>
        <v>0</v>
      </c>
      <c r="AE311" s="3783"/>
      <c r="AF311" s="1393">
        <f t="shared" si="14"/>
        <v>0</v>
      </c>
    </row>
    <row r="312" spans="1:32" s="1171" customFormat="1" ht="15.75" customHeight="1">
      <c r="A312" s="2749">
        <v>9216</v>
      </c>
      <c r="B312" s="2198" t="s">
        <v>2903</v>
      </c>
      <c r="C312" s="2877" t="s">
        <v>2904</v>
      </c>
      <c r="D312" s="2912"/>
      <c r="E312" s="2912"/>
      <c r="F312" s="2879"/>
      <c r="G312" s="2829">
        <v>1.5</v>
      </c>
      <c r="H312" s="3063"/>
      <c r="I312" s="2726">
        <v>37.299999999999997</v>
      </c>
      <c r="J312" s="3122"/>
      <c r="K312" s="2832">
        <v>4</v>
      </c>
      <c r="L312" s="3661"/>
      <c r="M312" s="2834" t="s">
        <v>3384</v>
      </c>
      <c r="N312" s="2874">
        <v>10</v>
      </c>
      <c r="O312" s="2952"/>
      <c r="P312" s="2725">
        <v>118</v>
      </c>
      <c r="Q312" s="2952"/>
      <c r="R312" s="3732"/>
      <c r="S312" s="2950"/>
      <c r="T312" s="2947"/>
      <c r="U312" s="2948"/>
      <c r="V312" s="2947"/>
      <c r="W312" s="2949"/>
      <c r="X312" s="2835">
        <v>0.02</v>
      </c>
      <c r="Y312" s="2837"/>
      <c r="Z312" s="2836">
        <v>8020</v>
      </c>
      <c r="AA312" s="2837"/>
      <c r="AB312" s="3779"/>
      <c r="AC312" s="1393">
        <f t="shared" si="12"/>
        <v>0</v>
      </c>
      <c r="AD312" s="1393">
        <f t="shared" si="13"/>
        <v>0</v>
      </c>
      <c r="AE312" s="3783"/>
      <c r="AF312" s="1393">
        <f t="shared" si="14"/>
        <v>0</v>
      </c>
    </row>
    <row r="313" spans="1:32" s="1171" customFormat="1" ht="15.75" customHeight="1">
      <c r="A313" s="2749">
        <v>9217</v>
      </c>
      <c r="B313" s="2198" t="s">
        <v>2905</v>
      </c>
      <c r="C313" s="2877" t="s">
        <v>2906</v>
      </c>
      <c r="D313" s="2912"/>
      <c r="E313" s="2912"/>
      <c r="F313" s="2879"/>
      <c r="G313" s="2829">
        <v>1.5</v>
      </c>
      <c r="H313" s="3063"/>
      <c r="I313" s="2726">
        <v>37.299999999999997</v>
      </c>
      <c r="J313" s="3122"/>
      <c r="K313" s="2832">
        <v>4</v>
      </c>
      <c r="L313" s="3661"/>
      <c r="M313" s="2834" t="s">
        <v>3385</v>
      </c>
      <c r="N313" s="2874">
        <v>10</v>
      </c>
      <c r="O313" s="2952"/>
      <c r="P313" s="2725">
        <v>118</v>
      </c>
      <c r="Q313" s="2952"/>
      <c r="R313" s="3732"/>
      <c r="S313" s="2950"/>
      <c r="T313" s="2947"/>
      <c r="U313" s="2948"/>
      <c r="V313" s="2947"/>
      <c r="W313" s="2949"/>
      <c r="X313" s="2835">
        <v>0.02</v>
      </c>
      <c r="Y313" s="2253"/>
      <c r="Z313" s="2836">
        <v>8020</v>
      </c>
      <c r="AA313" s="2837"/>
      <c r="AB313" s="3779"/>
      <c r="AC313" s="1393">
        <f t="shared" si="12"/>
        <v>0</v>
      </c>
      <c r="AD313" s="1393">
        <f t="shared" si="13"/>
        <v>0</v>
      </c>
      <c r="AE313" s="3783"/>
      <c r="AF313" s="1393">
        <f t="shared" si="14"/>
        <v>0</v>
      </c>
    </row>
    <row r="314" spans="1:32" s="1171" customFormat="1" ht="27" customHeight="1">
      <c r="A314" s="2875">
        <v>9208</v>
      </c>
      <c r="B314" s="2198" t="s">
        <v>2907</v>
      </c>
      <c r="C314" s="4532" t="s">
        <v>2908</v>
      </c>
      <c r="D314" s="4533"/>
      <c r="E314" s="4533"/>
      <c r="F314" s="4550"/>
      <c r="G314" s="2761">
        <v>1.5</v>
      </c>
      <c r="H314" s="3205"/>
      <c r="I314" s="2726">
        <v>45.7</v>
      </c>
      <c r="J314" s="2762"/>
      <c r="K314" s="2882">
        <v>5</v>
      </c>
      <c r="L314" s="3662"/>
      <c r="M314" s="2834" t="s">
        <v>3386</v>
      </c>
      <c r="N314" s="2946"/>
      <c r="O314" s="2947"/>
      <c r="P314" s="2948"/>
      <c r="Q314" s="2947"/>
      <c r="R314" s="3729"/>
      <c r="S314" s="2950"/>
      <c r="T314" s="2947"/>
      <c r="U314" s="2948"/>
      <c r="V314" s="2947"/>
      <c r="W314" s="2949"/>
      <c r="X314" s="3650">
        <v>0.02</v>
      </c>
      <c r="Y314" s="1170"/>
      <c r="Z314" s="3651">
        <v>9625</v>
      </c>
      <c r="AA314" s="3652"/>
      <c r="AB314" s="1407"/>
      <c r="AC314" s="1393">
        <f t="shared" si="12"/>
        <v>0</v>
      </c>
      <c r="AD314" s="1393">
        <f t="shared" si="13"/>
        <v>0</v>
      </c>
      <c r="AE314" s="3783"/>
      <c r="AF314" s="1393">
        <f t="shared" si="14"/>
        <v>0</v>
      </c>
    </row>
    <row r="315" spans="1:32" s="1171" customFormat="1" ht="15.75" customHeight="1">
      <c r="A315" s="2875">
        <v>9218</v>
      </c>
      <c r="B315" s="2198" t="s">
        <v>2909</v>
      </c>
      <c r="C315" s="2877" t="s">
        <v>2910</v>
      </c>
      <c r="D315" s="2912"/>
      <c r="E315" s="2912"/>
      <c r="F315" s="2879"/>
      <c r="G315" s="2761">
        <v>1.5</v>
      </c>
      <c r="H315" s="2880"/>
      <c r="I315" s="2726">
        <v>37.299999999999997</v>
      </c>
      <c r="J315" s="2881"/>
      <c r="K315" s="2882">
        <v>4</v>
      </c>
      <c r="L315" s="3662"/>
      <c r="M315" s="2834" t="s">
        <v>3387</v>
      </c>
      <c r="N315" s="2946"/>
      <c r="O315" s="2947"/>
      <c r="P315" s="2948"/>
      <c r="Q315" s="2947"/>
      <c r="R315" s="3729"/>
      <c r="S315" s="2950"/>
      <c r="T315" s="2947"/>
      <c r="U315" s="2948"/>
      <c r="V315" s="2947"/>
      <c r="W315" s="2949"/>
      <c r="X315" s="2835">
        <v>0.02</v>
      </c>
      <c r="Y315" s="2837"/>
      <c r="Z315" s="2836">
        <v>8020</v>
      </c>
      <c r="AA315" s="2837"/>
      <c r="AB315" s="3779"/>
      <c r="AC315" s="1393">
        <f t="shared" si="12"/>
        <v>0</v>
      </c>
      <c r="AD315" s="1393">
        <f t="shared" si="13"/>
        <v>0</v>
      </c>
      <c r="AE315" s="3783"/>
      <c r="AF315" s="1393">
        <f t="shared" si="14"/>
        <v>0</v>
      </c>
    </row>
    <row r="316" spans="1:32" s="1171" customFormat="1" ht="15.75" customHeight="1">
      <c r="A316" s="2875">
        <v>9219</v>
      </c>
      <c r="B316" s="2198" t="s">
        <v>2911</v>
      </c>
      <c r="C316" s="4560" t="s">
        <v>2912</v>
      </c>
      <c r="D316" s="4561"/>
      <c r="E316" s="4561"/>
      <c r="F316" s="2879"/>
      <c r="G316" s="2761">
        <v>1</v>
      </c>
      <c r="H316" s="2880"/>
      <c r="I316" s="2726">
        <v>37.299999999999997</v>
      </c>
      <c r="J316" s="2881"/>
      <c r="K316" s="2882">
        <v>4</v>
      </c>
      <c r="L316" s="3662"/>
      <c r="M316" s="2834" t="s">
        <v>3388</v>
      </c>
      <c r="N316" s="2946"/>
      <c r="O316" s="2947"/>
      <c r="P316" s="2948"/>
      <c r="Q316" s="2947"/>
      <c r="R316" s="3729"/>
      <c r="S316" s="2950"/>
      <c r="T316" s="2947"/>
      <c r="U316" s="2948"/>
      <c r="V316" s="2947"/>
      <c r="W316" s="2949"/>
      <c r="X316" s="2835">
        <v>0.02</v>
      </c>
      <c r="Y316" s="2837"/>
      <c r="Z316" s="2836">
        <v>8020</v>
      </c>
      <c r="AA316" s="2837"/>
      <c r="AB316" s="3779"/>
      <c r="AC316" s="1393">
        <f t="shared" si="12"/>
        <v>0</v>
      </c>
      <c r="AD316" s="1393">
        <f t="shared" si="13"/>
        <v>0</v>
      </c>
      <c r="AE316" s="3783"/>
      <c r="AF316" s="1393">
        <f t="shared" si="14"/>
        <v>0</v>
      </c>
    </row>
    <row r="317" spans="1:32" s="1171" customFormat="1" ht="15.75" customHeight="1">
      <c r="A317" s="2875">
        <v>9198</v>
      </c>
      <c r="B317" s="2198" t="s">
        <v>2913</v>
      </c>
      <c r="C317" s="4532" t="s">
        <v>2914</v>
      </c>
      <c r="D317" s="4533"/>
      <c r="E317" s="4533"/>
      <c r="F317" s="4550"/>
      <c r="G317" s="2761">
        <v>3</v>
      </c>
      <c r="H317" s="2880"/>
      <c r="I317" s="2726">
        <v>45.7</v>
      </c>
      <c r="J317" s="2762"/>
      <c r="K317" s="3296">
        <v>5</v>
      </c>
      <c r="L317" s="3662"/>
      <c r="M317" s="2834" t="s">
        <v>3389</v>
      </c>
      <c r="N317" s="3297"/>
      <c r="O317" s="3065"/>
      <c r="P317" s="2948"/>
      <c r="Q317" s="3065"/>
      <c r="R317" s="3733"/>
      <c r="S317" s="2950"/>
      <c r="T317" s="2947"/>
      <c r="U317" s="2948"/>
      <c r="V317" s="2947"/>
      <c r="W317" s="2949"/>
      <c r="X317" s="2854"/>
      <c r="Y317" s="2857"/>
      <c r="Z317" s="2856"/>
      <c r="AA317" s="2857"/>
      <c r="AB317" s="3774"/>
      <c r="AC317" s="1393">
        <f t="shared" si="12"/>
        <v>0</v>
      </c>
      <c r="AD317" s="1393">
        <f t="shared" si="13"/>
        <v>0</v>
      </c>
      <c r="AE317" s="3783"/>
      <c r="AF317" s="1393">
        <f t="shared" si="14"/>
        <v>0</v>
      </c>
    </row>
    <row r="318" spans="1:32" s="1171" customFormat="1" ht="15.75" customHeight="1">
      <c r="A318" s="2875">
        <v>9199</v>
      </c>
      <c r="B318" s="2198" t="s">
        <v>2915</v>
      </c>
      <c r="C318" s="4532" t="s">
        <v>2916</v>
      </c>
      <c r="D318" s="4533"/>
      <c r="E318" s="4533"/>
      <c r="F318" s="4550"/>
      <c r="G318" s="2761">
        <v>3</v>
      </c>
      <c r="H318" s="2880"/>
      <c r="I318" s="2726">
        <v>45.7</v>
      </c>
      <c r="J318" s="2762"/>
      <c r="K318" s="3296">
        <v>5</v>
      </c>
      <c r="L318" s="3662"/>
      <c r="M318" s="2834" t="s">
        <v>3390</v>
      </c>
      <c r="N318" s="3297"/>
      <c r="O318" s="3065"/>
      <c r="P318" s="2948"/>
      <c r="Q318" s="3065"/>
      <c r="R318" s="3733"/>
      <c r="S318" s="2950"/>
      <c r="T318" s="2947"/>
      <c r="U318" s="2948"/>
      <c r="V318" s="2947"/>
      <c r="W318" s="2949"/>
      <c r="X318" s="2854"/>
      <c r="Y318" s="2857"/>
      <c r="Z318" s="2856"/>
      <c r="AA318" s="2857"/>
      <c r="AB318" s="3774"/>
      <c r="AC318" s="1393">
        <f t="shared" si="12"/>
        <v>0</v>
      </c>
      <c r="AD318" s="1393">
        <f t="shared" si="13"/>
        <v>0</v>
      </c>
      <c r="AE318" s="3783"/>
      <c r="AF318" s="1393">
        <f t="shared" si="14"/>
        <v>0</v>
      </c>
    </row>
    <row r="319" spans="1:32" s="1171" customFormat="1" ht="27" customHeight="1">
      <c r="A319" s="2875">
        <v>9197</v>
      </c>
      <c r="B319" s="2198" t="s">
        <v>2917</v>
      </c>
      <c r="C319" s="4532" t="s">
        <v>2918</v>
      </c>
      <c r="D319" s="4533"/>
      <c r="E319" s="4533"/>
      <c r="F319" s="4550"/>
      <c r="G319" s="2761">
        <v>2</v>
      </c>
      <c r="H319" s="2880"/>
      <c r="I319" s="2726">
        <v>24.9</v>
      </c>
      <c r="J319" s="2762"/>
      <c r="K319" s="3296">
        <v>3</v>
      </c>
      <c r="L319" s="3662"/>
      <c r="M319" s="2834" t="s">
        <v>3391</v>
      </c>
      <c r="N319" s="3297"/>
      <c r="O319" s="3065"/>
      <c r="P319" s="2948"/>
      <c r="Q319" s="3065"/>
      <c r="R319" s="3733"/>
      <c r="S319" s="2950"/>
      <c r="T319" s="2947"/>
      <c r="U319" s="2948"/>
      <c r="V319" s="2947"/>
      <c r="W319" s="2949"/>
      <c r="X319" s="2854"/>
      <c r="Y319" s="2857"/>
      <c r="Z319" s="2856"/>
      <c r="AA319" s="2857"/>
      <c r="AB319" s="3774"/>
      <c r="AC319" s="1393">
        <f t="shared" si="12"/>
        <v>0</v>
      </c>
      <c r="AD319" s="1393">
        <f t="shared" si="13"/>
        <v>0</v>
      </c>
      <c r="AE319" s="3783"/>
      <c r="AF319" s="1393">
        <f t="shared" si="14"/>
        <v>0</v>
      </c>
    </row>
    <row r="320" spans="1:32" s="1171" customFormat="1" ht="27" customHeight="1">
      <c r="A320" s="2875">
        <v>9201</v>
      </c>
      <c r="B320" s="2198" t="s">
        <v>2919</v>
      </c>
      <c r="C320" s="4532" t="s">
        <v>2920</v>
      </c>
      <c r="D320" s="4533"/>
      <c r="E320" s="4533"/>
      <c r="F320" s="4550"/>
      <c r="G320" s="2761">
        <v>1.5</v>
      </c>
      <c r="H320" s="2880"/>
      <c r="I320" s="2726">
        <v>37.299999999999997</v>
      </c>
      <c r="J320" s="2762"/>
      <c r="K320" s="3296">
        <v>4</v>
      </c>
      <c r="L320" s="3662"/>
      <c r="M320" s="2834" t="s">
        <v>3392</v>
      </c>
      <c r="N320" s="3297"/>
      <c r="O320" s="3065"/>
      <c r="P320" s="2948"/>
      <c r="Q320" s="3065"/>
      <c r="R320" s="3733"/>
      <c r="S320" s="2950"/>
      <c r="T320" s="2947"/>
      <c r="U320" s="2948"/>
      <c r="V320" s="2947"/>
      <c r="W320" s="2949"/>
      <c r="X320" s="2854"/>
      <c r="Y320" s="2857"/>
      <c r="Z320" s="2856"/>
      <c r="AA320" s="2857"/>
      <c r="AB320" s="3774"/>
      <c r="AC320" s="1393">
        <f t="shared" si="12"/>
        <v>0</v>
      </c>
      <c r="AD320" s="1393">
        <f t="shared" si="13"/>
        <v>0</v>
      </c>
      <c r="AE320" s="3783"/>
      <c r="AF320" s="1393">
        <f t="shared" si="14"/>
        <v>0</v>
      </c>
    </row>
    <row r="321" spans="1:32" s="1171" customFormat="1" ht="15.75" customHeight="1" thickBot="1">
      <c r="A321" s="1505"/>
      <c r="B321" s="3210" t="s">
        <v>700</v>
      </c>
      <c r="C321" s="3276"/>
      <c r="D321" s="3078"/>
      <c r="E321" s="3078"/>
      <c r="F321" s="3277"/>
      <c r="G321" s="3228"/>
      <c r="H321" s="3278"/>
      <c r="I321" s="3046" t="s">
        <v>373</v>
      </c>
      <c r="J321" s="3228"/>
      <c r="K321" s="3278"/>
      <c r="L321" s="3692"/>
      <c r="M321" s="3298"/>
      <c r="N321" s="3279"/>
      <c r="O321" s="3280"/>
      <c r="P321" s="3281"/>
      <c r="Q321" s="3280"/>
      <c r="R321" s="3727"/>
      <c r="S321" s="3280"/>
      <c r="T321" s="3280"/>
      <c r="U321" s="3281"/>
      <c r="V321" s="3280"/>
      <c r="W321" s="3280"/>
      <c r="X321" s="3148"/>
      <c r="Y321" s="3149"/>
      <c r="Z321" s="3047"/>
      <c r="AA321" s="3149"/>
      <c r="AB321" s="3763"/>
      <c r="AC321" s="1393"/>
      <c r="AD321" s="1393"/>
      <c r="AE321" s="3783"/>
      <c r="AF321" s="1393"/>
    </row>
    <row r="322" spans="1:32" s="2792" customFormat="1" ht="30" customHeight="1" thickBot="1">
      <c r="A322" s="3784"/>
      <c r="B322" s="1223" t="s">
        <v>2921</v>
      </c>
      <c r="C322" s="3785"/>
      <c r="D322" s="3785"/>
      <c r="E322" s="3785"/>
      <c r="F322" s="3786"/>
      <c r="G322" s="3787"/>
      <c r="H322" s="3788"/>
      <c r="I322" s="3789" t="s">
        <v>373</v>
      </c>
      <c r="J322" s="3788"/>
      <c r="K322" s="3788"/>
      <c r="L322" s="3790"/>
      <c r="M322" s="3791" t="s">
        <v>373</v>
      </c>
      <c r="N322" s="3792"/>
      <c r="O322" s="3793"/>
      <c r="P322" s="3794"/>
      <c r="Q322" s="3793"/>
      <c r="R322" s="3795"/>
      <c r="S322" s="3793"/>
      <c r="T322" s="3793"/>
      <c r="U322" s="3794"/>
      <c r="V322" s="3793"/>
      <c r="W322" s="3796"/>
      <c r="X322" s="3797"/>
      <c r="Y322" s="3788"/>
      <c r="Z322" s="3798" t="s">
        <v>373</v>
      </c>
      <c r="AA322" s="3788"/>
      <c r="AB322" s="3799"/>
      <c r="AC322" s="3800"/>
      <c r="AD322" s="3801"/>
      <c r="AE322" s="3801"/>
      <c r="AF322" s="3801"/>
    </row>
    <row r="323" spans="1:32" s="1171" customFormat="1" ht="15.75" customHeight="1" thickBot="1">
      <c r="A323" s="2987">
        <v>9401</v>
      </c>
      <c r="B323" s="2988" t="s">
        <v>2922</v>
      </c>
      <c r="C323" s="3299" t="s">
        <v>2923</v>
      </c>
      <c r="D323" s="2978"/>
      <c r="E323" s="2978"/>
      <c r="F323" s="3653"/>
      <c r="G323" s="2980">
        <v>0.2</v>
      </c>
      <c r="H323" s="2990"/>
      <c r="I323" s="2991">
        <v>24.9</v>
      </c>
      <c r="J323" s="2992"/>
      <c r="K323" s="2993">
        <v>3</v>
      </c>
      <c r="L323" s="3669"/>
      <c r="M323" s="3300" t="s">
        <v>3393</v>
      </c>
      <c r="N323" s="2994"/>
      <c r="O323" s="2995"/>
      <c r="P323" s="2996"/>
      <c r="Q323" s="2995"/>
      <c r="R323" s="3713"/>
      <c r="S323" s="2998"/>
      <c r="T323" s="2995"/>
      <c r="U323" s="2996"/>
      <c r="V323" s="2995"/>
      <c r="W323" s="2997"/>
      <c r="X323" s="3131">
        <v>0.02</v>
      </c>
      <c r="Y323" s="3000"/>
      <c r="Z323" s="3001">
        <v>10626</v>
      </c>
      <c r="AA323" s="3002"/>
      <c r="AB323" s="3756"/>
      <c r="AC323" s="1393">
        <f t="shared" si="12"/>
        <v>0</v>
      </c>
      <c r="AD323" s="1393">
        <f t="shared" si="13"/>
        <v>0</v>
      </c>
      <c r="AE323" s="3783"/>
      <c r="AF323" s="1393">
        <f t="shared" si="14"/>
        <v>0</v>
      </c>
    </row>
    <row r="324" spans="1:32" s="2792" customFormat="1" ht="30" customHeight="1" thickBot="1">
      <c r="A324" s="3784"/>
      <c r="B324" s="1223" t="s">
        <v>2924</v>
      </c>
      <c r="C324" s="3785"/>
      <c r="D324" s="3785"/>
      <c r="E324" s="3785"/>
      <c r="F324" s="3786"/>
      <c r="G324" s="3787"/>
      <c r="H324" s="3788"/>
      <c r="I324" s="3789" t="s">
        <v>373</v>
      </c>
      <c r="J324" s="3788"/>
      <c r="K324" s="3788"/>
      <c r="L324" s="3790"/>
      <c r="M324" s="3791" t="s">
        <v>373</v>
      </c>
      <c r="N324" s="3792"/>
      <c r="O324" s="3793"/>
      <c r="P324" s="3794"/>
      <c r="Q324" s="3793"/>
      <c r="R324" s="3795"/>
      <c r="S324" s="3793"/>
      <c r="T324" s="3793"/>
      <c r="U324" s="3794"/>
      <c r="V324" s="3793"/>
      <c r="W324" s="3796"/>
      <c r="X324" s="3797"/>
      <c r="Y324" s="3788"/>
      <c r="Z324" s="3798" t="s">
        <v>373</v>
      </c>
      <c r="AA324" s="3788"/>
      <c r="AB324" s="3799"/>
      <c r="AC324" s="3800"/>
      <c r="AD324" s="3801"/>
      <c r="AE324" s="3801"/>
      <c r="AF324" s="3801"/>
    </row>
    <row r="325" spans="1:32" s="1171" customFormat="1" ht="15.75" customHeight="1" thickBot="1">
      <c r="A325" s="3005">
        <v>9320</v>
      </c>
      <c r="B325" s="3006" t="s">
        <v>2925</v>
      </c>
      <c r="C325" s="3048" t="s">
        <v>2926</v>
      </c>
      <c r="D325" s="2978"/>
      <c r="E325" s="2978"/>
      <c r="F325" s="2979"/>
      <c r="G325" s="2980">
        <v>10</v>
      </c>
      <c r="H325" s="3009"/>
      <c r="I325" s="2991">
        <v>13.8</v>
      </c>
      <c r="J325" s="3010"/>
      <c r="K325" s="3011">
        <v>1</v>
      </c>
      <c r="L325" s="3670"/>
      <c r="M325" s="2983" t="s">
        <v>3394</v>
      </c>
      <c r="N325" s="2994"/>
      <c r="O325" s="2995"/>
      <c r="P325" s="2996"/>
      <c r="Q325" s="2995"/>
      <c r="R325" s="3713"/>
      <c r="S325" s="2998"/>
      <c r="T325" s="2995"/>
      <c r="U325" s="2996"/>
      <c r="V325" s="2995"/>
      <c r="W325" s="2997"/>
      <c r="X325" s="3216"/>
      <c r="Y325" s="3217"/>
      <c r="Z325" s="3218"/>
      <c r="AA325" s="3219"/>
      <c r="AB325" s="3770"/>
      <c r="AC325" s="1393">
        <f t="shared" si="12"/>
        <v>0</v>
      </c>
      <c r="AD325" s="1393">
        <f t="shared" si="13"/>
        <v>0</v>
      </c>
      <c r="AE325" s="3783"/>
      <c r="AF325" s="1393">
        <f t="shared" si="14"/>
        <v>0</v>
      </c>
    </row>
    <row r="326" spans="1:32" s="2792" customFormat="1" ht="30" customHeight="1" thickBot="1">
      <c r="A326" s="3784"/>
      <c r="B326" s="1223" t="s">
        <v>2927</v>
      </c>
      <c r="C326" s="3785"/>
      <c r="D326" s="3785"/>
      <c r="E326" s="3785"/>
      <c r="F326" s="3786"/>
      <c r="G326" s="3787"/>
      <c r="H326" s="3788"/>
      <c r="I326" s="3789" t="s">
        <v>373</v>
      </c>
      <c r="J326" s="3788"/>
      <c r="K326" s="3788"/>
      <c r="L326" s="3790"/>
      <c r="M326" s="3791" t="s">
        <v>373</v>
      </c>
      <c r="N326" s="3792"/>
      <c r="O326" s="3793"/>
      <c r="P326" s="3794"/>
      <c r="Q326" s="3793"/>
      <c r="R326" s="3795"/>
      <c r="S326" s="3793"/>
      <c r="T326" s="3793"/>
      <c r="U326" s="3794"/>
      <c r="V326" s="3793"/>
      <c r="W326" s="3796"/>
      <c r="X326" s="3797"/>
      <c r="Y326" s="3788"/>
      <c r="Z326" s="3798" t="s">
        <v>373</v>
      </c>
      <c r="AA326" s="3788"/>
      <c r="AB326" s="3799"/>
      <c r="AC326" s="3800"/>
      <c r="AD326" s="3801"/>
      <c r="AE326" s="3801"/>
      <c r="AF326" s="3801"/>
    </row>
    <row r="327" spans="1:32" s="1171" customFormat="1" ht="15.75" customHeight="1" thickBot="1">
      <c r="A327" s="3005">
        <v>9072</v>
      </c>
      <c r="B327" s="3006" t="s">
        <v>2545</v>
      </c>
      <c r="C327" s="3040" t="s">
        <v>2746</v>
      </c>
      <c r="D327" s="3041"/>
      <c r="E327" s="3041"/>
      <c r="F327" s="3042"/>
      <c r="G327" s="3008">
        <v>0.2</v>
      </c>
      <c r="H327" s="3009"/>
      <c r="I327" s="2991">
        <v>24.9</v>
      </c>
      <c r="J327" s="3010"/>
      <c r="K327" s="3011">
        <v>3</v>
      </c>
      <c r="L327" s="3670"/>
      <c r="M327" s="2983" t="s">
        <v>3395</v>
      </c>
      <c r="N327" s="2994"/>
      <c r="O327" s="2995"/>
      <c r="P327" s="2996"/>
      <c r="Q327" s="2995"/>
      <c r="R327" s="3713"/>
      <c r="S327" s="2998"/>
      <c r="T327" s="2995"/>
      <c r="U327" s="2996"/>
      <c r="V327" s="2995"/>
      <c r="W327" s="2997"/>
      <c r="X327" s="3129">
        <v>0.02</v>
      </c>
      <c r="Y327" s="2985"/>
      <c r="Z327" s="3001">
        <v>13073</v>
      </c>
      <c r="AA327" s="3013"/>
      <c r="AB327" s="3755"/>
      <c r="AC327" s="1393">
        <f t="shared" ref="AC327:AC355" si="15">I327*L327</f>
        <v>0</v>
      </c>
      <c r="AD327" s="1393">
        <f t="shared" ref="AD327:AD355" si="16">P327*R327</f>
        <v>0</v>
      </c>
      <c r="AE327" s="3783"/>
      <c r="AF327" s="1393">
        <f t="shared" ref="AF327:AF355" si="17">Z327*AB327</f>
        <v>0</v>
      </c>
    </row>
    <row r="328" spans="1:32" s="2792" customFormat="1" ht="30" customHeight="1" thickBot="1">
      <c r="A328" s="3784"/>
      <c r="B328" s="1223" t="s">
        <v>2928</v>
      </c>
      <c r="C328" s="3785"/>
      <c r="D328" s="3785"/>
      <c r="E328" s="3785"/>
      <c r="F328" s="3786"/>
      <c r="G328" s="3787"/>
      <c r="H328" s="3788"/>
      <c r="I328" s="3789" t="s">
        <v>373</v>
      </c>
      <c r="J328" s="3788"/>
      <c r="K328" s="3788"/>
      <c r="L328" s="3790"/>
      <c r="M328" s="3791" t="s">
        <v>373</v>
      </c>
      <c r="N328" s="3792"/>
      <c r="O328" s="3793"/>
      <c r="P328" s="3794"/>
      <c r="Q328" s="3793"/>
      <c r="R328" s="3795"/>
      <c r="S328" s="3793"/>
      <c r="T328" s="3793"/>
      <c r="U328" s="3794"/>
      <c r="V328" s="3793"/>
      <c r="W328" s="3796"/>
      <c r="X328" s="3797"/>
      <c r="Y328" s="3788"/>
      <c r="Z328" s="3798" t="s">
        <v>373</v>
      </c>
      <c r="AA328" s="3788"/>
      <c r="AB328" s="3799"/>
      <c r="AC328" s="3800"/>
      <c r="AD328" s="3801"/>
      <c r="AE328" s="3801"/>
      <c r="AF328" s="3801"/>
    </row>
    <row r="329" spans="1:32" s="1171" customFormat="1" ht="15.75" customHeight="1" thickBot="1">
      <c r="A329" s="3005">
        <v>9495</v>
      </c>
      <c r="B329" s="3006" t="s">
        <v>2788</v>
      </c>
      <c r="C329" s="3040" t="s">
        <v>2929</v>
      </c>
      <c r="D329" s="3041"/>
      <c r="E329" s="3041"/>
      <c r="F329" s="3042"/>
      <c r="G329" s="3008">
        <v>0.5</v>
      </c>
      <c r="H329" s="3009"/>
      <c r="I329" s="2991">
        <v>24.9</v>
      </c>
      <c r="J329" s="3010"/>
      <c r="K329" s="3011">
        <v>3</v>
      </c>
      <c r="L329" s="3670"/>
      <c r="M329" s="2983" t="s">
        <v>3396</v>
      </c>
      <c r="N329" s="2994"/>
      <c r="O329" s="2995"/>
      <c r="P329" s="2996"/>
      <c r="Q329" s="2995"/>
      <c r="R329" s="3713"/>
      <c r="S329" s="2998"/>
      <c r="T329" s="2995"/>
      <c r="U329" s="2996"/>
      <c r="V329" s="2995"/>
      <c r="W329" s="2997"/>
      <c r="X329" s="3129">
        <v>0.02</v>
      </c>
      <c r="Y329" s="2985"/>
      <c r="Z329" s="3001">
        <v>11590</v>
      </c>
      <c r="AA329" s="3013"/>
      <c r="AB329" s="3755"/>
      <c r="AC329" s="1393">
        <f t="shared" si="15"/>
        <v>0</v>
      </c>
      <c r="AD329" s="1393">
        <f t="shared" si="16"/>
        <v>0</v>
      </c>
      <c r="AE329" s="3783"/>
      <c r="AF329" s="1393">
        <f t="shared" si="17"/>
        <v>0</v>
      </c>
    </row>
    <row r="330" spans="1:32" s="2792" customFormat="1" ht="30" customHeight="1" thickBot="1">
      <c r="A330" s="3784"/>
      <c r="B330" s="1223" t="s">
        <v>2930</v>
      </c>
      <c r="C330" s="3785"/>
      <c r="D330" s="3785"/>
      <c r="E330" s="3785"/>
      <c r="F330" s="3786"/>
      <c r="G330" s="3787"/>
      <c r="H330" s="3788"/>
      <c r="I330" s="3789" t="s">
        <v>373</v>
      </c>
      <c r="J330" s="3788"/>
      <c r="K330" s="3788"/>
      <c r="L330" s="3790"/>
      <c r="M330" s="3791" t="s">
        <v>373</v>
      </c>
      <c r="N330" s="3792"/>
      <c r="O330" s="3793"/>
      <c r="P330" s="3794"/>
      <c r="Q330" s="3793"/>
      <c r="R330" s="3795"/>
      <c r="S330" s="3793"/>
      <c r="T330" s="3793"/>
      <c r="U330" s="3794"/>
      <c r="V330" s="3793"/>
      <c r="W330" s="3796"/>
      <c r="X330" s="3797"/>
      <c r="Y330" s="3788"/>
      <c r="Z330" s="3798" t="s">
        <v>373</v>
      </c>
      <c r="AA330" s="3788"/>
      <c r="AB330" s="3799"/>
      <c r="AC330" s="3800"/>
      <c r="AD330" s="3801"/>
      <c r="AE330" s="3801"/>
      <c r="AF330" s="3801"/>
    </row>
    <row r="331" spans="1:32" s="1171" customFormat="1" ht="15.75" customHeight="1" thickBot="1">
      <c r="A331" s="3005">
        <v>9350</v>
      </c>
      <c r="B331" s="3006" t="s">
        <v>2931</v>
      </c>
      <c r="C331" s="3040" t="s">
        <v>2538</v>
      </c>
      <c r="D331" s="3041"/>
      <c r="E331" s="3041"/>
      <c r="F331" s="3042"/>
      <c r="G331" s="3008">
        <v>0.5</v>
      </c>
      <c r="H331" s="3009"/>
      <c r="I331" s="2991">
        <v>37.299999999999997</v>
      </c>
      <c r="J331" s="3010"/>
      <c r="K331" s="3011">
        <v>4</v>
      </c>
      <c r="L331" s="3670"/>
      <c r="M331" s="2983" t="s">
        <v>3397</v>
      </c>
      <c r="N331" s="2994"/>
      <c r="O331" s="2995"/>
      <c r="P331" s="2996"/>
      <c r="Q331" s="2995"/>
      <c r="R331" s="3713"/>
      <c r="S331" s="2998"/>
      <c r="T331" s="2995"/>
      <c r="U331" s="2996"/>
      <c r="V331" s="2995"/>
      <c r="W331" s="2997"/>
      <c r="X331" s="3129">
        <v>0.02</v>
      </c>
      <c r="Y331" s="2985"/>
      <c r="Z331" s="3001">
        <v>17817</v>
      </c>
      <c r="AA331" s="3013"/>
      <c r="AB331" s="3755"/>
      <c r="AC331" s="1393">
        <f t="shared" si="15"/>
        <v>0</v>
      </c>
      <c r="AD331" s="1393">
        <f t="shared" si="16"/>
        <v>0</v>
      </c>
      <c r="AE331" s="3783"/>
      <c r="AF331" s="1393">
        <f t="shared" si="17"/>
        <v>0</v>
      </c>
    </row>
    <row r="332" spans="1:32" s="2792" customFormat="1" ht="30" customHeight="1" thickBot="1">
      <c r="A332" s="3784"/>
      <c r="B332" s="1223" t="s">
        <v>2932</v>
      </c>
      <c r="C332" s="3785"/>
      <c r="D332" s="3785"/>
      <c r="E332" s="3785"/>
      <c r="F332" s="3786"/>
      <c r="G332" s="3787"/>
      <c r="H332" s="3788"/>
      <c r="I332" s="3789" t="s">
        <v>373</v>
      </c>
      <c r="J332" s="3788"/>
      <c r="K332" s="3788"/>
      <c r="L332" s="3790"/>
      <c r="M332" s="3791" t="s">
        <v>373</v>
      </c>
      <c r="N332" s="3792"/>
      <c r="O332" s="3793"/>
      <c r="P332" s="3794"/>
      <c r="Q332" s="3793"/>
      <c r="R332" s="3795"/>
      <c r="S332" s="3793"/>
      <c r="T332" s="3793"/>
      <c r="U332" s="3794"/>
      <c r="V332" s="3793"/>
      <c r="W332" s="3796"/>
      <c r="X332" s="3797"/>
      <c r="Y332" s="3788"/>
      <c r="Z332" s="3798" t="s">
        <v>373</v>
      </c>
      <c r="AA332" s="3788"/>
      <c r="AB332" s="3799"/>
      <c r="AC332" s="3800"/>
      <c r="AD332" s="3801"/>
      <c r="AE332" s="3801"/>
      <c r="AF332" s="3801"/>
    </row>
    <row r="333" spans="1:32" s="1171" customFormat="1" ht="15.75" customHeight="1" thickBot="1">
      <c r="A333" s="3005">
        <v>9265</v>
      </c>
      <c r="B333" s="3301" t="s">
        <v>2933</v>
      </c>
      <c r="C333" s="3048" t="s">
        <v>2934</v>
      </c>
      <c r="D333" s="2978"/>
      <c r="E333" s="2978"/>
      <c r="F333" s="2979"/>
      <c r="G333" s="3008">
        <v>0.3</v>
      </c>
      <c r="H333" s="3009"/>
      <c r="I333" s="2991">
        <v>24.9</v>
      </c>
      <c r="J333" s="3010"/>
      <c r="K333" s="3011">
        <v>3</v>
      </c>
      <c r="L333" s="3670"/>
      <c r="M333" s="2983" t="s">
        <v>3398</v>
      </c>
      <c r="N333" s="2994"/>
      <c r="O333" s="2995"/>
      <c r="P333" s="2996"/>
      <c r="Q333" s="2995"/>
      <c r="R333" s="3713"/>
      <c r="S333" s="2998"/>
      <c r="T333" s="2995"/>
      <c r="U333" s="2996"/>
      <c r="V333" s="2995"/>
      <c r="W333" s="2997"/>
      <c r="X333" s="3129">
        <v>0.02</v>
      </c>
      <c r="Y333" s="2985"/>
      <c r="Z333" s="3001">
        <v>4309</v>
      </c>
      <c r="AA333" s="3013"/>
      <c r="AB333" s="3755"/>
      <c r="AC333" s="1393">
        <f t="shared" si="15"/>
        <v>0</v>
      </c>
      <c r="AD333" s="1393">
        <f t="shared" si="16"/>
        <v>0</v>
      </c>
      <c r="AE333" s="3783"/>
      <c r="AF333" s="1393">
        <f t="shared" si="17"/>
        <v>0</v>
      </c>
    </row>
    <row r="334" spans="1:32" s="2792" customFormat="1" ht="30" customHeight="1" thickBot="1">
      <c r="A334" s="3784"/>
      <c r="B334" s="1223" t="s">
        <v>2935</v>
      </c>
      <c r="C334" s="3785"/>
      <c r="D334" s="3785"/>
      <c r="E334" s="3785"/>
      <c r="F334" s="3786"/>
      <c r="G334" s="3787"/>
      <c r="H334" s="3788"/>
      <c r="I334" s="3789" t="s">
        <v>373</v>
      </c>
      <c r="J334" s="3788"/>
      <c r="K334" s="3788"/>
      <c r="L334" s="3790"/>
      <c r="M334" s="3791" t="s">
        <v>373</v>
      </c>
      <c r="N334" s="3792"/>
      <c r="O334" s="3793"/>
      <c r="P334" s="3794"/>
      <c r="Q334" s="3793"/>
      <c r="R334" s="3795"/>
      <c r="S334" s="3793"/>
      <c r="T334" s="3793"/>
      <c r="U334" s="3794"/>
      <c r="V334" s="3793"/>
      <c r="W334" s="3796"/>
      <c r="X334" s="3797" t="s">
        <v>2936</v>
      </c>
      <c r="Y334" s="3788"/>
      <c r="Z334" s="3798"/>
      <c r="AA334" s="3788"/>
      <c r="AB334" s="3799"/>
      <c r="AC334" s="3800"/>
      <c r="AD334" s="3801"/>
      <c r="AE334" s="3801"/>
      <c r="AF334" s="3801"/>
    </row>
    <row r="335" spans="1:32" s="1171" customFormat="1" ht="27" customHeight="1">
      <c r="A335" s="1484" t="s">
        <v>425</v>
      </c>
      <c r="B335" s="2901" t="s">
        <v>2937</v>
      </c>
      <c r="C335" s="4557" t="s">
        <v>2938</v>
      </c>
      <c r="D335" s="4558"/>
      <c r="E335" s="4558"/>
      <c r="F335" s="4559"/>
      <c r="G335" s="2903">
        <v>5</v>
      </c>
      <c r="H335" s="2904"/>
      <c r="I335" s="2734">
        <v>37.299999999999997</v>
      </c>
      <c r="J335" s="2905"/>
      <c r="K335" s="2906">
        <v>4</v>
      </c>
      <c r="L335" s="3666"/>
      <c r="M335" s="2738"/>
      <c r="N335" s="2907">
        <v>100</v>
      </c>
      <c r="O335" s="3268"/>
      <c r="P335" s="2909">
        <v>90</v>
      </c>
      <c r="Q335" s="3268"/>
      <c r="R335" s="3725"/>
      <c r="S335" s="3019"/>
      <c r="T335" s="3020"/>
      <c r="U335" s="3021"/>
      <c r="V335" s="3020"/>
      <c r="W335" s="3022"/>
      <c r="X335" s="3269" t="s">
        <v>617</v>
      </c>
      <c r="Y335" s="3270"/>
      <c r="Z335" s="2910">
        <v>3016</v>
      </c>
      <c r="AA335" s="3271"/>
      <c r="AB335" s="3776"/>
      <c r="AC335" s="1393">
        <f t="shared" si="15"/>
        <v>0</v>
      </c>
      <c r="AD335" s="1393">
        <f t="shared" si="16"/>
        <v>0</v>
      </c>
      <c r="AE335" s="3783"/>
      <c r="AF335" s="1393">
        <f t="shared" si="17"/>
        <v>0</v>
      </c>
    </row>
    <row r="336" spans="1:32" s="1171" customFormat="1" ht="27" customHeight="1">
      <c r="A336" s="1495" t="s">
        <v>408</v>
      </c>
      <c r="B336" s="2936" t="s">
        <v>2939</v>
      </c>
      <c r="C336" s="4551" t="s">
        <v>2940</v>
      </c>
      <c r="D336" s="4552"/>
      <c r="E336" s="4552"/>
      <c r="F336" s="4553"/>
      <c r="G336" s="2937">
        <v>3</v>
      </c>
      <c r="H336" s="2938"/>
      <c r="I336" s="2809">
        <v>37.299999999999997</v>
      </c>
      <c r="J336" s="2939"/>
      <c r="K336" s="2940">
        <v>4</v>
      </c>
      <c r="L336" s="3667"/>
      <c r="M336" s="2812"/>
      <c r="N336" s="1497">
        <v>20</v>
      </c>
      <c r="O336" s="3302"/>
      <c r="P336" s="2725">
        <v>45</v>
      </c>
      <c r="Q336" s="3302"/>
      <c r="R336" s="3734"/>
      <c r="S336" s="3157"/>
      <c r="T336" s="2960"/>
      <c r="U336" s="2961"/>
      <c r="V336" s="2960"/>
      <c r="W336" s="2962"/>
      <c r="X336" s="3303" t="s">
        <v>617</v>
      </c>
      <c r="Y336" s="3252"/>
      <c r="Z336" s="2836">
        <v>6858</v>
      </c>
      <c r="AA336" s="3260"/>
      <c r="AB336" s="3780"/>
      <c r="AC336" s="1393">
        <f t="shared" si="15"/>
        <v>0</v>
      </c>
      <c r="AD336" s="1393">
        <f t="shared" si="16"/>
        <v>0</v>
      </c>
      <c r="AE336" s="3783"/>
      <c r="AF336" s="1393">
        <f t="shared" si="17"/>
        <v>0</v>
      </c>
    </row>
    <row r="337" spans="1:32" s="1171" customFormat="1" ht="27" customHeight="1" thickBot="1">
      <c r="A337" s="1662" t="s">
        <v>427</v>
      </c>
      <c r="B337" s="2885" t="s">
        <v>2941</v>
      </c>
      <c r="C337" s="4554" t="s">
        <v>2938</v>
      </c>
      <c r="D337" s="4555"/>
      <c r="E337" s="4555"/>
      <c r="F337" s="4556"/>
      <c r="G337" s="2887">
        <v>5</v>
      </c>
      <c r="H337" s="3263"/>
      <c r="I337" s="3030">
        <v>37.299999999999997</v>
      </c>
      <c r="J337" s="2889"/>
      <c r="K337" s="3116">
        <v>4</v>
      </c>
      <c r="L337" s="3664"/>
      <c r="M337" s="2779"/>
      <c r="N337" s="1507">
        <v>100</v>
      </c>
      <c r="O337" s="3273"/>
      <c r="P337" s="2776">
        <v>75</v>
      </c>
      <c r="Q337" s="3273"/>
      <c r="R337" s="3735"/>
      <c r="S337" s="3037"/>
      <c r="T337" s="3034"/>
      <c r="U337" s="3035"/>
      <c r="V337" s="3034"/>
      <c r="W337" s="3036"/>
      <c r="X337" s="3274" t="s">
        <v>617</v>
      </c>
      <c r="Y337" s="3180"/>
      <c r="Z337" s="2786">
        <v>2478</v>
      </c>
      <c r="AA337" s="3275"/>
      <c r="AB337" s="3777"/>
      <c r="AC337" s="1393">
        <f t="shared" si="15"/>
        <v>0</v>
      </c>
      <c r="AD337" s="1393">
        <f t="shared" si="16"/>
        <v>0</v>
      </c>
      <c r="AE337" s="3783"/>
      <c r="AF337" s="1393">
        <f t="shared" si="17"/>
        <v>0</v>
      </c>
    </row>
    <row r="338" spans="1:32" s="1171" customFormat="1" ht="15.75" customHeight="1" thickBot="1">
      <c r="A338" s="1505"/>
      <c r="B338" s="3210" t="s">
        <v>2855</v>
      </c>
      <c r="C338" s="3276"/>
      <c r="D338" s="3078"/>
      <c r="E338" s="3078"/>
      <c r="F338" s="3277"/>
      <c r="G338" s="3228"/>
      <c r="H338" s="3278"/>
      <c r="I338" s="3046" t="s">
        <v>373</v>
      </c>
      <c r="J338" s="3228"/>
      <c r="K338" s="3278"/>
      <c r="L338" s="3692"/>
      <c r="M338" s="3094"/>
      <c r="N338" s="3279"/>
      <c r="O338" s="3280"/>
      <c r="P338" s="3281"/>
      <c r="Q338" s="3280"/>
      <c r="R338" s="3727"/>
      <c r="S338" s="3280"/>
      <c r="T338" s="3280"/>
      <c r="U338" s="3281"/>
      <c r="V338" s="3280"/>
      <c r="W338" s="3280"/>
      <c r="X338" s="3148"/>
      <c r="Y338" s="3149"/>
      <c r="Z338" s="3047"/>
      <c r="AA338" s="3149"/>
      <c r="AB338" s="3763"/>
      <c r="AC338" s="1393"/>
      <c r="AD338" s="1393"/>
      <c r="AE338" s="3783"/>
      <c r="AF338" s="1393"/>
    </row>
    <row r="339" spans="1:32" s="2792" customFormat="1" ht="30" customHeight="1" thickBot="1">
      <c r="A339" s="3784"/>
      <c r="B339" s="1223" t="s">
        <v>2942</v>
      </c>
      <c r="C339" s="3785"/>
      <c r="D339" s="3785"/>
      <c r="E339" s="3785"/>
      <c r="F339" s="3786"/>
      <c r="G339" s="3787"/>
      <c r="H339" s="3788"/>
      <c r="I339" s="3789" t="s">
        <v>373</v>
      </c>
      <c r="J339" s="3788"/>
      <c r="K339" s="3788"/>
      <c r="L339" s="3790"/>
      <c r="M339" s="3791" t="s">
        <v>373</v>
      </c>
      <c r="N339" s="3792"/>
      <c r="O339" s="3793"/>
      <c r="P339" s="3794"/>
      <c r="Q339" s="3793"/>
      <c r="R339" s="3795"/>
      <c r="S339" s="3793"/>
      <c r="T339" s="3793"/>
      <c r="U339" s="3794"/>
      <c r="V339" s="3793"/>
      <c r="W339" s="3796"/>
      <c r="X339" s="3797"/>
      <c r="Y339" s="3788"/>
      <c r="Z339" s="3798" t="s">
        <v>373</v>
      </c>
      <c r="AA339" s="3788"/>
      <c r="AB339" s="3799"/>
      <c r="AC339" s="3800"/>
      <c r="AD339" s="3801"/>
      <c r="AE339" s="3801"/>
      <c r="AF339" s="3801"/>
    </row>
    <row r="340" spans="1:32" s="1171" customFormat="1" ht="15.75" customHeight="1">
      <c r="A340" s="2727">
        <v>9955</v>
      </c>
      <c r="B340" s="2728" t="s">
        <v>2943</v>
      </c>
      <c r="C340" s="3014" t="s">
        <v>2832</v>
      </c>
      <c r="D340" s="3015"/>
      <c r="E340" s="3015"/>
      <c r="F340" s="3016"/>
      <c r="G340" s="2732">
        <v>1</v>
      </c>
      <c r="H340" s="2733"/>
      <c r="I340" s="2734">
        <v>24.9</v>
      </c>
      <c r="J340" s="2735"/>
      <c r="K340" s="2736">
        <v>3</v>
      </c>
      <c r="L340" s="3657"/>
      <c r="M340" s="2738" t="s">
        <v>3399</v>
      </c>
      <c r="N340" s="3058"/>
      <c r="O340" s="3020"/>
      <c r="P340" s="3021"/>
      <c r="Q340" s="3020"/>
      <c r="R340" s="3717"/>
      <c r="S340" s="3019"/>
      <c r="T340" s="3020"/>
      <c r="U340" s="3021"/>
      <c r="V340" s="3020"/>
      <c r="W340" s="3022"/>
      <c r="X340" s="3023">
        <v>0.05</v>
      </c>
      <c r="Y340" s="2748"/>
      <c r="Z340" s="2910">
        <v>5054</v>
      </c>
      <c r="AA340" s="2746"/>
      <c r="AB340" s="3751"/>
      <c r="AC340" s="1393">
        <f t="shared" si="15"/>
        <v>0</v>
      </c>
      <c r="AD340" s="1393">
        <f t="shared" si="16"/>
        <v>0</v>
      </c>
      <c r="AE340" s="3783"/>
      <c r="AF340" s="1393">
        <f t="shared" si="17"/>
        <v>0</v>
      </c>
    </row>
    <row r="341" spans="1:32" s="1171" customFormat="1" ht="15.75" customHeight="1">
      <c r="A341" s="2749">
        <v>9975</v>
      </c>
      <c r="B341" s="2750" t="s">
        <v>2944</v>
      </c>
      <c r="C341" s="2877" t="s">
        <v>2945</v>
      </c>
      <c r="D341" s="2912"/>
      <c r="E341" s="2912"/>
      <c r="F341" s="2879"/>
      <c r="G341" s="2829">
        <v>1.5</v>
      </c>
      <c r="H341" s="2830"/>
      <c r="I341" s="2726">
        <v>24.9</v>
      </c>
      <c r="J341" s="2831"/>
      <c r="K341" s="2832">
        <v>3</v>
      </c>
      <c r="L341" s="3661"/>
      <c r="M341" s="2834" t="s">
        <v>3400</v>
      </c>
      <c r="N341" s="2946"/>
      <c r="O341" s="2947"/>
      <c r="P341" s="2948"/>
      <c r="Q341" s="2947"/>
      <c r="R341" s="3709"/>
      <c r="S341" s="3065"/>
      <c r="T341" s="2947"/>
      <c r="U341" s="2948"/>
      <c r="V341" s="2947"/>
      <c r="W341" s="2949"/>
      <c r="X341" s="2951">
        <v>0.05</v>
      </c>
      <c r="Y341" s="3986"/>
      <c r="Z341" s="2836">
        <v>4309</v>
      </c>
      <c r="AA341" s="2837"/>
      <c r="AB341" s="3745"/>
      <c r="AC341" s="1393">
        <f t="shared" si="15"/>
        <v>0</v>
      </c>
      <c r="AD341" s="1393">
        <f t="shared" si="16"/>
        <v>0</v>
      </c>
      <c r="AE341" s="3783"/>
      <c r="AF341" s="1393">
        <f t="shared" si="17"/>
        <v>0</v>
      </c>
    </row>
    <row r="342" spans="1:32" s="1171" customFormat="1" ht="15.75" customHeight="1">
      <c r="A342" s="2749">
        <v>9960</v>
      </c>
      <c r="B342" s="2750" t="s">
        <v>2946</v>
      </c>
      <c r="C342" s="2877" t="s">
        <v>2561</v>
      </c>
      <c r="D342" s="2912"/>
      <c r="E342" s="2912"/>
      <c r="F342" s="2879"/>
      <c r="G342" s="2829">
        <v>1.5</v>
      </c>
      <c r="H342" s="2830"/>
      <c r="I342" s="2726">
        <v>45.7</v>
      </c>
      <c r="J342" s="2831"/>
      <c r="K342" s="2832">
        <v>5</v>
      </c>
      <c r="L342" s="3661"/>
      <c r="M342" s="2834" t="s">
        <v>3401</v>
      </c>
      <c r="N342" s="2946"/>
      <c r="O342" s="2947"/>
      <c r="P342" s="2948"/>
      <c r="Q342" s="2947"/>
      <c r="R342" s="3709"/>
      <c r="S342" s="3065"/>
      <c r="T342" s="2947"/>
      <c r="U342" s="2948"/>
      <c r="V342" s="2947"/>
      <c r="W342" s="2949"/>
      <c r="X342" s="2951">
        <v>0.02</v>
      </c>
      <c r="Y342" s="3986"/>
      <c r="Z342" s="2836">
        <v>13073</v>
      </c>
      <c r="AA342" s="2837"/>
      <c r="AB342" s="3745"/>
      <c r="AC342" s="1393">
        <f t="shared" si="15"/>
        <v>0</v>
      </c>
      <c r="AD342" s="1393">
        <f t="shared" si="16"/>
        <v>0</v>
      </c>
      <c r="AE342" s="3783"/>
      <c r="AF342" s="1393">
        <f t="shared" si="17"/>
        <v>0</v>
      </c>
    </row>
    <row r="343" spans="1:32" s="1171" customFormat="1" ht="15.75" customHeight="1">
      <c r="A343" s="2749">
        <v>9965</v>
      </c>
      <c r="B343" s="2876" t="s">
        <v>2947</v>
      </c>
      <c r="C343" s="2877" t="s">
        <v>2832</v>
      </c>
      <c r="D343" s="2912"/>
      <c r="E343" s="2912"/>
      <c r="F343" s="2879"/>
      <c r="G343" s="2829">
        <v>1</v>
      </c>
      <c r="H343" s="2830"/>
      <c r="I343" s="2726">
        <v>37.299999999999997</v>
      </c>
      <c r="J343" s="2831"/>
      <c r="K343" s="2832">
        <v>4</v>
      </c>
      <c r="L343" s="3661"/>
      <c r="M343" s="2834" t="s">
        <v>3402</v>
      </c>
      <c r="N343" s="2946"/>
      <c r="O343" s="2947"/>
      <c r="P343" s="2948"/>
      <c r="Q343" s="2947"/>
      <c r="R343" s="3709"/>
      <c r="S343" s="3065"/>
      <c r="T343" s="2947"/>
      <c r="U343" s="2948"/>
      <c r="V343" s="2947"/>
      <c r="W343" s="2949"/>
      <c r="X343" s="2951">
        <v>0.02</v>
      </c>
      <c r="Y343" s="3986"/>
      <c r="Z343" s="2836">
        <v>8468</v>
      </c>
      <c r="AA343" s="2837"/>
      <c r="AB343" s="3745"/>
      <c r="AC343" s="1393">
        <f t="shared" si="15"/>
        <v>0</v>
      </c>
      <c r="AD343" s="1393">
        <f t="shared" si="16"/>
        <v>0</v>
      </c>
      <c r="AE343" s="3783"/>
      <c r="AF343" s="1393">
        <f t="shared" si="17"/>
        <v>0</v>
      </c>
    </row>
    <row r="344" spans="1:32" s="1171" customFormat="1" ht="15.75" customHeight="1">
      <c r="A344" s="2749">
        <v>9970</v>
      </c>
      <c r="B344" s="2876" t="s">
        <v>2948</v>
      </c>
      <c r="C344" s="2877" t="s">
        <v>2949</v>
      </c>
      <c r="D344" s="2912"/>
      <c r="E344" s="2912"/>
      <c r="F344" s="2879"/>
      <c r="G344" s="2829">
        <v>1</v>
      </c>
      <c r="H344" s="2830"/>
      <c r="I344" s="2726">
        <v>37.299999999999997</v>
      </c>
      <c r="J344" s="2831"/>
      <c r="K344" s="2832">
        <v>4</v>
      </c>
      <c r="L344" s="3661"/>
      <c r="M344" s="2834" t="s">
        <v>3403</v>
      </c>
      <c r="N344" s="2946"/>
      <c r="O344" s="2947"/>
      <c r="P344" s="2948"/>
      <c r="Q344" s="2947"/>
      <c r="R344" s="3709"/>
      <c r="S344" s="3065"/>
      <c r="T344" s="2947"/>
      <c r="U344" s="2948"/>
      <c r="V344" s="2947"/>
      <c r="W344" s="2949"/>
      <c r="X344" s="2951">
        <v>0.02</v>
      </c>
      <c r="Y344" s="3986"/>
      <c r="Z344" s="2836">
        <v>7279</v>
      </c>
      <c r="AA344" s="2837"/>
      <c r="AB344" s="3745"/>
      <c r="AC344" s="1393">
        <f t="shared" si="15"/>
        <v>0</v>
      </c>
      <c r="AD344" s="1393">
        <f t="shared" si="16"/>
        <v>0</v>
      </c>
      <c r="AE344" s="3783"/>
      <c r="AF344" s="1393">
        <f t="shared" si="17"/>
        <v>0</v>
      </c>
    </row>
    <row r="345" spans="1:32" s="1171" customFormat="1" ht="15.75" customHeight="1">
      <c r="A345" s="2749">
        <v>9985</v>
      </c>
      <c r="B345" s="2750" t="s">
        <v>2950</v>
      </c>
      <c r="C345" s="2877" t="s">
        <v>2951</v>
      </c>
      <c r="D345" s="2912"/>
      <c r="E345" s="2912"/>
      <c r="F345" s="2879"/>
      <c r="G345" s="2829">
        <v>3</v>
      </c>
      <c r="H345" s="2830"/>
      <c r="I345" s="2726">
        <v>37.299999999999997</v>
      </c>
      <c r="J345" s="2831"/>
      <c r="K345" s="2832">
        <v>4</v>
      </c>
      <c r="L345" s="3661"/>
      <c r="M345" s="2834" t="s">
        <v>3404</v>
      </c>
      <c r="N345" s="2946"/>
      <c r="O345" s="2947"/>
      <c r="P345" s="2948"/>
      <c r="Q345" s="2947"/>
      <c r="R345" s="3709"/>
      <c r="S345" s="3065"/>
      <c r="T345" s="2947"/>
      <c r="U345" s="2948"/>
      <c r="V345" s="2947"/>
      <c r="W345" s="2949"/>
      <c r="X345" s="2951">
        <v>0.05</v>
      </c>
      <c r="Y345" s="3986"/>
      <c r="Z345" s="2836">
        <v>2828</v>
      </c>
      <c r="AA345" s="2837"/>
      <c r="AB345" s="3745"/>
      <c r="AC345" s="1393">
        <f t="shared" si="15"/>
        <v>0</v>
      </c>
      <c r="AD345" s="1393">
        <f t="shared" si="16"/>
        <v>0</v>
      </c>
      <c r="AE345" s="3783"/>
      <c r="AF345" s="1393">
        <f t="shared" si="17"/>
        <v>0</v>
      </c>
    </row>
    <row r="346" spans="1:32" s="1171" customFormat="1" ht="15.75" customHeight="1">
      <c r="A346" s="2749">
        <v>9980</v>
      </c>
      <c r="B346" s="2750" t="s">
        <v>2952</v>
      </c>
      <c r="C346" s="2877" t="s">
        <v>2549</v>
      </c>
      <c r="D346" s="2912"/>
      <c r="E346" s="2912"/>
      <c r="F346" s="2879"/>
      <c r="G346" s="2829">
        <v>3</v>
      </c>
      <c r="H346" s="2830"/>
      <c r="I346" s="2726">
        <v>37.299999999999997</v>
      </c>
      <c r="J346" s="2831"/>
      <c r="K346" s="2832">
        <v>4</v>
      </c>
      <c r="L346" s="3661"/>
      <c r="M346" s="2834" t="s">
        <v>3405</v>
      </c>
      <c r="N346" s="2946"/>
      <c r="O346" s="2947"/>
      <c r="P346" s="2948"/>
      <c r="Q346" s="2947"/>
      <c r="R346" s="3709"/>
      <c r="S346" s="3065"/>
      <c r="T346" s="2947"/>
      <c r="U346" s="2948"/>
      <c r="V346" s="2947"/>
      <c r="W346" s="2949"/>
      <c r="X346" s="2951">
        <v>0.05</v>
      </c>
      <c r="Y346" s="3986"/>
      <c r="Z346" s="2836">
        <v>3571</v>
      </c>
      <c r="AA346" s="2837"/>
      <c r="AB346" s="3779"/>
      <c r="AC346" s="1393">
        <f t="shared" si="15"/>
        <v>0</v>
      </c>
      <c r="AD346" s="1393">
        <f t="shared" si="16"/>
        <v>0</v>
      </c>
      <c r="AE346" s="3783"/>
      <c r="AF346" s="1393">
        <f t="shared" si="17"/>
        <v>0</v>
      </c>
    </row>
    <row r="347" spans="1:32" s="1171" customFormat="1" ht="27" customHeight="1">
      <c r="A347" s="2875">
        <v>9977</v>
      </c>
      <c r="B347" s="3201" t="s">
        <v>2953</v>
      </c>
      <c r="C347" s="4532" t="s">
        <v>2954</v>
      </c>
      <c r="D347" s="4533"/>
      <c r="E347" s="4533"/>
      <c r="F347" s="4550"/>
      <c r="G347" s="2761">
        <v>5</v>
      </c>
      <c r="H347" s="2880"/>
      <c r="I347" s="2726">
        <v>67.5</v>
      </c>
      <c r="J347" s="2881"/>
      <c r="K347" s="2882">
        <v>6</v>
      </c>
      <c r="L347" s="3662"/>
      <c r="M347" s="2834" t="s">
        <v>3406</v>
      </c>
      <c r="N347" s="2946"/>
      <c r="O347" s="2947"/>
      <c r="P347" s="2948"/>
      <c r="Q347" s="2947"/>
      <c r="R347" s="3709"/>
      <c r="S347" s="3065"/>
      <c r="T347" s="2947"/>
      <c r="U347" s="2948"/>
      <c r="V347" s="2947"/>
      <c r="W347" s="2949"/>
      <c r="X347" s="4063">
        <v>0.05</v>
      </c>
      <c r="Y347" s="3987"/>
      <c r="Z347" s="2836">
        <v>5608</v>
      </c>
      <c r="AA347" s="3260"/>
      <c r="AB347" s="3752"/>
      <c r="AC347" s="1393">
        <f t="shared" si="15"/>
        <v>0</v>
      </c>
      <c r="AD347" s="1393">
        <f t="shared" si="16"/>
        <v>0</v>
      </c>
      <c r="AE347" s="3783"/>
      <c r="AF347" s="1393">
        <f t="shared" si="17"/>
        <v>0</v>
      </c>
    </row>
    <row r="348" spans="1:32" s="1171" customFormat="1" ht="27" customHeight="1">
      <c r="A348" s="2847">
        <v>9986</v>
      </c>
      <c r="B348" s="2859" t="s">
        <v>2955</v>
      </c>
      <c r="C348" s="4532" t="s">
        <v>2956</v>
      </c>
      <c r="D348" s="4533"/>
      <c r="E348" s="4533"/>
      <c r="F348" s="4550"/>
      <c r="G348" s="2850">
        <v>6</v>
      </c>
      <c r="H348" s="2851"/>
      <c r="I348" s="2867">
        <v>67.5</v>
      </c>
      <c r="J348" s="2852"/>
      <c r="K348" s="2853">
        <v>6</v>
      </c>
      <c r="L348" s="3663"/>
      <c r="M348" s="2760" t="s">
        <v>3407</v>
      </c>
      <c r="N348" s="1068">
        <v>40</v>
      </c>
      <c r="O348" s="4053"/>
      <c r="P348" s="4054">
        <v>319</v>
      </c>
      <c r="Q348" s="4053"/>
      <c r="R348" s="4055"/>
      <c r="S348" s="3178"/>
      <c r="T348" s="2970"/>
      <c r="U348" s="2971"/>
      <c r="V348" s="2970"/>
      <c r="W348" s="2972"/>
      <c r="X348" s="4064">
        <v>0.1</v>
      </c>
      <c r="Y348" s="4056"/>
      <c r="Z348" s="3649">
        <v>5608</v>
      </c>
      <c r="AA348" s="3648"/>
      <c r="AB348" s="4057"/>
      <c r="AC348" s="1393">
        <f t="shared" si="15"/>
        <v>0</v>
      </c>
      <c r="AD348" s="1393">
        <f t="shared" si="16"/>
        <v>0</v>
      </c>
      <c r="AE348" s="3783"/>
      <c r="AF348" s="1393">
        <f t="shared" si="17"/>
        <v>0</v>
      </c>
    </row>
    <row r="349" spans="1:32" s="1171" customFormat="1" ht="27" customHeight="1">
      <c r="A349" s="2875">
        <v>9981</v>
      </c>
      <c r="B349" s="3201" t="s">
        <v>2957</v>
      </c>
      <c r="C349" s="4532" t="s">
        <v>2958</v>
      </c>
      <c r="D349" s="4533"/>
      <c r="E349" s="4533"/>
      <c r="F349" s="4550"/>
      <c r="G349" s="2761">
        <v>6</v>
      </c>
      <c r="H349" s="2880"/>
      <c r="I349" s="2726">
        <v>67.5</v>
      </c>
      <c r="J349" s="2881"/>
      <c r="K349" s="2882">
        <v>6</v>
      </c>
      <c r="L349" s="3662"/>
      <c r="M349" s="2834" t="s">
        <v>3408</v>
      </c>
      <c r="N349" s="2946"/>
      <c r="O349" s="2947"/>
      <c r="P349" s="2948"/>
      <c r="Q349" s="2947"/>
      <c r="R349" s="3709"/>
      <c r="S349" s="3065"/>
      <c r="T349" s="2947"/>
      <c r="U349" s="2948"/>
      <c r="V349" s="2947"/>
      <c r="W349" s="2949"/>
      <c r="X349" s="4064">
        <v>0.05</v>
      </c>
      <c r="Y349" s="1170"/>
      <c r="Z349" s="3651">
        <v>5608</v>
      </c>
      <c r="AA349" s="3652"/>
      <c r="AB349" s="4058"/>
      <c r="AC349" s="1393">
        <f t="shared" si="15"/>
        <v>0</v>
      </c>
      <c r="AD349" s="1393">
        <f t="shared" si="16"/>
        <v>0</v>
      </c>
      <c r="AE349" s="3783"/>
      <c r="AF349" s="1393">
        <f t="shared" si="17"/>
        <v>0</v>
      </c>
    </row>
    <row r="350" spans="1:32" s="1171" customFormat="1" ht="27" customHeight="1">
      <c r="A350" s="3304">
        <v>9982</v>
      </c>
      <c r="B350" s="3246" t="s">
        <v>2959</v>
      </c>
      <c r="C350" s="4532" t="s">
        <v>2960</v>
      </c>
      <c r="D350" s="4533"/>
      <c r="E350" s="4533"/>
      <c r="F350" s="4550"/>
      <c r="G350" s="2723">
        <v>6</v>
      </c>
      <c r="H350" s="3305"/>
      <c r="I350" s="3306">
        <v>67.5</v>
      </c>
      <c r="J350" s="3307"/>
      <c r="K350" s="3245">
        <v>6</v>
      </c>
      <c r="L350" s="3693"/>
      <c r="M350" s="2790" t="s">
        <v>3409</v>
      </c>
      <c r="N350" s="3308"/>
      <c r="O350" s="3196"/>
      <c r="P350" s="3197"/>
      <c r="Q350" s="3196"/>
      <c r="R350" s="3722"/>
      <c r="S350" s="3199"/>
      <c r="T350" s="3196"/>
      <c r="U350" s="3197"/>
      <c r="V350" s="3196"/>
      <c r="W350" s="3198"/>
      <c r="X350" s="4064">
        <v>0.05</v>
      </c>
      <c r="Y350" s="4065"/>
      <c r="Z350" s="4059">
        <v>5608</v>
      </c>
      <c r="AA350" s="4060"/>
      <c r="AB350" s="4057"/>
      <c r="AC350" s="1393">
        <f t="shared" si="15"/>
        <v>0</v>
      </c>
      <c r="AD350" s="1393">
        <f t="shared" si="16"/>
        <v>0</v>
      </c>
      <c r="AE350" s="3783"/>
      <c r="AF350" s="1393">
        <f t="shared" si="17"/>
        <v>0</v>
      </c>
    </row>
    <row r="351" spans="1:32" s="1171" customFormat="1" ht="27" customHeight="1">
      <c r="A351" s="2847">
        <v>9983</v>
      </c>
      <c r="B351" s="2859" t="s">
        <v>2961</v>
      </c>
      <c r="C351" s="4532" t="s">
        <v>2962</v>
      </c>
      <c r="D351" s="4533"/>
      <c r="E351" s="4533"/>
      <c r="F351" s="4550"/>
      <c r="G351" s="2850">
        <v>6</v>
      </c>
      <c r="H351" s="2851"/>
      <c r="I351" s="2867">
        <v>67.5</v>
      </c>
      <c r="J351" s="2852"/>
      <c r="K351" s="2853">
        <v>6</v>
      </c>
      <c r="L351" s="3663"/>
      <c r="M351" s="2760" t="s">
        <v>3410</v>
      </c>
      <c r="N351" s="1068">
        <v>40</v>
      </c>
      <c r="O351" s="4053"/>
      <c r="P351" s="4054">
        <v>319</v>
      </c>
      <c r="Q351" s="4053"/>
      <c r="R351" s="4055"/>
      <c r="S351" s="3178"/>
      <c r="T351" s="2970"/>
      <c r="U351" s="2971"/>
      <c r="V351" s="2970"/>
      <c r="W351" s="2972"/>
      <c r="X351" s="4064">
        <v>0.1</v>
      </c>
      <c r="Y351" s="4056"/>
      <c r="Z351" s="3649">
        <v>5608</v>
      </c>
      <c r="AA351" s="3648"/>
      <c r="AB351" s="4061"/>
      <c r="AC351" s="1393">
        <f t="shared" si="15"/>
        <v>0</v>
      </c>
      <c r="AD351" s="1393">
        <f t="shared" si="16"/>
        <v>0</v>
      </c>
      <c r="AE351" s="3783"/>
      <c r="AF351" s="1393">
        <f t="shared" si="17"/>
        <v>0</v>
      </c>
    </row>
    <row r="352" spans="1:32" s="1171" customFormat="1" ht="27" customHeight="1">
      <c r="A352" s="2875">
        <v>9984</v>
      </c>
      <c r="B352" s="3201" t="s">
        <v>2963</v>
      </c>
      <c r="C352" s="4532" t="s">
        <v>2964</v>
      </c>
      <c r="D352" s="4533"/>
      <c r="E352" s="4533"/>
      <c r="F352" s="4550"/>
      <c r="G352" s="2761">
        <v>6</v>
      </c>
      <c r="H352" s="2880"/>
      <c r="I352" s="2726">
        <v>67.5</v>
      </c>
      <c r="J352" s="2881"/>
      <c r="K352" s="2882">
        <v>6</v>
      </c>
      <c r="L352" s="3662"/>
      <c r="M352" s="2834" t="s">
        <v>3411</v>
      </c>
      <c r="N352" s="1068">
        <v>40</v>
      </c>
      <c r="O352" s="4053"/>
      <c r="P352" s="4054">
        <v>233</v>
      </c>
      <c r="Q352" s="4053"/>
      <c r="R352" s="4055"/>
      <c r="S352" s="3065"/>
      <c r="T352" s="2947"/>
      <c r="U352" s="2948"/>
      <c r="V352" s="2947"/>
      <c r="W352" s="2949"/>
      <c r="X352" s="4064">
        <v>0.1</v>
      </c>
      <c r="Y352" s="1170"/>
      <c r="Z352" s="3651">
        <v>4075</v>
      </c>
      <c r="AA352" s="3652"/>
      <c r="AB352" s="4058"/>
      <c r="AC352" s="1393">
        <f t="shared" si="15"/>
        <v>0</v>
      </c>
      <c r="AD352" s="1393">
        <f t="shared" si="16"/>
        <v>0</v>
      </c>
      <c r="AE352" s="3783"/>
      <c r="AF352" s="1393">
        <f t="shared" si="17"/>
        <v>0</v>
      </c>
    </row>
    <row r="353" spans="1:32" s="1171" customFormat="1" ht="27" customHeight="1">
      <c r="A353" s="2875">
        <v>9972</v>
      </c>
      <c r="B353" s="3201" t="s">
        <v>2965</v>
      </c>
      <c r="C353" s="4551" t="s">
        <v>3416</v>
      </c>
      <c r="D353" s="4552"/>
      <c r="E353" s="4552"/>
      <c r="F353" s="4553"/>
      <c r="G353" s="2761">
        <v>5</v>
      </c>
      <c r="H353" s="2880"/>
      <c r="I353" s="2726">
        <v>67.5</v>
      </c>
      <c r="J353" s="2881"/>
      <c r="K353" s="2882">
        <v>6</v>
      </c>
      <c r="L353" s="3662"/>
      <c r="M353" s="2834" t="s">
        <v>3412</v>
      </c>
      <c r="N353" s="2946"/>
      <c r="O353" s="2947"/>
      <c r="P353" s="2948"/>
      <c r="Q353" s="2947"/>
      <c r="R353" s="3709"/>
      <c r="S353" s="3065"/>
      <c r="T353" s="2947"/>
      <c r="U353" s="2948"/>
      <c r="V353" s="2947"/>
      <c r="W353" s="2949"/>
      <c r="X353" s="4063">
        <v>0.05</v>
      </c>
      <c r="Y353" s="3987">
        <v>0.03</v>
      </c>
      <c r="Z353" s="2836">
        <v>5608</v>
      </c>
      <c r="AA353" s="3999"/>
      <c r="AB353" s="3752"/>
      <c r="AC353" s="1393">
        <f t="shared" si="15"/>
        <v>0</v>
      </c>
      <c r="AD353" s="1393">
        <f t="shared" si="16"/>
        <v>0</v>
      </c>
      <c r="AE353" s="3783"/>
      <c r="AF353" s="1393">
        <f t="shared" si="17"/>
        <v>0</v>
      </c>
    </row>
    <row r="354" spans="1:32" s="1171" customFormat="1" ht="27" customHeight="1">
      <c r="A354" s="2875">
        <v>9973</v>
      </c>
      <c r="B354" s="3201" t="s">
        <v>2966</v>
      </c>
      <c r="C354" s="4551" t="s">
        <v>3417</v>
      </c>
      <c r="D354" s="4552"/>
      <c r="E354" s="4552"/>
      <c r="F354" s="4553"/>
      <c r="G354" s="2761">
        <v>6</v>
      </c>
      <c r="H354" s="2880"/>
      <c r="I354" s="2726">
        <v>67.5</v>
      </c>
      <c r="J354" s="2881"/>
      <c r="K354" s="2882">
        <v>6</v>
      </c>
      <c r="L354" s="3662"/>
      <c r="M354" s="2834" t="s">
        <v>3413</v>
      </c>
      <c r="N354" s="2946"/>
      <c r="O354" s="2947"/>
      <c r="P354" s="2948"/>
      <c r="Q354" s="2947"/>
      <c r="R354" s="3709"/>
      <c r="S354" s="3065"/>
      <c r="T354" s="2947"/>
      <c r="U354" s="2948"/>
      <c r="V354" s="2947"/>
      <c r="W354" s="2949"/>
      <c r="X354" s="4063">
        <v>0.05</v>
      </c>
      <c r="Y354" s="3987">
        <v>0.03</v>
      </c>
      <c r="Z354" s="2836">
        <v>5608</v>
      </c>
      <c r="AA354" s="3999"/>
      <c r="AB354" s="3752"/>
      <c r="AC354" s="1393">
        <f t="shared" si="15"/>
        <v>0</v>
      </c>
      <c r="AD354" s="1393">
        <f t="shared" si="16"/>
        <v>0</v>
      </c>
      <c r="AE354" s="3783"/>
      <c r="AF354" s="1393">
        <f t="shared" si="17"/>
        <v>0</v>
      </c>
    </row>
    <row r="355" spans="1:32" s="1171" customFormat="1" ht="27" customHeight="1" thickBot="1">
      <c r="A355" s="2884">
        <v>9974</v>
      </c>
      <c r="B355" s="3179" t="s">
        <v>2967</v>
      </c>
      <c r="C355" s="4554" t="s">
        <v>2968</v>
      </c>
      <c r="D355" s="4555"/>
      <c r="E355" s="4555"/>
      <c r="F355" s="4556"/>
      <c r="G355" s="2887">
        <v>6</v>
      </c>
      <c r="H355" s="3263"/>
      <c r="I355" s="3030">
        <v>67.5</v>
      </c>
      <c r="J355" s="2889"/>
      <c r="K355" s="3116">
        <v>6</v>
      </c>
      <c r="L355" s="3664"/>
      <c r="M355" s="2779" t="s">
        <v>3414</v>
      </c>
      <c r="N355" s="3033"/>
      <c r="O355" s="3034"/>
      <c r="P355" s="3035"/>
      <c r="Q355" s="3034"/>
      <c r="R355" s="3715"/>
      <c r="S355" s="3037"/>
      <c r="T355" s="3034"/>
      <c r="U355" s="3035"/>
      <c r="V355" s="3034"/>
      <c r="W355" s="3036"/>
      <c r="X355" s="4066">
        <v>0.05</v>
      </c>
      <c r="Y355" s="3989">
        <v>0.03</v>
      </c>
      <c r="Z355" s="2786">
        <v>5608</v>
      </c>
      <c r="AA355" s="3275"/>
      <c r="AB355" s="3777"/>
      <c r="AC355" s="1395">
        <f t="shared" si="15"/>
        <v>0</v>
      </c>
      <c r="AD355" s="1395">
        <f t="shared" si="16"/>
        <v>0</v>
      </c>
      <c r="AE355" s="3816"/>
      <c r="AF355" s="1395">
        <f t="shared" si="17"/>
        <v>0</v>
      </c>
    </row>
    <row r="356" spans="1:32" s="1171" customFormat="1" ht="38.25" customHeight="1" thickBot="1">
      <c r="A356" s="3310"/>
      <c r="B356" s="2911"/>
      <c r="C356" s="3311"/>
      <c r="D356" s="3311"/>
      <c r="E356" s="3311"/>
      <c r="F356" s="3312"/>
      <c r="G356" s="3313"/>
      <c r="H356" s="3310"/>
      <c r="I356" s="3314" t="s">
        <v>12</v>
      </c>
      <c r="J356" s="3313"/>
      <c r="K356" s="3310"/>
      <c r="L356" s="3817">
        <f>SUM(L4:L355)</f>
        <v>0</v>
      </c>
      <c r="M356" s="3310"/>
      <c r="N356" s="2537"/>
      <c r="O356"/>
      <c r="P356" s="3130"/>
      <c r="Q356"/>
      <c r="R356" s="3817">
        <f>SUM(R4:R355)</f>
        <v>0</v>
      </c>
      <c r="S356"/>
      <c r="T356"/>
      <c r="U356" s="3130"/>
      <c r="V356"/>
      <c r="W356"/>
      <c r="X356" s="3315"/>
      <c r="Y356" s="2911"/>
      <c r="Z356" s="3316"/>
      <c r="AA356" s="2911"/>
      <c r="AB356" s="4062">
        <f>SUM(AB4:AB355)</f>
        <v>0</v>
      </c>
      <c r="AC356" s="3818">
        <f t="shared" ref="AC356:AF356" si="18">SUM(AC4:AC355)</f>
        <v>0</v>
      </c>
      <c r="AD356" s="3818">
        <f t="shared" si="18"/>
        <v>0</v>
      </c>
      <c r="AE356" s="3819"/>
      <c r="AF356" s="3818">
        <f t="shared" si="18"/>
        <v>0</v>
      </c>
    </row>
    <row r="357" spans="1:32" s="1171" customFormat="1" ht="15.95" customHeight="1">
      <c r="A357" s="3317" t="s">
        <v>479</v>
      </c>
      <c r="B357" t="s">
        <v>2431</v>
      </c>
      <c r="C357" s="2953"/>
      <c r="D357" s="2953"/>
      <c r="E357" s="2953"/>
      <c r="F357" s="3312"/>
      <c r="G357" s="3313"/>
      <c r="H357" s="3310"/>
      <c r="I357" s="3314"/>
      <c r="J357" s="3313"/>
      <c r="K357" s="3310"/>
      <c r="L357" s="3694"/>
      <c r="M357" s="3310"/>
      <c r="N357" s="2537"/>
      <c r="O357"/>
      <c r="P357" s="3130"/>
      <c r="Q357"/>
      <c r="R357" s="3530"/>
      <c r="S357"/>
      <c r="T357"/>
      <c r="U357" s="3130"/>
      <c r="V357"/>
      <c r="W357"/>
      <c r="X357" s="3315"/>
      <c r="Y357" s="2911"/>
      <c r="Z357" s="3316"/>
      <c r="AA357" s="2911"/>
      <c r="AB357" s="1412"/>
      <c r="AC357" s="3655"/>
      <c r="AD357" s="1389"/>
      <c r="AE357" s="1389"/>
      <c r="AF357" s="1389"/>
    </row>
    <row r="358" spans="1:32" s="1171" customFormat="1" ht="15.95" customHeight="1">
      <c r="A358" s="2345" t="s">
        <v>362</v>
      </c>
      <c r="C358" s="3318"/>
      <c r="D358" s="3318"/>
      <c r="E358" s="3318"/>
      <c r="F358" s="3319"/>
      <c r="G358" s="3313"/>
      <c r="H358" s="3310"/>
      <c r="I358" s="3314"/>
      <c r="J358" s="3310"/>
      <c r="K358" s="3310"/>
      <c r="L358" s="3694"/>
      <c r="M358" s="3310"/>
      <c r="N358" s="2537"/>
      <c r="O358"/>
      <c r="P358" s="3130"/>
      <c r="Q358"/>
      <c r="R358" s="3530"/>
      <c r="S358"/>
      <c r="T358"/>
      <c r="U358" s="3130"/>
      <c r="V358"/>
      <c r="W358"/>
      <c r="X358" s="3315"/>
      <c r="Y358" s="2911"/>
      <c r="Z358" s="3316"/>
      <c r="AA358" s="2911"/>
      <c r="AB358" s="1412"/>
      <c r="AC358" s="3655"/>
      <c r="AD358" s="1389"/>
      <c r="AE358" s="1389"/>
      <c r="AF358" s="1389"/>
    </row>
    <row r="359" spans="1:32" ht="12" customHeight="1"/>
    <row r="360" spans="1:32" ht="12" customHeight="1"/>
    <row r="377" spans="1:56" s="2335" customFormat="1">
      <c r="A377"/>
      <c r="B377"/>
      <c r="C377"/>
      <c r="D377"/>
      <c r="E377"/>
      <c r="F377"/>
      <c r="G377" s="2537"/>
      <c r="H377"/>
      <c r="I377"/>
      <c r="J377"/>
      <c r="K377"/>
      <c r="L377" s="3530"/>
      <c r="M377"/>
      <c r="N377" s="2537"/>
      <c r="O377"/>
      <c r="P377" s="3130"/>
      <c r="Q377"/>
      <c r="R377" s="3530"/>
      <c r="S377"/>
      <c r="T377"/>
      <c r="U377" s="3130"/>
      <c r="V377"/>
      <c r="W377"/>
      <c r="X377" s="3320"/>
      <c r="Y377" s="3320"/>
      <c r="Z377" s="3321"/>
      <c r="AA377" s="3320"/>
      <c r="AB377" s="3781"/>
      <c r="AC377" s="3656"/>
      <c r="AD377" s="3654"/>
      <c r="AE377" s="3654"/>
      <c r="AF377" s="3654"/>
      <c r="AG377"/>
      <c r="AH377"/>
      <c r="AI377"/>
      <c r="AJ377"/>
      <c r="AK377"/>
      <c r="AL377"/>
      <c r="AM377"/>
      <c r="AN377"/>
      <c r="AO377"/>
      <c r="AP377"/>
      <c r="AQ377"/>
      <c r="AR377"/>
      <c r="AS377"/>
      <c r="AT377"/>
      <c r="AU377"/>
      <c r="AV377"/>
      <c r="AW377"/>
      <c r="AX377"/>
      <c r="AY377"/>
      <c r="AZ377"/>
      <c r="BA377"/>
      <c r="BB377"/>
      <c r="BC377"/>
      <c r="BD377"/>
    </row>
    <row r="378" spans="1:56" s="2335" customFormat="1">
      <c r="A378"/>
      <c r="B378"/>
      <c r="C378"/>
      <c r="D378"/>
      <c r="E378"/>
      <c r="F378"/>
      <c r="G378" s="2537"/>
      <c r="H378"/>
      <c r="I378"/>
      <c r="J378"/>
      <c r="K378"/>
      <c r="L378" s="3530"/>
      <c r="M378"/>
      <c r="N378" s="2537"/>
      <c r="O378"/>
      <c r="P378" s="3130"/>
      <c r="Q378"/>
      <c r="R378" s="3530"/>
      <c r="S378"/>
      <c r="T378"/>
      <c r="U378" s="3130"/>
      <c r="V378"/>
      <c r="W378"/>
      <c r="X378" s="3320"/>
      <c r="Y378" s="3320"/>
      <c r="Z378" s="3321"/>
      <c r="AA378" s="3320"/>
      <c r="AB378" s="3781"/>
      <c r="AC378" s="3656"/>
      <c r="AD378" s="3654"/>
      <c r="AE378" s="3654"/>
      <c r="AF378" s="3654"/>
      <c r="AG378"/>
      <c r="AH378"/>
      <c r="AI378"/>
      <c r="AJ378"/>
      <c r="AK378"/>
      <c r="AL378"/>
      <c r="AM378"/>
      <c r="AN378"/>
      <c r="AO378"/>
      <c r="AP378"/>
      <c r="AQ378"/>
      <c r="AR378"/>
      <c r="AS378"/>
      <c r="AT378"/>
      <c r="AU378"/>
      <c r="AV378"/>
      <c r="AW378"/>
      <c r="AX378"/>
      <c r="AY378"/>
      <c r="AZ378"/>
      <c r="BA378"/>
      <c r="BB378"/>
      <c r="BC378"/>
      <c r="BD378"/>
    </row>
    <row r="379" spans="1:56" s="2335" customFormat="1">
      <c r="A379"/>
      <c r="B379"/>
      <c r="C379"/>
      <c r="D379"/>
      <c r="E379"/>
      <c r="F379"/>
      <c r="G379" s="2537"/>
      <c r="H379"/>
      <c r="I379"/>
      <c r="J379"/>
      <c r="K379"/>
      <c r="L379" s="3530"/>
      <c r="M379"/>
      <c r="N379" s="2537"/>
      <c r="O379"/>
      <c r="P379" s="3130"/>
      <c r="Q379"/>
      <c r="R379" s="3530"/>
      <c r="S379"/>
      <c r="T379"/>
      <c r="U379" s="3130"/>
      <c r="V379"/>
      <c r="W379"/>
      <c r="X379" s="3320"/>
      <c r="Y379" s="3320"/>
      <c r="Z379" s="3321"/>
      <c r="AA379" s="3320"/>
      <c r="AB379" s="3781"/>
      <c r="AC379" s="3656"/>
      <c r="AD379" s="3654"/>
      <c r="AE379" s="3654"/>
      <c r="AF379" s="3654"/>
      <c r="AG379"/>
      <c r="AH379"/>
      <c r="AI379"/>
      <c r="AJ379"/>
      <c r="AK379"/>
      <c r="AL379"/>
      <c r="AM379"/>
      <c r="AN379"/>
      <c r="AO379"/>
      <c r="AP379"/>
      <c r="AQ379"/>
      <c r="AR379"/>
      <c r="AS379"/>
      <c r="AT379"/>
      <c r="AU379"/>
      <c r="AV379"/>
      <c r="AW379"/>
      <c r="AX379"/>
      <c r="AY379"/>
      <c r="AZ379"/>
      <c r="BA379"/>
      <c r="BB379"/>
      <c r="BC379"/>
      <c r="BD379"/>
    </row>
    <row r="380" spans="1:56" s="2335" customFormat="1">
      <c r="A380"/>
      <c r="B380"/>
      <c r="C380"/>
      <c r="D380"/>
      <c r="E380"/>
      <c r="F380"/>
      <c r="G380" s="2537"/>
      <c r="H380"/>
      <c r="I380"/>
      <c r="J380"/>
      <c r="K380"/>
      <c r="L380" s="3530"/>
      <c r="M380"/>
      <c r="N380" s="2537"/>
      <c r="O380"/>
      <c r="P380" s="3130"/>
      <c r="Q380"/>
      <c r="R380" s="3530"/>
      <c r="S380"/>
      <c r="T380"/>
      <c r="U380" s="3130"/>
      <c r="V380"/>
      <c r="W380"/>
      <c r="X380" s="3320"/>
      <c r="Y380" s="3320"/>
      <c r="Z380" s="3321"/>
      <c r="AA380" s="3320"/>
      <c r="AB380" s="3781"/>
      <c r="AC380" s="3656"/>
      <c r="AD380" s="3654"/>
      <c r="AE380" s="3654"/>
      <c r="AF380" s="3654"/>
      <c r="AG380"/>
      <c r="AH380"/>
      <c r="AI380"/>
      <c r="AJ380"/>
      <c r="AK380"/>
      <c r="AL380"/>
      <c r="AM380"/>
      <c r="AN380"/>
      <c r="AO380"/>
      <c r="AP380"/>
      <c r="AQ380"/>
      <c r="AR380"/>
      <c r="AS380"/>
      <c r="AT380"/>
      <c r="AU380"/>
      <c r="AV380"/>
      <c r="AW380"/>
      <c r="AX380"/>
      <c r="AY380"/>
      <c r="AZ380"/>
      <c r="BA380"/>
      <c r="BB380"/>
      <c r="BC380"/>
      <c r="BD380"/>
    </row>
    <row r="381" spans="1:56" s="2335" customFormat="1">
      <c r="A381"/>
      <c r="B381"/>
      <c r="C381"/>
      <c r="D381"/>
      <c r="E381"/>
      <c r="F381"/>
      <c r="G381" s="2537"/>
      <c r="H381"/>
      <c r="I381"/>
      <c r="J381"/>
      <c r="K381"/>
      <c r="L381" s="3530"/>
      <c r="M381"/>
      <c r="N381" s="2537"/>
      <c r="O381"/>
      <c r="P381" s="3130"/>
      <c r="Q381"/>
      <c r="R381" s="3530"/>
      <c r="S381"/>
      <c r="T381"/>
      <c r="U381" s="3130"/>
      <c r="V381"/>
      <c r="W381"/>
      <c r="X381" s="3320"/>
      <c r="Y381" s="3320"/>
      <c r="Z381" s="3321"/>
      <c r="AA381" s="3320"/>
      <c r="AB381" s="3781"/>
      <c r="AC381" s="3656"/>
      <c r="AD381" s="3654"/>
      <c r="AE381" s="3654"/>
      <c r="AF381" s="3654"/>
      <c r="AG381"/>
      <c r="AH381"/>
      <c r="AI381"/>
      <c r="AJ381"/>
      <c r="AK381"/>
      <c r="AL381"/>
      <c r="AM381"/>
      <c r="AN381"/>
      <c r="AO381"/>
      <c r="AP381"/>
      <c r="AQ381"/>
      <c r="AR381"/>
      <c r="AS381"/>
      <c r="AT381"/>
      <c r="AU381"/>
      <c r="AV381"/>
      <c r="AW381"/>
      <c r="AX381"/>
      <c r="AY381"/>
      <c r="AZ381"/>
      <c r="BA381"/>
      <c r="BB381"/>
      <c r="BC381"/>
      <c r="BD381"/>
    </row>
    <row r="382" spans="1:56" s="2335" customFormat="1">
      <c r="A382"/>
      <c r="B382"/>
      <c r="C382"/>
      <c r="D382"/>
      <c r="E382"/>
      <c r="F382"/>
      <c r="G382" s="2537"/>
      <c r="H382"/>
      <c r="I382"/>
      <c r="J382"/>
      <c r="K382"/>
      <c r="L382" s="3530"/>
      <c r="M382"/>
      <c r="N382" s="2537"/>
      <c r="O382"/>
      <c r="P382" s="3130"/>
      <c r="Q382"/>
      <c r="R382" s="3530"/>
      <c r="S382"/>
      <c r="T382"/>
      <c r="U382" s="3130"/>
      <c r="V382"/>
      <c r="W382"/>
      <c r="X382" s="3320"/>
      <c r="Y382" s="3320"/>
      <c r="Z382" s="3321"/>
      <c r="AA382" s="3320"/>
      <c r="AB382" s="3781"/>
      <c r="AC382" s="3656"/>
      <c r="AD382" s="3654"/>
      <c r="AE382" s="3654"/>
      <c r="AF382" s="3654"/>
      <c r="AG382"/>
      <c r="AH382"/>
      <c r="AI382"/>
      <c r="AJ382"/>
      <c r="AK382"/>
      <c r="AL382"/>
      <c r="AM382"/>
      <c r="AN382"/>
      <c r="AO382"/>
      <c r="AP382"/>
      <c r="AQ382"/>
      <c r="AR382"/>
      <c r="AS382"/>
      <c r="AT382"/>
      <c r="AU382"/>
      <c r="AV382"/>
      <c r="AW382"/>
      <c r="AX382"/>
      <c r="AY382"/>
      <c r="AZ382"/>
      <c r="BA382"/>
      <c r="BB382"/>
      <c r="BC382"/>
      <c r="BD382"/>
    </row>
    <row r="383" spans="1:56" s="2335" customFormat="1">
      <c r="A383"/>
      <c r="B383"/>
      <c r="C383"/>
      <c r="D383"/>
      <c r="E383"/>
      <c r="F383"/>
      <c r="G383" s="2537"/>
      <c r="H383"/>
      <c r="I383"/>
      <c r="J383"/>
      <c r="K383"/>
      <c r="L383" s="3530"/>
      <c r="M383"/>
      <c r="N383" s="2537"/>
      <c r="O383"/>
      <c r="P383" s="3130"/>
      <c r="Q383"/>
      <c r="R383" s="3530"/>
      <c r="S383"/>
      <c r="T383"/>
      <c r="U383" s="3130"/>
      <c r="V383"/>
      <c r="W383"/>
      <c r="X383" s="3320"/>
      <c r="Y383" s="3320"/>
      <c r="Z383" s="3321"/>
      <c r="AA383" s="3320"/>
      <c r="AB383" s="3781"/>
      <c r="AC383" s="3656"/>
      <c r="AD383" s="3654"/>
      <c r="AE383" s="3654"/>
      <c r="AF383" s="3654"/>
      <c r="AG383"/>
      <c r="AH383"/>
      <c r="AI383"/>
      <c r="AJ383"/>
      <c r="AK383"/>
      <c r="AL383"/>
      <c r="AM383"/>
      <c r="AN383"/>
      <c r="AO383"/>
      <c r="AP383"/>
      <c r="AQ383"/>
      <c r="AR383"/>
      <c r="AS383"/>
      <c r="AT383"/>
      <c r="AU383"/>
      <c r="AV383"/>
      <c r="AW383"/>
      <c r="AX383"/>
      <c r="AY383"/>
      <c r="AZ383"/>
      <c r="BA383"/>
      <c r="BB383"/>
      <c r="BC383"/>
      <c r="BD383"/>
    </row>
    <row r="384" spans="1:56" s="2335" customFormat="1">
      <c r="A384"/>
      <c r="B384"/>
      <c r="C384"/>
      <c r="D384"/>
      <c r="E384"/>
      <c r="F384"/>
      <c r="G384" s="2537"/>
      <c r="H384"/>
      <c r="I384"/>
      <c r="J384"/>
      <c r="K384"/>
      <c r="L384" s="3530"/>
      <c r="M384"/>
      <c r="N384" s="2537"/>
      <c r="O384"/>
      <c r="P384" s="3130"/>
      <c r="Q384"/>
      <c r="R384" s="3530"/>
      <c r="S384"/>
      <c r="T384"/>
      <c r="U384" s="3130"/>
      <c r="V384"/>
      <c r="W384"/>
      <c r="X384" s="3320"/>
      <c r="Y384" s="3320"/>
      <c r="Z384" s="3321"/>
      <c r="AA384" s="3320"/>
      <c r="AB384" s="3781"/>
      <c r="AC384" s="3656"/>
      <c r="AD384" s="3654"/>
      <c r="AE384" s="3654"/>
      <c r="AF384" s="3654"/>
      <c r="AG384"/>
      <c r="AH384"/>
      <c r="AI384"/>
      <c r="AJ384"/>
      <c r="AK384"/>
      <c r="AL384"/>
      <c r="AM384"/>
      <c r="AN384"/>
      <c r="AO384"/>
      <c r="AP384"/>
      <c r="AQ384"/>
      <c r="AR384"/>
      <c r="AS384"/>
      <c r="AT384"/>
      <c r="AU384"/>
      <c r="AV384"/>
      <c r="AW384"/>
      <c r="AX384"/>
      <c r="AY384"/>
      <c r="AZ384"/>
      <c r="BA384"/>
      <c r="BB384"/>
      <c r="BC384"/>
      <c r="BD384"/>
    </row>
    <row r="385" spans="1:56" s="2335" customFormat="1">
      <c r="A385"/>
      <c r="B385"/>
      <c r="C385"/>
      <c r="D385"/>
      <c r="E385"/>
      <c r="F385"/>
      <c r="G385" s="2537"/>
      <c r="H385"/>
      <c r="I385"/>
      <c r="J385"/>
      <c r="K385"/>
      <c r="L385" s="3530"/>
      <c r="M385"/>
      <c r="N385" s="2537"/>
      <c r="O385"/>
      <c r="P385" s="3130"/>
      <c r="Q385"/>
      <c r="R385" s="3530"/>
      <c r="S385"/>
      <c r="T385"/>
      <c r="U385" s="3130"/>
      <c r="V385"/>
      <c r="W385"/>
      <c r="X385" s="3320"/>
      <c r="Y385" s="3320"/>
      <c r="Z385" s="3321"/>
      <c r="AA385" s="3320"/>
      <c r="AB385" s="3781"/>
      <c r="AC385" s="3656"/>
      <c r="AD385" s="3654"/>
      <c r="AE385" s="3654"/>
      <c r="AF385" s="3654"/>
      <c r="AG385"/>
      <c r="AH385"/>
      <c r="AI385"/>
      <c r="AJ385"/>
      <c r="AK385"/>
      <c r="AL385"/>
      <c r="AM385"/>
      <c r="AN385"/>
      <c r="AO385"/>
      <c r="AP385"/>
      <c r="AQ385"/>
      <c r="AR385"/>
      <c r="AS385"/>
      <c r="AT385"/>
      <c r="AU385"/>
      <c r="AV385"/>
      <c r="AW385"/>
      <c r="AX385"/>
      <c r="AY385"/>
      <c r="AZ385"/>
      <c r="BA385"/>
      <c r="BB385"/>
      <c r="BC385"/>
      <c r="BD385"/>
    </row>
    <row r="386" spans="1:56" s="2335" customFormat="1">
      <c r="A386"/>
      <c r="B386"/>
      <c r="C386"/>
      <c r="D386"/>
      <c r="E386"/>
      <c r="F386"/>
      <c r="G386" s="2537"/>
      <c r="H386"/>
      <c r="I386"/>
      <c r="J386"/>
      <c r="K386"/>
      <c r="L386" s="3530"/>
      <c r="M386"/>
      <c r="N386" s="2537"/>
      <c r="O386"/>
      <c r="P386" s="3130"/>
      <c r="Q386"/>
      <c r="R386" s="3530"/>
      <c r="S386"/>
      <c r="T386"/>
      <c r="U386" s="3130"/>
      <c r="V386"/>
      <c r="W386"/>
      <c r="X386" s="3320"/>
      <c r="Y386" s="3320"/>
      <c r="Z386" s="3321"/>
      <c r="AA386" s="3320"/>
      <c r="AB386" s="3781"/>
      <c r="AC386" s="3656"/>
      <c r="AD386" s="3654"/>
      <c r="AE386" s="3654"/>
      <c r="AF386" s="3654"/>
      <c r="AG386"/>
      <c r="AH386"/>
      <c r="AI386"/>
      <c r="AJ386"/>
      <c r="AK386"/>
      <c r="AL386"/>
      <c r="AM386"/>
      <c r="AN386"/>
      <c r="AO386"/>
      <c r="AP386"/>
      <c r="AQ386"/>
      <c r="AR386"/>
      <c r="AS386"/>
      <c r="AT386"/>
      <c r="AU386"/>
      <c r="AV386"/>
      <c r="AW386"/>
      <c r="AX386"/>
      <c r="AY386"/>
      <c r="AZ386"/>
      <c r="BA386"/>
      <c r="BB386"/>
      <c r="BC386"/>
      <c r="BD386"/>
    </row>
    <row r="387" spans="1:56" s="2335" customFormat="1">
      <c r="A387"/>
      <c r="B387"/>
      <c r="C387"/>
      <c r="D387"/>
      <c r="E387"/>
      <c r="F387"/>
      <c r="G387" s="2537"/>
      <c r="H387"/>
      <c r="I387"/>
      <c r="J387"/>
      <c r="K387"/>
      <c r="L387" s="3530"/>
      <c r="M387"/>
      <c r="N387" s="2537"/>
      <c r="O387"/>
      <c r="P387" s="3130"/>
      <c r="Q387"/>
      <c r="R387" s="3530"/>
      <c r="S387"/>
      <c r="T387"/>
      <c r="U387" s="3130"/>
      <c r="V387"/>
      <c r="W387"/>
      <c r="X387" s="3320"/>
      <c r="Y387" s="3320"/>
      <c r="Z387" s="3321"/>
      <c r="AA387" s="3320"/>
      <c r="AB387" s="3781"/>
      <c r="AC387" s="3656"/>
      <c r="AD387" s="3654"/>
      <c r="AE387" s="3654"/>
      <c r="AF387" s="3654"/>
      <c r="AG387"/>
      <c r="AH387"/>
      <c r="AI387"/>
      <c r="AJ387"/>
      <c r="AK387"/>
      <c r="AL387"/>
      <c r="AM387"/>
      <c r="AN387"/>
      <c r="AO387"/>
      <c r="AP387"/>
      <c r="AQ387"/>
      <c r="AR387"/>
      <c r="AS387"/>
      <c r="AT387"/>
      <c r="AU387"/>
      <c r="AV387"/>
      <c r="AW387"/>
      <c r="AX387"/>
      <c r="AY387"/>
      <c r="AZ387"/>
      <c r="BA387"/>
      <c r="BB387"/>
      <c r="BC387"/>
      <c r="BD387"/>
    </row>
    <row r="388" spans="1:56" s="2335" customFormat="1">
      <c r="A388"/>
      <c r="B388"/>
      <c r="C388"/>
      <c r="D388"/>
      <c r="E388"/>
      <c r="F388"/>
      <c r="G388" s="2537"/>
      <c r="H388"/>
      <c r="I388"/>
      <c r="J388"/>
      <c r="K388"/>
      <c r="L388" s="3530"/>
      <c r="M388"/>
      <c r="N388" s="2537"/>
      <c r="O388"/>
      <c r="P388" s="3130"/>
      <c r="Q388"/>
      <c r="R388" s="3530"/>
      <c r="S388"/>
      <c r="T388"/>
      <c r="U388" s="3130"/>
      <c r="V388"/>
      <c r="W388"/>
      <c r="X388" s="3320"/>
      <c r="Y388" s="3320"/>
      <c r="Z388" s="3321"/>
      <c r="AA388" s="3320"/>
      <c r="AB388" s="3781"/>
      <c r="AC388" s="3656"/>
      <c r="AD388" s="3654"/>
      <c r="AE388" s="3654"/>
      <c r="AF388" s="3654"/>
      <c r="AG388"/>
      <c r="AH388"/>
      <c r="AI388"/>
      <c r="AJ388"/>
      <c r="AK388"/>
      <c r="AL388"/>
      <c r="AM388"/>
      <c r="AN388"/>
      <c r="AO388"/>
      <c r="AP388"/>
      <c r="AQ388"/>
      <c r="AR388"/>
      <c r="AS388"/>
      <c r="AT388"/>
      <c r="AU388"/>
      <c r="AV388"/>
      <c r="AW388"/>
      <c r="AX388"/>
      <c r="AY388"/>
      <c r="AZ388"/>
      <c r="BA388"/>
      <c r="BB388"/>
      <c r="BC388"/>
      <c r="BD388"/>
    </row>
    <row r="389" spans="1:56" s="2335" customFormat="1">
      <c r="A389"/>
      <c r="B389"/>
      <c r="C389"/>
      <c r="D389"/>
      <c r="E389"/>
      <c r="F389"/>
      <c r="G389" s="2537"/>
      <c r="H389"/>
      <c r="I389"/>
      <c r="J389"/>
      <c r="K389"/>
      <c r="L389" s="3530"/>
      <c r="M389"/>
      <c r="N389" s="2537"/>
      <c r="O389"/>
      <c r="P389" s="3130"/>
      <c r="Q389"/>
      <c r="R389" s="3530"/>
      <c r="S389"/>
      <c r="T389"/>
      <c r="U389" s="3130"/>
      <c r="V389"/>
      <c r="W389"/>
      <c r="X389" s="3320"/>
      <c r="Y389" s="3320"/>
      <c r="Z389" s="3321"/>
      <c r="AA389" s="3320"/>
      <c r="AB389" s="3781"/>
      <c r="AC389" s="3656"/>
      <c r="AD389" s="3654"/>
      <c r="AE389" s="3654"/>
      <c r="AF389" s="3654"/>
      <c r="AG389"/>
      <c r="AH389"/>
      <c r="AI389"/>
      <c r="AJ389"/>
      <c r="AK389"/>
      <c r="AL389"/>
      <c r="AM389"/>
      <c r="AN389"/>
      <c r="AO389"/>
      <c r="AP389"/>
      <c r="AQ389"/>
      <c r="AR389"/>
      <c r="AS389"/>
      <c r="AT389"/>
      <c r="AU389"/>
      <c r="AV389"/>
      <c r="AW389"/>
      <c r="AX389"/>
      <c r="AY389"/>
      <c r="AZ389"/>
      <c r="BA389"/>
      <c r="BB389"/>
      <c r="BC389"/>
      <c r="BD389"/>
    </row>
    <row r="390" spans="1:56" s="2335" customFormat="1">
      <c r="A390"/>
      <c r="B390"/>
      <c r="C390"/>
      <c r="D390"/>
      <c r="E390"/>
      <c r="F390"/>
      <c r="G390" s="2537"/>
      <c r="H390"/>
      <c r="I390"/>
      <c r="J390"/>
      <c r="K390"/>
      <c r="L390" s="3530"/>
      <c r="M390"/>
      <c r="N390" s="2537"/>
      <c r="O390"/>
      <c r="P390" s="3130"/>
      <c r="Q390"/>
      <c r="R390" s="3530"/>
      <c r="S390"/>
      <c r="T390"/>
      <c r="U390" s="3130"/>
      <c r="V390"/>
      <c r="W390"/>
      <c r="X390" s="3320"/>
      <c r="Y390" s="3320"/>
      <c r="Z390" s="3321"/>
      <c r="AA390" s="3320"/>
      <c r="AB390" s="3781"/>
      <c r="AC390" s="3656"/>
      <c r="AD390" s="3654"/>
      <c r="AE390" s="3654"/>
      <c r="AF390" s="3654"/>
      <c r="AG390"/>
      <c r="AH390"/>
      <c r="AI390"/>
      <c r="AJ390"/>
      <c r="AK390"/>
      <c r="AL390"/>
      <c r="AM390"/>
      <c r="AN390"/>
      <c r="AO390"/>
      <c r="AP390"/>
      <c r="AQ390"/>
      <c r="AR390"/>
      <c r="AS390"/>
      <c r="AT390"/>
      <c r="AU390"/>
      <c r="AV390"/>
      <c r="AW390"/>
      <c r="AX390"/>
      <c r="AY390"/>
      <c r="AZ390"/>
      <c r="BA390"/>
      <c r="BB390"/>
      <c r="BC390"/>
      <c r="BD390"/>
    </row>
    <row r="391" spans="1:56" s="2335" customFormat="1">
      <c r="A391"/>
      <c r="B391"/>
      <c r="C391"/>
      <c r="D391"/>
      <c r="E391"/>
      <c r="F391"/>
      <c r="G391" s="2537"/>
      <c r="H391"/>
      <c r="I391"/>
      <c r="J391"/>
      <c r="K391"/>
      <c r="L391" s="3530"/>
      <c r="M391"/>
      <c r="N391" s="2537"/>
      <c r="O391"/>
      <c r="P391" s="3130"/>
      <c r="Q391"/>
      <c r="R391" s="3530"/>
      <c r="S391"/>
      <c r="T391"/>
      <c r="U391" s="3130"/>
      <c r="V391"/>
      <c r="W391"/>
      <c r="X391" s="3320"/>
      <c r="Y391" s="3320"/>
      <c r="Z391" s="3321"/>
      <c r="AA391" s="3320"/>
      <c r="AB391" s="3781"/>
      <c r="AC391" s="3656"/>
      <c r="AD391" s="3654"/>
      <c r="AE391" s="3654"/>
      <c r="AF391" s="3654"/>
      <c r="AG391"/>
      <c r="AH391"/>
      <c r="AI391"/>
      <c r="AJ391"/>
      <c r="AK391"/>
      <c r="AL391"/>
      <c r="AM391"/>
      <c r="AN391"/>
      <c r="AO391"/>
      <c r="AP391"/>
      <c r="AQ391"/>
      <c r="AR391"/>
      <c r="AS391"/>
      <c r="AT391"/>
      <c r="AU391"/>
      <c r="AV391"/>
      <c r="AW391"/>
      <c r="AX391"/>
      <c r="AY391"/>
      <c r="AZ391"/>
      <c r="BA391"/>
      <c r="BB391"/>
      <c r="BC391"/>
      <c r="BD391"/>
    </row>
    <row r="392" spans="1:56" s="2335" customFormat="1">
      <c r="A392"/>
      <c r="B392"/>
      <c r="C392"/>
      <c r="D392"/>
      <c r="E392"/>
      <c r="F392"/>
      <c r="G392" s="2537"/>
      <c r="H392"/>
      <c r="I392"/>
      <c r="J392"/>
      <c r="K392"/>
      <c r="L392" s="3530"/>
      <c r="M392"/>
      <c r="N392" s="2537"/>
      <c r="O392"/>
      <c r="P392" s="3130"/>
      <c r="Q392"/>
      <c r="R392" s="3530"/>
      <c r="S392"/>
      <c r="T392"/>
      <c r="U392" s="3130"/>
      <c r="V392"/>
      <c r="W392"/>
      <c r="X392" s="3320"/>
      <c r="Y392" s="3320"/>
      <c r="Z392" s="3321"/>
      <c r="AA392" s="3320"/>
      <c r="AB392" s="3781"/>
      <c r="AC392" s="3656"/>
      <c r="AD392" s="3654"/>
      <c r="AE392" s="3654"/>
      <c r="AF392" s="3654"/>
      <c r="AG392"/>
      <c r="AH392"/>
      <c r="AI392"/>
      <c r="AJ392"/>
      <c r="AK392"/>
      <c r="AL392"/>
      <c r="AM392"/>
      <c r="AN392"/>
      <c r="AO392"/>
      <c r="AP392"/>
      <c r="AQ392"/>
      <c r="AR392"/>
      <c r="AS392"/>
      <c r="AT392"/>
      <c r="AU392"/>
      <c r="AV392"/>
      <c r="AW392"/>
      <c r="AX392"/>
      <c r="AY392"/>
      <c r="AZ392"/>
      <c r="BA392"/>
      <c r="BB392"/>
      <c r="BC392"/>
      <c r="BD392"/>
    </row>
    <row r="393" spans="1:56" s="2335" customFormat="1">
      <c r="A393"/>
      <c r="B393"/>
      <c r="C393"/>
      <c r="D393"/>
      <c r="E393"/>
      <c r="F393"/>
      <c r="G393" s="2537"/>
      <c r="H393"/>
      <c r="I393"/>
      <c r="J393"/>
      <c r="K393"/>
      <c r="L393" s="3530"/>
      <c r="M393"/>
      <c r="N393" s="2537"/>
      <c r="O393"/>
      <c r="P393" s="3130"/>
      <c r="Q393"/>
      <c r="R393" s="3530"/>
      <c r="S393"/>
      <c r="T393"/>
      <c r="U393" s="3130"/>
      <c r="V393"/>
      <c r="W393"/>
      <c r="X393" s="3320"/>
      <c r="Y393" s="3320"/>
      <c r="Z393" s="3321"/>
      <c r="AA393" s="3320"/>
      <c r="AB393" s="3781"/>
      <c r="AC393" s="3656"/>
      <c r="AD393" s="3654"/>
      <c r="AE393" s="3654"/>
      <c r="AF393" s="3654"/>
      <c r="AG393"/>
      <c r="AH393"/>
      <c r="AI393"/>
      <c r="AJ393"/>
      <c r="AK393"/>
      <c r="AL393"/>
      <c r="AM393"/>
      <c r="AN393"/>
      <c r="AO393"/>
      <c r="AP393"/>
      <c r="AQ393"/>
      <c r="AR393"/>
      <c r="AS393"/>
      <c r="AT393"/>
      <c r="AU393"/>
      <c r="AV393"/>
      <c r="AW393"/>
      <c r="AX393"/>
      <c r="AY393"/>
      <c r="AZ393"/>
      <c r="BA393"/>
      <c r="BB393"/>
      <c r="BC393"/>
      <c r="BD393"/>
    </row>
    <row r="394" spans="1:56" s="2335" customFormat="1">
      <c r="A394"/>
      <c r="B394"/>
      <c r="C394"/>
      <c r="D394"/>
      <c r="E394"/>
      <c r="F394"/>
      <c r="G394" s="2537"/>
      <c r="H394"/>
      <c r="I394"/>
      <c r="J394"/>
      <c r="K394"/>
      <c r="L394" s="3530"/>
      <c r="M394"/>
      <c r="N394" s="2537"/>
      <c r="O394"/>
      <c r="P394" s="3130"/>
      <c r="Q394"/>
      <c r="R394" s="3530"/>
      <c r="S394"/>
      <c r="T394"/>
      <c r="U394" s="3130"/>
      <c r="V394"/>
      <c r="W394"/>
      <c r="X394" s="3320"/>
      <c r="Y394" s="3320"/>
      <c r="Z394" s="3321"/>
      <c r="AA394" s="3320"/>
      <c r="AB394" s="3781"/>
      <c r="AC394" s="3656"/>
      <c r="AD394" s="3654"/>
      <c r="AE394" s="3654"/>
      <c r="AF394" s="3654"/>
      <c r="AG394"/>
      <c r="AH394"/>
      <c r="AI394"/>
      <c r="AJ394"/>
      <c r="AK394"/>
      <c r="AL394"/>
      <c r="AM394"/>
      <c r="AN394"/>
      <c r="AO394"/>
      <c r="AP394"/>
      <c r="AQ394"/>
      <c r="AR394"/>
      <c r="AS394"/>
      <c r="AT394"/>
      <c r="AU394"/>
      <c r="AV394"/>
      <c r="AW394"/>
      <c r="AX394"/>
      <c r="AY394"/>
      <c r="AZ394"/>
      <c r="BA394"/>
      <c r="BB394"/>
      <c r="BC394"/>
      <c r="BD394"/>
    </row>
    <row r="395" spans="1:56" s="2335" customFormat="1">
      <c r="A395"/>
      <c r="B395"/>
      <c r="C395"/>
      <c r="D395"/>
      <c r="E395"/>
      <c r="F395"/>
      <c r="G395" s="2537"/>
      <c r="H395"/>
      <c r="I395"/>
      <c r="J395"/>
      <c r="K395"/>
      <c r="L395" s="3530"/>
      <c r="M395"/>
      <c r="N395" s="2537"/>
      <c r="O395"/>
      <c r="P395" s="3130"/>
      <c r="Q395"/>
      <c r="R395" s="3530"/>
      <c r="S395"/>
      <c r="T395"/>
      <c r="U395" s="3130"/>
      <c r="V395"/>
      <c r="W395"/>
      <c r="X395" s="3320"/>
      <c r="Y395" s="3320"/>
      <c r="Z395" s="3321"/>
      <c r="AA395" s="3320"/>
      <c r="AB395" s="3781"/>
      <c r="AC395" s="3656"/>
      <c r="AD395" s="3654"/>
      <c r="AE395" s="3654"/>
      <c r="AF395" s="3654"/>
      <c r="AG395"/>
      <c r="AH395"/>
      <c r="AI395"/>
      <c r="AJ395"/>
      <c r="AK395"/>
      <c r="AL395"/>
      <c r="AM395"/>
      <c r="AN395"/>
      <c r="AO395"/>
      <c r="AP395"/>
      <c r="AQ395"/>
      <c r="AR395"/>
      <c r="AS395"/>
      <c r="AT395"/>
      <c r="AU395"/>
      <c r="AV395"/>
      <c r="AW395"/>
      <c r="AX395"/>
      <c r="AY395"/>
      <c r="AZ395"/>
      <c r="BA395"/>
      <c r="BB395"/>
      <c r="BC395"/>
      <c r="BD395"/>
    </row>
    <row r="396" spans="1:56" s="2335" customFormat="1">
      <c r="A396"/>
      <c r="B396"/>
      <c r="C396"/>
      <c r="D396"/>
      <c r="E396"/>
      <c r="F396"/>
      <c r="G396" s="2537"/>
      <c r="H396"/>
      <c r="I396"/>
      <c r="J396"/>
      <c r="K396"/>
      <c r="L396" s="3530"/>
      <c r="M396"/>
      <c r="N396" s="2537"/>
      <c r="O396"/>
      <c r="P396" s="3130"/>
      <c r="Q396"/>
      <c r="R396" s="3530"/>
      <c r="S396"/>
      <c r="T396"/>
      <c r="U396" s="3130"/>
      <c r="V396"/>
      <c r="W396"/>
      <c r="X396" s="3320"/>
      <c r="Y396" s="3320"/>
      <c r="Z396" s="3321"/>
      <c r="AA396" s="3320"/>
      <c r="AB396" s="3781"/>
      <c r="AC396" s="3656"/>
      <c r="AD396" s="3654"/>
      <c r="AE396" s="3654"/>
      <c r="AF396" s="3654"/>
      <c r="AG396"/>
      <c r="AH396"/>
      <c r="AI396"/>
      <c r="AJ396"/>
      <c r="AK396"/>
      <c r="AL396"/>
      <c r="AM396"/>
      <c r="AN396"/>
      <c r="AO396"/>
      <c r="AP396"/>
      <c r="AQ396"/>
      <c r="AR396"/>
      <c r="AS396"/>
      <c r="AT396"/>
      <c r="AU396"/>
      <c r="AV396"/>
      <c r="AW396"/>
      <c r="AX396"/>
      <c r="AY396"/>
      <c r="AZ396"/>
      <c r="BA396"/>
      <c r="BB396"/>
      <c r="BC396"/>
      <c r="BD396"/>
    </row>
    <row r="397" spans="1:56" s="2335" customFormat="1">
      <c r="A397"/>
      <c r="B397"/>
      <c r="C397"/>
      <c r="D397"/>
      <c r="E397"/>
      <c r="F397"/>
      <c r="G397" s="2537"/>
      <c r="H397"/>
      <c r="I397"/>
      <c r="J397"/>
      <c r="K397"/>
      <c r="L397" s="3530"/>
      <c r="M397"/>
      <c r="N397" s="2537"/>
      <c r="O397"/>
      <c r="P397" s="3130"/>
      <c r="Q397"/>
      <c r="R397" s="3530"/>
      <c r="S397"/>
      <c r="T397"/>
      <c r="U397" s="3130"/>
      <c r="V397"/>
      <c r="W397"/>
      <c r="X397" s="3320"/>
      <c r="Y397" s="3320"/>
      <c r="Z397" s="3321"/>
      <c r="AA397" s="3320"/>
      <c r="AB397" s="3781"/>
      <c r="AC397" s="3656"/>
      <c r="AD397" s="3654"/>
      <c r="AE397" s="3654"/>
      <c r="AF397" s="3654"/>
      <c r="AG397"/>
      <c r="AH397"/>
      <c r="AI397"/>
      <c r="AJ397"/>
      <c r="AK397"/>
      <c r="AL397"/>
      <c r="AM397"/>
      <c r="AN397"/>
      <c r="AO397"/>
      <c r="AP397"/>
      <c r="AQ397"/>
      <c r="AR397"/>
      <c r="AS397"/>
      <c r="AT397"/>
      <c r="AU397"/>
      <c r="AV397"/>
      <c r="AW397"/>
      <c r="AX397"/>
      <c r="AY397"/>
      <c r="AZ397"/>
      <c r="BA397"/>
      <c r="BB397"/>
      <c r="BC397"/>
      <c r="BD397"/>
    </row>
    <row r="398" spans="1:56" s="2335" customFormat="1">
      <c r="A398"/>
      <c r="B398"/>
      <c r="C398"/>
      <c r="D398"/>
      <c r="E398"/>
      <c r="F398"/>
      <c r="G398" s="2537"/>
      <c r="H398"/>
      <c r="I398"/>
      <c r="J398"/>
      <c r="K398"/>
      <c r="L398" s="3530"/>
      <c r="M398"/>
      <c r="N398" s="2537"/>
      <c r="O398"/>
      <c r="P398" s="3130"/>
      <c r="Q398"/>
      <c r="R398" s="3530"/>
      <c r="S398"/>
      <c r="T398"/>
      <c r="U398" s="3130"/>
      <c r="V398"/>
      <c r="W398"/>
      <c r="X398" s="3320"/>
      <c r="Y398" s="3320"/>
      <c r="Z398" s="3321"/>
      <c r="AA398" s="3320"/>
      <c r="AB398" s="3781"/>
      <c r="AC398" s="3656"/>
      <c r="AD398" s="3654"/>
      <c r="AE398" s="3654"/>
      <c r="AF398" s="3654"/>
      <c r="AG398"/>
      <c r="AH398"/>
      <c r="AI398"/>
      <c r="AJ398"/>
      <c r="AK398"/>
      <c r="AL398"/>
      <c r="AM398"/>
      <c r="AN398"/>
      <c r="AO398"/>
      <c r="AP398"/>
      <c r="AQ398"/>
      <c r="AR398"/>
      <c r="AS398"/>
      <c r="AT398"/>
      <c r="AU398"/>
      <c r="AV398"/>
      <c r="AW398"/>
      <c r="AX398"/>
      <c r="AY398"/>
      <c r="AZ398"/>
      <c r="BA398"/>
      <c r="BB398"/>
      <c r="BC398"/>
      <c r="BD398"/>
    </row>
    <row r="399" spans="1:56" s="2335" customFormat="1">
      <c r="A399"/>
      <c r="B399"/>
      <c r="C399"/>
      <c r="D399"/>
      <c r="E399"/>
      <c r="F399"/>
      <c r="G399" s="2537"/>
      <c r="H399"/>
      <c r="I399"/>
      <c r="J399"/>
      <c r="K399"/>
      <c r="L399" s="3530"/>
      <c r="M399"/>
      <c r="N399" s="2537"/>
      <c r="O399"/>
      <c r="P399" s="3130"/>
      <c r="Q399"/>
      <c r="R399" s="3530"/>
      <c r="S399"/>
      <c r="T399"/>
      <c r="U399" s="3130"/>
      <c r="V399"/>
      <c r="W399"/>
      <c r="X399" s="3320"/>
      <c r="Y399" s="3320"/>
      <c r="Z399" s="3321"/>
      <c r="AA399" s="3320"/>
      <c r="AB399" s="3781"/>
      <c r="AC399" s="3656"/>
      <c r="AD399" s="3654"/>
      <c r="AE399" s="3654"/>
      <c r="AF399" s="3654"/>
      <c r="AG399"/>
      <c r="AH399"/>
      <c r="AI399"/>
      <c r="AJ399"/>
      <c r="AK399"/>
      <c r="AL399"/>
      <c r="AM399"/>
      <c r="AN399"/>
      <c r="AO399"/>
      <c r="AP399"/>
      <c r="AQ399"/>
      <c r="AR399"/>
      <c r="AS399"/>
      <c r="AT399"/>
      <c r="AU399"/>
      <c r="AV399"/>
      <c r="AW399"/>
      <c r="AX399"/>
      <c r="AY399"/>
      <c r="AZ399"/>
      <c r="BA399"/>
      <c r="BB399"/>
      <c r="BC399"/>
      <c r="BD399"/>
    </row>
    <row r="400" spans="1:56" s="2335" customFormat="1">
      <c r="A400"/>
      <c r="B400"/>
      <c r="C400"/>
      <c r="D400"/>
      <c r="E400"/>
      <c r="F400"/>
      <c r="G400" s="2537"/>
      <c r="H400"/>
      <c r="I400"/>
      <c r="J400"/>
      <c r="K400"/>
      <c r="L400" s="3530"/>
      <c r="M400"/>
      <c r="N400" s="2537"/>
      <c r="O400"/>
      <c r="P400" s="3130"/>
      <c r="Q400"/>
      <c r="R400" s="3530"/>
      <c r="S400"/>
      <c r="T400"/>
      <c r="U400" s="3130"/>
      <c r="V400"/>
      <c r="W400"/>
      <c r="X400" s="3320"/>
      <c r="Y400" s="3320"/>
      <c r="Z400" s="3321"/>
      <c r="AA400" s="3320"/>
      <c r="AB400" s="3781"/>
      <c r="AC400" s="3656"/>
      <c r="AD400" s="3654"/>
      <c r="AE400" s="3654"/>
      <c r="AF400" s="3654"/>
      <c r="AG400"/>
      <c r="AH400"/>
      <c r="AI400"/>
      <c r="AJ400"/>
      <c r="AK400"/>
      <c r="AL400"/>
      <c r="AM400"/>
      <c r="AN400"/>
      <c r="AO400"/>
      <c r="AP400"/>
      <c r="AQ400"/>
      <c r="AR400"/>
      <c r="AS400"/>
      <c r="AT400"/>
      <c r="AU400"/>
      <c r="AV400"/>
      <c r="AW400"/>
      <c r="AX400"/>
      <c r="AY400"/>
      <c r="AZ400"/>
      <c r="BA400"/>
      <c r="BB400"/>
      <c r="BC400"/>
      <c r="BD400"/>
    </row>
    <row r="401" spans="1:56" s="2335" customFormat="1">
      <c r="A401"/>
      <c r="B401"/>
      <c r="C401"/>
      <c r="D401"/>
      <c r="E401"/>
      <c r="F401"/>
      <c r="G401" s="2537"/>
      <c r="H401"/>
      <c r="I401"/>
      <c r="J401"/>
      <c r="K401"/>
      <c r="L401" s="3530"/>
      <c r="M401"/>
      <c r="N401" s="2537"/>
      <c r="O401"/>
      <c r="P401" s="3130"/>
      <c r="Q401"/>
      <c r="R401" s="3530"/>
      <c r="S401"/>
      <c r="T401"/>
      <c r="U401" s="3130"/>
      <c r="V401"/>
      <c r="W401"/>
      <c r="X401" s="3320"/>
      <c r="Y401" s="3320"/>
      <c r="Z401" s="3321"/>
      <c r="AA401" s="3320"/>
      <c r="AB401" s="3781"/>
      <c r="AC401" s="3656"/>
      <c r="AD401" s="3654"/>
      <c r="AE401" s="3654"/>
      <c r="AF401" s="3654"/>
      <c r="AG401"/>
      <c r="AH401"/>
      <c r="AI401"/>
      <c r="AJ401"/>
      <c r="AK401"/>
      <c r="AL401"/>
      <c r="AM401"/>
      <c r="AN401"/>
      <c r="AO401"/>
      <c r="AP401"/>
      <c r="AQ401"/>
      <c r="AR401"/>
      <c r="AS401"/>
      <c r="AT401"/>
      <c r="AU401"/>
      <c r="AV401"/>
      <c r="AW401"/>
      <c r="AX401"/>
      <c r="AY401"/>
      <c r="AZ401"/>
      <c r="BA401"/>
      <c r="BB401"/>
      <c r="BC401"/>
      <c r="BD401"/>
    </row>
    <row r="402" spans="1:56" s="2335" customFormat="1">
      <c r="A402"/>
      <c r="B402"/>
      <c r="C402"/>
      <c r="D402"/>
      <c r="E402"/>
      <c r="F402"/>
      <c r="G402" s="2537"/>
      <c r="H402"/>
      <c r="I402"/>
      <c r="J402"/>
      <c r="K402"/>
      <c r="L402" s="3530"/>
      <c r="M402"/>
      <c r="N402" s="2537"/>
      <c r="O402"/>
      <c r="P402" s="3130"/>
      <c r="Q402"/>
      <c r="R402" s="3530"/>
      <c r="S402"/>
      <c r="T402"/>
      <c r="U402" s="3130"/>
      <c r="V402"/>
      <c r="W402"/>
      <c r="X402" s="3320"/>
      <c r="Y402" s="3320"/>
      <c r="Z402" s="3321"/>
      <c r="AA402" s="3320"/>
      <c r="AB402" s="3781"/>
      <c r="AC402" s="3656"/>
      <c r="AD402" s="3654"/>
      <c r="AE402" s="3654"/>
      <c r="AF402" s="3654"/>
      <c r="AG402"/>
      <c r="AH402"/>
      <c r="AI402"/>
      <c r="AJ402"/>
      <c r="AK402"/>
      <c r="AL402"/>
      <c r="AM402"/>
      <c r="AN402"/>
      <c r="AO402"/>
      <c r="AP402"/>
      <c r="AQ402"/>
      <c r="AR402"/>
      <c r="AS402"/>
      <c r="AT402"/>
      <c r="AU402"/>
      <c r="AV402"/>
      <c r="AW402"/>
      <c r="AX402"/>
      <c r="AY402"/>
      <c r="AZ402"/>
      <c r="BA402"/>
      <c r="BB402"/>
      <c r="BC402"/>
      <c r="BD402"/>
    </row>
    <row r="403" spans="1:56" s="2335" customFormat="1">
      <c r="A403"/>
      <c r="B403"/>
      <c r="C403"/>
      <c r="D403"/>
      <c r="E403"/>
      <c r="F403"/>
      <c r="G403" s="2537"/>
      <c r="H403"/>
      <c r="I403"/>
      <c r="J403"/>
      <c r="K403"/>
      <c r="L403" s="3530"/>
      <c r="M403"/>
      <c r="N403" s="2537"/>
      <c r="O403"/>
      <c r="P403" s="3130"/>
      <c r="Q403"/>
      <c r="R403" s="3530"/>
      <c r="S403"/>
      <c r="T403"/>
      <c r="U403" s="3130"/>
      <c r="V403"/>
      <c r="W403"/>
      <c r="X403" s="3320"/>
      <c r="Y403" s="3320"/>
      <c r="Z403" s="3321"/>
      <c r="AA403" s="3320"/>
      <c r="AB403" s="3781"/>
      <c r="AC403" s="3656"/>
      <c r="AD403" s="3654"/>
      <c r="AE403" s="3654"/>
      <c r="AF403" s="3654"/>
      <c r="AG403"/>
      <c r="AH403"/>
      <c r="AI403"/>
      <c r="AJ403"/>
      <c r="AK403"/>
      <c r="AL403"/>
      <c r="AM403"/>
      <c r="AN403"/>
      <c r="AO403"/>
      <c r="AP403"/>
      <c r="AQ403"/>
      <c r="AR403"/>
      <c r="AS403"/>
      <c r="AT403"/>
      <c r="AU403"/>
      <c r="AV403"/>
      <c r="AW403"/>
      <c r="AX403"/>
      <c r="AY403"/>
      <c r="AZ403"/>
      <c r="BA403"/>
      <c r="BB403"/>
      <c r="BC403"/>
      <c r="BD403"/>
    </row>
    <row r="404" spans="1:56" s="2335" customFormat="1">
      <c r="A404"/>
      <c r="B404"/>
      <c r="C404"/>
      <c r="D404"/>
      <c r="E404"/>
      <c r="F404"/>
      <c r="G404" s="2537"/>
      <c r="H404"/>
      <c r="I404"/>
      <c r="J404"/>
      <c r="K404"/>
      <c r="L404" s="3530"/>
      <c r="M404"/>
      <c r="N404" s="2537"/>
      <c r="O404"/>
      <c r="P404" s="3130"/>
      <c r="Q404"/>
      <c r="R404" s="3530"/>
      <c r="S404"/>
      <c r="T404"/>
      <c r="U404" s="3130"/>
      <c r="V404"/>
      <c r="W404"/>
      <c r="X404" s="3320"/>
      <c r="Y404" s="3320"/>
      <c r="Z404" s="3321"/>
      <c r="AA404" s="3320"/>
      <c r="AB404" s="3781"/>
      <c r="AC404" s="3656"/>
      <c r="AD404" s="3654"/>
      <c r="AE404" s="3654"/>
      <c r="AF404" s="3654"/>
      <c r="AG404"/>
      <c r="AH404"/>
      <c r="AI404"/>
      <c r="AJ404"/>
      <c r="AK404"/>
      <c r="AL404"/>
      <c r="AM404"/>
      <c r="AN404"/>
      <c r="AO404"/>
      <c r="AP404"/>
      <c r="AQ404"/>
      <c r="AR404"/>
      <c r="AS404"/>
      <c r="AT404"/>
      <c r="AU404"/>
      <c r="AV404"/>
      <c r="AW404"/>
      <c r="AX404"/>
      <c r="AY404"/>
      <c r="AZ404"/>
      <c r="BA404"/>
      <c r="BB404"/>
      <c r="BC404"/>
      <c r="BD404"/>
    </row>
    <row r="405" spans="1:56" s="2335" customFormat="1">
      <c r="A405"/>
      <c r="B405"/>
      <c r="C405"/>
      <c r="D405"/>
      <c r="E405"/>
      <c r="F405"/>
      <c r="G405" s="2537"/>
      <c r="H405"/>
      <c r="I405"/>
      <c r="J405"/>
      <c r="K405"/>
      <c r="L405" s="3530"/>
      <c r="M405"/>
      <c r="N405" s="2537"/>
      <c r="O405"/>
      <c r="P405" s="3130"/>
      <c r="Q405"/>
      <c r="R405" s="3530"/>
      <c r="S405"/>
      <c r="T405"/>
      <c r="U405" s="3130"/>
      <c r="V405"/>
      <c r="W405"/>
      <c r="X405" s="3320"/>
      <c r="Y405" s="3320"/>
      <c r="Z405" s="3321"/>
      <c r="AA405" s="3320"/>
      <c r="AB405" s="3781"/>
      <c r="AC405" s="3656"/>
      <c r="AD405" s="3654"/>
      <c r="AE405" s="3654"/>
      <c r="AF405" s="3654"/>
      <c r="AG405"/>
      <c r="AH405"/>
      <c r="AI405"/>
      <c r="AJ405"/>
      <c r="AK405"/>
      <c r="AL405"/>
      <c r="AM405"/>
      <c r="AN405"/>
      <c r="AO405"/>
      <c r="AP405"/>
      <c r="AQ405"/>
      <c r="AR405"/>
      <c r="AS405"/>
      <c r="AT405"/>
      <c r="AU405"/>
      <c r="AV405"/>
      <c r="AW405"/>
      <c r="AX405"/>
      <c r="AY405"/>
      <c r="AZ405"/>
      <c r="BA405"/>
      <c r="BB405"/>
      <c r="BC405"/>
      <c r="BD405"/>
    </row>
    <row r="406" spans="1:56" s="2335" customFormat="1">
      <c r="A406"/>
      <c r="B406"/>
      <c r="C406"/>
      <c r="D406"/>
      <c r="E406"/>
      <c r="F406"/>
      <c r="G406" s="2537"/>
      <c r="H406"/>
      <c r="I406"/>
      <c r="J406"/>
      <c r="K406"/>
      <c r="L406" s="3530"/>
      <c r="M406"/>
      <c r="N406" s="2537"/>
      <c r="O406"/>
      <c r="P406" s="3130"/>
      <c r="Q406"/>
      <c r="R406" s="3530"/>
      <c r="S406"/>
      <c r="T406"/>
      <c r="U406" s="3130"/>
      <c r="V406"/>
      <c r="W406"/>
      <c r="X406" s="3320"/>
      <c r="Y406" s="3320"/>
      <c r="Z406" s="3321"/>
      <c r="AA406" s="3320"/>
      <c r="AB406" s="3781"/>
      <c r="AC406" s="3656"/>
      <c r="AD406" s="3654"/>
      <c r="AE406" s="3654"/>
      <c r="AF406" s="3654"/>
      <c r="AG406"/>
      <c r="AH406"/>
      <c r="AI406"/>
      <c r="AJ406"/>
      <c r="AK406"/>
      <c r="AL406"/>
      <c r="AM406"/>
      <c r="AN406"/>
      <c r="AO406"/>
      <c r="AP406"/>
      <c r="AQ406"/>
      <c r="AR406"/>
      <c r="AS406"/>
      <c r="AT406"/>
      <c r="AU406"/>
      <c r="AV406"/>
      <c r="AW406"/>
      <c r="AX406"/>
      <c r="AY406"/>
      <c r="AZ406"/>
      <c r="BA406"/>
      <c r="BB406"/>
      <c r="BC406"/>
      <c r="BD406"/>
    </row>
    <row r="407" spans="1:56" s="2335" customFormat="1">
      <c r="A407"/>
      <c r="B407"/>
      <c r="C407"/>
      <c r="D407"/>
      <c r="E407"/>
      <c r="F407"/>
      <c r="G407" s="2537"/>
      <c r="H407"/>
      <c r="I407"/>
      <c r="J407"/>
      <c r="K407"/>
      <c r="L407" s="3530"/>
      <c r="M407"/>
      <c r="N407" s="2537"/>
      <c r="O407"/>
      <c r="P407" s="3130"/>
      <c r="Q407"/>
      <c r="R407" s="3530"/>
      <c r="S407"/>
      <c r="T407"/>
      <c r="U407" s="3130"/>
      <c r="V407"/>
      <c r="W407"/>
      <c r="X407" s="3320"/>
      <c r="Y407" s="3320"/>
      <c r="Z407" s="3321"/>
      <c r="AA407" s="3320"/>
      <c r="AB407" s="3781"/>
      <c r="AC407" s="3656"/>
      <c r="AD407" s="3654"/>
      <c r="AE407" s="3654"/>
      <c r="AF407" s="3654"/>
      <c r="AG407"/>
      <c r="AH407"/>
      <c r="AI407"/>
      <c r="AJ407"/>
      <c r="AK407"/>
      <c r="AL407"/>
      <c r="AM407"/>
      <c r="AN407"/>
      <c r="AO407"/>
      <c r="AP407"/>
      <c r="AQ407"/>
      <c r="AR407"/>
      <c r="AS407"/>
      <c r="AT407"/>
      <c r="AU407"/>
      <c r="AV407"/>
      <c r="AW407"/>
      <c r="AX407"/>
      <c r="AY407"/>
      <c r="AZ407"/>
      <c r="BA407"/>
      <c r="BB407"/>
      <c r="BC407"/>
      <c r="BD407"/>
    </row>
    <row r="408" spans="1:56" s="2335" customFormat="1">
      <c r="A408"/>
      <c r="B408"/>
      <c r="C408"/>
      <c r="D408"/>
      <c r="E408"/>
      <c r="F408"/>
      <c r="G408" s="2537"/>
      <c r="H408"/>
      <c r="I408"/>
      <c r="J408"/>
      <c r="K408"/>
      <c r="L408" s="3530"/>
      <c r="M408"/>
      <c r="N408" s="2537"/>
      <c r="O408"/>
      <c r="P408" s="3130"/>
      <c r="Q408"/>
      <c r="R408" s="3530"/>
      <c r="S408"/>
      <c r="T408"/>
      <c r="U408" s="3130"/>
      <c r="V408"/>
      <c r="W408"/>
      <c r="X408" s="3320"/>
      <c r="Y408" s="3320"/>
      <c r="Z408" s="3321"/>
      <c r="AA408" s="3320"/>
      <c r="AB408" s="3781"/>
      <c r="AC408" s="3656"/>
      <c r="AD408" s="3654"/>
      <c r="AE408" s="3654"/>
      <c r="AF408" s="3654"/>
      <c r="AG408"/>
      <c r="AH408"/>
      <c r="AI408"/>
      <c r="AJ408"/>
      <c r="AK408"/>
      <c r="AL408"/>
      <c r="AM408"/>
      <c r="AN408"/>
      <c r="AO408"/>
      <c r="AP408"/>
      <c r="AQ408"/>
      <c r="AR408"/>
      <c r="AS408"/>
      <c r="AT408"/>
      <c r="AU408"/>
      <c r="AV408"/>
      <c r="AW408"/>
      <c r="AX408"/>
      <c r="AY408"/>
      <c r="AZ408"/>
      <c r="BA408"/>
      <c r="BB408"/>
      <c r="BC408"/>
      <c r="BD408"/>
    </row>
    <row r="409" spans="1:56" s="2335" customFormat="1">
      <c r="A409"/>
      <c r="B409"/>
      <c r="C409"/>
      <c r="D409"/>
      <c r="E409"/>
      <c r="F409"/>
      <c r="G409" s="2537"/>
      <c r="H409"/>
      <c r="I409"/>
      <c r="J409"/>
      <c r="K409"/>
      <c r="L409" s="3530"/>
      <c r="M409"/>
      <c r="N409" s="2537"/>
      <c r="O409"/>
      <c r="P409" s="3130"/>
      <c r="Q409"/>
      <c r="R409" s="3530"/>
      <c r="S409"/>
      <c r="T409"/>
      <c r="U409" s="3130"/>
      <c r="V409"/>
      <c r="W409"/>
      <c r="X409" s="3320"/>
      <c r="Y409" s="3320"/>
      <c r="Z409" s="3321"/>
      <c r="AA409" s="3320"/>
      <c r="AB409" s="3781"/>
      <c r="AC409" s="3656"/>
      <c r="AD409" s="3654"/>
      <c r="AE409" s="3654"/>
      <c r="AF409" s="3654"/>
      <c r="AG409"/>
      <c r="AH409"/>
      <c r="AI409"/>
      <c r="AJ409"/>
      <c r="AK409"/>
      <c r="AL409"/>
      <c r="AM409"/>
      <c r="AN409"/>
      <c r="AO409"/>
      <c r="AP409"/>
      <c r="AQ409"/>
      <c r="AR409"/>
      <c r="AS409"/>
      <c r="AT409"/>
      <c r="AU409"/>
      <c r="AV409"/>
      <c r="AW409"/>
      <c r="AX409"/>
      <c r="AY409"/>
      <c r="AZ409"/>
      <c r="BA409"/>
      <c r="BB409"/>
      <c r="BC409"/>
      <c r="BD409"/>
    </row>
    <row r="410" spans="1:56" s="2335" customFormat="1">
      <c r="A410"/>
      <c r="B410"/>
      <c r="C410"/>
      <c r="D410"/>
      <c r="E410"/>
      <c r="F410"/>
      <c r="G410" s="2537"/>
      <c r="H410"/>
      <c r="I410"/>
      <c r="J410"/>
      <c r="K410"/>
      <c r="L410" s="3530"/>
      <c r="M410"/>
      <c r="N410" s="2537"/>
      <c r="O410"/>
      <c r="P410" s="3130"/>
      <c r="Q410"/>
      <c r="R410" s="3530"/>
      <c r="S410"/>
      <c r="T410"/>
      <c r="U410" s="3130"/>
      <c r="V410"/>
      <c r="W410"/>
      <c r="X410" s="3320"/>
      <c r="Y410" s="3320"/>
      <c r="Z410" s="3321"/>
      <c r="AA410" s="3320"/>
      <c r="AB410" s="3781"/>
      <c r="AC410" s="3656"/>
      <c r="AD410" s="3654"/>
      <c r="AE410" s="3654"/>
      <c r="AF410" s="3654"/>
      <c r="AG410"/>
      <c r="AH410"/>
      <c r="AI410"/>
      <c r="AJ410"/>
      <c r="AK410"/>
      <c r="AL410"/>
      <c r="AM410"/>
      <c r="AN410"/>
      <c r="AO410"/>
      <c r="AP410"/>
      <c r="AQ410"/>
      <c r="AR410"/>
      <c r="AS410"/>
      <c r="AT410"/>
      <c r="AU410"/>
      <c r="AV410"/>
      <c r="AW410"/>
      <c r="AX410"/>
      <c r="AY410"/>
      <c r="AZ410"/>
      <c r="BA410"/>
      <c r="BB410"/>
      <c r="BC410"/>
      <c r="BD410"/>
    </row>
    <row r="411" spans="1:56" s="2335" customFormat="1">
      <c r="A411"/>
      <c r="B411"/>
      <c r="C411"/>
      <c r="D411"/>
      <c r="E411"/>
      <c r="F411"/>
      <c r="G411" s="2537"/>
      <c r="H411"/>
      <c r="I411"/>
      <c r="J411"/>
      <c r="K411"/>
      <c r="L411" s="3530"/>
      <c r="M411"/>
      <c r="N411" s="2537"/>
      <c r="O411"/>
      <c r="P411" s="3130"/>
      <c r="Q411"/>
      <c r="R411" s="3530"/>
      <c r="S411"/>
      <c r="T411"/>
      <c r="U411" s="3130"/>
      <c r="V411"/>
      <c r="W411"/>
      <c r="X411" s="3320"/>
      <c r="Y411" s="3320"/>
      <c r="Z411" s="3321"/>
      <c r="AA411" s="3320"/>
      <c r="AB411" s="3781"/>
      <c r="AC411" s="3656"/>
      <c r="AD411" s="3654"/>
      <c r="AE411" s="3654"/>
      <c r="AF411" s="3654"/>
      <c r="AG411"/>
      <c r="AH411"/>
      <c r="AI411"/>
      <c r="AJ411"/>
      <c r="AK411"/>
      <c r="AL411"/>
      <c r="AM411"/>
      <c r="AN411"/>
      <c r="AO411"/>
      <c r="AP411"/>
      <c r="AQ411"/>
      <c r="AR411"/>
      <c r="AS411"/>
      <c r="AT411"/>
      <c r="AU411"/>
      <c r="AV411"/>
      <c r="AW411"/>
      <c r="AX411"/>
      <c r="AY411"/>
      <c r="AZ411"/>
      <c r="BA411"/>
      <c r="BB411"/>
      <c r="BC411"/>
      <c r="BD411"/>
    </row>
    <row r="412" spans="1:56" s="2335" customFormat="1">
      <c r="A412"/>
      <c r="B412"/>
      <c r="C412"/>
      <c r="D412"/>
      <c r="E412"/>
      <c r="F412"/>
      <c r="G412" s="2537"/>
      <c r="H412"/>
      <c r="I412"/>
      <c r="J412"/>
      <c r="K412"/>
      <c r="L412" s="3530"/>
      <c r="M412"/>
      <c r="N412" s="2537"/>
      <c r="O412"/>
      <c r="P412" s="3130"/>
      <c r="Q412"/>
      <c r="R412" s="3530"/>
      <c r="S412"/>
      <c r="T412"/>
      <c r="U412" s="3130"/>
      <c r="V412"/>
      <c r="W412"/>
      <c r="X412" s="3320"/>
      <c r="Y412" s="3320"/>
      <c r="Z412" s="3321"/>
      <c r="AA412" s="3320"/>
      <c r="AB412" s="3781"/>
      <c r="AC412" s="3656"/>
      <c r="AD412" s="3654"/>
      <c r="AE412" s="3654"/>
      <c r="AF412" s="3654"/>
      <c r="AG412"/>
      <c r="AH412"/>
      <c r="AI412"/>
      <c r="AJ412"/>
      <c r="AK412"/>
      <c r="AL412"/>
      <c r="AM412"/>
      <c r="AN412"/>
      <c r="AO412"/>
      <c r="AP412"/>
      <c r="AQ412"/>
      <c r="AR412"/>
      <c r="AS412"/>
      <c r="AT412"/>
      <c r="AU412"/>
      <c r="AV412"/>
      <c r="AW412"/>
      <c r="AX412"/>
      <c r="AY412"/>
      <c r="AZ412"/>
      <c r="BA412"/>
      <c r="BB412"/>
      <c r="BC412"/>
      <c r="BD412"/>
    </row>
    <row r="413" spans="1:56" s="2335" customFormat="1">
      <c r="A413"/>
      <c r="B413"/>
      <c r="C413"/>
      <c r="D413"/>
      <c r="E413"/>
      <c r="F413"/>
      <c r="G413" s="2537"/>
      <c r="H413"/>
      <c r="I413"/>
      <c r="J413"/>
      <c r="K413"/>
      <c r="L413" s="3530"/>
      <c r="M413"/>
      <c r="N413" s="2537"/>
      <c r="O413"/>
      <c r="P413" s="3130"/>
      <c r="Q413"/>
      <c r="R413" s="3530"/>
      <c r="S413"/>
      <c r="T413"/>
      <c r="U413" s="3130"/>
      <c r="V413"/>
      <c r="W413"/>
      <c r="X413" s="3320"/>
      <c r="Y413" s="3320"/>
      <c r="Z413" s="3321"/>
      <c r="AA413" s="3320"/>
      <c r="AB413" s="3781"/>
      <c r="AC413" s="3656"/>
      <c r="AD413" s="3654"/>
      <c r="AE413" s="3654"/>
      <c r="AF413" s="3654"/>
      <c r="AG413"/>
      <c r="AH413"/>
      <c r="AI413"/>
      <c r="AJ413"/>
      <c r="AK413"/>
      <c r="AL413"/>
      <c r="AM413"/>
      <c r="AN413"/>
      <c r="AO413"/>
      <c r="AP413"/>
      <c r="AQ413"/>
      <c r="AR413"/>
      <c r="AS413"/>
      <c r="AT413"/>
      <c r="AU413"/>
      <c r="AV413"/>
      <c r="AW413"/>
      <c r="AX413"/>
      <c r="AY413"/>
      <c r="AZ413"/>
      <c r="BA413"/>
      <c r="BB413"/>
      <c r="BC413"/>
      <c r="BD413"/>
    </row>
    <row r="414" spans="1:56" s="2335" customFormat="1">
      <c r="A414"/>
      <c r="B414"/>
      <c r="C414"/>
      <c r="D414"/>
      <c r="E414"/>
      <c r="F414"/>
      <c r="G414" s="2537"/>
      <c r="H414"/>
      <c r="I414"/>
      <c r="J414"/>
      <c r="K414"/>
      <c r="L414" s="3530"/>
      <c r="M414"/>
      <c r="N414" s="2537"/>
      <c r="O414"/>
      <c r="P414" s="3130"/>
      <c r="Q414"/>
      <c r="R414" s="3530"/>
      <c r="S414"/>
      <c r="T414"/>
      <c r="U414" s="3130"/>
      <c r="V414"/>
      <c r="W414"/>
      <c r="X414" s="3320"/>
      <c r="Y414" s="3320"/>
      <c r="Z414" s="3321"/>
      <c r="AA414" s="3320"/>
      <c r="AB414" s="3781"/>
      <c r="AC414" s="3656"/>
      <c r="AD414" s="3654"/>
      <c r="AE414" s="3654"/>
      <c r="AF414" s="3654"/>
      <c r="AG414"/>
      <c r="AH414"/>
      <c r="AI414"/>
      <c r="AJ414"/>
      <c r="AK414"/>
      <c r="AL414"/>
      <c r="AM414"/>
      <c r="AN414"/>
      <c r="AO414"/>
      <c r="AP414"/>
      <c r="AQ414"/>
      <c r="AR414"/>
      <c r="AS414"/>
      <c r="AT414"/>
      <c r="AU414"/>
      <c r="AV414"/>
      <c r="AW414"/>
      <c r="AX414"/>
      <c r="AY414"/>
      <c r="AZ414"/>
      <c r="BA414"/>
      <c r="BB414"/>
      <c r="BC414"/>
      <c r="BD414"/>
    </row>
    <row r="415" spans="1:56" s="2335" customFormat="1">
      <c r="A415"/>
      <c r="B415"/>
      <c r="C415"/>
      <c r="D415"/>
      <c r="E415"/>
      <c r="F415"/>
      <c r="G415" s="2537"/>
      <c r="H415"/>
      <c r="I415"/>
      <c r="J415"/>
      <c r="K415"/>
      <c r="L415" s="3530"/>
      <c r="M415"/>
      <c r="N415" s="2537"/>
      <c r="O415"/>
      <c r="P415" s="3130"/>
      <c r="Q415"/>
      <c r="R415" s="3530"/>
      <c r="S415"/>
      <c r="T415"/>
      <c r="U415" s="3130"/>
      <c r="V415"/>
      <c r="W415"/>
      <c r="X415" s="3320"/>
      <c r="Y415" s="3320"/>
      <c r="Z415" s="3321"/>
      <c r="AA415" s="3320"/>
      <c r="AB415" s="3781"/>
      <c r="AC415" s="3656"/>
      <c r="AD415" s="3654"/>
      <c r="AE415" s="3654"/>
      <c r="AF415" s="3654"/>
      <c r="AG415"/>
      <c r="AH415"/>
      <c r="AI415"/>
      <c r="AJ415"/>
      <c r="AK415"/>
      <c r="AL415"/>
      <c r="AM415"/>
      <c r="AN415"/>
      <c r="AO415"/>
      <c r="AP415"/>
      <c r="AQ415"/>
      <c r="AR415"/>
      <c r="AS415"/>
      <c r="AT415"/>
      <c r="AU415"/>
      <c r="AV415"/>
      <c r="AW415"/>
      <c r="AX415"/>
      <c r="AY415"/>
      <c r="AZ415"/>
      <c r="BA415"/>
      <c r="BB415"/>
      <c r="BC415"/>
      <c r="BD415"/>
    </row>
    <row r="416" spans="1:56" s="2335" customFormat="1">
      <c r="A416"/>
      <c r="B416"/>
      <c r="C416"/>
      <c r="D416"/>
      <c r="E416"/>
      <c r="F416"/>
      <c r="G416" s="2537"/>
      <c r="H416"/>
      <c r="I416"/>
      <c r="J416"/>
      <c r="K416"/>
      <c r="L416" s="3530"/>
      <c r="M416"/>
      <c r="N416" s="2537"/>
      <c r="O416"/>
      <c r="P416" s="3130"/>
      <c r="Q416"/>
      <c r="R416" s="3530"/>
      <c r="S416"/>
      <c r="T416"/>
      <c r="U416" s="3130"/>
      <c r="V416"/>
      <c r="W416"/>
      <c r="X416" s="3320"/>
      <c r="Y416" s="3320"/>
      <c r="Z416" s="3321"/>
      <c r="AA416" s="3320"/>
      <c r="AB416" s="3781"/>
      <c r="AC416" s="3656"/>
      <c r="AD416" s="3654"/>
      <c r="AE416" s="3654"/>
      <c r="AF416" s="3654"/>
      <c r="AG416"/>
      <c r="AH416"/>
      <c r="AI416"/>
      <c r="AJ416"/>
      <c r="AK416"/>
      <c r="AL416"/>
      <c r="AM416"/>
      <c r="AN416"/>
      <c r="AO416"/>
      <c r="AP416"/>
      <c r="AQ416"/>
      <c r="AR416"/>
      <c r="AS416"/>
      <c r="AT416"/>
      <c r="AU416"/>
      <c r="AV416"/>
      <c r="AW416"/>
      <c r="AX416"/>
      <c r="AY416"/>
      <c r="AZ416"/>
      <c r="BA416"/>
      <c r="BB416"/>
      <c r="BC416"/>
      <c r="BD416"/>
    </row>
    <row r="417" spans="1:56" s="2335" customFormat="1">
      <c r="A417"/>
      <c r="B417"/>
      <c r="C417"/>
      <c r="D417"/>
      <c r="E417"/>
      <c r="F417"/>
      <c r="G417" s="2537"/>
      <c r="H417"/>
      <c r="I417"/>
      <c r="J417"/>
      <c r="K417"/>
      <c r="L417" s="3530"/>
      <c r="M417"/>
      <c r="N417" s="2537"/>
      <c r="O417"/>
      <c r="P417" s="3130"/>
      <c r="Q417"/>
      <c r="R417" s="3530"/>
      <c r="S417"/>
      <c r="T417"/>
      <c r="U417" s="3130"/>
      <c r="V417"/>
      <c r="W417"/>
      <c r="X417" s="3320"/>
      <c r="Y417" s="3320"/>
      <c r="Z417" s="3321"/>
      <c r="AA417" s="3320"/>
      <c r="AB417" s="3781"/>
      <c r="AC417" s="3656"/>
      <c r="AD417" s="3654"/>
      <c r="AE417" s="3654"/>
      <c r="AF417" s="3654"/>
      <c r="AG417"/>
      <c r="AH417"/>
      <c r="AI417"/>
      <c r="AJ417"/>
      <c r="AK417"/>
      <c r="AL417"/>
      <c r="AM417"/>
      <c r="AN417"/>
      <c r="AO417"/>
      <c r="AP417"/>
      <c r="AQ417"/>
      <c r="AR417"/>
      <c r="AS417"/>
      <c r="AT417"/>
      <c r="AU417"/>
      <c r="AV417"/>
      <c r="AW417"/>
      <c r="AX417"/>
      <c r="AY417"/>
      <c r="AZ417"/>
      <c r="BA417"/>
      <c r="BB417"/>
      <c r="BC417"/>
      <c r="BD417"/>
    </row>
    <row r="418" spans="1:56" s="2335" customFormat="1">
      <c r="A418"/>
      <c r="B418"/>
      <c r="C418"/>
      <c r="D418"/>
      <c r="E418"/>
      <c r="F418"/>
      <c r="G418" s="2537"/>
      <c r="H418"/>
      <c r="I418"/>
      <c r="J418"/>
      <c r="K418"/>
      <c r="L418" s="3530"/>
      <c r="M418"/>
      <c r="N418" s="2537"/>
      <c r="O418"/>
      <c r="P418" s="3130"/>
      <c r="Q418"/>
      <c r="R418" s="3530"/>
      <c r="S418"/>
      <c r="T418"/>
      <c r="U418" s="3130"/>
      <c r="V418"/>
      <c r="W418"/>
      <c r="X418" s="3320"/>
      <c r="Y418" s="3320"/>
      <c r="Z418" s="3321"/>
      <c r="AA418" s="3320"/>
      <c r="AB418" s="3781"/>
      <c r="AC418" s="3656"/>
      <c r="AD418" s="3654"/>
      <c r="AE418" s="3654"/>
      <c r="AF418" s="3654"/>
      <c r="AG418"/>
      <c r="AH418"/>
      <c r="AI418"/>
      <c r="AJ418"/>
      <c r="AK418"/>
      <c r="AL418"/>
      <c r="AM418"/>
      <c r="AN418"/>
      <c r="AO418"/>
      <c r="AP418"/>
      <c r="AQ418"/>
      <c r="AR418"/>
      <c r="AS418"/>
      <c r="AT418"/>
      <c r="AU418"/>
      <c r="AV418"/>
      <c r="AW418"/>
      <c r="AX418"/>
      <c r="AY418"/>
      <c r="AZ418"/>
      <c r="BA418"/>
      <c r="BB418"/>
      <c r="BC418"/>
      <c r="BD418"/>
    </row>
    <row r="419" spans="1:56" s="2335" customFormat="1">
      <c r="A419"/>
      <c r="B419"/>
      <c r="C419"/>
      <c r="D419"/>
      <c r="E419"/>
      <c r="F419"/>
      <c r="G419" s="2537"/>
      <c r="H419"/>
      <c r="I419"/>
      <c r="J419"/>
      <c r="K419"/>
      <c r="L419" s="3530"/>
      <c r="M419"/>
      <c r="N419" s="2537"/>
      <c r="O419"/>
      <c r="P419" s="3130"/>
      <c r="Q419"/>
      <c r="R419" s="3530"/>
      <c r="S419"/>
      <c r="T419"/>
      <c r="U419" s="3130"/>
      <c r="V419"/>
      <c r="W419"/>
      <c r="X419" s="3320"/>
      <c r="Y419" s="3320"/>
      <c r="Z419" s="3321"/>
      <c r="AA419" s="3320"/>
      <c r="AB419" s="3781"/>
      <c r="AC419" s="3656"/>
      <c r="AD419" s="3654"/>
      <c r="AE419" s="3654"/>
      <c r="AF419" s="3654"/>
      <c r="AG419"/>
      <c r="AH419"/>
      <c r="AI419"/>
      <c r="AJ419"/>
      <c r="AK419"/>
      <c r="AL419"/>
      <c r="AM419"/>
      <c r="AN419"/>
      <c r="AO419"/>
      <c r="AP419"/>
      <c r="AQ419"/>
      <c r="AR419"/>
      <c r="AS419"/>
      <c r="AT419"/>
      <c r="AU419"/>
      <c r="AV419"/>
      <c r="AW419"/>
      <c r="AX419"/>
      <c r="AY419"/>
      <c r="AZ419"/>
      <c r="BA419"/>
      <c r="BB419"/>
      <c r="BC419"/>
      <c r="BD419"/>
    </row>
    <row r="420" spans="1:56" s="2335" customFormat="1">
      <c r="A420"/>
      <c r="B420"/>
      <c r="C420"/>
      <c r="D420"/>
      <c r="E420"/>
      <c r="F420"/>
      <c r="G420" s="2537"/>
      <c r="H420"/>
      <c r="I420"/>
      <c r="J420"/>
      <c r="K420"/>
      <c r="L420" s="3530"/>
      <c r="M420"/>
      <c r="N420" s="2537"/>
      <c r="O420"/>
      <c r="P420" s="3130"/>
      <c r="Q420"/>
      <c r="R420" s="3530"/>
      <c r="S420"/>
      <c r="T420"/>
      <c r="U420" s="3130"/>
      <c r="V420"/>
      <c r="W420"/>
      <c r="X420" s="3320"/>
      <c r="Y420" s="3320"/>
      <c r="Z420" s="3321"/>
      <c r="AA420" s="3320"/>
      <c r="AB420" s="3781"/>
      <c r="AC420" s="3656"/>
      <c r="AD420" s="3654"/>
      <c r="AE420" s="3654"/>
      <c r="AF420" s="3654"/>
      <c r="AG420"/>
      <c r="AH420"/>
      <c r="AI420"/>
      <c r="AJ420"/>
      <c r="AK420"/>
      <c r="AL420"/>
      <c r="AM420"/>
      <c r="AN420"/>
      <c r="AO420"/>
      <c r="AP420"/>
      <c r="AQ420"/>
      <c r="AR420"/>
      <c r="AS420"/>
      <c r="AT420"/>
      <c r="AU420"/>
      <c r="AV420"/>
      <c r="AW420"/>
      <c r="AX420"/>
      <c r="AY420"/>
      <c r="AZ420"/>
      <c r="BA420"/>
      <c r="BB420"/>
      <c r="BC420"/>
      <c r="BD420"/>
    </row>
    <row r="421" spans="1:56" s="2335" customFormat="1">
      <c r="A421"/>
      <c r="B421"/>
      <c r="C421"/>
      <c r="D421"/>
      <c r="E421"/>
      <c r="F421"/>
      <c r="G421" s="2537"/>
      <c r="H421"/>
      <c r="I421"/>
      <c r="J421"/>
      <c r="K421"/>
      <c r="L421" s="3530"/>
      <c r="M421"/>
      <c r="N421" s="2537"/>
      <c r="O421"/>
      <c r="P421" s="3130"/>
      <c r="Q421"/>
      <c r="R421" s="3530"/>
      <c r="S421"/>
      <c r="T421"/>
      <c r="U421" s="3130"/>
      <c r="V421"/>
      <c r="W421"/>
      <c r="X421" s="3320"/>
      <c r="Y421" s="3320"/>
      <c r="Z421" s="3321"/>
      <c r="AA421" s="3320"/>
      <c r="AB421" s="3781"/>
      <c r="AC421" s="3656"/>
      <c r="AD421" s="3654"/>
      <c r="AE421" s="3654"/>
      <c r="AF421" s="3654"/>
      <c r="AG421"/>
      <c r="AH421"/>
      <c r="AI421"/>
      <c r="AJ421"/>
      <c r="AK421"/>
      <c r="AL421"/>
      <c r="AM421"/>
      <c r="AN421"/>
      <c r="AO421"/>
      <c r="AP421"/>
      <c r="AQ421"/>
      <c r="AR421"/>
      <c r="AS421"/>
      <c r="AT421"/>
      <c r="AU421"/>
      <c r="AV421"/>
      <c r="AW421"/>
      <c r="AX421"/>
      <c r="AY421"/>
      <c r="AZ421"/>
      <c r="BA421"/>
      <c r="BB421"/>
      <c r="BC421"/>
      <c r="BD421"/>
    </row>
    <row r="422" spans="1:56" s="2335" customFormat="1">
      <c r="A422"/>
      <c r="B422"/>
      <c r="C422"/>
      <c r="D422"/>
      <c r="E422"/>
      <c r="F422"/>
      <c r="G422" s="2537"/>
      <c r="H422"/>
      <c r="I422"/>
      <c r="J422"/>
      <c r="K422"/>
      <c r="L422" s="3530"/>
      <c r="M422"/>
      <c r="N422" s="2537"/>
      <c r="O422"/>
      <c r="P422" s="3130"/>
      <c r="Q422"/>
      <c r="R422" s="3530"/>
      <c r="S422"/>
      <c r="T422"/>
      <c r="U422" s="3130"/>
      <c r="V422"/>
      <c r="W422"/>
      <c r="X422" s="3320"/>
      <c r="Y422" s="3320"/>
      <c r="Z422" s="3321"/>
      <c r="AA422" s="3320"/>
      <c r="AB422" s="3781"/>
      <c r="AC422" s="3656"/>
      <c r="AD422" s="3654"/>
      <c r="AE422" s="3654"/>
      <c r="AF422" s="3654"/>
      <c r="AG422"/>
      <c r="AH422"/>
      <c r="AI422"/>
      <c r="AJ422"/>
      <c r="AK422"/>
      <c r="AL422"/>
      <c r="AM422"/>
      <c r="AN422"/>
      <c r="AO422"/>
      <c r="AP422"/>
      <c r="AQ422"/>
      <c r="AR422"/>
      <c r="AS422"/>
      <c r="AT422"/>
      <c r="AU422"/>
      <c r="AV422"/>
      <c r="AW422"/>
      <c r="AX422"/>
      <c r="AY422"/>
      <c r="AZ422"/>
      <c r="BA422"/>
      <c r="BB422"/>
      <c r="BC422"/>
      <c r="BD422"/>
    </row>
    <row r="423" spans="1:56" s="2335" customFormat="1">
      <c r="A423"/>
      <c r="B423"/>
      <c r="C423"/>
      <c r="D423"/>
      <c r="E423"/>
      <c r="F423"/>
      <c r="G423" s="2537"/>
      <c r="H423"/>
      <c r="I423"/>
      <c r="J423"/>
      <c r="K423"/>
      <c r="L423" s="3530"/>
      <c r="M423"/>
      <c r="N423" s="2537"/>
      <c r="O423"/>
      <c r="P423" s="3130"/>
      <c r="Q423"/>
      <c r="R423" s="3530"/>
      <c r="S423"/>
      <c r="T423"/>
      <c r="U423" s="3130"/>
      <c r="V423"/>
      <c r="W423"/>
      <c r="X423" s="3320"/>
      <c r="Y423" s="3320"/>
      <c r="Z423" s="3321"/>
      <c r="AA423" s="3320"/>
      <c r="AB423" s="3781"/>
      <c r="AC423" s="3656"/>
      <c r="AD423" s="3654"/>
      <c r="AE423" s="3654"/>
      <c r="AF423" s="3654"/>
      <c r="AG423"/>
      <c r="AH423"/>
      <c r="AI423"/>
      <c r="AJ423"/>
      <c r="AK423"/>
      <c r="AL423"/>
      <c r="AM423"/>
      <c r="AN423"/>
      <c r="AO423"/>
      <c r="AP423"/>
      <c r="AQ423"/>
      <c r="AR423"/>
      <c r="AS423"/>
      <c r="AT423"/>
      <c r="AU423"/>
      <c r="AV423"/>
      <c r="AW423"/>
      <c r="AX423"/>
      <c r="AY423"/>
      <c r="AZ423"/>
      <c r="BA423"/>
      <c r="BB423"/>
      <c r="BC423"/>
      <c r="BD423"/>
    </row>
    <row r="424" spans="1:56" s="2335" customFormat="1">
      <c r="A424"/>
      <c r="B424"/>
      <c r="C424"/>
      <c r="D424"/>
      <c r="E424"/>
      <c r="F424"/>
      <c r="G424" s="2537"/>
      <c r="H424"/>
      <c r="I424"/>
      <c r="J424"/>
      <c r="K424"/>
      <c r="L424" s="3530"/>
      <c r="M424"/>
      <c r="N424" s="2537"/>
      <c r="O424"/>
      <c r="P424" s="3130"/>
      <c r="Q424"/>
      <c r="R424" s="3530"/>
      <c r="S424"/>
      <c r="T424"/>
      <c r="U424" s="3130"/>
      <c r="V424"/>
      <c r="W424"/>
      <c r="X424" s="3320"/>
      <c r="Y424" s="3320"/>
      <c r="Z424" s="3321"/>
      <c r="AA424" s="3320"/>
      <c r="AB424" s="3781"/>
      <c r="AC424" s="3656"/>
      <c r="AD424" s="3654"/>
      <c r="AE424" s="3654"/>
      <c r="AF424" s="3654"/>
      <c r="AG424"/>
      <c r="AH424"/>
      <c r="AI424"/>
      <c r="AJ424"/>
      <c r="AK424"/>
      <c r="AL424"/>
      <c r="AM424"/>
      <c r="AN424"/>
      <c r="AO424"/>
      <c r="AP424"/>
      <c r="AQ424"/>
      <c r="AR424"/>
      <c r="AS424"/>
      <c r="AT424"/>
      <c r="AU424"/>
      <c r="AV424"/>
      <c r="AW424"/>
      <c r="AX424"/>
      <c r="AY424"/>
      <c r="AZ424"/>
      <c r="BA424"/>
      <c r="BB424"/>
      <c r="BC424"/>
      <c r="BD424"/>
    </row>
    <row r="425" spans="1:56" s="2335" customFormat="1">
      <c r="A425"/>
      <c r="B425"/>
      <c r="C425"/>
      <c r="D425"/>
      <c r="E425"/>
      <c r="F425"/>
      <c r="G425" s="2537"/>
      <c r="H425"/>
      <c r="I425"/>
      <c r="J425"/>
      <c r="K425"/>
      <c r="L425" s="3530"/>
      <c r="M425"/>
      <c r="N425" s="2537"/>
      <c r="O425"/>
      <c r="P425" s="3130"/>
      <c r="Q425"/>
      <c r="R425" s="3530"/>
      <c r="S425"/>
      <c r="T425"/>
      <c r="U425" s="3130"/>
      <c r="V425"/>
      <c r="W425"/>
      <c r="X425" s="3320"/>
      <c r="Y425" s="3320"/>
      <c r="Z425" s="3321"/>
      <c r="AA425" s="3320"/>
      <c r="AB425" s="3781"/>
      <c r="AC425" s="3656"/>
      <c r="AD425" s="3654"/>
      <c r="AE425" s="3654"/>
      <c r="AF425" s="3654"/>
      <c r="AG425"/>
      <c r="AH425"/>
      <c r="AI425"/>
      <c r="AJ425"/>
      <c r="AK425"/>
      <c r="AL425"/>
      <c r="AM425"/>
      <c r="AN425"/>
      <c r="AO425"/>
      <c r="AP425"/>
      <c r="AQ425"/>
      <c r="AR425"/>
      <c r="AS425"/>
      <c r="AT425"/>
      <c r="AU425"/>
      <c r="AV425"/>
      <c r="AW425"/>
      <c r="AX425"/>
      <c r="AY425"/>
      <c r="AZ425"/>
      <c r="BA425"/>
      <c r="BB425"/>
      <c r="BC425"/>
      <c r="BD425"/>
    </row>
    <row r="426" spans="1:56" s="2335" customFormat="1">
      <c r="A426"/>
      <c r="B426"/>
      <c r="C426"/>
      <c r="D426"/>
      <c r="E426"/>
      <c r="F426"/>
      <c r="G426" s="2537"/>
      <c r="H426"/>
      <c r="I426"/>
      <c r="J426"/>
      <c r="K426"/>
      <c r="L426" s="3530"/>
      <c r="M426"/>
      <c r="N426" s="2537"/>
      <c r="O426"/>
      <c r="P426" s="3130"/>
      <c r="Q426"/>
      <c r="R426" s="3530"/>
      <c r="S426"/>
      <c r="T426"/>
      <c r="U426" s="3130"/>
      <c r="V426"/>
      <c r="W426"/>
      <c r="X426" s="3320"/>
      <c r="Y426" s="3320"/>
      <c r="Z426" s="3321"/>
      <c r="AA426" s="3320"/>
      <c r="AB426" s="3781"/>
      <c r="AC426" s="3656"/>
      <c r="AD426" s="3654"/>
      <c r="AE426" s="3654"/>
      <c r="AF426" s="3654"/>
      <c r="AG426"/>
      <c r="AH426"/>
      <c r="AI426"/>
      <c r="AJ426"/>
      <c r="AK426"/>
      <c r="AL426"/>
      <c r="AM426"/>
      <c r="AN426"/>
      <c r="AO426"/>
      <c r="AP426"/>
      <c r="AQ426"/>
      <c r="AR426"/>
      <c r="AS426"/>
      <c r="AT426"/>
      <c r="AU426"/>
      <c r="AV426"/>
      <c r="AW426"/>
      <c r="AX426"/>
      <c r="AY426"/>
      <c r="AZ426"/>
      <c r="BA426"/>
      <c r="BB426"/>
      <c r="BC426"/>
      <c r="BD426"/>
    </row>
    <row r="427" spans="1:56" s="2335" customFormat="1">
      <c r="A427"/>
      <c r="B427"/>
      <c r="C427"/>
      <c r="D427"/>
      <c r="E427"/>
      <c r="F427"/>
      <c r="G427" s="2537"/>
      <c r="H427"/>
      <c r="I427"/>
      <c r="J427"/>
      <c r="K427"/>
      <c r="L427" s="3530"/>
      <c r="M427"/>
      <c r="N427" s="2537"/>
      <c r="O427"/>
      <c r="P427" s="3130"/>
      <c r="Q427"/>
      <c r="R427" s="3530"/>
      <c r="S427"/>
      <c r="T427"/>
      <c r="U427" s="3130"/>
      <c r="V427"/>
      <c r="W427"/>
      <c r="X427" s="3320"/>
      <c r="Y427" s="3320"/>
      <c r="Z427" s="3321"/>
      <c r="AA427" s="3320"/>
      <c r="AB427" s="3781"/>
      <c r="AC427" s="3656"/>
      <c r="AD427" s="3654"/>
      <c r="AE427" s="3654"/>
      <c r="AF427" s="3654"/>
      <c r="AG427"/>
      <c r="AH427"/>
      <c r="AI427"/>
      <c r="AJ427"/>
      <c r="AK427"/>
      <c r="AL427"/>
      <c r="AM427"/>
      <c r="AN427"/>
      <c r="AO427"/>
      <c r="AP427"/>
      <c r="AQ427"/>
      <c r="AR427"/>
      <c r="AS427"/>
      <c r="AT427"/>
      <c r="AU427"/>
      <c r="AV427"/>
      <c r="AW427"/>
      <c r="AX427"/>
      <c r="AY427"/>
      <c r="AZ427"/>
      <c r="BA427"/>
      <c r="BB427"/>
      <c r="BC427"/>
      <c r="BD427"/>
    </row>
    <row r="428" spans="1:56" s="2335" customFormat="1">
      <c r="A428"/>
      <c r="B428"/>
      <c r="C428"/>
      <c r="D428"/>
      <c r="E428"/>
      <c r="F428"/>
      <c r="G428" s="2537"/>
      <c r="H428"/>
      <c r="I428"/>
      <c r="J428"/>
      <c r="K428"/>
      <c r="L428" s="3530"/>
      <c r="M428"/>
      <c r="N428" s="2537"/>
      <c r="O428"/>
      <c r="P428" s="3130"/>
      <c r="Q428"/>
      <c r="R428" s="3530"/>
      <c r="S428"/>
      <c r="T428"/>
      <c r="U428" s="3130"/>
      <c r="V428"/>
      <c r="W428"/>
      <c r="X428" s="3320"/>
      <c r="Y428" s="3320"/>
      <c r="Z428" s="3321"/>
      <c r="AA428" s="3320"/>
      <c r="AB428" s="3781"/>
      <c r="AC428" s="3656"/>
      <c r="AD428" s="3654"/>
      <c r="AE428" s="3654"/>
      <c r="AF428" s="3654"/>
      <c r="AG428"/>
      <c r="AH428"/>
      <c r="AI428"/>
      <c r="AJ428"/>
      <c r="AK428"/>
      <c r="AL428"/>
      <c r="AM428"/>
      <c r="AN428"/>
      <c r="AO428"/>
      <c r="AP428"/>
      <c r="AQ428"/>
      <c r="AR428"/>
      <c r="AS428"/>
      <c r="AT428"/>
      <c r="AU428"/>
      <c r="AV428"/>
      <c r="AW428"/>
      <c r="AX428"/>
      <c r="AY428"/>
      <c r="AZ428"/>
      <c r="BA428"/>
      <c r="BB428"/>
      <c r="BC428"/>
      <c r="BD428"/>
    </row>
    <row r="429" spans="1:56" s="2335" customFormat="1">
      <c r="A429"/>
      <c r="B429"/>
      <c r="C429"/>
      <c r="D429"/>
      <c r="E429"/>
      <c r="F429"/>
      <c r="G429" s="2537"/>
      <c r="H429"/>
      <c r="I429"/>
      <c r="J429"/>
      <c r="K429"/>
      <c r="L429" s="3530"/>
      <c r="M429"/>
      <c r="N429" s="2537"/>
      <c r="O429"/>
      <c r="P429" s="3130"/>
      <c r="Q429"/>
      <c r="R429" s="3530"/>
      <c r="S429"/>
      <c r="T429"/>
      <c r="U429" s="3130"/>
      <c r="V429"/>
      <c r="W429"/>
      <c r="X429" s="3320"/>
      <c r="Y429" s="3320"/>
      <c r="Z429" s="3321"/>
      <c r="AA429" s="3320"/>
      <c r="AB429" s="3781"/>
      <c r="AC429" s="3656"/>
      <c r="AD429" s="3654"/>
      <c r="AE429" s="3654"/>
      <c r="AF429" s="3654"/>
      <c r="AG429"/>
      <c r="AH429"/>
      <c r="AI429"/>
      <c r="AJ429"/>
      <c r="AK429"/>
      <c r="AL429"/>
      <c r="AM429"/>
      <c r="AN429"/>
      <c r="AO429"/>
      <c r="AP429"/>
      <c r="AQ429"/>
      <c r="AR429"/>
      <c r="AS429"/>
      <c r="AT429"/>
      <c r="AU429"/>
      <c r="AV429"/>
      <c r="AW429"/>
      <c r="AX429"/>
      <c r="AY429"/>
      <c r="AZ429"/>
      <c r="BA429"/>
      <c r="BB429"/>
      <c r="BC429"/>
      <c r="BD429"/>
    </row>
    <row r="430" spans="1:56" s="2335" customFormat="1">
      <c r="A430"/>
      <c r="B430"/>
      <c r="C430"/>
      <c r="D430"/>
      <c r="E430"/>
      <c r="F430"/>
      <c r="G430" s="2537"/>
      <c r="H430"/>
      <c r="I430"/>
      <c r="J430"/>
      <c r="K430"/>
      <c r="L430" s="3530"/>
      <c r="M430"/>
      <c r="N430" s="2537"/>
      <c r="O430"/>
      <c r="P430" s="3130"/>
      <c r="Q430"/>
      <c r="R430" s="3530"/>
      <c r="S430"/>
      <c r="T430"/>
      <c r="U430" s="3130"/>
      <c r="V430"/>
      <c r="W430"/>
      <c r="X430" s="3320"/>
      <c r="Y430" s="3320"/>
      <c r="Z430" s="3321"/>
      <c r="AA430" s="3320"/>
      <c r="AB430" s="3781"/>
      <c r="AC430" s="3656"/>
      <c r="AD430" s="3654"/>
      <c r="AE430" s="3654"/>
      <c r="AF430" s="3654"/>
      <c r="AG430"/>
      <c r="AH430"/>
      <c r="AI430"/>
      <c r="AJ430"/>
      <c r="AK430"/>
      <c r="AL430"/>
      <c r="AM430"/>
      <c r="AN430"/>
      <c r="AO430"/>
      <c r="AP430"/>
      <c r="AQ430"/>
      <c r="AR430"/>
      <c r="AS430"/>
      <c r="AT430"/>
      <c r="AU430"/>
      <c r="AV430"/>
      <c r="AW430"/>
      <c r="AX430"/>
      <c r="AY430"/>
      <c r="AZ430"/>
      <c r="BA430"/>
      <c r="BB430"/>
      <c r="BC430"/>
      <c r="BD430"/>
    </row>
    <row r="431" spans="1:56" s="2335" customFormat="1">
      <c r="A431"/>
      <c r="B431"/>
      <c r="C431"/>
      <c r="D431"/>
      <c r="E431"/>
      <c r="F431"/>
      <c r="G431" s="2537"/>
      <c r="H431"/>
      <c r="I431"/>
      <c r="J431"/>
      <c r="K431"/>
      <c r="L431" s="3530"/>
      <c r="M431"/>
      <c r="N431" s="2537"/>
      <c r="O431"/>
      <c r="P431" s="3130"/>
      <c r="Q431"/>
      <c r="R431" s="3530"/>
      <c r="S431"/>
      <c r="T431"/>
      <c r="U431" s="3130"/>
      <c r="V431"/>
      <c r="W431"/>
      <c r="X431" s="3320"/>
      <c r="Y431" s="3320"/>
      <c r="Z431" s="3321"/>
      <c r="AA431" s="3320"/>
      <c r="AB431" s="3781"/>
      <c r="AC431" s="3656"/>
      <c r="AD431" s="3654"/>
      <c r="AE431" s="3654"/>
      <c r="AF431" s="3654"/>
      <c r="AG431"/>
      <c r="AH431"/>
      <c r="AI431"/>
      <c r="AJ431"/>
      <c r="AK431"/>
      <c r="AL431"/>
      <c r="AM431"/>
      <c r="AN431"/>
      <c r="AO431"/>
      <c r="AP431"/>
      <c r="AQ431"/>
      <c r="AR431"/>
      <c r="AS431"/>
      <c r="AT431"/>
      <c r="AU431"/>
      <c r="AV431"/>
      <c r="AW431"/>
      <c r="AX431"/>
      <c r="AY431"/>
      <c r="AZ431"/>
      <c r="BA431"/>
      <c r="BB431"/>
      <c r="BC431"/>
      <c r="BD431"/>
    </row>
    <row r="432" spans="1:56" s="2335" customFormat="1">
      <c r="A432"/>
      <c r="B432"/>
      <c r="C432"/>
      <c r="D432"/>
      <c r="E432"/>
      <c r="F432"/>
      <c r="G432" s="2537"/>
      <c r="H432"/>
      <c r="I432"/>
      <c r="J432"/>
      <c r="K432"/>
      <c r="L432" s="3530"/>
      <c r="M432"/>
      <c r="N432" s="2537"/>
      <c r="O432"/>
      <c r="P432" s="3130"/>
      <c r="Q432"/>
      <c r="R432" s="3530"/>
      <c r="S432"/>
      <c r="T432"/>
      <c r="U432" s="3130"/>
      <c r="V432"/>
      <c r="W432"/>
      <c r="X432" s="3320"/>
      <c r="Y432" s="3320"/>
      <c r="Z432" s="3321"/>
      <c r="AA432" s="3320"/>
      <c r="AB432" s="3781"/>
      <c r="AC432" s="3656"/>
      <c r="AD432" s="3654"/>
      <c r="AE432" s="3654"/>
      <c r="AF432" s="3654"/>
      <c r="AG432"/>
      <c r="AH432"/>
      <c r="AI432"/>
      <c r="AJ432"/>
      <c r="AK432"/>
      <c r="AL432"/>
      <c r="AM432"/>
      <c r="AN432"/>
      <c r="AO432"/>
      <c r="AP432"/>
      <c r="AQ432"/>
      <c r="AR432"/>
      <c r="AS432"/>
      <c r="AT432"/>
      <c r="AU432"/>
      <c r="AV432"/>
      <c r="AW432"/>
      <c r="AX432"/>
      <c r="AY432"/>
      <c r="AZ432"/>
      <c r="BA432"/>
      <c r="BB432"/>
      <c r="BC432"/>
      <c r="BD432"/>
    </row>
    <row r="433" spans="1:56" s="2335" customFormat="1">
      <c r="A433"/>
      <c r="B433"/>
      <c r="C433"/>
      <c r="D433"/>
      <c r="E433"/>
      <c r="F433"/>
      <c r="G433" s="2537"/>
      <c r="H433"/>
      <c r="I433"/>
      <c r="J433"/>
      <c r="K433"/>
      <c r="L433" s="3530"/>
      <c r="M433"/>
      <c r="N433" s="2537"/>
      <c r="O433"/>
      <c r="P433" s="3130"/>
      <c r="Q433"/>
      <c r="R433" s="3530"/>
      <c r="S433"/>
      <c r="T433"/>
      <c r="U433" s="3130"/>
      <c r="V433"/>
      <c r="W433"/>
      <c r="X433" s="3320"/>
      <c r="Y433" s="3320"/>
      <c r="Z433" s="3321"/>
      <c r="AA433" s="3320"/>
      <c r="AB433" s="3781"/>
      <c r="AC433" s="3656"/>
      <c r="AD433" s="3654"/>
      <c r="AE433" s="3654"/>
      <c r="AF433" s="3654"/>
      <c r="AG433"/>
      <c r="AH433"/>
      <c r="AI433"/>
      <c r="AJ433"/>
      <c r="AK433"/>
      <c r="AL433"/>
      <c r="AM433"/>
      <c r="AN433"/>
      <c r="AO433"/>
      <c r="AP433"/>
      <c r="AQ433"/>
      <c r="AR433"/>
      <c r="AS433"/>
      <c r="AT433"/>
      <c r="AU433"/>
      <c r="AV433"/>
      <c r="AW433"/>
      <c r="AX433"/>
      <c r="AY433"/>
      <c r="AZ433"/>
      <c r="BA433"/>
      <c r="BB433"/>
      <c r="BC433"/>
      <c r="BD433"/>
    </row>
    <row r="434" spans="1:56" s="2335" customFormat="1">
      <c r="A434"/>
      <c r="B434"/>
      <c r="C434"/>
      <c r="D434"/>
      <c r="E434"/>
      <c r="F434"/>
      <c r="G434" s="2537"/>
      <c r="H434"/>
      <c r="I434"/>
      <c r="J434"/>
      <c r="K434"/>
      <c r="L434" s="3530"/>
      <c r="M434"/>
      <c r="N434" s="2537"/>
      <c r="O434"/>
      <c r="P434" s="3130"/>
      <c r="Q434"/>
      <c r="R434" s="3530"/>
      <c r="S434"/>
      <c r="T434"/>
      <c r="U434" s="3130"/>
      <c r="V434"/>
      <c r="W434"/>
      <c r="X434" s="3320"/>
      <c r="Y434" s="3320"/>
      <c r="Z434" s="3321"/>
      <c r="AA434" s="3320"/>
      <c r="AB434" s="3781"/>
      <c r="AC434" s="3656"/>
      <c r="AD434" s="3654"/>
      <c r="AE434" s="3654"/>
      <c r="AF434" s="3654"/>
      <c r="AG434"/>
      <c r="AH434"/>
      <c r="AI434"/>
      <c r="AJ434"/>
      <c r="AK434"/>
      <c r="AL434"/>
      <c r="AM434"/>
      <c r="AN434"/>
      <c r="AO434"/>
      <c r="AP434"/>
      <c r="AQ434"/>
      <c r="AR434"/>
      <c r="AS434"/>
      <c r="AT434"/>
      <c r="AU434"/>
      <c r="AV434"/>
      <c r="AW434"/>
      <c r="AX434"/>
      <c r="AY434"/>
      <c r="AZ434"/>
      <c r="BA434"/>
      <c r="BB434"/>
      <c r="BC434"/>
      <c r="BD434"/>
    </row>
    <row r="435" spans="1:56" s="2335" customFormat="1">
      <c r="A435"/>
      <c r="B435"/>
      <c r="C435"/>
      <c r="D435"/>
      <c r="E435"/>
      <c r="F435"/>
      <c r="G435" s="2537"/>
      <c r="H435"/>
      <c r="I435"/>
      <c r="J435"/>
      <c r="K435"/>
      <c r="L435" s="3530"/>
      <c r="M435"/>
      <c r="N435" s="2537"/>
      <c r="O435"/>
      <c r="P435" s="3130"/>
      <c r="Q435"/>
      <c r="R435" s="3530"/>
      <c r="S435"/>
      <c r="T435"/>
      <c r="U435" s="3130"/>
      <c r="V435"/>
      <c r="W435"/>
      <c r="X435" s="3320"/>
      <c r="Y435" s="3320"/>
      <c r="Z435" s="3321"/>
      <c r="AA435" s="3320"/>
      <c r="AB435" s="3781"/>
      <c r="AC435" s="3656"/>
      <c r="AD435" s="3654"/>
      <c r="AE435" s="3654"/>
      <c r="AF435" s="3654"/>
      <c r="AG435"/>
      <c r="AH435"/>
      <c r="AI435"/>
      <c r="AJ435"/>
      <c r="AK435"/>
      <c r="AL435"/>
      <c r="AM435"/>
      <c r="AN435"/>
      <c r="AO435"/>
      <c r="AP435"/>
      <c r="AQ435"/>
      <c r="AR435"/>
      <c r="AS435"/>
      <c r="AT435"/>
      <c r="AU435"/>
      <c r="AV435"/>
      <c r="AW435"/>
      <c r="AX435"/>
      <c r="AY435"/>
      <c r="AZ435"/>
      <c r="BA435"/>
      <c r="BB435"/>
      <c r="BC435"/>
      <c r="BD435"/>
    </row>
    <row r="436" spans="1:56" s="2335" customFormat="1">
      <c r="A436"/>
      <c r="B436"/>
      <c r="C436"/>
      <c r="D436"/>
      <c r="E436"/>
      <c r="F436"/>
      <c r="G436" s="2537"/>
      <c r="H436"/>
      <c r="I436"/>
      <c r="J436"/>
      <c r="K436"/>
      <c r="L436" s="3530"/>
      <c r="M436"/>
      <c r="N436" s="2537"/>
      <c r="O436"/>
      <c r="P436" s="3130"/>
      <c r="Q436"/>
      <c r="R436" s="3530"/>
      <c r="S436"/>
      <c r="T436"/>
      <c r="U436" s="3130"/>
      <c r="V436"/>
      <c r="W436"/>
      <c r="X436" s="3320"/>
      <c r="Y436" s="3320"/>
      <c r="Z436" s="3321"/>
      <c r="AA436" s="3320"/>
      <c r="AB436" s="3781"/>
      <c r="AC436" s="3656"/>
      <c r="AD436" s="3654"/>
      <c r="AE436" s="3654"/>
      <c r="AF436" s="3654"/>
      <c r="AG436"/>
      <c r="AH436"/>
      <c r="AI436"/>
      <c r="AJ436"/>
      <c r="AK436"/>
      <c r="AL436"/>
      <c r="AM436"/>
      <c r="AN436"/>
      <c r="AO436"/>
      <c r="AP436"/>
      <c r="AQ436"/>
      <c r="AR436"/>
      <c r="AS436"/>
      <c r="AT436"/>
      <c r="AU436"/>
      <c r="AV436"/>
      <c r="AW436"/>
      <c r="AX436"/>
      <c r="AY436"/>
      <c r="AZ436"/>
      <c r="BA436"/>
      <c r="BB436"/>
      <c r="BC436"/>
      <c r="BD436"/>
    </row>
    <row r="437" spans="1:56" s="2335" customFormat="1">
      <c r="A437"/>
      <c r="B437"/>
      <c r="C437"/>
      <c r="D437"/>
      <c r="E437"/>
      <c r="F437"/>
      <c r="G437" s="2537"/>
      <c r="H437"/>
      <c r="I437"/>
      <c r="J437"/>
      <c r="K437"/>
      <c r="L437" s="3530"/>
      <c r="M437"/>
      <c r="N437" s="2537"/>
      <c r="O437"/>
      <c r="P437" s="3130"/>
      <c r="Q437"/>
      <c r="R437" s="3530"/>
      <c r="S437"/>
      <c r="T437"/>
      <c r="U437" s="3130"/>
      <c r="V437"/>
      <c r="W437"/>
      <c r="X437" s="3320"/>
      <c r="Y437" s="3320"/>
      <c r="Z437" s="3321"/>
      <c r="AA437" s="3320"/>
      <c r="AB437" s="3781"/>
      <c r="AC437" s="3656"/>
      <c r="AD437" s="3654"/>
      <c r="AE437" s="3654"/>
      <c r="AF437" s="3654"/>
      <c r="AG437"/>
      <c r="AH437"/>
      <c r="AI437"/>
      <c r="AJ437"/>
      <c r="AK437"/>
      <c r="AL437"/>
      <c r="AM437"/>
      <c r="AN437"/>
      <c r="AO437"/>
      <c r="AP437"/>
      <c r="AQ437"/>
      <c r="AR437"/>
      <c r="AS437"/>
      <c r="AT437"/>
      <c r="AU437"/>
      <c r="AV437"/>
      <c r="AW437"/>
      <c r="AX437"/>
      <c r="AY437"/>
      <c r="AZ437"/>
      <c r="BA437"/>
      <c r="BB437"/>
      <c r="BC437"/>
      <c r="BD437"/>
    </row>
    <row r="438" spans="1:56" s="2335" customFormat="1">
      <c r="A438"/>
      <c r="B438"/>
      <c r="C438"/>
      <c r="D438"/>
      <c r="E438"/>
      <c r="F438"/>
      <c r="G438" s="2537"/>
      <c r="H438"/>
      <c r="I438"/>
      <c r="J438"/>
      <c r="K438"/>
      <c r="L438" s="3530"/>
      <c r="M438"/>
      <c r="N438" s="2537"/>
      <c r="O438"/>
      <c r="P438" s="3130"/>
      <c r="Q438"/>
      <c r="R438" s="3530"/>
      <c r="S438"/>
      <c r="T438"/>
      <c r="U438" s="3130"/>
      <c r="V438"/>
      <c r="W438"/>
      <c r="X438" s="3320"/>
      <c r="Y438" s="3320"/>
      <c r="Z438" s="3321"/>
      <c r="AA438" s="3320"/>
      <c r="AB438" s="3781"/>
      <c r="AC438" s="3656"/>
      <c r="AD438" s="3654"/>
      <c r="AE438" s="3654"/>
      <c r="AF438" s="3654"/>
      <c r="AG438"/>
      <c r="AH438"/>
      <c r="AI438"/>
      <c r="AJ438"/>
      <c r="AK438"/>
      <c r="AL438"/>
      <c r="AM438"/>
      <c r="AN438"/>
      <c r="AO438"/>
      <c r="AP438"/>
      <c r="AQ438"/>
      <c r="AR438"/>
      <c r="AS438"/>
      <c r="AT438"/>
      <c r="AU438"/>
      <c r="AV438"/>
      <c r="AW438"/>
      <c r="AX438"/>
      <c r="AY438"/>
      <c r="AZ438"/>
      <c r="BA438"/>
      <c r="BB438"/>
      <c r="BC438"/>
      <c r="BD438"/>
    </row>
    <row r="439" spans="1:56" s="2335" customFormat="1">
      <c r="A439"/>
      <c r="B439"/>
      <c r="C439"/>
      <c r="D439"/>
      <c r="E439"/>
      <c r="F439"/>
      <c r="G439" s="2537"/>
      <c r="H439"/>
      <c r="I439"/>
      <c r="J439"/>
      <c r="K439"/>
      <c r="L439" s="3530"/>
      <c r="M439"/>
      <c r="N439" s="2537"/>
      <c r="O439"/>
      <c r="P439" s="3130"/>
      <c r="Q439"/>
      <c r="R439" s="3530"/>
      <c r="S439"/>
      <c r="T439"/>
      <c r="U439" s="3130"/>
      <c r="V439"/>
      <c r="W439"/>
      <c r="X439" s="3320"/>
      <c r="Y439" s="3320"/>
      <c r="Z439" s="3321"/>
      <c r="AA439" s="3320"/>
      <c r="AB439" s="3781"/>
      <c r="AC439" s="3656"/>
      <c r="AD439" s="3654"/>
      <c r="AE439" s="3654"/>
      <c r="AF439" s="3654"/>
      <c r="AG439"/>
      <c r="AH439"/>
      <c r="AI439"/>
      <c r="AJ439"/>
      <c r="AK439"/>
      <c r="AL439"/>
      <c r="AM439"/>
      <c r="AN439"/>
      <c r="AO439"/>
      <c r="AP439"/>
      <c r="AQ439"/>
      <c r="AR439"/>
      <c r="AS439"/>
      <c r="AT439"/>
      <c r="AU439"/>
      <c r="AV439"/>
      <c r="AW439"/>
      <c r="AX439"/>
      <c r="AY439"/>
      <c r="AZ439"/>
      <c r="BA439"/>
      <c r="BB439"/>
      <c r="BC439"/>
      <c r="BD439"/>
    </row>
    <row r="440" spans="1:56" s="2335" customFormat="1">
      <c r="A440"/>
      <c r="B440"/>
      <c r="C440"/>
      <c r="D440"/>
      <c r="E440"/>
      <c r="F440"/>
      <c r="G440" s="2537"/>
      <c r="H440"/>
      <c r="I440"/>
      <c r="J440"/>
      <c r="K440"/>
      <c r="L440" s="3530"/>
      <c r="M440"/>
      <c r="N440" s="2537"/>
      <c r="O440"/>
      <c r="P440" s="3130"/>
      <c r="Q440"/>
      <c r="R440" s="3530"/>
      <c r="S440"/>
      <c r="T440"/>
      <c r="U440" s="3130"/>
      <c r="V440"/>
      <c r="W440"/>
      <c r="X440" s="3320"/>
      <c r="Y440" s="3320"/>
      <c r="Z440" s="3321"/>
      <c r="AA440" s="3320"/>
      <c r="AB440" s="3781"/>
      <c r="AC440" s="3656"/>
      <c r="AD440" s="3654"/>
      <c r="AE440" s="3654"/>
      <c r="AF440" s="3654"/>
      <c r="AG440"/>
      <c r="AH440"/>
      <c r="AI440"/>
      <c r="AJ440"/>
      <c r="AK440"/>
      <c r="AL440"/>
      <c r="AM440"/>
      <c r="AN440"/>
      <c r="AO440"/>
      <c r="AP440"/>
      <c r="AQ440"/>
      <c r="AR440"/>
      <c r="AS440"/>
      <c r="AT440"/>
      <c r="AU440"/>
      <c r="AV440"/>
      <c r="AW440"/>
      <c r="AX440"/>
      <c r="AY440"/>
      <c r="AZ440"/>
      <c r="BA440"/>
      <c r="BB440"/>
      <c r="BC440"/>
      <c r="BD440"/>
    </row>
    <row r="441" spans="1:56" s="2335" customFormat="1">
      <c r="A441"/>
      <c r="B441"/>
      <c r="C441"/>
      <c r="D441"/>
      <c r="E441"/>
      <c r="F441"/>
      <c r="G441" s="2537"/>
      <c r="H441"/>
      <c r="I441"/>
      <c r="J441"/>
      <c r="K441"/>
      <c r="L441" s="3530"/>
      <c r="M441"/>
      <c r="N441" s="2537"/>
      <c r="O441"/>
      <c r="P441" s="3130"/>
      <c r="Q441"/>
      <c r="R441" s="3530"/>
      <c r="S441"/>
      <c r="T441"/>
      <c r="U441" s="3130"/>
      <c r="V441"/>
      <c r="W441"/>
      <c r="X441" s="3320"/>
      <c r="Y441" s="3320"/>
      <c r="Z441" s="3321"/>
      <c r="AA441" s="3320"/>
      <c r="AB441" s="3781"/>
      <c r="AC441" s="3656"/>
      <c r="AD441" s="3654"/>
      <c r="AE441" s="3654"/>
      <c r="AF441" s="3654"/>
      <c r="AG441"/>
      <c r="AH441"/>
      <c r="AI441"/>
      <c r="AJ441"/>
      <c r="AK441"/>
      <c r="AL441"/>
      <c r="AM441"/>
      <c r="AN441"/>
      <c r="AO441"/>
      <c r="AP441"/>
      <c r="AQ441"/>
      <c r="AR441"/>
      <c r="AS441"/>
      <c r="AT441"/>
      <c r="AU441"/>
      <c r="AV441"/>
      <c r="AW441"/>
      <c r="AX441"/>
      <c r="AY441"/>
      <c r="AZ441"/>
      <c r="BA441"/>
      <c r="BB441"/>
      <c r="BC441"/>
      <c r="BD441"/>
    </row>
    <row r="442" spans="1:56" s="2335" customFormat="1">
      <c r="A442"/>
      <c r="B442"/>
      <c r="C442"/>
      <c r="D442"/>
      <c r="E442"/>
      <c r="F442"/>
      <c r="G442" s="2537"/>
      <c r="H442"/>
      <c r="I442"/>
      <c r="J442"/>
      <c r="K442"/>
      <c r="L442" s="3530"/>
      <c r="M442"/>
      <c r="N442" s="2537"/>
      <c r="O442"/>
      <c r="P442" s="3130"/>
      <c r="Q442"/>
      <c r="R442" s="3530"/>
      <c r="S442"/>
      <c r="T442"/>
      <c r="U442" s="3130"/>
      <c r="V442"/>
      <c r="W442"/>
      <c r="X442" s="3320"/>
      <c r="Y442" s="3320"/>
      <c r="Z442" s="3321"/>
      <c r="AA442" s="3320"/>
      <c r="AB442" s="3781"/>
      <c r="AC442" s="3656"/>
      <c r="AD442" s="3654"/>
      <c r="AE442" s="3654"/>
      <c r="AF442" s="3654"/>
      <c r="AG442"/>
      <c r="AH442"/>
      <c r="AI442"/>
      <c r="AJ442"/>
      <c r="AK442"/>
      <c r="AL442"/>
      <c r="AM442"/>
      <c r="AN442"/>
      <c r="AO442"/>
      <c r="AP442"/>
      <c r="AQ442"/>
      <c r="AR442"/>
      <c r="AS442"/>
      <c r="AT442"/>
      <c r="AU442"/>
      <c r="AV442"/>
      <c r="AW442"/>
      <c r="AX442"/>
      <c r="AY442"/>
      <c r="AZ442"/>
      <c r="BA442"/>
      <c r="BB442"/>
      <c r="BC442"/>
      <c r="BD442"/>
    </row>
    <row r="443" spans="1:56" s="2335" customFormat="1">
      <c r="A443"/>
      <c r="B443"/>
      <c r="C443"/>
      <c r="D443"/>
      <c r="E443"/>
      <c r="F443"/>
      <c r="G443" s="2537"/>
      <c r="H443"/>
      <c r="I443"/>
      <c r="J443"/>
      <c r="K443"/>
      <c r="L443" s="3530"/>
      <c r="M443"/>
      <c r="N443" s="2537"/>
      <c r="O443"/>
      <c r="P443" s="3130"/>
      <c r="Q443"/>
      <c r="R443" s="3530"/>
      <c r="S443"/>
      <c r="T443"/>
      <c r="U443" s="3130"/>
      <c r="V443"/>
      <c r="W443"/>
      <c r="X443" s="3320"/>
      <c r="Y443" s="3320"/>
      <c r="Z443" s="3321"/>
      <c r="AA443" s="3320"/>
      <c r="AB443" s="3781"/>
      <c r="AC443" s="3656"/>
      <c r="AD443" s="3654"/>
      <c r="AE443" s="3654"/>
      <c r="AF443" s="3654"/>
      <c r="AG443"/>
      <c r="AH443"/>
      <c r="AI443"/>
      <c r="AJ443"/>
      <c r="AK443"/>
      <c r="AL443"/>
      <c r="AM443"/>
      <c r="AN443"/>
      <c r="AO443"/>
      <c r="AP443"/>
      <c r="AQ443"/>
      <c r="AR443"/>
      <c r="AS443"/>
      <c r="AT443"/>
      <c r="AU443"/>
      <c r="AV443"/>
      <c r="AW443"/>
      <c r="AX443"/>
      <c r="AY443"/>
      <c r="AZ443"/>
      <c r="BA443"/>
      <c r="BB443"/>
      <c r="BC443"/>
      <c r="BD443"/>
    </row>
    <row r="444" spans="1:56" s="2335" customFormat="1">
      <c r="A444"/>
      <c r="B444"/>
      <c r="C444"/>
      <c r="D444"/>
      <c r="E444"/>
      <c r="F444"/>
      <c r="G444" s="2537"/>
      <c r="H444"/>
      <c r="I444"/>
      <c r="J444"/>
      <c r="K444"/>
      <c r="L444" s="3530"/>
      <c r="M444"/>
      <c r="N444" s="2537"/>
      <c r="O444"/>
      <c r="P444" s="3130"/>
      <c r="Q444"/>
      <c r="R444" s="3530"/>
      <c r="S444"/>
      <c r="T444"/>
      <c r="U444" s="3130"/>
      <c r="V444"/>
      <c r="W444"/>
      <c r="X444" s="3320"/>
      <c r="Y444" s="3320"/>
      <c r="Z444" s="3321"/>
      <c r="AA444" s="3320"/>
      <c r="AB444" s="3781"/>
      <c r="AC444" s="3656"/>
      <c r="AD444" s="3654"/>
      <c r="AE444" s="3654"/>
      <c r="AF444" s="3654"/>
      <c r="AG444"/>
      <c r="AH444"/>
      <c r="AI444"/>
      <c r="AJ444"/>
      <c r="AK444"/>
      <c r="AL444"/>
      <c r="AM444"/>
      <c r="AN444"/>
      <c r="AO444"/>
      <c r="AP444"/>
      <c r="AQ444"/>
      <c r="AR444"/>
      <c r="AS444"/>
      <c r="AT444"/>
      <c r="AU444"/>
      <c r="AV444"/>
      <c r="AW444"/>
      <c r="AX444"/>
      <c r="AY444"/>
      <c r="AZ444"/>
      <c r="BA444"/>
      <c r="BB444"/>
      <c r="BC444"/>
      <c r="BD444"/>
    </row>
    <row r="445" spans="1:56" s="2335" customFormat="1">
      <c r="A445"/>
      <c r="B445"/>
      <c r="C445"/>
      <c r="D445"/>
      <c r="E445"/>
      <c r="F445"/>
      <c r="G445" s="2537"/>
      <c r="H445"/>
      <c r="I445"/>
      <c r="J445"/>
      <c r="K445"/>
      <c r="L445" s="3530"/>
      <c r="M445"/>
      <c r="N445" s="2537"/>
      <c r="O445"/>
      <c r="P445" s="3130"/>
      <c r="Q445"/>
      <c r="R445" s="3530"/>
      <c r="S445"/>
      <c r="T445"/>
      <c r="U445" s="3130"/>
      <c r="V445"/>
      <c r="W445"/>
      <c r="X445" s="3320"/>
      <c r="Y445" s="3320"/>
      <c r="Z445" s="3321"/>
      <c r="AA445" s="3320"/>
      <c r="AB445" s="3781"/>
      <c r="AC445" s="3656"/>
      <c r="AD445" s="3654"/>
      <c r="AE445" s="3654"/>
      <c r="AF445" s="3654"/>
      <c r="AG445"/>
      <c r="AH445"/>
      <c r="AI445"/>
      <c r="AJ445"/>
      <c r="AK445"/>
      <c r="AL445"/>
      <c r="AM445"/>
      <c r="AN445"/>
      <c r="AO445"/>
      <c r="AP445"/>
      <c r="AQ445"/>
      <c r="AR445"/>
      <c r="AS445"/>
      <c r="AT445"/>
      <c r="AU445"/>
      <c r="AV445"/>
      <c r="AW445"/>
      <c r="AX445"/>
      <c r="AY445"/>
      <c r="AZ445"/>
      <c r="BA445"/>
      <c r="BB445"/>
      <c r="BC445"/>
      <c r="BD445"/>
    </row>
    <row r="446" spans="1:56" s="2335" customFormat="1">
      <c r="A446"/>
      <c r="B446"/>
      <c r="C446"/>
      <c r="D446"/>
      <c r="E446"/>
      <c r="F446"/>
      <c r="G446" s="2537"/>
      <c r="H446"/>
      <c r="I446"/>
      <c r="J446"/>
      <c r="K446"/>
      <c r="L446" s="3530"/>
      <c r="M446"/>
      <c r="N446" s="2537"/>
      <c r="O446"/>
      <c r="P446" s="3130"/>
      <c r="Q446"/>
      <c r="R446" s="3530"/>
      <c r="S446"/>
      <c r="T446"/>
      <c r="U446" s="3130"/>
      <c r="V446"/>
      <c r="W446"/>
      <c r="X446" s="3320"/>
      <c r="Y446" s="3320"/>
      <c r="Z446" s="3321"/>
      <c r="AA446" s="3320"/>
      <c r="AB446" s="3781"/>
      <c r="AC446" s="3656"/>
      <c r="AD446" s="3654"/>
      <c r="AE446" s="3654"/>
      <c r="AF446" s="3654"/>
      <c r="AG446"/>
      <c r="AH446"/>
      <c r="AI446"/>
      <c r="AJ446"/>
      <c r="AK446"/>
      <c r="AL446"/>
      <c r="AM446"/>
      <c r="AN446"/>
      <c r="AO446"/>
      <c r="AP446"/>
      <c r="AQ446"/>
      <c r="AR446"/>
      <c r="AS446"/>
      <c r="AT446"/>
      <c r="AU446"/>
      <c r="AV446"/>
      <c r="AW446"/>
      <c r="AX446"/>
      <c r="AY446"/>
      <c r="AZ446"/>
      <c r="BA446"/>
      <c r="BB446"/>
      <c r="BC446"/>
      <c r="BD446"/>
    </row>
    <row r="447" spans="1:56" s="2335" customFormat="1">
      <c r="A447"/>
      <c r="B447"/>
      <c r="C447"/>
      <c r="D447"/>
      <c r="E447"/>
      <c r="F447"/>
      <c r="G447" s="2537"/>
      <c r="H447"/>
      <c r="I447"/>
      <c r="J447"/>
      <c r="K447"/>
      <c r="L447" s="3530"/>
      <c r="M447"/>
      <c r="N447" s="2537"/>
      <c r="O447"/>
      <c r="P447" s="3130"/>
      <c r="Q447"/>
      <c r="R447" s="3530"/>
      <c r="S447"/>
      <c r="T447"/>
      <c r="U447" s="3130"/>
      <c r="V447"/>
      <c r="W447"/>
      <c r="X447" s="3320"/>
      <c r="Y447" s="3320"/>
      <c r="Z447" s="3321"/>
      <c r="AA447" s="3320"/>
      <c r="AB447" s="3781"/>
      <c r="AC447" s="3656"/>
      <c r="AD447" s="3654"/>
      <c r="AE447" s="3654"/>
      <c r="AF447" s="3654"/>
      <c r="AG447"/>
      <c r="AH447"/>
      <c r="AI447"/>
      <c r="AJ447"/>
      <c r="AK447"/>
      <c r="AL447"/>
      <c r="AM447"/>
      <c r="AN447"/>
      <c r="AO447"/>
      <c r="AP447"/>
      <c r="AQ447"/>
      <c r="AR447"/>
      <c r="AS447"/>
      <c r="AT447"/>
      <c r="AU447"/>
      <c r="AV447"/>
      <c r="AW447"/>
      <c r="AX447"/>
      <c r="AY447"/>
      <c r="AZ447"/>
      <c r="BA447"/>
      <c r="BB447"/>
      <c r="BC447"/>
      <c r="BD447"/>
    </row>
    <row r="448" spans="1:56" s="2335" customFormat="1">
      <c r="A448"/>
      <c r="B448"/>
      <c r="C448"/>
      <c r="D448"/>
      <c r="E448"/>
      <c r="F448"/>
      <c r="G448" s="2537"/>
      <c r="H448"/>
      <c r="I448"/>
      <c r="J448"/>
      <c r="K448"/>
      <c r="L448" s="3530"/>
      <c r="M448"/>
      <c r="N448" s="2537"/>
      <c r="O448"/>
      <c r="P448" s="3130"/>
      <c r="Q448"/>
      <c r="R448" s="3530"/>
      <c r="S448"/>
      <c r="T448"/>
      <c r="U448" s="3130"/>
      <c r="V448"/>
      <c r="W448"/>
      <c r="X448" s="3320"/>
      <c r="Y448" s="3320"/>
      <c r="Z448" s="3321"/>
      <c r="AA448" s="3320"/>
      <c r="AB448" s="3781"/>
      <c r="AC448" s="3656"/>
      <c r="AD448" s="3654"/>
      <c r="AE448" s="3654"/>
      <c r="AF448" s="3654"/>
      <c r="AG448"/>
      <c r="AH448"/>
      <c r="AI448"/>
      <c r="AJ448"/>
      <c r="AK448"/>
      <c r="AL448"/>
      <c r="AM448"/>
      <c r="AN448"/>
      <c r="AO448"/>
      <c r="AP448"/>
      <c r="AQ448"/>
      <c r="AR448"/>
      <c r="AS448"/>
      <c r="AT448"/>
      <c r="AU448"/>
      <c r="AV448"/>
      <c r="AW448"/>
      <c r="AX448"/>
      <c r="AY448"/>
      <c r="AZ448"/>
      <c r="BA448"/>
      <c r="BB448"/>
      <c r="BC448"/>
      <c r="BD448"/>
    </row>
    <row r="449" spans="1:56" s="2335" customFormat="1">
      <c r="A449"/>
      <c r="B449"/>
      <c r="C449"/>
      <c r="D449"/>
      <c r="E449"/>
      <c r="F449"/>
      <c r="G449" s="2537"/>
      <c r="H449"/>
      <c r="I449"/>
      <c r="J449"/>
      <c r="K449"/>
      <c r="L449" s="3530"/>
      <c r="M449"/>
      <c r="N449" s="2537"/>
      <c r="O449"/>
      <c r="P449" s="3130"/>
      <c r="Q449"/>
      <c r="R449" s="3530"/>
      <c r="S449"/>
      <c r="T449"/>
      <c r="U449" s="3130"/>
      <c r="V449"/>
      <c r="W449"/>
      <c r="X449" s="3320"/>
      <c r="Y449" s="3320"/>
      <c r="Z449" s="3321"/>
      <c r="AA449" s="3320"/>
      <c r="AB449" s="3781"/>
      <c r="AC449" s="3656"/>
      <c r="AD449" s="3654"/>
      <c r="AE449" s="3654"/>
      <c r="AF449" s="3654"/>
      <c r="AG449"/>
      <c r="AH449"/>
      <c r="AI449"/>
      <c r="AJ449"/>
      <c r="AK449"/>
      <c r="AL449"/>
      <c r="AM449"/>
      <c r="AN449"/>
      <c r="AO449"/>
      <c r="AP449"/>
      <c r="AQ449"/>
      <c r="AR449"/>
      <c r="AS449"/>
      <c r="AT449"/>
      <c r="AU449"/>
      <c r="AV449"/>
      <c r="AW449"/>
      <c r="AX449"/>
      <c r="AY449"/>
      <c r="AZ449"/>
      <c r="BA449"/>
      <c r="BB449"/>
      <c r="BC449"/>
      <c r="BD449"/>
    </row>
    <row r="450" spans="1:56" s="2335" customFormat="1">
      <c r="A450"/>
      <c r="B450"/>
      <c r="C450"/>
      <c r="D450"/>
      <c r="E450"/>
      <c r="F450"/>
      <c r="G450" s="2537"/>
      <c r="H450"/>
      <c r="I450"/>
      <c r="J450"/>
      <c r="K450"/>
      <c r="L450" s="3530"/>
      <c r="M450"/>
      <c r="N450" s="2537"/>
      <c r="O450"/>
      <c r="P450" s="3130"/>
      <c r="Q450"/>
      <c r="R450" s="3530"/>
      <c r="S450"/>
      <c r="T450"/>
      <c r="U450" s="3130"/>
      <c r="V450"/>
      <c r="W450"/>
      <c r="X450" s="3320"/>
      <c r="Y450" s="3320"/>
      <c r="Z450" s="3321"/>
      <c r="AA450" s="3320"/>
      <c r="AB450" s="3781"/>
      <c r="AC450" s="3656"/>
      <c r="AD450" s="3654"/>
      <c r="AE450" s="3654"/>
      <c r="AF450" s="3654"/>
      <c r="AG450"/>
      <c r="AH450"/>
      <c r="AI450"/>
      <c r="AJ450"/>
      <c r="AK450"/>
      <c r="AL450"/>
      <c r="AM450"/>
      <c r="AN450"/>
      <c r="AO450"/>
      <c r="AP450"/>
      <c r="AQ450"/>
      <c r="AR450"/>
      <c r="AS450"/>
      <c r="AT450"/>
      <c r="AU450"/>
      <c r="AV450"/>
      <c r="AW450"/>
      <c r="AX450"/>
      <c r="AY450"/>
      <c r="AZ450"/>
      <c r="BA450"/>
      <c r="BB450"/>
      <c r="BC450"/>
      <c r="BD450"/>
    </row>
    <row r="451" spans="1:56" s="2335" customFormat="1">
      <c r="A451"/>
      <c r="B451"/>
      <c r="C451"/>
      <c r="D451"/>
      <c r="E451"/>
      <c r="F451"/>
      <c r="G451" s="2537"/>
      <c r="H451"/>
      <c r="I451"/>
      <c r="J451"/>
      <c r="K451"/>
      <c r="L451" s="3530"/>
      <c r="M451"/>
      <c r="N451" s="2537"/>
      <c r="O451"/>
      <c r="P451" s="3130"/>
      <c r="Q451"/>
      <c r="R451" s="3530"/>
      <c r="S451"/>
      <c r="T451"/>
      <c r="U451" s="3130"/>
      <c r="V451"/>
      <c r="W451"/>
      <c r="X451" s="3320"/>
      <c r="Y451" s="3320"/>
      <c r="Z451" s="3321"/>
      <c r="AA451" s="3320"/>
      <c r="AB451" s="3781"/>
      <c r="AC451" s="3656"/>
      <c r="AD451" s="3654"/>
      <c r="AE451" s="3654"/>
      <c r="AF451" s="3654"/>
      <c r="AG451"/>
      <c r="AH451"/>
      <c r="AI451"/>
      <c r="AJ451"/>
      <c r="AK451"/>
      <c r="AL451"/>
      <c r="AM451"/>
      <c r="AN451"/>
      <c r="AO451"/>
      <c r="AP451"/>
      <c r="AQ451"/>
      <c r="AR451"/>
      <c r="AS451"/>
      <c r="AT451"/>
      <c r="AU451"/>
      <c r="AV451"/>
      <c r="AW451"/>
      <c r="AX451"/>
      <c r="AY451"/>
      <c r="AZ451"/>
      <c r="BA451"/>
      <c r="BB451"/>
      <c r="BC451"/>
      <c r="BD451"/>
    </row>
    <row r="452" spans="1:56" s="2335" customFormat="1">
      <c r="A452"/>
      <c r="B452"/>
      <c r="C452"/>
      <c r="D452"/>
      <c r="E452"/>
      <c r="F452"/>
      <c r="G452" s="2537"/>
      <c r="H452"/>
      <c r="I452"/>
      <c r="J452"/>
      <c r="K452"/>
      <c r="L452" s="3530"/>
      <c r="M452"/>
      <c r="N452" s="2537"/>
      <c r="O452"/>
      <c r="P452" s="3130"/>
      <c r="Q452"/>
      <c r="R452" s="3530"/>
      <c r="S452"/>
      <c r="T452"/>
      <c r="U452" s="3130"/>
      <c r="V452"/>
      <c r="W452"/>
      <c r="X452" s="3320"/>
      <c r="Y452" s="3320"/>
      <c r="Z452" s="3321"/>
      <c r="AA452" s="3320"/>
      <c r="AB452" s="3781"/>
      <c r="AC452" s="3656"/>
      <c r="AD452" s="3654"/>
      <c r="AE452" s="3654"/>
      <c r="AF452" s="3654"/>
      <c r="AG452"/>
      <c r="AH452"/>
      <c r="AI452"/>
      <c r="AJ452"/>
      <c r="AK452"/>
      <c r="AL452"/>
      <c r="AM452"/>
      <c r="AN452"/>
      <c r="AO452"/>
      <c r="AP452"/>
      <c r="AQ452"/>
      <c r="AR452"/>
      <c r="AS452"/>
      <c r="AT452"/>
      <c r="AU452"/>
      <c r="AV452"/>
      <c r="AW452"/>
      <c r="AX452"/>
      <c r="AY452"/>
      <c r="AZ452"/>
      <c r="BA452"/>
      <c r="BB452"/>
      <c r="BC452"/>
      <c r="BD452"/>
    </row>
    <row r="453" spans="1:56" s="2335" customFormat="1">
      <c r="A453"/>
      <c r="B453"/>
      <c r="C453"/>
      <c r="D453"/>
      <c r="E453"/>
      <c r="F453"/>
      <c r="G453" s="2537"/>
      <c r="H453"/>
      <c r="I453"/>
      <c r="J453"/>
      <c r="K453"/>
      <c r="L453" s="3530"/>
      <c r="M453"/>
      <c r="N453" s="2537"/>
      <c r="O453"/>
      <c r="P453" s="3130"/>
      <c r="Q453"/>
      <c r="R453" s="3530"/>
      <c r="S453"/>
      <c r="T453"/>
      <c r="U453" s="3130"/>
      <c r="V453"/>
      <c r="W453"/>
      <c r="X453" s="3320"/>
      <c r="Y453" s="3320"/>
      <c r="Z453" s="3321"/>
      <c r="AA453" s="3320"/>
      <c r="AB453" s="3781"/>
      <c r="AC453" s="3656"/>
      <c r="AD453" s="3654"/>
      <c r="AE453" s="3654"/>
      <c r="AF453" s="3654"/>
      <c r="AG453"/>
      <c r="AH453"/>
      <c r="AI453"/>
      <c r="AJ453"/>
      <c r="AK453"/>
      <c r="AL453"/>
      <c r="AM453"/>
      <c r="AN453"/>
      <c r="AO453"/>
      <c r="AP453"/>
      <c r="AQ453"/>
      <c r="AR453"/>
      <c r="AS453"/>
      <c r="AT453"/>
      <c r="AU453"/>
      <c r="AV453"/>
      <c r="AW453"/>
      <c r="AX453"/>
      <c r="AY453"/>
      <c r="AZ453"/>
      <c r="BA453"/>
      <c r="BB453"/>
      <c r="BC453"/>
      <c r="BD453"/>
    </row>
    <row r="454" spans="1:56" s="2335" customFormat="1">
      <c r="A454"/>
      <c r="B454"/>
      <c r="C454"/>
      <c r="D454"/>
      <c r="E454"/>
      <c r="F454"/>
      <c r="G454" s="2537"/>
      <c r="H454"/>
      <c r="I454"/>
      <c r="J454"/>
      <c r="K454"/>
      <c r="L454" s="3530"/>
      <c r="M454"/>
      <c r="N454" s="2537"/>
      <c r="O454"/>
      <c r="P454" s="3130"/>
      <c r="Q454"/>
      <c r="R454" s="3530"/>
      <c r="S454"/>
      <c r="T454"/>
      <c r="U454" s="3130"/>
      <c r="V454"/>
      <c r="W454"/>
      <c r="X454" s="3320"/>
      <c r="Y454" s="3320"/>
      <c r="Z454" s="3321"/>
      <c r="AA454" s="3320"/>
      <c r="AB454" s="3781"/>
      <c r="AC454" s="3656"/>
      <c r="AD454" s="3654"/>
      <c r="AE454" s="3654"/>
      <c r="AF454" s="3654"/>
      <c r="AG454"/>
      <c r="AH454"/>
      <c r="AI454"/>
      <c r="AJ454"/>
      <c r="AK454"/>
      <c r="AL454"/>
      <c r="AM454"/>
      <c r="AN454"/>
      <c r="AO454"/>
      <c r="AP454"/>
      <c r="AQ454"/>
      <c r="AR454"/>
      <c r="AS454"/>
      <c r="AT454"/>
      <c r="AU454"/>
      <c r="AV454"/>
      <c r="AW454"/>
      <c r="AX454"/>
      <c r="AY454"/>
      <c r="AZ454"/>
      <c r="BA454"/>
      <c r="BB454"/>
      <c r="BC454"/>
      <c r="BD454"/>
    </row>
    <row r="455" spans="1:56" s="2335" customFormat="1">
      <c r="A455"/>
      <c r="B455"/>
      <c r="C455"/>
      <c r="D455"/>
      <c r="E455"/>
      <c r="F455"/>
      <c r="G455" s="2537"/>
      <c r="H455"/>
      <c r="I455"/>
      <c r="J455"/>
      <c r="K455"/>
      <c r="L455" s="3530"/>
      <c r="M455"/>
      <c r="N455" s="2537"/>
      <c r="O455"/>
      <c r="P455" s="3130"/>
      <c r="Q455"/>
      <c r="R455" s="3530"/>
      <c r="S455"/>
      <c r="T455"/>
      <c r="U455" s="3130"/>
      <c r="V455"/>
      <c r="W455"/>
      <c r="X455" s="3320"/>
      <c r="Y455" s="3320"/>
      <c r="Z455" s="3321"/>
      <c r="AA455" s="3320"/>
      <c r="AB455" s="3781"/>
      <c r="AC455" s="3656"/>
      <c r="AD455" s="3654"/>
      <c r="AE455" s="3654"/>
      <c r="AF455" s="3654"/>
      <c r="AG455"/>
      <c r="AH455"/>
      <c r="AI455"/>
      <c r="AJ455"/>
      <c r="AK455"/>
      <c r="AL455"/>
      <c r="AM455"/>
      <c r="AN455"/>
      <c r="AO455"/>
      <c r="AP455"/>
      <c r="AQ455"/>
      <c r="AR455"/>
      <c r="AS455"/>
      <c r="AT455"/>
      <c r="AU455"/>
      <c r="AV455"/>
      <c r="AW455"/>
      <c r="AX455"/>
      <c r="AY455"/>
      <c r="AZ455"/>
      <c r="BA455"/>
      <c r="BB455"/>
      <c r="BC455"/>
      <c r="BD455"/>
    </row>
    <row r="456" spans="1:56" s="2335" customFormat="1">
      <c r="A456"/>
      <c r="B456"/>
      <c r="C456"/>
      <c r="D456"/>
      <c r="E456"/>
      <c r="F456"/>
      <c r="G456" s="2537"/>
      <c r="H456"/>
      <c r="I456"/>
      <c r="J456"/>
      <c r="K456"/>
      <c r="L456" s="3530"/>
      <c r="M456"/>
      <c r="N456" s="2537"/>
      <c r="O456"/>
      <c r="P456" s="3130"/>
      <c r="Q456"/>
      <c r="R456" s="3530"/>
      <c r="S456"/>
      <c r="T456"/>
      <c r="U456" s="3130"/>
      <c r="V456"/>
      <c r="W456"/>
      <c r="X456" s="3320"/>
      <c r="Y456" s="3320"/>
      <c r="Z456" s="3321"/>
      <c r="AA456" s="3320"/>
      <c r="AB456" s="3781"/>
      <c r="AC456" s="3656"/>
      <c r="AD456" s="3654"/>
      <c r="AE456" s="3654"/>
      <c r="AF456" s="3654"/>
      <c r="AG456"/>
      <c r="AH456"/>
      <c r="AI456"/>
      <c r="AJ456"/>
      <c r="AK456"/>
      <c r="AL456"/>
      <c r="AM456"/>
      <c r="AN456"/>
      <c r="AO456"/>
      <c r="AP456"/>
      <c r="AQ456"/>
      <c r="AR456"/>
      <c r="AS456"/>
      <c r="AT456"/>
      <c r="AU456"/>
      <c r="AV456"/>
      <c r="AW456"/>
      <c r="AX456"/>
      <c r="AY456"/>
      <c r="AZ456"/>
      <c r="BA456"/>
      <c r="BB456"/>
      <c r="BC456"/>
      <c r="BD456"/>
    </row>
    <row r="457" spans="1:56" s="2335" customFormat="1">
      <c r="A457"/>
      <c r="B457"/>
      <c r="C457"/>
      <c r="D457"/>
      <c r="E457"/>
      <c r="F457"/>
      <c r="G457" s="2537"/>
      <c r="H457"/>
      <c r="I457"/>
      <c r="J457"/>
      <c r="K457"/>
      <c r="L457" s="3530"/>
      <c r="M457"/>
      <c r="N457" s="2537"/>
      <c r="O457"/>
      <c r="P457" s="3130"/>
      <c r="Q457"/>
      <c r="R457" s="3530"/>
      <c r="S457"/>
      <c r="T457"/>
      <c r="U457" s="3130"/>
      <c r="V457"/>
      <c r="W457"/>
      <c r="X457" s="3320"/>
      <c r="Y457" s="3320"/>
      <c r="Z457" s="3321"/>
      <c r="AA457" s="3320"/>
      <c r="AB457" s="3781"/>
      <c r="AC457" s="3656"/>
      <c r="AD457" s="3654"/>
      <c r="AE457" s="3654"/>
      <c r="AF457" s="3654"/>
      <c r="AG457"/>
      <c r="AH457"/>
      <c r="AI457"/>
      <c r="AJ457"/>
      <c r="AK457"/>
      <c r="AL457"/>
      <c r="AM457"/>
      <c r="AN457"/>
      <c r="AO457"/>
      <c r="AP457"/>
      <c r="AQ457"/>
      <c r="AR457"/>
      <c r="AS457"/>
      <c r="AT457"/>
      <c r="AU457"/>
      <c r="AV457"/>
      <c r="AW457"/>
      <c r="AX457"/>
      <c r="AY457"/>
      <c r="AZ457"/>
      <c r="BA457"/>
      <c r="BB457"/>
      <c r="BC457"/>
      <c r="BD457"/>
    </row>
    <row r="458" spans="1:56" s="2335" customFormat="1">
      <c r="A458"/>
      <c r="B458"/>
      <c r="C458"/>
      <c r="D458"/>
      <c r="E458"/>
      <c r="F458"/>
      <c r="G458" s="2537"/>
      <c r="H458"/>
      <c r="I458"/>
      <c r="J458"/>
      <c r="K458"/>
      <c r="L458" s="3530"/>
      <c r="M458"/>
      <c r="N458" s="2537"/>
      <c r="O458"/>
      <c r="P458" s="3130"/>
      <c r="Q458"/>
      <c r="R458" s="3530"/>
      <c r="S458"/>
      <c r="T458"/>
      <c r="U458" s="3130"/>
      <c r="V458"/>
      <c r="W458"/>
      <c r="X458" s="3320"/>
      <c r="Y458" s="3320"/>
      <c r="Z458" s="3321"/>
      <c r="AA458" s="3320"/>
      <c r="AB458" s="3781"/>
      <c r="AC458" s="3656"/>
      <c r="AD458" s="3654"/>
      <c r="AE458" s="3654"/>
      <c r="AF458" s="3654"/>
      <c r="AG458"/>
      <c r="AH458"/>
      <c r="AI458"/>
      <c r="AJ458"/>
      <c r="AK458"/>
      <c r="AL458"/>
      <c r="AM458"/>
      <c r="AN458"/>
      <c r="AO458"/>
      <c r="AP458"/>
      <c r="AQ458"/>
      <c r="AR458"/>
      <c r="AS458"/>
      <c r="AT458"/>
      <c r="AU458"/>
      <c r="AV458"/>
      <c r="AW458"/>
      <c r="AX458"/>
      <c r="AY458"/>
      <c r="AZ458"/>
      <c r="BA458"/>
      <c r="BB458"/>
      <c r="BC458"/>
      <c r="BD458"/>
    </row>
    <row r="459" spans="1:56" s="2335" customFormat="1">
      <c r="A459"/>
      <c r="B459"/>
      <c r="C459"/>
      <c r="D459"/>
      <c r="E459"/>
      <c r="F459"/>
      <c r="G459" s="2537"/>
      <c r="H459"/>
      <c r="I459"/>
      <c r="J459"/>
      <c r="K459"/>
      <c r="L459" s="3530"/>
      <c r="M459"/>
      <c r="N459" s="2537"/>
      <c r="O459"/>
      <c r="P459" s="3130"/>
      <c r="Q459"/>
      <c r="R459" s="3530"/>
      <c r="S459"/>
      <c r="T459"/>
      <c r="U459" s="3130"/>
      <c r="V459"/>
      <c r="W459"/>
      <c r="X459" s="3320"/>
      <c r="Y459" s="3320"/>
      <c r="Z459" s="3321"/>
      <c r="AA459" s="3320"/>
      <c r="AB459" s="3781"/>
      <c r="AC459" s="3656"/>
      <c r="AD459" s="3654"/>
      <c r="AE459" s="3654"/>
      <c r="AF459" s="3654"/>
      <c r="AG459"/>
      <c r="AH459"/>
      <c r="AI459"/>
      <c r="AJ459"/>
      <c r="AK459"/>
      <c r="AL459"/>
      <c r="AM459"/>
      <c r="AN459"/>
      <c r="AO459"/>
      <c r="AP459"/>
      <c r="AQ459"/>
      <c r="AR459"/>
      <c r="AS459"/>
      <c r="AT459"/>
      <c r="AU459"/>
      <c r="AV459"/>
      <c r="AW459"/>
      <c r="AX459"/>
      <c r="AY459"/>
      <c r="AZ459"/>
      <c r="BA459"/>
      <c r="BB459"/>
      <c r="BC459"/>
      <c r="BD459"/>
    </row>
    <row r="460" spans="1:56" s="2335" customFormat="1">
      <c r="A460"/>
      <c r="B460"/>
      <c r="C460"/>
      <c r="D460"/>
      <c r="E460"/>
      <c r="F460"/>
      <c r="G460" s="2537"/>
      <c r="H460"/>
      <c r="I460"/>
      <c r="J460"/>
      <c r="K460"/>
      <c r="L460" s="3530"/>
      <c r="M460"/>
      <c r="N460" s="2537"/>
      <c r="O460"/>
      <c r="P460" s="3130"/>
      <c r="Q460"/>
      <c r="R460" s="3530"/>
      <c r="S460"/>
      <c r="T460"/>
      <c r="U460" s="3130"/>
      <c r="V460"/>
      <c r="W460"/>
      <c r="X460" s="3320"/>
      <c r="Y460" s="3320"/>
      <c r="Z460" s="3321"/>
      <c r="AA460" s="3320"/>
      <c r="AB460" s="3781"/>
      <c r="AC460" s="3656"/>
      <c r="AD460" s="3654"/>
      <c r="AE460" s="3654"/>
      <c r="AF460" s="3654"/>
      <c r="AG460"/>
      <c r="AH460"/>
      <c r="AI460"/>
      <c r="AJ460"/>
      <c r="AK460"/>
      <c r="AL460"/>
      <c r="AM460"/>
      <c r="AN460"/>
      <c r="AO460"/>
      <c r="AP460"/>
      <c r="AQ460"/>
      <c r="AR460"/>
      <c r="AS460"/>
      <c r="AT460"/>
      <c r="AU460"/>
      <c r="AV460"/>
      <c r="AW460"/>
      <c r="AX460"/>
      <c r="AY460"/>
      <c r="AZ460"/>
      <c r="BA460"/>
      <c r="BB460"/>
      <c r="BC460"/>
      <c r="BD460"/>
    </row>
    <row r="461" spans="1:56" s="2335" customFormat="1">
      <c r="A461"/>
      <c r="B461"/>
      <c r="C461"/>
      <c r="D461"/>
      <c r="E461"/>
      <c r="F461"/>
      <c r="G461" s="2537"/>
      <c r="H461"/>
      <c r="I461"/>
      <c r="J461"/>
      <c r="K461"/>
      <c r="L461" s="3530"/>
      <c r="M461"/>
      <c r="N461" s="2537"/>
      <c r="O461"/>
      <c r="P461" s="3130"/>
      <c r="Q461"/>
      <c r="R461" s="3530"/>
      <c r="S461"/>
      <c r="T461"/>
      <c r="U461" s="3130"/>
      <c r="V461"/>
      <c r="W461"/>
      <c r="X461" s="3320"/>
      <c r="Y461" s="3320"/>
      <c r="Z461" s="3321"/>
      <c r="AA461" s="3320"/>
      <c r="AB461" s="3781"/>
      <c r="AC461" s="3656"/>
      <c r="AD461" s="3654"/>
      <c r="AE461" s="3654"/>
      <c r="AF461" s="3654"/>
      <c r="AG461"/>
      <c r="AH461"/>
      <c r="AI461"/>
      <c r="AJ461"/>
      <c r="AK461"/>
      <c r="AL461"/>
      <c r="AM461"/>
      <c r="AN461"/>
      <c r="AO461"/>
      <c r="AP461"/>
      <c r="AQ461"/>
      <c r="AR461"/>
      <c r="AS461"/>
      <c r="AT461"/>
      <c r="AU461"/>
      <c r="AV461"/>
      <c r="AW461"/>
      <c r="AX461"/>
      <c r="AY461"/>
      <c r="AZ461"/>
      <c r="BA461"/>
      <c r="BB461"/>
      <c r="BC461"/>
      <c r="BD461"/>
    </row>
    <row r="462" spans="1:56" s="2335" customFormat="1">
      <c r="A462"/>
      <c r="B462"/>
      <c r="C462"/>
      <c r="D462"/>
      <c r="E462"/>
      <c r="F462"/>
      <c r="G462" s="2537"/>
      <c r="H462"/>
      <c r="I462"/>
      <c r="J462"/>
      <c r="K462"/>
      <c r="L462" s="3530"/>
      <c r="M462"/>
      <c r="N462" s="2537"/>
      <c r="O462"/>
      <c r="P462" s="3130"/>
      <c r="Q462"/>
      <c r="R462" s="3530"/>
      <c r="S462"/>
      <c r="T462"/>
      <c r="U462" s="3130"/>
      <c r="V462"/>
      <c r="W462"/>
      <c r="X462" s="3320"/>
      <c r="Y462" s="3320"/>
      <c r="Z462" s="3321"/>
      <c r="AA462" s="3320"/>
      <c r="AB462" s="3781"/>
      <c r="AC462" s="3656"/>
      <c r="AD462" s="3654"/>
      <c r="AE462" s="3654"/>
      <c r="AF462" s="3654"/>
      <c r="AG462"/>
      <c r="AH462"/>
      <c r="AI462"/>
      <c r="AJ462"/>
      <c r="AK462"/>
      <c r="AL462"/>
      <c r="AM462"/>
      <c r="AN462"/>
      <c r="AO462"/>
      <c r="AP462"/>
      <c r="AQ462"/>
      <c r="AR462"/>
      <c r="AS462"/>
      <c r="AT462"/>
      <c r="AU462"/>
      <c r="AV462"/>
      <c r="AW462"/>
      <c r="AX462"/>
      <c r="AY462"/>
      <c r="AZ462"/>
      <c r="BA462"/>
      <c r="BB462"/>
      <c r="BC462"/>
      <c r="BD462"/>
    </row>
    <row r="463" spans="1:56" s="2335" customFormat="1">
      <c r="A463"/>
      <c r="B463"/>
      <c r="C463"/>
      <c r="D463"/>
      <c r="E463"/>
      <c r="F463"/>
      <c r="G463" s="2537"/>
      <c r="H463"/>
      <c r="I463"/>
      <c r="J463"/>
      <c r="K463"/>
      <c r="L463" s="3530"/>
      <c r="M463"/>
      <c r="N463" s="2537"/>
      <c r="O463"/>
      <c r="P463" s="3130"/>
      <c r="Q463"/>
      <c r="R463" s="3530"/>
      <c r="S463"/>
      <c r="T463"/>
      <c r="U463" s="3130"/>
      <c r="V463"/>
      <c r="W463"/>
      <c r="X463" s="3320"/>
      <c r="Y463" s="3320"/>
      <c r="Z463" s="3321"/>
      <c r="AA463" s="3320"/>
      <c r="AB463" s="3781"/>
      <c r="AC463" s="3656"/>
      <c r="AD463" s="3654"/>
      <c r="AE463" s="3654"/>
      <c r="AF463" s="3654"/>
      <c r="AG463"/>
      <c r="AH463"/>
      <c r="AI463"/>
      <c r="AJ463"/>
      <c r="AK463"/>
      <c r="AL463"/>
      <c r="AM463"/>
      <c r="AN463"/>
      <c r="AO463"/>
      <c r="AP463"/>
      <c r="AQ463"/>
      <c r="AR463"/>
      <c r="AS463"/>
      <c r="AT463"/>
      <c r="AU463"/>
      <c r="AV463"/>
      <c r="AW463"/>
      <c r="AX463"/>
      <c r="AY463"/>
      <c r="AZ463"/>
      <c r="BA463"/>
      <c r="BB463"/>
      <c r="BC463"/>
      <c r="BD463"/>
    </row>
    <row r="464" spans="1:56" s="2335" customFormat="1">
      <c r="A464"/>
      <c r="B464"/>
      <c r="C464"/>
      <c r="D464"/>
      <c r="E464"/>
      <c r="F464"/>
      <c r="G464" s="2537"/>
      <c r="H464"/>
      <c r="I464"/>
      <c r="J464"/>
      <c r="K464"/>
      <c r="L464" s="3530"/>
      <c r="M464"/>
      <c r="N464" s="2537"/>
      <c r="O464"/>
      <c r="P464" s="3130"/>
      <c r="Q464"/>
      <c r="R464" s="3530"/>
      <c r="S464"/>
      <c r="T464"/>
      <c r="U464" s="3130"/>
      <c r="V464"/>
      <c r="W464"/>
      <c r="X464" s="3320"/>
      <c r="Y464" s="3320"/>
      <c r="Z464" s="3321"/>
      <c r="AA464" s="3320"/>
      <c r="AB464" s="3781"/>
      <c r="AC464" s="3656"/>
      <c r="AD464" s="3654"/>
      <c r="AE464" s="3654"/>
      <c r="AF464" s="3654"/>
      <c r="AG464"/>
      <c r="AH464"/>
      <c r="AI464"/>
      <c r="AJ464"/>
      <c r="AK464"/>
      <c r="AL464"/>
      <c r="AM464"/>
      <c r="AN464"/>
      <c r="AO464"/>
      <c r="AP464"/>
      <c r="AQ464"/>
      <c r="AR464"/>
      <c r="AS464"/>
      <c r="AT464"/>
      <c r="AU464"/>
      <c r="AV464"/>
      <c r="AW464"/>
      <c r="AX464"/>
      <c r="AY464"/>
      <c r="AZ464"/>
      <c r="BA464"/>
      <c r="BB464"/>
      <c r="BC464"/>
      <c r="BD464"/>
    </row>
    <row r="465" spans="1:56" s="2335" customFormat="1">
      <c r="A465"/>
      <c r="B465"/>
      <c r="C465"/>
      <c r="D465"/>
      <c r="E465"/>
      <c r="F465"/>
      <c r="G465" s="2537"/>
      <c r="H465"/>
      <c r="I465"/>
      <c r="J465"/>
      <c r="K465"/>
      <c r="L465" s="3530"/>
      <c r="M465"/>
      <c r="N465" s="2537"/>
      <c r="O465"/>
      <c r="P465" s="3130"/>
      <c r="Q465"/>
      <c r="R465" s="3530"/>
      <c r="S465"/>
      <c r="T465"/>
      <c r="U465" s="3130"/>
      <c r="V465"/>
      <c r="W465"/>
      <c r="X465" s="3320"/>
      <c r="Y465" s="3320"/>
      <c r="Z465" s="3321"/>
      <c r="AA465" s="3320"/>
      <c r="AB465" s="3781"/>
      <c r="AC465" s="3656"/>
      <c r="AD465" s="3654"/>
      <c r="AE465" s="3654"/>
      <c r="AF465" s="3654"/>
      <c r="AG465"/>
      <c r="AH465"/>
      <c r="AI465"/>
      <c r="AJ465"/>
      <c r="AK465"/>
      <c r="AL465"/>
      <c r="AM465"/>
      <c r="AN465"/>
      <c r="AO465"/>
      <c r="AP465"/>
      <c r="AQ465"/>
      <c r="AR465"/>
      <c r="AS465"/>
      <c r="AT465"/>
      <c r="AU465"/>
      <c r="AV465"/>
      <c r="AW465"/>
      <c r="AX465"/>
      <c r="AY465"/>
      <c r="AZ465"/>
      <c r="BA465"/>
      <c r="BB465"/>
      <c r="BC465"/>
      <c r="BD465"/>
    </row>
    <row r="466" spans="1:56" s="2335" customFormat="1">
      <c r="A466"/>
      <c r="B466"/>
      <c r="C466"/>
      <c r="D466"/>
      <c r="E466"/>
      <c r="F466"/>
      <c r="G466" s="2537"/>
      <c r="H466"/>
      <c r="I466"/>
      <c r="J466"/>
      <c r="K466"/>
      <c r="L466" s="3530"/>
      <c r="M466"/>
      <c r="N466" s="2537"/>
      <c r="O466"/>
      <c r="P466" s="3130"/>
      <c r="Q466"/>
      <c r="R466" s="3530"/>
      <c r="S466"/>
      <c r="T466"/>
      <c r="U466" s="3130"/>
      <c r="V466"/>
      <c r="W466"/>
      <c r="X466" s="3320"/>
      <c r="Y466" s="3320"/>
      <c r="Z466" s="3321"/>
      <c r="AA466" s="3320"/>
      <c r="AB466" s="3781"/>
      <c r="AC466" s="3656"/>
      <c r="AD466" s="3654"/>
      <c r="AE466" s="3654"/>
      <c r="AF466" s="3654"/>
      <c r="AG466"/>
      <c r="AH466"/>
      <c r="AI466"/>
      <c r="AJ466"/>
      <c r="AK466"/>
      <c r="AL466"/>
      <c r="AM466"/>
      <c r="AN466"/>
      <c r="AO466"/>
      <c r="AP466"/>
      <c r="AQ466"/>
      <c r="AR466"/>
      <c r="AS466"/>
      <c r="AT466"/>
      <c r="AU466"/>
      <c r="AV466"/>
      <c r="AW466"/>
      <c r="AX466"/>
      <c r="AY466"/>
      <c r="AZ466"/>
      <c r="BA466"/>
      <c r="BB466"/>
      <c r="BC466"/>
      <c r="BD466"/>
    </row>
    <row r="467" spans="1:56" s="2335" customFormat="1">
      <c r="A467"/>
      <c r="B467"/>
      <c r="C467"/>
      <c r="D467"/>
      <c r="E467"/>
      <c r="F467"/>
      <c r="G467" s="2537"/>
      <c r="H467"/>
      <c r="I467"/>
      <c r="J467"/>
      <c r="K467"/>
      <c r="L467" s="3530"/>
      <c r="M467"/>
      <c r="N467" s="2537"/>
      <c r="O467"/>
      <c r="P467" s="3130"/>
      <c r="Q467"/>
      <c r="R467" s="3530"/>
      <c r="S467"/>
      <c r="T467"/>
      <c r="U467" s="3130"/>
      <c r="V467"/>
      <c r="W467"/>
      <c r="X467" s="3320"/>
      <c r="Y467" s="3320"/>
      <c r="Z467" s="3321"/>
      <c r="AA467" s="3320"/>
      <c r="AB467" s="3781"/>
      <c r="AC467" s="3656"/>
      <c r="AD467" s="3654"/>
      <c r="AE467" s="3654"/>
      <c r="AF467" s="3654"/>
      <c r="AG467"/>
      <c r="AH467"/>
      <c r="AI467"/>
      <c r="AJ467"/>
      <c r="AK467"/>
      <c r="AL467"/>
      <c r="AM467"/>
      <c r="AN467"/>
      <c r="AO467"/>
      <c r="AP467"/>
      <c r="AQ467"/>
      <c r="AR467"/>
      <c r="AS467"/>
      <c r="AT467"/>
      <c r="AU467"/>
      <c r="AV467"/>
      <c r="AW467"/>
      <c r="AX467"/>
      <c r="AY467"/>
      <c r="AZ467"/>
      <c r="BA467"/>
      <c r="BB467"/>
      <c r="BC467"/>
      <c r="BD467"/>
    </row>
    <row r="468" spans="1:56" s="2335" customFormat="1">
      <c r="A468"/>
      <c r="B468"/>
      <c r="C468"/>
      <c r="D468"/>
      <c r="E468"/>
      <c r="F468"/>
      <c r="G468" s="2537"/>
      <c r="H468"/>
      <c r="I468"/>
      <c r="J468"/>
      <c r="K468"/>
      <c r="L468" s="3530"/>
      <c r="M468"/>
      <c r="N468" s="2537"/>
      <c r="O468"/>
      <c r="P468" s="3130"/>
      <c r="Q468"/>
      <c r="R468" s="3530"/>
      <c r="S468"/>
      <c r="T468"/>
      <c r="U468" s="3130"/>
      <c r="V468"/>
      <c r="W468"/>
      <c r="X468" s="3320"/>
      <c r="Y468" s="3320"/>
      <c r="Z468" s="3321"/>
      <c r="AA468" s="3320"/>
      <c r="AB468" s="3781"/>
      <c r="AC468" s="3656"/>
      <c r="AD468" s="3654"/>
      <c r="AE468" s="3654"/>
      <c r="AF468" s="3654"/>
      <c r="AG468"/>
      <c r="AH468"/>
      <c r="AI468"/>
      <c r="AJ468"/>
      <c r="AK468"/>
      <c r="AL468"/>
      <c r="AM468"/>
      <c r="AN468"/>
      <c r="AO468"/>
      <c r="AP468"/>
      <c r="AQ468"/>
      <c r="AR468"/>
      <c r="AS468"/>
      <c r="AT468"/>
      <c r="AU468"/>
      <c r="AV468"/>
      <c r="AW468"/>
      <c r="AX468"/>
      <c r="AY468"/>
      <c r="AZ468"/>
      <c r="BA468"/>
      <c r="BB468"/>
      <c r="BC468"/>
      <c r="BD468"/>
    </row>
    <row r="469" spans="1:56" s="2335" customFormat="1">
      <c r="A469"/>
      <c r="B469"/>
      <c r="C469"/>
      <c r="D469"/>
      <c r="E469"/>
      <c r="F469"/>
      <c r="G469" s="2537"/>
      <c r="H469"/>
      <c r="I469"/>
      <c r="J469"/>
      <c r="K469"/>
      <c r="L469" s="3530"/>
      <c r="M469"/>
      <c r="N469" s="2537"/>
      <c r="O469"/>
      <c r="P469" s="3130"/>
      <c r="Q469"/>
      <c r="R469" s="3530"/>
      <c r="S469"/>
      <c r="T469"/>
      <c r="U469" s="3130"/>
      <c r="V469"/>
      <c r="W469"/>
      <c r="X469" s="3320"/>
      <c r="Y469" s="3320"/>
      <c r="Z469" s="3321"/>
      <c r="AA469" s="3320"/>
      <c r="AB469" s="3781"/>
      <c r="AC469" s="3656"/>
      <c r="AD469" s="3654"/>
      <c r="AE469" s="3654"/>
      <c r="AF469" s="3654"/>
      <c r="AG469"/>
      <c r="AH469"/>
      <c r="AI469"/>
      <c r="AJ469"/>
      <c r="AK469"/>
      <c r="AL469"/>
      <c r="AM469"/>
      <c r="AN469"/>
      <c r="AO469"/>
      <c r="AP469"/>
      <c r="AQ469"/>
      <c r="AR469"/>
      <c r="AS469"/>
      <c r="AT469"/>
      <c r="AU469"/>
      <c r="AV469"/>
      <c r="AW469"/>
      <c r="AX469"/>
      <c r="AY469"/>
      <c r="AZ469"/>
      <c r="BA469"/>
      <c r="BB469"/>
      <c r="BC469"/>
      <c r="BD469"/>
    </row>
    <row r="470" spans="1:56" s="2335" customFormat="1">
      <c r="A470"/>
      <c r="B470"/>
      <c r="C470"/>
      <c r="D470"/>
      <c r="E470"/>
      <c r="F470"/>
      <c r="G470" s="2537"/>
      <c r="H470"/>
      <c r="I470"/>
      <c r="J470"/>
      <c r="K470"/>
      <c r="L470" s="3530"/>
      <c r="M470"/>
      <c r="N470" s="2537"/>
      <c r="O470"/>
      <c r="P470" s="3130"/>
      <c r="Q470"/>
      <c r="R470" s="3530"/>
      <c r="S470"/>
      <c r="T470"/>
      <c r="U470" s="3130"/>
      <c r="V470"/>
      <c r="W470"/>
      <c r="X470" s="3320"/>
      <c r="Y470" s="3320"/>
      <c r="Z470" s="3321"/>
      <c r="AA470" s="3320"/>
      <c r="AB470" s="3781"/>
      <c r="AC470" s="3656"/>
      <c r="AD470" s="3654"/>
      <c r="AE470" s="3654"/>
      <c r="AF470" s="3654"/>
      <c r="AG470"/>
      <c r="AH470"/>
      <c r="AI470"/>
      <c r="AJ470"/>
      <c r="AK470"/>
      <c r="AL470"/>
      <c r="AM470"/>
      <c r="AN470"/>
      <c r="AO470"/>
      <c r="AP470"/>
      <c r="AQ470"/>
      <c r="AR470"/>
      <c r="AS470"/>
      <c r="AT470"/>
      <c r="AU470"/>
      <c r="AV470"/>
      <c r="AW470"/>
      <c r="AX470"/>
      <c r="AY470"/>
      <c r="AZ470"/>
      <c r="BA470"/>
      <c r="BB470"/>
      <c r="BC470"/>
      <c r="BD470"/>
    </row>
    <row r="471" spans="1:56" s="2335" customFormat="1">
      <c r="A471"/>
      <c r="B471"/>
      <c r="C471"/>
      <c r="D471"/>
      <c r="E471"/>
      <c r="F471"/>
      <c r="G471" s="2537"/>
      <c r="H471"/>
      <c r="I471"/>
      <c r="J471"/>
      <c r="K471"/>
      <c r="L471" s="3530"/>
      <c r="M471"/>
      <c r="N471" s="2537"/>
      <c r="O471"/>
      <c r="P471" s="3130"/>
      <c r="Q471"/>
      <c r="R471" s="3530"/>
      <c r="S471"/>
      <c r="T471"/>
      <c r="U471" s="3130"/>
      <c r="V471"/>
      <c r="W471"/>
      <c r="X471" s="3320"/>
      <c r="Y471" s="3320"/>
      <c r="Z471" s="3321"/>
      <c r="AA471" s="3320"/>
      <c r="AB471" s="3781"/>
      <c r="AC471" s="3656"/>
      <c r="AD471" s="3654"/>
      <c r="AE471" s="3654"/>
      <c r="AF471" s="3654"/>
      <c r="AG471"/>
      <c r="AH471"/>
      <c r="AI471"/>
      <c r="AJ471"/>
      <c r="AK471"/>
      <c r="AL471"/>
      <c r="AM471"/>
      <c r="AN471"/>
      <c r="AO471"/>
      <c r="AP471"/>
      <c r="AQ471"/>
      <c r="AR471"/>
      <c r="AS471"/>
      <c r="AT471"/>
      <c r="AU471"/>
      <c r="AV471"/>
      <c r="AW471"/>
      <c r="AX471"/>
      <c r="AY471"/>
      <c r="AZ471"/>
      <c r="BA471"/>
      <c r="BB471"/>
      <c r="BC471"/>
      <c r="BD471"/>
    </row>
    <row r="472" spans="1:56" s="2335" customFormat="1">
      <c r="A472"/>
      <c r="B472"/>
      <c r="C472"/>
      <c r="D472"/>
      <c r="E472"/>
      <c r="F472"/>
      <c r="G472" s="2537"/>
      <c r="H472"/>
      <c r="I472"/>
      <c r="J472"/>
      <c r="K472"/>
      <c r="L472" s="3530"/>
      <c r="M472"/>
      <c r="N472" s="2537"/>
      <c r="O472"/>
      <c r="P472" s="3130"/>
      <c r="Q472"/>
      <c r="R472" s="3530"/>
      <c r="S472"/>
      <c r="T472"/>
      <c r="U472" s="3130"/>
      <c r="V472"/>
      <c r="W472"/>
      <c r="X472" s="3320"/>
      <c r="Y472" s="3320"/>
      <c r="Z472" s="3321"/>
      <c r="AA472" s="3320"/>
      <c r="AB472" s="3781"/>
      <c r="AC472" s="3656"/>
      <c r="AD472" s="3654"/>
      <c r="AE472" s="3654"/>
      <c r="AF472" s="3654"/>
      <c r="AG472"/>
      <c r="AH472"/>
      <c r="AI472"/>
      <c r="AJ472"/>
      <c r="AK472"/>
      <c r="AL472"/>
      <c r="AM472"/>
      <c r="AN472"/>
      <c r="AO472"/>
      <c r="AP472"/>
      <c r="AQ472"/>
      <c r="AR472"/>
      <c r="AS472"/>
      <c r="AT472"/>
      <c r="AU472"/>
      <c r="AV472"/>
      <c r="AW472"/>
      <c r="AX472"/>
      <c r="AY472"/>
      <c r="AZ472"/>
      <c r="BA472"/>
      <c r="BB472"/>
      <c r="BC472"/>
      <c r="BD472"/>
    </row>
    <row r="473" spans="1:56" s="2335" customFormat="1">
      <c r="A473"/>
      <c r="B473"/>
      <c r="C473"/>
      <c r="D473"/>
      <c r="E473"/>
      <c r="F473"/>
      <c r="G473" s="2537"/>
      <c r="H473"/>
      <c r="I473"/>
      <c r="J473"/>
      <c r="K473"/>
      <c r="L473" s="3530"/>
      <c r="M473"/>
      <c r="N473" s="2537"/>
      <c r="O473"/>
      <c r="P473" s="3130"/>
      <c r="Q473"/>
      <c r="R473" s="3530"/>
      <c r="S473"/>
      <c r="T473"/>
      <c r="U473" s="3130"/>
      <c r="V473"/>
      <c r="W473"/>
      <c r="X473" s="3320"/>
      <c r="Y473" s="3320"/>
      <c r="Z473" s="3321"/>
      <c r="AA473" s="3320"/>
      <c r="AB473" s="3781"/>
      <c r="AC473" s="3656"/>
      <c r="AD473" s="3654"/>
      <c r="AE473" s="3654"/>
      <c r="AF473" s="3654"/>
      <c r="AG473"/>
      <c r="AH473"/>
      <c r="AI473"/>
      <c r="AJ473"/>
      <c r="AK473"/>
      <c r="AL473"/>
      <c r="AM473"/>
      <c r="AN473"/>
      <c r="AO473"/>
      <c r="AP473"/>
      <c r="AQ473"/>
      <c r="AR473"/>
      <c r="AS473"/>
      <c r="AT473"/>
      <c r="AU473"/>
      <c r="AV473"/>
      <c r="AW473"/>
      <c r="AX473"/>
      <c r="AY473"/>
      <c r="AZ473"/>
      <c r="BA473"/>
      <c r="BB473"/>
      <c r="BC473"/>
      <c r="BD473"/>
    </row>
    <row r="474" spans="1:56" s="2335" customFormat="1">
      <c r="A474"/>
      <c r="B474"/>
      <c r="C474"/>
      <c r="D474"/>
      <c r="E474"/>
      <c r="F474"/>
      <c r="G474" s="2537"/>
      <c r="H474"/>
      <c r="I474"/>
      <c r="J474"/>
      <c r="K474"/>
      <c r="L474" s="3530"/>
      <c r="M474"/>
      <c r="N474" s="2537"/>
      <c r="O474"/>
      <c r="P474" s="3130"/>
      <c r="Q474"/>
      <c r="R474" s="3530"/>
      <c r="S474"/>
      <c r="T474"/>
      <c r="U474" s="3130"/>
      <c r="V474"/>
      <c r="W474"/>
      <c r="X474" s="3320"/>
      <c r="Y474" s="3320"/>
      <c r="Z474" s="3321"/>
      <c r="AA474" s="3320"/>
      <c r="AB474" s="3781"/>
      <c r="AC474" s="3656"/>
      <c r="AD474" s="3654"/>
      <c r="AE474" s="3654"/>
      <c r="AF474" s="3654"/>
      <c r="AG474"/>
      <c r="AH474"/>
      <c r="AI474"/>
      <c r="AJ474"/>
      <c r="AK474"/>
      <c r="AL474"/>
      <c r="AM474"/>
      <c r="AN474"/>
      <c r="AO474"/>
      <c r="AP474"/>
      <c r="AQ474"/>
      <c r="AR474"/>
      <c r="AS474"/>
      <c r="AT474"/>
      <c r="AU474"/>
      <c r="AV474"/>
      <c r="AW474"/>
      <c r="AX474"/>
      <c r="AY474"/>
      <c r="AZ474"/>
      <c r="BA474"/>
      <c r="BB474"/>
      <c r="BC474"/>
      <c r="BD474"/>
    </row>
    <row r="475" spans="1:56" s="2335" customFormat="1">
      <c r="A475"/>
      <c r="B475"/>
      <c r="C475"/>
      <c r="D475"/>
      <c r="E475"/>
      <c r="F475"/>
      <c r="G475" s="2537"/>
      <c r="H475"/>
      <c r="I475"/>
      <c r="J475"/>
      <c r="K475"/>
      <c r="L475" s="3530"/>
      <c r="M475"/>
      <c r="N475" s="2537"/>
      <c r="O475"/>
      <c r="P475" s="3130"/>
      <c r="Q475"/>
      <c r="R475" s="3530"/>
      <c r="S475"/>
      <c r="T475"/>
      <c r="U475" s="3130"/>
      <c r="V475"/>
      <c r="W475"/>
      <c r="X475" s="3320"/>
      <c r="Y475" s="3320"/>
      <c r="Z475" s="3321"/>
      <c r="AA475" s="3320"/>
      <c r="AB475" s="3781"/>
      <c r="AC475" s="3656"/>
      <c r="AD475" s="3654"/>
      <c r="AE475" s="3654"/>
      <c r="AF475" s="3654"/>
      <c r="AG475"/>
      <c r="AH475"/>
      <c r="AI475"/>
      <c r="AJ475"/>
      <c r="AK475"/>
      <c r="AL475"/>
      <c r="AM475"/>
      <c r="AN475"/>
      <c r="AO475"/>
      <c r="AP475"/>
      <c r="AQ475"/>
      <c r="AR475"/>
      <c r="AS475"/>
      <c r="AT475"/>
      <c r="AU475"/>
      <c r="AV475"/>
      <c r="AW475"/>
      <c r="AX475"/>
      <c r="AY475"/>
      <c r="AZ475"/>
      <c r="BA475"/>
      <c r="BB475"/>
      <c r="BC475"/>
      <c r="BD475"/>
    </row>
    <row r="476" spans="1:56" s="2335" customFormat="1">
      <c r="A476"/>
      <c r="B476"/>
      <c r="C476"/>
      <c r="D476"/>
      <c r="E476"/>
      <c r="F476"/>
      <c r="G476" s="2537"/>
      <c r="H476"/>
      <c r="I476"/>
      <c r="J476"/>
      <c r="K476"/>
      <c r="L476" s="3530"/>
      <c r="M476"/>
      <c r="N476" s="2537"/>
      <c r="O476"/>
      <c r="P476" s="3130"/>
      <c r="Q476"/>
      <c r="R476" s="3530"/>
      <c r="S476"/>
      <c r="T476"/>
      <c r="U476" s="3130"/>
      <c r="V476"/>
      <c r="W476"/>
      <c r="X476" s="3320"/>
      <c r="Y476" s="3320"/>
      <c r="Z476" s="3321"/>
      <c r="AA476" s="3320"/>
      <c r="AB476" s="3781"/>
      <c r="AC476" s="3656"/>
      <c r="AD476" s="3654"/>
      <c r="AE476" s="3654"/>
      <c r="AF476" s="3654"/>
      <c r="AG476"/>
      <c r="AH476"/>
      <c r="AI476"/>
      <c r="AJ476"/>
      <c r="AK476"/>
      <c r="AL476"/>
      <c r="AM476"/>
      <c r="AN476"/>
      <c r="AO476"/>
      <c r="AP476"/>
      <c r="AQ476"/>
      <c r="AR476"/>
      <c r="AS476"/>
      <c r="AT476"/>
      <c r="AU476"/>
      <c r="AV476"/>
      <c r="AW476"/>
      <c r="AX476"/>
      <c r="AY476"/>
      <c r="AZ476"/>
      <c r="BA476"/>
      <c r="BB476"/>
      <c r="BC476"/>
      <c r="BD476"/>
    </row>
    <row r="477" spans="1:56" s="2335" customFormat="1">
      <c r="A477"/>
      <c r="B477"/>
      <c r="C477"/>
      <c r="D477"/>
      <c r="E477"/>
      <c r="F477"/>
      <c r="G477" s="2537"/>
      <c r="H477"/>
      <c r="I477"/>
      <c r="J477"/>
      <c r="K477"/>
      <c r="L477" s="3530"/>
      <c r="M477"/>
      <c r="N477" s="2537"/>
      <c r="O477"/>
      <c r="P477" s="3130"/>
      <c r="Q477"/>
      <c r="R477" s="3530"/>
      <c r="S477"/>
      <c r="T477"/>
      <c r="U477" s="3130"/>
      <c r="V477"/>
      <c r="W477"/>
      <c r="X477" s="3320"/>
      <c r="Y477" s="3320"/>
      <c r="Z477" s="3321"/>
      <c r="AA477" s="3320"/>
      <c r="AB477" s="3781"/>
      <c r="AC477" s="3656"/>
      <c r="AD477" s="3654"/>
      <c r="AE477" s="3654"/>
      <c r="AF477" s="3654"/>
      <c r="AG477"/>
      <c r="AH477"/>
      <c r="AI477"/>
      <c r="AJ477"/>
      <c r="AK477"/>
      <c r="AL477"/>
      <c r="AM477"/>
      <c r="AN477"/>
      <c r="AO477"/>
      <c r="AP477"/>
      <c r="AQ477"/>
      <c r="AR477"/>
      <c r="AS477"/>
      <c r="AT477"/>
      <c r="AU477"/>
      <c r="AV477"/>
      <c r="AW477"/>
      <c r="AX477"/>
      <c r="AY477"/>
      <c r="AZ477"/>
      <c r="BA477"/>
      <c r="BB477"/>
      <c r="BC477"/>
      <c r="BD477"/>
    </row>
    <row r="478" spans="1:56" s="2335" customFormat="1">
      <c r="A478"/>
      <c r="B478"/>
      <c r="C478"/>
      <c r="D478"/>
      <c r="E478"/>
      <c r="F478"/>
      <c r="G478" s="2537"/>
      <c r="H478"/>
      <c r="I478"/>
      <c r="J478"/>
      <c r="K478"/>
      <c r="L478" s="3530"/>
      <c r="M478"/>
      <c r="N478" s="2537"/>
      <c r="O478"/>
      <c r="P478" s="3130"/>
      <c r="Q478"/>
      <c r="R478" s="3530"/>
      <c r="S478"/>
      <c r="T478"/>
      <c r="U478" s="3130"/>
      <c r="V478"/>
      <c r="W478"/>
      <c r="X478" s="3320"/>
      <c r="Y478" s="3320"/>
      <c r="Z478" s="3321"/>
      <c r="AA478" s="3320"/>
      <c r="AB478" s="3781"/>
      <c r="AC478" s="3656"/>
      <c r="AD478" s="3654"/>
      <c r="AE478" s="3654"/>
      <c r="AF478" s="3654"/>
      <c r="AG478"/>
      <c r="AH478"/>
      <c r="AI478"/>
      <c r="AJ478"/>
      <c r="AK478"/>
      <c r="AL478"/>
      <c r="AM478"/>
      <c r="AN478"/>
      <c r="AO478"/>
      <c r="AP478"/>
      <c r="AQ478"/>
      <c r="AR478"/>
      <c r="AS478"/>
      <c r="AT478"/>
      <c r="AU478"/>
      <c r="AV478"/>
      <c r="AW478"/>
      <c r="AX478"/>
      <c r="AY478"/>
      <c r="AZ478"/>
      <c r="BA478"/>
      <c r="BB478"/>
      <c r="BC478"/>
      <c r="BD478"/>
    </row>
    <row r="479" spans="1:56" s="2335" customFormat="1">
      <c r="A479"/>
      <c r="B479"/>
      <c r="C479"/>
      <c r="D479"/>
      <c r="E479"/>
      <c r="F479"/>
      <c r="G479" s="2537"/>
      <c r="H479"/>
      <c r="I479"/>
      <c r="J479"/>
      <c r="K479"/>
      <c r="L479" s="3530"/>
      <c r="M479"/>
      <c r="N479" s="2537"/>
      <c r="O479"/>
      <c r="P479" s="3130"/>
      <c r="Q479"/>
      <c r="R479" s="3530"/>
      <c r="S479"/>
      <c r="T479"/>
      <c r="U479" s="3130"/>
      <c r="V479"/>
      <c r="W479"/>
      <c r="X479" s="3320"/>
      <c r="Y479" s="3320"/>
      <c r="Z479" s="3321"/>
      <c r="AA479" s="3320"/>
      <c r="AB479" s="3781"/>
      <c r="AC479" s="3656"/>
      <c r="AD479" s="3654"/>
      <c r="AE479" s="3654"/>
      <c r="AF479" s="3654"/>
      <c r="AG479"/>
      <c r="AH479"/>
      <c r="AI479"/>
      <c r="AJ479"/>
      <c r="AK479"/>
      <c r="AL479"/>
      <c r="AM479"/>
      <c r="AN479"/>
      <c r="AO479"/>
      <c r="AP479"/>
      <c r="AQ479"/>
      <c r="AR479"/>
      <c r="AS479"/>
      <c r="AT479"/>
      <c r="AU479"/>
      <c r="AV479"/>
      <c r="AW479"/>
      <c r="AX479"/>
      <c r="AY479"/>
      <c r="AZ479"/>
      <c r="BA479"/>
      <c r="BB479"/>
      <c r="BC479"/>
      <c r="BD479"/>
    </row>
    <row r="480" spans="1:56" s="2335" customFormat="1">
      <c r="A480"/>
      <c r="B480"/>
      <c r="C480"/>
      <c r="D480"/>
      <c r="E480"/>
      <c r="F480"/>
      <c r="G480" s="2537"/>
      <c r="H480"/>
      <c r="I480"/>
      <c r="J480"/>
      <c r="K480"/>
      <c r="L480" s="3530"/>
      <c r="M480"/>
      <c r="N480" s="2537"/>
      <c r="O480"/>
      <c r="P480" s="3130"/>
      <c r="Q480"/>
      <c r="R480" s="3530"/>
      <c r="S480"/>
      <c r="T480"/>
      <c r="U480" s="3130"/>
      <c r="V480"/>
      <c r="W480"/>
      <c r="X480" s="3320"/>
      <c r="Y480" s="3320"/>
      <c r="Z480" s="3321"/>
      <c r="AA480" s="3320"/>
      <c r="AB480" s="3781"/>
      <c r="AC480" s="3656"/>
      <c r="AD480" s="3654"/>
      <c r="AE480" s="3654"/>
      <c r="AF480" s="3654"/>
      <c r="AG480"/>
      <c r="AH480"/>
      <c r="AI480"/>
      <c r="AJ480"/>
      <c r="AK480"/>
      <c r="AL480"/>
      <c r="AM480"/>
      <c r="AN480"/>
      <c r="AO480"/>
      <c r="AP480"/>
      <c r="AQ480"/>
      <c r="AR480"/>
      <c r="AS480"/>
      <c r="AT480"/>
      <c r="AU480"/>
      <c r="AV480"/>
      <c r="AW480"/>
      <c r="AX480"/>
      <c r="AY480"/>
      <c r="AZ480"/>
      <c r="BA480"/>
      <c r="BB480"/>
      <c r="BC480"/>
      <c r="BD480"/>
    </row>
    <row r="481" spans="1:56" s="2335" customFormat="1">
      <c r="A481"/>
      <c r="B481"/>
      <c r="C481"/>
      <c r="D481"/>
      <c r="E481"/>
      <c r="F481"/>
      <c r="G481" s="2537"/>
      <c r="H481"/>
      <c r="I481"/>
      <c r="J481"/>
      <c r="K481"/>
      <c r="L481" s="3530"/>
      <c r="M481"/>
      <c r="N481" s="2537"/>
      <c r="O481"/>
      <c r="P481" s="3130"/>
      <c r="Q481"/>
      <c r="R481" s="3530"/>
      <c r="S481"/>
      <c r="T481"/>
      <c r="U481" s="3130"/>
      <c r="V481"/>
      <c r="W481"/>
      <c r="X481" s="3320"/>
      <c r="Y481" s="3320"/>
      <c r="Z481" s="3321"/>
      <c r="AA481" s="3320"/>
      <c r="AB481" s="3781"/>
      <c r="AC481" s="3656"/>
      <c r="AD481" s="3654"/>
      <c r="AE481" s="3654"/>
      <c r="AF481" s="3654"/>
      <c r="AG481"/>
      <c r="AH481"/>
      <c r="AI481"/>
      <c r="AJ481"/>
      <c r="AK481"/>
      <c r="AL481"/>
      <c r="AM481"/>
      <c r="AN481"/>
      <c r="AO481"/>
      <c r="AP481"/>
      <c r="AQ481"/>
      <c r="AR481"/>
      <c r="AS481"/>
      <c r="AT481"/>
      <c r="AU481"/>
      <c r="AV481"/>
      <c r="AW481"/>
      <c r="AX481"/>
      <c r="AY481"/>
      <c r="AZ481"/>
      <c r="BA481"/>
      <c r="BB481"/>
      <c r="BC481"/>
      <c r="BD481"/>
    </row>
    <row r="482" spans="1:56" s="2335" customFormat="1">
      <c r="A482"/>
      <c r="B482"/>
      <c r="C482"/>
      <c r="D482"/>
      <c r="E482"/>
      <c r="F482"/>
      <c r="G482" s="2537"/>
      <c r="H482"/>
      <c r="I482"/>
      <c r="J482"/>
      <c r="K482"/>
      <c r="L482" s="3530"/>
      <c r="M482"/>
      <c r="N482" s="2537"/>
      <c r="O482"/>
      <c r="P482" s="3130"/>
      <c r="Q482"/>
      <c r="R482" s="3530"/>
      <c r="S482"/>
      <c r="T482"/>
      <c r="U482" s="3130"/>
      <c r="V482"/>
      <c r="W482"/>
      <c r="X482" s="3320"/>
      <c r="Y482" s="3320"/>
      <c r="Z482" s="3321"/>
      <c r="AA482" s="3320"/>
      <c r="AB482" s="3781"/>
      <c r="AC482" s="3656"/>
      <c r="AD482" s="3654"/>
      <c r="AE482" s="3654"/>
      <c r="AF482" s="3654"/>
      <c r="AG482"/>
      <c r="AH482"/>
      <c r="AI482"/>
      <c r="AJ482"/>
      <c r="AK482"/>
      <c r="AL482"/>
      <c r="AM482"/>
      <c r="AN482"/>
      <c r="AO482"/>
      <c r="AP482"/>
      <c r="AQ482"/>
      <c r="AR482"/>
      <c r="AS482"/>
      <c r="AT482"/>
      <c r="AU482"/>
      <c r="AV482"/>
      <c r="AW482"/>
      <c r="AX482"/>
      <c r="AY482"/>
      <c r="AZ482"/>
      <c r="BA482"/>
      <c r="BB482"/>
      <c r="BC482"/>
      <c r="BD482"/>
    </row>
    <row r="483" spans="1:56" s="2335" customFormat="1">
      <c r="A483"/>
      <c r="B483"/>
      <c r="C483"/>
      <c r="D483"/>
      <c r="E483"/>
      <c r="F483"/>
      <c r="G483" s="2537"/>
      <c r="H483"/>
      <c r="I483"/>
      <c r="J483"/>
      <c r="K483"/>
      <c r="L483" s="3530"/>
      <c r="M483"/>
      <c r="N483" s="2537"/>
      <c r="O483"/>
      <c r="P483" s="3130"/>
      <c r="Q483"/>
      <c r="R483" s="3530"/>
      <c r="S483"/>
      <c r="T483"/>
      <c r="U483" s="3130"/>
      <c r="V483"/>
      <c r="W483"/>
      <c r="X483" s="3320"/>
      <c r="Y483" s="3320"/>
      <c r="Z483" s="3321"/>
      <c r="AA483" s="3320"/>
      <c r="AB483" s="3781"/>
      <c r="AC483" s="3656"/>
      <c r="AD483" s="3654"/>
      <c r="AE483" s="3654"/>
      <c r="AF483" s="3654"/>
      <c r="AG483"/>
      <c r="AH483"/>
      <c r="AI483"/>
      <c r="AJ483"/>
      <c r="AK483"/>
      <c r="AL483"/>
      <c r="AM483"/>
      <c r="AN483"/>
      <c r="AO483"/>
      <c r="AP483"/>
      <c r="AQ483"/>
      <c r="AR483"/>
      <c r="AS483"/>
      <c r="AT483"/>
      <c r="AU483"/>
      <c r="AV483"/>
      <c r="AW483"/>
      <c r="AX483"/>
      <c r="AY483"/>
      <c r="AZ483"/>
      <c r="BA483"/>
      <c r="BB483"/>
      <c r="BC483"/>
      <c r="BD483"/>
    </row>
    <row r="484" spans="1:56" s="2335" customFormat="1">
      <c r="A484"/>
      <c r="B484"/>
      <c r="C484"/>
      <c r="D484"/>
      <c r="E484"/>
      <c r="F484"/>
      <c r="G484" s="2537"/>
      <c r="H484"/>
      <c r="I484"/>
      <c r="J484"/>
      <c r="K484"/>
      <c r="L484" s="3530"/>
      <c r="M484"/>
      <c r="N484" s="2537"/>
      <c r="O484"/>
      <c r="P484" s="3130"/>
      <c r="Q484"/>
      <c r="R484" s="3530"/>
      <c r="S484"/>
      <c r="T484"/>
      <c r="U484" s="3130"/>
      <c r="V484"/>
      <c r="W484"/>
      <c r="X484" s="3320"/>
      <c r="Y484" s="3320"/>
      <c r="Z484" s="3321"/>
      <c r="AA484" s="3320"/>
      <c r="AB484" s="3781"/>
      <c r="AC484" s="3656"/>
      <c r="AD484" s="3654"/>
      <c r="AE484" s="3654"/>
      <c r="AF484" s="3654"/>
      <c r="AG484"/>
      <c r="AH484"/>
      <c r="AI484"/>
      <c r="AJ484"/>
      <c r="AK484"/>
      <c r="AL484"/>
      <c r="AM484"/>
      <c r="AN484"/>
      <c r="AO484"/>
      <c r="AP484"/>
      <c r="AQ484"/>
      <c r="AR484"/>
      <c r="AS484"/>
      <c r="AT484"/>
      <c r="AU484"/>
      <c r="AV484"/>
      <c r="AW484"/>
      <c r="AX484"/>
      <c r="AY484"/>
      <c r="AZ484"/>
      <c r="BA484"/>
      <c r="BB484"/>
      <c r="BC484"/>
      <c r="BD484"/>
    </row>
    <row r="485" spans="1:56" s="2335" customFormat="1">
      <c r="A485"/>
      <c r="B485"/>
      <c r="C485"/>
      <c r="D485"/>
      <c r="E485"/>
      <c r="F485"/>
      <c r="G485" s="2537"/>
      <c r="H485"/>
      <c r="I485"/>
      <c r="J485"/>
      <c r="K485"/>
      <c r="L485" s="3530"/>
      <c r="M485"/>
      <c r="N485" s="2537"/>
      <c r="O485"/>
      <c r="P485" s="3130"/>
      <c r="Q485"/>
      <c r="R485" s="3530"/>
      <c r="S485"/>
      <c r="T485"/>
      <c r="U485" s="3130"/>
      <c r="V485"/>
      <c r="W485"/>
      <c r="X485" s="3320"/>
      <c r="Y485" s="3320"/>
      <c r="Z485" s="3321"/>
      <c r="AA485" s="3320"/>
      <c r="AB485" s="3781"/>
      <c r="AC485" s="3656"/>
      <c r="AD485" s="3654"/>
      <c r="AE485" s="3654"/>
      <c r="AF485" s="3654"/>
      <c r="AG485"/>
      <c r="AH485"/>
      <c r="AI485"/>
      <c r="AJ485"/>
      <c r="AK485"/>
      <c r="AL485"/>
      <c r="AM485"/>
      <c r="AN485"/>
      <c r="AO485"/>
      <c r="AP485"/>
      <c r="AQ485"/>
      <c r="AR485"/>
      <c r="AS485"/>
      <c r="AT485"/>
      <c r="AU485"/>
      <c r="AV485"/>
      <c r="AW485"/>
      <c r="AX485"/>
      <c r="AY485"/>
      <c r="AZ485"/>
      <c r="BA485"/>
      <c r="BB485"/>
      <c r="BC485"/>
      <c r="BD485"/>
    </row>
    <row r="486" spans="1:56" s="2335" customFormat="1">
      <c r="A486"/>
      <c r="B486"/>
      <c r="C486"/>
      <c r="D486"/>
      <c r="E486"/>
      <c r="F486"/>
      <c r="G486" s="2537"/>
      <c r="H486"/>
      <c r="I486"/>
      <c r="J486"/>
      <c r="K486"/>
      <c r="L486" s="3530"/>
      <c r="M486"/>
      <c r="N486" s="2537"/>
      <c r="O486"/>
      <c r="P486" s="3130"/>
      <c r="Q486"/>
      <c r="R486" s="3530"/>
      <c r="S486"/>
      <c r="T486"/>
      <c r="U486" s="3130"/>
      <c r="V486"/>
      <c r="W486"/>
      <c r="X486" s="3320"/>
      <c r="Y486" s="3320"/>
      <c r="Z486" s="3321"/>
      <c r="AA486" s="3320"/>
      <c r="AB486" s="3781"/>
      <c r="AC486" s="3656"/>
      <c r="AD486" s="3654"/>
      <c r="AE486" s="3654"/>
      <c r="AF486" s="3654"/>
      <c r="AG486"/>
      <c r="AH486"/>
      <c r="AI486"/>
      <c r="AJ486"/>
      <c r="AK486"/>
      <c r="AL486"/>
      <c r="AM486"/>
      <c r="AN486"/>
      <c r="AO486"/>
      <c r="AP486"/>
      <c r="AQ486"/>
      <c r="AR486"/>
      <c r="AS486"/>
      <c r="AT486"/>
      <c r="AU486"/>
      <c r="AV486"/>
      <c r="AW486"/>
      <c r="AX486"/>
      <c r="AY486"/>
      <c r="AZ486"/>
      <c r="BA486"/>
      <c r="BB486"/>
      <c r="BC486"/>
      <c r="BD486"/>
    </row>
    <row r="487" spans="1:56" s="2335" customFormat="1">
      <c r="A487"/>
      <c r="B487"/>
      <c r="C487"/>
      <c r="D487"/>
      <c r="E487"/>
      <c r="F487"/>
      <c r="G487" s="2537"/>
      <c r="H487"/>
      <c r="I487"/>
      <c r="J487"/>
      <c r="K487"/>
      <c r="L487" s="3530"/>
      <c r="M487"/>
      <c r="N487" s="2537"/>
      <c r="O487"/>
      <c r="P487" s="3130"/>
      <c r="Q487"/>
      <c r="R487" s="3530"/>
      <c r="S487"/>
      <c r="T487"/>
      <c r="U487" s="3130"/>
      <c r="V487"/>
      <c r="W487"/>
      <c r="X487" s="3320"/>
      <c r="Y487" s="3320"/>
      <c r="Z487" s="3321"/>
      <c r="AA487" s="3320"/>
      <c r="AB487" s="3781"/>
      <c r="AC487" s="3656"/>
      <c r="AD487" s="3654"/>
      <c r="AE487" s="3654"/>
      <c r="AF487" s="3654"/>
      <c r="AG487"/>
      <c r="AH487"/>
      <c r="AI487"/>
      <c r="AJ487"/>
      <c r="AK487"/>
      <c r="AL487"/>
      <c r="AM487"/>
      <c r="AN487"/>
      <c r="AO487"/>
      <c r="AP487"/>
      <c r="AQ487"/>
      <c r="AR487"/>
      <c r="AS487"/>
      <c r="AT487"/>
      <c r="AU487"/>
      <c r="AV487"/>
      <c r="AW487"/>
      <c r="AX487"/>
      <c r="AY487"/>
      <c r="AZ487"/>
      <c r="BA487"/>
      <c r="BB487"/>
      <c r="BC487"/>
      <c r="BD487"/>
    </row>
    <row r="488" spans="1:56" s="2335" customFormat="1">
      <c r="A488"/>
      <c r="B488"/>
      <c r="C488"/>
      <c r="D488"/>
      <c r="E488"/>
      <c r="F488"/>
      <c r="G488" s="2537"/>
      <c r="H488"/>
      <c r="I488"/>
      <c r="J488"/>
      <c r="K488"/>
      <c r="L488" s="3530"/>
      <c r="M488"/>
      <c r="N488" s="2537"/>
      <c r="O488"/>
      <c r="P488" s="3130"/>
      <c r="Q488"/>
      <c r="R488" s="3530"/>
      <c r="S488"/>
      <c r="T488"/>
      <c r="U488" s="3130"/>
      <c r="V488"/>
      <c r="W488"/>
      <c r="X488" s="3320"/>
      <c r="Y488" s="3320"/>
      <c r="Z488" s="3321"/>
      <c r="AA488" s="3320"/>
      <c r="AB488" s="3781"/>
      <c r="AC488" s="3656"/>
      <c r="AD488" s="3654"/>
      <c r="AE488" s="3654"/>
      <c r="AF488" s="3654"/>
      <c r="AG488"/>
      <c r="AH488"/>
      <c r="AI488"/>
      <c r="AJ488"/>
      <c r="AK488"/>
      <c r="AL488"/>
      <c r="AM488"/>
      <c r="AN488"/>
      <c r="AO488"/>
      <c r="AP488"/>
      <c r="AQ488"/>
      <c r="AR488"/>
      <c r="AS488"/>
      <c r="AT488"/>
      <c r="AU488"/>
      <c r="AV488"/>
      <c r="AW488"/>
      <c r="AX488"/>
      <c r="AY488"/>
      <c r="AZ488"/>
      <c r="BA488"/>
      <c r="BB488"/>
      <c r="BC488"/>
      <c r="BD488"/>
    </row>
    <row r="489" spans="1:56" s="2335" customFormat="1">
      <c r="A489"/>
      <c r="B489"/>
      <c r="C489"/>
      <c r="D489"/>
      <c r="E489"/>
      <c r="F489"/>
      <c r="G489" s="2537"/>
      <c r="H489"/>
      <c r="I489"/>
      <c r="J489"/>
      <c r="K489"/>
      <c r="L489" s="3530"/>
      <c r="M489"/>
      <c r="N489" s="2537"/>
      <c r="O489"/>
      <c r="P489" s="3130"/>
      <c r="Q489"/>
      <c r="R489" s="3530"/>
      <c r="S489"/>
      <c r="T489"/>
      <c r="U489" s="3130"/>
      <c r="V489"/>
      <c r="W489"/>
      <c r="X489" s="3320"/>
      <c r="Y489" s="3320"/>
      <c r="Z489" s="3321"/>
      <c r="AA489" s="3320"/>
      <c r="AB489" s="3781"/>
      <c r="AC489" s="3656"/>
      <c r="AD489" s="3654"/>
      <c r="AE489" s="3654"/>
      <c r="AF489" s="3654"/>
      <c r="AG489"/>
      <c r="AH489"/>
      <c r="AI489"/>
      <c r="AJ489"/>
      <c r="AK489"/>
      <c r="AL489"/>
      <c r="AM489"/>
      <c r="AN489"/>
      <c r="AO489"/>
      <c r="AP489"/>
      <c r="AQ489"/>
      <c r="AR489"/>
      <c r="AS489"/>
      <c r="AT489"/>
      <c r="AU489"/>
      <c r="AV489"/>
      <c r="AW489"/>
      <c r="AX489"/>
      <c r="AY489"/>
      <c r="AZ489"/>
      <c r="BA489"/>
      <c r="BB489"/>
      <c r="BC489"/>
      <c r="BD489"/>
    </row>
    <row r="490" spans="1:56" s="2335" customFormat="1">
      <c r="A490"/>
      <c r="B490"/>
      <c r="C490"/>
      <c r="D490"/>
      <c r="E490"/>
      <c r="F490"/>
      <c r="G490" s="2537"/>
      <c r="H490"/>
      <c r="I490"/>
      <c r="J490"/>
      <c r="K490"/>
      <c r="L490" s="3530"/>
      <c r="M490"/>
      <c r="N490" s="2537"/>
      <c r="O490"/>
      <c r="P490" s="3130"/>
      <c r="Q490"/>
      <c r="R490" s="3530"/>
      <c r="S490"/>
      <c r="T490"/>
      <c r="U490" s="3130"/>
      <c r="V490"/>
      <c r="W490"/>
      <c r="X490" s="3320"/>
      <c r="Y490" s="3320"/>
      <c r="Z490" s="3321"/>
      <c r="AA490" s="3320"/>
      <c r="AB490" s="3781"/>
      <c r="AC490" s="3656"/>
      <c r="AD490" s="3654"/>
      <c r="AE490" s="3654"/>
      <c r="AF490" s="3654"/>
      <c r="AG490"/>
      <c r="AH490"/>
      <c r="AI490"/>
      <c r="AJ490"/>
      <c r="AK490"/>
      <c r="AL490"/>
      <c r="AM490"/>
      <c r="AN490"/>
      <c r="AO490"/>
      <c r="AP490"/>
      <c r="AQ490"/>
      <c r="AR490"/>
      <c r="AS490"/>
      <c r="AT490"/>
      <c r="AU490"/>
      <c r="AV490"/>
      <c r="AW490"/>
      <c r="AX490"/>
      <c r="AY490"/>
      <c r="AZ490"/>
      <c r="BA490"/>
      <c r="BB490"/>
      <c r="BC490"/>
      <c r="BD490"/>
    </row>
    <row r="491" spans="1:56" s="2335" customFormat="1">
      <c r="A491"/>
      <c r="B491"/>
      <c r="C491"/>
      <c r="D491"/>
      <c r="E491"/>
      <c r="F491"/>
      <c r="G491" s="2537"/>
      <c r="H491"/>
      <c r="I491"/>
      <c r="J491"/>
      <c r="K491"/>
      <c r="L491" s="3530"/>
      <c r="M491"/>
      <c r="N491" s="2537"/>
      <c r="O491"/>
      <c r="P491" s="3130"/>
      <c r="Q491"/>
      <c r="R491" s="3530"/>
      <c r="S491"/>
      <c r="T491"/>
      <c r="U491" s="3130"/>
      <c r="V491"/>
      <c r="W491"/>
      <c r="X491" s="3320"/>
      <c r="Y491" s="3320"/>
      <c r="Z491" s="3321"/>
      <c r="AA491" s="3320"/>
      <c r="AB491" s="3781"/>
      <c r="AC491" s="3656"/>
      <c r="AD491" s="3654"/>
      <c r="AE491" s="3654"/>
      <c r="AF491" s="3654"/>
      <c r="AG491"/>
      <c r="AH491"/>
      <c r="AI491"/>
      <c r="AJ491"/>
      <c r="AK491"/>
      <c r="AL491"/>
      <c r="AM491"/>
      <c r="AN491"/>
      <c r="AO491"/>
      <c r="AP491"/>
      <c r="AQ491"/>
      <c r="AR491"/>
      <c r="AS491"/>
      <c r="AT491"/>
      <c r="AU491"/>
      <c r="AV491"/>
      <c r="AW491"/>
      <c r="AX491"/>
      <c r="AY491"/>
      <c r="AZ491"/>
      <c r="BA491"/>
      <c r="BB491"/>
      <c r="BC491"/>
      <c r="BD491"/>
    </row>
    <row r="492" spans="1:56" s="2335" customFormat="1">
      <c r="A492"/>
      <c r="B492"/>
      <c r="C492"/>
      <c r="D492"/>
      <c r="E492"/>
      <c r="F492"/>
      <c r="G492" s="2537"/>
      <c r="H492"/>
      <c r="I492"/>
      <c r="J492"/>
      <c r="K492"/>
      <c r="L492" s="3530"/>
      <c r="M492"/>
      <c r="N492" s="2537"/>
      <c r="O492"/>
      <c r="P492" s="3130"/>
      <c r="Q492"/>
      <c r="R492" s="3530"/>
      <c r="S492"/>
      <c r="T492"/>
      <c r="U492" s="3130"/>
      <c r="V492"/>
      <c r="W492"/>
      <c r="X492" s="3320"/>
      <c r="Y492" s="3320"/>
      <c r="Z492" s="3321"/>
      <c r="AA492" s="3320"/>
      <c r="AB492" s="3781"/>
      <c r="AC492" s="3656"/>
      <c r="AD492" s="3654"/>
      <c r="AE492" s="3654"/>
      <c r="AF492" s="3654"/>
      <c r="AG492"/>
      <c r="AH492"/>
      <c r="AI492"/>
      <c r="AJ492"/>
      <c r="AK492"/>
      <c r="AL492"/>
      <c r="AM492"/>
      <c r="AN492"/>
      <c r="AO492"/>
      <c r="AP492"/>
      <c r="AQ492"/>
      <c r="AR492"/>
      <c r="AS492"/>
      <c r="AT492"/>
      <c r="AU492"/>
      <c r="AV492"/>
      <c r="AW492"/>
      <c r="AX492"/>
      <c r="AY492"/>
      <c r="AZ492"/>
      <c r="BA492"/>
      <c r="BB492"/>
      <c r="BC492"/>
      <c r="BD492"/>
    </row>
    <row r="493" spans="1:56" s="2335" customFormat="1">
      <c r="A493"/>
      <c r="B493"/>
      <c r="C493"/>
      <c r="D493"/>
      <c r="E493"/>
      <c r="F493"/>
      <c r="G493" s="2537"/>
      <c r="H493"/>
      <c r="I493"/>
      <c r="J493"/>
      <c r="K493"/>
      <c r="L493" s="3530"/>
      <c r="M493"/>
      <c r="N493" s="2537"/>
      <c r="O493"/>
      <c r="P493" s="3130"/>
      <c r="Q493"/>
      <c r="R493" s="3530"/>
      <c r="S493"/>
      <c r="T493"/>
      <c r="U493" s="3130"/>
      <c r="V493"/>
      <c r="W493"/>
      <c r="X493" s="3320"/>
      <c r="Y493" s="3320"/>
      <c r="Z493" s="3321"/>
      <c r="AA493" s="3320"/>
      <c r="AB493" s="3781"/>
      <c r="AC493" s="3656"/>
      <c r="AD493" s="3654"/>
      <c r="AE493" s="3654"/>
      <c r="AF493" s="3654"/>
      <c r="AG493"/>
      <c r="AH493"/>
      <c r="AI493"/>
      <c r="AJ493"/>
      <c r="AK493"/>
      <c r="AL493"/>
      <c r="AM493"/>
      <c r="AN493"/>
      <c r="AO493"/>
      <c r="AP493"/>
      <c r="AQ493"/>
      <c r="AR493"/>
      <c r="AS493"/>
      <c r="AT493"/>
      <c r="AU493"/>
      <c r="AV493"/>
      <c r="AW493"/>
      <c r="AX493"/>
      <c r="AY493"/>
      <c r="AZ493"/>
      <c r="BA493"/>
      <c r="BB493"/>
      <c r="BC493"/>
      <c r="BD493"/>
    </row>
    <row r="494" spans="1:56" s="2335" customFormat="1">
      <c r="A494"/>
      <c r="B494"/>
      <c r="C494"/>
      <c r="D494"/>
      <c r="E494"/>
      <c r="F494"/>
      <c r="G494" s="2537"/>
      <c r="H494"/>
      <c r="I494"/>
      <c r="J494"/>
      <c r="K494"/>
      <c r="L494" s="3530"/>
      <c r="M494"/>
      <c r="N494" s="2537"/>
      <c r="O494"/>
      <c r="P494" s="3130"/>
      <c r="Q494"/>
      <c r="R494" s="3530"/>
      <c r="S494"/>
      <c r="T494"/>
      <c r="U494" s="3130"/>
      <c r="V494"/>
      <c r="W494"/>
      <c r="X494" s="3320"/>
      <c r="Y494" s="3320"/>
      <c r="Z494" s="3321"/>
      <c r="AA494" s="3320"/>
      <c r="AB494" s="3781"/>
      <c r="AC494" s="3656"/>
      <c r="AD494" s="3654"/>
      <c r="AE494" s="3654"/>
      <c r="AF494" s="3654"/>
      <c r="AG494"/>
      <c r="AH494"/>
      <c r="AI494"/>
      <c r="AJ494"/>
      <c r="AK494"/>
      <c r="AL494"/>
      <c r="AM494"/>
      <c r="AN494"/>
      <c r="AO494"/>
      <c r="AP494"/>
      <c r="AQ494"/>
      <c r="AR494"/>
      <c r="AS494"/>
      <c r="AT494"/>
      <c r="AU494"/>
      <c r="AV494"/>
      <c r="AW494"/>
      <c r="AX494"/>
      <c r="AY494"/>
      <c r="AZ494"/>
      <c r="BA494"/>
      <c r="BB494"/>
      <c r="BC494"/>
      <c r="BD494"/>
    </row>
    <row r="495" spans="1:56" s="2335" customFormat="1">
      <c r="A495"/>
      <c r="B495"/>
      <c r="C495"/>
      <c r="D495"/>
      <c r="E495"/>
      <c r="F495"/>
      <c r="G495" s="2537"/>
      <c r="H495"/>
      <c r="I495"/>
      <c r="J495"/>
      <c r="K495"/>
      <c r="L495" s="3530"/>
      <c r="M495"/>
      <c r="N495" s="2537"/>
      <c r="O495"/>
      <c r="P495" s="3130"/>
      <c r="Q495"/>
      <c r="R495" s="3530"/>
      <c r="S495"/>
      <c r="T495"/>
      <c r="U495" s="3130"/>
      <c r="V495"/>
      <c r="W495"/>
      <c r="X495" s="3320"/>
      <c r="Y495" s="3320"/>
      <c r="Z495" s="3321"/>
      <c r="AA495" s="3320"/>
      <c r="AB495" s="3781"/>
      <c r="AC495" s="3656"/>
      <c r="AD495" s="3654"/>
      <c r="AE495" s="3654"/>
      <c r="AF495" s="3654"/>
      <c r="AG495"/>
      <c r="AH495"/>
      <c r="AI495"/>
      <c r="AJ495"/>
      <c r="AK495"/>
      <c r="AL495"/>
      <c r="AM495"/>
      <c r="AN495"/>
      <c r="AO495"/>
      <c r="AP495"/>
      <c r="AQ495"/>
      <c r="AR495"/>
      <c r="AS495"/>
      <c r="AT495"/>
      <c r="AU495"/>
      <c r="AV495"/>
      <c r="AW495"/>
      <c r="AX495"/>
      <c r="AY495"/>
      <c r="AZ495"/>
      <c r="BA495"/>
      <c r="BB495"/>
      <c r="BC495"/>
      <c r="BD495"/>
    </row>
    <row r="496" spans="1:56" s="2335" customFormat="1">
      <c r="A496"/>
      <c r="B496"/>
      <c r="C496"/>
      <c r="D496"/>
      <c r="E496"/>
      <c r="F496"/>
      <c r="G496" s="2537"/>
      <c r="H496"/>
      <c r="I496"/>
      <c r="J496"/>
      <c r="K496"/>
      <c r="L496" s="3530"/>
      <c r="M496"/>
      <c r="N496" s="2537"/>
      <c r="O496"/>
      <c r="P496" s="3130"/>
      <c r="Q496"/>
      <c r="R496" s="3530"/>
      <c r="S496"/>
      <c r="T496"/>
      <c r="U496" s="3130"/>
      <c r="V496"/>
      <c r="W496"/>
      <c r="X496" s="3320"/>
      <c r="Y496" s="3320"/>
      <c r="Z496" s="3321"/>
      <c r="AA496" s="3320"/>
      <c r="AB496" s="3781"/>
      <c r="AC496" s="3656"/>
      <c r="AD496" s="3654"/>
      <c r="AE496" s="3654"/>
      <c r="AF496" s="3654"/>
      <c r="AG496"/>
      <c r="AH496"/>
      <c r="AI496"/>
      <c r="AJ496"/>
      <c r="AK496"/>
      <c r="AL496"/>
      <c r="AM496"/>
      <c r="AN496"/>
      <c r="AO496"/>
      <c r="AP496"/>
      <c r="AQ496"/>
      <c r="AR496"/>
      <c r="AS496"/>
      <c r="AT496"/>
      <c r="AU496"/>
      <c r="AV496"/>
      <c r="AW496"/>
      <c r="AX496"/>
      <c r="AY496"/>
      <c r="AZ496"/>
      <c r="BA496"/>
      <c r="BB496"/>
      <c r="BC496"/>
      <c r="BD496"/>
    </row>
    <row r="497" spans="1:56" s="2335" customFormat="1">
      <c r="A497"/>
      <c r="B497"/>
      <c r="C497"/>
      <c r="D497"/>
      <c r="E497"/>
      <c r="F497"/>
      <c r="G497" s="2537"/>
      <c r="H497"/>
      <c r="I497"/>
      <c r="J497"/>
      <c r="K497"/>
      <c r="L497" s="3530"/>
      <c r="M497"/>
      <c r="N497" s="2537"/>
      <c r="O497"/>
      <c r="P497" s="3130"/>
      <c r="Q497"/>
      <c r="R497" s="3530"/>
      <c r="S497"/>
      <c r="T497"/>
      <c r="U497" s="3130"/>
      <c r="V497"/>
      <c r="W497"/>
      <c r="X497" s="3320"/>
      <c r="Y497" s="3320"/>
      <c r="Z497" s="3321"/>
      <c r="AA497" s="3320"/>
      <c r="AB497" s="3781"/>
      <c r="AC497" s="3656"/>
      <c r="AD497" s="3654"/>
      <c r="AE497" s="3654"/>
      <c r="AF497" s="3654"/>
      <c r="AG497"/>
      <c r="AH497"/>
      <c r="AI497"/>
      <c r="AJ497"/>
      <c r="AK497"/>
      <c r="AL497"/>
      <c r="AM497"/>
      <c r="AN497"/>
      <c r="AO497"/>
      <c r="AP497"/>
      <c r="AQ497"/>
      <c r="AR497"/>
      <c r="AS497"/>
      <c r="AT497"/>
      <c r="AU497"/>
      <c r="AV497"/>
      <c r="AW497"/>
      <c r="AX497"/>
      <c r="AY497"/>
      <c r="AZ497"/>
      <c r="BA497"/>
      <c r="BB497"/>
      <c r="BC497"/>
      <c r="BD497"/>
    </row>
    <row r="498" spans="1:56" s="2335" customFormat="1">
      <c r="A498"/>
      <c r="B498"/>
      <c r="C498"/>
      <c r="D498"/>
      <c r="E498"/>
      <c r="F498"/>
      <c r="G498" s="2537"/>
      <c r="H498"/>
      <c r="I498"/>
      <c r="J498"/>
      <c r="K498"/>
      <c r="L498" s="3530"/>
      <c r="M498"/>
      <c r="N498" s="2537"/>
      <c r="O498"/>
      <c r="P498" s="3130"/>
      <c r="Q498"/>
      <c r="R498" s="3530"/>
      <c r="S498"/>
      <c r="T498"/>
      <c r="U498" s="3130"/>
      <c r="V498"/>
      <c r="W498"/>
      <c r="X498" s="3320"/>
      <c r="Y498" s="3320"/>
      <c r="Z498" s="3321"/>
      <c r="AA498" s="3320"/>
      <c r="AB498" s="3781"/>
      <c r="AC498" s="3656"/>
      <c r="AD498" s="3654"/>
      <c r="AE498" s="3654"/>
      <c r="AF498" s="3654"/>
      <c r="AG498"/>
      <c r="AH498"/>
      <c r="AI498"/>
      <c r="AJ498"/>
      <c r="AK498"/>
      <c r="AL498"/>
      <c r="AM498"/>
      <c r="AN498"/>
      <c r="AO498"/>
      <c r="AP498"/>
      <c r="AQ498"/>
      <c r="AR498"/>
      <c r="AS498"/>
      <c r="AT498"/>
      <c r="AU498"/>
      <c r="AV498"/>
      <c r="AW498"/>
      <c r="AX498"/>
      <c r="AY498"/>
      <c r="AZ498"/>
      <c r="BA498"/>
      <c r="BB498"/>
      <c r="BC498"/>
      <c r="BD498"/>
    </row>
    <row r="499" spans="1:56" s="2335" customFormat="1">
      <c r="A499"/>
      <c r="B499"/>
      <c r="C499"/>
      <c r="D499"/>
      <c r="E499"/>
      <c r="F499"/>
      <c r="G499" s="2537"/>
      <c r="H499"/>
      <c r="I499"/>
      <c r="J499"/>
      <c r="K499"/>
      <c r="L499" s="3530"/>
      <c r="M499"/>
      <c r="N499" s="2537"/>
      <c r="O499"/>
      <c r="P499" s="3130"/>
      <c r="Q499"/>
      <c r="R499" s="3530"/>
      <c r="S499"/>
      <c r="T499"/>
      <c r="U499" s="3130"/>
      <c r="V499"/>
      <c r="W499"/>
      <c r="X499" s="3320"/>
      <c r="Y499" s="3320"/>
      <c r="Z499" s="3321"/>
      <c r="AA499" s="3320"/>
      <c r="AB499" s="3781"/>
      <c r="AC499" s="3656"/>
      <c r="AD499" s="3654"/>
      <c r="AE499" s="3654"/>
      <c r="AF499" s="3654"/>
      <c r="AG499"/>
      <c r="AH499"/>
      <c r="AI499"/>
      <c r="AJ499"/>
      <c r="AK499"/>
      <c r="AL499"/>
      <c r="AM499"/>
      <c r="AN499"/>
      <c r="AO499"/>
      <c r="AP499"/>
      <c r="AQ499"/>
      <c r="AR499"/>
      <c r="AS499"/>
      <c r="AT499"/>
      <c r="AU499"/>
      <c r="AV499"/>
      <c r="AW499"/>
      <c r="AX499"/>
      <c r="AY499"/>
      <c r="AZ499"/>
      <c r="BA499"/>
      <c r="BB499"/>
      <c r="BC499"/>
      <c r="BD499"/>
    </row>
    <row r="500" spans="1:56" s="2335" customFormat="1">
      <c r="A500"/>
      <c r="B500"/>
      <c r="C500"/>
      <c r="D500"/>
      <c r="E500"/>
      <c r="F500"/>
      <c r="G500" s="2537"/>
      <c r="H500"/>
      <c r="I500"/>
      <c r="J500"/>
      <c r="K500"/>
      <c r="L500" s="3530"/>
      <c r="M500"/>
      <c r="N500" s="2537"/>
      <c r="O500"/>
      <c r="P500" s="3130"/>
      <c r="Q500"/>
      <c r="R500" s="3530"/>
      <c r="S500"/>
      <c r="T500"/>
      <c r="U500" s="3130"/>
      <c r="V500"/>
      <c r="W500"/>
      <c r="X500" s="3320"/>
      <c r="Y500" s="3320"/>
      <c r="Z500" s="3321"/>
      <c r="AA500" s="3320"/>
      <c r="AB500" s="3781"/>
      <c r="AC500" s="3656"/>
      <c r="AD500" s="3654"/>
      <c r="AE500" s="3654"/>
      <c r="AF500" s="3654"/>
      <c r="AG500"/>
      <c r="AH500"/>
      <c r="AI500"/>
      <c r="AJ500"/>
      <c r="AK500"/>
      <c r="AL500"/>
      <c r="AM500"/>
      <c r="AN500"/>
      <c r="AO500"/>
      <c r="AP500"/>
      <c r="AQ500"/>
      <c r="AR500"/>
      <c r="AS500"/>
      <c r="AT500"/>
      <c r="AU500"/>
      <c r="AV500"/>
      <c r="AW500"/>
      <c r="AX500"/>
      <c r="AY500"/>
      <c r="AZ500"/>
      <c r="BA500"/>
      <c r="BB500"/>
      <c r="BC500"/>
      <c r="BD500"/>
    </row>
    <row r="501" spans="1:56" s="2335" customFormat="1">
      <c r="A501"/>
      <c r="B501"/>
      <c r="C501"/>
      <c r="D501"/>
      <c r="E501"/>
      <c r="F501"/>
      <c r="G501" s="2537"/>
      <c r="H501"/>
      <c r="I501"/>
      <c r="J501"/>
      <c r="K501"/>
      <c r="L501" s="3530"/>
      <c r="M501"/>
      <c r="N501" s="2537"/>
      <c r="O501"/>
      <c r="P501" s="3130"/>
      <c r="Q501"/>
      <c r="R501" s="3530"/>
      <c r="S501"/>
      <c r="T501"/>
      <c r="U501" s="3130"/>
      <c r="V501"/>
      <c r="W501"/>
      <c r="X501" s="3320"/>
      <c r="Y501" s="3320"/>
      <c r="Z501" s="3321"/>
      <c r="AA501" s="3320"/>
      <c r="AB501" s="3781"/>
      <c r="AC501" s="3656"/>
      <c r="AD501" s="3654"/>
      <c r="AE501" s="3654"/>
      <c r="AF501" s="3654"/>
      <c r="AG501"/>
      <c r="AH501"/>
      <c r="AI501"/>
      <c r="AJ501"/>
      <c r="AK501"/>
      <c r="AL501"/>
      <c r="AM501"/>
      <c r="AN501"/>
      <c r="AO501"/>
      <c r="AP501"/>
      <c r="AQ501"/>
      <c r="AR501"/>
      <c r="AS501"/>
      <c r="AT501"/>
      <c r="AU501"/>
      <c r="AV501"/>
      <c r="AW501"/>
      <c r="AX501"/>
      <c r="AY501"/>
      <c r="AZ501"/>
      <c r="BA501"/>
      <c r="BB501"/>
      <c r="BC501"/>
      <c r="BD501"/>
    </row>
    <row r="502" spans="1:56" s="2335" customFormat="1">
      <c r="A502"/>
      <c r="B502"/>
      <c r="C502"/>
      <c r="D502"/>
      <c r="E502"/>
      <c r="F502"/>
      <c r="G502" s="2537"/>
      <c r="H502"/>
      <c r="I502"/>
      <c r="J502"/>
      <c r="K502"/>
      <c r="L502" s="3530"/>
      <c r="M502"/>
      <c r="N502" s="2537"/>
      <c r="O502"/>
      <c r="P502" s="3130"/>
      <c r="Q502"/>
      <c r="R502" s="3530"/>
      <c r="S502"/>
      <c r="T502"/>
      <c r="U502" s="3130"/>
      <c r="V502"/>
      <c r="W502"/>
      <c r="X502" s="3320"/>
      <c r="Y502" s="3320"/>
      <c r="Z502" s="3321"/>
      <c r="AA502" s="3320"/>
      <c r="AB502" s="3781"/>
      <c r="AC502" s="3656"/>
      <c r="AD502" s="3654"/>
      <c r="AE502" s="3654"/>
      <c r="AF502" s="3654"/>
      <c r="AG502"/>
      <c r="AH502"/>
      <c r="AI502"/>
      <c r="AJ502"/>
      <c r="AK502"/>
      <c r="AL502"/>
      <c r="AM502"/>
      <c r="AN502"/>
      <c r="AO502"/>
      <c r="AP502"/>
      <c r="AQ502"/>
      <c r="AR502"/>
      <c r="AS502"/>
      <c r="AT502"/>
      <c r="AU502"/>
      <c r="AV502"/>
      <c r="AW502"/>
      <c r="AX502"/>
      <c r="AY502"/>
      <c r="AZ502"/>
      <c r="BA502"/>
      <c r="BB502"/>
      <c r="BC502"/>
      <c r="BD502"/>
    </row>
    <row r="503" spans="1:56" s="2335" customFormat="1">
      <c r="A503"/>
      <c r="B503"/>
      <c r="C503"/>
      <c r="D503"/>
      <c r="E503"/>
      <c r="F503"/>
      <c r="G503" s="2537"/>
      <c r="H503"/>
      <c r="I503"/>
      <c r="J503"/>
      <c r="K503"/>
      <c r="L503" s="3530"/>
      <c r="M503"/>
      <c r="N503" s="2537"/>
      <c r="O503"/>
      <c r="P503" s="3130"/>
      <c r="Q503"/>
      <c r="R503" s="3530"/>
      <c r="S503"/>
      <c r="T503"/>
      <c r="U503" s="3130"/>
      <c r="V503"/>
      <c r="W503"/>
      <c r="X503" s="3320"/>
      <c r="Y503" s="3320"/>
      <c r="Z503" s="3321"/>
      <c r="AA503" s="3320"/>
      <c r="AB503" s="3781"/>
      <c r="AC503" s="3656"/>
      <c r="AD503" s="3654"/>
      <c r="AE503" s="3654"/>
      <c r="AF503" s="3654"/>
      <c r="AG503"/>
      <c r="AH503"/>
      <c r="AI503"/>
      <c r="AJ503"/>
      <c r="AK503"/>
      <c r="AL503"/>
      <c r="AM503"/>
      <c r="AN503"/>
      <c r="AO503"/>
      <c r="AP503"/>
      <c r="AQ503"/>
      <c r="AR503"/>
      <c r="AS503"/>
      <c r="AT503"/>
      <c r="AU503"/>
      <c r="AV503"/>
      <c r="AW503"/>
      <c r="AX503"/>
      <c r="AY503"/>
      <c r="AZ503"/>
      <c r="BA503"/>
      <c r="BB503"/>
      <c r="BC503"/>
      <c r="BD503"/>
    </row>
    <row r="504" spans="1:56" s="2335" customFormat="1">
      <c r="A504"/>
      <c r="B504"/>
      <c r="C504"/>
      <c r="D504"/>
      <c r="E504"/>
      <c r="F504"/>
      <c r="G504" s="2537"/>
      <c r="H504"/>
      <c r="I504"/>
      <c r="J504"/>
      <c r="K504"/>
      <c r="L504" s="3530"/>
      <c r="M504"/>
      <c r="N504" s="2537"/>
      <c r="O504"/>
      <c r="P504" s="3130"/>
      <c r="Q504"/>
      <c r="R504" s="3530"/>
      <c r="S504"/>
      <c r="T504"/>
      <c r="U504" s="3130"/>
      <c r="V504"/>
      <c r="W504"/>
      <c r="X504" s="3320"/>
      <c r="Y504" s="3320"/>
      <c r="Z504" s="3321"/>
      <c r="AA504" s="3320"/>
      <c r="AB504" s="3781"/>
      <c r="AC504" s="3656"/>
      <c r="AD504" s="3654"/>
      <c r="AE504" s="3654"/>
      <c r="AF504" s="3654"/>
      <c r="AG504"/>
      <c r="AH504"/>
      <c r="AI504"/>
      <c r="AJ504"/>
      <c r="AK504"/>
      <c r="AL504"/>
      <c r="AM504"/>
      <c r="AN504"/>
      <c r="AO504"/>
      <c r="AP504"/>
      <c r="AQ504"/>
      <c r="AR504"/>
      <c r="AS504"/>
      <c r="AT504"/>
      <c r="AU504"/>
      <c r="AV504"/>
      <c r="AW504"/>
      <c r="AX504"/>
      <c r="AY504"/>
      <c r="AZ504"/>
      <c r="BA504"/>
      <c r="BB504"/>
      <c r="BC504"/>
      <c r="BD504"/>
    </row>
    <row r="505" spans="1:56" s="2335" customFormat="1">
      <c r="A505"/>
      <c r="B505"/>
      <c r="C505"/>
      <c r="D505"/>
      <c r="E505"/>
      <c r="F505"/>
      <c r="G505" s="2537"/>
      <c r="H505"/>
      <c r="I505"/>
      <c r="J505"/>
      <c r="K505"/>
      <c r="L505" s="3530"/>
      <c r="M505"/>
      <c r="N505" s="2537"/>
      <c r="O505"/>
      <c r="P505" s="3130"/>
      <c r="Q505"/>
      <c r="R505" s="3530"/>
      <c r="S505"/>
      <c r="T505"/>
      <c r="U505" s="3130"/>
      <c r="V505"/>
      <c r="W505"/>
      <c r="X505" s="3320"/>
      <c r="Y505" s="3320"/>
      <c r="Z505" s="3321"/>
      <c r="AA505" s="3320"/>
      <c r="AB505" s="3781"/>
      <c r="AC505" s="3656"/>
      <c r="AD505" s="3654"/>
      <c r="AE505" s="3654"/>
      <c r="AF505" s="3654"/>
      <c r="AG505"/>
      <c r="AH505"/>
      <c r="AI505"/>
      <c r="AJ505"/>
      <c r="AK505"/>
      <c r="AL505"/>
      <c r="AM505"/>
      <c r="AN505"/>
      <c r="AO505"/>
      <c r="AP505"/>
      <c r="AQ505"/>
      <c r="AR505"/>
      <c r="AS505"/>
      <c r="AT505"/>
      <c r="AU505"/>
      <c r="AV505"/>
      <c r="AW505"/>
      <c r="AX505"/>
      <c r="AY505"/>
      <c r="AZ505"/>
      <c r="BA505"/>
      <c r="BB505"/>
      <c r="BC505"/>
      <c r="BD505"/>
    </row>
    <row r="506" spans="1:56" s="2335" customFormat="1">
      <c r="A506"/>
      <c r="B506"/>
      <c r="C506"/>
      <c r="D506"/>
      <c r="E506"/>
      <c r="F506"/>
      <c r="G506" s="2537"/>
      <c r="H506"/>
      <c r="I506"/>
      <c r="J506"/>
      <c r="K506"/>
      <c r="L506" s="3530"/>
      <c r="M506"/>
      <c r="N506" s="2537"/>
      <c r="O506"/>
      <c r="P506" s="3130"/>
      <c r="Q506"/>
      <c r="R506" s="3530"/>
      <c r="S506"/>
      <c r="T506"/>
      <c r="U506" s="3130"/>
      <c r="V506"/>
      <c r="W506"/>
      <c r="X506" s="3320"/>
      <c r="Y506" s="3320"/>
      <c r="Z506" s="3321"/>
      <c r="AA506" s="3320"/>
      <c r="AB506" s="3781"/>
      <c r="AC506" s="3656"/>
      <c r="AD506" s="3654"/>
      <c r="AE506" s="3654"/>
      <c r="AF506" s="3654"/>
      <c r="AG506"/>
      <c r="AH506"/>
      <c r="AI506"/>
      <c r="AJ506"/>
      <c r="AK506"/>
      <c r="AL506"/>
      <c r="AM506"/>
      <c r="AN506"/>
      <c r="AO506"/>
      <c r="AP506"/>
      <c r="AQ506"/>
      <c r="AR506"/>
      <c r="AS506"/>
      <c r="AT506"/>
      <c r="AU506"/>
      <c r="AV506"/>
      <c r="AW506"/>
      <c r="AX506"/>
      <c r="AY506"/>
      <c r="AZ506"/>
      <c r="BA506"/>
      <c r="BB506"/>
      <c r="BC506"/>
      <c r="BD506"/>
    </row>
    <row r="507" spans="1:56" s="2335" customFormat="1">
      <c r="A507"/>
      <c r="B507"/>
      <c r="C507"/>
      <c r="D507"/>
      <c r="E507"/>
      <c r="F507"/>
      <c r="G507" s="2537"/>
      <c r="H507"/>
      <c r="I507"/>
      <c r="J507"/>
      <c r="K507"/>
      <c r="L507" s="3530"/>
      <c r="M507"/>
      <c r="N507" s="2537"/>
      <c r="O507"/>
      <c r="P507" s="3130"/>
      <c r="Q507"/>
      <c r="R507" s="3530"/>
      <c r="S507"/>
      <c r="T507"/>
      <c r="U507" s="3130"/>
      <c r="V507"/>
      <c r="W507"/>
      <c r="X507" s="3320"/>
      <c r="Y507" s="3320"/>
      <c r="Z507" s="3321"/>
      <c r="AA507" s="3320"/>
      <c r="AB507" s="3781"/>
      <c r="AC507" s="3656"/>
      <c r="AD507" s="3654"/>
      <c r="AE507" s="3654"/>
      <c r="AF507" s="3654"/>
      <c r="AG507"/>
      <c r="AH507"/>
      <c r="AI507"/>
      <c r="AJ507"/>
      <c r="AK507"/>
      <c r="AL507"/>
      <c r="AM507"/>
      <c r="AN507"/>
      <c r="AO507"/>
      <c r="AP507"/>
      <c r="AQ507"/>
      <c r="AR507"/>
      <c r="AS507"/>
      <c r="AT507"/>
      <c r="AU507"/>
      <c r="AV507"/>
      <c r="AW507"/>
      <c r="AX507"/>
      <c r="AY507"/>
      <c r="AZ507"/>
      <c r="BA507"/>
      <c r="BB507"/>
      <c r="BC507"/>
      <c r="BD507"/>
    </row>
    <row r="508" spans="1:56" s="2335" customFormat="1">
      <c r="A508"/>
      <c r="B508"/>
      <c r="C508"/>
      <c r="D508"/>
      <c r="E508"/>
      <c r="F508"/>
      <c r="G508" s="2537"/>
      <c r="H508"/>
      <c r="I508"/>
      <c r="J508"/>
      <c r="K508"/>
      <c r="L508" s="3530"/>
      <c r="M508"/>
      <c r="N508" s="2537"/>
      <c r="O508"/>
      <c r="P508" s="3130"/>
      <c r="Q508"/>
      <c r="R508" s="3530"/>
      <c r="S508"/>
      <c r="T508"/>
      <c r="U508" s="3130"/>
      <c r="V508"/>
      <c r="W508"/>
      <c r="X508" s="3320"/>
      <c r="Y508" s="3320"/>
      <c r="Z508" s="3321"/>
      <c r="AA508" s="3320"/>
      <c r="AB508" s="3781"/>
      <c r="AC508" s="3656"/>
      <c r="AD508" s="3654"/>
      <c r="AE508" s="3654"/>
      <c r="AF508" s="3654"/>
      <c r="AG508"/>
      <c r="AH508"/>
      <c r="AI508"/>
      <c r="AJ508"/>
      <c r="AK508"/>
      <c r="AL508"/>
      <c r="AM508"/>
      <c r="AN508"/>
      <c r="AO508"/>
      <c r="AP508"/>
      <c r="AQ508"/>
      <c r="AR508"/>
      <c r="AS508"/>
      <c r="AT508"/>
      <c r="AU508"/>
      <c r="AV508"/>
      <c r="AW508"/>
      <c r="AX508"/>
      <c r="AY508"/>
      <c r="AZ508"/>
      <c r="BA508"/>
      <c r="BB508"/>
      <c r="BC508"/>
      <c r="BD508"/>
    </row>
    <row r="509" spans="1:56" s="2335" customFormat="1">
      <c r="A509"/>
      <c r="B509"/>
      <c r="C509"/>
      <c r="D509"/>
      <c r="E509"/>
      <c r="F509"/>
      <c r="G509" s="2537"/>
      <c r="H509"/>
      <c r="I509"/>
      <c r="J509"/>
      <c r="K509"/>
      <c r="L509" s="3530"/>
      <c r="M509"/>
      <c r="N509" s="2537"/>
      <c r="O509"/>
      <c r="P509" s="3130"/>
      <c r="Q509"/>
      <c r="R509" s="3530"/>
      <c r="S509"/>
      <c r="T509"/>
      <c r="U509" s="3130"/>
      <c r="V509"/>
      <c r="W509"/>
      <c r="X509" s="3320"/>
      <c r="Y509" s="3320"/>
      <c r="Z509" s="3321"/>
      <c r="AA509" s="3320"/>
      <c r="AB509" s="3781"/>
      <c r="AC509" s="3656"/>
      <c r="AD509" s="3654"/>
      <c r="AE509" s="3654"/>
      <c r="AF509" s="3654"/>
      <c r="AG509"/>
      <c r="AH509"/>
      <c r="AI509"/>
      <c r="AJ509"/>
      <c r="AK509"/>
      <c r="AL509"/>
      <c r="AM509"/>
      <c r="AN509"/>
      <c r="AO509"/>
      <c r="AP509"/>
      <c r="AQ509"/>
      <c r="AR509"/>
      <c r="AS509"/>
      <c r="AT509"/>
      <c r="AU509"/>
      <c r="AV509"/>
      <c r="AW509"/>
      <c r="AX509"/>
      <c r="AY509"/>
      <c r="AZ509"/>
      <c r="BA509"/>
      <c r="BB509"/>
      <c r="BC509"/>
      <c r="BD509"/>
    </row>
    <row r="510" spans="1:56" s="2335" customFormat="1">
      <c r="A510"/>
      <c r="B510"/>
      <c r="C510"/>
      <c r="D510"/>
      <c r="E510"/>
      <c r="F510"/>
      <c r="G510" s="2537"/>
      <c r="H510"/>
      <c r="I510"/>
      <c r="J510"/>
      <c r="K510"/>
      <c r="L510" s="3530"/>
      <c r="M510"/>
      <c r="N510" s="2537"/>
      <c r="O510"/>
      <c r="P510" s="3130"/>
      <c r="Q510"/>
      <c r="R510" s="3530"/>
      <c r="S510"/>
      <c r="T510"/>
      <c r="U510" s="3130"/>
      <c r="V510"/>
      <c r="W510"/>
      <c r="X510" s="3320"/>
      <c r="Y510" s="3320"/>
      <c r="Z510" s="3321"/>
      <c r="AA510" s="3320"/>
      <c r="AB510" s="3781"/>
      <c r="AC510" s="3656"/>
      <c r="AD510" s="3654"/>
      <c r="AE510" s="3654"/>
      <c r="AF510" s="3654"/>
      <c r="AG510"/>
      <c r="AH510"/>
      <c r="AI510"/>
      <c r="AJ510"/>
      <c r="AK510"/>
      <c r="AL510"/>
      <c r="AM510"/>
      <c r="AN510"/>
      <c r="AO510"/>
      <c r="AP510"/>
      <c r="AQ510"/>
      <c r="AR510"/>
      <c r="AS510"/>
      <c r="AT510"/>
      <c r="AU510"/>
      <c r="AV510"/>
      <c r="AW510"/>
      <c r="AX510"/>
      <c r="AY510"/>
      <c r="AZ510"/>
      <c r="BA510"/>
      <c r="BB510"/>
      <c r="BC510"/>
      <c r="BD510"/>
    </row>
    <row r="511" spans="1:56" s="2335" customFormat="1">
      <c r="A511"/>
      <c r="B511"/>
      <c r="C511"/>
      <c r="D511"/>
      <c r="E511"/>
      <c r="F511"/>
      <c r="G511" s="2537"/>
      <c r="H511"/>
      <c r="I511"/>
      <c r="J511"/>
      <c r="K511"/>
      <c r="L511" s="3530"/>
      <c r="M511"/>
      <c r="N511" s="2537"/>
      <c r="O511"/>
      <c r="P511" s="3130"/>
      <c r="Q511"/>
      <c r="R511" s="3530"/>
      <c r="S511"/>
      <c r="T511"/>
      <c r="U511" s="3130"/>
      <c r="V511"/>
      <c r="W511"/>
      <c r="X511" s="3320"/>
      <c r="Y511" s="3320"/>
      <c r="Z511" s="3321"/>
      <c r="AA511" s="3320"/>
      <c r="AB511" s="3781"/>
      <c r="AC511" s="3656"/>
      <c r="AD511" s="3654"/>
      <c r="AE511" s="3654"/>
      <c r="AF511" s="3654"/>
      <c r="AG511"/>
      <c r="AH511"/>
      <c r="AI511"/>
      <c r="AJ511"/>
      <c r="AK511"/>
      <c r="AL511"/>
      <c r="AM511"/>
      <c r="AN511"/>
      <c r="AO511"/>
      <c r="AP511"/>
      <c r="AQ511"/>
      <c r="AR511"/>
      <c r="AS511"/>
      <c r="AT511"/>
      <c r="AU511"/>
      <c r="AV511"/>
      <c r="AW511"/>
      <c r="AX511"/>
      <c r="AY511"/>
      <c r="AZ511"/>
      <c r="BA511"/>
      <c r="BB511"/>
      <c r="BC511"/>
      <c r="BD511"/>
    </row>
    <row r="512" spans="1:56" s="2335" customFormat="1">
      <c r="A512"/>
      <c r="B512"/>
      <c r="C512"/>
      <c r="D512"/>
      <c r="E512"/>
      <c r="F512"/>
      <c r="G512" s="2537"/>
      <c r="H512"/>
      <c r="I512"/>
      <c r="J512"/>
      <c r="K512"/>
      <c r="L512" s="3530"/>
      <c r="M512"/>
      <c r="N512" s="2537"/>
      <c r="O512"/>
      <c r="P512" s="3130"/>
      <c r="Q512"/>
      <c r="R512" s="3530"/>
      <c r="S512"/>
      <c r="T512"/>
      <c r="U512" s="3130"/>
      <c r="V512"/>
      <c r="W512"/>
      <c r="X512" s="3320"/>
      <c r="Y512" s="3320"/>
      <c r="Z512" s="3321"/>
      <c r="AA512" s="3320"/>
      <c r="AB512" s="3781"/>
      <c r="AC512" s="3656"/>
      <c r="AD512" s="3654"/>
      <c r="AE512" s="3654"/>
      <c r="AF512" s="3654"/>
      <c r="AG512"/>
      <c r="AH512"/>
      <c r="AI512"/>
      <c r="AJ512"/>
      <c r="AK512"/>
      <c r="AL512"/>
      <c r="AM512"/>
      <c r="AN512"/>
      <c r="AO512"/>
      <c r="AP512"/>
      <c r="AQ512"/>
      <c r="AR512"/>
      <c r="AS512"/>
      <c r="AT512"/>
      <c r="AU512"/>
      <c r="AV512"/>
      <c r="AW512"/>
      <c r="AX512"/>
      <c r="AY512"/>
      <c r="AZ512"/>
      <c r="BA512"/>
      <c r="BB512"/>
      <c r="BC512"/>
      <c r="BD512"/>
    </row>
    <row r="513" spans="1:56" s="2335" customFormat="1">
      <c r="A513"/>
      <c r="B513"/>
      <c r="C513"/>
      <c r="D513"/>
      <c r="E513"/>
      <c r="F513"/>
      <c r="G513" s="2537"/>
      <c r="H513"/>
      <c r="I513"/>
      <c r="J513"/>
      <c r="K513"/>
      <c r="L513" s="3530"/>
      <c r="M513"/>
      <c r="N513" s="2537"/>
      <c r="O513"/>
      <c r="P513" s="3130"/>
      <c r="Q513"/>
      <c r="R513" s="3530"/>
      <c r="S513"/>
      <c r="T513"/>
      <c r="U513" s="3130"/>
      <c r="V513"/>
      <c r="W513"/>
      <c r="X513" s="3320"/>
      <c r="Y513" s="3320"/>
      <c r="Z513" s="3321"/>
      <c r="AA513" s="3320"/>
      <c r="AB513" s="3781"/>
      <c r="AC513" s="3656"/>
      <c r="AD513" s="3654"/>
      <c r="AE513" s="3654"/>
      <c r="AF513" s="3654"/>
      <c r="AG513"/>
      <c r="AH513"/>
      <c r="AI513"/>
      <c r="AJ513"/>
      <c r="AK513"/>
      <c r="AL513"/>
      <c r="AM513"/>
      <c r="AN513"/>
      <c r="AO513"/>
      <c r="AP513"/>
      <c r="AQ513"/>
      <c r="AR513"/>
      <c r="AS513"/>
      <c r="AT513"/>
      <c r="AU513"/>
      <c r="AV513"/>
      <c r="AW513"/>
      <c r="AX513"/>
      <c r="AY513"/>
      <c r="AZ513"/>
      <c r="BA513"/>
      <c r="BB513"/>
      <c r="BC513"/>
      <c r="BD513"/>
    </row>
    <row r="514" spans="1:56" s="2335" customFormat="1">
      <c r="A514"/>
      <c r="B514"/>
      <c r="C514"/>
      <c r="D514"/>
      <c r="E514"/>
      <c r="F514"/>
      <c r="G514" s="2537"/>
      <c r="H514"/>
      <c r="I514"/>
      <c r="J514"/>
      <c r="K514"/>
      <c r="L514" s="3530"/>
      <c r="M514"/>
      <c r="N514" s="2537"/>
      <c r="O514"/>
      <c r="P514" s="3130"/>
      <c r="Q514"/>
      <c r="R514" s="3530"/>
      <c r="S514"/>
      <c r="T514"/>
      <c r="U514" s="3130"/>
      <c r="V514"/>
      <c r="W514"/>
      <c r="X514" s="3320"/>
      <c r="Y514" s="3320"/>
      <c r="Z514" s="3321"/>
      <c r="AA514" s="3320"/>
      <c r="AB514" s="3781"/>
      <c r="AC514" s="3656"/>
      <c r="AD514" s="3654"/>
      <c r="AE514" s="3654"/>
      <c r="AF514" s="3654"/>
      <c r="AG514"/>
      <c r="AH514"/>
      <c r="AI514"/>
      <c r="AJ514"/>
      <c r="AK514"/>
      <c r="AL514"/>
      <c r="AM514"/>
      <c r="AN514"/>
      <c r="AO514"/>
      <c r="AP514"/>
      <c r="AQ514"/>
      <c r="AR514"/>
      <c r="AS514"/>
      <c r="AT514"/>
      <c r="AU514"/>
      <c r="AV514"/>
      <c r="AW514"/>
      <c r="AX514"/>
      <c r="AY514"/>
      <c r="AZ514"/>
      <c r="BA514"/>
      <c r="BB514"/>
      <c r="BC514"/>
      <c r="BD514"/>
    </row>
    <row r="515" spans="1:56" s="2335" customFormat="1">
      <c r="A515"/>
      <c r="B515"/>
      <c r="C515"/>
      <c r="D515"/>
      <c r="E515"/>
      <c r="F515"/>
      <c r="G515" s="2537"/>
      <c r="H515"/>
      <c r="I515"/>
      <c r="J515"/>
      <c r="K515"/>
      <c r="L515" s="3530"/>
      <c r="M515"/>
      <c r="N515" s="2537"/>
      <c r="O515"/>
      <c r="P515" s="3130"/>
      <c r="Q515"/>
      <c r="R515" s="3530"/>
      <c r="S515"/>
      <c r="T515"/>
      <c r="U515" s="3130"/>
      <c r="V515"/>
      <c r="W515"/>
      <c r="X515" s="3320"/>
      <c r="Y515" s="3320"/>
      <c r="Z515" s="3321"/>
      <c r="AA515" s="3320"/>
      <c r="AB515" s="3781"/>
      <c r="AC515" s="3656"/>
      <c r="AD515" s="3654"/>
      <c r="AE515" s="3654"/>
      <c r="AF515" s="3654"/>
      <c r="AG515"/>
      <c r="AH515"/>
      <c r="AI515"/>
      <c r="AJ515"/>
      <c r="AK515"/>
      <c r="AL515"/>
      <c r="AM515"/>
      <c r="AN515"/>
      <c r="AO515"/>
      <c r="AP515"/>
      <c r="AQ515"/>
      <c r="AR515"/>
      <c r="AS515"/>
      <c r="AT515"/>
      <c r="AU515"/>
      <c r="AV515"/>
      <c r="AW515"/>
      <c r="AX515"/>
      <c r="AY515"/>
      <c r="AZ515"/>
      <c r="BA515"/>
      <c r="BB515"/>
      <c r="BC515"/>
      <c r="BD515"/>
    </row>
    <row r="516" spans="1:56" s="2335" customFormat="1">
      <c r="A516"/>
      <c r="B516"/>
      <c r="C516"/>
      <c r="D516"/>
      <c r="E516"/>
      <c r="F516"/>
      <c r="G516" s="2537"/>
      <c r="H516"/>
      <c r="I516"/>
      <c r="J516"/>
      <c r="K516"/>
      <c r="L516" s="3530"/>
      <c r="M516"/>
      <c r="N516" s="2537"/>
      <c r="O516"/>
      <c r="P516" s="3130"/>
      <c r="Q516"/>
      <c r="R516" s="3530"/>
      <c r="S516"/>
      <c r="T516"/>
      <c r="U516" s="3130"/>
      <c r="V516"/>
      <c r="W516"/>
      <c r="X516" s="3320"/>
      <c r="Y516" s="3320"/>
      <c r="Z516" s="3321"/>
      <c r="AA516" s="3320"/>
      <c r="AB516" s="3781"/>
      <c r="AC516" s="3656"/>
      <c r="AD516" s="3654"/>
      <c r="AE516" s="3654"/>
      <c r="AF516" s="3654"/>
      <c r="AG516"/>
      <c r="AH516"/>
      <c r="AI516"/>
      <c r="AJ516"/>
      <c r="AK516"/>
      <c r="AL516"/>
      <c r="AM516"/>
      <c r="AN516"/>
      <c r="AO516"/>
      <c r="AP516"/>
      <c r="AQ516"/>
      <c r="AR516"/>
      <c r="AS516"/>
      <c r="AT516"/>
      <c r="AU516"/>
      <c r="AV516"/>
      <c r="AW516"/>
      <c r="AX516"/>
      <c r="AY516"/>
      <c r="AZ516"/>
      <c r="BA516"/>
      <c r="BB516"/>
      <c r="BC516"/>
      <c r="BD516"/>
    </row>
    <row r="517" spans="1:56" s="2335" customFormat="1">
      <c r="A517"/>
      <c r="B517"/>
      <c r="C517"/>
      <c r="D517"/>
      <c r="E517"/>
      <c r="F517"/>
      <c r="G517" s="2537"/>
      <c r="H517"/>
      <c r="I517"/>
      <c r="J517"/>
      <c r="K517"/>
      <c r="L517" s="3530"/>
      <c r="M517"/>
      <c r="N517" s="2537"/>
      <c r="O517"/>
      <c r="P517" s="3130"/>
      <c r="Q517"/>
      <c r="R517" s="3530"/>
      <c r="S517"/>
      <c r="T517"/>
      <c r="U517" s="3130"/>
      <c r="V517"/>
      <c r="W517"/>
      <c r="X517" s="3320"/>
      <c r="Y517" s="3320"/>
      <c r="Z517" s="3321"/>
      <c r="AA517" s="3320"/>
      <c r="AB517" s="3781"/>
      <c r="AC517" s="3656"/>
      <c r="AD517" s="3654"/>
      <c r="AE517" s="3654"/>
      <c r="AF517" s="3654"/>
      <c r="AG517"/>
      <c r="AH517"/>
      <c r="AI517"/>
      <c r="AJ517"/>
      <c r="AK517"/>
      <c r="AL517"/>
      <c r="AM517"/>
      <c r="AN517"/>
      <c r="AO517"/>
      <c r="AP517"/>
      <c r="AQ517"/>
      <c r="AR517"/>
      <c r="AS517"/>
      <c r="AT517"/>
      <c r="AU517"/>
      <c r="AV517"/>
      <c r="AW517"/>
      <c r="AX517"/>
      <c r="AY517"/>
      <c r="AZ517"/>
      <c r="BA517"/>
      <c r="BB517"/>
      <c r="BC517"/>
      <c r="BD517"/>
    </row>
    <row r="518" spans="1:56" s="2335" customFormat="1">
      <c r="A518"/>
      <c r="B518"/>
      <c r="C518"/>
      <c r="D518"/>
      <c r="E518"/>
      <c r="F518"/>
      <c r="G518" s="2537"/>
      <c r="H518"/>
      <c r="I518"/>
      <c r="J518"/>
      <c r="K518"/>
      <c r="L518" s="3530"/>
      <c r="M518"/>
      <c r="N518" s="2537"/>
      <c r="O518"/>
      <c r="P518" s="3130"/>
      <c r="Q518"/>
      <c r="R518" s="3530"/>
      <c r="S518"/>
      <c r="T518"/>
      <c r="U518" s="3130"/>
      <c r="V518"/>
      <c r="W518"/>
      <c r="X518" s="3320"/>
      <c r="Y518" s="3320"/>
      <c r="Z518" s="3321"/>
      <c r="AA518" s="3320"/>
      <c r="AB518" s="3781"/>
      <c r="AC518" s="3656"/>
      <c r="AD518" s="3654"/>
      <c r="AE518" s="3654"/>
      <c r="AF518" s="3654"/>
      <c r="AG518"/>
      <c r="AH518"/>
      <c r="AI518"/>
      <c r="AJ518"/>
      <c r="AK518"/>
      <c r="AL518"/>
      <c r="AM518"/>
      <c r="AN518"/>
      <c r="AO518"/>
      <c r="AP518"/>
      <c r="AQ518"/>
      <c r="AR518"/>
      <c r="AS518"/>
      <c r="AT518"/>
      <c r="AU518"/>
      <c r="AV518"/>
      <c r="AW518"/>
      <c r="AX518"/>
      <c r="AY518"/>
      <c r="AZ518"/>
      <c r="BA518"/>
      <c r="BB518"/>
      <c r="BC518"/>
      <c r="BD518"/>
    </row>
    <row r="519" spans="1:56" s="2335" customFormat="1">
      <c r="A519"/>
      <c r="B519"/>
      <c r="C519"/>
      <c r="D519"/>
      <c r="E519"/>
      <c r="F519"/>
      <c r="G519" s="2537"/>
      <c r="H519"/>
      <c r="I519"/>
      <c r="J519"/>
      <c r="K519"/>
      <c r="L519" s="3530"/>
      <c r="M519"/>
      <c r="N519" s="2537"/>
      <c r="O519"/>
      <c r="P519" s="3130"/>
      <c r="Q519"/>
      <c r="R519" s="3530"/>
      <c r="S519"/>
      <c r="T519"/>
      <c r="U519" s="3130"/>
      <c r="V519"/>
      <c r="W519"/>
      <c r="X519" s="3320"/>
      <c r="Y519" s="3320"/>
      <c r="Z519" s="3321"/>
      <c r="AA519" s="3320"/>
      <c r="AB519" s="3781"/>
      <c r="AC519" s="3656"/>
      <c r="AD519" s="3654"/>
      <c r="AE519" s="3654"/>
      <c r="AF519" s="3654"/>
      <c r="AG519"/>
      <c r="AH519"/>
      <c r="AI519"/>
      <c r="AJ519"/>
      <c r="AK519"/>
      <c r="AL519"/>
      <c r="AM519"/>
      <c r="AN519"/>
      <c r="AO519"/>
      <c r="AP519"/>
      <c r="AQ519"/>
      <c r="AR519"/>
      <c r="AS519"/>
      <c r="AT519"/>
      <c r="AU519"/>
      <c r="AV519"/>
      <c r="AW519"/>
      <c r="AX519"/>
      <c r="AY519"/>
      <c r="AZ519"/>
      <c r="BA519"/>
      <c r="BB519"/>
      <c r="BC519"/>
      <c r="BD519"/>
    </row>
    <row r="520" spans="1:56" s="2335" customFormat="1">
      <c r="A520"/>
      <c r="B520"/>
      <c r="C520"/>
      <c r="D520"/>
      <c r="E520"/>
      <c r="F520"/>
      <c r="G520" s="2537"/>
      <c r="H520"/>
      <c r="I520"/>
      <c r="J520"/>
      <c r="K520"/>
      <c r="L520" s="3530"/>
      <c r="M520"/>
      <c r="N520" s="2537"/>
      <c r="O520"/>
      <c r="P520" s="3130"/>
      <c r="Q520"/>
      <c r="R520" s="3530"/>
      <c r="S520"/>
      <c r="T520"/>
      <c r="U520" s="3130"/>
      <c r="V520"/>
      <c r="W520"/>
      <c r="X520" s="3320"/>
      <c r="Y520" s="3320"/>
      <c r="Z520" s="3321"/>
      <c r="AA520" s="3320"/>
      <c r="AB520" s="3781"/>
      <c r="AC520" s="3656"/>
      <c r="AD520" s="3654"/>
      <c r="AE520" s="3654"/>
      <c r="AF520" s="3654"/>
      <c r="AG520"/>
      <c r="AH520"/>
      <c r="AI520"/>
      <c r="AJ520"/>
      <c r="AK520"/>
      <c r="AL520"/>
      <c r="AM520"/>
      <c r="AN520"/>
      <c r="AO520"/>
      <c r="AP520"/>
      <c r="AQ520"/>
      <c r="AR520"/>
      <c r="AS520"/>
      <c r="AT520"/>
      <c r="AU520"/>
      <c r="AV520"/>
      <c r="AW520"/>
      <c r="AX520"/>
      <c r="AY520"/>
      <c r="AZ520"/>
      <c r="BA520"/>
      <c r="BB520"/>
      <c r="BC520"/>
      <c r="BD520"/>
    </row>
    <row r="521" spans="1:56" s="2335" customFormat="1">
      <c r="A521"/>
      <c r="B521"/>
      <c r="C521"/>
      <c r="D521"/>
      <c r="E521"/>
      <c r="F521"/>
      <c r="G521" s="2537"/>
      <c r="H521"/>
      <c r="I521"/>
      <c r="J521"/>
      <c r="K521"/>
      <c r="L521" s="3530"/>
      <c r="M521"/>
      <c r="N521" s="2537"/>
      <c r="O521"/>
      <c r="P521" s="3130"/>
      <c r="Q521"/>
      <c r="R521" s="3530"/>
      <c r="S521"/>
      <c r="T521"/>
      <c r="U521" s="3130"/>
      <c r="V521"/>
      <c r="W521"/>
      <c r="X521" s="3320"/>
      <c r="Y521" s="3320"/>
      <c r="Z521" s="3321"/>
      <c r="AA521" s="3320"/>
      <c r="AB521" s="3781"/>
      <c r="AC521" s="3656"/>
      <c r="AD521" s="3654"/>
      <c r="AE521" s="3654"/>
      <c r="AF521" s="3654"/>
      <c r="AG521"/>
      <c r="AH521"/>
      <c r="AI521"/>
      <c r="AJ521"/>
      <c r="AK521"/>
      <c r="AL521"/>
      <c r="AM521"/>
      <c r="AN521"/>
      <c r="AO521"/>
      <c r="AP521"/>
      <c r="AQ521"/>
      <c r="AR521"/>
      <c r="AS521"/>
      <c r="AT521"/>
      <c r="AU521"/>
      <c r="AV521"/>
      <c r="AW521"/>
      <c r="AX521"/>
      <c r="AY521"/>
      <c r="AZ521"/>
      <c r="BA521"/>
      <c r="BB521"/>
      <c r="BC521"/>
      <c r="BD521"/>
    </row>
    <row r="522" spans="1:56" s="2335" customFormat="1">
      <c r="A522"/>
      <c r="B522"/>
      <c r="C522"/>
      <c r="D522"/>
      <c r="E522"/>
      <c r="F522"/>
      <c r="G522" s="2537"/>
      <c r="H522"/>
      <c r="I522"/>
      <c r="J522"/>
      <c r="K522"/>
      <c r="L522" s="3530"/>
      <c r="M522"/>
      <c r="N522" s="2537"/>
      <c r="O522"/>
      <c r="P522" s="3130"/>
      <c r="Q522"/>
      <c r="R522" s="3530"/>
      <c r="S522"/>
      <c r="T522"/>
      <c r="U522" s="3130"/>
      <c r="V522"/>
      <c r="W522"/>
      <c r="X522" s="3320"/>
      <c r="Y522" s="3320"/>
      <c r="Z522" s="3321"/>
      <c r="AA522" s="3320"/>
      <c r="AB522" s="3781"/>
      <c r="AC522" s="3656"/>
      <c r="AD522" s="3654"/>
      <c r="AE522" s="3654"/>
      <c r="AF522" s="3654"/>
      <c r="AG522"/>
      <c r="AH522"/>
      <c r="AI522"/>
      <c r="AJ522"/>
      <c r="AK522"/>
      <c r="AL522"/>
      <c r="AM522"/>
      <c r="AN522"/>
      <c r="AO522"/>
      <c r="AP522"/>
      <c r="AQ522"/>
      <c r="AR522"/>
      <c r="AS522"/>
      <c r="AT522"/>
      <c r="AU522"/>
      <c r="AV522"/>
      <c r="AW522"/>
      <c r="AX522"/>
      <c r="AY522"/>
      <c r="AZ522"/>
      <c r="BA522"/>
      <c r="BB522"/>
      <c r="BC522"/>
      <c r="BD522"/>
    </row>
    <row r="523" spans="1:56" s="2335" customFormat="1">
      <c r="A523"/>
      <c r="B523"/>
      <c r="C523"/>
      <c r="D523"/>
      <c r="E523"/>
      <c r="F523"/>
      <c r="G523" s="2537"/>
      <c r="H523"/>
      <c r="I523"/>
      <c r="J523"/>
      <c r="K523"/>
      <c r="L523" s="3530"/>
      <c r="M523"/>
      <c r="N523" s="2537"/>
      <c r="O523"/>
      <c r="P523" s="3130"/>
      <c r="Q523"/>
      <c r="R523" s="3530"/>
      <c r="S523"/>
      <c r="T523"/>
      <c r="U523" s="3130"/>
      <c r="V523"/>
      <c r="W523"/>
      <c r="X523" s="3320"/>
      <c r="Y523" s="3320"/>
      <c r="Z523" s="3321"/>
      <c r="AA523" s="3320"/>
      <c r="AB523" s="3781"/>
      <c r="AC523" s="3656"/>
      <c r="AD523" s="3654"/>
      <c r="AE523" s="3654"/>
      <c r="AF523" s="3654"/>
      <c r="AG523"/>
      <c r="AH523"/>
      <c r="AI523"/>
      <c r="AJ523"/>
      <c r="AK523"/>
      <c r="AL523"/>
      <c r="AM523"/>
      <c r="AN523"/>
      <c r="AO523"/>
      <c r="AP523"/>
      <c r="AQ523"/>
      <c r="AR523"/>
      <c r="AS523"/>
      <c r="AT523"/>
      <c r="AU523"/>
      <c r="AV523"/>
      <c r="AW523"/>
      <c r="AX523"/>
      <c r="AY523"/>
      <c r="AZ523"/>
      <c r="BA523"/>
      <c r="BB523"/>
      <c r="BC523"/>
      <c r="BD523"/>
    </row>
    <row r="524" spans="1:56" s="2335" customFormat="1">
      <c r="A524"/>
      <c r="B524"/>
      <c r="C524"/>
      <c r="D524"/>
      <c r="E524"/>
      <c r="F524"/>
      <c r="G524" s="2537"/>
      <c r="H524"/>
      <c r="I524"/>
      <c r="J524"/>
      <c r="K524"/>
      <c r="L524" s="3530"/>
      <c r="M524"/>
      <c r="N524" s="2537"/>
      <c r="O524"/>
      <c r="P524" s="3130"/>
      <c r="Q524"/>
      <c r="R524" s="3530"/>
      <c r="S524"/>
      <c r="T524"/>
      <c r="U524" s="3130"/>
      <c r="V524"/>
      <c r="W524"/>
      <c r="X524" s="3320"/>
      <c r="Y524" s="3320"/>
      <c r="Z524" s="3321"/>
      <c r="AA524" s="3320"/>
      <c r="AB524" s="3781"/>
      <c r="AC524" s="3656"/>
      <c r="AD524" s="3654"/>
      <c r="AE524" s="3654"/>
      <c r="AF524" s="3654"/>
      <c r="AG524"/>
      <c r="AH524"/>
      <c r="AI524"/>
      <c r="AJ524"/>
      <c r="AK524"/>
      <c r="AL524"/>
      <c r="AM524"/>
      <c r="AN524"/>
      <c r="AO524"/>
      <c r="AP524"/>
      <c r="AQ524"/>
      <c r="AR524"/>
      <c r="AS524"/>
      <c r="AT524"/>
      <c r="AU524"/>
      <c r="AV524"/>
      <c r="AW524"/>
      <c r="AX524"/>
      <c r="AY524"/>
      <c r="AZ524"/>
      <c r="BA524"/>
      <c r="BB524"/>
      <c r="BC524"/>
      <c r="BD524"/>
    </row>
    <row r="525" spans="1:56" s="2335" customFormat="1">
      <c r="A525"/>
      <c r="B525"/>
      <c r="C525"/>
      <c r="D525"/>
      <c r="E525"/>
      <c r="F525"/>
      <c r="G525" s="2537"/>
      <c r="H525"/>
      <c r="I525"/>
      <c r="J525"/>
      <c r="K525"/>
      <c r="L525" s="3530"/>
      <c r="M525"/>
      <c r="N525" s="2537"/>
      <c r="O525"/>
      <c r="P525" s="3130"/>
      <c r="Q525"/>
      <c r="R525" s="3530"/>
      <c r="S525"/>
      <c r="T525"/>
      <c r="U525" s="3130"/>
      <c r="V525"/>
      <c r="W525"/>
      <c r="X525" s="3320"/>
      <c r="Y525" s="3320"/>
      <c r="Z525" s="3321"/>
      <c r="AA525" s="3320"/>
      <c r="AB525" s="3781"/>
      <c r="AC525" s="3656"/>
      <c r="AD525" s="3654"/>
      <c r="AE525" s="3654"/>
      <c r="AF525" s="3654"/>
      <c r="AG525"/>
      <c r="AH525"/>
      <c r="AI525"/>
      <c r="AJ525"/>
      <c r="AK525"/>
      <c r="AL525"/>
      <c r="AM525"/>
      <c r="AN525"/>
      <c r="AO525"/>
      <c r="AP525"/>
      <c r="AQ525"/>
      <c r="AR525"/>
      <c r="AS525"/>
      <c r="AT525"/>
      <c r="AU525"/>
      <c r="AV525"/>
      <c r="AW525"/>
      <c r="AX525"/>
      <c r="AY525"/>
      <c r="AZ525"/>
      <c r="BA525"/>
      <c r="BB525"/>
      <c r="BC525"/>
      <c r="BD525"/>
    </row>
    <row r="526" spans="1:56" s="2335" customFormat="1">
      <c r="A526"/>
      <c r="B526"/>
      <c r="C526"/>
      <c r="D526"/>
      <c r="E526"/>
      <c r="F526"/>
      <c r="G526" s="2537"/>
      <c r="H526"/>
      <c r="I526"/>
      <c r="J526"/>
      <c r="K526"/>
      <c r="L526" s="3530"/>
      <c r="M526"/>
      <c r="N526" s="2537"/>
      <c r="O526"/>
      <c r="P526" s="3130"/>
      <c r="Q526"/>
      <c r="R526" s="3530"/>
      <c r="S526"/>
      <c r="T526"/>
      <c r="U526" s="3130"/>
      <c r="V526"/>
      <c r="W526"/>
      <c r="X526" s="3320"/>
      <c r="Y526" s="3320"/>
      <c r="Z526" s="3321"/>
      <c r="AA526" s="3320"/>
      <c r="AB526" s="3781"/>
      <c r="AC526" s="3656"/>
      <c r="AD526" s="3654"/>
      <c r="AE526" s="3654"/>
      <c r="AF526" s="3654"/>
      <c r="AG526"/>
      <c r="AH526"/>
      <c r="AI526"/>
      <c r="AJ526"/>
      <c r="AK526"/>
      <c r="AL526"/>
      <c r="AM526"/>
      <c r="AN526"/>
      <c r="AO526"/>
      <c r="AP526"/>
      <c r="AQ526"/>
      <c r="AR526"/>
      <c r="AS526"/>
      <c r="AT526"/>
      <c r="AU526"/>
      <c r="AV526"/>
      <c r="AW526"/>
      <c r="AX526"/>
      <c r="AY526"/>
      <c r="AZ526"/>
      <c r="BA526"/>
      <c r="BB526"/>
      <c r="BC526"/>
      <c r="BD526"/>
    </row>
    <row r="527" spans="1:56" s="2335" customFormat="1">
      <c r="A527"/>
      <c r="B527"/>
      <c r="C527"/>
      <c r="D527"/>
      <c r="E527"/>
      <c r="F527"/>
      <c r="G527" s="2537"/>
      <c r="H527"/>
      <c r="I527"/>
      <c r="J527"/>
      <c r="K527"/>
      <c r="L527" s="3530"/>
      <c r="M527"/>
      <c r="N527" s="2537"/>
      <c r="O527"/>
      <c r="P527" s="3130"/>
      <c r="Q527"/>
      <c r="R527" s="3530"/>
      <c r="S527"/>
      <c r="T527"/>
      <c r="U527" s="3130"/>
      <c r="V527"/>
      <c r="W527"/>
      <c r="X527" s="3320"/>
      <c r="Y527" s="3320"/>
      <c r="Z527" s="3321"/>
      <c r="AA527" s="3320"/>
      <c r="AB527" s="3781"/>
      <c r="AC527" s="3656"/>
      <c r="AD527" s="3654"/>
      <c r="AE527" s="3654"/>
      <c r="AF527" s="3654"/>
      <c r="AG527"/>
      <c r="AH527"/>
      <c r="AI527"/>
      <c r="AJ527"/>
      <c r="AK527"/>
      <c r="AL527"/>
      <c r="AM527"/>
      <c r="AN527"/>
      <c r="AO527"/>
      <c r="AP527"/>
      <c r="AQ527"/>
      <c r="AR527"/>
      <c r="AS527"/>
      <c r="AT527"/>
      <c r="AU527"/>
      <c r="AV527"/>
      <c r="AW527"/>
      <c r="AX527"/>
      <c r="AY527"/>
      <c r="AZ527"/>
      <c r="BA527"/>
      <c r="BB527"/>
      <c r="BC527"/>
      <c r="BD527"/>
    </row>
    <row r="528" spans="1:56" s="2335" customFormat="1">
      <c r="A528"/>
      <c r="B528"/>
      <c r="C528"/>
      <c r="D528"/>
      <c r="E528"/>
      <c r="F528"/>
      <c r="G528" s="2537"/>
      <c r="H528"/>
      <c r="I528"/>
      <c r="J528"/>
      <c r="K528"/>
      <c r="L528" s="3530"/>
      <c r="M528"/>
      <c r="N528" s="2537"/>
      <c r="O528"/>
      <c r="P528" s="3130"/>
      <c r="Q528"/>
      <c r="R528" s="3530"/>
      <c r="S528"/>
      <c r="T528"/>
      <c r="U528" s="3130"/>
      <c r="V528"/>
      <c r="W528"/>
      <c r="X528" s="3320"/>
      <c r="Y528" s="3320"/>
      <c r="Z528" s="3321"/>
      <c r="AA528" s="3320"/>
      <c r="AB528" s="3781"/>
      <c r="AC528" s="3656"/>
      <c r="AD528" s="3654"/>
      <c r="AE528" s="3654"/>
      <c r="AF528" s="3654"/>
      <c r="AG528"/>
      <c r="AH528"/>
      <c r="AI528"/>
      <c r="AJ528"/>
      <c r="AK528"/>
      <c r="AL528"/>
      <c r="AM528"/>
      <c r="AN528"/>
      <c r="AO528"/>
      <c r="AP528"/>
      <c r="AQ528"/>
      <c r="AR528"/>
      <c r="AS528"/>
      <c r="AT528"/>
      <c r="AU528"/>
      <c r="AV528"/>
      <c r="AW528"/>
      <c r="AX528"/>
      <c r="AY528"/>
      <c r="AZ528"/>
      <c r="BA528"/>
      <c r="BB528"/>
      <c r="BC528"/>
      <c r="BD528"/>
    </row>
    <row r="529" spans="1:56" s="2335" customFormat="1">
      <c r="A529"/>
      <c r="B529"/>
      <c r="C529"/>
      <c r="D529"/>
      <c r="E529"/>
      <c r="F529"/>
      <c r="G529" s="2537"/>
      <c r="H529"/>
      <c r="I529"/>
      <c r="J529"/>
      <c r="K529"/>
      <c r="L529" s="3530"/>
      <c r="M529"/>
      <c r="N529" s="2537"/>
      <c r="O529"/>
      <c r="P529" s="3130"/>
      <c r="Q529"/>
      <c r="R529" s="3530"/>
      <c r="S529"/>
      <c r="T529"/>
      <c r="U529" s="3130"/>
      <c r="V529"/>
      <c r="W529"/>
      <c r="X529" s="3320"/>
      <c r="Y529" s="3320"/>
      <c r="Z529" s="3321"/>
      <c r="AA529" s="3320"/>
      <c r="AB529" s="3781"/>
      <c r="AC529" s="3656"/>
      <c r="AD529" s="3654"/>
      <c r="AE529" s="3654"/>
      <c r="AF529" s="3654"/>
      <c r="AG529"/>
      <c r="AH529"/>
      <c r="AI529"/>
      <c r="AJ529"/>
      <c r="AK529"/>
      <c r="AL529"/>
      <c r="AM529"/>
      <c r="AN529"/>
      <c r="AO529"/>
      <c r="AP529"/>
      <c r="AQ529"/>
      <c r="AR529"/>
      <c r="AS529"/>
      <c r="AT529"/>
      <c r="AU529"/>
      <c r="AV529"/>
      <c r="AW529"/>
      <c r="AX529"/>
      <c r="AY529"/>
      <c r="AZ529"/>
      <c r="BA529"/>
      <c r="BB529"/>
      <c r="BC529"/>
      <c r="BD529"/>
    </row>
    <row r="530" spans="1:56" s="2335" customFormat="1">
      <c r="A530"/>
      <c r="B530"/>
      <c r="C530"/>
      <c r="D530"/>
      <c r="E530"/>
      <c r="F530"/>
      <c r="G530" s="2537"/>
      <c r="H530"/>
      <c r="I530"/>
      <c r="J530"/>
      <c r="K530"/>
      <c r="L530" s="3530"/>
      <c r="M530"/>
      <c r="N530" s="2537"/>
      <c r="O530"/>
      <c r="P530" s="3130"/>
      <c r="Q530"/>
      <c r="R530" s="3530"/>
      <c r="S530"/>
      <c r="T530"/>
      <c r="U530" s="3130"/>
      <c r="V530"/>
      <c r="W530"/>
      <c r="X530" s="3320"/>
      <c r="Y530" s="3320"/>
      <c r="Z530" s="3321"/>
      <c r="AA530" s="3320"/>
      <c r="AB530" s="3781"/>
      <c r="AC530" s="3656"/>
      <c r="AD530" s="3654"/>
      <c r="AE530" s="3654"/>
      <c r="AF530" s="3654"/>
      <c r="AG530"/>
      <c r="AH530"/>
      <c r="AI530"/>
      <c r="AJ530"/>
      <c r="AK530"/>
      <c r="AL530"/>
      <c r="AM530"/>
      <c r="AN530"/>
      <c r="AO530"/>
      <c r="AP530"/>
      <c r="AQ530"/>
      <c r="AR530"/>
      <c r="AS530"/>
      <c r="AT530"/>
      <c r="AU530"/>
      <c r="AV530"/>
      <c r="AW530"/>
      <c r="AX530"/>
      <c r="AY530"/>
      <c r="AZ530"/>
      <c r="BA530"/>
      <c r="BB530"/>
      <c r="BC530"/>
      <c r="BD530"/>
    </row>
    <row r="531" spans="1:56" s="2335" customFormat="1">
      <c r="A531"/>
      <c r="B531"/>
      <c r="C531"/>
      <c r="D531"/>
      <c r="E531"/>
      <c r="F531"/>
      <c r="G531" s="2537"/>
      <c r="H531"/>
      <c r="I531"/>
      <c r="J531"/>
      <c r="K531"/>
      <c r="L531" s="3530"/>
      <c r="M531"/>
      <c r="N531" s="2537"/>
      <c r="O531"/>
      <c r="P531" s="3130"/>
      <c r="Q531"/>
      <c r="R531" s="3530"/>
      <c r="S531"/>
      <c r="T531"/>
      <c r="U531" s="3130"/>
      <c r="V531"/>
      <c r="W531"/>
      <c r="X531" s="3320"/>
      <c r="Y531" s="3320"/>
      <c r="Z531" s="3321"/>
      <c r="AA531" s="3320"/>
      <c r="AB531" s="3781"/>
      <c r="AC531" s="3656"/>
      <c r="AD531" s="3654"/>
      <c r="AE531" s="3654"/>
      <c r="AF531" s="3654"/>
      <c r="AG531"/>
      <c r="AH531"/>
      <c r="AI531"/>
      <c r="AJ531"/>
      <c r="AK531"/>
      <c r="AL531"/>
      <c r="AM531"/>
      <c r="AN531"/>
      <c r="AO531"/>
      <c r="AP531"/>
      <c r="AQ531"/>
      <c r="AR531"/>
      <c r="AS531"/>
      <c r="AT531"/>
      <c r="AU531"/>
      <c r="AV531"/>
      <c r="AW531"/>
      <c r="AX531"/>
      <c r="AY531"/>
      <c r="AZ531"/>
      <c r="BA531"/>
      <c r="BB531"/>
      <c r="BC531"/>
      <c r="BD531"/>
    </row>
    <row r="532" spans="1:56" s="2335" customFormat="1">
      <c r="A532"/>
      <c r="B532"/>
      <c r="C532"/>
      <c r="D532"/>
      <c r="E532"/>
      <c r="F532"/>
      <c r="G532" s="2537"/>
      <c r="H532"/>
      <c r="I532"/>
      <c r="J532"/>
      <c r="K532"/>
      <c r="L532" s="3530"/>
      <c r="M532"/>
      <c r="N532" s="2537"/>
      <c r="O532"/>
      <c r="P532" s="3130"/>
      <c r="Q532"/>
      <c r="R532" s="3530"/>
      <c r="S532"/>
      <c r="T532"/>
      <c r="U532" s="3130"/>
      <c r="V532"/>
      <c r="W532"/>
      <c r="X532" s="3320"/>
      <c r="Y532" s="3320"/>
      <c r="Z532" s="3321"/>
      <c r="AA532" s="3320"/>
      <c r="AB532" s="3781"/>
      <c r="AC532" s="3656"/>
      <c r="AD532" s="3654"/>
      <c r="AE532" s="3654"/>
      <c r="AF532" s="3654"/>
      <c r="AG532"/>
      <c r="AH532"/>
      <c r="AI532"/>
      <c r="AJ532"/>
      <c r="AK532"/>
      <c r="AL532"/>
      <c r="AM532"/>
      <c r="AN532"/>
      <c r="AO532"/>
      <c r="AP532"/>
      <c r="AQ532"/>
      <c r="AR532"/>
      <c r="AS532"/>
      <c r="AT532"/>
      <c r="AU532"/>
      <c r="AV532"/>
      <c r="AW532"/>
      <c r="AX532"/>
      <c r="AY532"/>
      <c r="AZ532"/>
      <c r="BA532"/>
      <c r="BB532"/>
      <c r="BC532"/>
      <c r="BD532"/>
    </row>
    <row r="533" spans="1:56" s="2335" customFormat="1">
      <c r="A533"/>
      <c r="B533"/>
      <c r="C533"/>
      <c r="D533"/>
      <c r="E533"/>
      <c r="F533"/>
      <c r="G533" s="2537"/>
      <c r="H533"/>
      <c r="I533"/>
      <c r="J533"/>
      <c r="K533"/>
      <c r="L533" s="3530"/>
      <c r="M533"/>
      <c r="N533" s="2537"/>
      <c r="O533"/>
      <c r="P533" s="3130"/>
      <c r="Q533"/>
      <c r="R533" s="3530"/>
      <c r="S533"/>
      <c r="T533"/>
      <c r="U533" s="3130"/>
      <c r="V533"/>
      <c r="W533"/>
      <c r="X533" s="3320"/>
      <c r="Y533" s="3320"/>
      <c r="Z533" s="3321"/>
      <c r="AA533" s="3320"/>
      <c r="AB533" s="3781"/>
      <c r="AC533" s="3656"/>
      <c r="AD533" s="3654"/>
      <c r="AE533" s="3654"/>
      <c r="AF533" s="3654"/>
      <c r="AG533"/>
      <c r="AH533"/>
      <c r="AI533"/>
      <c r="AJ533"/>
      <c r="AK533"/>
      <c r="AL533"/>
      <c r="AM533"/>
      <c r="AN533"/>
      <c r="AO533"/>
      <c r="AP533"/>
      <c r="AQ533"/>
      <c r="AR533"/>
      <c r="AS533"/>
      <c r="AT533"/>
      <c r="AU533"/>
      <c r="AV533"/>
      <c r="AW533"/>
      <c r="AX533"/>
      <c r="AY533"/>
      <c r="AZ533"/>
      <c r="BA533"/>
      <c r="BB533"/>
      <c r="BC533"/>
      <c r="BD533"/>
    </row>
    <row r="534" spans="1:56" s="2335" customFormat="1">
      <c r="A534"/>
      <c r="B534"/>
      <c r="C534"/>
      <c r="D534"/>
      <c r="E534"/>
      <c r="F534"/>
      <c r="G534" s="2537"/>
      <c r="H534"/>
      <c r="I534"/>
      <c r="J534"/>
      <c r="K534"/>
      <c r="L534" s="3530"/>
      <c r="M534"/>
      <c r="N534" s="2537"/>
      <c r="O534"/>
      <c r="P534" s="3130"/>
      <c r="Q534"/>
      <c r="R534" s="3530"/>
      <c r="S534"/>
      <c r="T534"/>
      <c r="U534" s="3130"/>
      <c r="V534"/>
      <c r="W534"/>
      <c r="X534" s="3320"/>
      <c r="Y534" s="3320"/>
      <c r="Z534" s="3321"/>
      <c r="AA534" s="3320"/>
      <c r="AB534" s="3781"/>
      <c r="AC534" s="3656"/>
      <c r="AD534" s="3654"/>
      <c r="AE534" s="3654"/>
      <c r="AF534" s="3654"/>
      <c r="AG534"/>
      <c r="AH534"/>
      <c r="AI534"/>
      <c r="AJ534"/>
      <c r="AK534"/>
      <c r="AL534"/>
      <c r="AM534"/>
      <c r="AN534"/>
      <c r="AO534"/>
      <c r="AP534"/>
      <c r="AQ534"/>
      <c r="AR534"/>
      <c r="AS534"/>
      <c r="AT534"/>
      <c r="AU534"/>
      <c r="AV534"/>
      <c r="AW534"/>
      <c r="AX534"/>
      <c r="AY534"/>
      <c r="AZ534"/>
      <c r="BA534"/>
      <c r="BB534"/>
      <c r="BC534"/>
      <c r="BD534"/>
    </row>
    <row r="535" spans="1:56" s="2335" customFormat="1">
      <c r="A535"/>
      <c r="B535"/>
      <c r="C535"/>
      <c r="D535"/>
      <c r="E535"/>
      <c r="F535"/>
      <c r="G535" s="2537"/>
      <c r="H535"/>
      <c r="I535"/>
      <c r="J535"/>
      <c r="K535"/>
      <c r="L535" s="3530"/>
      <c r="M535"/>
      <c r="N535" s="2537"/>
      <c r="O535"/>
      <c r="P535" s="3130"/>
      <c r="Q535"/>
      <c r="R535" s="3530"/>
      <c r="S535"/>
      <c r="T535"/>
      <c r="U535" s="3130"/>
      <c r="V535"/>
      <c r="W535"/>
      <c r="X535" s="3320"/>
      <c r="Y535" s="3320"/>
      <c r="Z535" s="3321"/>
      <c r="AA535" s="3320"/>
      <c r="AB535" s="3781"/>
      <c r="AC535" s="3656"/>
      <c r="AD535" s="3654"/>
      <c r="AE535" s="3654"/>
      <c r="AF535" s="3654"/>
      <c r="AG535"/>
      <c r="AH535"/>
      <c r="AI535"/>
      <c r="AJ535"/>
      <c r="AK535"/>
      <c r="AL535"/>
      <c r="AM535"/>
      <c r="AN535"/>
      <c r="AO535"/>
      <c r="AP535"/>
      <c r="AQ535"/>
      <c r="AR535"/>
      <c r="AS535"/>
      <c r="AT535"/>
      <c r="AU535"/>
      <c r="AV535"/>
      <c r="AW535"/>
      <c r="AX535"/>
      <c r="AY535"/>
      <c r="AZ535"/>
      <c r="BA535"/>
      <c r="BB535"/>
      <c r="BC535"/>
      <c r="BD535"/>
    </row>
    <row r="536" spans="1:56" s="2335" customFormat="1">
      <c r="A536"/>
      <c r="B536"/>
      <c r="C536"/>
      <c r="D536"/>
      <c r="E536"/>
      <c r="F536"/>
      <c r="G536" s="2537"/>
      <c r="H536"/>
      <c r="I536"/>
      <c r="J536"/>
      <c r="K536"/>
      <c r="L536" s="3530"/>
      <c r="M536"/>
      <c r="N536" s="2537"/>
      <c r="O536"/>
      <c r="P536" s="3130"/>
      <c r="Q536"/>
      <c r="R536" s="3530"/>
      <c r="S536"/>
      <c r="T536"/>
      <c r="U536" s="3130"/>
      <c r="V536"/>
      <c r="W536"/>
      <c r="X536" s="3320"/>
      <c r="Y536" s="3320"/>
      <c r="Z536" s="3321"/>
      <c r="AA536" s="3320"/>
      <c r="AB536" s="3781"/>
      <c r="AC536" s="3656"/>
      <c r="AD536" s="3654"/>
      <c r="AE536" s="3654"/>
      <c r="AF536" s="3654"/>
      <c r="AG536"/>
      <c r="AH536"/>
      <c r="AI536"/>
      <c r="AJ536"/>
      <c r="AK536"/>
      <c r="AL536"/>
      <c r="AM536"/>
      <c r="AN536"/>
      <c r="AO536"/>
      <c r="AP536"/>
      <c r="AQ536"/>
      <c r="AR536"/>
      <c r="AS536"/>
      <c r="AT536"/>
      <c r="AU536"/>
      <c r="AV536"/>
      <c r="AW536"/>
      <c r="AX536"/>
      <c r="AY536"/>
      <c r="AZ536"/>
      <c r="BA536"/>
      <c r="BB536"/>
      <c r="BC536"/>
      <c r="BD536"/>
    </row>
    <row r="537" spans="1:56" s="2335" customFormat="1">
      <c r="A537"/>
      <c r="B537"/>
      <c r="C537"/>
      <c r="D537"/>
      <c r="E537"/>
      <c r="F537"/>
      <c r="G537" s="2537"/>
      <c r="H537"/>
      <c r="I537"/>
      <c r="J537"/>
      <c r="K537"/>
      <c r="L537" s="3530"/>
      <c r="M537"/>
      <c r="N537" s="2537"/>
      <c r="O537"/>
      <c r="P537" s="3130"/>
      <c r="Q537"/>
      <c r="R537" s="3530"/>
      <c r="S537"/>
      <c r="T537"/>
      <c r="U537" s="3130"/>
      <c r="V537"/>
      <c r="W537"/>
      <c r="X537" s="3320"/>
      <c r="Y537" s="3320"/>
      <c r="Z537" s="3321"/>
      <c r="AA537" s="3320"/>
      <c r="AB537" s="3781"/>
      <c r="AC537" s="3656"/>
      <c r="AD537" s="3654"/>
      <c r="AE537" s="3654"/>
      <c r="AF537" s="3654"/>
      <c r="AG537"/>
      <c r="AH537"/>
      <c r="AI537"/>
      <c r="AJ537"/>
      <c r="AK537"/>
      <c r="AL537"/>
      <c r="AM537"/>
      <c r="AN537"/>
      <c r="AO537"/>
      <c r="AP537"/>
      <c r="AQ537"/>
      <c r="AR537"/>
      <c r="AS537"/>
      <c r="AT537"/>
      <c r="AU537"/>
      <c r="AV537"/>
      <c r="AW537"/>
      <c r="AX537"/>
      <c r="AY537"/>
      <c r="AZ537"/>
      <c r="BA537"/>
      <c r="BB537"/>
      <c r="BC537"/>
      <c r="BD537"/>
    </row>
    <row r="538" spans="1:56" s="2335" customFormat="1">
      <c r="A538"/>
      <c r="B538"/>
      <c r="C538"/>
      <c r="D538"/>
      <c r="E538"/>
      <c r="F538"/>
      <c r="G538" s="2537"/>
      <c r="H538"/>
      <c r="I538"/>
      <c r="J538"/>
      <c r="K538"/>
      <c r="L538" s="3530"/>
      <c r="M538"/>
      <c r="N538" s="2537"/>
      <c r="O538"/>
      <c r="P538" s="3130"/>
      <c r="Q538"/>
      <c r="R538" s="3530"/>
      <c r="S538"/>
      <c r="T538"/>
      <c r="U538" s="3130"/>
      <c r="V538"/>
      <c r="W538"/>
      <c r="X538" s="3320"/>
      <c r="Y538" s="3320"/>
      <c r="Z538" s="3321"/>
      <c r="AA538" s="3320"/>
      <c r="AB538" s="3781"/>
      <c r="AC538" s="3656"/>
      <c r="AD538" s="3654"/>
      <c r="AE538" s="3654"/>
      <c r="AF538" s="3654"/>
      <c r="AG538"/>
      <c r="AH538"/>
      <c r="AI538"/>
      <c r="AJ538"/>
      <c r="AK538"/>
      <c r="AL538"/>
      <c r="AM538"/>
      <c r="AN538"/>
      <c r="AO538"/>
      <c r="AP538"/>
      <c r="AQ538"/>
      <c r="AR538"/>
      <c r="AS538"/>
      <c r="AT538"/>
      <c r="AU538"/>
      <c r="AV538"/>
      <c r="AW538"/>
      <c r="AX538"/>
      <c r="AY538"/>
      <c r="AZ538"/>
      <c r="BA538"/>
      <c r="BB538"/>
      <c r="BC538"/>
      <c r="BD538"/>
    </row>
    <row r="543" spans="1:56" s="2335" customFormat="1">
      <c r="A543"/>
      <c r="B543"/>
      <c r="C543"/>
      <c r="D543"/>
      <c r="E543"/>
      <c r="F543"/>
      <c r="G543" s="2537"/>
      <c r="H543"/>
      <c r="I543"/>
      <c r="J543"/>
      <c r="K543"/>
      <c r="L543" s="3530"/>
      <c r="M543"/>
      <c r="N543" s="2537"/>
      <c r="O543"/>
      <c r="P543" s="3130"/>
      <c r="Q543"/>
      <c r="R543" s="3530"/>
      <c r="S543"/>
      <c r="T543"/>
      <c r="U543" s="3130"/>
      <c r="V543"/>
      <c r="W543"/>
      <c r="X543" s="3320"/>
      <c r="Y543" s="3320"/>
      <c r="Z543" s="3321"/>
      <c r="AA543" s="3320"/>
      <c r="AB543" s="3781"/>
      <c r="AC543" s="3656"/>
      <c r="AD543" s="3654"/>
      <c r="AE543" s="3654"/>
      <c r="AF543" s="3654"/>
      <c r="AG543"/>
      <c r="AH543"/>
      <c r="AI543"/>
      <c r="AJ543"/>
      <c r="AK543"/>
      <c r="AL543"/>
      <c r="AM543"/>
      <c r="AN543"/>
      <c r="AO543"/>
      <c r="AP543"/>
      <c r="AQ543"/>
      <c r="AR543"/>
      <c r="AS543"/>
      <c r="AT543"/>
      <c r="AU543"/>
      <c r="AV543"/>
      <c r="AW543"/>
      <c r="AX543"/>
      <c r="AY543"/>
      <c r="AZ543"/>
      <c r="BA543"/>
      <c r="BB543"/>
      <c r="BC543"/>
      <c r="BD543"/>
    </row>
    <row r="544" spans="1:56" s="2335" customFormat="1">
      <c r="A544"/>
      <c r="B544"/>
      <c r="C544"/>
      <c r="D544"/>
      <c r="E544"/>
      <c r="F544"/>
      <c r="G544" s="2537"/>
      <c r="H544"/>
      <c r="I544"/>
      <c r="J544"/>
      <c r="K544"/>
      <c r="L544" s="3530"/>
      <c r="M544"/>
      <c r="N544" s="2537"/>
      <c r="O544"/>
      <c r="P544" s="3130"/>
      <c r="Q544"/>
      <c r="R544" s="3530"/>
      <c r="S544"/>
      <c r="T544"/>
      <c r="U544" s="3130"/>
      <c r="V544"/>
      <c r="W544"/>
      <c r="X544" s="3320"/>
      <c r="Y544" s="3320"/>
      <c r="Z544" s="3321"/>
      <c r="AA544" s="3320"/>
      <c r="AB544" s="3781"/>
      <c r="AC544" s="3656"/>
      <c r="AD544" s="3654"/>
      <c r="AE544" s="3654"/>
      <c r="AF544" s="3654"/>
      <c r="AG544"/>
      <c r="AH544"/>
      <c r="AI544"/>
      <c r="AJ544"/>
      <c r="AK544"/>
      <c r="AL544"/>
      <c r="AM544"/>
      <c r="AN544"/>
      <c r="AO544"/>
      <c r="AP544"/>
      <c r="AQ544"/>
      <c r="AR544"/>
      <c r="AS544"/>
      <c r="AT544"/>
      <c r="AU544"/>
      <c r="AV544"/>
      <c r="AW544"/>
      <c r="AX544"/>
      <c r="AY544"/>
      <c r="AZ544"/>
      <c r="BA544"/>
      <c r="BB544"/>
      <c r="BC544"/>
      <c r="BD544"/>
    </row>
  </sheetData>
  <mergeCells count="66">
    <mergeCell ref="C316:E316"/>
    <mergeCell ref="C276:F276"/>
    <mergeCell ref="C279:F279"/>
    <mergeCell ref="C286:F286"/>
    <mergeCell ref="G289:H289"/>
    <mergeCell ref="C314:F314"/>
    <mergeCell ref="C317:F317"/>
    <mergeCell ref="C318:F318"/>
    <mergeCell ref="C319:F319"/>
    <mergeCell ref="C320:F320"/>
    <mergeCell ref="C335:F335"/>
    <mergeCell ref="C353:F353"/>
    <mergeCell ref="C354:F354"/>
    <mergeCell ref="C355:F355"/>
    <mergeCell ref="C336:F336"/>
    <mergeCell ref="C337:F337"/>
    <mergeCell ref="C347:F347"/>
    <mergeCell ref="C348:F348"/>
    <mergeCell ref="C349:F349"/>
    <mergeCell ref="C350:F350"/>
    <mergeCell ref="C351:F351"/>
    <mergeCell ref="C352:F352"/>
    <mergeCell ref="G216:H216"/>
    <mergeCell ref="G217:H217"/>
    <mergeCell ref="C239:F239"/>
    <mergeCell ref="C242:F242"/>
    <mergeCell ref="C246:E246"/>
    <mergeCell ref="C243:E243"/>
    <mergeCell ref="G209:H209"/>
    <mergeCell ref="G211:H211"/>
    <mergeCell ref="G212:H212"/>
    <mergeCell ref="G213:H213"/>
    <mergeCell ref="G215:H215"/>
    <mergeCell ref="C197:F197"/>
    <mergeCell ref="C200:F200"/>
    <mergeCell ref="G208:H208"/>
    <mergeCell ref="C136:F136"/>
    <mergeCell ref="C137:E137"/>
    <mergeCell ref="C138:F138"/>
    <mergeCell ref="C139:F139"/>
    <mergeCell ref="C175:F175"/>
    <mergeCell ref="C189:E189"/>
    <mergeCell ref="C128:F128"/>
    <mergeCell ref="G3:H3"/>
    <mergeCell ref="I3:J3"/>
    <mergeCell ref="N3:O3"/>
    <mergeCell ref="P3:Q3"/>
    <mergeCell ref="C21:F21"/>
    <mergeCell ref="C59:E59"/>
    <mergeCell ref="C76:F76"/>
    <mergeCell ref="C77:F77"/>
    <mergeCell ref="C88:F88"/>
    <mergeCell ref="A2:A3"/>
    <mergeCell ref="B2:B3"/>
    <mergeCell ref="C2:F3"/>
    <mergeCell ref="G2:M2"/>
    <mergeCell ref="N2:W2"/>
    <mergeCell ref="AF1:AF3"/>
    <mergeCell ref="S3:T3"/>
    <mergeCell ref="U3:V3"/>
    <mergeCell ref="X3:Y3"/>
    <mergeCell ref="Z3:AA3"/>
    <mergeCell ref="X2:AB2"/>
    <mergeCell ref="AC1:AC3"/>
    <mergeCell ref="AD1:AD3"/>
    <mergeCell ref="AE1:AE3"/>
  </mergeCells>
  <conditionalFormatting sqref="AC1">
    <cfRule type="cellIs" dxfId="144" priority="94" operator="greaterThan">
      <formula>0</formula>
    </cfRule>
  </conditionalFormatting>
  <conditionalFormatting sqref="AD1:AF1">
    <cfRule type="cellIs" dxfId="143" priority="93" operator="greaterThan">
      <formula>0</formula>
    </cfRule>
  </conditionalFormatting>
  <conditionalFormatting sqref="AC1:AF3">
    <cfRule type="cellIs" dxfId="142" priority="92" operator="greaterThan">
      <formula>0</formula>
    </cfRule>
  </conditionalFormatting>
  <conditionalFormatting sqref="L1:L7 R1:R7 W1:W7 AB1:AB7 AB9:AB25 W9:W25 R9:R25 L9:L25 L27:L31 R27:R31 W27:W31 AB27:AB31 AB33:AB57 W33:W57 R33:R57 L33:L57 L59 R59 W59 AB59 AB61 W61 R61 L61 L63:L64 R63:R64 W63:W64 AB63:AB64 AB66 W66 R66 L66 L68 R68 W68 AB68 AB70 W70 R70 L70 L72 R72 W72 AB72 AB74:AB78 W74:W78 R74:R78 L74:L78 L80:L82 R80:R82 W80:W82 AB80:AB82 AB84 W84 R84 L84 L86:L88 R86:R88 W86:W88 AB86:AB88 AB90 W90 R90 L90 L92 R92 W92 AB92 AB94:AB95 W94:W95 R94:R95 L94:L95 L97 R97 W97 AB97 AB99:AB101 W99:W101 R99:R101 L99:L101 L103:L107 R103:R107 W103:W107 AB103:AB107 AB109 W109 R109 L109 L111 R111 W111 AB111 AB113 W113 R113 L113 L115 R115 W115 AB115 AB117 W117 R117 L117 L119 R119 W119 AB119 AB121 W121 R121 L121 L123:L124 R123:R124 W123:W124 AB123:AB124 AB126 W126 R126 L126 L128 R128 W128 AB128 AB130 W130 R130 L130 L132 R132 W132 AB132 AB134 W134 R134 L134 L136:L142 R136:R142 W136:W142 AB136:AB142 AB144:AB145 W144:W145 R144:R145 L144:L145 L147:L149 R147:R149 W147:W149 AB147:AB149 AB151 W151 R151 L151 L153:L158 R153:R158 W153:W158 AB153:AB158 AB160 W160 R160 L160 L162:L163 R162:R163 W162:W163 AB162:AB163 AB165 W165 R165 L165 L167 R167 W167 AB167 AB169 W169 R169 L169 L171 R171 W171 AB171 AB173:AB176 W173:W176 R173:R176 L173:L176 L178:L192 R178:R192 W178:W192 AB178:AB192 AB194 W194 R194 L194 L196:L197 R196:R197 W196:W197 AB196:AB197 AB199:AB200 W199:W200 R199:R200 L199:L200 L202 R202 W202 AB202 AB204 W204 R204 L204 L206 R206 W206 AB206 AB208:AB209 W208:W209 R208:R209 L208:L209 L211:L213 R211:R213 W211:W213 AB211:AB213 AB215:AB217 W215:W217 R215:R217 L215:L217 L219:L220 R219:R220 W219:W220 AB219:AB220 AB222 W222 R222 L222 L224:L225 R224:R225 W224:W225 AB224:AB225 AB227 W227 R227 L227 L229:L235 R229:R235 W229:W235 AB229:AB235 AB237 W237 R237 L237 L239 R239 W239 AB239 AB241:AB256 W241:W256 R241:R256 L241:L256 L258:L259 R258:R259 W258:W259 AB258:AB259 AB261 W261 R261 L261 L263 R263 W263 AB263 AB265:AB270 W265:W270 R265:R270 L265:L270 L272 R272 W272 AB272 AB274 W274 R274 L274 L276:L277 R276:R277 W276:W277 AB276:AB277 AB279:AB280 W279:W280 R279:R280 L279:L280 L282 R282 W282 AB282 AB284 W284 R284 L284 L286:L287 R286:R287 W286:W287 AB286:AB287 AB289:AB291 W289:W291 R289:R291 L289:L291 L293 R293 W293 AB293 AB295:AB297 W295:W297 R295:R297 L295:L297 L299:L300 R299:R300 W299:W300 AB299:AB300 AB302 W302 R302 L302 L304:L321 R304:R321 W304:W321 AB304:AB321 AB323 W323 R323 L323 L325 R325 W325 AB325 AB327 W327 R327 L327 L329 R329 W329 AB329 AB331 W331 R331 L331 L333 R333 W333 AB333 AB335:AB338 W335:W338 R335:R338 L335:L338 L340:L1048576 W340:W1048576 R340:R1048576 AB340:AB1048576">
    <cfRule type="cellIs" dxfId="141" priority="91" operator="greaterThan">
      <formula>0</formula>
    </cfRule>
  </conditionalFormatting>
  <conditionalFormatting sqref="L8 R8 W8 AB8">
    <cfRule type="cellIs" dxfId="140" priority="90" operator="greaterThan">
      <formula>0</formula>
    </cfRule>
  </conditionalFormatting>
  <conditionalFormatting sqref="L26 R26 W26 AB26">
    <cfRule type="cellIs" dxfId="139" priority="89" operator="greaterThan">
      <formula>0</formula>
    </cfRule>
  </conditionalFormatting>
  <conditionalFormatting sqref="L32 R32 W32 AB32">
    <cfRule type="cellIs" dxfId="138" priority="88" operator="greaterThan">
      <formula>0</formula>
    </cfRule>
  </conditionalFormatting>
  <conditionalFormatting sqref="L58 R58 W58 AB58">
    <cfRule type="cellIs" dxfId="137" priority="87" operator="greaterThan">
      <formula>0</formula>
    </cfRule>
  </conditionalFormatting>
  <conditionalFormatting sqref="L60 R60 W60 AB60">
    <cfRule type="cellIs" dxfId="136" priority="86" operator="greaterThan">
      <formula>0</formula>
    </cfRule>
  </conditionalFormatting>
  <conditionalFormatting sqref="L62 R62 W62 AB62">
    <cfRule type="cellIs" dxfId="135" priority="85" operator="greaterThan">
      <formula>0</formula>
    </cfRule>
  </conditionalFormatting>
  <conditionalFormatting sqref="L65 R65 W65 AB65">
    <cfRule type="cellIs" dxfId="134" priority="84" operator="greaterThan">
      <formula>0</formula>
    </cfRule>
  </conditionalFormatting>
  <conditionalFormatting sqref="L67 R67 W67 AB67">
    <cfRule type="cellIs" dxfId="133" priority="83" operator="greaterThan">
      <formula>0</formula>
    </cfRule>
  </conditionalFormatting>
  <conditionalFormatting sqref="L69 R69 W69 AB69">
    <cfRule type="cellIs" dxfId="132" priority="82" operator="greaterThan">
      <formula>0</formula>
    </cfRule>
  </conditionalFormatting>
  <conditionalFormatting sqref="L71 R71 W71 AB71">
    <cfRule type="cellIs" dxfId="131" priority="81" operator="greaterThan">
      <formula>0</formula>
    </cfRule>
  </conditionalFormatting>
  <conditionalFormatting sqref="L73 R73 W73 AB73">
    <cfRule type="cellIs" dxfId="130" priority="80" operator="greaterThan">
      <formula>0</formula>
    </cfRule>
  </conditionalFormatting>
  <conditionalFormatting sqref="L79 R79 W79 AB79">
    <cfRule type="cellIs" dxfId="129" priority="79" operator="greaterThan">
      <formula>0</formula>
    </cfRule>
  </conditionalFormatting>
  <conditionalFormatting sqref="L83 R83 W83 AB83">
    <cfRule type="cellIs" dxfId="128" priority="78" operator="greaterThan">
      <formula>0</formula>
    </cfRule>
  </conditionalFormatting>
  <conditionalFormatting sqref="L85 R85 W85 AB85">
    <cfRule type="cellIs" dxfId="127" priority="77" operator="greaterThan">
      <formula>0</formula>
    </cfRule>
  </conditionalFormatting>
  <conditionalFormatting sqref="L89 R89 W89 AB89">
    <cfRule type="cellIs" dxfId="126" priority="76" operator="greaterThan">
      <formula>0</formula>
    </cfRule>
  </conditionalFormatting>
  <conditionalFormatting sqref="L91 R91 W91 AB91">
    <cfRule type="cellIs" dxfId="125" priority="75" operator="greaterThan">
      <formula>0</formula>
    </cfRule>
  </conditionalFormatting>
  <conditionalFormatting sqref="L93 R93 W93 AB93">
    <cfRule type="cellIs" dxfId="124" priority="74" operator="greaterThan">
      <formula>0</formula>
    </cfRule>
  </conditionalFormatting>
  <conditionalFormatting sqref="L96 R96 W96 AB96">
    <cfRule type="cellIs" dxfId="123" priority="73" operator="greaterThan">
      <formula>0</formula>
    </cfRule>
  </conditionalFormatting>
  <conditionalFormatting sqref="L98 R98 W98 AB98">
    <cfRule type="cellIs" dxfId="122" priority="72" operator="greaterThan">
      <formula>0</formula>
    </cfRule>
  </conditionalFormatting>
  <conditionalFormatting sqref="L102 R102 W102 AB102">
    <cfRule type="cellIs" dxfId="121" priority="71" operator="greaterThan">
      <formula>0</formula>
    </cfRule>
  </conditionalFormatting>
  <conditionalFormatting sqref="L108 R108 W108 AB108">
    <cfRule type="cellIs" dxfId="120" priority="70" operator="greaterThan">
      <formula>0</formula>
    </cfRule>
  </conditionalFormatting>
  <conditionalFormatting sqref="L110 R110 W110 AB110">
    <cfRule type="cellIs" dxfId="119" priority="69" operator="greaterThan">
      <formula>0</formula>
    </cfRule>
  </conditionalFormatting>
  <conditionalFormatting sqref="L112 R112 W112 AB112">
    <cfRule type="cellIs" dxfId="118" priority="68" operator="greaterThan">
      <formula>0</formula>
    </cfRule>
  </conditionalFormatting>
  <conditionalFormatting sqref="L114 R114 W114 AB114">
    <cfRule type="cellIs" dxfId="117" priority="67" operator="greaterThan">
      <formula>0</formula>
    </cfRule>
  </conditionalFormatting>
  <conditionalFormatting sqref="L116 R116 W116 AB116">
    <cfRule type="cellIs" dxfId="116" priority="66" operator="greaterThan">
      <formula>0</formula>
    </cfRule>
  </conditionalFormatting>
  <conditionalFormatting sqref="L118 R118 W118 AB118">
    <cfRule type="cellIs" dxfId="115" priority="65" operator="greaterThan">
      <formula>0</formula>
    </cfRule>
  </conditionalFormatting>
  <conditionalFormatting sqref="L120 R120 W120 AB120">
    <cfRule type="cellIs" dxfId="114" priority="64" operator="greaterThan">
      <formula>0</formula>
    </cfRule>
  </conditionalFormatting>
  <conditionalFormatting sqref="L122 R122 W122 AB122">
    <cfRule type="cellIs" dxfId="113" priority="63" operator="greaterThan">
      <formula>0</formula>
    </cfRule>
  </conditionalFormatting>
  <conditionalFormatting sqref="L125 R125 W125 AB125">
    <cfRule type="cellIs" dxfId="112" priority="62" operator="greaterThan">
      <formula>0</formula>
    </cfRule>
  </conditionalFormatting>
  <conditionalFormatting sqref="L127 R127 W127 AB127">
    <cfRule type="cellIs" dxfId="111" priority="61" operator="greaterThan">
      <formula>0</formula>
    </cfRule>
  </conditionalFormatting>
  <conditionalFormatting sqref="L129 R129 W129 AB129">
    <cfRule type="cellIs" dxfId="110" priority="60" operator="greaterThan">
      <formula>0</formula>
    </cfRule>
  </conditionalFormatting>
  <conditionalFormatting sqref="L131 R131 W131 AB131">
    <cfRule type="cellIs" dxfId="109" priority="59" operator="greaterThan">
      <formula>0</formula>
    </cfRule>
  </conditionalFormatting>
  <conditionalFormatting sqref="L133 R133 W133 AB133">
    <cfRule type="cellIs" dxfId="108" priority="58" operator="greaterThan">
      <formula>0</formula>
    </cfRule>
  </conditionalFormatting>
  <conditionalFormatting sqref="L135 R135 W135 AB135">
    <cfRule type="cellIs" dxfId="107" priority="57" operator="greaterThan">
      <formula>0</formula>
    </cfRule>
  </conditionalFormatting>
  <conditionalFormatting sqref="L143 R143 W143 AB143">
    <cfRule type="cellIs" dxfId="106" priority="56" operator="greaterThan">
      <formula>0</formula>
    </cfRule>
  </conditionalFormatting>
  <conditionalFormatting sqref="L146 R146 W146 AB146">
    <cfRule type="cellIs" dxfId="105" priority="55" operator="greaterThan">
      <formula>0</formula>
    </cfRule>
  </conditionalFormatting>
  <conditionalFormatting sqref="L150 R150 W150 AB150">
    <cfRule type="cellIs" dxfId="104" priority="54" operator="greaterThan">
      <formula>0</formula>
    </cfRule>
  </conditionalFormatting>
  <conditionalFormatting sqref="L152 R152 W152 AB152">
    <cfRule type="cellIs" dxfId="103" priority="53" operator="greaterThan">
      <formula>0</formula>
    </cfRule>
  </conditionalFormatting>
  <conditionalFormatting sqref="L159 R159 W159 AB159">
    <cfRule type="cellIs" dxfId="102" priority="52" operator="greaterThan">
      <formula>0</formula>
    </cfRule>
  </conditionalFormatting>
  <conditionalFormatting sqref="L161 R161 W161 AB161">
    <cfRule type="cellIs" dxfId="101" priority="51" operator="greaterThan">
      <formula>0</formula>
    </cfRule>
  </conditionalFormatting>
  <conditionalFormatting sqref="L164 R164 W164 AB164">
    <cfRule type="cellIs" dxfId="100" priority="50" operator="greaterThan">
      <formula>0</formula>
    </cfRule>
  </conditionalFormatting>
  <conditionalFormatting sqref="L166 R166 W166 AB166">
    <cfRule type="cellIs" dxfId="99" priority="49" operator="greaterThan">
      <formula>0</formula>
    </cfRule>
  </conditionalFormatting>
  <conditionalFormatting sqref="L168 R168 W168 AB168">
    <cfRule type="cellIs" dxfId="98" priority="48" operator="greaterThan">
      <formula>0</formula>
    </cfRule>
  </conditionalFormatting>
  <conditionalFormatting sqref="L170 R170 W170 AB170">
    <cfRule type="cellIs" dxfId="97" priority="47" operator="greaterThan">
      <formula>0</formula>
    </cfRule>
  </conditionalFormatting>
  <conditionalFormatting sqref="L172 R172 W172 AB172">
    <cfRule type="cellIs" dxfId="96" priority="46" operator="greaterThan">
      <formula>0</formula>
    </cfRule>
  </conditionalFormatting>
  <conditionalFormatting sqref="L177 R177 W177 AB177">
    <cfRule type="cellIs" dxfId="95" priority="45" operator="greaterThan">
      <formula>0</formula>
    </cfRule>
  </conditionalFormatting>
  <conditionalFormatting sqref="L193 R193 W193 AB193">
    <cfRule type="cellIs" dxfId="94" priority="44" operator="greaterThan">
      <formula>0</formula>
    </cfRule>
  </conditionalFormatting>
  <conditionalFormatting sqref="L195 R195 W195 AB195">
    <cfRule type="cellIs" dxfId="93" priority="43" operator="greaterThan">
      <formula>0</formula>
    </cfRule>
  </conditionalFormatting>
  <conditionalFormatting sqref="L198 R198 W198 AB198">
    <cfRule type="cellIs" dxfId="92" priority="42" operator="greaterThan">
      <formula>0</formula>
    </cfRule>
  </conditionalFormatting>
  <conditionalFormatting sqref="L201 R201 W201 AB201">
    <cfRule type="cellIs" dxfId="91" priority="41" operator="greaterThan">
      <formula>0</formula>
    </cfRule>
  </conditionalFormatting>
  <conditionalFormatting sqref="L203 R203 W203 AB203">
    <cfRule type="cellIs" dxfId="90" priority="40" operator="greaterThan">
      <formula>0</formula>
    </cfRule>
  </conditionalFormatting>
  <conditionalFormatting sqref="L205 R205 W205 AB205">
    <cfRule type="cellIs" dxfId="89" priority="39" operator="greaterThan">
      <formula>0</formula>
    </cfRule>
  </conditionalFormatting>
  <conditionalFormatting sqref="L207 R207 W207 AB207">
    <cfRule type="cellIs" dxfId="88" priority="38" operator="greaterThan">
      <formula>0</formula>
    </cfRule>
  </conditionalFormatting>
  <conditionalFormatting sqref="L210 R210 W210 AB210">
    <cfRule type="cellIs" dxfId="87" priority="37" operator="greaterThan">
      <formula>0</formula>
    </cfRule>
  </conditionalFormatting>
  <conditionalFormatting sqref="L214 R214 W214 AB214">
    <cfRule type="cellIs" dxfId="86" priority="36" operator="greaterThan">
      <formula>0</formula>
    </cfRule>
  </conditionalFormatting>
  <conditionalFormatting sqref="L218 R218 W218 AB218">
    <cfRule type="cellIs" dxfId="85" priority="35" operator="greaterThan">
      <formula>0</formula>
    </cfRule>
  </conditionalFormatting>
  <conditionalFormatting sqref="L221 R221 W221 AB221">
    <cfRule type="cellIs" dxfId="84" priority="34" operator="greaterThan">
      <formula>0</formula>
    </cfRule>
  </conditionalFormatting>
  <conditionalFormatting sqref="L223 R223 W223 AB223">
    <cfRule type="cellIs" dxfId="83" priority="33" operator="greaterThan">
      <formula>0</formula>
    </cfRule>
  </conditionalFormatting>
  <conditionalFormatting sqref="L226 R226 W226 AB226">
    <cfRule type="cellIs" dxfId="82" priority="32" operator="greaterThan">
      <formula>0</formula>
    </cfRule>
  </conditionalFormatting>
  <conditionalFormatting sqref="L228 R228 W228 AB228">
    <cfRule type="cellIs" dxfId="81" priority="31" operator="greaterThan">
      <formula>0</formula>
    </cfRule>
  </conditionalFormatting>
  <conditionalFormatting sqref="L236 R236 W236 AB236">
    <cfRule type="cellIs" dxfId="80" priority="30" operator="greaterThan">
      <formula>0</formula>
    </cfRule>
  </conditionalFormatting>
  <conditionalFormatting sqref="L238 R238 W238 AB238">
    <cfRule type="cellIs" dxfId="79" priority="29" operator="greaterThan">
      <formula>0</formula>
    </cfRule>
  </conditionalFormatting>
  <conditionalFormatting sqref="L240 R240 W240 AB240">
    <cfRule type="cellIs" dxfId="78" priority="28" operator="greaterThan">
      <formula>0</formula>
    </cfRule>
  </conditionalFormatting>
  <conditionalFormatting sqref="L257 R257 W257 AB257">
    <cfRule type="cellIs" dxfId="77" priority="27" operator="greaterThan">
      <formula>0</formula>
    </cfRule>
  </conditionalFormatting>
  <conditionalFormatting sqref="L260 R260 W260 AB260">
    <cfRule type="cellIs" dxfId="76" priority="26" operator="greaterThan">
      <formula>0</formula>
    </cfRule>
  </conditionalFormatting>
  <conditionalFormatting sqref="L262 R262 W262 AB262">
    <cfRule type="cellIs" dxfId="75" priority="25" operator="greaterThan">
      <formula>0</formula>
    </cfRule>
  </conditionalFormatting>
  <conditionalFormatting sqref="L264 R264 W264 AB264">
    <cfRule type="cellIs" dxfId="74" priority="24" operator="greaterThan">
      <formula>0</formula>
    </cfRule>
  </conditionalFormatting>
  <conditionalFormatting sqref="L271 R271 W271 AB271">
    <cfRule type="cellIs" dxfId="73" priority="23" operator="greaterThan">
      <formula>0</formula>
    </cfRule>
  </conditionalFormatting>
  <conditionalFormatting sqref="L273 R273 W273 AB273">
    <cfRule type="cellIs" dxfId="72" priority="22" operator="greaterThan">
      <formula>0</formula>
    </cfRule>
  </conditionalFormatting>
  <conditionalFormatting sqref="L275 R275 W275 AB275">
    <cfRule type="cellIs" dxfId="71" priority="21" operator="greaterThan">
      <formula>0</formula>
    </cfRule>
  </conditionalFormatting>
  <conditionalFormatting sqref="L278 R278 W278 AB278">
    <cfRule type="cellIs" dxfId="70" priority="20" operator="greaterThan">
      <formula>0</formula>
    </cfRule>
  </conditionalFormatting>
  <conditionalFormatting sqref="L281 R281 W281 AB281">
    <cfRule type="cellIs" dxfId="69" priority="19" operator="greaterThan">
      <formula>0</formula>
    </cfRule>
  </conditionalFormatting>
  <conditionalFormatting sqref="L283 R283 W283 AB283">
    <cfRule type="cellIs" dxfId="68" priority="18" operator="greaterThan">
      <formula>0</formula>
    </cfRule>
  </conditionalFormatting>
  <conditionalFormatting sqref="L285 R285 W285 AB285">
    <cfRule type="cellIs" dxfId="67" priority="17" operator="greaterThan">
      <formula>0</formula>
    </cfRule>
  </conditionalFormatting>
  <conditionalFormatting sqref="L288 R288 W288 AB288">
    <cfRule type="cellIs" dxfId="66" priority="16" operator="greaterThan">
      <formula>0</formula>
    </cfRule>
  </conditionalFormatting>
  <conditionalFormatting sqref="L292 R292 W292 AB292">
    <cfRule type="cellIs" dxfId="65" priority="15" operator="greaterThan">
      <formula>0</formula>
    </cfRule>
  </conditionalFormatting>
  <conditionalFormatting sqref="L294 R294 W294 AB294">
    <cfRule type="cellIs" dxfId="64" priority="14" operator="greaterThan">
      <formula>0</formula>
    </cfRule>
  </conditionalFormatting>
  <conditionalFormatting sqref="L298 R298 W298 AB298">
    <cfRule type="cellIs" dxfId="63" priority="13" operator="greaterThan">
      <formula>0</formula>
    </cfRule>
  </conditionalFormatting>
  <conditionalFormatting sqref="L301 R301 W301 AB301">
    <cfRule type="cellIs" dxfId="62" priority="12" operator="greaterThan">
      <formula>0</formula>
    </cfRule>
  </conditionalFormatting>
  <conditionalFormatting sqref="L303 R303 W303 AB303">
    <cfRule type="cellIs" dxfId="61" priority="11" operator="greaterThan">
      <formula>0</formula>
    </cfRule>
  </conditionalFormatting>
  <conditionalFormatting sqref="L322 R322 W322 AB322">
    <cfRule type="cellIs" dxfId="60" priority="10" operator="greaterThan">
      <formula>0</formula>
    </cfRule>
  </conditionalFormatting>
  <conditionalFormatting sqref="L324 R324 W324 AB324">
    <cfRule type="cellIs" dxfId="59" priority="9" operator="greaterThan">
      <formula>0</formula>
    </cfRule>
  </conditionalFormatting>
  <conditionalFormatting sqref="L326 R326 W326 AB326">
    <cfRule type="cellIs" dxfId="58" priority="8" operator="greaterThan">
      <formula>0</formula>
    </cfRule>
  </conditionalFormatting>
  <conditionalFormatting sqref="L328 R328 W328 AB328">
    <cfRule type="cellIs" dxfId="57" priority="7" operator="greaterThan">
      <formula>0</formula>
    </cfRule>
  </conditionalFormatting>
  <conditionalFormatting sqref="L330 R330 W330 AB330">
    <cfRule type="cellIs" dxfId="56" priority="6" operator="greaterThan">
      <formula>0</formula>
    </cfRule>
  </conditionalFormatting>
  <conditionalFormatting sqref="L332 R332 W332 AB332">
    <cfRule type="cellIs" dxfId="55" priority="5" operator="greaterThan">
      <formula>0</formula>
    </cfRule>
  </conditionalFormatting>
  <conditionalFormatting sqref="L334 R334 W334 AB334">
    <cfRule type="cellIs" dxfId="54" priority="4" operator="greaterThan">
      <formula>0</formula>
    </cfRule>
  </conditionalFormatting>
  <conditionalFormatting sqref="L339 R339 W339 AB339">
    <cfRule type="cellIs" dxfId="53" priority="3" operator="greaterThan">
      <formula>0</formula>
    </cfRule>
  </conditionalFormatting>
  <conditionalFormatting sqref="AC356:AF356">
    <cfRule type="cellIs" dxfId="52" priority="2" operator="greaterThan">
      <formula>0</formula>
    </cfRule>
  </conditionalFormatting>
  <conditionalFormatting sqref="AC1:AD1048576 AF1:AF1048576">
    <cfRule type="cellIs" dxfId="51" priority="1" operator="greaterThan">
      <formula>0</formula>
    </cfRule>
  </conditionalFormatting>
  <printOptions horizontalCentered="1"/>
  <pageMargins left="0.23622047244094491" right="0.23622047244094491" top="0.19685039370078741" bottom="0.35433070866141736" header="0.15748031496062992" footer="0.15748031496062992"/>
  <pageSetup paperSize="9" scale="61" firstPageNumber="29" orientation="landscape" useFirstPageNumber="1" r:id="rId1"/>
  <headerFooter alignWithMargins="0"/>
  <rowBreaks count="1" manualBreakCount="1">
    <brk id="350" max="31"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338"/>
  <sheetViews>
    <sheetView showGridLines="0" view="pageBreakPreview" zoomScaleNormal="135" zoomScaleSheetLayoutView="100" workbookViewId="0">
      <pane ySplit="3" topLeftCell="A85" activePane="bottomLeft" state="frozen"/>
      <selection activeCell="C361" sqref="C361"/>
      <selection pane="bottomLeft" activeCell="L73" sqref="L73"/>
    </sheetView>
  </sheetViews>
  <sheetFormatPr defaultRowHeight="12.75"/>
  <cols>
    <col min="1" max="1" width="5.7109375" style="2537" customWidth="1"/>
    <col min="2" max="2" width="30.7109375" customWidth="1"/>
    <col min="3" max="3" width="15.7109375" style="3432" customWidth="1"/>
    <col min="4" max="5" width="5.7109375" style="3432" customWidth="1"/>
    <col min="6" max="6" width="10.7109375" style="3438" customWidth="1"/>
    <col min="7" max="7" width="5.7109375" style="3434" customWidth="1"/>
    <col min="8" max="8" width="0.85546875" style="2537" customWidth="1"/>
    <col min="9" max="9" width="5.7109375" style="3435" customWidth="1"/>
    <col min="10" max="10" width="0.85546875" style="2537" hidden="1" customWidth="1"/>
    <col min="11" max="11" width="3.7109375" style="2537" customWidth="1"/>
    <col min="12" max="12" width="10.7109375" style="2469" customWidth="1"/>
    <col min="13" max="13" width="17.140625" style="2537" hidden="1" customWidth="1"/>
    <col min="14" max="14" width="6.7109375" style="2537" customWidth="1"/>
    <col min="15" max="15" width="0.85546875" hidden="1" customWidth="1"/>
    <col min="16" max="16" width="6.7109375" style="3130" customWidth="1"/>
    <col min="17" max="17" width="0.85546875" hidden="1" customWidth="1"/>
    <col min="18" max="18" width="10.7109375" style="2469" customWidth="1"/>
    <col min="19" max="19" width="6.7109375" customWidth="1"/>
    <col min="20" max="20" width="0.85546875" hidden="1" customWidth="1"/>
    <col min="21" max="21" width="6.7109375" style="3130" customWidth="1"/>
    <col min="22" max="22" width="0.85546875" hidden="1" customWidth="1"/>
    <col min="23" max="23" width="6.7109375" customWidth="1"/>
    <col min="24" max="24" width="5.7109375" style="3439" customWidth="1"/>
    <col min="25" max="25" width="0.85546875" style="3320" customWidth="1"/>
    <col min="26" max="26" width="10" style="3322" customWidth="1"/>
    <col min="27" max="27" width="0.140625" style="3320" customWidth="1"/>
    <col min="28" max="28" width="10.7109375" style="3886" customWidth="1"/>
    <col min="29" max="32" width="15.7109375" style="3862" customWidth="1"/>
    <col min="33" max="73" width="9.140625" style="3863"/>
  </cols>
  <sheetData>
    <row r="1" spans="1:73" ht="15.95" customHeight="1" thickBot="1">
      <c r="A1" s="2706"/>
      <c r="B1" s="2707" t="s">
        <v>2969</v>
      </c>
      <c r="C1" s="2708"/>
      <c r="D1" s="2708"/>
      <c r="E1" s="2708"/>
      <c r="F1" s="2709"/>
      <c r="G1" s="2710"/>
      <c r="H1" s="2711"/>
      <c r="I1" s="2712"/>
      <c r="J1" s="2711"/>
      <c r="K1" s="2711"/>
      <c r="L1" s="3840"/>
      <c r="M1" s="2713"/>
      <c r="N1" s="2714"/>
      <c r="O1" s="2715"/>
      <c r="P1" s="2716"/>
      <c r="Q1" s="2715"/>
      <c r="R1" s="1420"/>
      <c r="S1" s="2716"/>
      <c r="T1" s="2715"/>
      <c r="U1" s="2716"/>
      <c r="V1" s="2715"/>
      <c r="W1" s="2715"/>
      <c r="X1" s="2717"/>
      <c r="Y1" s="2718"/>
      <c r="Z1" s="2719"/>
      <c r="AA1" s="2718"/>
      <c r="AB1" s="3852"/>
      <c r="AC1" s="4501" t="s">
        <v>787</v>
      </c>
      <c r="AD1" s="4501" t="s">
        <v>788</v>
      </c>
      <c r="AE1" s="4501" t="s">
        <v>789</v>
      </c>
      <c r="AF1" s="4501" t="s">
        <v>790</v>
      </c>
    </row>
    <row r="2" spans="1:73" ht="10.5" customHeight="1" thickBot="1">
      <c r="A2" s="4266" t="s">
        <v>447</v>
      </c>
      <c r="B2" s="4268" t="s">
        <v>454</v>
      </c>
      <c r="C2" s="4270" t="s">
        <v>455</v>
      </c>
      <c r="D2" s="4271"/>
      <c r="E2" s="4271"/>
      <c r="F2" s="4272"/>
      <c r="G2" s="4276" t="s">
        <v>451</v>
      </c>
      <c r="H2" s="4277"/>
      <c r="I2" s="4277"/>
      <c r="J2" s="4277"/>
      <c r="K2" s="4277"/>
      <c r="L2" s="4277"/>
      <c r="M2" s="4278"/>
      <c r="N2" s="4276" t="s">
        <v>452</v>
      </c>
      <c r="O2" s="4277"/>
      <c r="P2" s="4277"/>
      <c r="Q2" s="4277"/>
      <c r="R2" s="4277"/>
      <c r="S2" s="4277"/>
      <c r="T2" s="4277"/>
      <c r="U2" s="4277"/>
      <c r="V2" s="4277"/>
      <c r="W2" s="4278"/>
      <c r="X2" s="4276" t="s">
        <v>453</v>
      </c>
      <c r="Y2" s="4277"/>
      <c r="Z2" s="4277"/>
      <c r="AA2" s="4277"/>
      <c r="AB2" s="4278"/>
      <c r="AC2" s="4210"/>
      <c r="AD2" s="4210"/>
      <c r="AE2" s="4210"/>
      <c r="AF2" s="4210"/>
    </row>
    <row r="3" spans="1:73" ht="40.5" customHeight="1" thickBot="1">
      <c r="A3" s="4267"/>
      <c r="B3" s="4269"/>
      <c r="C3" s="4273"/>
      <c r="D3" s="4274"/>
      <c r="E3" s="4274"/>
      <c r="F3" s="4275"/>
      <c r="G3" s="4205" t="s">
        <v>79</v>
      </c>
      <c r="H3" s="4204"/>
      <c r="I3" s="4203" t="s">
        <v>77</v>
      </c>
      <c r="J3" s="4204"/>
      <c r="K3" s="509" t="s">
        <v>183</v>
      </c>
      <c r="L3" s="2545" t="s">
        <v>371</v>
      </c>
      <c r="M3" s="510" t="s">
        <v>76</v>
      </c>
      <c r="N3" s="4200" t="s">
        <v>79</v>
      </c>
      <c r="O3" s="4201"/>
      <c r="P3" s="4202" t="s">
        <v>77</v>
      </c>
      <c r="Q3" s="4201"/>
      <c r="R3" s="2545" t="s">
        <v>371</v>
      </c>
      <c r="S3" s="4200" t="s">
        <v>79</v>
      </c>
      <c r="T3" s="4201"/>
      <c r="U3" s="4202" t="s">
        <v>77</v>
      </c>
      <c r="V3" s="4201"/>
      <c r="W3" s="1474" t="s">
        <v>371</v>
      </c>
      <c r="X3" s="4206" t="s">
        <v>80</v>
      </c>
      <c r="Y3" s="4204"/>
      <c r="Z3" s="4203" t="s">
        <v>78</v>
      </c>
      <c r="AA3" s="4204"/>
      <c r="AB3" s="2669" t="s">
        <v>372</v>
      </c>
      <c r="AC3" s="4210"/>
      <c r="AD3" s="4210"/>
      <c r="AE3" s="4210"/>
      <c r="AF3" s="4210"/>
    </row>
    <row r="4" spans="1:73" s="2792" customFormat="1" ht="30" customHeight="1" thickBot="1">
      <c r="A4" s="3879"/>
      <c r="B4" s="1197" t="s">
        <v>2970</v>
      </c>
      <c r="C4" s="3880"/>
      <c r="D4" s="3880"/>
      <c r="E4" s="3880"/>
      <c r="F4" s="3881"/>
      <c r="G4" s="3805"/>
      <c r="H4" s="3882"/>
      <c r="I4" s="3807" t="s">
        <v>12</v>
      </c>
      <c r="J4" s="3810"/>
      <c r="K4" s="3882"/>
      <c r="L4" s="2592"/>
      <c r="M4" s="3809"/>
      <c r="N4" s="3805"/>
      <c r="O4" s="3810"/>
      <c r="P4" s="3807"/>
      <c r="Q4" s="3810"/>
      <c r="R4" s="2592"/>
      <c r="S4" s="3810"/>
      <c r="T4" s="3810"/>
      <c r="U4" s="3807"/>
      <c r="V4" s="3810"/>
      <c r="W4" s="3812"/>
      <c r="X4" s="3813"/>
      <c r="Y4" s="3806"/>
      <c r="Z4" s="3814" t="s">
        <v>373</v>
      </c>
      <c r="AA4" s="3806"/>
      <c r="AB4" s="2670"/>
      <c r="AC4" s="3883"/>
      <c r="AD4" s="3883"/>
      <c r="AE4" s="3883"/>
      <c r="AF4" s="3883"/>
      <c r="AG4" s="3864"/>
      <c r="AH4" s="3864"/>
      <c r="AI4" s="3864"/>
      <c r="AJ4" s="3864"/>
      <c r="AK4" s="3864"/>
      <c r="AL4" s="3864"/>
      <c r="AM4" s="3864"/>
      <c r="AN4" s="3864"/>
      <c r="AO4" s="3864"/>
      <c r="AP4" s="3864"/>
      <c r="AQ4" s="3864"/>
      <c r="AR4" s="3864"/>
      <c r="AS4" s="3864"/>
      <c r="AT4" s="3864"/>
      <c r="AU4" s="3864"/>
      <c r="AV4" s="3864"/>
      <c r="AW4" s="3864"/>
      <c r="AX4" s="3864"/>
      <c r="AY4" s="3864"/>
      <c r="AZ4" s="3864"/>
      <c r="BA4" s="3864"/>
      <c r="BB4" s="3864"/>
      <c r="BC4" s="3864"/>
      <c r="BD4" s="3864"/>
      <c r="BE4" s="3864"/>
      <c r="BF4" s="3864"/>
      <c r="BG4" s="3864"/>
      <c r="BH4" s="3864"/>
      <c r="BI4" s="3864"/>
      <c r="BJ4" s="3864"/>
      <c r="BK4" s="3864"/>
      <c r="BL4" s="3864"/>
      <c r="BM4" s="3864"/>
      <c r="BN4" s="3864"/>
      <c r="BO4" s="3864"/>
      <c r="BP4" s="3864"/>
      <c r="BQ4" s="3864"/>
      <c r="BR4" s="3864"/>
      <c r="BS4" s="3864"/>
      <c r="BT4" s="3864"/>
      <c r="BU4" s="3864"/>
    </row>
    <row r="5" spans="1:73" s="2792" customFormat="1" ht="15.95" customHeight="1" thickBot="1">
      <c r="A5" s="3024">
        <v>9836</v>
      </c>
      <c r="B5" s="3025" t="s">
        <v>957</v>
      </c>
      <c r="C5" s="3875" t="s">
        <v>2549</v>
      </c>
      <c r="D5" s="3876"/>
      <c r="E5" s="3876"/>
      <c r="F5" s="3028"/>
      <c r="G5" s="2720">
        <v>1</v>
      </c>
      <c r="H5" s="3029"/>
      <c r="I5" s="3139">
        <v>37.299999999999997</v>
      </c>
      <c r="J5" s="3031" t="s">
        <v>373</v>
      </c>
      <c r="K5" s="3032">
        <v>4</v>
      </c>
      <c r="L5" s="3877"/>
      <c r="M5" s="3337" t="s">
        <v>3418</v>
      </c>
      <c r="N5" s="3338"/>
      <c r="O5" s="3339"/>
      <c r="P5" s="2782"/>
      <c r="Q5" s="3339"/>
      <c r="R5" s="3851"/>
      <c r="S5" s="3341"/>
      <c r="T5" s="3339"/>
      <c r="U5" s="2782"/>
      <c r="V5" s="3339"/>
      <c r="W5" s="3340"/>
      <c r="X5" s="2724">
        <v>0.02</v>
      </c>
      <c r="Y5" s="2721"/>
      <c r="Z5" s="3039">
        <v>10105</v>
      </c>
      <c r="AA5" s="3025"/>
      <c r="AB5" s="3878"/>
      <c r="AC5" s="1393">
        <f>I5*L5</f>
        <v>0</v>
      </c>
      <c r="AD5" s="1393">
        <f>P5*R5</f>
        <v>0</v>
      </c>
      <c r="AE5" s="3783"/>
      <c r="AF5" s="1393">
        <f>Z5*AB5</f>
        <v>0</v>
      </c>
      <c r="AG5" s="3864"/>
      <c r="AH5" s="3864"/>
      <c r="AI5" s="3864"/>
      <c r="AJ5" s="3864"/>
      <c r="AK5" s="3864"/>
      <c r="AL5" s="3864"/>
      <c r="AM5" s="3864"/>
      <c r="AN5" s="3864"/>
      <c r="AO5" s="3864"/>
      <c r="AP5" s="3864"/>
      <c r="AQ5" s="3864"/>
      <c r="AR5" s="3864"/>
      <c r="AS5" s="3864"/>
      <c r="AT5" s="3864"/>
      <c r="AU5" s="3864"/>
      <c r="AV5" s="3864"/>
      <c r="AW5" s="3864"/>
      <c r="AX5" s="3864"/>
      <c r="AY5" s="3864"/>
      <c r="AZ5" s="3864"/>
      <c r="BA5" s="3864"/>
      <c r="BB5" s="3864"/>
      <c r="BC5" s="3864"/>
      <c r="BD5" s="3864"/>
      <c r="BE5" s="3864"/>
      <c r="BF5" s="3864"/>
      <c r="BG5" s="3864"/>
      <c r="BH5" s="3864"/>
      <c r="BI5" s="3864"/>
      <c r="BJ5" s="3864"/>
      <c r="BK5" s="3864"/>
      <c r="BL5" s="3864"/>
      <c r="BM5" s="3864"/>
      <c r="BN5" s="3864"/>
      <c r="BO5" s="3864"/>
      <c r="BP5" s="3864"/>
      <c r="BQ5" s="3864"/>
      <c r="BR5" s="3864"/>
      <c r="BS5" s="3864"/>
      <c r="BT5" s="3864"/>
      <c r="BU5" s="3864"/>
    </row>
    <row r="6" spans="1:73" s="2792" customFormat="1" ht="30" customHeight="1" thickBot="1">
      <c r="A6" s="3879"/>
      <c r="B6" s="1197" t="s">
        <v>2971</v>
      </c>
      <c r="C6" s="3880"/>
      <c r="D6" s="3880"/>
      <c r="E6" s="3880"/>
      <c r="F6" s="3881"/>
      <c r="G6" s="3805"/>
      <c r="H6" s="3882"/>
      <c r="I6" s="3807" t="s">
        <v>373</v>
      </c>
      <c r="J6" s="3810" t="s">
        <v>373</v>
      </c>
      <c r="K6" s="3882"/>
      <c r="L6" s="2592"/>
      <c r="M6" s="3809" t="s">
        <v>373</v>
      </c>
      <c r="N6" s="3805"/>
      <c r="O6" s="3810"/>
      <c r="P6" s="3807"/>
      <c r="Q6" s="3810"/>
      <c r="R6" s="2592"/>
      <c r="S6" s="3810"/>
      <c r="T6" s="3810"/>
      <c r="U6" s="3807"/>
      <c r="V6" s="3810"/>
      <c r="W6" s="3812"/>
      <c r="X6" s="3813"/>
      <c r="Y6" s="3806"/>
      <c r="Z6" s="3814" t="s">
        <v>373</v>
      </c>
      <c r="AA6" s="3806"/>
      <c r="AB6" s="2670"/>
      <c r="AC6" s="3883"/>
      <c r="AD6" s="3883"/>
      <c r="AE6" s="3883"/>
      <c r="AF6" s="3883"/>
      <c r="AG6" s="3864"/>
      <c r="AH6" s="3864"/>
      <c r="AI6" s="3864"/>
      <c r="AJ6" s="3864"/>
      <c r="AK6" s="3864"/>
      <c r="AL6" s="3864"/>
      <c r="AM6" s="3864"/>
      <c r="AN6" s="3864"/>
      <c r="AO6" s="3864"/>
      <c r="AP6" s="3864"/>
      <c r="AQ6" s="3864"/>
      <c r="AR6" s="3864"/>
      <c r="AS6" s="3864"/>
      <c r="AT6" s="3864"/>
      <c r="AU6" s="3864"/>
      <c r="AV6" s="3864"/>
      <c r="AW6" s="3864"/>
      <c r="AX6" s="3864"/>
      <c r="AY6" s="3864"/>
      <c r="AZ6" s="3864"/>
      <c r="BA6" s="3864"/>
      <c r="BB6" s="3864"/>
      <c r="BC6" s="3864"/>
      <c r="BD6" s="3864"/>
      <c r="BE6" s="3864"/>
      <c r="BF6" s="3864"/>
      <c r="BG6" s="3864"/>
      <c r="BH6" s="3864"/>
      <c r="BI6" s="3864"/>
      <c r="BJ6" s="3864"/>
      <c r="BK6" s="3864"/>
      <c r="BL6" s="3864"/>
      <c r="BM6" s="3864"/>
      <c r="BN6" s="3864"/>
      <c r="BO6" s="3864"/>
      <c r="BP6" s="3864"/>
      <c r="BQ6" s="3864"/>
      <c r="BR6" s="3864"/>
      <c r="BS6" s="3864"/>
      <c r="BT6" s="3864"/>
      <c r="BU6" s="3864"/>
    </row>
    <row r="7" spans="1:73" s="2792" customFormat="1" ht="15.75" customHeight="1" thickBot="1">
      <c r="A7" s="3005">
        <v>9740</v>
      </c>
      <c r="B7" s="3013" t="s">
        <v>957</v>
      </c>
      <c r="C7" s="3323" t="s">
        <v>2972</v>
      </c>
      <c r="D7" s="3324"/>
      <c r="E7" s="3324"/>
      <c r="F7" s="3042"/>
      <c r="G7" s="3008">
        <v>0.7</v>
      </c>
      <c r="H7" s="3009"/>
      <c r="I7" s="2991">
        <v>37.299999999999997</v>
      </c>
      <c r="J7" s="3010" t="s">
        <v>373</v>
      </c>
      <c r="K7" s="3011">
        <v>4</v>
      </c>
      <c r="L7" s="3841"/>
      <c r="M7" s="3325" t="s">
        <v>3419</v>
      </c>
      <c r="N7" s="3326"/>
      <c r="O7" s="3327"/>
      <c r="P7" s="3328"/>
      <c r="Q7" s="3327"/>
      <c r="R7" s="2551"/>
      <c r="S7" s="3330"/>
      <c r="T7" s="3327"/>
      <c r="U7" s="3328"/>
      <c r="V7" s="3327"/>
      <c r="W7" s="3329"/>
      <c r="X7" s="3129">
        <v>5.0000000000000001E-3</v>
      </c>
      <c r="Y7" s="2985"/>
      <c r="Z7" s="3001">
        <v>27491</v>
      </c>
      <c r="AA7" s="3013"/>
      <c r="AB7" s="2697"/>
      <c r="AC7" s="1393">
        <f t="shared" ref="AC7:AC66" si="0">I7*L7</f>
        <v>0</v>
      </c>
      <c r="AD7" s="1393">
        <f t="shared" ref="AD7:AD66" si="1">P7*R7</f>
        <v>0</v>
      </c>
      <c r="AE7" s="3783"/>
      <c r="AF7" s="1393">
        <f t="shared" ref="AF7:AF66" si="2">Z7*AB7</f>
        <v>0</v>
      </c>
      <c r="AG7" s="3864"/>
      <c r="AH7" s="3864"/>
      <c r="AI7" s="3864"/>
      <c r="AJ7" s="3864"/>
      <c r="AK7" s="3864"/>
      <c r="AL7" s="3864"/>
      <c r="AM7" s="3864"/>
      <c r="AN7" s="3864"/>
      <c r="AO7" s="3864"/>
      <c r="AP7" s="3864"/>
      <c r="AQ7" s="3864"/>
      <c r="AR7" s="3864"/>
      <c r="AS7" s="3864"/>
      <c r="AT7" s="3864"/>
      <c r="AU7" s="3864"/>
      <c r="AV7" s="3864"/>
      <c r="AW7" s="3864"/>
      <c r="AX7" s="3864"/>
      <c r="AY7" s="3864"/>
      <c r="AZ7" s="3864"/>
      <c r="BA7" s="3864"/>
      <c r="BB7" s="3864"/>
      <c r="BC7" s="3864"/>
      <c r="BD7" s="3864"/>
      <c r="BE7" s="3864"/>
      <c r="BF7" s="3864"/>
      <c r="BG7" s="3864"/>
      <c r="BH7" s="3864"/>
      <c r="BI7" s="3864"/>
      <c r="BJ7" s="3864"/>
      <c r="BK7" s="3864"/>
      <c r="BL7" s="3864"/>
      <c r="BM7" s="3864"/>
      <c r="BN7" s="3864"/>
      <c r="BO7" s="3864"/>
      <c r="BP7" s="3864"/>
      <c r="BQ7" s="3864"/>
      <c r="BR7" s="3864"/>
      <c r="BS7" s="3864"/>
      <c r="BT7" s="3864"/>
      <c r="BU7" s="3864"/>
    </row>
    <row r="8" spans="1:73" s="2792" customFormat="1" ht="30" customHeight="1" thickBot="1">
      <c r="A8" s="3879"/>
      <c r="B8" s="1197" t="s">
        <v>2579</v>
      </c>
      <c r="C8" s="3880"/>
      <c r="D8" s="3880"/>
      <c r="E8" s="3880"/>
      <c r="F8" s="3881"/>
      <c r="G8" s="3805"/>
      <c r="H8" s="3882"/>
      <c r="I8" s="3807" t="s">
        <v>373</v>
      </c>
      <c r="J8" s="3810" t="s">
        <v>373</v>
      </c>
      <c r="K8" s="3882"/>
      <c r="L8" s="2592"/>
      <c r="M8" s="3809" t="s">
        <v>373</v>
      </c>
      <c r="N8" s="3805"/>
      <c r="O8" s="3810"/>
      <c r="P8" s="3807"/>
      <c r="Q8" s="3810"/>
      <c r="R8" s="2592"/>
      <c r="S8" s="3810"/>
      <c r="T8" s="3810"/>
      <c r="U8" s="3807"/>
      <c r="V8" s="3810"/>
      <c r="W8" s="3812"/>
      <c r="X8" s="3813"/>
      <c r="Y8" s="3806"/>
      <c r="Z8" s="3814" t="s">
        <v>373</v>
      </c>
      <c r="AA8" s="3806"/>
      <c r="AB8" s="2670"/>
      <c r="AC8" s="3883"/>
      <c r="AD8" s="3883"/>
      <c r="AE8" s="3883"/>
      <c r="AF8" s="3883"/>
      <c r="AG8" s="3864"/>
      <c r="AH8" s="3864"/>
      <c r="AI8" s="3864"/>
      <c r="AJ8" s="3864"/>
      <c r="AK8" s="3864"/>
      <c r="AL8" s="3864"/>
      <c r="AM8" s="3864"/>
      <c r="AN8" s="3864"/>
      <c r="AO8" s="3864"/>
      <c r="AP8" s="3864"/>
      <c r="AQ8" s="3864"/>
      <c r="AR8" s="3864"/>
      <c r="AS8" s="3864"/>
      <c r="AT8" s="3864"/>
      <c r="AU8" s="3864"/>
      <c r="AV8" s="3864"/>
      <c r="AW8" s="3864"/>
      <c r="AX8" s="3864"/>
      <c r="AY8" s="3864"/>
      <c r="AZ8" s="3864"/>
      <c r="BA8" s="3864"/>
      <c r="BB8" s="3864"/>
      <c r="BC8" s="3864"/>
      <c r="BD8" s="3864"/>
      <c r="BE8" s="3864"/>
      <c r="BF8" s="3864"/>
      <c r="BG8" s="3864"/>
      <c r="BH8" s="3864"/>
      <c r="BI8" s="3864"/>
      <c r="BJ8" s="3864"/>
      <c r="BK8" s="3864"/>
      <c r="BL8" s="3864"/>
      <c r="BM8" s="3864"/>
      <c r="BN8" s="3864"/>
      <c r="BO8" s="3864"/>
      <c r="BP8" s="3864"/>
      <c r="BQ8" s="3864"/>
      <c r="BR8" s="3864"/>
      <c r="BS8" s="3864"/>
      <c r="BT8" s="3864"/>
      <c r="BU8" s="3864"/>
    </row>
    <row r="9" spans="1:73" s="2792" customFormat="1" ht="15.75" customHeight="1">
      <c r="A9" s="2727">
        <v>9614</v>
      </c>
      <c r="B9" s="2746" t="s">
        <v>2973</v>
      </c>
      <c r="C9" s="3331" t="s">
        <v>2974</v>
      </c>
      <c r="D9" s="3332"/>
      <c r="E9" s="3332"/>
      <c r="F9" s="3333"/>
      <c r="G9" s="2732">
        <v>0.5</v>
      </c>
      <c r="H9" s="2733"/>
      <c r="I9" s="2734">
        <v>24.9</v>
      </c>
      <c r="J9" s="2735" t="s">
        <v>373</v>
      </c>
      <c r="K9" s="2736">
        <v>3</v>
      </c>
      <c r="L9" s="3842"/>
      <c r="M9" s="3334" t="s">
        <v>3420</v>
      </c>
      <c r="N9" s="2794"/>
      <c r="O9" s="2795"/>
      <c r="P9" s="2796"/>
      <c r="Q9" s="2795"/>
      <c r="R9" s="2601"/>
      <c r="S9" s="2798"/>
      <c r="T9" s="2795"/>
      <c r="U9" s="2796"/>
      <c r="V9" s="2795"/>
      <c r="W9" s="2797"/>
      <c r="X9" s="2745">
        <v>0.02</v>
      </c>
      <c r="Y9" s="2748"/>
      <c r="Z9" s="2910">
        <v>7279</v>
      </c>
      <c r="AA9" s="2746"/>
      <c r="AB9" s="3853"/>
      <c r="AC9" s="1393">
        <f t="shared" si="0"/>
        <v>0</v>
      </c>
      <c r="AD9" s="1393">
        <f t="shared" si="1"/>
        <v>0</v>
      </c>
      <c r="AE9" s="3783"/>
      <c r="AF9" s="1393">
        <f t="shared" si="2"/>
        <v>0</v>
      </c>
      <c r="AG9" s="3864"/>
      <c r="AH9" s="3864"/>
      <c r="AI9" s="3864"/>
      <c r="AJ9" s="3864"/>
      <c r="AK9" s="3864"/>
      <c r="AL9" s="3864"/>
      <c r="AM9" s="3864"/>
      <c r="AN9" s="3864"/>
      <c r="AO9" s="3864"/>
      <c r="AP9" s="3864"/>
      <c r="AQ9" s="3864"/>
      <c r="AR9" s="3864"/>
      <c r="AS9" s="3864"/>
      <c r="AT9" s="3864"/>
      <c r="AU9" s="3864"/>
      <c r="AV9" s="3864"/>
      <c r="AW9" s="3864"/>
      <c r="AX9" s="3864"/>
      <c r="AY9" s="3864"/>
      <c r="AZ9" s="3864"/>
      <c r="BA9" s="3864"/>
      <c r="BB9" s="3864"/>
      <c r="BC9" s="3864"/>
      <c r="BD9" s="3864"/>
      <c r="BE9" s="3864"/>
      <c r="BF9" s="3864"/>
      <c r="BG9" s="3864"/>
      <c r="BH9" s="3864"/>
      <c r="BI9" s="3864"/>
      <c r="BJ9" s="3864"/>
      <c r="BK9" s="3864"/>
      <c r="BL9" s="3864"/>
      <c r="BM9" s="3864"/>
      <c r="BN9" s="3864"/>
      <c r="BO9" s="3864"/>
      <c r="BP9" s="3864"/>
      <c r="BQ9" s="3864"/>
      <c r="BR9" s="3864"/>
      <c r="BS9" s="3864"/>
      <c r="BT9" s="3864"/>
      <c r="BU9" s="3864"/>
    </row>
    <row r="10" spans="1:73" s="2792" customFormat="1" ht="15.75" customHeight="1">
      <c r="A10" s="2749">
        <v>9615</v>
      </c>
      <c r="B10" s="2837" t="s">
        <v>2545</v>
      </c>
      <c r="C10" s="2913" t="s">
        <v>2975</v>
      </c>
      <c r="D10" s="2914"/>
      <c r="E10" s="2914"/>
      <c r="F10" s="3335"/>
      <c r="G10" s="2829">
        <v>0.5</v>
      </c>
      <c r="H10" s="2830"/>
      <c r="I10" s="2726">
        <v>20.7</v>
      </c>
      <c r="J10" s="2831" t="s">
        <v>373</v>
      </c>
      <c r="K10" s="2832">
        <v>2</v>
      </c>
      <c r="L10" s="3843"/>
      <c r="M10" s="3336" t="s">
        <v>3421</v>
      </c>
      <c r="N10" s="2813"/>
      <c r="O10" s="2814"/>
      <c r="P10" s="2764"/>
      <c r="Q10" s="2814"/>
      <c r="R10" s="2576"/>
      <c r="S10" s="2816"/>
      <c r="T10" s="2814"/>
      <c r="U10" s="2764"/>
      <c r="V10" s="2814"/>
      <c r="W10" s="2815"/>
      <c r="X10" s="2883">
        <v>0.05</v>
      </c>
      <c r="Y10" s="2199"/>
      <c r="Z10" s="2836">
        <v>3571</v>
      </c>
      <c r="AA10" s="2916"/>
      <c r="AB10" s="3854"/>
      <c r="AC10" s="1393">
        <f t="shared" si="0"/>
        <v>0</v>
      </c>
      <c r="AD10" s="1393">
        <f t="shared" si="1"/>
        <v>0</v>
      </c>
      <c r="AE10" s="3783"/>
      <c r="AF10" s="1393">
        <f t="shared" si="2"/>
        <v>0</v>
      </c>
      <c r="AG10" s="3864"/>
      <c r="AH10" s="3864"/>
      <c r="AI10" s="3864"/>
      <c r="AJ10" s="3864"/>
      <c r="AK10" s="3864"/>
      <c r="AL10" s="3864"/>
      <c r="AM10" s="3864"/>
      <c r="AN10" s="3864"/>
      <c r="AO10" s="3864"/>
      <c r="AP10" s="3864"/>
      <c r="AQ10" s="3864"/>
      <c r="AR10" s="3864"/>
      <c r="AS10" s="3864"/>
      <c r="AT10" s="3864"/>
      <c r="AU10" s="3864"/>
      <c r="AV10" s="3864"/>
      <c r="AW10" s="3864"/>
      <c r="AX10" s="3864"/>
      <c r="AY10" s="3864"/>
      <c r="AZ10" s="3864"/>
      <c r="BA10" s="3864"/>
      <c r="BB10" s="3864"/>
      <c r="BC10" s="3864"/>
      <c r="BD10" s="3864"/>
      <c r="BE10" s="3864"/>
      <c r="BF10" s="3864"/>
      <c r="BG10" s="3864"/>
      <c r="BH10" s="3864"/>
      <c r="BI10" s="3864"/>
      <c r="BJ10" s="3864"/>
      <c r="BK10" s="3864"/>
      <c r="BL10" s="3864"/>
      <c r="BM10" s="3864"/>
      <c r="BN10" s="3864"/>
      <c r="BO10" s="3864"/>
      <c r="BP10" s="3864"/>
      <c r="BQ10" s="3864"/>
      <c r="BR10" s="3864"/>
      <c r="BS10" s="3864"/>
      <c r="BT10" s="3864"/>
      <c r="BU10" s="3864"/>
    </row>
    <row r="11" spans="1:73" s="2792" customFormat="1" ht="15.75" customHeight="1" thickBot="1">
      <c r="A11" s="3134">
        <v>9616</v>
      </c>
      <c r="B11" s="3150" t="s">
        <v>2976</v>
      </c>
      <c r="C11" s="4563" t="s">
        <v>2977</v>
      </c>
      <c r="D11" s="4564"/>
      <c r="E11" s="4564"/>
      <c r="F11" s="4565"/>
      <c r="G11" s="3137">
        <v>0.5</v>
      </c>
      <c r="H11" s="3138"/>
      <c r="I11" s="3030">
        <v>37.299999999999997</v>
      </c>
      <c r="J11" s="3140"/>
      <c r="K11" s="3116">
        <v>4</v>
      </c>
      <c r="L11" s="3844"/>
      <c r="M11" s="3337" t="s">
        <v>3422</v>
      </c>
      <c r="N11" s="3338"/>
      <c r="O11" s="3339"/>
      <c r="P11" s="2782"/>
      <c r="Q11" s="3339"/>
      <c r="R11" s="3851"/>
      <c r="S11" s="3341"/>
      <c r="T11" s="3339"/>
      <c r="U11" s="2782"/>
      <c r="V11" s="3339"/>
      <c r="W11" s="3340"/>
      <c r="X11" s="3148">
        <v>0.02</v>
      </c>
      <c r="Y11" s="3149"/>
      <c r="Z11" s="3039">
        <v>9499</v>
      </c>
      <c r="AA11" s="3150"/>
      <c r="AB11" s="3855"/>
      <c r="AC11" s="1393">
        <f t="shared" si="0"/>
        <v>0</v>
      </c>
      <c r="AD11" s="1393">
        <f t="shared" si="1"/>
        <v>0</v>
      </c>
      <c r="AE11" s="3783"/>
      <c r="AF11" s="1393">
        <f t="shared" si="2"/>
        <v>0</v>
      </c>
      <c r="AG11" s="3864"/>
      <c r="AH11" s="3864"/>
      <c r="AI11" s="3864"/>
      <c r="AJ11" s="3864"/>
      <c r="AK11" s="3864"/>
      <c r="AL11" s="3864"/>
      <c r="AM11" s="3864"/>
      <c r="AN11" s="3864"/>
      <c r="AO11" s="3864"/>
      <c r="AP11" s="3864"/>
      <c r="AQ11" s="3864"/>
      <c r="AR11" s="3864"/>
      <c r="AS11" s="3864"/>
      <c r="AT11" s="3864"/>
      <c r="AU11" s="3864"/>
      <c r="AV11" s="3864"/>
      <c r="AW11" s="3864"/>
      <c r="AX11" s="3864"/>
      <c r="AY11" s="3864"/>
      <c r="AZ11" s="3864"/>
      <c r="BA11" s="3864"/>
      <c r="BB11" s="3864"/>
      <c r="BC11" s="3864"/>
      <c r="BD11" s="3864"/>
      <c r="BE11" s="3864"/>
      <c r="BF11" s="3864"/>
      <c r="BG11" s="3864"/>
      <c r="BH11" s="3864"/>
      <c r="BI11" s="3864"/>
      <c r="BJ11" s="3864"/>
      <c r="BK11" s="3864"/>
      <c r="BL11" s="3864"/>
      <c r="BM11" s="3864"/>
      <c r="BN11" s="3864"/>
      <c r="BO11" s="3864"/>
      <c r="BP11" s="3864"/>
      <c r="BQ11" s="3864"/>
      <c r="BR11" s="3864"/>
      <c r="BS11" s="3864"/>
      <c r="BT11" s="3864"/>
      <c r="BU11" s="3864"/>
    </row>
    <row r="12" spans="1:73" s="2792" customFormat="1" ht="30" customHeight="1" thickBot="1">
      <c r="A12" s="3879"/>
      <c r="B12" s="1197" t="s">
        <v>2582</v>
      </c>
      <c r="C12" s="3880"/>
      <c r="D12" s="3880"/>
      <c r="E12" s="3880"/>
      <c r="F12" s="3881"/>
      <c r="G12" s="3805"/>
      <c r="H12" s="3882"/>
      <c r="I12" s="3807" t="s">
        <v>373</v>
      </c>
      <c r="J12" s="3810" t="s">
        <v>373</v>
      </c>
      <c r="K12" s="3882"/>
      <c r="L12" s="2592"/>
      <c r="M12" s="3809" t="s">
        <v>373</v>
      </c>
      <c r="N12" s="3805"/>
      <c r="O12" s="3810"/>
      <c r="P12" s="3807"/>
      <c r="Q12" s="3810"/>
      <c r="R12" s="2592"/>
      <c r="S12" s="3810"/>
      <c r="T12" s="3810"/>
      <c r="U12" s="3807"/>
      <c r="V12" s="3810"/>
      <c r="W12" s="3812"/>
      <c r="X12" s="3813"/>
      <c r="Y12" s="3806"/>
      <c r="Z12" s="3814" t="s">
        <v>373</v>
      </c>
      <c r="AA12" s="3806"/>
      <c r="AB12" s="2670"/>
      <c r="AC12" s="3883"/>
      <c r="AD12" s="3883"/>
      <c r="AE12" s="3883"/>
      <c r="AF12" s="3883"/>
      <c r="AG12" s="3864"/>
      <c r="AH12" s="3864"/>
      <c r="AI12" s="3864"/>
      <c r="AJ12" s="3864"/>
      <c r="AK12" s="3864"/>
      <c r="AL12" s="3864"/>
      <c r="AM12" s="3864"/>
      <c r="AN12" s="3864"/>
      <c r="AO12" s="3864"/>
      <c r="AP12" s="3864"/>
      <c r="AQ12" s="3864"/>
      <c r="AR12" s="3864"/>
      <c r="AS12" s="3864"/>
      <c r="AT12" s="3864"/>
      <c r="AU12" s="3864"/>
      <c r="AV12" s="3864"/>
      <c r="AW12" s="3864"/>
      <c r="AX12" s="3864"/>
      <c r="AY12" s="3864"/>
      <c r="AZ12" s="3864"/>
      <c r="BA12" s="3864"/>
      <c r="BB12" s="3864"/>
      <c r="BC12" s="3864"/>
      <c r="BD12" s="3864"/>
      <c r="BE12" s="3864"/>
      <c r="BF12" s="3864"/>
      <c r="BG12" s="3864"/>
      <c r="BH12" s="3864"/>
      <c r="BI12" s="3864"/>
      <c r="BJ12" s="3864"/>
      <c r="BK12" s="3864"/>
      <c r="BL12" s="3864"/>
      <c r="BM12" s="3864"/>
      <c r="BN12" s="3864"/>
      <c r="BO12" s="3864"/>
      <c r="BP12" s="3864"/>
      <c r="BQ12" s="3864"/>
      <c r="BR12" s="3864"/>
      <c r="BS12" s="3864"/>
      <c r="BT12" s="3864"/>
      <c r="BU12" s="3864"/>
    </row>
    <row r="13" spans="1:73" s="2792" customFormat="1" ht="15.75" customHeight="1" thickBot="1">
      <c r="A13" s="3005">
        <v>9618</v>
      </c>
      <c r="B13" s="3013" t="s">
        <v>2978</v>
      </c>
      <c r="C13" s="3342" t="s">
        <v>2979</v>
      </c>
      <c r="D13" s="3343"/>
      <c r="E13" s="3343"/>
      <c r="F13" s="3344"/>
      <c r="G13" s="3008">
        <v>0.4</v>
      </c>
      <c r="H13" s="3009"/>
      <c r="I13" s="2991">
        <v>24.9</v>
      </c>
      <c r="J13" s="3010" t="s">
        <v>373</v>
      </c>
      <c r="K13" s="3011">
        <v>3</v>
      </c>
      <c r="L13" s="3841"/>
      <c r="M13" s="3325" t="s">
        <v>3423</v>
      </c>
      <c r="N13" s="3326"/>
      <c r="O13" s="3327"/>
      <c r="P13" s="3328"/>
      <c r="Q13" s="3327"/>
      <c r="R13" s="2551"/>
      <c r="S13" s="3330"/>
      <c r="T13" s="3327"/>
      <c r="U13" s="3328"/>
      <c r="V13" s="3327"/>
      <c r="W13" s="3329"/>
      <c r="X13" s="3129">
        <v>0.02</v>
      </c>
      <c r="Y13" s="2985"/>
      <c r="Z13" s="3001">
        <v>10989</v>
      </c>
      <c r="AA13" s="3013"/>
      <c r="AB13" s="2697"/>
      <c r="AC13" s="1393">
        <f t="shared" si="0"/>
        <v>0</v>
      </c>
      <c r="AD13" s="1393">
        <f t="shared" si="1"/>
        <v>0</v>
      </c>
      <c r="AE13" s="3783"/>
      <c r="AF13" s="1393">
        <f t="shared" si="2"/>
        <v>0</v>
      </c>
      <c r="AG13" s="3864"/>
      <c r="AH13" s="3864"/>
      <c r="AI13" s="3864"/>
      <c r="AJ13" s="3864"/>
      <c r="AK13" s="3864"/>
      <c r="AL13" s="3864"/>
      <c r="AM13" s="3864"/>
      <c r="AN13" s="3864"/>
      <c r="AO13" s="3864"/>
      <c r="AP13" s="3864"/>
      <c r="AQ13" s="3864"/>
      <c r="AR13" s="3864"/>
      <c r="AS13" s="3864"/>
      <c r="AT13" s="3864"/>
      <c r="AU13" s="3864"/>
      <c r="AV13" s="3864"/>
      <c r="AW13" s="3864"/>
      <c r="AX13" s="3864"/>
      <c r="AY13" s="3864"/>
      <c r="AZ13" s="3864"/>
      <c r="BA13" s="3864"/>
      <c r="BB13" s="3864"/>
      <c r="BC13" s="3864"/>
      <c r="BD13" s="3864"/>
      <c r="BE13" s="3864"/>
      <c r="BF13" s="3864"/>
      <c r="BG13" s="3864"/>
      <c r="BH13" s="3864"/>
      <c r="BI13" s="3864"/>
      <c r="BJ13" s="3864"/>
      <c r="BK13" s="3864"/>
      <c r="BL13" s="3864"/>
      <c r="BM13" s="3864"/>
      <c r="BN13" s="3864"/>
      <c r="BO13" s="3864"/>
      <c r="BP13" s="3864"/>
      <c r="BQ13" s="3864"/>
      <c r="BR13" s="3864"/>
      <c r="BS13" s="3864"/>
      <c r="BT13" s="3864"/>
      <c r="BU13" s="3864"/>
    </row>
    <row r="14" spans="1:73" s="2792" customFormat="1" ht="30" customHeight="1" thickBot="1">
      <c r="A14" s="3879"/>
      <c r="B14" s="1197" t="s">
        <v>2980</v>
      </c>
      <c r="C14" s="3880"/>
      <c r="D14" s="3880"/>
      <c r="E14" s="3880"/>
      <c r="F14" s="3881"/>
      <c r="G14" s="3805"/>
      <c r="H14" s="3882"/>
      <c r="I14" s="3807" t="s">
        <v>373</v>
      </c>
      <c r="J14" s="3810" t="s">
        <v>373</v>
      </c>
      <c r="K14" s="3882"/>
      <c r="L14" s="2592"/>
      <c r="M14" s="3809" t="s">
        <v>373</v>
      </c>
      <c r="N14" s="3805"/>
      <c r="O14" s="3810"/>
      <c r="P14" s="3807"/>
      <c r="Q14" s="3810"/>
      <c r="R14" s="2592"/>
      <c r="S14" s="3810"/>
      <c r="T14" s="3810"/>
      <c r="U14" s="3807"/>
      <c r="V14" s="3810"/>
      <c r="W14" s="3812"/>
      <c r="X14" s="3813"/>
      <c r="Y14" s="3806"/>
      <c r="Z14" s="3814" t="s">
        <v>373</v>
      </c>
      <c r="AA14" s="3806"/>
      <c r="AB14" s="2670"/>
      <c r="AC14" s="3883"/>
      <c r="AD14" s="3883"/>
      <c r="AE14" s="3883"/>
      <c r="AF14" s="3883"/>
      <c r="AG14" s="3864"/>
      <c r="AH14" s="3864"/>
      <c r="AI14" s="3864"/>
      <c r="AJ14" s="3864"/>
      <c r="AK14" s="3864"/>
      <c r="AL14" s="3864"/>
      <c r="AM14" s="3864"/>
      <c r="AN14" s="3864"/>
      <c r="AO14" s="3864"/>
      <c r="AP14" s="3864"/>
      <c r="AQ14" s="3864"/>
      <c r="AR14" s="3864"/>
      <c r="AS14" s="3864"/>
      <c r="AT14" s="3864"/>
      <c r="AU14" s="3864"/>
      <c r="AV14" s="3864"/>
      <c r="AW14" s="3864"/>
      <c r="AX14" s="3864"/>
      <c r="AY14" s="3864"/>
      <c r="AZ14" s="3864"/>
      <c r="BA14" s="3864"/>
      <c r="BB14" s="3864"/>
      <c r="BC14" s="3864"/>
      <c r="BD14" s="3864"/>
      <c r="BE14" s="3864"/>
      <c r="BF14" s="3864"/>
      <c r="BG14" s="3864"/>
      <c r="BH14" s="3864"/>
      <c r="BI14" s="3864"/>
      <c r="BJ14" s="3864"/>
      <c r="BK14" s="3864"/>
      <c r="BL14" s="3864"/>
      <c r="BM14" s="3864"/>
      <c r="BN14" s="3864"/>
      <c r="BO14" s="3864"/>
      <c r="BP14" s="3864"/>
      <c r="BQ14" s="3864"/>
      <c r="BR14" s="3864"/>
      <c r="BS14" s="3864"/>
      <c r="BT14" s="3864"/>
      <c r="BU14" s="3864"/>
    </row>
    <row r="15" spans="1:73" s="2792" customFormat="1" ht="15.75" customHeight="1" thickBot="1">
      <c r="A15" s="3005">
        <v>9790</v>
      </c>
      <c r="B15" s="3345" t="s">
        <v>2981</v>
      </c>
      <c r="C15" s="3342" t="s">
        <v>2982</v>
      </c>
      <c r="D15" s="3343"/>
      <c r="E15" s="3343"/>
      <c r="F15" s="2979"/>
      <c r="G15" s="3008">
        <v>0.1</v>
      </c>
      <c r="H15" s="3009"/>
      <c r="I15" s="2991">
        <v>37.299999999999997</v>
      </c>
      <c r="J15" s="3010" t="s">
        <v>373</v>
      </c>
      <c r="K15" s="3011">
        <v>4</v>
      </c>
      <c r="L15" s="3841"/>
      <c r="M15" s="3325" t="s">
        <v>3424</v>
      </c>
      <c r="N15" s="3326"/>
      <c r="O15" s="3327"/>
      <c r="P15" s="3328"/>
      <c r="Q15" s="3327"/>
      <c r="R15" s="2551"/>
      <c r="S15" s="3330"/>
      <c r="T15" s="3327"/>
      <c r="U15" s="3328"/>
      <c r="V15" s="3327"/>
      <c r="W15" s="3329"/>
      <c r="X15" s="3129">
        <v>0.02</v>
      </c>
      <c r="Y15" s="2985"/>
      <c r="Z15" s="3001">
        <v>26944</v>
      </c>
      <c r="AA15" s="3013"/>
      <c r="AB15" s="2697"/>
      <c r="AC15" s="1393">
        <f t="shared" si="0"/>
        <v>0</v>
      </c>
      <c r="AD15" s="1393">
        <f t="shared" si="1"/>
        <v>0</v>
      </c>
      <c r="AE15" s="3783"/>
      <c r="AF15" s="1393">
        <f t="shared" si="2"/>
        <v>0</v>
      </c>
      <c r="AG15" s="3864"/>
      <c r="AH15" s="3864"/>
      <c r="AI15" s="3864"/>
      <c r="AJ15" s="3864"/>
      <c r="AK15" s="3864"/>
      <c r="AL15" s="3864"/>
      <c r="AM15" s="3864"/>
      <c r="AN15" s="3864"/>
      <c r="AO15" s="3864"/>
      <c r="AP15" s="3864"/>
      <c r="AQ15" s="3864"/>
      <c r="AR15" s="3864"/>
      <c r="AS15" s="3864"/>
      <c r="AT15" s="3864"/>
      <c r="AU15" s="3864"/>
      <c r="AV15" s="3864"/>
      <c r="AW15" s="3864"/>
      <c r="AX15" s="3864"/>
      <c r="AY15" s="3864"/>
      <c r="AZ15" s="3864"/>
      <c r="BA15" s="3864"/>
      <c r="BB15" s="3864"/>
      <c r="BC15" s="3864"/>
      <c r="BD15" s="3864"/>
      <c r="BE15" s="3864"/>
      <c r="BF15" s="3864"/>
      <c r="BG15" s="3864"/>
      <c r="BH15" s="3864"/>
      <c r="BI15" s="3864"/>
      <c r="BJ15" s="3864"/>
      <c r="BK15" s="3864"/>
      <c r="BL15" s="3864"/>
      <c r="BM15" s="3864"/>
      <c r="BN15" s="3864"/>
      <c r="BO15" s="3864"/>
      <c r="BP15" s="3864"/>
      <c r="BQ15" s="3864"/>
      <c r="BR15" s="3864"/>
      <c r="BS15" s="3864"/>
      <c r="BT15" s="3864"/>
      <c r="BU15" s="3864"/>
    </row>
    <row r="16" spans="1:73" s="2792" customFormat="1" ht="30" customHeight="1" thickBot="1">
      <c r="A16" s="3879"/>
      <c r="B16" s="1197" t="s">
        <v>2983</v>
      </c>
      <c r="C16" s="3880"/>
      <c r="D16" s="3880"/>
      <c r="E16" s="3880"/>
      <c r="F16" s="3881"/>
      <c r="G16" s="3805"/>
      <c r="H16" s="3882"/>
      <c r="I16" s="3807" t="s">
        <v>373</v>
      </c>
      <c r="J16" s="3810" t="s">
        <v>373</v>
      </c>
      <c r="K16" s="3882"/>
      <c r="L16" s="2592"/>
      <c r="M16" s="3809" t="s">
        <v>373</v>
      </c>
      <c r="N16" s="3805"/>
      <c r="O16" s="3810"/>
      <c r="P16" s="3807"/>
      <c r="Q16" s="3810"/>
      <c r="R16" s="2592"/>
      <c r="S16" s="3810"/>
      <c r="T16" s="3810"/>
      <c r="U16" s="3807"/>
      <c r="V16" s="3810"/>
      <c r="W16" s="3812"/>
      <c r="X16" s="3813"/>
      <c r="Y16" s="3806"/>
      <c r="Z16" s="3814" t="s">
        <v>373</v>
      </c>
      <c r="AA16" s="3806"/>
      <c r="AB16" s="2670"/>
      <c r="AC16" s="3883"/>
      <c r="AD16" s="3883"/>
      <c r="AE16" s="3883"/>
      <c r="AF16" s="3883"/>
      <c r="AG16" s="3864"/>
      <c r="AH16" s="3864"/>
      <c r="AI16" s="3864"/>
      <c r="AJ16" s="3864"/>
      <c r="AK16" s="3864"/>
      <c r="AL16" s="3864"/>
      <c r="AM16" s="3864"/>
      <c r="AN16" s="3864"/>
      <c r="AO16" s="3864"/>
      <c r="AP16" s="3864"/>
      <c r="AQ16" s="3864"/>
      <c r="AR16" s="3864"/>
      <c r="AS16" s="3864"/>
      <c r="AT16" s="3864"/>
      <c r="AU16" s="3864"/>
      <c r="AV16" s="3864"/>
      <c r="AW16" s="3864"/>
      <c r="AX16" s="3864"/>
      <c r="AY16" s="3864"/>
      <c r="AZ16" s="3864"/>
      <c r="BA16" s="3864"/>
      <c r="BB16" s="3864"/>
      <c r="BC16" s="3864"/>
      <c r="BD16" s="3864"/>
      <c r="BE16" s="3864"/>
      <c r="BF16" s="3864"/>
      <c r="BG16" s="3864"/>
      <c r="BH16" s="3864"/>
      <c r="BI16" s="3864"/>
      <c r="BJ16" s="3864"/>
      <c r="BK16" s="3864"/>
      <c r="BL16" s="3864"/>
      <c r="BM16" s="3864"/>
      <c r="BN16" s="3864"/>
      <c r="BO16" s="3864"/>
      <c r="BP16" s="3864"/>
      <c r="BQ16" s="3864"/>
      <c r="BR16" s="3864"/>
      <c r="BS16" s="3864"/>
      <c r="BT16" s="3864"/>
      <c r="BU16" s="3864"/>
    </row>
    <row r="17" spans="1:73" s="2792" customFormat="1" ht="15.75" customHeight="1" thickBot="1">
      <c r="A17" s="3005">
        <v>9850</v>
      </c>
      <c r="B17" s="3013" t="s">
        <v>2984</v>
      </c>
      <c r="C17" s="3342" t="s">
        <v>2985</v>
      </c>
      <c r="D17" s="3343"/>
      <c r="E17" s="3343"/>
      <c r="F17" s="2979"/>
      <c r="G17" s="3008">
        <v>0.1</v>
      </c>
      <c r="H17" s="3009"/>
      <c r="I17" s="2991">
        <v>24.9</v>
      </c>
      <c r="J17" s="3010" t="s">
        <v>373</v>
      </c>
      <c r="K17" s="3011">
        <v>3</v>
      </c>
      <c r="L17" s="3841"/>
      <c r="M17" s="3325" t="s">
        <v>3425</v>
      </c>
      <c r="N17" s="3326"/>
      <c r="O17" s="3327"/>
      <c r="P17" s="3328"/>
      <c r="Q17" s="3327"/>
      <c r="R17" s="2551"/>
      <c r="S17" s="3330"/>
      <c r="T17" s="3327"/>
      <c r="U17" s="3328"/>
      <c r="V17" s="3327"/>
      <c r="W17" s="3329"/>
      <c r="X17" s="3129">
        <v>0.01</v>
      </c>
      <c r="Y17" s="2985"/>
      <c r="Z17" s="3001">
        <v>18281</v>
      </c>
      <c r="AA17" s="3013"/>
      <c r="AB17" s="2697"/>
      <c r="AC17" s="1393">
        <f t="shared" si="0"/>
        <v>0</v>
      </c>
      <c r="AD17" s="1393">
        <f t="shared" si="1"/>
        <v>0</v>
      </c>
      <c r="AE17" s="3783"/>
      <c r="AF17" s="1393">
        <f t="shared" si="2"/>
        <v>0</v>
      </c>
      <c r="AG17" s="3864"/>
      <c r="AH17" s="3864"/>
      <c r="AI17" s="3864"/>
      <c r="AJ17" s="3864"/>
      <c r="AK17" s="3864"/>
      <c r="AL17" s="3864"/>
      <c r="AM17" s="3864"/>
      <c r="AN17" s="3864"/>
      <c r="AO17" s="3864"/>
      <c r="AP17" s="3864"/>
      <c r="AQ17" s="3864"/>
      <c r="AR17" s="3864"/>
      <c r="AS17" s="3864"/>
      <c r="AT17" s="3864"/>
      <c r="AU17" s="3864"/>
      <c r="AV17" s="3864"/>
      <c r="AW17" s="3864"/>
      <c r="AX17" s="3864"/>
      <c r="AY17" s="3864"/>
      <c r="AZ17" s="3864"/>
      <c r="BA17" s="3864"/>
      <c r="BB17" s="3864"/>
      <c r="BC17" s="3864"/>
      <c r="BD17" s="3864"/>
      <c r="BE17" s="3864"/>
      <c r="BF17" s="3864"/>
      <c r="BG17" s="3864"/>
      <c r="BH17" s="3864"/>
      <c r="BI17" s="3864"/>
      <c r="BJ17" s="3864"/>
      <c r="BK17" s="3864"/>
      <c r="BL17" s="3864"/>
      <c r="BM17" s="3864"/>
      <c r="BN17" s="3864"/>
      <c r="BO17" s="3864"/>
      <c r="BP17" s="3864"/>
      <c r="BQ17" s="3864"/>
      <c r="BR17" s="3864"/>
      <c r="BS17" s="3864"/>
      <c r="BT17" s="3864"/>
      <c r="BU17" s="3864"/>
    </row>
    <row r="18" spans="1:73" s="2792" customFormat="1" ht="30" customHeight="1" thickBot="1">
      <c r="A18" s="3879"/>
      <c r="B18" s="1197" t="s">
        <v>2986</v>
      </c>
      <c r="C18" s="3880"/>
      <c r="D18" s="3880"/>
      <c r="E18" s="3880"/>
      <c r="F18" s="3881"/>
      <c r="G18" s="3805"/>
      <c r="H18" s="3882"/>
      <c r="I18" s="3807" t="s">
        <v>373</v>
      </c>
      <c r="J18" s="3810" t="s">
        <v>373</v>
      </c>
      <c r="K18" s="3882"/>
      <c r="L18" s="2592"/>
      <c r="M18" s="3809" t="s">
        <v>373</v>
      </c>
      <c r="N18" s="3805"/>
      <c r="O18" s="3810"/>
      <c r="P18" s="3807"/>
      <c r="Q18" s="3810"/>
      <c r="R18" s="2592"/>
      <c r="S18" s="3810"/>
      <c r="T18" s="3810"/>
      <c r="U18" s="3807"/>
      <c r="V18" s="3810"/>
      <c r="W18" s="3812"/>
      <c r="X18" s="3813"/>
      <c r="Y18" s="3806"/>
      <c r="Z18" s="3814" t="s">
        <v>373</v>
      </c>
      <c r="AA18" s="3806"/>
      <c r="AB18" s="2670"/>
      <c r="AC18" s="3883"/>
      <c r="AD18" s="3883"/>
      <c r="AE18" s="3883"/>
      <c r="AF18" s="3883"/>
      <c r="AG18" s="3864"/>
      <c r="AH18" s="3864"/>
      <c r="AI18" s="3864"/>
      <c r="AJ18" s="3864"/>
      <c r="AK18" s="3864"/>
      <c r="AL18" s="3864"/>
      <c r="AM18" s="3864"/>
      <c r="AN18" s="3864"/>
      <c r="AO18" s="3864"/>
      <c r="AP18" s="3864"/>
      <c r="AQ18" s="3864"/>
      <c r="AR18" s="3864"/>
      <c r="AS18" s="3864"/>
      <c r="AT18" s="3864"/>
      <c r="AU18" s="3864"/>
      <c r="AV18" s="3864"/>
      <c r="AW18" s="3864"/>
      <c r="AX18" s="3864"/>
      <c r="AY18" s="3864"/>
      <c r="AZ18" s="3864"/>
      <c r="BA18" s="3864"/>
      <c r="BB18" s="3864"/>
      <c r="BC18" s="3864"/>
      <c r="BD18" s="3864"/>
      <c r="BE18" s="3864"/>
      <c r="BF18" s="3864"/>
      <c r="BG18" s="3864"/>
      <c r="BH18" s="3864"/>
      <c r="BI18" s="3864"/>
      <c r="BJ18" s="3864"/>
      <c r="BK18" s="3864"/>
      <c r="BL18" s="3864"/>
      <c r="BM18" s="3864"/>
      <c r="BN18" s="3864"/>
      <c r="BO18" s="3864"/>
      <c r="BP18" s="3864"/>
      <c r="BQ18" s="3864"/>
      <c r="BR18" s="3864"/>
      <c r="BS18" s="3864"/>
      <c r="BT18" s="3864"/>
      <c r="BU18" s="3864"/>
    </row>
    <row r="19" spans="1:73" s="2792" customFormat="1" ht="15.75" customHeight="1" thickBot="1">
      <c r="A19" s="3005">
        <v>9848</v>
      </c>
      <c r="B19" s="3013" t="s">
        <v>2445</v>
      </c>
      <c r="C19" s="3342" t="s">
        <v>2987</v>
      </c>
      <c r="D19" s="3343"/>
      <c r="E19" s="3343"/>
      <c r="F19" s="2979"/>
      <c r="G19" s="3008">
        <v>0.7</v>
      </c>
      <c r="H19" s="3009"/>
      <c r="I19" s="2991">
        <v>24.9</v>
      </c>
      <c r="J19" s="3010" t="s">
        <v>373</v>
      </c>
      <c r="K19" s="3011">
        <v>3</v>
      </c>
      <c r="L19" s="3841"/>
      <c r="M19" s="3325" t="s">
        <v>3426</v>
      </c>
      <c r="N19" s="3326"/>
      <c r="O19" s="3327"/>
      <c r="P19" s="3328"/>
      <c r="Q19" s="3327"/>
      <c r="R19" s="2551"/>
      <c r="S19" s="3330"/>
      <c r="T19" s="3327"/>
      <c r="U19" s="3328"/>
      <c r="V19" s="3327"/>
      <c r="W19" s="3329"/>
      <c r="X19" s="3129">
        <v>0.02</v>
      </c>
      <c r="Y19" s="2985"/>
      <c r="Z19" s="3001">
        <v>5795</v>
      </c>
      <c r="AA19" s="3013"/>
      <c r="AB19" s="2697"/>
      <c r="AC19" s="1393">
        <f t="shared" si="0"/>
        <v>0</v>
      </c>
      <c r="AD19" s="1393">
        <f t="shared" si="1"/>
        <v>0</v>
      </c>
      <c r="AE19" s="3783"/>
      <c r="AF19" s="1393">
        <f t="shared" si="2"/>
        <v>0</v>
      </c>
      <c r="AG19" s="3864"/>
      <c r="AH19" s="3864"/>
      <c r="AI19" s="3864"/>
      <c r="AJ19" s="3864"/>
      <c r="AK19" s="3864"/>
      <c r="AL19" s="3864"/>
      <c r="AM19" s="3864"/>
      <c r="AN19" s="3864"/>
      <c r="AO19" s="3864"/>
      <c r="AP19" s="3864"/>
      <c r="AQ19" s="3864"/>
      <c r="AR19" s="3864"/>
      <c r="AS19" s="3864"/>
      <c r="AT19" s="3864"/>
      <c r="AU19" s="3864"/>
      <c r="AV19" s="3864"/>
      <c r="AW19" s="3864"/>
      <c r="AX19" s="3864"/>
      <c r="AY19" s="3864"/>
      <c r="AZ19" s="3864"/>
      <c r="BA19" s="3864"/>
      <c r="BB19" s="3864"/>
      <c r="BC19" s="3864"/>
      <c r="BD19" s="3864"/>
      <c r="BE19" s="3864"/>
      <c r="BF19" s="3864"/>
      <c r="BG19" s="3864"/>
      <c r="BH19" s="3864"/>
      <c r="BI19" s="3864"/>
      <c r="BJ19" s="3864"/>
      <c r="BK19" s="3864"/>
      <c r="BL19" s="3864"/>
      <c r="BM19" s="3864"/>
      <c r="BN19" s="3864"/>
      <c r="BO19" s="3864"/>
      <c r="BP19" s="3864"/>
      <c r="BQ19" s="3864"/>
      <c r="BR19" s="3864"/>
      <c r="BS19" s="3864"/>
      <c r="BT19" s="3864"/>
      <c r="BU19" s="3864"/>
    </row>
    <row r="20" spans="1:73" s="2792" customFormat="1" ht="30" customHeight="1" thickBot="1">
      <c r="A20" s="3879"/>
      <c r="B20" s="1197" t="s">
        <v>2988</v>
      </c>
      <c r="C20" s="3880"/>
      <c r="D20" s="3880"/>
      <c r="E20" s="3880"/>
      <c r="F20" s="3881"/>
      <c r="G20" s="3805"/>
      <c r="H20" s="3882"/>
      <c r="I20" s="3807" t="s">
        <v>373</v>
      </c>
      <c r="J20" s="3810" t="s">
        <v>373</v>
      </c>
      <c r="K20" s="3882"/>
      <c r="L20" s="2592"/>
      <c r="M20" s="3809" t="s">
        <v>373</v>
      </c>
      <c r="N20" s="3805"/>
      <c r="O20" s="3810"/>
      <c r="P20" s="3807"/>
      <c r="Q20" s="3810"/>
      <c r="R20" s="2592"/>
      <c r="S20" s="3810"/>
      <c r="T20" s="3810"/>
      <c r="U20" s="3807"/>
      <c r="V20" s="3810"/>
      <c r="W20" s="3812"/>
      <c r="X20" s="3813"/>
      <c r="Y20" s="3806"/>
      <c r="Z20" s="3814" t="s">
        <v>373</v>
      </c>
      <c r="AA20" s="3806"/>
      <c r="AB20" s="2670"/>
      <c r="AC20" s="3883"/>
      <c r="AD20" s="3883"/>
      <c r="AE20" s="3883"/>
      <c r="AF20" s="3883"/>
      <c r="AG20" s="3864"/>
      <c r="AH20" s="3864"/>
      <c r="AI20" s="3864"/>
      <c r="AJ20" s="3864"/>
      <c r="AK20" s="3864"/>
      <c r="AL20" s="3864"/>
      <c r="AM20" s="3864"/>
      <c r="AN20" s="3864"/>
      <c r="AO20" s="3864"/>
      <c r="AP20" s="3864"/>
      <c r="AQ20" s="3864"/>
      <c r="AR20" s="3864"/>
      <c r="AS20" s="3864"/>
      <c r="AT20" s="3864"/>
      <c r="AU20" s="3864"/>
      <c r="AV20" s="3864"/>
      <c r="AW20" s="3864"/>
      <c r="AX20" s="3864"/>
      <c r="AY20" s="3864"/>
      <c r="AZ20" s="3864"/>
      <c r="BA20" s="3864"/>
      <c r="BB20" s="3864"/>
      <c r="BC20" s="3864"/>
      <c r="BD20" s="3864"/>
      <c r="BE20" s="3864"/>
      <c r="BF20" s="3864"/>
      <c r="BG20" s="3864"/>
      <c r="BH20" s="3864"/>
      <c r="BI20" s="3864"/>
      <c r="BJ20" s="3864"/>
      <c r="BK20" s="3864"/>
      <c r="BL20" s="3864"/>
      <c r="BM20" s="3864"/>
      <c r="BN20" s="3864"/>
      <c r="BO20" s="3864"/>
      <c r="BP20" s="3864"/>
      <c r="BQ20" s="3864"/>
      <c r="BR20" s="3864"/>
      <c r="BS20" s="3864"/>
      <c r="BT20" s="3864"/>
      <c r="BU20" s="3864"/>
    </row>
    <row r="21" spans="1:73" s="2792" customFormat="1" ht="15.75" customHeight="1" thickBot="1">
      <c r="A21" s="3098">
        <v>9250</v>
      </c>
      <c r="B21" s="3346" t="s">
        <v>2989</v>
      </c>
      <c r="C21" s="3347" t="s">
        <v>2990</v>
      </c>
      <c r="D21" s="3348"/>
      <c r="E21" s="3348"/>
      <c r="F21" s="3049"/>
      <c r="G21" s="3050">
        <v>0.2</v>
      </c>
      <c r="H21" s="3103"/>
      <c r="I21" s="3110">
        <v>24.9</v>
      </c>
      <c r="J21" s="3104" t="s">
        <v>373</v>
      </c>
      <c r="K21" s="3105">
        <v>3</v>
      </c>
      <c r="L21" s="3845"/>
      <c r="M21" s="3349" t="s">
        <v>3427</v>
      </c>
      <c r="N21" s="3350"/>
      <c r="O21" s="3351"/>
      <c r="P21" s="2743"/>
      <c r="Q21" s="3351"/>
      <c r="R21" s="2658"/>
      <c r="S21" s="3353"/>
      <c r="T21" s="3351"/>
      <c r="U21" s="3354"/>
      <c r="V21" s="2742"/>
      <c r="W21" s="3352"/>
      <c r="X21" s="3233">
        <v>0.02</v>
      </c>
      <c r="Y21" s="3053"/>
      <c r="Z21" s="3106">
        <v>9867</v>
      </c>
      <c r="AA21" s="3107"/>
      <c r="AB21" s="3856"/>
      <c r="AC21" s="1393">
        <f t="shared" si="0"/>
        <v>0</v>
      </c>
      <c r="AD21" s="1393">
        <f t="shared" si="1"/>
        <v>0</v>
      </c>
      <c r="AE21" s="3783"/>
      <c r="AF21" s="1393">
        <f t="shared" si="2"/>
        <v>0</v>
      </c>
      <c r="AG21" s="3864"/>
      <c r="AH21" s="3864"/>
      <c r="AI21" s="3864"/>
      <c r="AJ21" s="3864"/>
      <c r="AK21" s="3864"/>
      <c r="AL21" s="3864"/>
      <c r="AM21" s="3864"/>
      <c r="AN21" s="3864"/>
      <c r="AO21" s="3864"/>
      <c r="AP21" s="3864"/>
      <c r="AQ21" s="3864"/>
      <c r="AR21" s="3864"/>
      <c r="AS21" s="3864"/>
      <c r="AT21" s="3864"/>
      <c r="AU21" s="3864"/>
      <c r="AV21" s="3864"/>
      <c r="AW21" s="3864"/>
      <c r="AX21" s="3864"/>
      <c r="AY21" s="3864"/>
      <c r="AZ21" s="3864"/>
      <c r="BA21" s="3864"/>
      <c r="BB21" s="3864"/>
      <c r="BC21" s="3864"/>
      <c r="BD21" s="3864"/>
      <c r="BE21" s="3864"/>
      <c r="BF21" s="3864"/>
      <c r="BG21" s="3864"/>
      <c r="BH21" s="3864"/>
      <c r="BI21" s="3864"/>
      <c r="BJ21" s="3864"/>
      <c r="BK21" s="3864"/>
      <c r="BL21" s="3864"/>
      <c r="BM21" s="3864"/>
      <c r="BN21" s="3864"/>
      <c r="BO21" s="3864"/>
      <c r="BP21" s="3864"/>
      <c r="BQ21" s="3864"/>
      <c r="BR21" s="3864"/>
      <c r="BS21" s="3864"/>
      <c r="BT21" s="3864"/>
      <c r="BU21" s="3864"/>
    </row>
    <row r="22" spans="1:73" s="2792" customFormat="1" ht="30" customHeight="1" thickBot="1">
      <c r="A22" s="3879"/>
      <c r="B22" s="1197" t="s">
        <v>2991</v>
      </c>
      <c r="C22" s="3880"/>
      <c r="D22" s="3880"/>
      <c r="E22" s="3880"/>
      <c r="F22" s="3881"/>
      <c r="G22" s="3805"/>
      <c r="H22" s="3882"/>
      <c r="I22" s="3807" t="s">
        <v>373</v>
      </c>
      <c r="J22" s="3810" t="s">
        <v>373</v>
      </c>
      <c r="K22" s="3882"/>
      <c r="L22" s="2592"/>
      <c r="M22" s="3809" t="s">
        <v>373</v>
      </c>
      <c r="N22" s="3805"/>
      <c r="O22" s="3810"/>
      <c r="P22" s="3807"/>
      <c r="Q22" s="3810"/>
      <c r="R22" s="2592"/>
      <c r="S22" s="3810"/>
      <c r="T22" s="3810"/>
      <c r="U22" s="3807"/>
      <c r="V22" s="3810"/>
      <c r="W22" s="3812"/>
      <c r="X22" s="3813"/>
      <c r="Y22" s="3806"/>
      <c r="Z22" s="3814" t="s">
        <v>373</v>
      </c>
      <c r="AA22" s="3806"/>
      <c r="AB22" s="2670"/>
      <c r="AC22" s="3883"/>
      <c r="AD22" s="3883"/>
      <c r="AE22" s="3883"/>
      <c r="AF22" s="3883"/>
      <c r="AG22" s="3864"/>
      <c r="AH22" s="3864"/>
      <c r="AI22" s="3864"/>
      <c r="AJ22" s="3864"/>
      <c r="AK22" s="3864"/>
      <c r="AL22" s="3864"/>
      <c r="AM22" s="3864"/>
      <c r="AN22" s="3864"/>
      <c r="AO22" s="3864"/>
      <c r="AP22" s="3864"/>
      <c r="AQ22" s="3864"/>
      <c r="AR22" s="3864"/>
      <c r="AS22" s="3864"/>
      <c r="AT22" s="3864"/>
      <c r="AU22" s="3864"/>
      <c r="AV22" s="3864"/>
      <c r="AW22" s="3864"/>
      <c r="AX22" s="3864"/>
      <c r="AY22" s="3864"/>
      <c r="AZ22" s="3864"/>
      <c r="BA22" s="3864"/>
      <c r="BB22" s="3864"/>
      <c r="BC22" s="3864"/>
      <c r="BD22" s="3864"/>
      <c r="BE22" s="3864"/>
      <c r="BF22" s="3864"/>
      <c r="BG22" s="3864"/>
      <c r="BH22" s="3864"/>
      <c r="BI22" s="3864"/>
      <c r="BJ22" s="3864"/>
      <c r="BK22" s="3864"/>
      <c r="BL22" s="3864"/>
      <c r="BM22" s="3864"/>
      <c r="BN22" s="3864"/>
      <c r="BO22" s="3864"/>
      <c r="BP22" s="3864"/>
      <c r="BQ22" s="3864"/>
      <c r="BR22" s="3864"/>
      <c r="BS22" s="3864"/>
      <c r="BT22" s="3864"/>
      <c r="BU22" s="3864"/>
    </row>
    <row r="23" spans="1:73" s="2792" customFormat="1" ht="15.75" customHeight="1">
      <c r="A23" s="2727">
        <v>9829</v>
      </c>
      <c r="B23" s="2728" t="s">
        <v>2992</v>
      </c>
      <c r="C23" s="3355" t="s">
        <v>2993</v>
      </c>
      <c r="D23" s="3356"/>
      <c r="E23" s="3356"/>
      <c r="F23" s="2731"/>
      <c r="G23" s="2732">
        <v>0.3</v>
      </c>
      <c r="H23" s="2733"/>
      <c r="I23" s="2734">
        <v>24.9</v>
      </c>
      <c r="J23" s="2929" t="s">
        <v>373</v>
      </c>
      <c r="K23" s="2736">
        <v>3</v>
      </c>
      <c r="L23" s="2558"/>
      <c r="M23" s="2928" t="s">
        <v>278</v>
      </c>
      <c r="N23" s="2794"/>
      <c r="O23" s="2795"/>
      <c r="P23" s="2796"/>
      <c r="Q23" s="2795"/>
      <c r="R23" s="2601"/>
      <c r="S23" s="2798"/>
      <c r="T23" s="2795"/>
      <c r="U23" s="2796"/>
      <c r="V23" s="2795"/>
      <c r="W23" s="2797"/>
      <c r="X23" s="2745">
        <v>0.01</v>
      </c>
      <c r="Y23" s="2746"/>
      <c r="Z23" s="2910">
        <v>14711</v>
      </c>
      <c r="AA23" s="2746"/>
      <c r="AB23" s="2687"/>
      <c r="AC23" s="1393">
        <f t="shared" si="0"/>
        <v>0</v>
      </c>
      <c r="AD23" s="1393">
        <f t="shared" si="1"/>
        <v>0</v>
      </c>
      <c r="AE23" s="3783"/>
      <c r="AF23" s="1393">
        <f t="shared" si="2"/>
        <v>0</v>
      </c>
      <c r="AG23" s="3864"/>
      <c r="AH23" s="3864"/>
      <c r="AI23" s="3864"/>
      <c r="AJ23" s="3864"/>
      <c r="AK23" s="3864"/>
      <c r="AL23" s="3864"/>
      <c r="AM23" s="3864"/>
      <c r="AN23" s="3864"/>
      <c r="AO23" s="3864"/>
      <c r="AP23" s="3864"/>
      <c r="AQ23" s="3864"/>
      <c r="AR23" s="3864"/>
      <c r="AS23" s="3864"/>
      <c r="AT23" s="3864"/>
      <c r="AU23" s="3864"/>
      <c r="AV23" s="3864"/>
      <c r="AW23" s="3864"/>
      <c r="AX23" s="3864"/>
      <c r="AY23" s="3864"/>
      <c r="AZ23" s="3864"/>
      <c r="BA23" s="3864"/>
      <c r="BB23" s="3864"/>
      <c r="BC23" s="3864"/>
      <c r="BD23" s="3864"/>
      <c r="BE23" s="3864"/>
      <c r="BF23" s="3864"/>
      <c r="BG23" s="3864"/>
      <c r="BH23" s="3864"/>
      <c r="BI23" s="3864"/>
      <c r="BJ23" s="3864"/>
      <c r="BK23" s="3864"/>
      <c r="BL23" s="3864"/>
      <c r="BM23" s="3864"/>
      <c r="BN23" s="3864"/>
      <c r="BO23" s="3864"/>
      <c r="BP23" s="3864"/>
      <c r="BQ23" s="3864"/>
      <c r="BR23" s="3864"/>
      <c r="BS23" s="3864"/>
      <c r="BT23" s="3864"/>
      <c r="BU23" s="3864"/>
    </row>
    <row r="24" spans="1:73" s="2792" customFormat="1" ht="15.75" customHeight="1" thickBot="1">
      <c r="A24" s="2770">
        <v>9830</v>
      </c>
      <c r="B24" s="2771" t="s">
        <v>2994</v>
      </c>
      <c r="C24" s="3357" t="s">
        <v>2995</v>
      </c>
      <c r="D24" s="3358"/>
      <c r="E24" s="3358"/>
      <c r="F24" s="2773"/>
      <c r="G24" s="2774">
        <v>0.8</v>
      </c>
      <c r="H24" s="3083"/>
      <c r="I24" s="3030">
        <v>24.9</v>
      </c>
      <c r="J24" s="3091" t="s">
        <v>373</v>
      </c>
      <c r="K24" s="3084">
        <v>3</v>
      </c>
      <c r="L24" s="2566"/>
      <c r="M24" s="2775" t="s">
        <v>3428</v>
      </c>
      <c r="N24" s="2891"/>
      <c r="O24" s="2892"/>
      <c r="P24" s="2893"/>
      <c r="Q24" s="2892"/>
      <c r="R24" s="2472"/>
      <c r="S24" s="2895"/>
      <c r="T24" s="2892"/>
      <c r="U24" s="2893"/>
      <c r="V24" s="2892"/>
      <c r="W24" s="2894"/>
      <c r="X24" s="2784">
        <v>0.02</v>
      </c>
      <c r="Y24" s="2787"/>
      <c r="Z24" s="2786">
        <v>7139</v>
      </c>
      <c r="AA24" s="2787"/>
      <c r="AB24" s="2672"/>
      <c r="AC24" s="1393">
        <f t="shared" si="0"/>
        <v>0</v>
      </c>
      <c r="AD24" s="1393">
        <f t="shared" si="1"/>
        <v>0</v>
      </c>
      <c r="AE24" s="3783"/>
      <c r="AF24" s="1393">
        <f t="shared" si="2"/>
        <v>0</v>
      </c>
      <c r="AG24" s="3864"/>
      <c r="AH24" s="3864"/>
      <c r="AI24" s="3864"/>
      <c r="AJ24" s="3864"/>
      <c r="AK24" s="3864"/>
      <c r="AL24" s="3864"/>
      <c r="AM24" s="3864"/>
      <c r="AN24" s="3864"/>
      <c r="AO24" s="3864"/>
      <c r="AP24" s="3864"/>
      <c r="AQ24" s="3864"/>
      <c r="AR24" s="3864"/>
      <c r="AS24" s="3864"/>
      <c r="AT24" s="3864"/>
      <c r="AU24" s="3864"/>
      <c r="AV24" s="3864"/>
      <c r="AW24" s="3864"/>
      <c r="AX24" s="3864"/>
      <c r="AY24" s="3864"/>
      <c r="AZ24" s="3864"/>
      <c r="BA24" s="3864"/>
      <c r="BB24" s="3864"/>
      <c r="BC24" s="3864"/>
      <c r="BD24" s="3864"/>
      <c r="BE24" s="3864"/>
      <c r="BF24" s="3864"/>
      <c r="BG24" s="3864"/>
      <c r="BH24" s="3864"/>
      <c r="BI24" s="3864"/>
      <c r="BJ24" s="3864"/>
      <c r="BK24" s="3864"/>
      <c r="BL24" s="3864"/>
      <c r="BM24" s="3864"/>
      <c r="BN24" s="3864"/>
      <c r="BO24" s="3864"/>
      <c r="BP24" s="3864"/>
      <c r="BQ24" s="3864"/>
      <c r="BR24" s="3864"/>
      <c r="BS24" s="3864"/>
      <c r="BT24" s="3864"/>
      <c r="BU24" s="3864"/>
    </row>
    <row r="25" spans="1:73" s="2792" customFormat="1" ht="30" customHeight="1" thickBot="1">
      <c r="A25" s="3879"/>
      <c r="B25" s="1197" t="s">
        <v>2996</v>
      </c>
      <c r="C25" s="3880"/>
      <c r="D25" s="3880"/>
      <c r="E25" s="3880"/>
      <c r="F25" s="3881"/>
      <c r="G25" s="3805"/>
      <c r="H25" s="3882"/>
      <c r="I25" s="3807" t="s">
        <v>373</v>
      </c>
      <c r="J25" s="3810" t="s">
        <v>373</v>
      </c>
      <c r="K25" s="3882"/>
      <c r="L25" s="2592"/>
      <c r="M25" s="3809" t="s">
        <v>373</v>
      </c>
      <c r="N25" s="3805"/>
      <c r="O25" s="3810"/>
      <c r="P25" s="3807"/>
      <c r="Q25" s="3810"/>
      <c r="R25" s="2592"/>
      <c r="S25" s="3810"/>
      <c r="T25" s="3810"/>
      <c r="U25" s="3807"/>
      <c r="V25" s="3810"/>
      <c r="W25" s="3812"/>
      <c r="X25" s="3813"/>
      <c r="Y25" s="3806"/>
      <c r="Z25" s="3814" t="s">
        <v>373</v>
      </c>
      <c r="AA25" s="3806"/>
      <c r="AB25" s="2670"/>
      <c r="AC25" s="3883"/>
      <c r="AD25" s="3883"/>
      <c r="AE25" s="3883"/>
      <c r="AF25" s="3883"/>
      <c r="AG25" s="3864"/>
      <c r="AH25" s="3864"/>
      <c r="AI25" s="3864"/>
      <c r="AJ25" s="3864"/>
      <c r="AK25" s="3864"/>
      <c r="AL25" s="3864"/>
      <c r="AM25" s="3864"/>
      <c r="AN25" s="3864"/>
      <c r="AO25" s="3864"/>
      <c r="AP25" s="3864"/>
      <c r="AQ25" s="3864"/>
      <c r="AR25" s="3864"/>
      <c r="AS25" s="3864"/>
      <c r="AT25" s="3864"/>
      <c r="AU25" s="3864"/>
      <c r="AV25" s="3864"/>
      <c r="AW25" s="3864"/>
      <c r="AX25" s="3864"/>
      <c r="AY25" s="3864"/>
      <c r="AZ25" s="3864"/>
      <c r="BA25" s="3864"/>
      <c r="BB25" s="3864"/>
      <c r="BC25" s="3864"/>
      <c r="BD25" s="3864"/>
      <c r="BE25" s="3864"/>
      <c r="BF25" s="3864"/>
      <c r="BG25" s="3864"/>
      <c r="BH25" s="3864"/>
      <c r="BI25" s="3864"/>
      <c r="BJ25" s="3864"/>
      <c r="BK25" s="3864"/>
      <c r="BL25" s="3864"/>
      <c r="BM25" s="3864"/>
      <c r="BN25" s="3864"/>
      <c r="BO25" s="3864"/>
      <c r="BP25" s="3864"/>
      <c r="BQ25" s="3864"/>
      <c r="BR25" s="3864"/>
      <c r="BS25" s="3864"/>
      <c r="BT25" s="3864"/>
      <c r="BU25" s="3864"/>
    </row>
    <row r="26" spans="1:73" s="2792" customFormat="1" ht="15.75" customHeight="1" thickBot="1">
      <c r="A26" s="3005">
        <v>9202</v>
      </c>
      <c r="B26" s="3013" t="s">
        <v>2997</v>
      </c>
      <c r="C26" s="3359" t="s">
        <v>2998</v>
      </c>
      <c r="D26" s="3360"/>
      <c r="E26" s="3360"/>
      <c r="F26" s="3042"/>
      <c r="G26" s="3008">
        <v>0.2</v>
      </c>
      <c r="H26" s="3009"/>
      <c r="I26" s="2991">
        <v>45.7</v>
      </c>
      <c r="J26" s="3010" t="s">
        <v>373</v>
      </c>
      <c r="K26" s="3011">
        <v>5</v>
      </c>
      <c r="L26" s="2560"/>
      <c r="M26" s="3095" t="s">
        <v>296</v>
      </c>
      <c r="N26" s="3326"/>
      <c r="O26" s="3327"/>
      <c r="P26" s="3328"/>
      <c r="Q26" s="3327"/>
      <c r="R26" s="2551"/>
      <c r="S26" s="3330"/>
      <c r="T26" s="3327"/>
      <c r="U26" s="3328"/>
      <c r="V26" s="3327"/>
      <c r="W26" s="3329"/>
      <c r="X26" s="3129">
        <v>0.01</v>
      </c>
      <c r="Y26" s="2985"/>
      <c r="Z26" s="3001">
        <v>111402</v>
      </c>
      <c r="AA26" s="3013"/>
      <c r="AB26" s="2697"/>
      <c r="AC26" s="1393">
        <f t="shared" si="0"/>
        <v>0</v>
      </c>
      <c r="AD26" s="1393">
        <f t="shared" si="1"/>
        <v>0</v>
      </c>
      <c r="AE26" s="3783"/>
      <c r="AF26" s="1393">
        <f t="shared" si="2"/>
        <v>0</v>
      </c>
      <c r="AG26" s="3864"/>
      <c r="AH26" s="3864"/>
      <c r="AI26" s="3864"/>
      <c r="AJ26" s="3864"/>
      <c r="AK26" s="3864"/>
      <c r="AL26" s="3864"/>
      <c r="AM26" s="3864"/>
      <c r="AN26" s="3864"/>
      <c r="AO26" s="3864"/>
      <c r="AP26" s="3864"/>
      <c r="AQ26" s="3864"/>
      <c r="AR26" s="3864"/>
      <c r="AS26" s="3864"/>
      <c r="AT26" s="3864"/>
      <c r="AU26" s="3864"/>
      <c r="AV26" s="3864"/>
      <c r="AW26" s="3864"/>
      <c r="AX26" s="3864"/>
      <c r="AY26" s="3864"/>
      <c r="AZ26" s="3864"/>
      <c r="BA26" s="3864"/>
      <c r="BB26" s="3864"/>
      <c r="BC26" s="3864"/>
      <c r="BD26" s="3864"/>
      <c r="BE26" s="3864"/>
      <c r="BF26" s="3864"/>
      <c r="BG26" s="3864"/>
      <c r="BH26" s="3864"/>
      <c r="BI26" s="3864"/>
      <c r="BJ26" s="3864"/>
      <c r="BK26" s="3864"/>
      <c r="BL26" s="3864"/>
      <c r="BM26" s="3864"/>
      <c r="BN26" s="3864"/>
      <c r="BO26" s="3864"/>
      <c r="BP26" s="3864"/>
      <c r="BQ26" s="3864"/>
      <c r="BR26" s="3864"/>
      <c r="BS26" s="3864"/>
      <c r="BT26" s="3864"/>
      <c r="BU26" s="3864"/>
    </row>
    <row r="27" spans="1:73" s="2792" customFormat="1" ht="30" customHeight="1" thickBot="1">
      <c r="A27" s="3879"/>
      <c r="B27" s="1197" t="s">
        <v>2999</v>
      </c>
      <c r="C27" s="3880"/>
      <c r="D27" s="3880"/>
      <c r="E27" s="3880"/>
      <c r="F27" s="3881"/>
      <c r="G27" s="3805"/>
      <c r="H27" s="3882"/>
      <c r="I27" s="3807" t="s">
        <v>373</v>
      </c>
      <c r="J27" s="3810" t="s">
        <v>373</v>
      </c>
      <c r="K27" s="3882"/>
      <c r="L27" s="2592"/>
      <c r="M27" s="3809" t="s">
        <v>373</v>
      </c>
      <c r="N27" s="3805"/>
      <c r="O27" s="3810"/>
      <c r="P27" s="3807" t="s">
        <v>373</v>
      </c>
      <c r="Q27" s="3810"/>
      <c r="R27" s="2592"/>
      <c r="S27" s="3810"/>
      <c r="T27" s="3810"/>
      <c r="U27" s="3807"/>
      <c r="V27" s="3810"/>
      <c r="W27" s="3812"/>
      <c r="X27" s="3813"/>
      <c r="Y27" s="3806"/>
      <c r="Z27" s="3814" t="s">
        <v>373</v>
      </c>
      <c r="AA27" s="3806"/>
      <c r="AB27" s="2670"/>
      <c r="AC27" s="3883"/>
      <c r="AD27" s="3883"/>
      <c r="AE27" s="3883"/>
      <c r="AF27" s="3883"/>
      <c r="AG27" s="3864"/>
      <c r="AH27" s="3864"/>
      <c r="AI27" s="3864"/>
      <c r="AJ27" s="3864"/>
      <c r="AK27" s="3864"/>
      <c r="AL27" s="3864"/>
      <c r="AM27" s="3864"/>
      <c r="AN27" s="3864"/>
      <c r="AO27" s="3864"/>
      <c r="AP27" s="3864"/>
      <c r="AQ27" s="3864"/>
      <c r="AR27" s="3864"/>
      <c r="AS27" s="3864"/>
      <c r="AT27" s="3864"/>
      <c r="AU27" s="3864"/>
      <c r="AV27" s="3864"/>
      <c r="AW27" s="3864"/>
      <c r="AX27" s="3864"/>
      <c r="AY27" s="3864"/>
      <c r="AZ27" s="3864"/>
      <c r="BA27" s="3864"/>
      <c r="BB27" s="3864"/>
      <c r="BC27" s="3864"/>
      <c r="BD27" s="3864"/>
      <c r="BE27" s="3864"/>
      <c r="BF27" s="3864"/>
      <c r="BG27" s="3864"/>
      <c r="BH27" s="3864"/>
      <c r="BI27" s="3864"/>
      <c r="BJ27" s="3864"/>
      <c r="BK27" s="3864"/>
      <c r="BL27" s="3864"/>
      <c r="BM27" s="3864"/>
      <c r="BN27" s="3864"/>
      <c r="BO27" s="3864"/>
      <c r="BP27" s="3864"/>
      <c r="BQ27" s="3864"/>
      <c r="BR27" s="3864"/>
      <c r="BS27" s="3864"/>
      <c r="BT27" s="3864"/>
      <c r="BU27" s="3864"/>
    </row>
    <row r="28" spans="1:73" s="2792" customFormat="1" ht="15.75" customHeight="1" thickBot="1">
      <c r="A28" s="3005">
        <v>9805</v>
      </c>
      <c r="B28" s="3013" t="s">
        <v>3000</v>
      </c>
      <c r="C28" s="3323" t="s">
        <v>2972</v>
      </c>
      <c r="D28" s="3324"/>
      <c r="E28" s="3324"/>
      <c r="F28" s="3042"/>
      <c r="G28" s="3008">
        <v>0.4</v>
      </c>
      <c r="H28" s="3009"/>
      <c r="I28" s="2991">
        <v>24.9</v>
      </c>
      <c r="J28" s="3010" t="s">
        <v>373</v>
      </c>
      <c r="K28" s="3011">
        <v>3</v>
      </c>
      <c r="L28" s="2560"/>
      <c r="M28" s="3095" t="s">
        <v>3429</v>
      </c>
      <c r="N28" s="3326"/>
      <c r="O28" s="3327"/>
      <c r="P28" s="3328"/>
      <c r="Q28" s="3327"/>
      <c r="R28" s="2551"/>
      <c r="S28" s="3330"/>
      <c r="T28" s="3327"/>
      <c r="U28" s="3328"/>
      <c r="V28" s="3327"/>
      <c r="W28" s="3329"/>
      <c r="X28" s="3129">
        <v>0.01</v>
      </c>
      <c r="Y28" s="2985"/>
      <c r="Z28" s="3001">
        <v>14557</v>
      </c>
      <c r="AA28" s="3013"/>
      <c r="AB28" s="2697"/>
      <c r="AC28" s="1393">
        <f t="shared" si="0"/>
        <v>0</v>
      </c>
      <c r="AD28" s="1393">
        <f t="shared" si="1"/>
        <v>0</v>
      </c>
      <c r="AE28" s="3783"/>
      <c r="AF28" s="1393">
        <f t="shared" si="2"/>
        <v>0</v>
      </c>
      <c r="AG28" s="3864"/>
      <c r="AH28" s="3864"/>
      <c r="AI28" s="3864"/>
      <c r="AJ28" s="3864"/>
      <c r="AK28" s="3864"/>
      <c r="AL28" s="3864"/>
      <c r="AM28" s="3864"/>
      <c r="AN28" s="3864"/>
      <c r="AO28" s="3864"/>
      <c r="AP28" s="3864"/>
      <c r="AQ28" s="3864"/>
      <c r="AR28" s="3864"/>
      <c r="AS28" s="3864"/>
      <c r="AT28" s="3864"/>
      <c r="AU28" s="3864"/>
      <c r="AV28" s="3864"/>
      <c r="AW28" s="3864"/>
      <c r="AX28" s="3864"/>
      <c r="AY28" s="3864"/>
      <c r="AZ28" s="3864"/>
      <c r="BA28" s="3864"/>
      <c r="BB28" s="3864"/>
      <c r="BC28" s="3864"/>
      <c r="BD28" s="3864"/>
      <c r="BE28" s="3864"/>
      <c r="BF28" s="3864"/>
      <c r="BG28" s="3864"/>
      <c r="BH28" s="3864"/>
      <c r="BI28" s="3864"/>
      <c r="BJ28" s="3864"/>
      <c r="BK28" s="3864"/>
      <c r="BL28" s="3864"/>
      <c r="BM28" s="3864"/>
      <c r="BN28" s="3864"/>
      <c r="BO28" s="3864"/>
      <c r="BP28" s="3864"/>
      <c r="BQ28" s="3864"/>
      <c r="BR28" s="3864"/>
      <c r="BS28" s="3864"/>
      <c r="BT28" s="3864"/>
      <c r="BU28" s="3864"/>
    </row>
    <row r="29" spans="1:73" s="2792" customFormat="1" ht="30" customHeight="1" thickBot="1">
      <c r="A29" s="3879"/>
      <c r="B29" s="1197" t="s">
        <v>3001</v>
      </c>
      <c r="C29" s="3880"/>
      <c r="D29" s="3880"/>
      <c r="E29" s="3880"/>
      <c r="F29" s="3881"/>
      <c r="G29" s="3805"/>
      <c r="H29" s="3882"/>
      <c r="I29" s="3807" t="s">
        <v>373</v>
      </c>
      <c r="J29" s="3810" t="s">
        <v>373</v>
      </c>
      <c r="K29" s="3882"/>
      <c r="L29" s="2592"/>
      <c r="M29" s="3809" t="s">
        <v>373</v>
      </c>
      <c r="N29" s="3805"/>
      <c r="O29" s="3810"/>
      <c r="P29" s="3807"/>
      <c r="Q29" s="3810"/>
      <c r="R29" s="2592"/>
      <c r="S29" s="3810"/>
      <c r="T29" s="3810"/>
      <c r="U29" s="3807"/>
      <c r="V29" s="3810"/>
      <c r="W29" s="3812"/>
      <c r="X29" s="3813"/>
      <c r="Y29" s="3806"/>
      <c r="Z29" s="3814" t="s">
        <v>373</v>
      </c>
      <c r="AA29" s="3806"/>
      <c r="AB29" s="2670"/>
      <c r="AC29" s="3883"/>
      <c r="AD29" s="3883"/>
      <c r="AE29" s="3883"/>
      <c r="AF29" s="3883"/>
      <c r="AG29" s="3864"/>
      <c r="AH29" s="3864"/>
      <c r="AI29" s="3864"/>
      <c r="AJ29" s="3864"/>
      <c r="AK29" s="3864"/>
      <c r="AL29" s="3864"/>
      <c r="AM29" s="3864"/>
      <c r="AN29" s="3864"/>
      <c r="AO29" s="3864"/>
      <c r="AP29" s="3864"/>
      <c r="AQ29" s="3864"/>
      <c r="AR29" s="3864"/>
      <c r="AS29" s="3864"/>
      <c r="AT29" s="3864"/>
      <c r="AU29" s="3864"/>
      <c r="AV29" s="3864"/>
      <c r="AW29" s="3864"/>
      <c r="AX29" s="3864"/>
      <c r="AY29" s="3864"/>
      <c r="AZ29" s="3864"/>
      <c r="BA29" s="3864"/>
      <c r="BB29" s="3864"/>
      <c r="BC29" s="3864"/>
      <c r="BD29" s="3864"/>
      <c r="BE29" s="3864"/>
      <c r="BF29" s="3864"/>
      <c r="BG29" s="3864"/>
      <c r="BH29" s="3864"/>
      <c r="BI29" s="3864"/>
      <c r="BJ29" s="3864"/>
      <c r="BK29" s="3864"/>
      <c r="BL29" s="3864"/>
      <c r="BM29" s="3864"/>
      <c r="BN29" s="3864"/>
      <c r="BO29" s="3864"/>
      <c r="BP29" s="3864"/>
      <c r="BQ29" s="3864"/>
      <c r="BR29" s="3864"/>
      <c r="BS29" s="3864"/>
      <c r="BT29" s="3864"/>
      <c r="BU29" s="3864"/>
    </row>
    <row r="30" spans="1:73" s="2792" customFormat="1" ht="15.75" customHeight="1" thickBot="1">
      <c r="A30" s="3005">
        <v>9847</v>
      </c>
      <c r="B30" s="3013" t="s">
        <v>957</v>
      </c>
      <c r="C30" s="4566" t="s">
        <v>3002</v>
      </c>
      <c r="D30" s="4567"/>
      <c r="E30" s="4567"/>
      <c r="F30" s="4568"/>
      <c r="G30" s="3008">
        <v>1.5</v>
      </c>
      <c r="H30" s="3009"/>
      <c r="I30" s="2991">
        <v>37.299999999999997</v>
      </c>
      <c r="J30" s="3010" t="s">
        <v>373</v>
      </c>
      <c r="K30" s="3011">
        <v>4</v>
      </c>
      <c r="L30" s="3841"/>
      <c r="M30" s="3325" t="s">
        <v>290</v>
      </c>
      <c r="N30" s="2994"/>
      <c r="O30" s="2995"/>
      <c r="P30" s="2996"/>
      <c r="Q30" s="2995"/>
      <c r="R30" s="2551"/>
      <c r="S30" s="2998"/>
      <c r="T30" s="2995"/>
      <c r="U30" s="2996"/>
      <c r="V30" s="2995"/>
      <c r="W30" s="2997"/>
      <c r="X30" s="3129">
        <v>0.05</v>
      </c>
      <c r="Y30" s="2985"/>
      <c r="Z30" s="3001">
        <v>4017</v>
      </c>
      <c r="AA30" s="3013"/>
      <c r="AB30" s="2697"/>
      <c r="AC30" s="1393">
        <f t="shared" si="0"/>
        <v>0</v>
      </c>
      <c r="AD30" s="1393">
        <f t="shared" si="1"/>
        <v>0</v>
      </c>
      <c r="AE30" s="3783"/>
      <c r="AF30" s="1393">
        <f t="shared" si="2"/>
        <v>0</v>
      </c>
      <c r="AG30" s="3864"/>
      <c r="AH30" s="3864"/>
      <c r="AI30" s="3864"/>
      <c r="AJ30" s="3864"/>
      <c r="AK30" s="3864"/>
      <c r="AL30" s="3864"/>
      <c r="AM30" s="3864"/>
      <c r="AN30" s="3864"/>
      <c r="AO30" s="3864"/>
      <c r="AP30" s="3864"/>
      <c r="AQ30" s="3864"/>
      <c r="AR30" s="3864"/>
      <c r="AS30" s="3864"/>
      <c r="AT30" s="3864"/>
      <c r="AU30" s="3864"/>
      <c r="AV30" s="3864"/>
      <c r="AW30" s="3864"/>
      <c r="AX30" s="3864"/>
      <c r="AY30" s="3864"/>
      <c r="AZ30" s="3864"/>
      <c r="BA30" s="3864"/>
      <c r="BB30" s="3864"/>
      <c r="BC30" s="3864"/>
      <c r="BD30" s="3864"/>
      <c r="BE30" s="3864"/>
      <c r="BF30" s="3864"/>
      <c r="BG30" s="3864"/>
      <c r="BH30" s="3864"/>
      <c r="BI30" s="3864"/>
      <c r="BJ30" s="3864"/>
      <c r="BK30" s="3864"/>
      <c r="BL30" s="3864"/>
      <c r="BM30" s="3864"/>
      <c r="BN30" s="3864"/>
      <c r="BO30" s="3864"/>
      <c r="BP30" s="3864"/>
      <c r="BQ30" s="3864"/>
      <c r="BR30" s="3864"/>
      <c r="BS30" s="3864"/>
      <c r="BT30" s="3864"/>
      <c r="BU30" s="3864"/>
    </row>
    <row r="31" spans="1:73" s="2792" customFormat="1" ht="30" customHeight="1" thickBot="1">
      <c r="A31" s="3879"/>
      <c r="B31" s="1197" t="s">
        <v>3003</v>
      </c>
      <c r="C31" s="3880"/>
      <c r="D31" s="3880"/>
      <c r="E31" s="3880"/>
      <c r="F31" s="3881"/>
      <c r="G31" s="3805"/>
      <c r="H31" s="3882"/>
      <c r="I31" s="3807" t="s">
        <v>373</v>
      </c>
      <c r="J31" s="3810" t="s">
        <v>373</v>
      </c>
      <c r="K31" s="3882"/>
      <c r="L31" s="2592"/>
      <c r="M31" s="3809" t="s">
        <v>373</v>
      </c>
      <c r="N31" s="3805"/>
      <c r="O31" s="3810"/>
      <c r="P31" s="3807"/>
      <c r="Q31" s="3810"/>
      <c r="R31" s="2592"/>
      <c r="S31" s="3810"/>
      <c r="T31" s="3810"/>
      <c r="U31" s="3807"/>
      <c r="V31" s="3810"/>
      <c r="W31" s="3812"/>
      <c r="X31" s="3813"/>
      <c r="Y31" s="3806"/>
      <c r="Z31" s="3814" t="s">
        <v>373</v>
      </c>
      <c r="AA31" s="3806"/>
      <c r="AB31" s="2670"/>
      <c r="AC31" s="3883"/>
      <c r="AD31" s="3883"/>
      <c r="AE31" s="3883"/>
      <c r="AF31" s="3883"/>
      <c r="AG31" s="3864"/>
      <c r="AH31" s="3864"/>
      <c r="AI31" s="3864"/>
      <c r="AJ31" s="3864"/>
      <c r="AK31" s="3864"/>
      <c r="AL31" s="3864"/>
      <c r="AM31" s="3864"/>
      <c r="AN31" s="3864"/>
      <c r="AO31" s="3864"/>
      <c r="AP31" s="3864"/>
      <c r="AQ31" s="3864"/>
      <c r="AR31" s="3864"/>
      <c r="AS31" s="3864"/>
      <c r="AT31" s="3864"/>
      <c r="AU31" s="3864"/>
      <c r="AV31" s="3864"/>
      <c r="AW31" s="3864"/>
      <c r="AX31" s="3864"/>
      <c r="AY31" s="3864"/>
      <c r="AZ31" s="3864"/>
      <c r="BA31" s="3864"/>
      <c r="BB31" s="3864"/>
      <c r="BC31" s="3864"/>
      <c r="BD31" s="3864"/>
      <c r="BE31" s="3864"/>
      <c r="BF31" s="3864"/>
      <c r="BG31" s="3864"/>
      <c r="BH31" s="3864"/>
      <c r="BI31" s="3864"/>
      <c r="BJ31" s="3864"/>
      <c r="BK31" s="3864"/>
      <c r="BL31" s="3864"/>
      <c r="BM31" s="3864"/>
      <c r="BN31" s="3864"/>
      <c r="BO31" s="3864"/>
      <c r="BP31" s="3864"/>
      <c r="BQ31" s="3864"/>
      <c r="BR31" s="3864"/>
      <c r="BS31" s="3864"/>
      <c r="BT31" s="3864"/>
      <c r="BU31" s="3864"/>
    </row>
    <row r="32" spans="1:73" s="2792" customFormat="1" ht="15.75" customHeight="1">
      <c r="A32" s="3158">
        <v>9664</v>
      </c>
      <c r="B32" s="2804" t="s">
        <v>3004</v>
      </c>
      <c r="C32" s="3361" t="s">
        <v>3005</v>
      </c>
      <c r="D32" s="3361"/>
      <c r="E32" s="3361"/>
      <c r="F32" s="2821"/>
      <c r="G32" s="2807">
        <v>0.25</v>
      </c>
      <c r="H32" s="3159"/>
      <c r="I32" s="2809">
        <v>37.299999999999997</v>
      </c>
      <c r="J32" s="3160" t="s">
        <v>373</v>
      </c>
      <c r="K32" s="2811">
        <v>4</v>
      </c>
      <c r="L32" s="2628"/>
      <c r="M32" s="3362" t="s">
        <v>3430</v>
      </c>
      <c r="N32" s="3363">
        <v>2</v>
      </c>
      <c r="O32" s="3364"/>
      <c r="P32" s="3365">
        <v>85</v>
      </c>
      <c r="Q32" s="3364"/>
      <c r="R32" s="2562"/>
      <c r="S32" s="3157"/>
      <c r="T32" s="2960"/>
      <c r="U32" s="2961"/>
      <c r="V32" s="2960"/>
      <c r="W32" s="2962"/>
      <c r="X32" s="2964">
        <v>0.01</v>
      </c>
      <c r="Y32" s="2824"/>
      <c r="Z32" s="2825">
        <v>28231</v>
      </c>
      <c r="AA32" s="2826"/>
      <c r="AB32" s="1440"/>
      <c r="AC32" s="1393">
        <f t="shared" si="0"/>
        <v>0</v>
      </c>
      <c r="AD32" s="1393">
        <f t="shared" si="1"/>
        <v>0</v>
      </c>
      <c r="AE32" s="3783"/>
      <c r="AF32" s="1393">
        <f t="shared" si="2"/>
        <v>0</v>
      </c>
      <c r="AG32" s="3864"/>
      <c r="AH32" s="3864"/>
      <c r="AI32" s="3864"/>
      <c r="AJ32" s="3864"/>
      <c r="AK32" s="3864"/>
      <c r="AL32" s="3864"/>
      <c r="AM32" s="3864"/>
      <c r="AN32" s="3864"/>
      <c r="AO32" s="3864"/>
      <c r="AP32" s="3864"/>
      <c r="AQ32" s="3864"/>
      <c r="AR32" s="3864"/>
      <c r="AS32" s="3864"/>
      <c r="AT32" s="3864"/>
      <c r="AU32" s="3864"/>
      <c r="AV32" s="3864"/>
      <c r="AW32" s="3864"/>
      <c r="AX32" s="3864"/>
      <c r="AY32" s="3864"/>
      <c r="AZ32" s="3864"/>
      <c r="BA32" s="3864"/>
      <c r="BB32" s="3864"/>
      <c r="BC32" s="3864"/>
      <c r="BD32" s="3864"/>
      <c r="BE32" s="3864"/>
      <c r="BF32" s="3864"/>
      <c r="BG32" s="3864"/>
      <c r="BH32" s="3864"/>
      <c r="BI32" s="3864"/>
      <c r="BJ32" s="3864"/>
      <c r="BK32" s="3864"/>
      <c r="BL32" s="3864"/>
      <c r="BM32" s="3864"/>
      <c r="BN32" s="3864"/>
      <c r="BO32" s="3864"/>
      <c r="BP32" s="3864"/>
      <c r="BQ32" s="3864"/>
      <c r="BR32" s="3864"/>
      <c r="BS32" s="3864"/>
      <c r="BT32" s="3864"/>
      <c r="BU32" s="3864"/>
    </row>
    <row r="33" spans="1:73" s="2792" customFormat="1" ht="15.75" customHeight="1">
      <c r="A33" s="3111">
        <v>9665</v>
      </c>
      <c r="B33" s="2750" t="s">
        <v>3006</v>
      </c>
      <c r="C33" s="3366" t="s">
        <v>3007</v>
      </c>
      <c r="D33" s="3366"/>
      <c r="E33" s="3366"/>
      <c r="F33" s="2828"/>
      <c r="G33" s="2829">
        <v>0.3</v>
      </c>
      <c r="H33" s="2830"/>
      <c r="I33" s="2726">
        <v>37.299999999999997</v>
      </c>
      <c r="J33" s="3122" t="s">
        <v>373</v>
      </c>
      <c r="K33" s="2832">
        <v>4</v>
      </c>
      <c r="L33" s="3846"/>
      <c r="M33" s="3336" t="s">
        <v>3431</v>
      </c>
      <c r="N33" s="2751">
        <v>2</v>
      </c>
      <c r="O33" s="3060"/>
      <c r="P33" s="2725">
        <v>64</v>
      </c>
      <c r="Q33" s="3060"/>
      <c r="R33" s="2449"/>
      <c r="S33" s="3065"/>
      <c r="T33" s="2947"/>
      <c r="U33" s="2948"/>
      <c r="V33" s="2947"/>
      <c r="W33" s="2949"/>
      <c r="X33" s="2951">
        <v>0.01</v>
      </c>
      <c r="Y33" s="2253"/>
      <c r="Z33" s="2836">
        <v>20647</v>
      </c>
      <c r="AA33" s="2837"/>
      <c r="AB33" s="1441"/>
      <c r="AC33" s="1393">
        <f t="shared" si="0"/>
        <v>0</v>
      </c>
      <c r="AD33" s="1393">
        <f t="shared" si="1"/>
        <v>0</v>
      </c>
      <c r="AE33" s="3783"/>
      <c r="AF33" s="1393">
        <f t="shared" si="2"/>
        <v>0</v>
      </c>
      <c r="AG33" s="3864"/>
      <c r="AH33" s="3864"/>
      <c r="AI33" s="3864"/>
      <c r="AJ33" s="3864"/>
      <c r="AK33" s="3864"/>
      <c r="AL33" s="3864"/>
      <c r="AM33" s="3864"/>
      <c r="AN33" s="3864"/>
      <c r="AO33" s="3864"/>
      <c r="AP33" s="3864"/>
      <c r="AQ33" s="3864"/>
      <c r="AR33" s="3864"/>
      <c r="AS33" s="3864"/>
      <c r="AT33" s="3864"/>
      <c r="AU33" s="3864"/>
      <c r="AV33" s="3864"/>
      <c r="AW33" s="3864"/>
      <c r="AX33" s="3864"/>
      <c r="AY33" s="3864"/>
      <c r="AZ33" s="3864"/>
      <c r="BA33" s="3864"/>
      <c r="BB33" s="3864"/>
      <c r="BC33" s="3864"/>
      <c r="BD33" s="3864"/>
      <c r="BE33" s="3864"/>
      <c r="BF33" s="3864"/>
      <c r="BG33" s="3864"/>
      <c r="BH33" s="3864"/>
      <c r="BI33" s="3864"/>
      <c r="BJ33" s="3864"/>
      <c r="BK33" s="3864"/>
      <c r="BL33" s="3864"/>
      <c r="BM33" s="3864"/>
      <c r="BN33" s="3864"/>
      <c r="BO33" s="3864"/>
      <c r="BP33" s="3864"/>
      <c r="BQ33" s="3864"/>
      <c r="BR33" s="3864"/>
      <c r="BS33" s="3864"/>
      <c r="BT33" s="3864"/>
      <c r="BU33" s="3864"/>
    </row>
    <row r="34" spans="1:73" s="2792" customFormat="1" ht="15.75" customHeight="1">
      <c r="A34" s="3158">
        <v>9666</v>
      </c>
      <c r="B34" s="2804" t="s">
        <v>3008</v>
      </c>
      <c r="C34" s="3361" t="s">
        <v>2571</v>
      </c>
      <c r="D34" s="3361"/>
      <c r="E34" s="3361"/>
      <c r="F34" s="2821"/>
      <c r="G34" s="2807">
        <v>0.3</v>
      </c>
      <c r="H34" s="2808"/>
      <c r="I34" s="2809">
        <v>37.299999999999997</v>
      </c>
      <c r="J34" s="3160" t="s">
        <v>373</v>
      </c>
      <c r="K34" s="2811">
        <v>4</v>
      </c>
      <c r="L34" s="3847"/>
      <c r="M34" s="3362" t="s">
        <v>3432</v>
      </c>
      <c r="N34" s="2946"/>
      <c r="O34" s="2947"/>
      <c r="P34" s="2948"/>
      <c r="Q34" s="2947"/>
      <c r="R34" s="2576"/>
      <c r="S34" s="3065"/>
      <c r="T34" s="2947"/>
      <c r="U34" s="2948"/>
      <c r="V34" s="2947"/>
      <c r="W34" s="2949"/>
      <c r="X34" s="2964">
        <v>0.01</v>
      </c>
      <c r="Y34" s="2824"/>
      <c r="Z34" s="2825">
        <v>20647</v>
      </c>
      <c r="AA34" s="2826"/>
      <c r="AB34" s="1440"/>
      <c r="AC34" s="1393">
        <f t="shared" si="0"/>
        <v>0</v>
      </c>
      <c r="AD34" s="1393">
        <f t="shared" si="1"/>
        <v>0</v>
      </c>
      <c r="AE34" s="3783"/>
      <c r="AF34" s="1393">
        <f t="shared" si="2"/>
        <v>0</v>
      </c>
      <c r="AG34" s="3864"/>
      <c r="AH34" s="3864"/>
      <c r="AI34" s="3864"/>
      <c r="AJ34" s="3864"/>
      <c r="AK34" s="3864"/>
      <c r="AL34" s="3864"/>
      <c r="AM34" s="3864"/>
      <c r="AN34" s="3864"/>
      <c r="AO34" s="3864"/>
      <c r="AP34" s="3864"/>
      <c r="AQ34" s="3864"/>
      <c r="AR34" s="3864"/>
      <c r="AS34" s="3864"/>
      <c r="AT34" s="3864"/>
      <c r="AU34" s="3864"/>
      <c r="AV34" s="3864"/>
      <c r="AW34" s="3864"/>
      <c r="AX34" s="3864"/>
      <c r="AY34" s="3864"/>
      <c r="AZ34" s="3864"/>
      <c r="BA34" s="3864"/>
      <c r="BB34" s="3864"/>
      <c r="BC34" s="3864"/>
      <c r="BD34" s="3864"/>
      <c r="BE34" s="3864"/>
      <c r="BF34" s="3864"/>
      <c r="BG34" s="3864"/>
      <c r="BH34" s="3864"/>
      <c r="BI34" s="3864"/>
      <c r="BJ34" s="3864"/>
      <c r="BK34" s="3864"/>
      <c r="BL34" s="3864"/>
      <c r="BM34" s="3864"/>
      <c r="BN34" s="3864"/>
      <c r="BO34" s="3864"/>
      <c r="BP34" s="3864"/>
      <c r="BQ34" s="3864"/>
      <c r="BR34" s="3864"/>
      <c r="BS34" s="3864"/>
      <c r="BT34" s="3864"/>
      <c r="BU34" s="3864"/>
    </row>
    <row r="35" spans="1:73" s="2792" customFormat="1" ht="15.75" customHeight="1">
      <c r="A35" s="3111">
        <v>9667</v>
      </c>
      <c r="B35" s="2750" t="s">
        <v>3009</v>
      </c>
      <c r="C35" s="3366" t="s">
        <v>3007</v>
      </c>
      <c r="D35" s="3366"/>
      <c r="E35" s="3366"/>
      <c r="F35" s="2828"/>
      <c r="G35" s="2829">
        <v>0.3</v>
      </c>
      <c r="H35" s="2830"/>
      <c r="I35" s="2726">
        <v>37.299999999999997</v>
      </c>
      <c r="J35" s="3122" t="s">
        <v>373</v>
      </c>
      <c r="K35" s="2832">
        <v>4</v>
      </c>
      <c r="L35" s="3846"/>
      <c r="M35" s="3336" t="s">
        <v>3433</v>
      </c>
      <c r="N35" s="2751">
        <v>2</v>
      </c>
      <c r="O35" s="3060"/>
      <c r="P35" s="2725">
        <v>64</v>
      </c>
      <c r="Q35" s="3060"/>
      <c r="R35" s="2449"/>
      <c r="S35" s="3065"/>
      <c r="T35" s="2947"/>
      <c r="U35" s="2948"/>
      <c r="V35" s="2947"/>
      <c r="W35" s="2949"/>
      <c r="X35" s="2951">
        <v>0.01</v>
      </c>
      <c r="Y35" s="2253"/>
      <c r="Z35" s="2836">
        <v>20647</v>
      </c>
      <c r="AA35" s="2837"/>
      <c r="AB35" s="1441"/>
      <c r="AC35" s="1393">
        <f t="shared" si="0"/>
        <v>0</v>
      </c>
      <c r="AD35" s="1393">
        <f t="shared" si="1"/>
        <v>0</v>
      </c>
      <c r="AE35" s="3783"/>
      <c r="AF35" s="1393">
        <f t="shared" si="2"/>
        <v>0</v>
      </c>
      <c r="AG35" s="3864"/>
      <c r="AH35" s="3864"/>
      <c r="AI35" s="3864"/>
      <c r="AJ35" s="3864"/>
      <c r="AK35" s="3864"/>
      <c r="AL35" s="3864"/>
      <c r="AM35" s="3864"/>
      <c r="AN35" s="3864"/>
      <c r="AO35" s="3864"/>
      <c r="AP35" s="3864"/>
      <c r="AQ35" s="3864"/>
      <c r="AR35" s="3864"/>
      <c r="AS35" s="3864"/>
      <c r="AT35" s="3864"/>
      <c r="AU35" s="3864"/>
      <c r="AV35" s="3864"/>
      <c r="AW35" s="3864"/>
      <c r="AX35" s="3864"/>
      <c r="AY35" s="3864"/>
      <c r="AZ35" s="3864"/>
      <c r="BA35" s="3864"/>
      <c r="BB35" s="3864"/>
      <c r="BC35" s="3864"/>
      <c r="BD35" s="3864"/>
      <c r="BE35" s="3864"/>
      <c r="BF35" s="3864"/>
      <c r="BG35" s="3864"/>
      <c r="BH35" s="3864"/>
      <c r="BI35" s="3864"/>
      <c r="BJ35" s="3864"/>
      <c r="BK35" s="3864"/>
      <c r="BL35" s="3864"/>
      <c r="BM35" s="3864"/>
      <c r="BN35" s="3864"/>
      <c r="BO35" s="3864"/>
      <c r="BP35" s="3864"/>
      <c r="BQ35" s="3864"/>
      <c r="BR35" s="3864"/>
      <c r="BS35" s="3864"/>
      <c r="BT35" s="3864"/>
      <c r="BU35" s="3864"/>
    </row>
    <row r="36" spans="1:73" s="2792" customFormat="1" ht="15.75" customHeight="1">
      <c r="A36" s="3158">
        <v>9668</v>
      </c>
      <c r="B36" s="2804" t="s">
        <v>3010</v>
      </c>
      <c r="C36" s="3361" t="s">
        <v>3007</v>
      </c>
      <c r="D36" s="3361"/>
      <c r="E36" s="3361"/>
      <c r="F36" s="2821"/>
      <c r="G36" s="2807">
        <v>0.3</v>
      </c>
      <c r="H36" s="2808"/>
      <c r="I36" s="2809">
        <v>37.299999999999997</v>
      </c>
      <c r="J36" s="3160" t="s">
        <v>373</v>
      </c>
      <c r="K36" s="2811">
        <v>4</v>
      </c>
      <c r="L36" s="3847"/>
      <c r="M36" s="3362" t="s">
        <v>3434</v>
      </c>
      <c r="N36" s="2751">
        <v>2</v>
      </c>
      <c r="O36" s="3060"/>
      <c r="P36" s="2725">
        <v>64</v>
      </c>
      <c r="Q36" s="3060"/>
      <c r="R36" s="2449"/>
      <c r="S36" s="3065"/>
      <c r="T36" s="2947"/>
      <c r="U36" s="2948"/>
      <c r="V36" s="2947"/>
      <c r="W36" s="2949"/>
      <c r="X36" s="2964">
        <v>0.01</v>
      </c>
      <c r="Y36" s="2824"/>
      <c r="Z36" s="2825">
        <v>20647</v>
      </c>
      <c r="AA36" s="2826"/>
      <c r="AB36" s="1440"/>
      <c r="AC36" s="1393">
        <f t="shared" si="0"/>
        <v>0</v>
      </c>
      <c r="AD36" s="1393">
        <f t="shared" si="1"/>
        <v>0</v>
      </c>
      <c r="AE36" s="3783"/>
      <c r="AF36" s="1393">
        <f t="shared" si="2"/>
        <v>0</v>
      </c>
      <c r="AG36" s="3864"/>
      <c r="AH36" s="3864"/>
      <c r="AI36" s="3864"/>
      <c r="AJ36" s="3864"/>
      <c r="AK36" s="3864"/>
      <c r="AL36" s="3864"/>
      <c r="AM36" s="3864"/>
      <c r="AN36" s="3864"/>
      <c r="AO36" s="3864"/>
      <c r="AP36" s="3864"/>
      <c r="AQ36" s="3864"/>
      <c r="AR36" s="3864"/>
      <c r="AS36" s="3864"/>
      <c r="AT36" s="3864"/>
      <c r="AU36" s="3864"/>
      <c r="AV36" s="3864"/>
      <c r="AW36" s="3864"/>
      <c r="AX36" s="3864"/>
      <c r="AY36" s="3864"/>
      <c r="AZ36" s="3864"/>
      <c r="BA36" s="3864"/>
      <c r="BB36" s="3864"/>
      <c r="BC36" s="3864"/>
      <c r="BD36" s="3864"/>
      <c r="BE36" s="3864"/>
      <c r="BF36" s="3864"/>
      <c r="BG36" s="3864"/>
      <c r="BH36" s="3864"/>
      <c r="BI36" s="3864"/>
      <c r="BJ36" s="3864"/>
      <c r="BK36" s="3864"/>
      <c r="BL36" s="3864"/>
      <c r="BM36" s="3864"/>
      <c r="BN36" s="3864"/>
      <c r="BO36" s="3864"/>
      <c r="BP36" s="3864"/>
      <c r="BQ36" s="3864"/>
      <c r="BR36" s="3864"/>
      <c r="BS36" s="3864"/>
      <c r="BT36" s="3864"/>
      <c r="BU36" s="3864"/>
    </row>
    <row r="37" spans="1:73" s="2792" customFormat="1" ht="15.75" customHeight="1">
      <c r="A37" s="3111">
        <v>9669</v>
      </c>
      <c r="B37" s="2750" t="s">
        <v>3011</v>
      </c>
      <c r="C37" s="3366" t="s">
        <v>3007</v>
      </c>
      <c r="D37" s="3366"/>
      <c r="E37" s="3366"/>
      <c r="F37" s="2828"/>
      <c r="G37" s="2829">
        <v>0.3</v>
      </c>
      <c r="H37" s="2830"/>
      <c r="I37" s="2726">
        <v>37.299999999999997</v>
      </c>
      <c r="J37" s="3122" t="s">
        <v>373</v>
      </c>
      <c r="K37" s="2832">
        <v>4</v>
      </c>
      <c r="L37" s="3846"/>
      <c r="M37" s="3336" t="s">
        <v>3435</v>
      </c>
      <c r="N37" s="2751">
        <v>2</v>
      </c>
      <c r="O37" s="3060"/>
      <c r="P37" s="2725">
        <v>64</v>
      </c>
      <c r="Q37" s="3060"/>
      <c r="R37" s="2449"/>
      <c r="S37" s="3065"/>
      <c r="T37" s="2947"/>
      <c r="U37" s="2948"/>
      <c r="V37" s="2947"/>
      <c r="W37" s="2949"/>
      <c r="X37" s="2951">
        <v>0.01</v>
      </c>
      <c r="Y37" s="2253"/>
      <c r="Z37" s="2836">
        <v>20647</v>
      </c>
      <c r="AA37" s="2837"/>
      <c r="AB37" s="1441"/>
      <c r="AC37" s="1393">
        <f t="shared" si="0"/>
        <v>0</v>
      </c>
      <c r="AD37" s="1393">
        <f t="shared" si="1"/>
        <v>0</v>
      </c>
      <c r="AE37" s="3783"/>
      <c r="AF37" s="1393">
        <f t="shared" si="2"/>
        <v>0</v>
      </c>
      <c r="AG37" s="3864"/>
      <c r="AH37" s="3864"/>
      <c r="AI37" s="3864"/>
      <c r="AJ37" s="3864"/>
      <c r="AK37" s="3864"/>
      <c r="AL37" s="3864"/>
      <c r="AM37" s="3864"/>
      <c r="AN37" s="3864"/>
      <c r="AO37" s="3864"/>
      <c r="AP37" s="3864"/>
      <c r="AQ37" s="3864"/>
      <c r="AR37" s="3864"/>
      <c r="AS37" s="3864"/>
      <c r="AT37" s="3864"/>
      <c r="AU37" s="3864"/>
      <c r="AV37" s="3864"/>
      <c r="AW37" s="3864"/>
      <c r="AX37" s="3864"/>
      <c r="AY37" s="3864"/>
      <c r="AZ37" s="3864"/>
      <c r="BA37" s="3864"/>
      <c r="BB37" s="3864"/>
      <c r="BC37" s="3864"/>
      <c r="BD37" s="3864"/>
      <c r="BE37" s="3864"/>
      <c r="BF37" s="3864"/>
      <c r="BG37" s="3864"/>
      <c r="BH37" s="3864"/>
      <c r="BI37" s="3864"/>
      <c r="BJ37" s="3864"/>
      <c r="BK37" s="3864"/>
      <c r="BL37" s="3864"/>
      <c r="BM37" s="3864"/>
      <c r="BN37" s="3864"/>
      <c r="BO37" s="3864"/>
      <c r="BP37" s="3864"/>
      <c r="BQ37" s="3864"/>
      <c r="BR37" s="3864"/>
      <c r="BS37" s="3864"/>
      <c r="BT37" s="3864"/>
      <c r="BU37" s="3864"/>
    </row>
    <row r="38" spans="1:73" s="2792" customFormat="1" ht="15.75" customHeight="1">
      <c r="A38" s="3111">
        <v>9670</v>
      </c>
      <c r="B38" s="2750" t="s">
        <v>2885</v>
      </c>
      <c r="C38" s="3366" t="s">
        <v>3007</v>
      </c>
      <c r="D38" s="3366"/>
      <c r="E38" s="3366"/>
      <c r="F38" s="2828"/>
      <c r="G38" s="2829">
        <v>0.3</v>
      </c>
      <c r="H38" s="2830"/>
      <c r="I38" s="2726">
        <v>37.299999999999997</v>
      </c>
      <c r="J38" s="3122" t="s">
        <v>373</v>
      </c>
      <c r="K38" s="2832">
        <v>4</v>
      </c>
      <c r="L38" s="3846"/>
      <c r="M38" s="3336" t="s">
        <v>3436</v>
      </c>
      <c r="N38" s="2751">
        <v>2</v>
      </c>
      <c r="O38" s="3060"/>
      <c r="P38" s="2725">
        <v>64</v>
      </c>
      <c r="Q38" s="3060"/>
      <c r="R38" s="2449"/>
      <c r="S38" s="3065"/>
      <c r="T38" s="2947"/>
      <c r="U38" s="2948"/>
      <c r="V38" s="2947"/>
      <c r="W38" s="2949"/>
      <c r="X38" s="2951">
        <v>0.01</v>
      </c>
      <c r="Y38" s="2253"/>
      <c r="Z38" s="2836">
        <v>20647</v>
      </c>
      <c r="AA38" s="2837"/>
      <c r="AB38" s="1441"/>
      <c r="AC38" s="1393">
        <f t="shared" si="0"/>
        <v>0</v>
      </c>
      <c r="AD38" s="1393">
        <f t="shared" si="1"/>
        <v>0</v>
      </c>
      <c r="AE38" s="3783"/>
      <c r="AF38" s="1393">
        <f t="shared" si="2"/>
        <v>0</v>
      </c>
      <c r="AG38" s="3864"/>
      <c r="AH38" s="3864"/>
      <c r="AI38" s="3864"/>
      <c r="AJ38" s="3864"/>
      <c r="AK38" s="3864"/>
      <c r="AL38" s="3864"/>
      <c r="AM38" s="3864"/>
      <c r="AN38" s="3864"/>
      <c r="AO38" s="3864"/>
      <c r="AP38" s="3864"/>
      <c r="AQ38" s="3864"/>
      <c r="AR38" s="3864"/>
      <c r="AS38" s="3864"/>
      <c r="AT38" s="3864"/>
      <c r="AU38" s="3864"/>
      <c r="AV38" s="3864"/>
      <c r="AW38" s="3864"/>
      <c r="AX38" s="3864"/>
      <c r="AY38" s="3864"/>
      <c r="AZ38" s="3864"/>
      <c r="BA38" s="3864"/>
      <c r="BB38" s="3864"/>
      <c r="BC38" s="3864"/>
      <c r="BD38" s="3864"/>
      <c r="BE38" s="3864"/>
      <c r="BF38" s="3864"/>
      <c r="BG38" s="3864"/>
      <c r="BH38" s="3864"/>
      <c r="BI38" s="3864"/>
      <c r="BJ38" s="3864"/>
      <c r="BK38" s="3864"/>
      <c r="BL38" s="3864"/>
      <c r="BM38" s="3864"/>
      <c r="BN38" s="3864"/>
      <c r="BO38" s="3864"/>
      <c r="BP38" s="3864"/>
      <c r="BQ38" s="3864"/>
      <c r="BR38" s="3864"/>
      <c r="BS38" s="3864"/>
      <c r="BT38" s="3864"/>
      <c r="BU38" s="3864"/>
    </row>
    <row r="39" spans="1:73" s="2792" customFormat="1" ht="15.75" customHeight="1">
      <c r="A39" s="3111">
        <v>9671</v>
      </c>
      <c r="B39" s="2750" t="s">
        <v>3013</v>
      </c>
      <c r="C39" s="3366" t="s">
        <v>3007</v>
      </c>
      <c r="D39" s="3366"/>
      <c r="E39" s="3366"/>
      <c r="F39" s="2828"/>
      <c r="G39" s="2829">
        <v>0.3</v>
      </c>
      <c r="H39" s="2830"/>
      <c r="I39" s="2726">
        <v>37.299999999999997</v>
      </c>
      <c r="J39" s="3122" t="s">
        <v>373</v>
      </c>
      <c r="K39" s="2832">
        <v>4</v>
      </c>
      <c r="L39" s="3846"/>
      <c r="M39" s="3336" t="s">
        <v>3437</v>
      </c>
      <c r="N39" s="2751">
        <v>2</v>
      </c>
      <c r="O39" s="3060"/>
      <c r="P39" s="2725">
        <v>64</v>
      </c>
      <c r="Q39" s="3060"/>
      <c r="R39" s="2449"/>
      <c r="S39" s="3065"/>
      <c r="T39" s="2947"/>
      <c r="U39" s="2948"/>
      <c r="V39" s="2947"/>
      <c r="W39" s="2949"/>
      <c r="X39" s="2951">
        <v>0.01</v>
      </c>
      <c r="Y39" s="2253"/>
      <c r="Z39" s="2836">
        <v>20647</v>
      </c>
      <c r="AA39" s="2837"/>
      <c r="AB39" s="1441"/>
      <c r="AC39" s="1393">
        <f t="shared" si="0"/>
        <v>0</v>
      </c>
      <c r="AD39" s="1393">
        <f t="shared" si="1"/>
        <v>0</v>
      </c>
      <c r="AE39" s="3783"/>
      <c r="AF39" s="1393">
        <f t="shared" si="2"/>
        <v>0</v>
      </c>
      <c r="AG39" s="3864"/>
      <c r="AH39" s="3864"/>
      <c r="AI39" s="3864"/>
      <c r="AJ39" s="3864"/>
      <c r="AK39" s="3864"/>
      <c r="AL39" s="3864"/>
      <c r="AM39" s="3864"/>
      <c r="AN39" s="3864"/>
      <c r="AO39" s="3864"/>
      <c r="AP39" s="3864"/>
      <c r="AQ39" s="3864"/>
      <c r="AR39" s="3864"/>
      <c r="AS39" s="3864"/>
      <c r="AT39" s="3864"/>
      <c r="AU39" s="3864"/>
      <c r="AV39" s="3864"/>
      <c r="AW39" s="3864"/>
      <c r="AX39" s="3864"/>
      <c r="AY39" s="3864"/>
      <c r="AZ39" s="3864"/>
      <c r="BA39" s="3864"/>
      <c r="BB39" s="3864"/>
      <c r="BC39" s="3864"/>
      <c r="BD39" s="3864"/>
      <c r="BE39" s="3864"/>
      <c r="BF39" s="3864"/>
      <c r="BG39" s="3864"/>
      <c r="BH39" s="3864"/>
      <c r="BI39" s="3864"/>
      <c r="BJ39" s="3864"/>
      <c r="BK39" s="3864"/>
      <c r="BL39" s="3864"/>
      <c r="BM39" s="3864"/>
      <c r="BN39" s="3864"/>
      <c r="BO39" s="3864"/>
      <c r="BP39" s="3864"/>
      <c r="BQ39" s="3864"/>
      <c r="BR39" s="3864"/>
      <c r="BS39" s="3864"/>
      <c r="BT39" s="3864"/>
      <c r="BU39" s="3864"/>
    </row>
    <row r="40" spans="1:73" s="2792" customFormat="1" ht="15.75" customHeight="1">
      <c r="A40" s="2749">
        <v>9683</v>
      </c>
      <c r="B40" s="2750" t="s">
        <v>3014</v>
      </c>
      <c r="C40" s="3366" t="s">
        <v>3015</v>
      </c>
      <c r="D40" s="3366"/>
      <c r="E40" s="3366"/>
      <c r="F40" s="3112"/>
      <c r="G40" s="2829" t="s">
        <v>680</v>
      </c>
      <c r="H40" s="2830"/>
      <c r="I40" s="2726">
        <v>37.299999999999997</v>
      </c>
      <c r="J40" s="2831"/>
      <c r="K40" s="2832">
        <v>4</v>
      </c>
      <c r="L40" s="3839"/>
      <c r="M40" s="3367" t="s">
        <v>3438</v>
      </c>
      <c r="N40" s="2946"/>
      <c r="O40" s="2947"/>
      <c r="P40" s="2948"/>
      <c r="Q40" s="2947"/>
      <c r="R40" s="2576"/>
      <c r="S40" s="3065"/>
      <c r="T40" s="2947"/>
      <c r="U40" s="2948"/>
      <c r="V40" s="2947"/>
      <c r="W40" s="2949"/>
      <c r="X40" s="3066"/>
      <c r="Y40" s="2857"/>
      <c r="Z40" s="2856"/>
      <c r="AA40" s="2857"/>
      <c r="AB40" s="2680"/>
      <c r="AC40" s="1393">
        <f t="shared" si="0"/>
        <v>0</v>
      </c>
      <c r="AD40" s="1393">
        <f t="shared" si="1"/>
        <v>0</v>
      </c>
      <c r="AE40" s="3783"/>
      <c r="AF40" s="1393">
        <f t="shared" si="2"/>
        <v>0</v>
      </c>
      <c r="AG40" s="3864"/>
      <c r="AH40" s="3864"/>
      <c r="AI40" s="3864"/>
      <c r="AJ40" s="3864"/>
      <c r="AK40" s="3864"/>
      <c r="AL40" s="3864"/>
      <c r="AM40" s="3864"/>
      <c r="AN40" s="3864"/>
      <c r="AO40" s="3864"/>
      <c r="AP40" s="3864"/>
      <c r="AQ40" s="3864"/>
      <c r="AR40" s="3864"/>
      <c r="AS40" s="3864"/>
      <c r="AT40" s="3864"/>
      <c r="AU40" s="3864"/>
      <c r="AV40" s="3864"/>
      <c r="AW40" s="3864"/>
      <c r="AX40" s="3864"/>
      <c r="AY40" s="3864"/>
      <c r="AZ40" s="3864"/>
      <c r="BA40" s="3864"/>
      <c r="BB40" s="3864"/>
      <c r="BC40" s="3864"/>
      <c r="BD40" s="3864"/>
      <c r="BE40" s="3864"/>
      <c r="BF40" s="3864"/>
      <c r="BG40" s="3864"/>
      <c r="BH40" s="3864"/>
      <c r="BI40" s="3864"/>
      <c r="BJ40" s="3864"/>
      <c r="BK40" s="3864"/>
      <c r="BL40" s="3864"/>
      <c r="BM40" s="3864"/>
      <c r="BN40" s="3864"/>
      <c r="BO40" s="3864"/>
      <c r="BP40" s="3864"/>
      <c r="BQ40" s="3864"/>
      <c r="BR40" s="3864"/>
      <c r="BS40" s="3864"/>
      <c r="BT40" s="3864"/>
      <c r="BU40" s="3864"/>
    </row>
    <row r="41" spans="1:73" s="2792" customFormat="1" ht="15.75" customHeight="1">
      <c r="A41" s="2749">
        <v>9684</v>
      </c>
      <c r="B41" s="2750" t="s">
        <v>3016</v>
      </c>
      <c r="C41" s="3366" t="s">
        <v>3007</v>
      </c>
      <c r="D41" s="3366"/>
      <c r="E41" s="3366"/>
      <c r="F41" s="3112"/>
      <c r="G41" s="2829" t="s">
        <v>680</v>
      </c>
      <c r="H41" s="2830"/>
      <c r="I41" s="2726">
        <v>37.299999999999997</v>
      </c>
      <c r="J41" s="2831"/>
      <c r="K41" s="2832">
        <v>4</v>
      </c>
      <c r="L41" s="3839"/>
      <c r="M41" s="3367" t="s">
        <v>3439</v>
      </c>
      <c r="N41" s="2946"/>
      <c r="O41" s="2947"/>
      <c r="P41" s="2948"/>
      <c r="Q41" s="2947"/>
      <c r="R41" s="2576"/>
      <c r="S41" s="3065"/>
      <c r="T41" s="2947"/>
      <c r="U41" s="2948"/>
      <c r="V41" s="2947"/>
      <c r="W41" s="2949"/>
      <c r="X41" s="3066"/>
      <c r="Y41" s="2857"/>
      <c r="Z41" s="2856"/>
      <c r="AA41" s="2857"/>
      <c r="AB41" s="2680"/>
      <c r="AC41" s="1393">
        <f t="shared" si="0"/>
        <v>0</v>
      </c>
      <c r="AD41" s="1393">
        <f t="shared" si="1"/>
        <v>0</v>
      </c>
      <c r="AE41" s="3783"/>
      <c r="AF41" s="1393">
        <f t="shared" si="2"/>
        <v>0</v>
      </c>
      <c r="AG41" s="3864"/>
      <c r="AH41" s="3864"/>
      <c r="AI41" s="3864"/>
      <c r="AJ41" s="3864"/>
      <c r="AK41" s="3864"/>
      <c r="AL41" s="3864"/>
      <c r="AM41" s="3864"/>
      <c r="AN41" s="3864"/>
      <c r="AO41" s="3864"/>
      <c r="AP41" s="3864"/>
      <c r="AQ41" s="3864"/>
      <c r="AR41" s="3864"/>
      <c r="AS41" s="3864"/>
      <c r="AT41" s="3864"/>
      <c r="AU41" s="3864"/>
      <c r="AV41" s="3864"/>
      <c r="AW41" s="3864"/>
      <c r="AX41" s="3864"/>
      <c r="AY41" s="3864"/>
      <c r="AZ41" s="3864"/>
      <c r="BA41" s="3864"/>
      <c r="BB41" s="3864"/>
      <c r="BC41" s="3864"/>
      <c r="BD41" s="3864"/>
      <c r="BE41" s="3864"/>
      <c r="BF41" s="3864"/>
      <c r="BG41" s="3864"/>
      <c r="BH41" s="3864"/>
      <c r="BI41" s="3864"/>
      <c r="BJ41" s="3864"/>
      <c r="BK41" s="3864"/>
      <c r="BL41" s="3864"/>
      <c r="BM41" s="3864"/>
      <c r="BN41" s="3864"/>
      <c r="BO41" s="3864"/>
      <c r="BP41" s="3864"/>
      <c r="BQ41" s="3864"/>
      <c r="BR41" s="3864"/>
      <c r="BS41" s="3864"/>
      <c r="BT41" s="3864"/>
      <c r="BU41" s="3864"/>
    </row>
    <row r="42" spans="1:73" s="1171" customFormat="1" ht="15.75" customHeight="1">
      <c r="A42" s="2875">
        <v>9685</v>
      </c>
      <c r="B42" s="2876" t="s">
        <v>3017</v>
      </c>
      <c r="C42" s="2914" t="s">
        <v>3018</v>
      </c>
      <c r="D42" s="2914"/>
      <c r="E42" s="2914"/>
      <c r="F42" s="2915"/>
      <c r="G42" s="2761">
        <v>0.3</v>
      </c>
      <c r="H42" s="2880"/>
      <c r="I42" s="2726">
        <v>37.299999999999997</v>
      </c>
      <c r="J42" s="2881"/>
      <c r="K42" s="2882">
        <v>4</v>
      </c>
      <c r="L42" s="3839"/>
      <c r="M42" s="3367" t="s">
        <v>3440</v>
      </c>
      <c r="N42" s="2946"/>
      <c r="O42" s="2947"/>
      <c r="P42" s="2948"/>
      <c r="Q42" s="2947"/>
      <c r="R42" s="2576"/>
      <c r="S42" s="3065"/>
      <c r="T42" s="2947"/>
      <c r="U42" s="2948"/>
      <c r="V42" s="2947"/>
      <c r="W42" s="2949"/>
      <c r="X42" s="3066"/>
      <c r="Y42" s="2857"/>
      <c r="Z42" s="2856"/>
      <c r="AA42" s="2857"/>
      <c r="AB42" s="2680"/>
      <c r="AC42" s="1393">
        <f t="shared" si="0"/>
        <v>0</v>
      </c>
      <c r="AD42" s="1393">
        <f t="shared" si="1"/>
        <v>0</v>
      </c>
      <c r="AE42" s="3783"/>
      <c r="AF42" s="1393">
        <f t="shared" si="2"/>
        <v>0</v>
      </c>
      <c r="AG42" s="3865"/>
      <c r="AH42" s="3865"/>
      <c r="AI42" s="3865"/>
      <c r="AJ42" s="3865"/>
      <c r="AK42" s="3865"/>
      <c r="AL42" s="3865"/>
      <c r="AM42" s="3865"/>
      <c r="AN42" s="3865"/>
      <c r="AO42" s="3865"/>
      <c r="AP42" s="3865"/>
      <c r="AQ42" s="3865"/>
      <c r="AR42" s="3865"/>
      <c r="AS42" s="3865"/>
      <c r="AT42" s="3865"/>
      <c r="AU42" s="3865"/>
      <c r="AV42" s="3865"/>
      <c r="AW42" s="3865"/>
      <c r="AX42" s="3865"/>
      <c r="AY42" s="3865"/>
      <c r="AZ42" s="3865"/>
      <c r="BA42" s="3865"/>
      <c r="BB42" s="3865"/>
      <c r="BC42" s="3865"/>
      <c r="BD42" s="3865"/>
      <c r="BE42" s="3865"/>
      <c r="BF42" s="3865"/>
      <c r="BG42" s="3865"/>
      <c r="BH42" s="3865"/>
      <c r="BI42" s="3865"/>
      <c r="BJ42" s="3865"/>
      <c r="BK42" s="3865"/>
      <c r="BL42" s="3865"/>
      <c r="BM42" s="3865"/>
      <c r="BN42" s="3865"/>
      <c r="BO42" s="3865"/>
      <c r="BP42" s="3865"/>
      <c r="BQ42" s="3865"/>
      <c r="BR42" s="3865"/>
      <c r="BS42" s="3865"/>
      <c r="BT42" s="3865"/>
      <c r="BU42" s="3865"/>
    </row>
    <row r="43" spans="1:73" s="1171" customFormat="1" ht="15.75" customHeight="1" thickBot="1">
      <c r="A43" s="2884">
        <v>9686</v>
      </c>
      <c r="B43" s="2885" t="s">
        <v>3019</v>
      </c>
      <c r="C43" s="3358" t="s">
        <v>3020</v>
      </c>
      <c r="D43" s="3358"/>
      <c r="E43" s="3358"/>
      <c r="F43" s="2886"/>
      <c r="G43" s="2887">
        <v>0.3</v>
      </c>
      <c r="H43" s="3263"/>
      <c r="I43" s="3030">
        <v>37.299999999999997</v>
      </c>
      <c r="J43" s="2889"/>
      <c r="K43" s="3116">
        <v>4</v>
      </c>
      <c r="L43" s="3848"/>
      <c r="M43" s="3368" t="s">
        <v>3021</v>
      </c>
      <c r="N43" s="3033"/>
      <c r="O43" s="3034"/>
      <c r="P43" s="3035"/>
      <c r="Q43" s="3034"/>
      <c r="R43" s="2472"/>
      <c r="S43" s="3037"/>
      <c r="T43" s="3034"/>
      <c r="U43" s="3035"/>
      <c r="V43" s="3034"/>
      <c r="W43" s="3036"/>
      <c r="X43" s="3369"/>
      <c r="Y43" s="2897"/>
      <c r="Z43" s="3370"/>
      <c r="AA43" s="2897"/>
      <c r="AB43" s="2483"/>
      <c r="AC43" s="1393">
        <f t="shared" si="0"/>
        <v>0</v>
      </c>
      <c r="AD43" s="1393">
        <f t="shared" si="1"/>
        <v>0</v>
      </c>
      <c r="AE43" s="3783"/>
      <c r="AF43" s="1393">
        <f t="shared" si="2"/>
        <v>0</v>
      </c>
      <c r="AG43" s="3865"/>
      <c r="AH43" s="3865"/>
      <c r="AI43" s="3865"/>
      <c r="AJ43" s="3865"/>
      <c r="AK43" s="3865"/>
      <c r="AL43" s="3865"/>
      <c r="AM43" s="3865"/>
      <c r="AN43" s="3865"/>
      <c r="AO43" s="3865"/>
      <c r="AP43" s="3865"/>
      <c r="AQ43" s="3865"/>
      <c r="AR43" s="3865"/>
      <c r="AS43" s="3865"/>
      <c r="AT43" s="3865"/>
      <c r="AU43" s="3865"/>
      <c r="AV43" s="3865"/>
      <c r="AW43" s="3865"/>
      <c r="AX43" s="3865"/>
      <c r="AY43" s="3865"/>
      <c r="AZ43" s="3865"/>
      <c r="BA43" s="3865"/>
      <c r="BB43" s="3865"/>
      <c r="BC43" s="3865"/>
      <c r="BD43" s="3865"/>
      <c r="BE43" s="3865"/>
      <c r="BF43" s="3865"/>
      <c r="BG43" s="3865"/>
      <c r="BH43" s="3865"/>
      <c r="BI43" s="3865"/>
      <c r="BJ43" s="3865"/>
      <c r="BK43" s="3865"/>
      <c r="BL43" s="3865"/>
      <c r="BM43" s="3865"/>
      <c r="BN43" s="3865"/>
      <c r="BO43" s="3865"/>
      <c r="BP43" s="3865"/>
      <c r="BQ43" s="3865"/>
      <c r="BR43" s="3865"/>
      <c r="BS43" s="3865"/>
      <c r="BT43" s="3865"/>
      <c r="BU43" s="3865"/>
    </row>
    <row r="44" spans="1:73" s="2792" customFormat="1" ht="30" customHeight="1" thickBot="1">
      <c r="A44" s="3879"/>
      <c r="B44" s="1197" t="s">
        <v>3022</v>
      </c>
      <c r="C44" s="3880"/>
      <c r="D44" s="3880"/>
      <c r="E44" s="3880"/>
      <c r="F44" s="3881"/>
      <c r="G44" s="3805"/>
      <c r="H44" s="3882"/>
      <c r="I44" s="3807" t="s">
        <v>373</v>
      </c>
      <c r="J44" s="3810" t="s">
        <v>373</v>
      </c>
      <c r="K44" s="3882"/>
      <c r="L44" s="2592"/>
      <c r="M44" s="3809" t="s">
        <v>373</v>
      </c>
      <c r="N44" s="3805"/>
      <c r="O44" s="3810"/>
      <c r="P44" s="3807"/>
      <c r="Q44" s="3810"/>
      <c r="R44" s="2592"/>
      <c r="S44" s="3810"/>
      <c r="T44" s="3810"/>
      <c r="U44" s="3807"/>
      <c r="V44" s="3810"/>
      <c r="W44" s="3812"/>
      <c r="X44" s="3813"/>
      <c r="Y44" s="3806"/>
      <c r="Z44" s="3814" t="s">
        <v>373</v>
      </c>
      <c r="AA44" s="3806"/>
      <c r="AB44" s="2670"/>
      <c r="AC44" s="3883"/>
      <c r="AD44" s="3883"/>
      <c r="AE44" s="3883"/>
      <c r="AF44" s="3883"/>
      <c r="AG44" s="3864"/>
      <c r="AH44" s="3864"/>
      <c r="AI44" s="3864"/>
      <c r="AJ44" s="3864"/>
      <c r="AK44" s="3864"/>
      <c r="AL44" s="3864"/>
      <c r="AM44" s="3864"/>
      <c r="AN44" s="3864"/>
      <c r="AO44" s="3864"/>
      <c r="AP44" s="3864"/>
      <c r="AQ44" s="3864"/>
      <c r="AR44" s="3864"/>
      <c r="AS44" s="3864"/>
      <c r="AT44" s="3864"/>
      <c r="AU44" s="3864"/>
      <c r="AV44" s="3864"/>
      <c r="AW44" s="3864"/>
      <c r="AX44" s="3864"/>
      <c r="AY44" s="3864"/>
      <c r="AZ44" s="3864"/>
      <c r="BA44" s="3864"/>
      <c r="BB44" s="3864"/>
      <c r="BC44" s="3864"/>
      <c r="BD44" s="3864"/>
      <c r="BE44" s="3864"/>
      <c r="BF44" s="3864"/>
      <c r="BG44" s="3864"/>
      <c r="BH44" s="3864"/>
      <c r="BI44" s="3864"/>
      <c r="BJ44" s="3864"/>
      <c r="BK44" s="3864"/>
      <c r="BL44" s="3864"/>
      <c r="BM44" s="3864"/>
      <c r="BN44" s="3864"/>
      <c r="BO44" s="3864"/>
      <c r="BP44" s="3864"/>
      <c r="BQ44" s="3864"/>
      <c r="BR44" s="3864"/>
      <c r="BS44" s="3864"/>
      <c r="BT44" s="3864"/>
      <c r="BU44" s="3864"/>
    </row>
    <row r="45" spans="1:73" s="3373" customFormat="1" ht="15.75" customHeight="1">
      <c r="A45" s="2875">
        <v>9660</v>
      </c>
      <c r="B45" s="2876" t="s">
        <v>2287</v>
      </c>
      <c r="C45" s="3371" t="s">
        <v>3023</v>
      </c>
      <c r="D45" s="2914"/>
      <c r="E45" s="2914"/>
      <c r="F45" s="2915"/>
      <c r="G45" s="2761">
        <v>0.3</v>
      </c>
      <c r="H45" s="2880"/>
      <c r="I45" s="2726">
        <v>37.299999999999997</v>
      </c>
      <c r="J45" s="2881"/>
      <c r="K45" s="2882">
        <v>4</v>
      </c>
      <c r="L45" s="3839"/>
      <c r="M45" s="3372" t="s">
        <v>3441</v>
      </c>
      <c r="N45" s="2946"/>
      <c r="O45" s="2947"/>
      <c r="P45" s="2948"/>
      <c r="Q45" s="2947"/>
      <c r="R45" s="2576"/>
      <c r="S45" s="3065"/>
      <c r="T45" s="2947"/>
      <c r="U45" s="2948"/>
      <c r="V45" s="2947"/>
      <c r="W45" s="2949"/>
      <c r="X45" s="3066"/>
      <c r="Y45" s="2855"/>
      <c r="Z45" s="2856"/>
      <c r="AA45" s="2857"/>
      <c r="AB45" s="1444"/>
      <c r="AC45" s="1393">
        <f t="shared" si="0"/>
        <v>0</v>
      </c>
      <c r="AD45" s="1393">
        <f t="shared" si="1"/>
        <v>0</v>
      </c>
      <c r="AE45" s="3783"/>
      <c r="AF45" s="1393">
        <f t="shared" si="2"/>
        <v>0</v>
      </c>
      <c r="AG45" s="3866"/>
      <c r="AH45" s="3866"/>
      <c r="AI45" s="3866"/>
      <c r="AJ45" s="3866"/>
      <c r="AK45" s="3866"/>
      <c r="AL45" s="3866"/>
      <c r="AM45" s="3866"/>
      <c r="AN45" s="3866"/>
      <c r="AO45" s="3866"/>
      <c r="AP45" s="3866"/>
      <c r="AQ45" s="3866"/>
      <c r="AR45" s="3866"/>
      <c r="AS45" s="3866"/>
      <c r="AT45" s="3866"/>
      <c r="AU45" s="3866"/>
      <c r="AV45" s="3866"/>
      <c r="AW45" s="3866"/>
      <c r="AX45" s="3866"/>
      <c r="AY45" s="3866"/>
      <c r="AZ45" s="3866"/>
      <c r="BA45" s="3866"/>
      <c r="BB45" s="3866"/>
      <c r="BC45" s="3866"/>
      <c r="BD45" s="3866"/>
      <c r="BE45" s="3866"/>
      <c r="BF45" s="3866"/>
      <c r="BG45" s="3866"/>
      <c r="BH45" s="3866"/>
      <c r="BI45" s="3866"/>
      <c r="BJ45" s="3866"/>
      <c r="BK45" s="3866"/>
      <c r="BL45" s="3866"/>
      <c r="BM45" s="3866"/>
      <c r="BN45" s="3866"/>
      <c r="BO45" s="3866"/>
      <c r="BP45" s="3866"/>
      <c r="BQ45" s="3866"/>
      <c r="BR45" s="3866"/>
      <c r="BS45" s="3866"/>
      <c r="BT45" s="3866"/>
      <c r="BU45" s="3866"/>
    </row>
    <row r="46" spans="1:73" s="1171" customFormat="1" ht="15.75" customHeight="1" thickBot="1">
      <c r="A46" s="2884" t="s">
        <v>3024</v>
      </c>
      <c r="B46" s="2885" t="s">
        <v>3025</v>
      </c>
      <c r="C46" s="3358" t="s">
        <v>2479</v>
      </c>
      <c r="D46" s="3358"/>
      <c r="E46" s="3358"/>
      <c r="F46" s="2886"/>
      <c r="G46" s="2887" t="s">
        <v>219</v>
      </c>
      <c r="H46" s="3263"/>
      <c r="I46" s="3030">
        <v>45.7</v>
      </c>
      <c r="J46" s="2889"/>
      <c r="K46" s="3116">
        <v>5</v>
      </c>
      <c r="L46" s="3848"/>
      <c r="M46" s="3368"/>
      <c r="N46" s="3033"/>
      <c r="O46" s="3034"/>
      <c r="P46" s="3035"/>
      <c r="Q46" s="3034"/>
      <c r="R46" s="2472"/>
      <c r="S46" s="3037"/>
      <c r="T46" s="3034"/>
      <c r="U46" s="3035"/>
      <c r="V46" s="3034"/>
      <c r="W46" s="3036"/>
      <c r="X46" s="3369"/>
      <c r="Y46" s="2897"/>
      <c r="Z46" s="3370"/>
      <c r="AA46" s="2897"/>
      <c r="AB46" s="2483"/>
      <c r="AC46" s="1393">
        <f t="shared" si="0"/>
        <v>0</v>
      </c>
      <c r="AD46" s="1393">
        <f t="shared" si="1"/>
        <v>0</v>
      </c>
      <c r="AE46" s="3783"/>
      <c r="AF46" s="1393">
        <f t="shared" si="2"/>
        <v>0</v>
      </c>
      <c r="AG46" s="3865"/>
      <c r="AH46" s="3865"/>
      <c r="AI46" s="3865"/>
      <c r="AJ46" s="3865"/>
      <c r="AK46" s="3865"/>
      <c r="AL46" s="3865"/>
      <c r="AM46" s="3865"/>
      <c r="AN46" s="3865"/>
      <c r="AO46" s="3865"/>
      <c r="AP46" s="3865"/>
      <c r="AQ46" s="3865"/>
      <c r="AR46" s="3865"/>
      <c r="AS46" s="3865"/>
      <c r="AT46" s="3865"/>
      <c r="AU46" s="3865"/>
      <c r="AV46" s="3865"/>
      <c r="AW46" s="3865"/>
      <c r="AX46" s="3865"/>
      <c r="AY46" s="3865"/>
      <c r="AZ46" s="3865"/>
      <c r="BA46" s="3865"/>
      <c r="BB46" s="3865"/>
      <c r="BC46" s="3865"/>
      <c r="BD46" s="3865"/>
      <c r="BE46" s="3865"/>
      <c r="BF46" s="3865"/>
      <c r="BG46" s="3865"/>
      <c r="BH46" s="3865"/>
      <c r="BI46" s="3865"/>
      <c r="BJ46" s="3865"/>
      <c r="BK46" s="3865"/>
      <c r="BL46" s="3865"/>
      <c r="BM46" s="3865"/>
      <c r="BN46" s="3865"/>
      <c r="BO46" s="3865"/>
      <c r="BP46" s="3865"/>
      <c r="BQ46" s="3865"/>
      <c r="BR46" s="3865"/>
      <c r="BS46" s="3865"/>
      <c r="BT46" s="3865"/>
      <c r="BU46" s="3865"/>
    </row>
    <row r="47" spans="1:73" s="2792" customFormat="1" ht="30" customHeight="1" thickBot="1">
      <c r="A47" s="3879"/>
      <c r="B47" s="1197" t="s">
        <v>3026</v>
      </c>
      <c r="C47" s="3880"/>
      <c r="D47" s="3880"/>
      <c r="E47" s="3880"/>
      <c r="F47" s="3881"/>
      <c r="G47" s="3805"/>
      <c r="H47" s="3882"/>
      <c r="I47" s="3807" t="s">
        <v>373</v>
      </c>
      <c r="J47" s="3810" t="s">
        <v>373</v>
      </c>
      <c r="K47" s="3882"/>
      <c r="L47" s="2592"/>
      <c r="M47" s="3809" t="s">
        <v>373</v>
      </c>
      <c r="N47" s="3805"/>
      <c r="O47" s="3810"/>
      <c r="P47" s="3807"/>
      <c r="Q47" s="3810"/>
      <c r="R47" s="2592"/>
      <c r="S47" s="3810"/>
      <c r="T47" s="3810"/>
      <c r="U47" s="3807"/>
      <c r="V47" s="3810"/>
      <c r="W47" s="3812"/>
      <c r="X47" s="3813"/>
      <c r="Y47" s="3806"/>
      <c r="Z47" s="3814" t="s">
        <v>373</v>
      </c>
      <c r="AA47" s="3806"/>
      <c r="AB47" s="2670"/>
      <c r="AC47" s="3883"/>
      <c r="AD47" s="3883"/>
      <c r="AE47" s="3883"/>
      <c r="AF47" s="3883"/>
      <c r="AG47" s="3864"/>
      <c r="AH47" s="3864"/>
      <c r="AI47" s="3864"/>
      <c r="AJ47" s="3864"/>
      <c r="AK47" s="3864"/>
      <c r="AL47" s="3864"/>
      <c r="AM47" s="3864"/>
      <c r="AN47" s="3864"/>
      <c r="AO47" s="3864"/>
      <c r="AP47" s="3864"/>
      <c r="AQ47" s="3864"/>
      <c r="AR47" s="3864"/>
      <c r="AS47" s="3864"/>
      <c r="AT47" s="3864"/>
      <c r="AU47" s="3864"/>
      <c r="AV47" s="3864"/>
      <c r="AW47" s="3864"/>
      <c r="AX47" s="3864"/>
      <c r="AY47" s="3864"/>
      <c r="AZ47" s="3864"/>
      <c r="BA47" s="3864"/>
      <c r="BB47" s="3864"/>
      <c r="BC47" s="3864"/>
      <c r="BD47" s="3864"/>
      <c r="BE47" s="3864"/>
      <c r="BF47" s="3864"/>
      <c r="BG47" s="3864"/>
      <c r="BH47" s="3864"/>
      <c r="BI47" s="3864"/>
      <c r="BJ47" s="3864"/>
      <c r="BK47" s="3864"/>
      <c r="BL47" s="3864"/>
      <c r="BM47" s="3864"/>
      <c r="BN47" s="3864"/>
      <c r="BO47" s="3864"/>
      <c r="BP47" s="3864"/>
      <c r="BQ47" s="3864"/>
      <c r="BR47" s="3864"/>
      <c r="BS47" s="3864"/>
      <c r="BT47" s="3864"/>
      <c r="BU47" s="3864"/>
    </row>
    <row r="48" spans="1:73" s="1071" customFormat="1" ht="15.75" customHeight="1" thickBot="1">
      <c r="A48" s="3374">
        <v>9870</v>
      </c>
      <c r="B48" s="2291" t="s">
        <v>3012</v>
      </c>
      <c r="C48" s="3375" t="s">
        <v>2832</v>
      </c>
      <c r="D48" s="2288"/>
      <c r="E48" s="2288"/>
      <c r="F48" s="3376"/>
      <c r="G48" s="2287">
        <v>0.2</v>
      </c>
      <c r="H48" s="3377"/>
      <c r="I48" s="2293">
        <v>24.9</v>
      </c>
      <c r="J48" s="2292" t="s">
        <v>373</v>
      </c>
      <c r="K48" s="3378">
        <v>3</v>
      </c>
      <c r="L48" s="3837"/>
      <c r="M48" s="3379" t="s">
        <v>3442</v>
      </c>
      <c r="N48" s="2994"/>
      <c r="O48" s="2995"/>
      <c r="P48" s="2996"/>
      <c r="Q48" s="2995"/>
      <c r="R48" s="2551"/>
      <c r="S48" s="2998"/>
      <c r="T48" s="2995"/>
      <c r="U48" s="2996"/>
      <c r="V48" s="2995"/>
      <c r="W48" s="2997"/>
      <c r="X48" s="3380">
        <v>0.02</v>
      </c>
      <c r="Y48" s="2289"/>
      <c r="Z48" s="3381">
        <v>11590</v>
      </c>
      <c r="AA48" s="3382"/>
      <c r="AB48" s="2488"/>
      <c r="AC48" s="1393">
        <f t="shared" si="0"/>
        <v>0</v>
      </c>
      <c r="AD48" s="1393">
        <f t="shared" si="1"/>
        <v>0</v>
      </c>
      <c r="AE48" s="3783"/>
      <c r="AF48" s="1393">
        <f t="shared" si="2"/>
        <v>0</v>
      </c>
      <c r="AG48" s="1070"/>
      <c r="AH48" s="1070"/>
      <c r="AI48" s="1070"/>
      <c r="AJ48" s="1070"/>
      <c r="AK48" s="1070"/>
      <c r="AL48" s="1070"/>
      <c r="AM48" s="1070"/>
      <c r="AN48" s="1070"/>
      <c r="AO48" s="1070"/>
      <c r="AP48" s="1070"/>
      <c r="AQ48" s="1070"/>
      <c r="AR48" s="1070"/>
      <c r="AS48" s="1070"/>
      <c r="AT48" s="1070"/>
      <c r="AU48" s="1070"/>
      <c r="AV48" s="1070"/>
      <c r="AW48" s="1070"/>
      <c r="AX48" s="1070"/>
      <c r="AY48" s="1070"/>
      <c r="AZ48" s="1070"/>
      <c r="BA48" s="1070"/>
      <c r="BB48" s="1070"/>
      <c r="BC48" s="1070"/>
      <c r="BD48" s="1070"/>
      <c r="BE48" s="1070"/>
      <c r="BF48" s="1070"/>
      <c r="BG48" s="1070"/>
      <c r="BH48" s="1070"/>
      <c r="BI48" s="1070"/>
      <c r="BJ48" s="1070"/>
      <c r="BK48" s="1070"/>
      <c r="BL48" s="1070"/>
      <c r="BM48" s="1070"/>
      <c r="BN48" s="1070"/>
      <c r="BO48" s="1070"/>
      <c r="BP48" s="1070"/>
      <c r="BQ48" s="1070"/>
      <c r="BR48" s="1070"/>
      <c r="BS48" s="1070"/>
      <c r="BT48" s="1070"/>
      <c r="BU48" s="1070"/>
    </row>
    <row r="49" spans="1:73" s="2792" customFormat="1" ht="30" customHeight="1" thickBot="1">
      <c r="A49" s="3879"/>
      <c r="B49" s="1197" t="s">
        <v>3027</v>
      </c>
      <c r="C49" s="3880"/>
      <c r="D49" s="3880"/>
      <c r="E49" s="3880"/>
      <c r="F49" s="3881"/>
      <c r="G49" s="3805"/>
      <c r="H49" s="3882"/>
      <c r="I49" s="3807" t="s">
        <v>373</v>
      </c>
      <c r="J49" s="3810" t="s">
        <v>373</v>
      </c>
      <c r="K49" s="3882"/>
      <c r="L49" s="2592"/>
      <c r="M49" s="3809" t="s">
        <v>373</v>
      </c>
      <c r="N49" s="3805"/>
      <c r="O49" s="3810"/>
      <c r="P49" s="3807"/>
      <c r="Q49" s="3810"/>
      <c r="R49" s="2592"/>
      <c r="S49" s="3810"/>
      <c r="T49" s="3810"/>
      <c r="U49" s="3807"/>
      <c r="V49" s="3810"/>
      <c r="W49" s="3812"/>
      <c r="X49" s="3813"/>
      <c r="Y49" s="3806"/>
      <c r="Z49" s="3814" t="s">
        <v>373</v>
      </c>
      <c r="AA49" s="3806"/>
      <c r="AB49" s="2670"/>
      <c r="AC49" s="3883"/>
      <c r="AD49" s="3883"/>
      <c r="AE49" s="3883"/>
      <c r="AF49" s="3883"/>
      <c r="AG49" s="3864"/>
      <c r="AH49" s="3864"/>
      <c r="AI49" s="3864"/>
      <c r="AJ49" s="3864"/>
      <c r="AK49" s="3864"/>
      <c r="AL49" s="3864"/>
      <c r="AM49" s="3864"/>
      <c r="AN49" s="3864"/>
      <c r="AO49" s="3864"/>
      <c r="AP49" s="3864"/>
      <c r="AQ49" s="3864"/>
      <c r="AR49" s="3864"/>
      <c r="AS49" s="3864"/>
      <c r="AT49" s="3864"/>
      <c r="AU49" s="3864"/>
      <c r="AV49" s="3864"/>
      <c r="AW49" s="3864"/>
      <c r="AX49" s="3864"/>
      <c r="AY49" s="3864"/>
      <c r="AZ49" s="3864"/>
      <c r="BA49" s="3864"/>
      <c r="BB49" s="3864"/>
      <c r="BC49" s="3864"/>
      <c r="BD49" s="3864"/>
      <c r="BE49" s="3864"/>
      <c r="BF49" s="3864"/>
      <c r="BG49" s="3864"/>
      <c r="BH49" s="3864"/>
      <c r="BI49" s="3864"/>
      <c r="BJ49" s="3864"/>
      <c r="BK49" s="3864"/>
      <c r="BL49" s="3864"/>
      <c r="BM49" s="3864"/>
      <c r="BN49" s="3864"/>
      <c r="BO49" s="3864"/>
      <c r="BP49" s="3864"/>
      <c r="BQ49" s="3864"/>
      <c r="BR49" s="3864"/>
      <c r="BS49" s="3864"/>
      <c r="BT49" s="3864"/>
      <c r="BU49" s="3864"/>
    </row>
    <row r="50" spans="1:73" s="2792" customFormat="1" ht="15.75" customHeight="1">
      <c r="A50" s="3098">
        <v>9859</v>
      </c>
      <c r="B50" s="3099" t="s">
        <v>3028</v>
      </c>
      <c r="C50" s="3100" t="s">
        <v>3029</v>
      </c>
      <c r="D50" s="3101"/>
      <c r="E50" s="3101"/>
      <c r="F50" s="3102"/>
      <c r="G50" s="3050" t="s">
        <v>3030</v>
      </c>
      <c r="H50" s="3103"/>
      <c r="I50" s="2734">
        <v>85.8</v>
      </c>
      <c r="J50" s="3104" t="s">
        <v>373</v>
      </c>
      <c r="K50" s="3105">
        <v>7</v>
      </c>
      <c r="L50" s="3845"/>
      <c r="M50" s="3334" t="s">
        <v>3443</v>
      </c>
      <c r="N50" s="3058"/>
      <c r="O50" s="3020"/>
      <c r="P50" s="3021"/>
      <c r="Q50" s="3020"/>
      <c r="R50" s="2601"/>
      <c r="S50" s="3019"/>
      <c r="T50" s="3020"/>
      <c r="U50" s="3021"/>
      <c r="V50" s="3020"/>
      <c r="W50" s="3022"/>
      <c r="X50" s="3383"/>
      <c r="Y50" s="3384"/>
      <c r="Z50" s="3385"/>
      <c r="AA50" s="3386"/>
      <c r="AB50" s="3857"/>
      <c r="AC50" s="1393">
        <f t="shared" si="0"/>
        <v>0</v>
      </c>
      <c r="AD50" s="1393">
        <f t="shared" si="1"/>
        <v>0</v>
      </c>
      <c r="AE50" s="3783"/>
      <c r="AF50" s="1393">
        <f t="shared" si="2"/>
        <v>0</v>
      </c>
      <c r="AG50" s="3864"/>
      <c r="AH50" s="3864"/>
      <c r="AI50" s="3864"/>
      <c r="AJ50" s="3864"/>
      <c r="AK50" s="3864"/>
      <c r="AL50" s="3864"/>
      <c r="AM50" s="3864"/>
      <c r="AN50" s="3864"/>
      <c r="AO50" s="3864"/>
      <c r="AP50" s="3864"/>
      <c r="AQ50" s="3864"/>
      <c r="AR50" s="3864"/>
      <c r="AS50" s="3864"/>
      <c r="AT50" s="3864"/>
      <c r="AU50" s="3864"/>
      <c r="AV50" s="3864"/>
      <c r="AW50" s="3864"/>
      <c r="AX50" s="3864"/>
      <c r="AY50" s="3864"/>
      <c r="AZ50" s="3864"/>
      <c r="BA50" s="3864"/>
      <c r="BB50" s="3864"/>
      <c r="BC50" s="3864"/>
      <c r="BD50" s="3864"/>
      <c r="BE50" s="3864"/>
      <c r="BF50" s="3864"/>
      <c r="BG50" s="3864"/>
      <c r="BH50" s="3864"/>
      <c r="BI50" s="3864"/>
      <c r="BJ50" s="3864"/>
      <c r="BK50" s="3864"/>
      <c r="BL50" s="3864"/>
      <c r="BM50" s="3864"/>
      <c r="BN50" s="3864"/>
      <c r="BO50" s="3864"/>
      <c r="BP50" s="3864"/>
      <c r="BQ50" s="3864"/>
      <c r="BR50" s="3864"/>
      <c r="BS50" s="3864"/>
      <c r="BT50" s="3864"/>
      <c r="BU50" s="3864"/>
    </row>
    <row r="51" spans="1:73" s="2792" customFormat="1" ht="15.75" customHeight="1">
      <c r="A51" s="2752">
        <v>9865</v>
      </c>
      <c r="B51" s="2753" t="s">
        <v>3031</v>
      </c>
      <c r="C51" s="2838" t="s">
        <v>3032</v>
      </c>
      <c r="D51" s="2839"/>
      <c r="E51" s="2839"/>
      <c r="F51" s="3294"/>
      <c r="G51" s="2756" t="s">
        <v>3030</v>
      </c>
      <c r="H51" s="2757"/>
      <c r="I51" s="2726">
        <v>85.8</v>
      </c>
      <c r="J51" s="2758" t="s">
        <v>373</v>
      </c>
      <c r="K51" s="2759">
        <v>7</v>
      </c>
      <c r="L51" s="3849"/>
      <c r="M51" s="3387" t="s">
        <v>3444</v>
      </c>
      <c r="N51" s="2946"/>
      <c r="O51" s="2947"/>
      <c r="P51" s="2948"/>
      <c r="Q51" s="2947"/>
      <c r="R51" s="2576"/>
      <c r="S51" s="3065"/>
      <c r="T51" s="2947"/>
      <c r="U51" s="2948"/>
      <c r="V51" s="2947"/>
      <c r="W51" s="2949"/>
      <c r="X51" s="3388"/>
      <c r="Y51" s="3389"/>
      <c r="Z51" s="3390"/>
      <c r="AA51" s="3391"/>
      <c r="AB51" s="3858"/>
      <c r="AC51" s="1393">
        <f t="shared" si="0"/>
        <v>0</v>
      </c>
      <c r="AD51" s="1393">
        <f t="shared" si="1"/>
        <v>0</v>
      </c>
      <c r="AE51" s="3783"/>
      <c r="AF51" s="1393">
        <f t="shared" si="2"/>
        <v>0</v>
      </c>
      <c r="AG51" s="3864"/>
      <c r="AH51" s="3864"/>
      <c r="AI51" s="3864"/>
      <c r="AJ51" s="3864"/>
      <c r="AK51" s="3864"/>
      <c r="AL51" s="3864"/>
      <c r="AM51" s="3864"/>
      <c r="AN51" s="3864"/>
      <c r="AO51" s="3864"/>
      <c r="AP51" s="3864"/>
      <c r="AQ51" s="3864"/>
      <c r="AR51" s="3864"/>
      <c r="AS51" s="3864"/>
      <c r="AT51" s="3864"/>
      <c r="AU51" s="3864"/>
      <c r="AV51" s="3864"/>
      <c r="AW51" s="3864"/>
      <c r="AX51" s="3864"/>
      <c r="AY51" s="3864"/>
      <c r="AZ51" s="3864"/>
      <c r="BA51" s="3864"/>
      <c r="BB51" s="3864"/>
      <c r="BC51" s="3864"/>
      <c r="BD51" s="3864"/>
      <c r="BE51" s="3864"/>
      <c r="BF51" s="3864"/>
      <c r="BG51" s="3864"/>
      <c r="BH51" s="3864"/>
      <c r="BI51" s="3864"/>
      <c r="BJ51" s="3864"/>
      <c r="BK51" s="3864"/>
      <c r="BL51" s="3864"/>
      <c r="BM51" s="3864"/>
      <c r="BN51" s="3864"/>
      <c r="BO51" s="3864"/>
      <c r="BP51" s="3864"/>
      <c r="BQ51" s="3864"/>
      <c r="BR51" s="3864"/>
      <c r="BS51" s="3864"/>
      <c r="BT51" s="3864"/>
      <c r="BU51" s="3864"/>
    </row>
    <row r="52" spans="1:73" s="2792" customFormat="1" ht="15.75" customHeight="1">
      <c r="A52" s="2749">
        <v>9861</v>
      </c>
      <c r="B52" s="2750" t="s">
        <v>2545</v>
      </c>
      <c r="C52" s="2877" t="s">
        <v>2624</v>
      </c>
      <c r="D52" s="2912"/>
      <c r="E52" s="2912"/>
      <c r="F52" s="2879"/>
      <c r="G52" s="2761" t="s">
        <v>3030</v>
      </c>
      <c r="H52" s="3392"/>
      <c r="I52" s="2726">
        <v>45.7</v>
      </c>
      <c r="J52" s="2831" t="s">
        <v>373</v>
      </c>
      <c r="K52" s="2832">
        <v>5</v>
      </c>
      <c r="L52" s="3843"/>
      <c r="M52" s="3336" t="s">
        <v>3445</v>
      </c>
      <c r="N52" s="2946"/>
      <c r="O52" s="2947"/>
      <c r="P52" s="2948"/>
      <c r="Q52" s="2947"/>
      <c r="R52" s="2576"/>
      <c r="S52" s="3065"/>
      <c r="T52" s="2947"/>
      <c r="U52" s="2948"/>
      <c r="V52" s="2947"/>
      <c r="W52" s="2949"/>
      <c r="X52" s="3121"/>
      <c r="Y52" s="2918"/>
      <c r="Z52" s="2919"/>
      <c r="AA52" s="2920"/>
      <c r="AB52" s="3859"/>
      <c r="AC52" s="1393">
        <f t="shared" si="0"/>
        <v>0</v>
      </c>
      <c r="AD52" s="1393">
        <f t="shared" si="1"/>
        <v>0</v>
      </c>
      <c r="AE52" s="3783"/>
      <c r="AF52" s="1393">
        <f t="shared" si="2"/>
        <v>0</v>
      </c>
      <c r="AG52" s="3864"/>
      <c r="AH52" s="3864"/>
      <c r="AI52" s="3864"/>
      <c r="AJ52" s="3864"/>
      <c r="AK52" s="3864"/>
      <c r="AL52" s="3864"/>
      <c r="AM52" s="3864"/>
      <c r="AN52" s="3864"/>
      <c r="AO52" s="3864"/>
      <c r="AP52" s="3864"/>
      <c r="AQ52" s="3864"/>
      <c r="AR52" s="3864"/>
      <c r="AS52" s="3864"/>
      <c r="AT52" s="3864"/>
      <c r="AU52" s="3864"/>
      <c r="AV52" s="3864"/>
      <c r="AW52" s="3864"/>
      <c r="AX52" s="3864"/>
      <c r="AY52" s="3864"/>
      <c r="AZ52" s="3864"/>
      <c r="BA52" s="3864"/>
      <c r="BB52" s="3864"/>
      <c r="BC52" s="3864"/>
      <c r="BD52" s="3864"/>
      <c r="BE52" s="3864"/>
      <c r="BF52" s="3864"/>
      <c r="BG52" s="3864"/>
      <c r="BH52" s="3864"/>
      <c r="BI52" s="3864"/>
      <c r="BJ52" s="3864"/>
      <c r="BK52" s="3864"/>
      <c r="BL52" s="3864"/>
      <c r="BM52" s="3864"/>
      <c r="BN52" s="3864"/>
      <c r="BO52" s="3864"/>
      <c r="BP52" s="3864"/>
      <c r="BQ52" s="3864"/>
      <c r="BR52" s="3864"/>
      <c r="BS52" s="3864"/>
      <c r="BT52" s="3864"/>
      <c r="BU52" s="3864"/>
    </row>
    <row r="53" spans="1:73" s="2792" customFormat="1" ht="15.75" customHeight="1">
      <c r="A53" s="2752">
        <v>9860</v>
      </c>
      <c r="B53" s="2753" t="s">
        <v>2445</v>
      </c>
      <c r="C53" s="2849" t="s">
        <v>2671</v>
      </c>
      <c r="D53" s="2754"/>
      <c r="E53" s="2754"/>
      <c r="F53" s="2755"/>
      <c r="G53" s="2761" t="s">
        <v>3030</v>
      </c>
      <c r="H53" s="3393"/>
      <c r="I53" s="2867">
        <v>45.7</v>
      </c>
      <c r="J53" s="2758" t="s">
        <v>373</v>
      </c>
      <c r="K53" s="2759">
        <v>5</v>
      </c>
      <c r="L53" s="3849"/>
      <c r="M53" s="3394" t="s">
        <v>3446</v>
      </c>
      <c r="N53" s="2946"/>
      <c r="O53" s="2947"/>
      <c r="P53" s="2948"/>
      <c r="Q53" s="2947"/>
      <c r="R53" s="2576"/>
      <c r="S53" s="3065"/>
      <c r="T53" s="2947"/>
      <c r="U53" s="2948"/>
      <c r="V53" s="2947"/>
      <c r="W53" s="2949"/>
      <c r="X53" s="3388"/>
      <c r="Y53" s="3389"/>
      <c r="Z53" s="3390"/>
      <c r="AA53" s="3391"/>
      <c r="AB53" s="3858"/>
      <c r="AC53" s="1393">
        <f t="shared" si="0"/>
        <v>0</v>
      </c>
      <c r="AD53" s="1393">
        <f t="shared" si="1"/>
        <v>0</v>
      </c>
      <c r="AE53" s="3783"/>
      <c r="AF53" s="1393">
        <f t="shared" si="2"/>
        <v>0</v>
      </c>
      <c r="AG53" s="3864"/>
      <c r="AH53" s="3864"/>
      <c r="AI53" s="3864"/>
      <c r="AJ53" s="3864"/>
      <c r="AK53" s="3864"/>
      <c r="AL53" s="3864"/>
      <c r="AM53" s="3864"/>
      <c r="AN53" s="3864"/>
      <c r="AO53" s="3864"/>
      <c r="AP53" s="3864"/>
      <c r="AQ53" s="3864"/>
      <c r="AR53" s="3864"/>
      <c r="AS53" s="3864"/>
      <c r="AT53" s="3864"/>
      <c r="AU53" s="3864"/>
      <c r="AV53" s="3864"/>
      <c r="AW53" s="3864"/>
      <c r="AX53" s="3864"/>
      <c r="AY53" s="3864"/>
      <c r="AZ53" s="3864"/>
      <c r="BA53" s="3864"/>
      <c r="BB53" s="3864"/>
      <c r="BC53" s="3864"/>
      <c r="BD53" s="3864"/>
      <c r="BE53" s="3864"/>
      <c r="BF53" s="3864"/>
      <c r="BG53" s="3864"/>
      <c r="BH53" s="3864"/>
      <c r="BI53" s="3864"/>
      <c r="BJ53" s="3864"/>
      <c r="BK53" s="3864"/>
      <c r="BL53" s="3864"/>
      <c r="BM53" s="3864"/>
      <c r="BN53" s="3864"/>
      <c r="BO53" s="3864"/>
      <c r="BP53" s="3864"/>
      <c r="BQ53" s="3864"/>
      <c r="BR53" s="3864"/>
      <c r="BS53" s="3864"/>
      <c r="BT53" s="3864"/>
      <c r="BU53" s="3864"/>
    </row>
    <row r="54" spans="1:73" s="2792" customFormat="1" ht="15.75" customHeight="1">
      <c r="A54" s="2749">
        <v>9863</v>
      </c>
      <c r="B54" s="2750" t="s">
        <v>3033</v>
      </c>
      <c r="C54" s="2877" t="s">
        <v>3034</v>
      </c>
      <c r="D54" s="2912"/>
      <c r="E54" s="2912"/>
      <c r="F54" s="2915"/>
      <c r="G54" s="2762" t="s">
        <v>3030</v>
      </c>
      <c r="H54" s="3392"/>
      <c r="I54" s="2726">
        <v>45.7</v>
      </c>
      <c r="J54" s="2831"/>
      <c r="K54" s="2832">
        <v>5</v>
      </c>
      <c r="L54" s="2449"/>
      <c r="M54" s="3063" t="s">
        <v>3447</v>
      </c>
      <c r="N54" s="2946"/>
      <c r="O54" s="2947"/>
      <c r="P54" s="2948"/>
      <c r="Q54" s="2947"/>
      <c r="R54" s="2576"/>
      <c r="S54" s="3065"/>
      <c r="T54" s="2947"/>
      <c r="U54" s="2948"/>
      <c r="V54" s="2947"/>
      <c r="W54" s="2949"/>
      <c r="X54" s="2917"/>
      <c r="Y54" s="2920"/>
      <c r="Z54" s="2919"/>
      <c r="AA54" s="2920"/>
      <c r="AB54" s="2678"/>
      <c r="AC54" s="1393">
        <f t="shared" si="0"/>
        <v>0</v>
      </c>
      <c r="AD54" s="1393">
        <f t="shared" si="1"/>
        <v>0</v>
      </c>
      <c r="AE54" s="3783"/>
      <c r="AF54" s="1393">
        <f t="shared" si="2"/>
        <v>0</v>
      </c>
      <c r="AG54" s="3864"/>
      <c r="AH54" s="3864"/>
      <c r="AI54" s="3864"/>
      <c r="AJ54" s="3864"/>
      <c r="AK54" s="3864"/>
      <c r="AL54" s="3864"/>
      <c r="AM54" s="3864"/>
      <c r="AN54" s="3864"/>
      <c r="AO54" s="3864"/>
      <c r="AP54" s="3864"/>
      <c r="AQ54" s="3864"/>
      <c r="AR54" s="3864"/>
      <c r="AS54" s="3864"/>
      <c r="AT54" s="3864"/>
      <c r="AU54" s="3864"/>
      <c r="AV54" s="3864"/>
      <c r="AW54" s="3864"/>
      <c r="AX54" s="3864"/>
      <c r="AY54" s="3864"/>
      <c r="AZ54" s="3864"/>
      <c r="BA54" s="3864"/>
      <c r="BB54" s="3864"/>
      <c r="BC54" s="3864"/>
      <c r="BD54" s="3864"/>
      <c r="BE54" s="3864"/>
      <c r="BF54" s="3864"/>
      <c r="BG54" s="3864"/>
      <c r="BH54" s="3864"/>
      <c r="BI54" s="3864"/>
      <c r="BJ54" s="3864"/>
      <c r="BK54" s="3864"/>
      <c r="BL54" s="3864"/>
      <c r="BM54" s="3864"/>
      <c r="BN54" s="3864"/>
      <c r="BO54" s="3864"/>
      <c r="BP54" s="3864"/>
      <c r="BQ54" s="3864"/>
      <c r="BR54" s="3864"/>
      <c r="BS54" s="3864"/>
      <c r="BT54" s="3864"/>
      <c r="BU54" s="3864"/>
    </row>
    <row r="55" spans="1:73" s="2337" customFormat="1" ht="15.75" customHeight="1" thickBot="1">
      <c r="A55" s="3395">
        <v>9864</v>
      </c>
      <c r="B55" s="3244" t="s">
        <v>3035</v>
      </c>
      <c r="C55" s="3396" t="s">
        <v>3034</v>
      </c>
      <c r="D55" s="3397"/>
      <c r="E55" s="3397"/>
      <c r="F55" s="3398"/>
      <c r="G55" s="3399" t="s">
        <v>3030</v>
      </c>
      <c r="H55" s="3400"/>
      <c r="I55" s="3401">
        <v>45.7</v>
      </c>
      <c r="J55" s="3402"/>
      <c r="K55" s="3403">
        <v>5</v>
      </c>
      <c r="L55" s="2566"/>
      <c r="M55" s="3404" t="s">
        <v>3448</v>
      </c>
      <c r="N55" s="3033"/>
      <c r="O55" s="3034"/>
      <c r="P55" s="3035"/>
      <c r="Q55" s="3034"/>
      <c r="R55" s="2472"/>
      <c r="S55" s="3037"/>
      <c r="T55" s="3034"/>
      <c r="U55" s="3035"/>
      <c r="V55" s="3034"/>
      <c r="W55" s="3036"/>
      <c r="X55" s="3405"/>
      <c r="Y55" s="3037"/>
      <c r="Z55" s="3406"/>
      <c r="AA55" s="3037"/>
      <c r="AB55" s="2483"/>
      <c r="AC55" s="1393">
        <f t="shared" si="0"/>
        <v>0</v>
      </c>
      <c r="AD55" s="1393">
        <f t="shared" si="1"/>
        <v>0</v>
      </c>
      <c r="AE55" s="3783"/>
      <c r="AF55" s="1393">
        <f t="shared" si="2"/>
        <v>0</v>
      </c>
      <c r="AG55" s="3867"/>
      <c r="AH55" s="3867"/>
      <c r="AI55" s="3867"/>
      <c r="AJ55" s="3867"/>
      <c r="AK55" s="3867"/>
      <c r="AL55" s="3867"/>
      <c r="AM55" s="3867"/>
      <c r="AN55" s="3867"/>
      <c r="AO55" s="3867"/>
      <c r="AP55" s="3867"/>
      <c r="AQ55" s="3867"/>
      <c r="AR55" s="3867"/>
      <c r="AS55" s="3867"/>
      <c r="AT55" s="3867"/>
      <c r="AU55" s="3867"/>
      <c r="AV55" s="3867"/>
      <c r="AW55" s="3867"/>
      <c r="AX55" s="3867"/>
      <c r="AY55" s="3867"/>
      <c r="AZ55" s="3867"/>
      <c r="BA55" s="3867"/>
      <c r="BB55" s="3867"/>
      <c r="BC55" s="3867"/>
      <c r="BD55" s="3867"/>
      <c r="BE55" s="3867"/>
      <c r="BF55" s="3867"/>
      <c r="BG55" s="3867"/>
      <c r="BH55" s="3867"/>
      <c r="BI55" s="3867"/>
      <c r="BJ55" s="3867"/>
      <c r="BK55" s="3867"/>
      <c r="BL55" s="3867"/>
      <c r="BM55" s="3867"/>
      <c r="BN55" s="3867"/>
      <c r="BO55" s="3867"/>
      <c r="BP55" s="3867"/>
      <c r="BQ55" s="3867"/>
      <c r="BR55" s="3867"/>
      <c r="BS55" s="3867"/>
      <c r="BT55" s="3867"/>
      <c r="BU55" s="3867"/>
    </row>
    <row r="56" spans="1:73" s="2792" customFormat="1" ht="30" customHeight="1" thickBot="1">
      <c r="A56" s="3879"/>
      <c r="B56" s="1197" t="s">
        <v>3036</v>
      </c>
      <c r="C56" s="3880"/>
      <c r="D56" s="3880"/>
      <c r="E56" s="3880"/>
      <c r="F56" s="3881"/>
      <c r="G56" s="3805"/>
      <c r="H56" s="3882"/>
      <c r="I56" s="3807" t="s">
        <v>373</v>
      </c>
      <c r="J56" s="3810" t="s">
        <v>373</v>
      </c>
      <c r="K56" s="3882"/>
      <c r="L56" s="2592"/>
      <c r="M56" s="3809" t="s">
        <v>373</v>
      </c>
      <c r="N56" s="3805"/>
      <c r="O56" s="3810"/>
      <c r="P56" s="3807"/>
      <c r="Q56" s="3810"/>
      <c r="R56" s="2592"/>
      <c r="S56" s="3810"/>
      <c r="T56" s="3810"/>
      <c r="U56" s="3807"/>
      <c r="V56" s="3810"/>
      <c r="W56" s="3812"/>
      <c r="X56" s="3813"/>
      <c r="Y56" s="3806"/>
      <c r="Z56" s="3814" t="s">
        <v>373</v>
      </c>
      <c r="AA56" s="3806"/>
      <c r="AB56" s="2670"/>
      <c r="AC56" s="3883"/>
      <c r="AD56" s="3883"/>
      <c r="AE56" s="3883"/>
      <c r="AF56" s="3883"/>
      <c r="AG56" s="3864"/>
      <c r="AH56" s="3864"/>
      <c r="AI56" s="3864"/>
      <c r="AJ56" s="3864"/>
      <c r="AK56" s="3864"/>
      <c r="AL56" s="3864"/>
      <c r="AM56" s="3864"/>
      <c r="AN56" s="3864"/>
      <c r="AO56" s="3864"/>
      <c r="AP56" s="3864"/>
      <c r="AQ56" s="3864"/>
      <c r="AR56" s="3864"/>
      <c r="AS56" s="3864"/>
      <c r="AT56" s="3864"/>
      <c r="AU56" s="3864"/>
      <c r="AV56" s="3864"/>
      <c r="AW56" s="3864"/>
      <c r="AX56" s="3864"/>
      <c r="AY56" s="3864"/>
      <c r="AZ56" s="3864"/>
      <c r="BA56" s="3864"/>
      <c r="BB56" s="3864"/>
      <c r="BC56" s="3864"/>
      <c r="BD56" s="3864"/>
      <c r="BE56" s="3864"/>
      <c r="BF56" s="3864"/>
      <c r="BG56" s="3864"/>
      <c r="BH56" s="3864"/>
      <c r="BI56" s="3864"/>
      <c r="BJ56" s="3864"/>
      <c r="BK56" s="3864"/>
      <c r="BL56" s="3864"/>
      <c r="BM56" s="3864"/>
      <c r="BN56" s="3864"/>
      <c r="BO56" s="3864"/>
      <c r="BP56" s="3864"/>
      <c r="BQ56" s="3864"/>
      <c r="BR56" s="3864"/>
      <c r="BS56" s="3864"/>
      <c r="BT56" s="3864"/>
      <c r="BU56" s="3864"/>
    </row>
    <row r="57" spans="1:73" s="2792" customFormat="1" ht="27" customHeight="1" thickBot="1">
      <c r="A57" s="3005">
        <v>9625</v>
      </c>
      <c r="B57" s="3006" t="s">
        <v>3037</v>
      </c>
      <c r="C57" s="4509" t="s">
        <v>3038</v>
      </c>
      <c r="D57" s="4510"/>
      <c r="E57" s="4510"/>
      <c r="F57" s="4562"/>
      <c r="G57" s="3008">
        <v>0.5</v>
      </c>
      <c r="H57" s="3009"/>
      <c r="I57" s="2991">
        <v>24.9</v>
      </c>
      <c r="J57" s="3010" t="s">
        <v>373</v>
      </c>
      <c r="K57" s="3011">
        <v>3</v>
      </c>
      <c r="L57" s="3841"/>
      <c r="M57" s="3325" t="s">
        <v>3449</v>
      </c>
      <c r="N57" s="2994"/>
      <c r="O57" s="2995"/>
      <c r="P57" s="2996"/>
      <c r="Q57" s="2995"/>
      <c r="R57" s="2551"/>
      <c r="S57" s="2998"/>
      <c r="T57" s="2995"/>
      <c r="U57" s="2996"/>
      <c r="V57" s="2995"/>
      <c r="W57" s="2997"/>
      <c r="X57" s="2984">
        <v>0.02</v>
      </c>
      <c r="Y57" s="2985"/>
      <c r="Z57" s="3001">
        <v>5500</v>
      </c>
      <c r="AA57" s="3013"/>
      <c r="AB57" s="2697"/>
      <c r="AC57" s="1393">
        <f t="shared" si="0"/>
        <v>0</v>
      </c>
      <c r="AD57" s="1393">
        <f t="shared" si="1"/>
        <v>0</v>
      </c>
      <c r="AE57" s="3783"/>
      <c r="AF57" s="1393">
        <f t="shared" si="2"/>
        <v>0</v>
      </c>
      <c r="AG57" s="3864"/>
      <c r="AH57" s="3864"/>
      <c r="AI57" s="3864"/>
      <c r="AJ57" s="3864"/>
      <c r="AK57" s="3864"/>
      <c r="AL57" s="3864"/>
      <c r="AM57" s="3864"/>
      <c r="AN57" s="3864"/>
      <c r="AO57" s="3864"/>
      <c r="AP57" s="3864"/>
      <c r="AQ57" s="3864"/>
      <c r="AR57" s="3864"/>
      <c r="AS57" s="3864"/>
      <c r="AT57" s="3864"/>
      <c r="AU57" s="3864"/>
      <c r="AV57" s="3864"/>
      <c r="AW57" s="3864"/>
      <c r="AX57" s="3864"/>
      <c r="AY57" s="3864"/>
      <c r="AZ57" s="3864"/>
      <c r="BA57" s="3864"/>
      <c r="BB57" s="3864"/>
      <c r="BC57" s="3864"/>
      <c r="BD57" s="3864"/>
      <c r="BE57" s="3864"/>
      <c r="BF57" s="3864"/>
      <c r="BG57" s="3864"/>
      <c r="BH57" s="3864"/>
      <c r="BI57" s="3864"/>
      <c r="BJ57" s="3864"/>
      <c r="BK57" s="3864"/>
      <c r="BL57" s="3864"/>
      <c r="BM57" s="3864"/>
      <c r="BN57" s="3864"/>
      <c r="BO57" s="3864"/>
      <c r="BP57" s="3864"/>
      <c r="BQ57" s="3864"/>
      <c r="BR57" s="3864"/>
      <c r="BS57" s="3864"/>
      <c r="BT57" s="3864"/>
      <c r="BU57" s="3864"/>
    </row>
    <row r="58" spans="1:73" s="2792" customFormat="1" ht="30" customHeight="1" thickBot="1">
      <c r="A58" s="3879"/>
      <c r="B58" s="1197" t="s">
        <v>3039</v>
      </c>
      <c r="C58" s="3880"/>
      <c r="D58" s="3880"/>
      <c r="E58" s="3880"/>
      <c r="F58" s="3881"/>
      <c r="G58" s="3805"/>
      <c r="H58" s="3882"/>
      <c r="I58" s="3807" t="s">
        <v>373</v>
      </c>
      <c r="J58" s="3810" t="s">
        <v>373</v>
      </c>
      <c r="K58" s="3882"/>
      <c r="L58" s="2592"/>
      <c r="M58" s="3809" t="s">
        <v>373</v>
      </c>
      <c r="N58" s="3805"/>
      <c r="O58" s="3810"/>
      <c r="P58" s="3807"/>
      <c r="Q58" s="3810"/>
      <c r="R58" s="2592"/>
      <c r="S58" s="3810"/>
      <c r="T58" s="3810"/>
      <c r="U58" s="3807"/>
      <c r="V58" s="3810"/>
      <c r="W58" s="3812"/>
      <c r="X58" s="3813"/>
      <c r="Y58" s="3806"/>
      <c r="Z58" s="3814" t="s">
        <v>373</v>
      </c>
      <c r="AA58" s="3806"/>
      <c r="AB58" s="2670"/>
      <c r="AC58" s="3883"/>
      <c r="AD58" s="3883"/>
      <c r="AE58" s="3883"/>
      <c r="AF58" s="3883"/>
      <c r="AG58" s="3864"/>
      <c r="AH58" s="3864"/>
      <c r="AI58" s="3864"/>
      <c r="AJ58" s="3864"/>
      <c r="AK58" s="3864"/>
      <c r="AL58" s="3864"/>
      <c r="AM58" s="3864"/>
      <c r="AN58" s="3864"/>
      <c r="AO58" s="3864"/>
      <c r="AP58" s="3864"/>
      <c r="AQ58" s="3864"/>
      <c r="AR58" s="3864"/>
      <c r="AS58" s="3864"/>
      <c r="AT58" s="3864"/>
      <c r="AU58" s="3864"/>
      <c r="AV58" s="3864"/>
      <c r="AW58" s="3864"/>
      <c r="AX58" s="3864"/>
      <c r="AY58" s="3864"/>
      <c r="AZ58" s="3864"/>
      <c r="BA58" s="3864"/>
      <c r="BB58" s="3864"/>
      <c r="BC58" s="3864"/>
      <c r="BD58" s="3864"/>
      <c r="BE58" s="3864"/>
      <c r="BF58" s="3864"/>
      <c r="BG58" s="3864"/>
      <c r="BH58" s="3864"/>
      <c r="BI58" s="3864"/>
      <c r="BJ58" s="3864"/>
      <c r="BK58" s="3864"/>
      <c r="BL58" s="3864"/>
      <c r="BM58" s="3864"/>
      <c r="BN58" s="3864"/>
      <c r="BO58" s="3864"/>
      <c r="BP58" s="3864"/>
      <c r="BQ58" s="3864"/>
      <c r="BR58" s="3864"/>
      <c r="BS58" s="3864"/>
      <c r="BT58" s="3864"/>
      <c r="BU58" s="3864"/>
    </row>
    <row r="59" spans="1:73" s="2792" customFormat="1" ht="15.75" customHeight="1" thickBot="1">
      <c r="A59" s="3005">
        <v>9736</v>
      </c>
      <c r="B59" s="3207" t="s">
        <v>3040</v>
      </c>
      <c r="C59" s="3342" t="s">
        <v>3041</v>
      </c>
      <c r="D59" s="3343"/>
      <c r="E59" s="3343"/>
      <c r="F59" s="2979"/>
      <c r="G59" s="3008">
        <v>0.2</v>
      </c>
      <c r="H59" s="3009"/>
      <c r="I59" s="2991">
        <v>37.299999999999997</v>
      </c>
      <c r="J59" s="3165" t="s">
        <v>373</v>
      </c>
      <c r="K59" s="3011">
        <v>4</v>
      </c>
      <c r="L59" s="2627"/>
      <c r="M59" s="3325" t="s">
        <v>3450</v>
      </c>
      <c r="N59" s="2994"/>
      <c r="O59" s="2995"/>
      <c r="P59" s="2996"/>
      <c r="Q59" s="2995"/>
      <c r="R59" s="2551"/>
      <c r="S59" s="2998"/>
      <c r="T59" s="2995"/>
      <c r="U59" s="2996"/>
      <c r="V59" s="2995"/>
      <c r="W59" s="2997"/>
      <c r="X59" s="2984">
        <v>0.02</v>
      </c>
      <c r="Y59" s="3013"/>
      <c r="Z59" s="3001">
        <v>9364</v>
      </c>
      <c r="AA59" s="3013"/>
      <c r="AB59" s="2697"/>
      <c r="AC59" s="1393">
        <f t="shared" si="0"/>
        <v>0</v>
      </c>
      <c r="AD59" s="1393">
        <f t="shared" si="1"/>
        <v>0</v>
      </c>
      <c r="AE59" s="3783"/>
      <c r="AF59" s="1393">
        <f t="shared" si="2"/>
        <v>0</v>
      </c>
      <c r="AG59" s="3864"/>
      <c r="AH59" s="3864"/>
      <c r="AI59" s="3864"/>
      <c r="AJ59" s="3864"/>
      <c r="AK59" s="3864"/>
      <c r="AL59" s="3864"/>
      <c r="AM59" s="3864"/>
      <c r="AN59" s="3864"/>
      <c r="AO59" s="3864"/>
      <c r="AP59" s="3864"/>
      <c r="AQ59" s="3864"/>
      <c r="AR59" s="3864"/>
      <c r="AS59" s="3864"/>
      <c r="AT59" s="3864"/>
      <c r="AU59" s="3864"/>
      <c r="AV59" s="3864"/>
      <c r="AW59" s="3864"/>
      <c r="AX59" s="3864"/>
      <c r="AY59" s="3864"/>
      <c r="AZ59" s="3864"/>
      <c r="BA59" s="3864"/>
      <c r="BB59" s="3864"/>
      <c r="BC59" s="3864"/>
      <c r="BD59" s="3864"/>
      <c r="BE59" s="3864"/>
      <c r="BF59" s="3864"/>
      <c r="BG59" s="3864"/>
      <c r="BH59" s="3864"/>
      <c r="BI59" s="3864"/>
      <c r="BJ59" s="3864"/>
      <c r="BK59" s="3864"/>
      <c r="BL59" s="3864"/>
      <c r="BM59" s="3864"/>
      <c r="BN59" s="3864"/>
      <c r="BO59" s="3864"/>
      <c r="BP59" s="3864"/>
      <c r="BQ59" s="3864"/>
      <c r="BR59" s="3864"/>
      <c r="BS59" s="3864"/>
      <c r="BT59" s="3864"/>
      <c r="BU59" s="3864"/>
    </row>
    <row r="60" spans="1:73" s="2792" customFormat="1" ht="30" customHeight="1" thickBot="1">
      <c r="A60" s="3879"/>
      <c r="B60" s="1197" t="s">
        <v>3042</v>
      </c>
      <c r="C60" s="3880"/>
      <c r="D60" s="3880"/>
      <c r="E60" s="3880"/>
      <c r="F60" s="3881"/>
      <c r="G60" s="3805"/>
      <c r="H60" s="3882"/>
      <c r="I60" s="3807" t="s">
        <v>373</v>
      </c>
      <c r="J60" s="3810" t="s">
        <v>373</v>
      </c>
      <c r="K60" s="3882"/>
      <c r="L60" s="2592"/>
      <c r="M60" s="3809" t="s">
        <v>373</v>
      </c>
      <c r="N60" s="3805"/>
      <c r="O60" s="3810"/>
      <c r="P60" s="3807"/>
      <c r="Q60" s="3810"/>
      <c r="R60" s="2592"/>
      <c r="S60" s="3810"/>
      <c r="T60" s="3810"/>
      <c r="U60" s="3807"/>
      <c r="V60" s="3810"/>
      <c r="W60" s="3812"/>
      <c r="X60" s="3813"/>
      <c r="Y60" s="3806"/>
      <c r="Z60" s="3814" t="s">
        <v>373</v>
      </c>
      <c r="AA60" s="3806"/>
      <c r="AB60" s="2670"/>
      <c r="AC60" s="3883"/>
      <c r="AD60" s="3883"/>
      <c r="AE60" s="3883"/>
      <c r="AF60" s="3883"/>
      <c r="AG60" s="3864"/>
      <c r="AH60" s="3864"/>
      <c r="AI60" s="3864"/>
      <c r="AJ60" s="3864"/>
      <c r="AK60" s="3864"/>
      <c r="AL60" s="3864"/>
      <c r="AM60" s="3864"/>
      <c r="AN60" s="3864"/>
      <c r="AO60" s="3864"/>
      <c r="AP60" s="3864"/>
      <c r="AQ60" s="3864"/>
      <c r="AR60" s="3864"/>
      <c r="AS60" s="3864"/>
      <c r="AT60" s="3864"/>
      <c r="AU60" s="3864"/>
      <c r="AV60" s="3864"/>
      <c r="AW60" s="3864"/>
      <c r="AX60" s="3864"/>
      <c r="AY60" s="3864"/>
      <c r="AZ60" s="3864"/>
      <c r="BA60" s="3864"/>
      <c r="BB60" s="3864"/>
      <c r="BC60" s="3864"/>
      <c r="BD60" s="3864"/>
      <c r="BE60" s="3864"/>
      <c r="BF60" s="3864"/>
      <c r="BG60" s="3864"/>
      <c r="BH60" s="3864"/>
      <c r="BI60" s="3864"/>
      <c r="BJ60" s="3864"/>
      <c r="BK60" s="3864"/>
      <c r="BL60" s="3864"/>
      <c r="BM60" s="3864"/>
      <c r="BN60" s="3864"/>
      <c r="BO60" s="3864"/>
      <c r="BP60" s="3864"/>
      <c r="BQ60" s="3864"/>
      <c r="BR60" s="3864"/>
      <c r="BS60" s="3864"/>
      <c r="BT60" s="3864"/>
      <c r="BU60" s="3864"/>
    </row>
    <row r="61" spans="1:73" s="2792" customFormat="1" ht="15.75" customHeight="1">
      <c r="A61" s="2727">
        <v>9640</v>
      </c>
      <c r="B61" s="2728" t="s">
        <v>3043</v>
      </c>
      <c r="C61" s="3407" t="s">
        <v>3044</v>
      </c>
      <c r="D61" s="3408"/>
      <c r="E61" s="3408"/>
      <c r="F61" s="2731"/>
      <c r="G61" s="2732">
        <v>0.2</v>
      </c>
      <c r="H61" s="2733"/>
      <c r="I61" s="2734">
        <v>24.9</v>
      </c>
      <c r="J61" s="2735" t="s">
        <v>373</v>
      </c>
      <c r="K61" s="2736">
        <v>3</v>
      </c>
      <c r="L61" s="3842"/>
      <c r="M61" s="3334" t="s">
        <v>3451</v>
      </c>
      <c r="N61" s="3058"/>
      <c r="O61" s="3020"/>
      <c r="P61" s="3021"/>
      <c r="Q61" s="3020"/>
      <c r="R61" s="2601"/>
      <c r="S61" s="3019"/>
      <c r="T61" s="3020"/>
      <c r="U61" s="3021"/>
      <c r="V61" s="3020"/>
      <c r="W61" s="3022"/>
      <c r="X61" s="3052">
        <v>0.02</v>
      </c>
      <c r="Y61" s="3053"/>
      <c r="Z61" s="3106">
        <v>11142</v>
      </c>
      <c r="AA61" s="3107"/>
      <c r="AB61" s="3856"/>
      <c r="AC61" s="1393">
        <f t="shared" si="0"/>
        <v>0</v>
      </c>
      <c r="AD61" s="1393">
        <f t="shared" si="1"/>
        <v>0</v>
      </c>
      <c r="AE61" s="3783"/>
      <c r="AF61" s="1393">
        <f t="shared" si="2"/>
        <v>0</v>
      </c>
      <c r="AG61" s="3864"/>
      <c r="AH61" s="3864"/>
      <c r="AI61" s="3864"/>
      <c r="AJ61" s="3864"/>
      <c r="AK61" s="3864"/>
      <c r="AL61" s="3864"/>
      <c r="AM61" s="3864"/>
      <c r="AN61" s="3864"/>
      <c r="AO61" s="3864"/>
      <c r="AP61" s="3864"/>
      <c r="AQ61" s="3864"/>
      <c r="AR61" s="3864"/>
      <c r="AS61" s="3864"/>
      <c r="AT61" s="3864"/>
      <c r="AU61" s="3864"/>
      <c r="AV61" s="3864"/>
      <c r="AW61" s="3864"/>
      <c r="AX61" s="3864"/>
      <c r="AY61" s="3864"/>
      <c r="AZ61" s="3864"/>
      <c r="BA61" s="3864"/>
      <c r="BB61" s="3864"/>
      <c r="BC61" s="3864"/>
      <c r="BD61" s="3864"/>
      <c r="BE61" s="3864"/>
      <c r="BF61" s="3864"/>
      <c r="BG61" s="3864"/>
      <c r="BH61" s="3864"/>
      <c r="BI61" s="3864"/>
      <c r="BJ61" s="3864"/>
      <c r="BK61" s="3864"/>
      <c r="BL61" s="3864"/>
      <c r="BM61" s="3864"/>
      <c r="BN61" s="3864"/>
      <c r="BO61" s="3864"/>
      <c r="BP61" s="3864"/>
      <c r="BQ61" s="3864"/>
      <c r="BR61" s="3864"/>
      <c r="BS61" s="3864"/>
      <c r="BT61" s="3864"/>
      <c r="BU61" s="3864"/>
    </row>
    <row r="62" spans="1:73" s="2792" customFormat="1" ht="15.75" customHeight="1" thickBot="1">
      <c r="A62" s="2770">
        <v>9641</v>
      </c>
      <c r="B62" s="2771" t="s">
        <v>2545</v>
      </c>
      <c r="C62" s="3357" t="s">
        <v>3045</v>
      </c>
      <c r="D62" s="3358"/>
      <c r="E62" s="3358"/>
      <c r="F62" s="2773"/>
      <c r="G62" s="2774">
        <v>0.2</v>
      </c>
      <c r="H62" s="3083"/>
      <c r="I62" s="3030">
        <v>24.9</v>
      </c>
      <c r="J62" s="2777" t="s">
        <v>373</v>
      </c>
      <c r="K62" s="3084">
        <v>3</v>
      </c>
      <c r="L62" s="3850"/>
      <c r="M62" s="3265" t="s">
        <v>3452</v>
      </c>
      <c r="N62" s="3033"/>
      <c r="O62" s="3034"/>
      <c r="P62" s="3035"/>
      <c r="Q62" s="3034"/>
      <c r="R62" s="2472"/>
      <c r="S62" s="3037"/>
      <c r="T62" s="3034"/>
      <c r="U62" s="3035"/>
      <c r="V62" s="3034"/>
      <c r="W62" s="3036"/>
      <c r="X62" s="3085">
        <v>0.02</v>
      </c>
      <c r="Y62" s="2785"/>
      <c r="Z62" s="2786">
        <v>11142</v>
      </c>
      <c r="AA62" s="2787"/>
      <c r="AB62" s="3860"/>
      <c r="AC62" s="1393">
        <f t="shared" si="0"/>
        <v>0</v>
      </c>
      <c r="AD62" s="1393">
        <f t="shared" si="1"/>
        <v>0</v>
      </c>
      <c r="AE62" s="3783"/>
      <c r="AF62" s="1393">
        <f t="shared" si="2"/>
        <v>0</v>
      </c>
      <c r="AG62" s="3864"/>
      <c r="AH62" s="3864"/>
      <c r="AI62" s="3864"/>
      <c r="AJ62" s="3864"/>
      <c r="AK62" s="3864"/>
      <c r="AL62" s="3864"/>
      <c r="AM62" s="3864"/>
      <c r="AN62" s="3864"/>
      <c r="AO62" s="3864"/>
      <c r="AP62" s="3864"/>
      <c r="AQ62" s="3864"/>
      <c r="AR62" s="3864"/>
      <c r="AS62" s="3864"/>
      <c r="AT62" s="3864"/>
      <c r="AU62" s="3864"/>
      <c r="AV62" s="3864"/>
      <c r="AW62" s="3864"/>
      <c r="AX62" s="3864"/>
      <c r="AY62" s="3864"/>
      <c r="AZ62" s="3864"/>
      <c r="BA62" s="3864"/>
      <c r="BB62" s="3864"/>
      <c r="BC62" s="3864"/>
      <c r="BD62" s="3864"/>
      <c r="BE62" s="3864"/>
      <c r="BF62" s="3864"/>
      <c r="BG62" s="3864"/>
      <c r="BH62" s="3864"/>
      <c r="BI62" s="3864"/>
      <c r="BJ62" s="3864"/>
      <c r="BK62" s="3864"/>
      <c r="BL62" s="3864"/>
      <c r="BM62" s="3864"/>
      <c r="BN62" s="3864"/>
      <c r="BO62" s="3864"/>
      <c r="BP62" s="3864"/>
      <c r="BQ62" s="3864"/>
      <c r="BR62" s="3864"/>
      <c r="BS62" s="3864"/>
      <c r="BT62" s="3864"/>
      <c r="BU62" s="3864"/>
    </row>
    <row r="63" spans="1:73" s="2792" customFormat="1" ht="30" customHeight="1" thickBot="1">
      <c r="A63" s="3879"/>
      <c r="B63" s="1197" t="s">
        <v>3046</v>
      </c>
      <c r="C63" s="3880"/>
      <c r="D63" s="3880"/>
      <c r="E63" s="3880"/>
      <c r="F63" s="3881"/>
      <c r="G63" s="3805"/>
      <c r="H63" s="3882"/>
      <c r="I63" s="3807" t="s">
        <v>373</v>
      </c>
      <c r="J63" s="3810" t="s">
        <v>373</v>
      </c>
      <c r="K63" s="3882"/>
      <c r="L63" s="2592"/>
      <c r="M63" s="3809" t="s">
        <v>373</v>
      </c>
      <c r="N63" s="3805"/>
      <c r="O63" s="3810"/>
      <c r="P63" s="3807"/>
      <c r="Q63" s="3810"/>
      <c r="R63" s="2592"/>
      <c r="S63" s="3810"/>
      <c r="T63" s="3810"/>
      <c r="U63" s="3807"/>
      <c r="V63" s="3810"/>
      <c r="W63" s="3812"/>
      <c r="X63" s="3813"/>
      <c r="Y63" s="3806"/>
      <c r="Z63" s="3814" t="s">
        <v>373</v>
      </c>
      <c r="AA63" s="3806"/>
      <c r="AB63" s="2670"/>
      <c r="AC63" s="3883"/>
      <c r="AD63" s="3883"/>
      <c r="AE63" s="3883"/>
      <c r="AF63" s="3883"/>
      <c r="AG63" s="3864"/>
      <c r="AH63" s="3864"/>
      <c r="AI63" s="3864"/>
      <c r="AJ63" s="3864"/>
      <c r="AK63" s="3864"/>
      <c r="AL63" s="3864"/>
      <c r="AM63" s="3864"/>
      <c r="AN63" s="3864"/>
      <c r="AO63" s="3864"/>
      <c r="AP63" s="3864"/>
      <c r="AQ63" s="3864"/>
      <c r="AR63" s="3864"/>
      <c r="AS63" s="3864"/>
      <c r="AT63" s="3864"/>
      <c r="AU63" s="3864"/>
      <c r="AV63" s="3864"/>
      <c r="AW63" s="3864"/>
      <c r="AX63" s="3864"/>
      <c r="AY63" s="3864"/>
      <c r="AZ63" s="3864"/>
      <c r="BA63" s="3864"/>
      <c r="BB63" s="3864"/>
      <c r="BC63" s="3864"/>
      <c r="BD63" s="3864"/>
      <c r="BE63" s="3864"/>
      <c r="BF63" s="3864"/>
      <c r="BG63" s="3864"/>
      <c r="BH63" s="3864"/>
      <c r="BI63" s="3864"/>
      <c r="BJ63" s="3864"/>
      <c r="BK63" s="3864"/>
      <c r="BL63" s="3864"/>
      <c r="BM63" s="3864"/>
      <c r="BN63" s="3864"/>
      <c r="BO63" s="3864"/>
      <c r="BP63" s="3864"/>
      <c r="BQ63" s="3864"/>
      <c r="BR63" s="3864"/>
      <c r="BS63" s="3864"/>
      <c r="BT63" s="3864"/>
      <c r="BU63" s="3864"/>
    </row>
    <row r="64" spans="1:73" s="2792" customFormat="1" ht="15.75" customHeight="1" thickBot="1">
      <c r="A64" s="3005">
        <v>9601</v>
      </c>
      <c r="B64" s="3006" t="s">
        <v>2545</v>
      </c>
      <c r="C64" s="3342" t="s">
        <v>3047</v>
      </c>
      <c r="D64" s="3343"/>
      <c r="E64" s="3343"/>
      <c r="F64" s="2979"/>
      <c r="G64" s="3008">
        <v>0.7</v>
      </c>
      <c r="H64" s="3009"/>
      <c r="I64" s="2991">
        <v>24.9</v>
      </c>
      <c r="J64" s="3010" t="s">
        <v>373</v>
      </c>
      <c r="K64" s="3011">
        <v>3</v>
      </c>
      <c r="L64" s="3841"/>
      <c r="M64" s="3325" t="s">
        <v>3453</v>
      </c>
      <c r="N64" s="2994"/>
      <c r="O64" s="2995"/>
      <c r="P64" s="2996"/>
      <c r="Q64" s="2995"/>
      <c r="R64" s="2551"/>
      <c r="S64" s="2998"/>
      <c r="T64" s="2995"/>
      <c r="U64" s="2996"/>
      <c r="V64" s="2995"/>
      <c r="W64" s="2997"/>
      <c r="X64" s="2984">
        <v>0.05</v>
      </c>
      <c r="Y64" s="2985"/>
      <c r="Z64" s="3001">
        <v>7279</v>
      </c>
      <c r="AA64" s="3013"/>
      <c r="AB64" s="2697"/>
      <c r="AC64" s="1393">
        <f t="shared" si="0"/>
        <v>0</v>
      </c>
      <c r="AD64" s="1393">
        <f t="shared" si="1"/>
        <v>0</v>
      </c>
      <c r="AE64" s="3783"/>
      <c r="AF64" s="1393">
        <f t="shared" si="2"/>
        <v>0</v>
      </c>
      <c r="AG64" s="3864"/>
      <c r="AH64" s="3864"/>
      <c r="AI64" s="3864"/>
      <c r="AJ64" s="3864"/>
      <c r="AK64" s="3864"/>
      <c r="AL64" s="3864"/>
      <c r="AM64" s="3864"/>
      <c r="AN64" s="3864"/>
      <c r="AO64" s="3864"/>
      <c r="AP64" s="3864"/>
      <c r="AQ64" s="3864"/>
      <c r="AR64" s="3864"/>
      <c r="AS64" s="3864"/>
      <c r="AT64" s="3864"/>
      <c r="AU64" s="3864"/>
      <c r="AV64" s="3864"/>
      <c r="AW64" s="3864"/>
      <c r="AX64" s="3864"/>
      <c r="AY64" s="3864"/>
      <c r="AZ64" s="3864"/>
      <c r="BA64" s="3864"/>
      <c r="BB64" s="3864"/>
      <c r="BC64" s="3864"/>
      <c r="BD64" s="3864"/>
      <c r="BE64" s="3864"/>
      <c r="BF64" s="3864"/>
      <c r="BG64" s="3864"/>
      <c r="BH64" s="3864"/>
      <c r="BI64" s="3864"/>
      <c r="BJ64" s="3864"/>
      <c r="BK64" s="3864"/>
      <c r="BL64" s="3864"/>
      <c r="BM64" s="3864"/>
      <c r="BN64" s="3864"/>
      <c r="BO64" s="3864"/>
      <c r="BP64" s="3864"/>
      <c r="BQ64" s="3864"/>
      <c r="BR64" s="3864"/>
      <c r="BS64" s="3864"/>
      <c r="BT64" s="3864"/>
      <c r="BU64" s="3864"/>
    </row>
    <row r="65" spans="1:73" s="2792" customFormat="1" ht="30" customHeight="1" thickBot="1">
      <c r="A65" s="3879"/>
      <c r="B65" s="1197" t="s">
        <v>3048</v>
      </c>
      <c r="C65" s="3880"/>
      <c r="D65" s="3880"/>
      <c r="E65" s="3880"/>
      <c r="F65" s="3881"/>
      <c r="G65" s="3805"/>
      <c r="H65" s="3882"/>
      <c r="I65" s="3807" t="s">
        <v>373</v>
      </c>
      <c r="J65" s="3810" t="s">
        <v>373</v>
      </c>
      <c r="K65" s="3882"/>
      <c r="L65" s="2592"/>
      <c r="M65" s="3809" t="s">
        <v>373</v>
      </c>
      <c r="N65" s="3805"/>
      <c r="O65" s="3810"/>
      <c r="P65" s="3807"/>
      <c r="Q65" s="3810"/>
      <c r="R65" s="2592"/>
      <c r="S65" s="3810"/>
      <c r="T65" s="3810"/>
      <c r="U65" s="3807"/>
      <c r="V65" s="3810"/>
      <c r="W65" s="3812"/>
      <c r="X65" s="3813"/>
      <c r="Y65" s="3806"/>
      <c r="Z65" s="3814" t="s">
        <v>373</v>
      </c>
      <c r="AA65" s="3806"/>
      <c r="AB65" s="2670"/>
      <c r="AC65" s="3883"/>
      <c r="AD65" s="3883"/>
      <c r="AE65" s="3883"/>
      <c r="AF65" s="3883"/>
      <c r="AG65" s="3864"/>
      <c r="AH65" s="3864"/>
      <c r="AI65" s="3864"/>
      <c r="AJ65" s="3864"/>
      <c r="AK65" s="3864"/>
      <c r="AL65" s="3864"/>
      <c r="AM65" s="3864"/>
      <c r="AN65" s="3864"/>
      <c r="AO65" s="3864"/>
      <c r="AP65" s="3864"/>
      <c r="AQ65" s="3864"/>
      <c r="AR65" s="3864"/>
      <c r="AS65" s="3864"/>
      <c r="AT65" s="3864"/>
      <c r="AU65" s="3864"/>
      <c r="AV65" s="3864"/>
      <c r="AW65" s="3864"/>
      <c r="AX65" s="3864"/>
      <c r="AY65" s="3864"/>
      <c r="AZ65" s="3864"/>
      <c r="BA65" s="3864"/>
      <c r="BB65" s="3864"/>
      <c r="BC65" s="3864"/>
      <c r="BD65" s="3864"/>
      <c r="BE65" s="3864"/>
      <c r="BF65" s="3864"/>
      <c r="BG65" s="3864"/>
      <c r="BH65" s="3864"/>
      <c r="BI65" s="3864"/>
      <c r="BJ65" s="3864"/>
      <c r="BK65" s="3864"/>
      <c r="BL65" s="3864"/>
      <c r="BM65" s="3864"/>
      <c r="BN65" s="3864"/>
      <c r="BO65" s="3864"/>
      <c r="BP65" s="3864"/>
      <c r="BQ65" s="3864"/>
      <c r="BR65" s="3864"/>
      <c r="BS65" s="3864"/>
      <c r="BT65" s="3864"/>
      <c r="BU65" s="3864"/>
    </row>
    <row r="66" spans="1:73" s="2792" customFormat="1" ht="15.75" customHeight="1" thickBot="1">
      <c r="A66" s="3005">
        <v>9838</v>
      </c>
      <c r="B66" s="3006" t="s">
        <v>3049</v>
      </c>
      <c r="C66" s="3342" t="s">
        <v>3050</v>
      </c>
      <c r="D66" s="3343"/>
      <c r="E66" s="3343"/>
      <c r="F66" s="2979"/>
      <c r="G66" s="3008">
        <v>0.1</v>
      </c>
      <c r="H66" s="3009"/>
      <c r="I66" s="2991">
        <v>37.299999999999997</v>
      </c>
      <c r="J66" s="3010" t="s">
        <v>373</v>
      </c>
      <c r="K66" s="3011">
        <v>4</v>
      </c>
      <c r="L66" s="3841"/>
      <c r="M66" s="3325" t="s">
        <v>3454</v>
      </c>
      <c r="N66" s="2994"/>
      <c r="O66" s="2995"/>
      <c r="P66" s="2996"/>
      <c r="Q66" s="2995"/>
      <c r="R66" s="2551"/>
      <c r="S66" s="2998"/>
      <c r="T66" s="2995"/>
      <c r="U66" s="2996"/>
      <c r="V66" s="2995"/>
      <c r="W66" s="2997"/>
      <c r="X66" s="2984">
        <v>5.0000000000000001E-3</v>
      </c>
      <c r="Y66" s="2985"/>
      <c r="Z66" s="3001">
        <v>99755</v>
      </c>
      <c r="AA66" s="3013"/>
      <c r="AB66" s="2697"/>
      <c r="AC66" s="1393">
        <f t="shared" si="0"/>
        <v>0</v>
      </c>
      <c r="AD66" s="1393">
        <f t="shared" si="1"/>
        <v>0</v>
      </c>
      <c r="AE66" s="3783"/>
      <c r="AF66" s="1393">
        <f t="shared" si="2"/>
        <v>0</v>
      </c>
      <c r="AG66" s="3864"/>
      <c r="AH66" s="3864"/>
      <c r="AI66" s="3864"/>
      <c r="AJ66" s="3864"/>
      <c r="AK66" s="3864"/>
      <c r="AL66" s="3864"/>
      <c r="AM66" s="3864"/>
      <c r="AN66" s="3864"/>
      <c r="AO66" s="3864"/>
      <c r="AP66" s="3864"/>
      <c r="AQ66" s="3864"/>
      <c r="AR66" s="3864"/>
      <c r="AS66" s="3864"/>
      <c r="AT66" s="3864"/>
      <c r="AU66" s="3864"/>
      <c r="AV66" s="3864"/>
      <c r="AW66" s="3864"/>
      <c r="AX66" s="3864"/>
      <c r="AY66" s="3864"/>
      <c r="AZ66" s="3864"/>
      <c r="BA66" s="3864"/>
      <c r="BB66" s="3864"/>
      <c r="BC66" s="3864"/>
      <c r="BD66" s="3864"/>
      <c r="BE66" s="3864"/>
      <c r="BF66" s="3864"/>
      <c r="BG66" s="3864"/>
      <c r="BH66" s="3864"/>
      <c r="BI66" s="3864"/>
      <c r="BJ66" s="3864"/>
      <c r="BK66" s="3864"/>
      <c r="BL66" s="3864"/>
      <c r="BM66" s="3864"/>
      <c r="BN66" s="3864"/>
      <c r="BO66" s="3864"/>
      <c r="BP66" s="3864"/>
      <c r="BQ66" s="3864"/>
      <c r="BR66" s="3864"/>
      <c r="BS66" s="3864"/>
      <c r="BT66" s="3864"/>
      <c r="BU66" s="3864"/>
    </row>
    <row r="67" spans="1:73" s="2792" customFormat="1" ht="30" customHeight="1" thickBot="1">
      <c r="A67" s="3879"/>
      <c r="B67" s="1197" t="s">
        <v>3051</v>
      </c>
      <c r="C67" s="3880"/>
      <c r="D67" s="3880"/>
      <c r="E67" s="3880"/>
      <c r="F67" s="3881"/>
      <c r="G67" s="3805"/>
      <c r="H67" s="3882"/>
      <c r="I67" s="3807" t="s">
        <v>373</v>
      </c>
      <c r="J67" s="3810" t="s">
        <v>373</v>
      </c>
      <c r="K67" s="3882"/>
      <c r="L67" s="2592"/>
      <c r="M67" s="3809" t="s">
        <v>373</v>
      </c>
      <c r="N67" s="3805"/>
      <c r="O67" s="3810"/>
      <c r="P67" s="3807"/>
      <c r="Q67" s="3810"/>
      <c r="R67" s="2592"/>
      <c r="S67" s="3810"/>
      <c r="T67" s="3810"/>
      <c r="U67" s="3807"/>
      <c r="V67" s="3810"/>
      <c r="W67" s="3812"/>
      <c r="X67" s="3813"/>
      <c r="Y67" s="3806"/>
      <c r="Z67" s="3814" t="s">
        <v>373</v>
      </c>
      <c r="AA67" s="3806"/>
      <c r="AB67" s="2670"/>
      <c r="AC67" s="3883"/>
      <c r="AD67" s="3883"/>
      <c r="AE67" s="3883"/>
      <c r="AF67" s="3883"/>
      <c r="AG67" s="3864"/>
      <c r="AH67" s="3864"/>
      <c r="AI67" s="3864"/>
      <c r="AJ67" s="3864"/>
      <c r="AK67" s="3864"/>
      <c r="AL67" s="3864"/>
      <c r="AM67" s="3864"/>
      <c r="AN67" s="3864"/>
      <c r="AO67" s="3864"/>
      <c r="AP67" s="3864"/>
      <c r="AQ67" s="3864"/>
      <c r="AR67" s="3864"/>
      <c r="AS67" s="3864"/>
      <c r="AT67" s="3864"/>
      <c r="AU67" s="3864"/>
      <c r="AV67" s="3864"/>
      <c r="AW67" s="3864"/>
      <c r="AX67" s="3864"/>
      <c r="AY67" s="3864"/>
      <c r="AZ67" s="3864"/>
      <c r="BA67" s="3864"/>
      <c r="BB67" s="3864"/>
      <c r="BC67" s="3864"/>
      <c r="BD67" s="3864"/>
      <c r="BE67" s="3864"/>
      <c r="BF67" s="3864"/>
      <c r="BG67" s="3864"/>
      <c r="BH67" s="3864"/>
      <c r="BI67" s="3864"/>
      <c r="BJ67" s="3864"/>
      <c r="BK67" s="3864"/>
      <c r="BL67" s="3864"/>
      <c r="BM67" s="3864"/>
      <c r="BN67" s="3864"/>
      <c r="BO67" s="3864"/>
      <c r="BP67" s="3864"/>
      <c r="BQ67" s="3864"/>
      <c r="BR67" s="3864"/>
      <c r="BS67" s="3864"/>
      <c r="BT67" s="3864"/>
      <c r="BU67" s="3864"/>
    </row>
    <row r="68" spans="1:73" s="2792" customFormat="1" ht="15.75" customHeight="1" thickBot="1">
      <c r="A68" s="3005">
        <v>9716</v>
      </c>
      <c r="B68" s="3151" t="s">
        <v>3052</v>
      </c>
      <c r="C68" s="3323" t="s">
        <v>3053</v>
      </c>
      <c r="D68" s="3324"/>
      <c r="E68" s="3324"/>
      <c r="F68" s="3042"/>
      <c r="G68" s="3008">
        <v>0.1</v>
      </c>
      <c r="H68" s="3009"/>
      <c r="I68" s="2991">
        <v>37.299999999999997</v>
      </c>
      <c r="J68" s="3010" t="s">
        <v>373</v>
      </c>
      <c r="K68" s="3011">
        <v>4</v>
      </c>
      <c r="L68" s="3841"/>
      <c r="M68" s="3325" t="s">
        <v>3455</v>
      </c>
      <c r="N68" s="2994"/>
      <c r="O68" s="2995"/>
      <c r="P68" s="2996"/>
      <c r="Q68" s="2995"/>
      <c r="R68" s="2551"/>
      <c r="S68" s="2998"/>
      <c r="T68" s="2995"/>
      <c r="U68" s="2996"/>
      <c r="V68" s="2995"/>
      <c r="W68" s="2997"/>
      <c r="X68" s="3409"/>
      <c r="Y68" s="3217"/>
      <c r="Z68" s="3218"/>
      <c r="AA68" s="3219"/>
      <c r="AB68" s="3861"/>
      <c r="AC68" s="1393">
        <f t="shared" ref="AC68:AC101" si="3">I68*L68</f>
        <v>0</v>
      </c>
      <c r="AD68" s="1393">
        <f t="shared" ref="AD68:AD101" si="4">P68*R68</f>
        <v>0</v>
      </c>
      <c r="AE68" s="3783"/>
      <c r="AF68" s="1393">
        <f t="shared" ref="AF68:AF101" si="5">Z68*AB68</f>
        <v>0</v>
      </c>
      <c r="AG68" s="3864"/>
      <c r="AH68" s="3864"/>
      <c r="AI68" s="3864"/>
      <c r="AJ68" s="3864"/>
      <c r="AK68" s="3864"/>
      <c r="AL68" s="3864"/>
      <c r="AM68" s="3864"/>
      <c r="AN68" s="3864"/>
      <c r="AO68" s="3864"/>
      <c r="AP68" s="3864"/>
      <c r="AQ68" s="3864"/>
      <c r="AR68" s="3864"/>
      <c r="AS68" s="3864"/>
      <c r="AT68" s="3864"/>
      <c r="AU68" s="3864"/>
      <c r="AV68" s="3864"/>
      <c r="AW68" s="3864"/>
      <c r="AX68" s="3864"/>
      <c r="AY68" s="3864"/>
      <c r="AZ68" s="3864"/>
      <c r="BA68" s="3864"/>
      <c r="BB68" s="3864"/>
      <c r="BC68" s="3864"/>
      <c r="BD68" s="3864"/>
      <c r="BE68" s="3864"/>
      <c r="BF68" s="3864"/>
      <c r="BG68" s="3864"/>
      <c r="BH68" s="3864"/>
      <c r="BI68" s="3864"/>
      <c r="BJ68" s="3864"/>
      <c r="BK68" s="3864"/>
      <c r="BL68" s="3864"/>
      <c r="BM68" s="3864"/>
      <c r="BN68" s="3864"/>
      <c r="BO68" s="3864"/>
      <c r="BP68" s="3864"/>
      <c r="BQ68" s="3864"/>
      <c r="BR68" s="3864"/>
      <c r="BS68" s="3864"/>
      <c r="BT68" s="3864"/>
      <c r="BU68" s="3864"/>
    </row>
    <row r="69" spans="1:73" s="2792" customFormat="1" ht="30" customHeight="1" thickBot="1">
      <c r="A69" s="3879"/>
      <c r="B69" s="1197" t="s">
        <v>3054</v>
      </c>
      <c r="C69" s="3880"/>
      <c r="D69" s="3880"/>
      <c r="E69" s="3880"/>
      <c r="F69" s="3881"/>
      <c r="G69" s="3805"/>
      <c r="H69" s="3882"/>
      <c r="I69" s="3807" t="s">
        <v>373</v>
      </c>
      <c r="J69" s="3810" t="s">
        <v>373</v>
      </c>
      <c r="K69" s="3882"/>
      <c r="L69" s="2592"/>
      <c r="M69" s="3809" t="s">
        <v>373</v>
      </c>
      <c r="N69" s="3805"/>
      <c r="O69" s="3810"/>
      <c r="P69" s="3807"/>
      <c r="Q69" s="3810"/>
      <c r="R69" s="2592"/>
      <c r="S69" s="3810"/>
      <c r="T69" s="3810"/>
      <c r="U69" s="3807"/>
      <c r="V69" s="3810"/>
      <c r="W69" s="3812"/>
      <c r="X69" s="3813"/>
      <c r="Y69" s="3806"/>
      <c r="Z69" s="3814" t="s">
        <v>373</v>
      </c>
      <c r="AA69" s="3806"/>
      <c r="AB69" s="2670"/>
      <c r="AC69" s="3883"/>
      <c r="AD69" s="3883"/>
      <c r="AE69" s="3883"/>
      <c r="AF69" s="3883"/>
      <c r="AG69" s="3864"/>
      <c r="AH69" s="3864"/>
      <c r="AI69" s="3864"/>
      <c r="AJ69" s="3864"/>
      <c r="AK69" s="3864"/>
      <c r="AL69" s="3864"/>
      <c r="AM69" s="3864"/>
      <c r="AN69" s="3864"/>
      <c r="AO69" s="3864"/>
      <c r="AP69" s="3864"/>
      <c r="AQ69" s="3864"/>
      <c r="AR69" s="3864"/>
      <c r="AS69" s="3864"/>
      <c r="AT69" s="3864"/>
      <c r="AU69" s="3864"/>
      <c r="AV69" s="3864"/>
      <c r="AW69" s="3864"/>
      <c r="AX69" s="3864"/>
      <c r="AY69" s="3864"/>
      <c r="AZ69" s="3864"/>
      <c r="BA69" s="3864"/>
      <c r="BB69" s="3864"/>
      <c r="BC69" s="3864"/>
      <c r="BD69" s="3864"/>
      <c r="BE69" s="3864"/>
      <c r="BF69" s="3864"/>
      <c r="BG69" s="3864"/>
      <c r="BH69" s="3864"/>
      <c r="BI69" s="3864"/>
      <c r="BJ69" s="3864"/>
      <c r="BK69" s="3864"/>
      <c r="BL69" s="3864"/>
      <c r="BM69" s="3864"/>
      <c r="BN69" s="3864"/>
      <c r="BO69" s="3864"/>
      <c r="BP69" s="3864"/>
      <c r="BQ69" s="3864"/>
      <c r="BR69" s="3864"/>
      <c r="BS69" s="3864"/>
      <c r="BT69" s="3864"/>
      <c r="BU69" s="3864"/>
    </row>
    <row r="70" spans="1:73" s="2792" customFormat="1" ht="15.75" customHeight="1" thickBot="1">
      <c r="A70" s="3005">
        <v>9715</v>
      </c>
      <c r="B70" s="3151" t="s">
        <v>3055</v>
      </c>
      <c r="C70" s="3323" t="s">
        <v>3056</v>
      </c>
      <c r="D70" s="3324"/>
      <c r="E70" s="3324"/>
      <c r="F70" s="3042"/>
      <c r="G70" s="3008">
        <v>0.1</v>
      </c>
      <c r="H70" s="3009"/>
      <c r="I70" s="2991">
        <v>24.9</v>
      </c>
      <c r="J70" s="3010" t="s">
        <v>373</v>
      </c>
      <c r="K70" s="3011">
        <v>3</v>
      </c>
      <c r="L70" s="3841"/>
      <c r="M70" s="3325" t="s">
        <v>3456</v>
      </c>
      <c r="N70" s="2994"/>
      <c r="O70" s="2995"/>
      <c r="P70" s="2996"/>
      <c r="Q70" s="2995"/>
      <c r="R70" s="2551"/>
      <c r="S70" s="2998"/>
      <c r="T70" s="2995"/>
      <c r="U70" s="2996"/>
      <c r="V70" s="2995"/>
      <c r="W70" s="2997"/>
      <c r="X70" s="2984">
        <v>0.01</v>
      </c>
      <c r="Y70" s="2985"/>
      <c r="Z70" s="3001">
        <v>18420</v>
      </c>
      <c r="AA70" s="3013"/>
      <c r="AB70" s="2697"/>
      <c r="AC70" s="1393">
        <f t="shared" si="3"/>
        <v>0</v>
      </c>
      <c r="AD70" s="1393">
        <f t="shared" si="4"/>
        <v>0</v>
      </c>
      <c r="AE70" s="3783"/>
      <c r="AF70" s="1393">
        <f t="shared" si="5"/>
        <v>0</v>
      </c>
      <c r="AG70" s="3864"/>
      <c r="AH70" s="3864"/>
      <c r="AI70" s="3864"/>
      <c r="AJ70" s="3864"/>
      <c r="AK70" s="3864"/>
      <c r="AL70" s="3864"/>
      <c r="AM70" s="3864"/>
      <c r="AN70" s="3864"/>
      <c r="AO70" s="3864"/>
      <c r="AP70" s="3864"/>
      <c r="AQ70" s="3864"/>
      <c r="AR70" s="3864"/>
      <c r="AS70" s="3864"/>
      <c r="AT70" s="3864"/>
      <c r="AU70" s="3864"/>
      <c r="AV70" s="3864"/>
      <c r="AW70" s="3864"/>
      <c r="AX70" s="3864"/>
      <c r="AY70" s="3864"/>
      <c r="AZ70" s="3864"/>
      <c r="BA70" s="3864"/>
      <c r="BB70" s="3864"/>
      <c r="BC70" s="3864"/>
      <c r="BD70" s="3864"/>
      <c r="BE70" s="3864"/>
      <c r="BF70" s="3864"/>
      <c r="BG70" s="3864"/>
      <c r="BH70" s="3864"/>
      <c r="BI70" s="3864"/>
      <c r="BJ70" s="3864"/>
      <c r="BK70" s="3864"/>
      <c r="BL70" s="3864"/>
      <c r="BM70" s="3864"/>
      <c r="BN70" s="3864"/>
      <c r="BO70" s="3864"/>
      <c r="BP70" s="3864"/>
      <c r="BQ70" s="3864"/>
      <c r="BR70" s="3864"/>
      <c r="BS70" s="3864"/>
      <c r="BT70" s="3864"/>
      <c r="BU70" s="3864"/>
    </row>
    <row r="71" spans="1:73" s="2792" customFormat="1" ht="30" customHeight="1" thickBot="1">
      <c r="A71" s="3879"/>
      <c r="B71" s="1197" t="s">
        <v>3057</v>
      </c>
      <c r="C71" s="3880"/>
      <c r="D71" s="3880"/>
      <c r="E71" s="3880"/>
      <c r="F71" s="3881"/>
      <c r="G71" s="3805"/>
      <c r="H71" s="3882"/>
      <c r="I71" s="3807" t="s">
        <v>373</v>
      </c>
      <c r="J71" s="3810" t="s">
        <v>373</v>
      </c>
      <c r="K71" s="3882"/>
      <c r="L71" s="2592"/>
      <c r="M71" s="3809" t="s">
        <v>373</v>
      </c>
      <c r="N71" s="3805"/>
      <c r="O71" s="3810"/>
      <c r="P71" s="3807"/>
      <c r="Q71" s="3810"/>
      <c r="R71" s="2592"/>
      <c r="S71" s="3810"/>
      <c r="T71" s="3810"/>
      <c r="U71" s="3807"/>
      <c r="V71" s="3810"/>
      <c r="W71" s="3812"/>
      <c r="X71" s="3813"/>
      <c r="Y71" s="3806"/>
      <c r="Z71" s="3814" t="s">
        <v>373</v>
      </c>
      <c r="AA71" s="3806"/>
      <c r="AB71" s="2670"/>
      <c r="AC71" s="3883"/>
      <c r="AD71" s="3883"/>
      <c r="AE71" s="3883"/>
      <c r="AF71" s="3883"/>
      <c r="AG71" s="3864"/>
      <c r="AH71" s="3864"/>
      <c r="AI71" s="3864"/>
      <c r="AJ71" s="3864"/>
      <c r="AK71" s="3864"/>
      <c r="AL71" s="3864"/>
      <c r="AM71" s="3864"/>
      <c r="AN71" s="3864"/>
      <c r="AO71" s="3864"/>
      <c r="AP71" s="3864"/>
      <c r="AQ71" s="3864"/>
      <c r="AR71" s="3864"/>
      <c r="AS71" s="3864"/>
      <c r="AT71" s="3864"/>
      <c r="AU71" s="3864"/>
      <c r="AV71" s="3864"/>
      <c r="AW71" s="3864"/>
      <c r="AX71" s="3864"/>
      <c r="AY71" s="3864"/>
      <c r="AZ71" s="3864"/>
      <c r="BA71" s="3864"/>
      <c r="BB71" s="3864"/>
      <c r="BC71" s="3864"/>
      <c r="BD71" s="3864"/>
      <c r="BE71" s="3864"/>
      <c r="BF71" s="3864"/>
      <c r="BG71" s="3864"/>
      <c r="BH71" s="3864"/>
      <c r="BI71" s="3864"/>
      <c r="BJ71" s="3864"/>
      <c r="BK71" s="3864"/>
      <c r="BL71" s="3864"/>
      <c r="BM71" s="3864"/>
      <c r="BN71" s="3864"/>
      <c r="BO71" s="3864"/>
      <c r="BP71" s="3864"/>
      <c r="BQ71" s="3864"/>
      <c r="BR71" s="3864"/>
      <c r="BS71" s="3864"/>
      <c r="BT71" s="3864"/>
      <c r="BU71" s="3864"/>
    </row>
    <row r="72" spans="1:73" s="2792" customFormat="1" ht="15.75" customHeight="1" thickBot="1">
      <c r="A72" s="3005">
        <v>9605</v>
      </c>
      <c r="B72" s="3006" t="s">
        <v>3058</v>
      </c>
      <c r="C72" s="3342" t="s">
        <v>3059</v>
      </c>
      <c r="D72" s="3343"/>
      <c r="E72" s="3343"/>
      <c r="F72" s="2979"/>
      <c r="G72" s="3008">
        <v>0.2</v>
      </c>
      <c r="H72" s="3009"/>
      <c r="I72" s="2991">
        <v>37.299999999999997</v>
      </c>
      <c r="J72" s="3010" t="s">
        <v>373</v>
      </c>
      <c r="K72" s="3011">
        <v>4</v>
      </c>
      <c r="L72" s="3841"/>
      <c r="M72" s="3012" t="s">
        <v>3457</v>
      </c>
      <c r="N72" s="2994"/>
      <c r="O72" s="2995"/>
      <c r="P72" s="2996"/>
      <c r="Q72" s="2995"/>
      <c r="R72" s="2551"/>
      <c r="S72" s="2998"/>
      <c r="T72" s="2995"/>
      <c r="U72" s="2996"/>
      <c r="V72" s="2995"/>
      <c r="W72" s="2997"/>
      <c r="X72" s="3186"/>
      <c r="Y72" s="3187"/>
      <c r="Z72" s="3188"/>
      <c r="AA72" s="3189"/>
      <c r="AB72" s="2702"/>
      <c r="AC72" s="1393">
        <f t="shared" si="3"/>
        <v>0</v>
      </c>
      <c r="AD72" s="1393">
        <f t="shared" si="4"/>
        <v>0</v>
      </c>
      <c r="AE72" s="3783"/>
      <c r="AF72" s="1393">
        <f t="shared" si="5"/>
        <v>0</v>
      </c>
      <c r="AG72" s="3864"/>
      <c r="AH72" s="3864"/>
      <c r="AI72" s="3864"/>
      <c r="AJ72" s="3864"/>
      <c r="AK72" s="3864"/>
      <c r="AL72" s="3864"/>
      <c r="AM72" s="3864"/>
      <c r="AN72" s="3864"/>
      <c r="AO72" s="3864"/>
      <c r="AP72" s="3864"/>
      <c r="AQ72" s="3864"/>
      <c r="AR72" s="3864"/>
      <c r="AS72" s="3864"/>
      <c r="AT72" s="3864"/>
      <c r="AU72" s="3864"/>
      <c r="AV72" s="3864"/>
      <c r="AW72" s="3864"/>
      <c r="AX72" s="3864"/>
      <c r="AY72" s="3864"/>
      <c r="AZ72" s="3864"/>
      <c r="BA72" s="3864"/>
      <c r="BB72" s="3864"/>
      <c r="BC72" s="3864"/>
      <c r="BD72" s="3864"/>
      <c r="BE72" s="3864"/>
      <c r="BF72" s="3864"/>
      <c r="BG72" s="3864"/>
      <c r="BH72" s="3864"/>
      <c r="BI72" s="3864"/>
      <c r="BJ72" s="3864"/>
      <c r="BK72" s="3864"/>
      <c r="BL72" s="3864"/>
      <c r="BM72" s="3864"/>
      <c r="BN72" s="3864"/>
      <c r="BO72" s="3864"/>
      <c r="BP72" s="3864"/>
      <c r="BQ72" s="3864"/>
      <c r="BR72" s="3864"/>
      <c r="BS72" s="3864"/>
      <c r="BT72" s="3864"/>
      <c r="BU72" s="3864"/>
    </row>
    <row r="73" spans="1:73" s="2792" customFormat="1" ht="30" customHeight="1" thickBot="1">
      <c r="A73" s="3879"/>
      <c r="B73" s="1197" t="s">
        <v>3060</v>
      </c>
      <c r="C73" s="3880"/>
      <c r="D73" s="3880"/>
      <c r="E73" s="3880"/>
      <c r="F73" s="3881"/>
      <c r="G73" s="3805"/>
      <c r="H73" s="3882"/>
      <c r="I73" s="3807" t="s">
        <v>373</v>
      </c>
      <c r="J73" s="3810" t="s">
        <v>373</v>
      </c>
      <c r="K73" s="3882"/>
      <c r="L73" s="2592"/>
      <c r="M73" s="3809" t="s">
        <v>373</v>
      </c>
      <c r="N73" s="3805"/>
      <c r="O73" s="3810"/>
      <c r="P73" s="3807"/>
      <c r="Q73" s="3810"/>
      <c r="R73" s="2592"/>
      <c r="S73" s="3810"/>
      <c r="T73" s="3810"/>
      <c r="U73" s="3807"/>
      <c r="V73" s="3810"/>
      <c r="W73" s="3812"/>
      <c r="X73" s="3813"/>
      <c r="Y73" s="3806"/>
      <c r="Z73" s="3814" t="s">
        <v>373</v>
      </c>
      <c r="AA73" s="3806"/>
      <c r="AB73" s="2670"/>
      <c r="AC73" s="3883"/>
      <c r="AD73" s="3883"/>
      <c r="AE73" s="3883"/>
      <c r="AF73" s="3883"/>
      <c r="AG73" s="3864"/>
      <c r="AH73" s="3864"/>
      <c r="AI73" s="3864"/>
      <c r="AJ73" s="3864"/>
      <c r="AK73" s="3864"/>
      <c r="AL73" s="3864"/>
      <c r="AM73" s="3864"/>
      <c r="AN73" s="3864"/>
      <c r="AO73" s="3864"/>
      <c r="AP73" s="3864"/>
      <c r="AQ73" s="3864"/>
      <c r="AR73" s="3864"/>
      <c r="AS73" s="3864"/>
      <c r="AT73" s="3864"/>
      <c r="AU73" s="3864"/>
      <c r="AV73" s="3864"/>
      <c r="AW73" s="3864"/>
      <c r="AX73" s="3864"/>
      <c r="AY73" s="3864"/>
      <c r="AZ73" s="3864"/>
      <c r="BA73" s="3864"/>
      <c r="BB73" s="3864"/>
      <c r="BC73" s="3864"/>
      <c r="BD73" s="3864"/>
      <c r="BE73" s="3864"/>
      <c r="BF73" s="3864"/>
      <c r="BG73" s="3864"/>
      <c r="BH73" s="3864"/>
      <c r="BI73" s="3864"/>
      <c r="BJ73" s="3864"/>
      <c r="BK73" s="3864"/>
      <c r="BL73" s="3864"/>
      <c r="BM73" s="3864"/>
      <c r="BN73" s="3864"/>
      <c r="BO73" s="3864"/>
      <c r="BP73" s="3864"/>
      <c r="BQ73" s="3864"/>
      <c r="BR73" s="3864"/>
      <c r="BS73" s="3864"/>
      <c r="BT73" s="3864"/>
      <c r="BU73" s="3864"/>
    </row>
    <row r="74" spans="1:73" s="2792" customFormat="1" ht="15.75" customHeight="1" thickBot="1">
      <c r="A74" s="3005">
        <v>9780</v>
      </c>
      <c r="B74" s="3151" t="s">
        <v>3061</v>
      </c>
      <c r="C74" s="3048" t="s">
        <v>3062</v>
      </c>
      <c r="D74" s="2978"/>
      <c r="E74" s="2978"/>
      <c r="F74" s="2979"/>
      <c r="G74" s="3008">
        <v>0.25</v>
      </c>
      <c r="H74" s="3009"/>
      <c r="I74" s="2991">
        <v>37.299999999999997</v>
      </c>
      <c r="J74" s="3010" t="s">
        <v>373</v>
      </c>
      <c r="K74" s="3011">
        <v>4</v>
      </c>
      <c r="L74" s="3841"/>
      <c r="M74" s="3012" t="s">
        <v>3458</v>
      </c>
      <c r="N74" s="2994"/>
      <c r="O74" s="2995"/>
      <c r="P74" s="2996"/>
      <c r="Q74" s="2995"/>
      <c r="R74" s="2551"/>
      <c r="S74" s="2998"/>
      <c r="T74" s="2995"/>
      <c r="U74" s="2996"/>
      <c r="V74" s="2995"/>
      <c r="W74" s="2997"/>
      <c r="X74" s="3129">
        <v>0.02</v>
      </c>
      <c r="Y74" s="2985"/>
      <c r="Z74" s="3001">
        <v>13073</v>
      </c>
      <c r="AA74" s="3013"/>
      <c r="AB74" s="2697"/>
      <c r="AC74" s="1393">
        <f t="shared" si="3"/>
        <v>0</v>
      </c>
      <c r="AD74" s="1393">
        <f t="shared" si="4"/>
        <v>0</v>
      </c>
      <c r="AE74" s="3783"/>
      <c r="AF74" s="1393">
        <f t="shared" si="5"/>
        <v>0</v>
      </c>
      <c r="AG74" s="3864"/>
      <c r="AH74" s="3864"/>
      <c r="AI74" s="3864"/>
      <c r="AJ74" s="3864"/>
      <c r="AK74" s="3864"/>
      <c r="AL74" s="3864"/>
      <c r="AM74" s="3864"/>
      <c r="AN74" s="3864"/>
      <c r="AO74" s="3864"/>
      <c r="AP74" s="3864"/>
      <c r="AQ74" s="3864"/>
      <c r="AR74" s="3864"/>
      <c r="AS74" s="3864"/>
      <c r="AT74" s="3864"/>
      <c r="AU74" s="3864"/>
      <c r="AV74" s="3864"/>
      <c r="AW74" s="3864"/>
      <c r="AX74" s="3864"/>
      <c r="AY74" s="3864"/>
      <c r="AZ74" s="3864"/>
      <c r="BA74" s="3864"/>
      <c r="BB74" s="3864"/>
      <c r="BC74" s="3864"/>
      <c r="BD74" s="3864"/>
      <c r="BE74" s="3864"/>
      <c r="BF74" s="3864"/>
      <c r="BG74" s="3864"/>
      <c r="BH74" s="3864"/>
      <c r="BI74" s="3864"/>
      <c r="BJ74" s="3864"/>
      <c r="BK74" s="3864"/>
      <c r="BL74" s="3864"/>
      <c r="BM74" s="3864"/>
      <c r="BN74" s="3864"/>
      <c r="BO74" s="3864"/>
      <c r="BP74" s="3864"/>
      <c r="BQ74" s="3864"/>
      <c r="BR74" s="3864"/>
      <c r="BS74" s="3864"/>
      <c r="BT74" s="3864"/>
      <c r="BU74" s="3864"/>
    </row>
    <row r="75" spans="1:73" s="2792" customFormat="1" ht="30" customHeight="1" thickBot="1">
      <c r="A75" s="3879"/>
      <c r="B75" s="1197" t="s">
        <v>3063</v>
      </c>
      <c r="C75" s="3880"/>
      <c r="D75" s="3880"/>
      <c r="E75" s="3880"/>
      <c r="F75" s="3881"/>
      <c r="G75" s="3805"/>
      <c r="H75" s="3882"/>
      <c r="I75" s="3807" t="s">
        <v>373</v>
      </c>
      <c r="J75" s="3810"/>
      <c r="K75" s="3882"/>
      <c r="L75" s="2592"/>
      <c r="M75" s="3809" t="s">
        <v>373</v>
      </c>
      <c r="N75" s="3805"/>
      <c r="O75" s="3810"/>
      <c r="P75" s="3807"/>
      <c r="Q75" s="3810"/>
      <c r="R75" s="2592"/>
      <c r="S75" s="3810"/>
      <c r="T75" s="3810"/>
      <c r="U75" s="3807"/>
      <c r="V75" s="3810"/>
      <c r="W75" s="3812"/>
      <c r="X75" s="3813"/>
      <c r="Y75" s="3806"/>
      <c r="Z75" s="3814" t="s">
        <v>373</v>
      </c>
      <c r="AA75" s="3806"/>
      <c r="AB75" s="2670"/>
      <c r="AC75" s="3883"/>
      <c r="AD75" s="3883"/>
      <c r="AE75" s="3883"/>
      <c r="AF75" s="3883"/>
      <c r="AG75" s="3864"/>
      <c r="AH75" s="3864"/>
      <c r="AI75" s="3864"/>
      <c r="AJ75" s="3864"/>
      <c r="AK75" s="3864"/>
      <c r="AL75" s="3864"/>
      <c r="AM75" s="3864"/>
      <c r="AN75" s="3864"/>
      <c r="AO75" s="3864"/>
      <c r="AP75" s="3864"/>
      <c r="AQ75" s="3864"/>
      <c r="AR75" s="3864"/>
      <c r="AS75" s="3864"/>
      <c r="AT75" s="3864"/>
      <c r="AU75" s="3864"/>
      <c r="AV75" s="3864"/>
      <c r="AW75" s="3864"/>
      <c r="AX75" s="3864"/>
      <c r="AY75" s="3864"/>
      <c r="AZ75" s="3864"/>
      <c r="BA75" s="3864"/>
      <c r="BB75" s="3864"/>
      <c r="BC75" s="3864"/>
      <c r="BD75" s="3864"/>
      <c r="BE75" s="3864"/>
      <c r="BF75" s="3864"/>
      <c r="BG75" s="3864"/>
      <c r="BH75" s="3864"/>
      <c r="BI75" s="3864"/>
      <c r="BJ75" s="3864"/>
      <c r="BK75" s="3864"/>
      <c r="BL75" s="3864"/>
      <c r="BM75" s="3864"/>
      <c r="BN75" s="3864"/>
      <c r="BO75" s="3864"/>
      <c r="BP75" s="3864"/>
      <c r="BQ75" s="3864"/>
      <c r="BR75" s="3864"/>
      <c r="BS75" s="3864"/>
      <c r="BT75" s="3864"/>
      <c r="BU75" s="3864"/>
    </row>
    <row r="76" spans="1:73" s="2792" customFormat="1" ht="15.75" customHeight="1" thickBot="1">
      <c r="A76" s="3820">
        <v>9810</v>
      </c>
      <c r="B76" s="3821" t="s">
        <v>3033</v>
      </c>
      <c r="C76" s="3822" t="s">
        <v>3064</v>
      </c>
      <c r="D76" s="3823"/>
      <c r="E76" s="3823"/>
      <c r="F76" s="3824"/>
      <c r="G76" s="3825">
        <v>0.2</v>
      </c>
      <c r="H76" s="3826"/>
      <c r="I76" s="3827">
        <v>37.299999999999997</v>
      </c>
      <c r="J76" s="3828" t="s">
        <v>373</v>
      </c>
      <c r="K76" s="3829">
        <v>4</v>
      </c>
      <c r="L76" s="3838"/>
      <c r="M76" s="3410" t="s">
        <v>3459</v>
      </c>
      <c r="N76" s="2994"/>
      <c r="O76" s="2995"/>
      <c r="P76" s="2996"/>
      <c r="Q76" s="2995"/>
      <c r="R76" s="2551"/>
      <c r="S76" s="2998"/>
      <c r="T76" s="2995"/>
      <c r="U76" s="2996"/>
      <c r="V76" s="2995"/>
      <c r="W76" s="2997"/>
      <c r="X76" s="3830">
        <v>0.01</v>
      </c>
      <c r="Y76" s="3831"/>
      <c r="Z76" s="3832">
        <v>50501</v>
      </c>
      <c r="AA76" s="3833"/>
      <c r="AB76" s="3836"/>
      <c r="AC76" s="1393">
        <f t="shared" si="3"/>
        <v>0</v>
      </c>
      <c r="AD76" s="1393">
        <f t="shared" si="4"/>
        <v>0</v>
      </c>
      <c r="AE76" s="3783"/>
      <c r="AF76" s="1393">
        <f t="shared" si="5"/>
        <v>0</v>
      </c>
      <c r="AG76" s="3864"/>
      <c r="AH76" s="3864"/>
      <c r="AI76" s="3864"/>
      <c r="AJ76" s="3864"/>
      <c r="AK76" s="3864"/>
      <c r="AL76" s="3864"/>
      <c r="AM76" s="3864"/>
      <c r="AN76" s="3864"/>
      <c r="AO76" s="3864"/>
      <c r="AP76" s="3864"/>
      <c r="AQ76" s="3864"/>
      <c r="AR76" s="3864"/>
      <c r="AS76" s="3864"/>
      <c r="AT76" s="3864"/>
      <c r="AU76" s="3864"/>
      <c r="AV76" s="3864"/>
      <c r="AW76" s="3864"/>
      <c r="AX76" s="3864"/>
      <c r="AY76" s="3864"/>
      <c r="AZ76" s="3864"/>
      <c r="BA76" s="3864"/>
      <c r="BB76" s="3864"/>
      <c r="BC76" s="3864"/>
      <c r="BD76" s="3864"/>
      <c r="BE76" s="3864"/>
      <c r="BF76" s="3864"/>
      <c r="BG76" s="3864"/>
      <c r="BH76" s="3864"/>
      <c r="BI76" s="3864"/>
      <c r="BJ76" s="3864"/>
      <c r="BK76" s="3864"/>
      <c r="BL76" s="3864"/>
      <c r="BM76" s="3864"/>
      <c r="BN76" s="3864"/>
      <c r="BO76" s="3864"/>
      <c r="BP76" s="3864"/>
      <c r="BQ76" s="3864"/>
      <c r="BR76" s="3864"/>
      <c r="BS76" s="3864"/>
      <c r="BT76" s="3864"/>
      <c r="BU76" s="3864"/>
    </row>
    <row r="77" spans="1:73" s="2792" customFormat="1" ht="30" customHeight="1" thickBot="1">
      <c r="A77" s="3879"/>
      <c r="B77" s="1197" t="s">
        <v>3065</v>
      </c>
      <c r="C77" s="3880"/>
      <c r="D77" s="3880"/>
      <c r="E77" s="3880"/>
      <c r="F77" s="3881"/>
      <c r="G77" s="3805"/>
      <c r="H77" s="3882"/>
      <c r="I77" s="3807" t="s">
        <v>373</v>
      </c>
      <c r="J77" s="3810" t="s">
        <v>373</v>
      </c>
      <c r="K77" s="3882"/>
      <c r="L77" s="2592"/>
      <c r="M77" s="3809" t="s">
        <v>373</v>
      </c>
      <c r="N77" s="3805"/>
      <c r="O77" s="3810"/>
      <c r="P77" s="3807"/>
      <c r="Q77" s="3810"/>
      <c r="R77" s="2592"/>
      <c r="S77" s="3810"/>
      <c r="T77" s="3810"/>
      <c r="U77" s="3807"/>
      <c r="V77" s="3810"/>
      <c r="W77" s="3812"/>
      <c r="X77" s="3813"/>
      <c r="Y77" s="3806"/>
      <c r="Z77" s="3814" t="s">
        <v>373</v>
      </c>
      <c r="AA77" s="3806"/>
      <c r="AB77" s="2670"/>
      <c r="AC77" s="3883"/>
      <c r="AD77" s="3883"/>
      <c r="AE77" s="3883"/>
      <c r="AF77" s="3883"/>
      <c r="AG77" s="3864"/>
      <c r="AH77" s="3864"/>
      <c r="AI77" s="3864"/>
      <c r="AJ77" s="3864"/>
      <c r="AK77" s="3864"/>
      <c r="AL77" s="3864"/>
      <c r="AM77" s="3864"/>
      <c r="AN77" s="3864"/>
      <c r="AO77" s="3864"/>
      <c r="AP77" s="3864"/>
      <c r="AQ77" s="3864"/>
      <c r="AR77" s="3864"/>
      <c r="AS77" s="3864"/>
      <c r="AT77" s="3864"/>
      <c r="AU77" s="3864"/>
      <c r="AV77" s="3864"/>
      <c r="AW77" s="3864"/>
      <c r="AX77" s="3864"/>
      <c r="AY77" s="3864"/>
      <c r="AZ77" s="3864"/>
      <c r="BA77" s="3864"/>
      <c r="BB77" s="3864"/>
      <c r="BC77" s="3864"/>
      <c r="BD77" s="3864"/>
      <c r="BE77" s="3864"/>
      <c r="BF77" s="3864"/>
      <c r="BG77" s="3864"/>
      <c r="BH77" s="3864"/>
      <c r="BI77" s="3864"/>
      <c r="BJ77" s="3864"/>
      <c r="BK77" s="3864"/>
      <c r="BL77" s="3864"/>
      <c r="BM77" s="3864"/>
      <c r="BN77" s="3864"/>
      <c r="BO77" s="3864"/>
      <c r="BP77" s="3864"/>
      <c r="BQ77" s="3864"/>
      <c r="BR77" s="3864"/>
      <c r="BS77" s="3864"/>
      <c r="BT77" s="3864"/>
      <c r="BU77" s="3864"/>
    </row>
    <row r="78" spans="1:73" s="2792" customFormat="1" ht="15.75" customHeight="1" thickBot="1">
      <c r="A78" s="3005">
        <v>9852</v>
      </c>
      <c r="B78" s="3006" t="s">
        <v>3066</v>
      </c>
      <c r="C78" s="3048" t="s">
        <v>3067</v>
      </c>
      <c r="D78" s="2978"/>
      <c r="E78" s="2978"/>
      <c r="F78" s="3344"/>
      <c r="G78" s="3008">
        <v>0.2</v>
      </c>
      <c r="H78" s="3009"/>
      <c r="I78" s="2991">
        <v>37.299999999999997</v>
      </c>
      <c r="J78" s="3010" t="s">
        <v>373</v>
      </c>
      <c r="K78" s="3011">
        <v>4</v>
      </c>
      <c r="L78" s="3841"/>
      <c r="M78" s="3012" t="s">
        <v>3460</v>
      </c>
      <c r="N78" s="2994"/>
      <c r="O78" s="2995"/>
      <c r="P78" s="2996"/>
      <c r="Q78" s="2995"/>
      <c r="R78" s="2551"/>
      <c r="S78" s="2998"/>
      <c r="T78" s="2995"/>
      <c r="U78" s="2996"/>
      <c r="V78" s="2995"/>
      <c r="W78" s="2997"/>
      <c r="X78" s="3129">
        <v>0.05</v>
      </c>
      <c r="Y78" s="2985"/>
      <c r="Z78" s="3001">
        <v>5054</v>
      </c>
      <c r="AA78" s="3013"/>
      <c r="AB78" s="2697"/>
      <c r="AC78" s="1393">
        <f t="shared" si="3"/>
        <v>0</v>
      </c>
      <c r="AD78" s="1393">
        <f t="shared" si="4"/>
        <v>0</v>
      </c>
      <c r="AE78" s="3783"/>
      <c r="AF78" s="1393">
        <f t="shared" si="5"/>
        <v>0</v>
      </c>
      <c r="AG78" s="3864"/>
      <c r="AH78" s="3864"/>
      <c r="AI78" s="3864"/>
      <c r="AJ78" s="3864"/>
      <c r="AK78" s="3864"/>
      <c r="AL78" s="3864"/>
      <c r="AM78" s="3864"/>
      <c r="AN78" s="3864"/>
      <c r="AO78" s="3864"/>
      <c r="AP78" s="3864"/>
      <c r="AQ78" s="3864"/>
      <c r="AR78" s="3864"/>
      <c r="AS78" s="3864"/>
      <c r="AT78" s="3864"/>
      <c r="AU78" s="3864"/>
      <c r="AV78" s="3864"/>
      <c r="AW78" s="3864"/>
      <c r="AX78" s="3864"/>
      <c r="AY78" s="3864"/>
      <c r="AZ78" s="3864"/>
      <c r="BA78" s="3864"/>
      <c r="BB78" s="3864"/>
      <c r="BC78" s="3864"/>
      <c r="BD78" s="3864"/>
      <c r="BE78" s="3864"/>
      <c r="BF78" s="3864"/>
      <c r="BG78" s="3864"/>
      <c r="BH78" s="3864"/>
      <c r="BI78" s="3864"/>
      <c r="BJ78" s="3864"/>
      <c r="BK78" s="3864"/>
      <c r="BL78" s="3864"/>
      <c r="BM78" s="3864"/>
      <c r="BN78" s="3864"/>
      <c r="BO78" s="3864"/>
      <c r="BP78" s="3864"/>
      <c r="BQ78" s="3864"/>
      <c r="BR78" s="3864"/>
      <c r="BS78" s="3864"/>
      <c r="BT78" s="3864"/>
      <c r="BU78" s="3864"/>
    </row>
    <row r="79" spans="1:73" s="2792" customFormat="1" ht="30" customHeight="1" thickBot="1">
      <c r="A79" s="3879"/>
      <c r="B79" s="1197" t="s">
        <v>3068</v>
      </c>
      <c r="C79" s="3880"/>
      <c r="D79" s="3880"/>
      <c r="E79" s="3880"/>
      <c r="F79" s="3881"/>
      <c r="G79" s="3805"/>
      <c r="H79" s="3882"/>
      <c r="I79" s="3807" t="s">
        <v>373</v>
      </c>
      <c r="J79" s="3810" t="s">
        <v>373</v>
      </c>
      <c r="K79" s="3882"/>
      <c r="L79" s="2592"/>
      <c r="M79" s="3809" t="s">
        <v>373</v>
      </c>
      <c r="N79" s="3805"/>
      <c r="O79" s="3810"/>
      <c r="P79" s="3807"/>
      <c r="Q79" s="3810"/>
      <c r="R79" s="2592"/>
      <c r="S79" s="3810"/>
      <c r="T79" s="3810"/>
      <c r="U79" s="3807"/>
      <c r="V79" s="3810"/>
      <c r="W79" s="3812"/>
      <c r="X79" s="3813"/>
      <c r="Y79" s="3806"/>
      <c r="Z79" s="3814" t="s">
        <v>373</v>
      </c>
      <c r="AA79" s="3806"/>
      <c r="AB79" s="2670"/>
      <c r="AC79" s="3883"/>
      <c r="AD79" s="3883"/>
      <c r="AE79" s="3883"/>
      <c r="AF79" s="3883"/>
      <c r="AG79" s="3864"/>
      <c r="AH79" s="3864"/>
      <c r="AI79" s="3864"/>
      <c r="AJ79" s="3864"/>
      <c r="AK79" s="3864"/>
      <c r="AL79" s="3864"/>
      <c r="AM79" s="3864"/>
      <c r="AN79" s="3864"/>
      <c r="AO79" s="3864"/>
      <c r="AP79" s="3864"/>
      <c r="AQ79" s="3864"/>
      <c r="AR79" s="3864"/>
      <c r="AS79" s="3864"/>
      <c r="AT79" s="3864"/>
      <c r="AU79" s="3864"/>
      <c r="AV79" s="3864"/>
      <c r="AW79" s="3864"/>
      <c r="AX79" s="3864"/>
      <c r="AY79" s="3864"/>
      <c r="AZ79" s="3864"/>
      <c r="BA79" s="3864"/>
      <c r="BB79" s="3864"/>
      <c r="BC79" s="3864"/>
      <c r="BD79" s="3864"/>
      <c r="BE79" s="3864"/>
      <c r="BF79" s="3864"/>
      <c r="BG79" s="3864"/>
      <c r="BH79" s="3864"/>
      <c r="BI79" s="3864"/>
      <c r="BJ79" s="3864"/>
      <c r="BK79" s="3864"/>
      <c r="BL79" s="3864"/>
      <c r="BM79" s="3864"/>
      <c r="BN79" s="3864"/>
      <c r="BO79" s="3864"/>
      <c r="BP79" s="3864"/>
      <c r="BQ79" s="3864"/>
      <c r="BR79" s="3864"/>
      <c r="BS79" s="3864"/>
      <c r="BT79" s="3864"/>
      <c r="BU79" s="3864"/>
    </row>
    <row r="80" spans="1:73" s="2792" customFormat="1" ht="15.75" customHeight="1" thickBot="1">
      <c r="A80" s="3820">
        <v>9820</v>
      </c>
      <c r="B80" s="3821" t="s">
        <v>3033</v>
      </c>
      <c r="C80" s="3822" t="s">
        <v>3069</v>
      </c>
      <c r="D80" s="3823"/>
      <c r="E80" s="3823"/>
      <c r="F80" s="3824"/>
      <c r="G80" s="3825">
        <v>0.8</v>
      </c>
      <c r="H80" s="3826"/>
      <c r="I80" s="3827">
        <v>24.9</v>
      </c>
      <c r="J80" s="3828" t="s">
        <v>373</v>
      </c>
      <c r="K80" s="3829">
        <v>3</v>
      </c>
      <c r="L80" s="3838"/>
      <c r="M80" s="3410" t="s">
        <v>3461</v>
      </c>
      <c r="N80" s="2994"/>
      <c r="O80" s="2995"/>
      <c r="P80" s="2996"/>
      <c r="Q80" s="2995"/>
      <c r="R80" s="2551"/>
      <c r="S80" s="2998"/>
      <c r="T80" s="2995"/>
      <c r="U80" s="2996"/>
      <c r="V80" s="2995"/>
      <c r="W80" s="2997"/>
      <c r="X80" s="3830">
        <v>0.02</v>
      </c>
      <c r="Y80" s="3831"/>
      <c r="Z80" s="3832">
        <v>10246</v>
      </c>
      <c r="AA80" s="3833"/>
      <c r="AB80" s="3836"/>
      <c r="AC80" s="1393">
        <f t="shared" si="3"/>
        <v>0</v>
      </c>
      <c r="AD80" s="1393">
        <f t="shared" si="4"/>
        <v>0</v>
      </c>
      <c r="AE80" s="3783"/>
      <c r="AF80" s="1393">
        <f t="shared" si="5"/>
        <v>0</v>
      </c>
      <c r="AG80" s="3864"/>
      <c r="AH80" s="3864"/>
      <c r="AI80" s="3864"/>
      <c r="AJ80" s="3864"/>
      <c r="AK80" s="3864"/>
      <c r="AL80" s="3864"/>
      <c r="AM80" s="3864"/>
      <c r="AN80" s="3864"/>
      <c r="AO80" s="3864"/>
      <c r="AP80" s="3864"/>
      <c r="AQ80" s="3864"/>
      <c r="AR80" s="3864"/>
      <c r="AS80" s="3864"/>
      <c r="AT80" s="3864"/>
      <c r="AU80" s="3864"/>
      <c r="AV80" s="3864"/>
      <c r="AW80" s="3864"/>
      <c r="AX80" s="3864"/>
      <c r="AY80" s="3864"/>
      <c r="AZ80" s="3864"/>
      <c r="BA80" s="3864"/>
      <c r="BB80" s="3864"/>
      <c r="BC80" s="3864"/>
      <c r="BD80" s="3864"/>
      <c r="BE80" s="3864"/>
      <c r="BF80" s="3864"/>
      <c r="BG80" s="3864"/>
      <c r="BH80" s="3864"/>
      <c r="BI80" s="3864"/>
      <c r="BJ80" s="3864"/>
      <c r="BK80" s="3864"/>
      <c r="BL80" s="3864"/>
      <c r="BM80" s="3864"/>
      <c r="BN80" s="3864"/>
      <c r="BO80" s="3864"/>
      <c r="BP80" s="3864"/>
      <c r="BQ80" s="3864"/>
      <c r="BR80" s="3864"/>
      <c r="BS80" s="3864"/>
      <c r="BT80" s="3864"/>
      <c r="BU80" s="3864"/>
    </row>
    <row r="81" spans="1:73" s="2792" customFormat="1" ht="30" customHeight="1" thickBot="1">
      <c r="A81" s="3879"/>
      <c r="B81" s="1197" t="s">
        <v>3070</v>
      </c>
      <c r="C81" s="3880"/>
      <c r="D81" s="3880"/>
      <c r="E81" s="3880"/>
      <c r="F81" s="3881"/>
      <c r="G81" s="3805"/>
      <c r="H81" s="3882"/>
      <c r="I81" s="3807" t="s">
        <v>373</v>
      </c>
      <c r="J81" s="3810" t="s">
        <v>373</v>
      </c>
      <c r="K81" s="3882"/>
      <c r="L81" s="2592"/>
      <c r="M81" s="3809" t="s">
        <v>373</v>
      </c>
      <c r="N81" s="3805"/>
      <c r="O81" s="3810"/>
      <c r="P81" s="3807"/>
      <c r="Q81" s="3810"/>
      <c r="R81" s="2592"/>
      <c r="S81" s="3810"/>
      <c r="T81" s="3810"/>
      <c r="U81" s="3807"/>
      <c r="V81" s="3810"/>
      <c r="W81" s="3812"/>
      <c r="X81" s="3813"/>
      <c r="Y81" s="3806"/>
      <c r="Z81" s="3814" t="s">
        <v>373</v>
      </c>
      <c r="AA81" s="3806"/>
      <c r="AB81" s="2670"/>
      <c r="AC81" s="3883"/>
      <c r="AD81" s="3883"/>
      <c r="AE81" s="3883"/>
      <c r="AF81" s="3883"/>
      <c r="AG81" s="3864"/>
      <c r="AH81" s="3864"/>
      <c r="AI81" s="3864"/>
      <c r="AJ81" s="3864"/>
      <c r="AK81" s="3864"/>
      <c r="AL81" s="3864"/>
      <c r="AM81" s="3864"/>
      <c r="AN81" s="3864"/>
      <c r="AO81" s="3864"/>
      <c r="AP81" s="3864"/>
      <c r="AQ81" s="3864"/>
      <c r="AR81" s="3864"/>
      <c r="AS81" s="3864"/>
      <c r="AT81" s="3864"/>
      <c r="AU81" s="3864"/>
      <c r="AV81" s="3864"/>
      <c r="AW81" s="3864"/>
      <c r="AX81" s="3864"/>
      <c r="AY81" s="3864"/>
      <c r="AZ81" s="3864"/>
      <c r="BA81" s="3864"/>
      <c r="BB81" s="3864"/>
      <c r="BC81" s="3864"/>
      <c r="BD81" s="3864"/>
      <c r="BE81" s="3864"/>
      <c r="BF81" s="3864"/>
      <c r="BG81" s="3864"/>
      <c r="BH81" s="3864"/>
      <c r="BI81" s="3864"/>
      <c r="BJ81" s="3864"/>
      <c r="BK81" s="3864"/>
      <c r="BL81" s="3864"/>
      <c r="BM81" s="3864"/>
      <c r="BN81" s="3864"/>
      <c r="BO81" s="3864"/>
      <c r="BP81" s="3864"/>
      <c r="BQ81" s="3864"/>
      <c r="BR81" s="3864"/>
      <c r="BS81" s="3864"/>
      <c r="BT81" s="3864"/>
      <c r="BU81" s="3864"/>
    </row>
    <row r="82" spans="1:73" s="2792" customFormat="1" ht="15.75" customHeight="1" thickBot="1">
      <c r="A82" s="3005">
        <v>9726</v>
      </c>
      <c r="B82" s="3006" t="s">
        <v>3071</v>
      </c>
      <c r="C82" s="3048" t="s">
        <v>3072</v>
      </c>
      <c r="D82" s="2978"/>
      <c r="E82" s="2978"/>
      <c r="F82" s="2979"/>
      <c r="G82" s="3008">
        <v>0.4</v>
      </c>
      <c r="H82" s="3009"/>
      <c r="I82" s="2991">
        <v>37.299999999999997</v>
      </c>
      <c r="J82" s="3010" t="s">
        <v>373</v>
      </c>
      <c r="K82" s="3011">
        <v>4</v>
      </c>
      <c r="L82" s="3841"/>
      <c r="M82" s="3012" t="s">
        <v>3462</v>
      </c>
      <c r="N82" s="3143"/>
      <c r="O82" s="3144"/>
      <c r="P82" s="3145"/>
      <c r="Q82" s="3144"/>
      <c r="R82" s="2551"/>
      <c r="S82" s="3147"/>
      <c r="T82" s="3144"/>
      <c r="U82" s="3145"/>
      <c r="V82" s="3144"/>
      <c r="W82" s="3146"/>
      <c r="X82" s="3129">
        <v>0.02</v>
      </c>
      <c r="Y82" s="2985"/>
      <c r="Z82" s="3001">
        <v>9784</v>
      </c>
      <c r="AA82" s="3013"/>
      <c r="AB82" s="2697"/>
      <c r="AC82" s="1393">
        <f t="shared" si="3"/>
        <v>0</v>
      </c>
      <c r="AD82" s="1393">
        <f t="shared" si="4"/>
        <v>0</v>
      </c>
      <c r="AE82" s="3783"/>
      <c r="AF82" s="1393">
        <f t="shared" si="5"/>
        <v>0</v>
      </c>
      <c r="AG82" s="3864"/>
      <c r="AH82" s="3864"/>
      <c r="AI82" s="3864"/>
      <c r="AJ82" s="3864"/>
      <c r="AK82" s="3864"/>
      <c r="AL82" s="3864"/>
      <c r="AM82" s="3864"/>
      <c r="AN82" s="3864"/>
      <c r="AO82" s="3864"/>
      <c r="AP82" s="3864"/>
      <c r="AQ82" s="3864"/>
      <c r="AR82" s="3864"/>
      <c r="AS82" s="3864"/>
      <c r="AT82" s="3864"/>
      <c r="AU82" s="3864"/>
      <c r="AV82" s="3864"/>
      <c r="AW82" s="3864"/>
      <c r="AX82" s="3864"/>
      <c r="AY82" s="3864"/>
      <c r="AZ82" s="3864"/>
      <c r="BA82" s="3864"/>
      <c r="BB82" s="3864"/>
      <c r="BC82" s="3864"/>
      <c r="BD82" s="3864"/>
      <c r="BE82" s="3864"/>
      <c r="BF82" s="3864"/>
      <c r="BG82" s="3864"/>
      <c r="BH82" s="3864"/>
      <c r="BI82" s="3864"/>
      <c r="BJ82" s="3864"/>
      <c r="BK82" s="3864"/>
      <c r="BL82" s="3864"/>
      <c r="BM82" s="3864"/>
      <c r="BN82" s="3864"/>
      <c r="BO82" s="3864"/>
      <c r="BP82" s="3864"/>
      <c r="BQ82" s="3864"/>
      <c r="BR82" s="3864"/>
      <c r="BS82" s="3864"/>
      <c r="BT82" s="3864"/>
      <c r="BU82" s="3864"/>
    </row>
    <row r="83" spans="1:73" s="2792" customFormat="1" ht="30" customHeight="1" thickBot="1">
      <c r="A83" s="3879"/>
      <c r="B83" s="1197" t="s">
        <v>3073</v>
      </c>
      <c r="C83" s="3880"/>
      <c r="D83" s="3880"/>
      <c r="E83" s="3880"/>
      <c r="F83" s="3881"/>
      <c r="G83" s="3805"/>
      <c r="H83" s="3882"/>
      <c r="I83" s="3807" t="s">
        <v>373</v>
      </c>
      <c r="J83" s="3810" t="s">
        <v>373</v>
      </c>
      <c r="K83" s="3882"/>
      <c r="L83" s="2592"/>
      <c r="M83" s="3809" t="s">
        <v>373</v>
      </c>
      <c r="N83" s="3805"/>
      <c r="O83" s="3810"/>
      <c r="P83" s="3807"/>
      <c r="Q83" s="3810"/>
      <c r="R83" s="2592"/>
      <c r="S83" s="3810"/>
      <c r="T83" s="3810"/>
      <c r="U83" s="3807"/>
      <c r="V83" s="3810"/>
      <c r="W83" s="3812"/>
      <c r="X83" s="3813"/>
      <c r="Y83" s="3806"/>
      <c r="Z83" s="3814" t="s">
        <v>373</v>
      </c>
      <c r="AA83" s="3806"/>
      <c r="AB83" s="2670"/>
      <c r="AC83" s="3883"/>
      <c r="AD83" s="3883"/>
      <c r="AE83" s="3883"/>
      <c r="AF83" s="3883"/>
      <c r="AG83" s="3864"/>
      <c r="AH83" s="3864"/>
      <c r="AI83" s="3864"/>
      <c r="AJ83" s="3864"/>
      <c r="AK83" s="3864"/>
      <c r="AL83" s="3864"/>
      <c r="AM83" s="3864"/>
      <c r="AN83" s="3864"/>
      <c r="AO83" s="3864"/>
      <c r="AP83" s="3864"/>
      <c r="AQ83" s="3864"/>
      <c r="AR83" s="3864"/>
      <c r="AS83" s="3864"/>
      <c r="AT83" s="3864"/>
      <c r="AU83" s="3864"/>
      <c r="AV83" s="3864"/>
      <c r="AW83" s="3864"/>
      <c r="AX83" s="3864"/>
      <c r="AY83" s="3864"/>
      <c r="AZ83" s="3864"/>
      <c r="BA83" s="3864"/>
      <c r="BB83" s="3864"/>
      <c r="BC83" s="3864"/>
      <c r="BD83" s="3864"/>
      <c r="BE83" s="3864"/>
      <c r="BF83" s="3864"/>
      <c r="BG83" s="3864"/>
      <c r="BH83" s="3864"/>
      <c r="BI83" s="3864"/>
      <c r="BJ83" s="3864"/>
      <c r="BK83" s="3864"/>
      <c r="BL83" s="3864"/>
      <c r="BM83" s="3864"/>
      <c r="BN83" s="3864"/>
      <c r="BO83" s="3864"/>
      <c r="BP83" s="3864"/>
      <c r="BQ83" s="3864"/>
      <c r="BR83" s="3864"/>
      <c r="BS83" s="3864"/>
      <c r="BT83" s="3864"/>
      <c r="BU83" s="3864"/>
    </row>
    <row r="84" spans="1:73" s="2792" customFormat="1" ht="15.75" customHeight="1">
      <c r="A84" s="2727">
        <v>9751</v>
      </c>
      <c r="B84" s="3080" t="s">
        <v>3074</v>
      </c>
      <c r="C84" s="2729" t="s">
        <v>3075</v>
      </c>
      <c r="D84" s="2730"/>
      <c r="E84" s="2730"/>
      <c r="F84" s="2731"/>
      <c r="G84" s="2732">
        <v>0.2</v>
      </c>
      <c r="H84" s="2733"/>
      <c r="I84" s="2734">
        <v>37.299999999999997</v>
      </c>
      <c r="J84" s="2735" t="s">
        <v>373</v>
      </c>
      <c r="K84" s="2736">
        <v>4</v>
      </c>
      <c r="L84" s="3842"/>
      <c r="M84" s="2737" t="s">
        <v>3463</v>
      </c>
      <c r="N84" s="3058"/>
      <c r="O84" s="3020"/>
      <c r="P84" s="3021"/>
      <c r="Q84" s="3020"/>
      <c r="R84" s="2601"/>
      <c r="S84" s="3019"/>
      <c r="T84" s="3020"/>
      <c r="U84" s="3021"/>
      <c r="V84" s="3020"/>
      <c r="W84" s="3290"/>
      <c r="X84" s="3023">
        <v>5.0000000000000001E-3</v>
      </c>
      <c r="Y84" s="2748"/>
      <c r="Z84" s="2910">
        <v>41584</v>
      </c>
      <c r="AA84" s="2746"/>
      <c r="AB84" s="3853"/>
      <c r="AC84" s="1393">
        <f t="shared" si="3"/>
        <v>0</v>
      </c>
      <c r="AD84" s="1393">
        <f t="shared" si="4"/>
        <v>0</v>
      </c>
      <c r="AE84" s="3783"/>
      <c r="AF84" s="1393">
        <f t="shared" si="5"/>
        <v>0</v>
      </c>
      <c r="AG84" s="3864"/>
      <c r="AH84" s="3864"/>
      <c r="AI84" s="3864"/>
      <c r="AJ84" s="3864"/>
      <c r="AK84" s="3864"/>
      <c r="AL84" s="3864"/>
      <c r="AM84" s="3864"/>
      <c r="AN84" s="3864"/>
      <c r="AO84" s="3864"/>
      <c r="AP84" s="3864"/>
      <c r="AQ84" s="3864"/>
      <c r="AR84" s="3864"/>
      <c r="AS84" s="3864"/>
      <c r="AT84" s="3864"/>
      <c r="AU84" s="3864"/>
      <c r="AV84" s="3864"/>
      <c r="AW84" s="3864"/>
      <c r="AX84" s="3864"/>
      <c r="AY84" s="3864"/>
      <c r="AZ84" s="3864"/>
      <c r="BA84" s="3864"/>
      <c r="BB84" s="3864"/>
      <c r="BC84" s="3864"/>
      <c r="BD84" s="3864"/>
      <c r="BE84" s="3864"/>
      <c r="BF84" s="3864"/>
      <c r="BG84" s="3864"/>
      <c r="BH84" s="3864"/>
      <c r="BI84" s="3864"/>
      <c r="BJ84" s="3864"/>
      <c r="BK84" s="3864"/>
      <c r="BL84" s="3864"/>
      <c r="BM84" s="3864"/>
      <c r="BN84" s="3864"/>
      <c r="BO84" s="3864"/>
      <c r="BP84" s="3864"/>
      <c r="BQ84" s="3864"/>
      <c r="BR84" s="3864"/>
      <c r="BS84" s="3864"/>
      <c r="BT84" s="3864"/>
      <c r="BU84" s="3864"/>
    </row>
    <row r="85" spans="1:73" s="2792" customFormat="1" ht="15.75" customHeight="1" thickBot="1">
      <c r="A85" s="2770">
        <v>9750</v>
      </c>
      <c r="B85" s="2771" t="s">
        <v>2545</v>
      </c>
      <c r="C85" s="3082" t="s">
        <v>3076</v>
      </c>
      <c r="D85" s="2772"/>
      <c r="E85" s="2772"/>
      <c r="F85" s="2773"/>
      <c r="G85" s="2774">
        <v>0.2</v>
      </c>
      <c r="H85" s="3083"/>
      <c r="I85" s="3030">
        <v>24.9</v>
      </c>
      <c r="J85" s="2777" t="s">
        <v>373</v>
      </c>
      <c r="K85" s="3084">
        <v>3</v>
      </c>
      <c r="L85" s="3850"/>
      <c r="M85" s="2778" t="s">
        <v>3464</v>
      </c>
      <c r="N85" s="3033"/>
      <c r="O85" s="3034"/>
      <c r="P85" s="3035"/>
      <c r="Q85" s="3034"/>
      <c r="R85" s="2472"/>
      <c r="S85" s="3037"/>
      <c r="T85" s="3034"/>
      <c r="U85" s="3035"/>
      <c r="V85" s="3034"/>
      <c r="W85" s="3411"/>
      <c r="X85" s="3085">
        <v>0.01</v>
      </c>
      <c r="Y85" s="2785"/>
      <c r="Z85" s="2786">
        <v>20798</v>
      </c>
      <c r="AA85" s="2787"/>
      <c r="AB85" s="3860"/>
      <c r="AC85" s="1393">
        <f t="shared" si="3"/>
        <v>0</v>
      </c>
      <c r="AD85" s="1393">
        <f t="shared" si="4"/>
        <v>0</v>
      </c>
      <c r="AE85" s="3783"/>
      <c r="AF85" s="1393">
        <f t="shared" si="5"/>
        <v>0</v>
      </c>
      <c r="AG85" s="3864"/>
      <c r="AH85" s="3864"/>
      <c r="AI85" s="3864"/>
      <c r="AJ85" s="3864"/>
      <c r="AK85" s="3864"/>
      <c r="AL85" s="3864"/>
      <c r="AM85" s="3864"/>
      <c r="AN85" s="3864"/>
      <c r="AO85" s="3864"/>
      <c r="AP85" s="3864"/>
      <c r="AQ85" s="3864"/>
      <c r="AR85" s="3864"/>
      <c r="AS85" s="3864"/>
      <c r="AT85" s="3864"/>
      <c r="AU85" s="3864"/>
      <c r="AV85" s="3864"/>
      <c r="AW85" s="3864"/>
      <c r="AX85" s="3864"/>
      <c r="AY85" s="3864"/>
      <c r="AZ85" s="3864"/>
      <c r="BA85" s="3864"/>
      <c r="BB85" s="3864"/>
      <c r="BC85" s="3864"/>
      <c r="BD85" s="3864"/>
      <c r="BE85" s="3864"/>
      <c r="BF85" s="3864"/>
      <c r="BG85" s="3864"/>
      <c r="BH85" s="3864"/>
      <c r="BI85" s="3864"/>
      <c r="BJ85" s="3864"/>
      <c r="BK85" s="3864"/>
      <c r="BL85" s="3864"/>
      <c r="BM85" s="3864"/>
      <c r="BN85" s="3864"/>
      <c r="BO85" s="3864"/>
      <c r="BP85" s="3864"/>
      <c r="BQ85" s="3864"/>
      <c r="BR85" s="3864"/>
      <c r="BS85" s="3864"/>
      <c r="BT85" s="3864"/>
      <c r="BU85" s="3864"/>
    </row>
    <row r="86" spans="1:73" s="2792" customFormat="1" ht="30" customHeight="1" thickBot="1">
      <c r="A86" s="3879"/>
      <c r="B86" s="1197" t="s">
        <v>3077</v>
      </c>
      <c r="C86" s="3880"/>
      <c r="D86" s="3880"/>
      <c r="E86" s="3880"/>
      <c r="F86" s="3881"/>
      <c r="G86" s="3805"/>
      <c r="H86" s="3882"/>
      <c r="I86" s="3807" t="s">
        <v>373</v>
      </c>
      <c r="J86" s="3810" t="s">
        <v>373</v>
      </c>
      <c r="K86" s="3882"/>
      <c r="L86" s="2592"/>
      <c r="M86" s="3809" t="s">
        <v>373</v>
      </c>
      <c r="N86" s="3805"/>
      <c r="O86" s="3810"/>
      <c r="P86" s="3807" t="s">
        <v>373</v>
      </c>
      <c r="Q86" s="3810"/>
      <c r="R86" s="2592"/>
      <c r="S86" s="3810"/>
      <c r="T86" s="3810"/>
      <c r="U86" s="3807"/>
      <c r="V86" s="3810"/>
      <c r="W86" s="3812"/>
      <c r="X86" s="3813"/>
      <c r="Y86" s="3806"/>
      <c r="Z86" s="3814" t="s">
        <v>373</v>
      </c>
      <c r="AA86" s="3806"/>
      <c r="AB86" s="2670"/>
      <c r="AC86" s="3883"/>
      <c r="AD86" s="3883"/>
      <c r="AE86" s="3883"/>
      <c r="AF86" s="3883"/>
      <c r="AG86" s="3864"/>
      <c r="AH86" s="3864"/>
      <c r="AI86" s="3864"/>
      <c r="AJ86" s="3864"/>
      <c r="AK86" s="3864"/>
      <c r="AL86" s="3864"/>
      <c r="AM86" s="3864"/>
      <c r="AN86" s="3864"/>
      <c r="AO86" s="3864"/>
      <c r="AP86" s="3864"/>
      <c r="AQ86" s="3864"/>
      <c r="AR86" s="3864"/>
      <c r="AS86" s="3864"/>
      <c r="AT86" s="3864"/>
      <c r="AU86" s="3864"/>
      <c r="AV86" s="3864"/>
      <c r="AW86" s="3864"/>
      <c r="AX86" s="3864"/>
      <c r="AY86" s="3864"/>
      <c r="AZ86" s="3864"/>
      <c r="BA86" s="3864"/>
      <c r="BB86" s="3864"/>
      <c r="BC86" s="3864"/>
      <c r="BD86" s="3864"/>
      <c r="BE86" s="3864"/>
      <c r="BF86" s="3864"/>
      <c r="BG86" s="3864"/>
      <c r="BH86" s="3864"/>
      <c r="BI86" s="3864"/>
      <c r="BJ86" s="3864"/>
      <c r="BK86" s="3864"/>
      <c r="BL86" s="3864"/>
      <c r="BM86" s="3864"/>
      <c r="BN86" s="3864"/>
      <c r="BO86" s="3864"/>
      <c r="BP86" s="3864"/>
      <c r="BQ86" s="3864"/>
      <c r="BR86" s="3864"/>
      <c r="BS86" s="3864"/>
      <c r="BT86" s="3864"/>
      <c r="BU86" s="3864"/>
    </row>
    <row r="87" spans="1:73" s="3414" customFormat="1" ht="15.75" customHeight="1">
      <c r="A87" s="2727">
        <v>9799</v>
      </c>
      <c r="B87" s="2728" t="s">
        <v>3078</v>
      </c>
      <c r="C87" s="2729" t="s">
        <v>3079</v>
      </c>
      <c r="D87" s="2730"/>
      <c r="E87" s="2730"/>
      <c r="F87" s="2793"/>
      <c r="G87" s="2929" t="s">
        <v>217</v>
      </c>
      <c r="H87" s="2928"/>
      <c r="I87" s="2734">
        <v>67.5</v>
      </c>
      <c r="J87" s="2928" t="s">
        <v>373</v>
      </c>
      <c r="K87" s="2736">
        <v>6</v>
      </c>
      <c r="L87" s="2558"/>
      <c r="M87" s="2738" t="s">
        <v>3465</v>
      </c>
      <c r="N87" s="3058"/>
      <c r="O87" s="3020"/>
      <c r="P87" s="3021"/>
      <c r="Q87" s="3020"/>
      <c r="R87" s="2601"/>
      <c r="S87" s="3019"/>
      <c r="T87" s="3020"/>
      <c r="U87" s="3021"/>
      <c r="V87" s="3020"/>
      <c r="W87" s="3022"/>
      <c r="X87" s="3412"/>
      <c r="Y87" s="3286"/>
      <c r="Z87" s="3413"/>
      <c r="AA87" s="3286"/>
      <c r="AB87" s="2701"/>
      <c r="AC87" s="1393">
        <f t="shared" si="3"/>
        <v>0</v>
      </c>
      <c r="AD87" s="1393">
        <f t="shared" si="4"/>
        <v>0</v>
      </c>
      <c r="AE87" s="3783"/>
      <c r="AF87" s="1393">
        <f t="shared" si="5"/>
        <v>0</v>
      </c>
      <c r="AG87" s="3868"/>
      <c r="AH87" s="3868"/>
      <c r="AI87" s="3868"/>
      <c r="AJ87" s="3868"/>
      <c r="AK87" s="3868"/>
      <c r="AL87" s="3868"/>
      <c r="AM87" s="3868"/>
      <c r="AN87" s="3868"/>
      <c r="AO87" s="3868"/>
      <c r="AP87" s="3868"/>
      <c r="AQ87" s="3868"/>
      <c r="AR87" s="3868"/>
      <c r="AS87" s="3868"/>
      <c r="AT87" s="3868"/>
      <c r="AU87" s="3868"/>
      <c r="AV87" s="3868"/>
      <c r="AW87" s="3868"/>
      <c r="AX87" s="3868"/>
      <c r="AY87" s="3868"/>
      <c r="AZ87" s="3868"/>
      <c r="BA87" s="3868"/>
      <c r="BB87" s="3868"/>
      <c r="BC87" s="3868"/>
      <c r="BD87" s="3868"/>
      <c r="BE87" s="3868"/>
      <c r="BF87" s="3868"/>
      <c r="BG87" s="3868"/>
      <c r="BH87" s="3868"/>
      <c r="BI87" s="3868"/>
      <c r="BJ87" s="3868"/>
      <c r="BK87" s="3868"/>
      <c r="BL87" s="3868"/>
      <c r="BM87" s="3868"/>
      <c r="BN87" s="3868"/>
      <c r="BO87" s="3868"/>
      <c r="BP87" s="3868"/>
      <c r="BQ87" s="3868"/>
      <c r="BR87" s="3868"/>
      <c r="BS87" s="3868"/>
      <c r="BT87" s="3868"/>
      <c r="BU87" s="3868"/>
    </row>
    <row r="88" spans="1:73" s="2792" customFormat="1" ht="15.75" customHeight="1" thickBot="1">
      <c r="A88" s="2770">
        <v>9800</v>
      </c>
      <c r="B88" s="2771" t="s">
        <v>3080</v>
      </c>
      <c r="C88" s="3082" t="s">
        <v>3081</v>
      </c>
      <c r="D88" s="2772"/>
      <c r="E88" s="2772"/>
      <c r="F88" s="2773"/>
      <c r="G88" s="2774">
        <v>1</v>
      </c>
      <c r="H88" s="3083"/>
      <c r="I88" s="3030">
        <v>24.9</v>
      </c>
      <c r="J88" s="2777" t="s">
        <v>373</v>
      </c>
      <c r="K88" s="3084">
        <v>3</v>
      </c>
      <c r="L88" s="3850"/>
      <c r="M88" s="2778" t="s">
        <v>3466</v>
      </c>
      <c r="N88" s="3143"/>
      <c r="O88" s="3144"/>
      <c r="P88" s="3145"/>
      <c r="Q88" s="3144"/>
      <c r="R88" s="3851"/>
      <c r="S88" s="3147"/>
      <c r="T88" s="3144"/>
      <c r="U88" s="3145"/>
      <c r="V88" s="3144"/>
      <c r="W88" s="3415"/>
      <c r="X88" s="3085">
        <v>0.1</v>
      </c>
      <c r="Y88" s="2785"/>
      <c r="Z88" s="2786">
        <v>5167</v>
      </c>
      <c r="AA88" s="2787"/>
      <c r="AB88" s="3860"/>
      <c r="AC88" s="1393">
        <f t="shared" si="3"/>
        <v>0</v>
      </c>
      <c r="AD88" s="1393">
        <f t="shared" si="4"/>
        <v>0</v>
      </c>
      <c r="AE88" s="3783"/>
      <c r="AF88" s="1393">
        <f t="shared" si="5"/>
        <v>0</v>
      </c>
      <c r="AG88" s="3864"/>
      <c r="AH88" s="3864"/>
      <c r="AI88" s="3864"/>
      <c r="AJ88" s="3864"/>
      <c r="AK88" s="3864"/>
      <c r="AL88" s="3864"/>
      <c r="AM88" s="3864"/>
      <c r="AN88" s="3864"/>
      <c r="AO88" s="3864"/>
      <c r="AP88" s="3864"/>
      <c r="AQ88" s="3864"/>
      <c r="AR88" s="3864"/>
      <c r="AS88" s="3864"/>
      <c r="AT88" s="3864"/>
      <c r="AU88" s="3864"/>
      <c r="AV88" s="3864"/>
      <c r="AW88" s="3864"/>
      <c r="AX88" s="3864"/>
      <c r="AY88" s="3864"/>
      <c r="AZ88" s="3864"/>
      <c r="BA88" s="3864"/>
      <c r="BB88" s="3864"/>
      <c r="BC88" s="3864"/>
      <c r="BD88" s="3864"/>
      <c r="BE88" s="3864"/>
      <c r="BF88" s="3864"/>
      <c r="BG88" s="3864"/>
      <c r="BH88" s="3864"/>
      <c r="BI88" s="3864"/>
      <c r="BJ88" s="3864"/>
      <c r="BK88" s="3864"/>
      <c r="BL88" s="3864"/>
      <c r="BM88" s="3864"/>
      <c r="BN88" s="3864"/>
      <c r="BO88" s="3864"/>
      <c r="BP88" s="3864"/>
      <c r="BQ88" s="3864"/>
      <c r="BR88" s="3864"/>
      <c r="BS88" s="3864"/>
      <c r="BT88" s="3864"/>
      <c r="BU88" s="3864"/>
    </row>
    <row r="89" spans="1:73" s="2792" customFormat="1" ht="30" customHeight="1" thickBot="1">
      <c r="A89" s="3879"/>
      <c r="B89" s="1197" t="s">
        <v>3082</v>
      </c>
      <c r="C89" s="3880"/>
      <c r="D89" s="3880"/>
      <c r="E89" s="3880"/>
      <c r="F89" s="3881"/>
      <c r="G89" s="3805"/>
      <c r="H89" s="3882"/>
      <c r="I89" s="3807" t="s">
        <v>373</v>
      </c>
      <c r="J89" s="3810" t="s">
        <v>373</v>
      </c>
      <c r="K89" s="3882"/>
      <c r="L89" s="2592"/>
      <c r="M89" s="3809" t="s">
        <v>373</v>
      </c>
      <c r="N89" s="3805"/>
      <c r="O89" s="3810"/>
      <c r="P89" s="3807"/>
      <c r="Q89" s="3810"/>
      <c r="R89" s="2592"/>
      <c r="S89" s="3810"/>
      <c r="T89" s="3810"/>
      <c r="U89" s="3807"/>
      <c r="V89" s="3810"/>
      <c r="W89" s="3812"/>
      <c r="X89" s="3813"/>
      <c r="Y89" s="3806"/>
      <c r="Z89" s="3814" t="s">
        <v>373</v>
      </c>
      <c r="AA89" s="3806"/>
      <c r="AB89" s="2670"/>
      <c r="AC89" s="3883"/>
      <c r="AD89" s="3883"/>
      <c r="AE89" s="3883"/>
      <c r="AF89" s="3883"/>
      <c r="AG89" s="3864"/>
      <c r="AH89" s="3864"/>
      <c r="AI89" s="3864"/>
      <c r="AJ89" s="3864"/>
      <c r="AK89" s="3864"/>
      <c r="AL89" s="3864"/>
      <c r="AM89" s="3864"/>
      <c r="AN89" s="3864"/>
      <c r="AO89" s="3864"/>
      <c r="AP89" s="3864"/>
      <c r="AQ89" s="3864"/>
      <c r="AR89" s="3864"/>
      <c r="AS89" s="3864"/>
      <c r="AT89" s="3864"/>
      <c r="AU89" s="3864"/>
      <c r="AV89" s="3864"/>
      <c r="AW89" s="3864"/>
      <c r="AX89" s="3864"/>
      <c r="AY89" s="3864"/>
      <c r="AZ89" s="3864"/>
      <c r="BA89" s="3864"/>
      <c r="BB89" s="3864"/>
      <c r="BC89" s="3864"/>
      <c r="BD89" s="3864"/>
      <c r="BE89" s="3864"/>
      <c r="BF89" s="3864"/>
      <c r="BG89" s="3864"/>
      <c r="BH89" s="3864"/>
      <c r="BI89" s="3864"/>
      <c r="BJ89" s="3864"/>
      <c r="BK89" s="3864"/>
      <c r="BL89" s="3864"/>
      <c r="BM89" s="3864"/>
      <c r="BN89" s="3864"/>
      <c r="BO89" s="3864"/>
      <c r="BP89" s="3864"/>
      <c r="BQ89" s="3864"/>
      <c r="BR89" s="3864"/>
      <c r="BS89" s="3864"/>
      <c r="BT89" s="3864"/>
      <c r="BU89" s="3864"/>
    </row>
    <row r="90" spans="1:73" s="2792" customFormat="1" ht="15.75" customHeight="1" thickBot="1">
      <c r="A90" s="3005">
        <v>9847</v>
      </c>
      <c r="B90" s="3013" t="s">
        <v>957</v>
      </c>
      <c r="C90" s="4566" t="s">
        <v>3083</v>
      </c>
      <c r="D90" s="4567"/>
      <c r="E90" s="4567"/>
      <c r="F90" s="4568"/>
      <c r="G90" s="3008">
        <v>1.5</v>
      </c>
      <c r="H90" s="3009"/>
      <c r="I90" s="2991">
        <v>37.299999999999997</v>
      </c>
      <c r="J90" s="3010" t="s">
        <v>373</v>
      </c>
      <c r="K90" s="3011">
        <v>4</v>
      </c>
      <c r="L90" s="3841"/>
      <c r="M90" s="3012" t="s">
        <v>290</v>
      </c>
      <c r="N90" s="2994"/>
      <c r="O90" s="2995"/>
      <c r="P90" s="2996"/>
      <c r="Q90" s="2995"/>
      <c r="R90" s="2551"/>
      <c r="S90" s="2998"/>
      <c r="T90" s="2995"/>
      <c r="U90" s="2996"/>
      <c r="V90" s="2995"/>
      <c r="W90" s="3097"/>
      <c r="X90" s="2984">
        <v>0.05</v>
      </c>
      <c r="Y90" s="2985"/>
      <c r="Z90" s="3001">
        <v>4017</v>
      </c>
      <c r="AA90" s="3013"/>
      <c r="AB90" s="2697"/>
      <c r="AC90" s="1393">
        <f t="shared" si="3"/>
        <v>0</v>
      </c>
      <c r="AD90" s="1393">
        <f t="shared" si="4"/>
        <v>0</v>
      </c>
      <c r="AE90" s="3783"/>
      <c r="AF90" s="1393">
        <f t="shared" si="5"/>
        <v>0</v>
      </c>
      <c r="AG90" s="3864"/>
      <c r="AH90" s="3864"/>
      <c r="AI90" s="3864"/>
      <c r="AJ90" s="3864"/>
      <c r="AK90" s="3864"/>
      <c r="AL90" s="3864"/>
      <c r="AM90" s="3864"/>
      <c r="AN90" s="3864"/>
      <c r="AO90" s="3864"/>
      <c r="AP90" s="3864"/>
      <c r="AQ90" s="3864"/>
      <c r="AR90" s="3864"/>
      <c r="AS90" s="3864"/>
      <c r="AT90" s="3864"/>
      <c r="AU90" s="3864"/>
      <c r="AV90" s="3864"/>
      <c r="AW90" s="3864"/>
      <c r="AX90" s="3864"/>
      <c r="AY90" s="3864"/>
      <c r="AZ90" s="3864"/>
      <c r="BA90" s="3864"/>
      <c r="BB90" s="3864"/>
      <c r="BC90" s="3864"/>
      <c r="BD90" s="3864"/>
      <c r="BE90" s="3864"/>
      <c r="BF90" s="3864"/>
      <c r="BG90" s="3864"/>
      <c r="BH90" s="3864"/>
      <c r="BI90" s="3864"/>
      <c r="BJ90" s="3864"/>
      <c r="BK90" s="3864"/>
      <c r="BL90" s="3864"/>
      <c r="BM90" s="3864"/>
      <c r="BN90" s="3864"/>
      <c r="BO90" s="3864"/>
      <c r="BP90" s="3864"/>
      <c r="BQ90" s="3864"/>
      <c r="BR90" s="3864"/>
      <c r="BS90" s="3864"/>
      <c r="BT90" s="3864"/>
      <c r="BU90" s="3864"/>
    </row>
    <row r="91" spans="1:73" s="2792" customFormat="1" ht="30" customHeight="1" thickBot="1">
      <c r="A91" s="3879"/>
      <c r="B91" s="1197" t="s">
        <v>3084</v>
      </c>
      <c r="C91" s="3880"/>
      <c r="D91" s="3880"/>
      <c r="E91" s="3880"/>
      <c r="F91" s="3881"/>
      <c r="G91" s="3805"/>
      <c r="H91" s="3882"/>
      <c r="I91" s="3807" t="s">
        <v>373</v>
      </c>
      <c r="J91" s="3810" t="s">
        <v>373</v>
      </c>
      <c r="K91" s="3882"/>
      <c r="L91" s="2592"/>
      <c r="M91" s="3809" t="s">
        <v>373</v>
      </c>
      <c r="N91" s="3805"/>
      <c r="O91" s="3810"/>
      <c r="P91" s="3807"/>
      <c r="Q91" s="3810"/>
      <c r="R91" s="2592"/>
      <c r="S91" s="3810"/>
      <c r="T91" s="3810"/>
      <c r="U91" s="3807"/>
      <c r="V91" s="3810"/>
      <c r="W91" s="3812"/>
      <c r="X91" s="3813"/>
      <c r="Y91" s="3806"/>
      <c r="Z91" s="3814" t="s">
        <v>373</v>
      </c>
      <c r="AA91" s="3806"/>
      <c r="AB91" s="2670"/>
      <c r="AC91" s="3883"/>
      <c r="AD91" s="3883"/>
      <c r="AE91" s="3883"/>
      <c r="AF91" s="3883"/>
      <c r="AG91" s="3864"/>
      <c r="AH91" s="3864"/>
      <c r="AI91" s="3864"/>
      <c r="AJ91" s="3864"/>
      <c r="AK91" s="3864"/>
      <c r="AL91" s="3864"/>
      <c r="AM91" s="3864"/>
      <c r="AN91" s="3864"/>
      <c r="AO91" s="3864"/>
      <c r="AP91" s="3864"/>
      <c r="AQ91" s="3864"/>
      <c r="AR91" s="3864"/>
      <c r="AS91" s="3864"/>
      <c r="AT91" s="3864"/>
      <c r="AU91" s="3864"/>
      <c r="AV91" s="3864"/>
      <c r="AW91" s="3864"/>
      <c r="AX91" s="3864"/>
      <c r="AY91" s="3864"/>
      <c r="AZ91" s="3864"/>
      <c r="BA91" s="3864"/>
      <c r="BB91" s="3864"/>
      <c r="BC91" s="3864"/>
      <c r="BD91" s="3864"/>
      <c r="BE91" s="3864"/>
      <c r="BF91" s="3864"/>
      <c r="BG91" s="3864"/>
      <c r="BH91" s="3864"/>
      <c r="BI91" s="3864"/>
      <c r="BJ91" s="3864"/>
      <c r="BK91" s="3864"/>
      <c r="BL91" s="3864"/>
      <c r="BM91" s="3864"/>
      <c r="BN91" s="3864"/>
      <c r="BO91" s="3864"/>
      <c r="BP91" s="3864"/>
      <c r="BQ91" s="3864"/>
      <c r="BR91" s="3864"/>
      <c r="BS91" s="3864"/>
      <c r="BT91" s="3864"/>
      <c r="BU91" s="3864"/>
    </row>
    <row r="92" spans="1:73" s="2792" customFormat="1" ht="15.75" customHeight="1" thickBot="1">
      <c r="A92" s="3005">
        <v>9610</v>
      </c>
      <c r="B92" s="3006" t="s">
        <v>3085</v>
      </c>
      <c r="C92" s="3048" t="s">
        <v>3086</v>
      </c>
      <c r="D92" s="2978"/>
      <c r="E92" s="2978"/>
      <c r="F92" s="2979"/>
      <c r="G92" s="3008">
        <v>0.3</v>
      </c>
      <c r="H92" s="3009"/>
      <c r="I92" s="2991">
        <v>24.9</v>
      </c>
      <c r="J92" s="3010" t="s">
        <v>373</v>
      </c>
      <c r="K92" s="3011">
        <v>3</v>
      </c>
      <c r="L92" s="3841"/>
      <c r="M92" s="3012" t="s">
        <v>3467</v>
      </c>
      <c r="N92" s="2994"/>
      <c r="O92" s="2995"/>
      <c r="P92" s="2996"/>
      <c r="Q92" s="2995"/>
      <c r="R92" s="2551"/>
      <c r="S92" s="2998"/>
      <c r="T92" s="2995"/>
      <c r="U92" s="2996"/>
      <c r="V92" s="2995"/>
      <c r="W92" s="3097"/>
      <c r="X92" s="2984">
        <v>0.02</v>
      </c>
      <c r="Y92" s="2985"/>
      <c r="Z92" s="3001">
        <v>11730</v>
      </c>
      <c r="AA92" s="3013"/>
      <c r="AB92" s="2697"/>
      <c r="AC92" s="1393">
        <f t="shared" si="3"/>
        <v>0</v>
      </c>
      <c r="AD92" s="1393">
        <f t="shared" si="4"/>
        <v>0</v>
      </c>
      <c r="AE92" s="3783"/>
      <c r="AF92" s="1393">
        <f t="shared" si="5"/>
        <v>0</v>
      </c>
      <c r="AG92" s="3864"/>
      <c r="AH92" s="3864"/>
      <c r="AI92" s="3864"/>
      <c r="AJ92" s="3864"/>
      <c r="AK92" s="3864"/>
      <c r="AL92" s="3864"/>
      <c r="AM92" s="3864"/>
      <c r="AN92" s="3864"/>
      <c r="AO92" s="3864"/>
      <c r="AP92" s="3864"/>
      <c r="AQ92" s="3864"/>
      <c r="AR92" s="3864"/>
      <c r="AS92" s="3864"/>
      <c r="AT92" s="3864"/>
      <c r="AU92" s="3864"/>
      <c r="AV92" s="3864"/>
      <c r="AW92" s="3864"/>
      <c r="AX92" s="3864"/>
      <c r="AY92" s="3864"/>
      <c r="AZ92" s="3864"/>
      <c r="BA92" s="3864"/>
      <c r="BB92" s="3864"/>
      <c r="BC92" s="3864"/>
      <c r="BD92" s="3864"/>
      <c r="BE92" s="3864"/>
      <c r="BF92" s="3864"/>
      <c r="BG92" s="3864"/>
      <c r="BH92" s="3864"/>
      <c r="BI92" s="3864"/>
      <c r="BJ92" s="3864"/>
      <c r="BK92" s="3864"/>
      <c r="BL92" s="3864"/>
      <c r="BM92" s="3864"/>
      <c r="BN92" s="3864"/>
      <c r="BO92" s="3864"/>
      <c r="BP92" s="3864"/>
      <c r="BQ92" s="3864"/>
      <c r="BR92" s="3864"/>
      <c r="BS92" s="3864"/>
      <c r="BT92" s="3864"/>
      <c r="BU92" s="3864"/>
    </row>
    <row r="93" spans="1:73" s="2792" customFormat="1" ht="30" customHeight="1" thickBot="1">
      <c r="A93" s="3879"/>
      <c r="B93" s="1197" t="s">
        <v>3087</v>
      </c>
      <c r="C93" s="3880"/>
      <c r="D93" s="3880"/>
      <c r="E93" s="3880"/>
      <c r="F93" s="3881"/>
      <c r="G93" s="3805"/>
      <c r="H93" s="3882"/>
      <c r="I93" s="3807" t="s">
        <v>373</v>
      </c>
      <c r="J93" s="3810" t="s">
        <v>373</v>
      </c>
      <c r="K93" s="3882"/>
      <c r="L93" s="2592"/>
      <c r="M93" s="3809" t="s">
        <v>373</v>
      </c>
      <c r="N93" s="3805"/>
      <c r="O93" s="3810"/>
      <c r="P93" s="3807"/>
      <c r="Q93" s="3810"/>
      <c r="R93" s="2592"/>
      <c r="S93" s="3810"/>
      <c r="T93" s="3810"/>
      <c r="U93" s="3807"/>
      <c r="V93" s="3810"/>
      <c r="W93" s="3812"/>
      <c r="X93" s="3813"/>
      <c r="Y93" s="3806"/>
      <c r="Z93" s="3814" t="s">
        <v>373</v>
      </c>
      <c r="AA93" s="3806"/>
      <c r="AB93" s="2670"/>
      <c r="AC93" s="3883"/>
      <c r="AD93" s="3883"/>
      <c r="AE93" s="3883"/>
      <c r="AF93" s="3883"/>
      <c r="AG93" s="3864"/>
      <c r="AH93" s="3864"/>
      <c r="AI93" s="3864"/>
      <c r="AJ93" s="3864"/>
      <c r="AK93" s="3864"/>
      <c r="AL93" s="3864"/>
      <c r="AM93" s="3864"/>
      <c r="AN93" s="3864"/>
      <c r="AO93" s="3864"/>
      <c r="AP93" s="3864"/>
      <c r="AQ93" s="3864"/>
      <c r="AR93" s="3864"/>
      <c r="AS93" s="3864"/>
      <c r="AT93" s="3864"/>
      <c r="AU93" s="3864"/>
      <c r="AV93" s="3864"/>
      <c r="AW93" s="3864"/>
      <c r="AX93" s="3864"/>
      <c r="AY93" s="3864"/>
      <c r="AZ93" s="3864"/>
      <c r="BA93" s="3864"/>
      <c r="BB93" s="3864"/>
      <c r="BC93" s="3864"/>
      <c r="BD93" s="3864"/>
      <c r="BE93" s="3864"/>
      <c r="BF93" s="3864"/>
      <c r="BG93" s="3864"/>
      <c r="BH93" s="3864"/>
      <c r="BI93" s="3864"/>
      <c r="BJ93" s="3864"/>
      <c r="BK93" s="3864"/>
      <c r="BL93" s="3864"/>
      <c r="BM93" s="3864"/>
      <c r="BN93" s="3864"/>
      <c r="BO93" s="3864"/>
      <c r="BP93" s="3864"/>
      <c r="BQ93" s="3864"/>
      <c r="BR93" s="3864"/>
      <c r="BS93" s="3864"/>
      <c r="BT93" s="3864"/>
      <c r="BU93" s="3864"/>
    </row>
    <row r="94" spans="1:73" s="2792" customFormat="1" ht="27" customHeight="1" thickBot="1">
      <c r="A94" s="2987">
        <v>9979</v>
      </c>
      <c r="B94" s="2988" t="s">
        <v>3088</v>
      </c>
      <c r="C94" s="4509" t="s">
        <v>3089</v>
      </c>
      <c r="D94" s="4510"/>
      <c r="E94" s="4510"/>
      <c r="F94" s="2989"/>
      <c r="G94" s="2980">
        <v>6</v>
      </c>
      <c r="H94" s="2990"/>
      <c r="I94" s="2991">
        <v>67.5</v>
      </c>
      <c r="J94" s="2992" t="s">
        <v>373</v>
      </c>
      <c r="K94" s="2993">
        <v>6</v>
      </c>
      <c r="L94" s="3837"/>
      <c r="M94" s="3012" t="s">
        <v>3468</v>
      </c>
      <c r="N94" s="2994"/>
      <c r="O94" s="2995"/>
      <c r="P94" s="2996"/>
      <c r="Q94" s="2995"/>
      <c r="R94" s="2551"/>
      <c r="S94" s="2998"/>
      <c r="T94" s="2995"/>
      <c r="U94" s="2996"/>
      <c r="V94" s="2995"/>
      <c r="W94" s="3097"/>
      <c r="X94" s="2999">
        <v>0.03</v>
      </c>
      <c r="Y94" s="3000"/>
      <c r="Z94" s="3001">
        <v>5608</v>
      </c>
      <c r="AA94" s="3002"/>
      <c r="AB94" s="2488"/>
      <c r="AC94" s="1393">
        <f t="shared" si="3"/>
        <v>0</v>
      </c>
      <c r="AD94" s="1393">
        <f t="shared" si="4"/>
        <v>0</v>
      </c>
      <c r="AE94" s="3783"/>
      <c r="AF94" s="1393">
        <f t="shared" si="5"/>
        <v>0</v>
      </c>
      <c r="AG94" s="3864"/>
      <c r="AH94" s="3864"/>
      <c r="AI94" s="3864"/>
      <c r="AJ94" s="3864"/>
      <c r="AK94" s="3864"/>
      <c r="AL94" s="3864"/>
      <c r="AM94" s="3864"/>
      <c r="AN94" s="3864"/>
      <c r="AO94" s="3864"/>
      <c r="AP94" s="3864"/>
      <c r="AQ94" s="3864"/>
      <c r="AR94" s="3864"/>
      <c r="AS94" s="3864"/>
      <c r="AT94" s="3864"/>
      <c r="AU94" s="3864"/>
      <c r="AV94" s="3864"/>
      <c r="AW94" s="3864"/>
      <c r="AX94" s="3864"/>
      <c r="AY94" s="3864"/>
      <c r="AZ94" s="3864"/>
      <c r="BA94" s="3864"/>
      <c r="BB94" s="3864"/>
      <c r="BC94" s="3864"/>
      <c r="BD94" s="3864"/>
      <c r="BE94" s="3864"/>
      <c r="BF94" s="3864"/>
      <c r="BG94" s="3864"/>
      <c r="BH94" s="3864"/>
      <c r="BI94" s="3864"/>
      <c r="BJ94" s="3864"/>
      <c r="BK94" s="3864"/>
      <c r="BL94" s="3864"/>
      <c r="BM94" s="3864"/>
      <c r="BN94" s="3864"/>
      <c r="BO94" s="3864"/>
      <c r="BP94" s="3864"/>
      <c r="BQ94" s="3864"/>
      <c r="BR94" s="3864"/>
      <c r="BS94" s="3864"/>
      <c r="BT94" s="3864"/>
      <c r="BU94" s="3864"/>
    </row>
    <row r="95" spans="1:73" s="2792" customFormat="1" ht="30" customHeight="1" thickBot="1">
      <c r="A95" s="3879"/>
      <c r="B95" s="1197" t="s">
        <v>3090</v>
      </c>
      <c r="C95" s="3880"/>
      <c r="D95" s="3880"/>
      <c r="E95" s="3880"/>
      <c r="F95" s="3881"/>
      <c r="G95" s="3805"/>
      <c r="H95" s="3882"/>
      <c r="I95" s="3807" t="s">
        <v>373</v>
      </c>
      <c r="J95" s="3810" t="s">
        <v>373</v>
      </c>
      <c r="K95" s="3882"/>
      <c r="L95" s="2592"/>
      <c r="M95" s="3809" t="s">
        <v>373</v>
      </c>
      <c r="N95" s="3805"/>
      <c r="O95" s="3810"/>
      <c r="P95" s="3807"/>
      <c r="Q95" s="3810"/>
      <c r="R95" s="2592"/>
      <c r="S95" s="3810"/>
      <c r="T95" s="3810"/>
      <c r="U95" s="3807"/>
      <c r="V95" s="3810"/>
      <c r="W95" s="3812"/>
      <c r="X95" s="3813"/>
      <c r="Y95" s="3806"/>
      <c r="Z95" s="3814" t="s">
        <v>373</v>
      </c>
      <c r="AA95" s="3806"/>
      <c r="AB95" s="2670"/>
      <c r="AC95" s="3883"/>
      <c r="AD95" s="3883"/>
      <c r="AE95" s="3883"/>
      <c r="AF95" s="3883"/>
      <c r="AG95" s="3864"/>
      <c r="AH95" s="3864"/>
      <c r="AI95" s="3864"/>
      <c r="AJ95" s="3864"/>
      <c r="AK95" s="3864"/>
      <c r="AL95" s="3864"/>
      <c r="AM95" s="3864"/>
      <c r="AN95" s="3864"/>
      <c r="AO95" s="3864"/>
      <c r="AP95" s="3864"/>
      <c r="AQ95" s="3864"/>
      <c r="AR95" s="3864"/>
      <c r="AS95" s="3864"/>
      <c r="AT95" s="3864"/>
      <c r="AU95" s="3864"/>
      <c r="AV95" s="3864"/>
      <c r="AW95" s="3864"/>
      <c r="AX95" s="3864"/>
      <c r="AY95" s="3864"/>
      <c r="AZ95" s="3864"/>
      <c r="BA95" s="3864"/>
      <c r="BB95" s="3864"/>
      <c r="BC95" s="3864"/>
      <c r="BD95" s="3864"/>
      <c r="BE95" s="3864"/>
      <c r="BF95" s="3864"/>
      <c r="BG95" s="3864"/>
      <c r="BH95" s="3864"/>
      <c r="BI95" s="3864"/>
      <c r="BJ95" s="3864"/>
      <c r="BK95" s="3864"/>
      <c r="BL95" s="3864"/>
      <c r="BM95" s="3864"/>
      <c r="BN95" s="3864"/>
      <c r="BO95" s="3864"/>
      <c r="BP95" s="3864"/>
      <c r="BQ95" s="3864"/>
      <c r="BR95" s="3864"/>
      <c r="BS95" s="3864"/>
      <c r="BT95" s="3864"/>
      <c r="BU95" s="3864"/>
    </row>
    <row r="96" spans="1:73" s="2792" customFormat="1" ht="15.75" customHeight="1">
      <c r="A96" s="2727">
        <v>9950</v>
      </c>
      <c r="B96" s="2728" t="s">
        <v>3091</v>
      </c>
      <c r="C96" s="2729" t="s">
        <v>3092</v>
      </c>
      <c r="D96" s="2730"/>
      <c r="E96" s="2730"/>
      <c r="F96" s="2731"/>
      <c r="G96" s="2732">
        <v>1</v>
      </c>
      <c r="H96" s="2733"/>
      <c r="I96" s="2734">
        <v>45.7</v>
      </c>
      <c r="J96" s="2735" t="s">
        <v>373</v>
      </c>
      <c r="K96" s="2736">
        <v>5</v>
      </c>
      <c r="L96" s="3842"/>
      <c r="M96" s="2737" t="s">
        <v>3469</v>
      </c>
      <c r="N96" s="3058"/>
      <c r="O96" s="3020"/>
      <c r="P96" s="3021"/>
      <c r="Q96" s="3020"/>
      <c r="R96" s="2601"/>
      <c r="S96" s="3019"/>
      <c r="T96" s="3020"/>
      <c r="U96" s="3021"/>
      <c r="V96" s="3020"/>
      <c r="W96" s="3290"/>
      <c r="X96" s="3023">
        <v>0.02</v>
      </c>
      <c r="Y96" s="2748"/>
      <c r="Z96" s="2910">
        <v>13228</v>
      </c>
      <c r="AA96" s="2746"/>
      <c r="AB96" s="3853"/>
      <c r="AC96" s="1393">
        <f t="shared" si="3"/>
        <v>0</v>
      </c>
      <c r="AD96" s="1393">
        <f t="shared" si="4"/>
        <v>0</v>
      </c>
      <c r="AE96" s="3783"/>
      <c r="AF96" s="1393">
        <f t="shared" si="5"/>
        <v>0</v>
      </c>
      <c r="AG96" s="3864"/>
      <c r="AH96" s="3864"/>
      <c r="AI96" s="3864"/>
      <c r="AJ96" s="3864"/>
      <c r="AK96" s="3864"/>
      <c r="AL96" s="3864"/>
      <c r="AM96" s="3864"/>
      <c r="AN96" s="3864"/>
      <c r="AO96" s="3864"/>
      <c r="AP96" s="3864"/>
      <c r="AQ96" s="3864"/>
      <c r="AR96" s="3864"/>
      <c r="AS96" s="3864"/>
      <c r="AT96" s="3864"/>
      <c r="AU96" s="3864"/>
      <c r="AV96" s="3864"/>
      <c r="AW96" s="3864"/>
      <c r="AX96" s="3864"/>
      <c r="AY96" s="3864"/>
      <c r="AZ96" s="3864"/>
      <c r="BA96" s="3864"/>
      <c r="BB96" s="3864"/>
      <c r="BC96" s="3864"/>
      <c r="BD96" s="3864"/>
      <c r="BE96" s="3864"/>
      <c r="BF96" s="3864"/>
      <c r="BG96" s="3864"/>
      <c r="BH96" s="3864"/>
      <c r="BI96" s="3864"/>
      <c r="BJ96" s="3864"/>
      <c r="BK96" s="3864"/>
      <c r="BL96" s="3864"/>
      <c r="BM96" s="3864"/>
      <c r="BN96" s="3864"/>
      <c r="BO96" s="3864"/>
      <c r="BP96" s="3864"/>
      <c r="BQ96" s="3864"/>
      <c r="BR96" s="3864"/>
      <c r="BS96" s="3864"/>
      <c r="BT96" s="3864"/>
      <c r="BU96" s="3864"/>
    </row>
    <row r="97" spans="1:73" s="1032" customFormat="1" ht="27" customHeight="1">
      <c r="A97" s="3416">
        <v>9987</v>
      </c>
      <c r="B97" s="3417" t="s">
        <v>3093</v>
      </c>
      <c r="C97" s="4569" t="s">
        <v>3094</v>
      </c>
      <c r="D97" s="4570"/>
      <c r="E97" s="4570"/>
      <c r="F97" s="4571"/>
      <c r="G97" s="1626">
        <v>0.2</v>
      </c>
      <c r="H97" s="3418"/>
      <c r="I97" s="1862">
        <v>45.7</v>
      </c>
      <c r="J97" s="1627" t="s">
        <v>373</v>
      </c>
      <c r="K97" s="3419">
        <v>5</v>
      </c>
      <c r="L97" s="3839"/>
      <c r="M97" s="1103" t="s">
        <v>3095</v>
      </c>
      <c r="N97" s="2946"/>
      <c r="O97" s="2947"/>
      <c r="P97" s="2948"/>
      <c r="Q97" s="2947"/>
      <c r="R97" s="2576"/>
      <c r="S97" s="3065"/>
      <c r="T97" s="2947"/>
      <c r="U97" s="2948"/>
      <c r="V97" s="2947"/>
      <c r="W97" s="3292"/>
      <c r="X97" s="3420"/>
      <c r="Y97" s="3421"/>
      <c r="Z97" s="3422"/>
      <c r="AA97" s="3423"/>
      <c r="AB97" s="1444"/>
      <c r="AC97" s="1393">
        <f t="shared" si="3"/>
        <v>0</v>
      </c>
      <c r="AD97" s="1393">
        <f t="shared" si="4"/>
        <v>0</v>
      </c>
      <c r="AE97" s="3783"/>
      <c r="AF97" s="1393">
        <f t="shared" si="5"/>
        <v>0</v>
      </c>
      <c r="AG97" s="1031"/>
      <c r="AH97" s="1031"/>
      <c r="AI97" s="1031"/>
      <c r="AJ97" s="1031"/>
      <c r="AK97" s="1031"/>
      <c r="AL97" s="1031"/>
      <c r="AM97" s="1031"/>
      <c r="AN97" s="1031"/>
      <c r="AO97" s="1031"/>
      <c r="AP97" s="1031"/>
      <c r="AQ97" s="1031"/>
      <c r="AR97" s="1031"/>
      <c r="AS97" s="1031"/>
      <c r="AT97" s="1031"/>
      <c r="AU97" s="1031"/>
      <c r="AV97" s="1031"/>
      <c r="AW97" s="1031"/>
      <c r="AX97" s="1031"/>
      <c r="AY97" s="1031"/>
      <c r="AZ97" s="1031"/>
      <c r="BA97" s="1031"/>
      <c r="BB97" s="1031"/>
      <c r="BC97" s="1031"/>
      <c r="BD97" s="1031"/>
      <c r="BE97" s="1031"/>
      <c r="BF97" s="1031"/>
      <c r="BG97" s="1031"/>
      <c r="BH97" s="1031"/>
      <c r="BI97" s="1031"/>
      <c r="BJ97" s="1031"/>
      <c r="BK97" s="1031"/>
      <c r="BL97" s="1031"/>
      <c r="BM97" s="1031"/>
      <c r="BN97" s="1031"/>
      <c r="BO97" s="1031"/>
      <c r="BP97" s="1031"/>
      <c r="BQ97" s="1031"/>
      <c r="BR97" s="1031"/>
      <c r="BS97" s="1031"/>
      <c r="BT97" s="1031"/>
      <c r="BU97" s="1031"/>
    </row>
    <row r="98" spans="1:73" s="2792" customFormat="1" ht="15.75" customHeight="1">
      <c r="A98" s="3424">
        <v>9989</v>
      </c>
      <c r="B98" s="2750" t="s">
        <v>3096</v>
      </c>
      <c r="C98" s="2119" t="s">
        <v>3097</v>
      </c>
      <c r="D98" s="2120"/>
      <c r="E98" s="2120"/>
      <c r="F98" s="2879"/>
      <c r="G98" s="2829">
        <v>0.5</v>
      </c>
      <c r="H98" s="2830"/>
      <c r="I98" s="2726">
        <v>37.299999999999997</v>
      </c>
      <c r="J98" s="2831" t="s">
        <v>373</v>
      </c>
      <c r="K98" s="2832">
        <v>4</v>
      </c>
      <c r="L98" s="3843"/>
      <c r="M98" s="2833" t="s">
        <v>3470</v>
      </c>
      <c r="N98" s="2946"/>
      <c r="O98" s="2947"/>
      <c r="P98" s="2948"/>
      <c r="Q98" s="2947"/>
      <c r="R98" s="2576"/>
      <c r="S98" s="3065"/>
      <c r="T98" s="2947"/>
      <c r="U98" s="2948"/>
      <c r="V98" s="2947"/>
      <c r="W98" s="3292"/>
      <c r="X98" s="2951">
        <v>0.02</v>
      </c>
      <c r="Y98" s="2253"/>
      <c r="Z98" s="2836">
        <v>14557</v>
      </c>
      <c r="AA98" s="2837"/>
      <c r="AB98" s="1441"/>
      <c r="AC98" s="1393">
        <f t="shared" si="3"/>
        <v>0</v>
      </c>
      <c r="AD98" s="1393">
        <f t="shared" si="4"/>
        <v>0</v>
      </c>
      <c r="AE98" s="3783"/>
      <c r="AF98" s="1393">
        <f t="shared" si="5"/>
        <v>0</v>
      </c>
      <c r="AG98" s="3864"/>
      <c r="AH98" s="3864"/>
      <c r="AI98" s="3864"/>
      <c r="AJ98" s="3864"/>
      <c r="AK98" s="3864"/>
      <c r="AL98" s="3864"/>
      <c r="AM98" s="3864"/>
      <c r="AN98" s="3864"/>
      <c r="AO98" s="3864"/>
      <c r="AP98" s="3864"/>
      <c r="AQ98" s="3864"/>
      <c r="AR98" s="3864"/>
      <c r="AS98" s="3864"/>
      <c r="AT98" s="3864"/>
      <c r="AU98" s="3864"/>
      <c r="AV98" s="3864"/>
      <c r="AW98" s="3864"/>
      <c r="AX98" s="3864"/>
      <c r="AY98" s="3864"/>
      <c r="AZ98" s="3864"/>
      <c r="BA98" s="3864"/>
      <c r="BB98" s="3864"/>
      <c r="BC98" s="3864"/>
      <c r="BD98" s="3864"/>
      <c r="BE98" s="3864"/>
      <c r="BF98" s="3864"/>
      <c r="BG98" s="3864"/>
      <c r="BH98" s="3864"/>
      <c r="BI98" s="3864"/>
      <c r="BJ98" s="3864"/>
      <c r="BK98" s="3864"/>
      <c r="BL98" s="3864"/>
      <c r="BM98" s="3864"/>
      <c r="BN98" s="3864"/>
      <c r="BO98" s="3864"/>
      <c r="BP98" s="3864"/>
      <c r="BQ98" s="3864"/>
      <c r="BR98" s="3864"/>
      <c r="BS98" s="3864"/>
      <c r="BT98" s="3864"/>
      <c r="BU98" s="3864"/>
    </row>
    <row r="99" spans="1:73" s="1171" customFormat="1" ht="27" customHeight="1">
      <c r="A99" s="3304">
        <v>9983</v>
      </c>
      <c r="B99" s="3246" t="s">
        <v>2961</v>
      </c>
      <c r="C99" s="4532" t="s">
        <v>2962</v>
      </c>
      <c r="D99" s="4533"/>
      <c r="E99" s="4533"/>
      <c r="F99" s="4550"/>
      <c r="G99" s="2723">
        <v>6</v>
      </c>
      <c r="H99" s="3305"/>
      <c r="I99" s="3306">
        <v>67.5</v>
      </c>
      <c r="J99" s="3307"/>
      <c r="K99" s="3245">
        <v>6</v>
      </c>
      <c r="L99" s="2451"/>
      <c r="M99" s="2790" t="s">
        <v>3410</v>
      </c>
      <c r="N99" s="1497">
        <v>40</v>
      </c>
      <c r="O99" s="3425"/>
      <c r="P99" s="2725">
        <v>319</v>
      </c>
      <c r="Q99" s="3425"/>
      <c r="R99" s="2451"/>
      <c r="S99" s="3199"/>
      <c r="T99" s="3196"/>
      <c r="U99" s="3197"/>
      <c r="V99" s="3196"/>
      <c r="W99" s="3198"/>
      <c r="X99" s="3132">
        <v>0.03</v>
      </c>
      <c r="Z99" s="3283">
        <v>5608</v>
      </c>
      <c r="AA99" s="3309"/>
      <c r="AB99" s="2487"/>
      <c r="AC99" s="1393">
        <f t="shared" si="3"/>
        <v>0</v>
      </c>
      <c r="AD99" s="1393">
        <f t="shared" si="4"/>
        <v>0</v>
      </c>
      <c r="AE99" s="3783"/>
      <c r="AF99" s="1393">
        <f t="shared" si="5"/>
        <v>0</v>
      </c>
      <c r="AG99" s="3865"/>
      <c r="AH99" s="3865"/>
      <c r="AI99" s="3865"/>
      <c r="AJ99" s="3865"/>
      <c r="AK99" s="3865"/>
      <c r="AL99" s="3865"/>
      <c r="AM99" s="3865"/>
      <c r="AN99" s="3865"/>
      <c r="AO99" s="3865"/>
      <c r="AP99" s="3865"/>
      <c r="AQ99" s="3865"/>
      <c r="AR99" s="3865"/>
      <c r="AS99" s="3865"/>
      <c r="AT99" s="3865"/>
      <c r="AU99" s="3865"/>
      <c r="AV99" s="3865"/>
      <c r="AW99" s="3865"/>
      <c r="AX99" s="3865"/>
      <c r="AY99" s="3865"/>
      <c r="AZ99" s="3865"/>
      <c r="BA99" s="3865"/>
      <c r="BB99" s="3865"/>
      <c r="BC99" s="3865"/>
      <c r="BD99" s="3865"/>
      <c r="BE99" s="3865"/>
      <c r="BF99" s="3865"/>
      <c r="BG99" s="3865"/>
      <c r="BH99" s="3865"/>
      <c r="BI99" s="3865"/>
      <c r="BJ99" s="3865"/>
      <c r="BK99" s="3865"/>
      <c r="BL99" s="3865"/>
      <c r="BM99" s="3865"/>
      <c r="BN99" s="3865"/>
      <c r="BO99" s="3865"/>
      <c r="BP99" s="3865"/>
      <c r="BQ99" s="3865"/>
      <c r="BR99" s="3865"/>
      <c r="BS99" s="3865"/>
      <c r="BT99" s="3865"/>
      <c r="BU99" s="3865"/>
    </row>
    <row r="100" spans="1:73" s="1171" customFormat="1" ht="27" customHeight="1">
      <c r="A100" s="2875">
        <v>9984</v>
      </c>
      <c r="B100" s="3201" t="s">
        <v>2963</v>
      </c>
      <c r="C100" s="4532" t="s">
        <v>2964</v>
      </c>
      <c r="D100" s="4533"/>
      <c r="E100" s="4533"/>
      <c r="F100" s="4550"/>
      <c r="G100" s="2761">
        <v>6</v>
      </c>
      <c r="H100" s="2880"/>
      <c r="I100" s="2726">
        <v>67.5</v>
      </c>
      <c r="J100" s="2881"/>
      <c r="K100" s="2882">
        <v>6</v>
      </c>
      <c r="L100" s="2446"/>
      <c r="M100" s="2834" t="s">
        <v>3411</v>
      </c>
      <c r="N100" s="1497">
        <v>40</v>
      </c>
      <c r="O100" s="2952"/>
      <c r="P100" s="2725">
        <v>233</v>
      </c>
      <c r="Q100" s="2952"/>
      <c r="R100" s="2446"/>
      <c r="S100" s="3065"/>
      <c r="T100" s="2947"/>
      <c r="U100" s="2948"/>
      <c r="V100" s="2947"/>
      <c r="W100" s="2949"/>
      <c r="X100" s="2883">
        <v>0.05</v>
      </c>
      <c r="Y100" s="2199"/>
      <c r="Z100" s="2836">
        <v>4075</v>
      </c>
      <c r="AA100" s="2916"/>
      <c r="AB100" s="3854"/>
      <c r="AC100" s="1393">
        <f t="shared" si="3"/>
        <v>0</v>
      </c>
      <c r="AD100" s="1393">
        <f t="shared" si="4"/>
        <v>0</v>
      </c>
      <c r="AE100" s="3783"/>
      <c r="AF100" s="1393">
        <f t="shared" si="5"/>
        <v>0</v>
      </c>
      <c r="AG100" s="3865"/>
      <c r="AH100" s="3865"/>
      <c r="AI100" s="3865"/>
      <c r="AJ100" s="3865"/>
      <c r="AK100" s="3865"/>
      <c r="AL100" s="3865"/>
      <c r="AM100" s="3865"/>
      <c r="AN100" s="3865"/>
      <c r="AO100" s="3865"/>
      <c r="AP100" s="3865"/>
      <c r="AQ100" s="3865"/>
      <c r="AR100" s="3865"/>
      <c r="AS100" s="3865"/>
      <c r="AT100" s="3865"/>
      <c r="AU100" s="3865"/>
      <c r="AV100" s="3865"/>
      <c r="AW100" s="3865"/>
      <c r="AX100" s="3865"/>
      <c r="AY100" s="3865"/>
      <c r="AZ100" s="3865"/>
      <c r="BA100" s="3865"/>
      <c r="BB100" s="3865"/>
      <c r="BC100" s="3865"/>
      <c r="BD100" s="3865"/>
      <c r="BE100" s="3865"/>
      <c r="BF100" s="3865"/>
      <c r="BG100" s="3865"/>
      <c r="BH100" s="3865"/>
      <c r="BI100" s="3865"/>
      <c r="BJ100" s="3865"/>
      <c r="BK100" s="3865"/>
      <c r="BL100" s="3865"/>
      <c r="BM100" s="3865"/>
      <c r="BN100" s="3865"/>
      <c r="BO100" s="3865"/>
      <c r="BP100" s="3865"/>
      <c r="BQ100" s="3865"/>
      <c r="BR100" s="3865"/>
      <c r="BS100" s="3865"/>
      <c r="BT100" s="3865"/>
      <c r="BU100" s="3865"/>
    </row>
    <row r="101" spans="1:73" s="1171" customFormat="1" ht="27" customHeight="1" thickBot="1">
      <c r="A101" s="3134">
        <v>9978</v>
      </c>
      <c r="B101" s="3179" t="s">
        <v>3098</v>
      </c>
      <c r="C101" s="4563" t="s">
        <v>3099</v>
      </c>
      <c r="D101" s="4564"/>
      <c r="E101" s="4564"/>
      <c r="F101" s="4565"/>
      <c r="G101" s="3137">
        <v>6</v>
      </c>
      <c r="H101" s="3138"/>
      <c r="I101" s="3139">
        <v>67.5</v>
      </c>
      <c r="J101" s="3140"/>
      <c r="K101" s="3141">
        <v>6</v>
      </c>
      <c r="L101" s="2567"/>
      <c r="M101" s="2722" t="s">
        <v>3471</v>
      </c>
      <c r="N101" s="3143"/>
      <c r="O101" s="3144"/>
      <c r="P101" s="3145"/>
      <c r="Q101" s="3144"/>
      <c r="R101" s="3851"/>
      <c r="S101" s="3147"/>
      <c r="T101" s="3144"/>
      <c r="U101" s="3145"/>
      <c r="V101" s="3144"/>
      <c r="W101" s="3146"/>
      <c r="X101" s="3148">
        <v>0.03</v>
      </c>
      <c r="Y101" s="3149"/>
      <c r="Z101" s="3039">
        <v>5608</v>
      </c>
      <c r="AA101" s="3150"/>
      <c r="AB101" s="3855"/>
      <c r="AC101" s="1395">
        <f t="shared" si="3"/>
        <v>0</v>
      </c>
      <c r="AD101" s="1395">
        <f t="shared" si="4"/>
        <v>0</v>
      </c>
      <c r="AE101" s="3816"/>
      <c r="AF101" s="1395">
        <f t="shared" si="5"/>
        <v>0</v>
      </c>
      <c r="AG101" s="3865"/>
      <c r="AH101" s="3865"/>
      <c r="AI101" s="3865"/>
      <c r="AJ101" s="3865"/>
      <c r="AK101" s="3865"/>
      <c r="AL101" s="3865"/>
      <c r="AM101" s="3865"/>
      <c r="AN101" s="3865"/>
      <c r="AO101" s="3865"/>
      <c r="AP101" s="3865"/>
      <c r="AQ101" s="3865"/>
      <c r="AR101" s="3865"/>
      <c r="AS101" s="3865"/>
      <c r="AT101" s="3865"/>
      <c r="AU101" s="3865"/>
      <c r="AV101" s="3865"/>
      <c r="AW101" s="3865"/>
      <c r="AX101" s="3865"/>
      <c r="AY101" s="3865"/>
      <c r="AZ101" s="3865"/>
      <c r="BA101" s="3865"/>
      <c r="BB101" s="3865"/>
      <c r="BC101" s="3865"/>
      <c r="BD101" s="3865"/>
      <c r="BE101" s="3865"/>
      <c r="BF101" s="3865"/>
      <c r="BG101" s="3865"/>
      <c r="BH101" s="3865"/>
      <c r="BI101" s="3865"/>
      <c r="BJ101" s="3865"/>
      <c r="BK101" s="3865"/>
      <c r="BL101" s="3865"/>
      <c r="BM101" s="3865"/>
      <c r="BN101" s="3865"/>
      <c r="BO101" s="3865"/>
      <c r="BP101" s="3865"/>
      <c r="BQ101" s="3865"/>
      <c r="BR101" s="3865"/>
      <c r="BS101" s="3865"/>
      <c r="BT101" s="3865"/>
      <c r="BU101" s="3865"/>
    </row>
    <row r="102" spans="1:73" s="2337" customFormat="1" ht="42.75" customHeight="1" thickBot="1">
      <c r="A102" s="2345" t="s">
        <v>362</v>
      </c>
      <c r="C102" s="3426"/>
      <c r="D102" s="3426"/>
      <c r="E102" s="3426"/>
      <c r="F102" s="3427"/>
      <c r="G102" s="3428"/>
      <c r="H102" s="3003"/>
      <c r="I102" s="3429"/>
      <c r="J102" s="3003"/>
      <c r="K102" s="3003"/>
      <c r="L102" s="2588">
        <f>SUM(L4:L101)</f>
        <v>0</v>
      </c>
      <c r="M102" s="3003" t="s">
        <v>373</v>
      </c>
      <c r="N102" s="3003"/>
      <c r="P102" s="3004"/>
      <c r="R102" s="2588">
        <f>SUM(R4:R101)</f>
        <v>0</v>
      </c>
      <c r="U102" s="3004"/>
      <c r="X102" s="3430"/>
      <c r="Z102" s="3431"/>
      <c r="AB102" s="3887">
        <f>SUM(AB4:AB101)</f>
        <v>0</v>
      </c>
      <c r="AC102" s="3888">
        <f t="shared" ref="AC102:AF102" si="6">SUM(AC4:AC101)</f>
        <v>0</v>
      </c>
      <c r="AD102" s="3888">
        <f t="shared" si="6"/>
        <v>0</v>
      </c>
      <c r="AE102" s="3889"/>
      <c r="AF102" s="3888">
        <f t="shared" si="6"/>
        <v>0</v>
      </c>
      <c r="AG102" s="3867"/>
      <c r="AH102" s="3867"/>
      <c r="AI102" s="3867"/>
      <c r="AJ102" s="3867"/>
      <c r="AK102" s="3867"/>
      <c r="AL102" s="3867"/>
      <c r="AM102" s="3867"/>
      <c r="AN102" s="3867"/>
      <c r="AO102" s="3867"/>
      <c r="AP102" s="3867"/>
      <c r="AQ102" s="3867"/>
      <c r="AR102" s="3867"/>
      <c r="AS102" s="3867"/>
      <c r="AT102" s="3867"/>
      <c r="AU102" s="3867"/>
      <c r="AV102" s="3867"/>
      <c r="AW102" s="3867"/>
      <c r="AX102" s="3867"/>
      <c r="AY102" s="3867"/>
      <c r="AZ102" s="3867"/>
      <c r="BA102" s="3867"/>
      <c r="BB102" s="3867"/>
      <c r="BC102" s="3867"/>
      <c r="BD102" s="3867"/>
      <c r="BE102" s="3867"/>
      <c r="BF102" s="3867"/>
      <c r="BG102" s="3867"/>
      <c r="BH102" s="3867"/>
      <c r="BI102" s="3867"/>
      <c r="BJ102" s="3867"/>
      <c r="BK102" s="3867"/>
      <c r="BL102" s="3867"/>
      <c r="BM102" s="3867"/>
      <c r="BN102" s="3867"/>
      <c r="BO102" s="3867"/>
      <c r="BP102" s="3867"/>
      <c r="BQ102" s="3867"/>
      <c r="BR102" s="3867"/>
      <c r="BS102" s="3867"/>
      <c r="BT102" s="3867"/>
      <c r="BU102" s="3867"/>
    </row>
    <row r="103" spans="1:73" ht="15.95" customHeight="1">
      <c r="F103" s="3433"/>
      <c r="X103" s="3436"/>
      <c r="Y103"/>
      <c r="Z103" s="3437"/>
      <c r="AA103"/>
      <c r="AB103" s="3885"/>
    </row>
    <row r="109" spans="1:73">
      <c r="N109" s="3440"/>
    </row>
    <row r="111" spans="1:73">
      <c r="L111" s="3884"/>
    </row>
    <row r="337" spans="1:77" s="3432" customFormat="1">
      <c r="A337" s="2537"/>
      <c r="B337"/>
      <c r="C337" s="3441" t="s">
        <v>3100</v>
      </c>
      <c r="F337" s="3438"/>
      <c r="G337" s="3434"/>
      <c r="H337" s="2537"/>
      <c r="I337" s="3435"/>
      <c r="J337" s="2537"/>
      <c r="K337" s="2537"/>
      <c r="L337" s="2469"/>
      <c r="M337" s="2537"/>
      <c r="N337" s="2537"/>
      <c r="O337"/>
      <c r="P337" s="3130"/>
      <c r="Q337"/>
      <c r="R337" s="2469"/>
      <c r="S337"/>
      <c r="T337"/>
      <c r="U337" s="3130"/>
      <c r="V337"/>
      <c r="W337"/>
      <c r="X337" s="3439"/>
      <c r="Y337" s="3320"/>
      <c r="Z337" s="3322"/>
      <c r="AA337" s="3320"/>
      <c r="AB337" s="3886"/>
      <c r="AC337" s="3862"/>
      <c r="AD337" s="3862"/>
      <c r="AE337" s="3862"/>
      <c r="AF337" s="3862"/>
      <c r="AG337" s="3863"/>
      <c r="AH337" s="3863"/>
      <c r="AI337" s="3863"/>
      <c r="AJ337" s="3863"/>
      <c r="AK337" s="3863"/>
      <c r="AL337" s="3863"/>
      <c r="AM337" s="3863"/>
      <c r="AN337" s="3863"/>
      <c r="AO337" s="3863"/>
      <c r="AP337" s="3863"/>
      <c r="AQ337" s="3863"/>
      <c r="AR337" s="3863"/>
      <c r="AS337" s="3863"/>
      <c r="AT337" s="3863"/>
      <c r="AU337" s="3863"/>
      <c r="AV337" s="3863"/>
      <c r="AW337" s="3863"/>
      <c r="AX337" s="3863"/>
      <c r="AY337" s="3863"/>
      <c r="AZ337" s="3863"/>
      <c r="BA337" s="3863"/>
      <c r="BB337" s="3863"/>
      <c r="BC337" s="3863"/>
      <c r="BD337" s="3863"/>
      <c r="BE337" s="3863"/>
      <c r="BF337" s="3863"/>
      <c r="BG337" s="3863"/>
      <c r="BH337" s="3863"/>
      <c r="BI337" s="3863"/>
      <c r="BJ337" s="3863"/>
      <c r="BK337" s="3863"/>
      <c r="BL337" s="3863"/>
      <c r="BM337" s="3863"/>
      <c r="BN337" s="3863"/>
      <c r="BO337" s="3863"/>
      <c r="BP337" s="3863"/>
      <c r="BQ337" s="3863"/>
      <c r="BR337" s="3863"/>
      <c r="BS337" s="3863"/>
      <c r="BT337" s="3863"/>
      <c r="BU337" s="3863"/>
      <c r="BV337"/>
      <c r="BW337"/>
      <c r="BX337"/>
      <c r="BY337"/>
    </row>
    <row r="338" spans="1:77" s="3432" customFormat="1">
      <c r="A338" s="2537"/>
      <c r="B338"/>
      <c r="C338" s="3441" t="s">
        <v>3101</v>
      </c>
      <c r="F338" s="3438"/>
      <c r="G338" s="3434"/>
      <c r="H338" s="2537"/>
      <c r="I338" s="3435"/>
      <c r="J338" s="2537"/>
      <c r="K338" s="2537"/>
      <c r="L338" s="2469"/>
      <c r="M338" s="2537"/>
      <c r="N338" s="2537"/>
      <c r="O338"/>
      <c r="P338" s="3130"/>
      <c r="Q338"/>
      <c r="R338" s="2469"/>
      <c r="S338"/>
      <c r="T338"/>
      <c r="U338" s="3130"/>
      <c r="V338"/>
      <c r="W338"/>
      <c r="X338" s="3439"/>
      <c r="Y338" s="3320"/>
      <c r="Z338" s="3322"/>
      <c r="AA338" s="3320"/>
      <c r="AB338" s="3886"/>
      <c r="AC338" s="3862"/>
      <c r="AD338" s="3862"/>
      <c r="AE338" s="3862"/>
      <c r="AF338" s="3862"/>
      <c r="AG338" s="3863"/>
      <c r="AH338" s="3863"/>
      <c r="AI338" s="3863"/>
      <c r="AJ338" s="3863"/>
      <c r="AK338" s="3863"/>
      <c r="AL338" s="3863"/>
      <c r="AM338" s="3863"/>
      <c r="AN338" s="3863"/>
      <c r="AO338" s="3863"/>
      <c r="AP338" s="3863"/>
      <c r="AQ338" s="3863"/>
      <c r="AR338" s="3863"/>
      <c r="AS338" s="3863"/>
      <c r="AT338" s="3863"/>
      <c r="AU338" s="3863"/>
      <c r="AV338" s="3863"/>
      <c r="AW338" s="3863"/>
      <c r="AX338" s="3863"/>
      <c r="AY338" s="3863"/>
      <c r="AZ338" s="3863"/>
      <c r="BA338" s="3863"/>
      <c r="BB338" s="3863"/>
      <c r="BC338" s="3863"/>
      <c r="BD338" s="3863"/>
      <c r="BE338" s="3863"/>
      <c r="BF338" s="3863"/>
      <c r="BG338" s="3863"/>
      <c r="BH338" s="3863"/>
      <c r="BI338" s="3863"/>
      <c r="BJ338" s="3863"/>
      <c r="BK338" s="3863"/>
      <c r="BL338" s="3863"/>
      <c r="BM338" s="3863"/>
      <c r="BN338" s="3863"/>
      <c r="BO338" s="3863"/>
      <c r="BP338" s="3863"/>
      <c r="BQ338" s="3863"/>
      <c r="BR338" s="3863"/>
      <c r="BS338" s="3863"/>
      <c r="BT338" s="3863"/>
      <c r="BU338" s="3863"/>
      <c r="BV338"/>
      <c r="BW338"/>
      <c r="BX338"/>
      <c r="BY338"/>
    </row>
  </sheetData>
  <mergeCells count="27">
    <mergeCell ref="AD1:AD3"/>
    <mergeCell ref="AE1:AE3"/>
    <mergeCell ref="AF1:AF3"/>
    <mergeCell ref="C97:F97"/>
    <mergeCell ref="C99:F99"/>
    <mergeCell ref="X3:Y3"/>
    <mergeCell ref="C100:F100"/>
    <mergeCell ref="C101:F101"/>
    <mergeCell ref="AC1:AC3"/>
    <mergeCell ref="Z3:AA3"/>
    <mergeCell ref="C11:F11"/>
    <mergeCell ref="C30:F30"/>
    <mergeCell ref="C57:F57"/>
    <mergeCell ref="C90:F90"/>
    <mergeCell ref="C94:E94"/>
    <mergeCell ref="X2:AB2"/>
    <mergeCell ref="G3:H3"/>
    <mergeCell ref="I3:J3"/>
    <mergeCell ref="N3:O3"/>
    <mergeCell ref="P3:Q3"/>
    <mergeCell ref="S3:T3"/>
    <mergeCell ref="U3:V3"/>
    <mergeCell ref="A2:A3"/>
    <mergeCell ref="B2:B3"/>
    <mergeCell ref="C2:F3"/>
    <mergeCell ref="G2:M2"/>
    <mergeCell ref="N2:W2"/>
  </mergeCells>
  <conditionalFormatting sqref="L1:L5 R1:R5 AB1:AB5 AB7 R7 L7 L9:L11 R9:R11 AB9:AB11 AB13 R13 L13 L15 R15 AB15 AB17 R17 L17 L19 R19 AB19 AB21 R21 L21 L23:L24 R23:R24 AB23:AB24 AB26 R26 L26 L28 R28 AB28 AB30 R30 L30 AB45:AB46 R45:R46 L45:L46 L48 R48 AB48 AB50:AB55 R50:R55 L50:L55 L57 R57 AB57 AB59 R59 L59 L61:L62 R61:R62 AB61:AB62 AB64 R64 L64 L66 R66 AB66 AB68 R68 L68 L70 R70 AB70 AB72 R72 L72 L74 R74 AB74 AB76 R76 L76 L78 R78 AB78 AB82 R82 L82 AB80 R80 L80 L84:L85 R84:R85 AB84:AB85 AB87:AB88 R87:R88 L87:L88 L90 R90 AB90 AB92 R92 L92 L94 R94 AB94 L96:L1048576 R96:R1048576 AB96:AB1048576 L32:L43 R32:R43 AB32:AB43 AC1:AF78 AC80:AF1048576">
    <cfRule type="cellIs" dxfId="50" priority="43" operator="greaterThan">
      <formula>0</formula>
    </cfRule>
  </conditionalFormatting>
  <conditionalFormatting sqref="AC1">
    <cfRule type="cellIs" dxfId="49" priority="42" operator="greaterThan">
      <formula>0</formula>
    </cfRule>
  </conditionalFormatting>
  <conditionalFormatting sqref="AD1:AF1">
    <cfRule type="cellIs" dxfId="48" priority="41" operator="greaterThan">
      <formula>0</formula>
    </cfRule>
  </conditionalFormatting>
  <conditionalFormatting sqref="AC1:AF3">
    <cfRule type="cellIs" dxfId="47" priority="40" operator="greaterThan">
      <formula>0</formula>
    </cfRule>
  </conditionalFormatting>
  <conditionalFormatting sqref="AC1:AD3 AF1:AF3">
    <cfRule type="cellIs" dxfId="46" priority="39" operator="greaterThan">
      <formula>0</formula>
    </cfRule>
  </conditionalFormatting>
  <conditionalFormatting sqref="L6 R6 AB6">
    <cfRule type="cellIs" dxfId="45" priority="38" operator="greaterThan">
      <formula>0</formula>
    </cfRule>
  </conditionalFormatting>
  <conditionalFormatting sqref="L8 R8 AB8">
    <cfRule type="cellIs" dxfId="44" priority="37" operator="greaterThan">
      <formula>0</formula>
    </cfRule>
  </conditionalFormatting>
  <conditionalFormatting sqref="L12 R12 AB12">
    <cfRule type="cellIs" dxfId="43" priority="36" operator="greaterThan">
      <formula>0</formula>
    </cfRule>
  </conditionalFormatting>
  <conditionalFormatting sqref="L14 R14 AB14">
    <cfRule type="cellIs" dxfId="42" priority="35" operator="greaterThan">
      <formula>0</formula>
    </cfRule>
  </conditionalFormatting>
  <conditionalFormatting sqref="L16 R16 AB16">
    <cfRule type="cellIs" dxfId="41" priority="34" operator="greaterThan">
      <formula>0</formula>
    </cfRule>
  </conditionalFormatting>
  <conditionalFormatting sqref="L18 R18 AB18">
    <cfRule type="cellIs" dxfId="40" priority="33" operator="greaterThan">
      <formula>0</formula>
    </cfRule>
  </conditionalFormatting>
  <conditionalFormatting sqref="L20 R20 AB20">
    <cfRule type="cellIs" dxfId="39" priority="32" operator="greaterThan">
      <formula>0</formula>
    </cfRule>
  </conditionalFormatting>
  <conditionalFormatting sqref="L22 R22 AB22">
    <cfRule type="cellIs" dxfId="38" priority="31" operator="greaterThan">
      <formula>0</formula>
    </cfRule>
  </conditionalFormatting>
  <conditionalFormatting sqref="L25 R25 AB25">
    <cfRule type="cellIs" dxfId="37" priority="30" operator="greaterThan">
      <formula>0</formula>
    </cfRule>
  </conditionalFormatting>
  <conditionalFormatting sqref="L27 R27 AB27">
    <cfRule type="cellIs" dxfId="36" priority="29" operator="greaterThan">
      <formula>0</formula>
    </cfRule>
  </conditionalFormatting>
  <conditionalFormatting sqref="L29 R29 AB29">
    <cfRule type="cellIs" dxfId="35" priority="28" operator="greaterThan">
      <formula>0</formula>
    </cfRule>
  </conditionalFormatting>
  <conditionalFormatting sqref="L31 R31 AB31">
    <cfRule type="cellIs" dxfId="34" priority="27" operator="greaterThan">
      <formula>0</formula>
    </cfRule>
  </conditionalFormatting>
  <conditionalFormatting sqref="L44 R44 AB44">
    <cfRule type="cellIs" dxfId="33" priority="26" operator="greaterThan">
      <formula>0</formula>
    </cfRule>
  </conditionalFormatting>
  <conditionalFormatting sqref="L47 R47 AB47">
    <cfRule type="cellIs" dxfId="32" priority="25" operator="greaterThan">
      <formula>0</formula>
    </cfRule>
  </conditionalFormatting>
  <conditionalFormatting sqref="L49 R49 AB49">
    <cfRule type="cellIs" dxfId="31" priority="24" operator="greaterThan">
      <formula>0</formula>
    </cfRule>
  </conditionalFormatting>
  <conditionalFormatting sqref="L56 R56 AB56">
    <cfRule type="cellIs" dxfId="30" priority="23" operator="greaterThan">
      <formula>0</formula>
    </cfRule>
  </conditionalFormatting>
  <conditionalFormatting sqref="L58 R58 AB58">
    <cfRule type="cellIs" dxfId="29" priority="22" operator="greaterThan">
      <formula>0</formula>
    </cfRule>
  </conditionalFormatting>
  <conditionalFormatting sqref="L60 R60 AB60">
    <cfRule type="cellIs" dxfId="28" priority="21" operator="greaterThan">
      <formula>0</formula>
    </cfRule>
  </conditionalFormatting>
  <conditionalFormatting sqref="L63 R63 AB63">
    <cfRule type="cellIs" dxfId="27" priority="20" operator="greaterThan">
      <formula>0</formula>
    </cfRule>
  </conditionalFormatting>
  <conditionalFormatting sqref="L65 R65 AB65">
    <cfRule type="cellIs" dxfId="26" priority="19" operator="greaterThan">
      <formula>0</formula>
    </cfRule>
  </conditionalFormatting>
  <conditionalFormatting sqref="L67 R67 AB67">
    <cfRule type="cellIs" dxfId="25" priority="18" operator="greaterThan">
      <formula>0</formula>
    </cfRule>
  </conditionalFormatting>
  <conditionalFormatting sqref="L69 R69 AB69">
    <cfRule type="cellIs" dxfId="24" priority="17" operator="greaterThan">
      <formula>0</formula>
    </cfRule>
  </conditionalFormatting>
  <conditionalFormatting sqref="L71 R71 AB71">
    <cfRule type="cellIs" dxfId="23" priority="16" operator="greaterThan">
      <formula>0</formula>
    </cfRule>
  </conditionalFormatting>
  <conditionalFormatting sqref="L73 R73 AB73">
    <cfRule type="cellIs" dxfId="22" priority="15" operator="greaterThan">
      <formula>0</formula>
    </cfRule>
  </conditionalFormatting>
  <conditionalFormatting sqref="L75 R75 AB75">
    <cfRule type="cellIs" dxfId="21" priority="14" operator="greaterThan">
      <formula>0</formula>
    </cfRule>
  </conditionalFormatting>
  <conditionalFormatting sqref="L77 R77 AB77">
    <cfRule type="cellIs" dxfId="20" priority="13" operator="greaterThan">
      <formula>0</formula>
    </cfRule>
  </conditionalFormatting>
  <conditionalFormatting sqref="L81 R81 AB81">
    <cfRule type="cellIs" dxfId="19" priority="12" operator="greaterThan">
      <formula>0</formula>
    </cfRule>
  </conditionalFormatting>
  <conditionalFormatting sqref="L83 R83 AB83">
    <cfRule type="cellIs" dxfId="18" priority="10" operator="greaterThan">
      <formula>0</formula>
    </cfRule>
  </conditionalFormatting>
  <conditionalFormatting sqref="L86 R86 AB86">
    <cfRule type="cellIs" dxfId="17" priority="9" operator="greaterThan">
      <formula>0</formula>
    </cfRule>
  </conditionalFormatting>
  <conditionalFormatting sqref="L89 R89 AB89">
    <cfRule type="cellIs" dxfId="16" priority="8" operator="greaterThan">
      <formula>0</formula>
    </cfRule>
  </conditionalFormatting>
  <conditionalFormatting sqref="L91 R91 AB91">
    <cfRule type="cellIs" dxfId="15" priority="7" operator="greaterThan">
      <formula>0</formula>
    </cfRule>
  </conditionalFormatting>
  <conditionalFormatting sqref="L93 R93 AB93">
    <cfRule type="cellIs" dxfId="14" priority="6" operator="greaterThan">
      <formula>0</formula>
    </cfRule>
  </conditionalFormatting>
  <conditionalFormatting sqref="L95 R95 AB95">
    <cfRule type="cellIs" dxfId="13" priority="5" operator="greaterThan">
      <formula>0</formula>
    </cfRule>
  </conditionalFormatting>
  <conditionalFormatting sqref="AC102:AF102">
    <cfRule type="cellIs" dxfId="12" priority="4" operator="greaterThan">
      <formula>0</formula>
    </cfRule>
  </conditionalFormatting>
  <conditionalFormatting sqref="AC79:AF79">
    <cfRule type="cellIs" dxfId="11" priority="2" operator="greaterThan">
      <formula>0</formula>
    </cfRule>
  </conditionalFormatting>
  <conditionalFormatting sqref="L79 R79 AB79">
    <cfRule type="cellIs" dxfId="10" priority="1" operator="greaterThan">
      <formula>0</formula>
    </cfRule>
  </conditionalFormatting>
  <printOptions horizontalCentered="1"/>
  <pageMargins left="0.23622047244094491" right="0.23622047244094491" top="0.19685039370078741" bottom="0.35433070866141736" header="0.15748031496062992" footer="0.15748031496062992"/>
  <pageSetup paperSize="9" scale="62" firstPageNumber="29" orientation="landscape" useFirstPageNumber="1"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3009"/>
  <sheetViews>
    <sheetView showGridLines="0" view="pageBreakPreview" topLeftCell="A19" zoomScaleNormal="120" zoomScaleSheetLayoutView="100" workbookViewId="0">
      <pane xSplit="28410" topLeftCell="BO1"/>
      <selection activeCell="AB28" sqref="AB28:AB31"/>
      <selection pane="topRight" activeCell="BO1" sqref="BO1"/>
    </sheetView>
  </sheetViews>
  <sheetFormatPr defaultRowHeight="12.75"/>
  <cols>
    <col min="1" max="1" width="8.7109375" style="3532" customWidth="1"/>
    <col min="2" max="2" width="38.28515625" style="3533" customWidth="1"/>
    <col min="3" max="3" width="6.28515625" style="3" customWidth="1"/>
    <col min="4" max="4" width="2" style="3" customWidth="1"/>
    <col min="5" max="5" width="7.7109375" style="3527" customWidth="1"/>
    <col min="6" max="6" width="2" style="1" customWidth="1"/>
    <col min="7" max="11" width="2" style="1" hidden="1" customWidth="1"/>
    <col min="12" max="12" width="10.7109375" style="3899" customWidth="1"/>
    <col min="13" max="13" width="6.28515625" style="1" customWidth="1"/>
    <col min="14" max="14" width="0.85546875" style="1" customWidth="1"/>
    <col min="15" max="15" width="7.7109375" style="1" customWidth="1"/>
    <col min="16" max="16" width="0.85546875" style="1" customWidth="1"/>
    <col min="17" max="17" width="0.85546875" style="1" hidden="1" customWidth="1"/>
    <col min="18" max="18" width="10.7109375" style="3899" customWidth="1"/>
    <col min="19" max="19" width="6.28515625" style="3" customWidth="1"/>
    <col min="20" max="20" width="0.85546875" style="1" customWidth="1"/>
    <col min="21" max="21" width="7.7109375" style="3529" customWidth="1"/>
    <col min="22" max="22" width="0.85546875" style="3531" customWidth="1"/>
    <col min="23" max="23" width="10.7109375" style="3899" customWidth="1"/>
    <col min="24" max="24" width="7.7109375" style="3" customWidth="1"/>
    <col min="25" max="25" width="0.85546875" style="1" customWidth="1"/>
    <col min="26" max="26" width="7.7109375" style="3529" customWidth="1"/>
    <col min="27" max="27" width="0.85546875" style="3531" customWidth="1"/>
    <col min="28" max="28" width="10.7109375" style="3899" customWidth="1"/>
    <col min="29" max="32" width="15.7109375" style="3890" customWidth="1"/>
    <col min="33" max="16384" width="9.140625" style="1"/>
  </cols>
  <sheetData>
    <row r="1" spans="1:36" s="6" customFormat="1" ht="15.75" customHeight="1" thickBot="1">
      <c r="A1" s="3442"/>
      <c r="B1" s="3443" t="s">
        <v>3102</v>
      </c>
      <c r="C1" s="3444"/>
      <c r="D1" s="3445"/>
      <c r="E1" s="3446"/>
      <c r="F1" s="3447"/>
      <c r="G1" s="3447"/>
      <c r="H1" s="3447"/>
      <c r="I1" s="3447"/>
      <c r="J1" s="3447"/>
      <c r="K1" s="3447"/>
      <c r="L1" s="3448"/>
      <c r="M1" s="3448"/>
      <c r="N1" s="3448"/>
      <c r="O1" s="3449"/>
      <c r="P1" s="3450"/>
      <c r="Q1" s="3450"/>
      <c r="R1" s="3448"/>
      <c r="S1" s="3451"/>
      <c r="T1" s="3452"/>
      <c r="U1" s="3452"/>
      <c r="V1" s="3452"/>
      <c r="W1" s="4572"/>
      <c r="X1" s="4573"/>
      <c r="Y1" s="4573"/>
      <c r="Z1" s="4573"/>
      <c r="AA1" s="4573"/>
      <c r="AB1" s="4574"/>
      <c r="AC1" s="4501" t="s">
        <v>787</v>
      </c>
      <c r="AD1" s="4501" t="s">
        <v>788</v>
      </c>
      <c r="AE1" s="4501" t="s">
        <v>789</v>
      </c>
      <c r="AF1" s="4501" t="s">
        <v>790</v>
      </c>
    </row>
    <row r="2" spans="1:36" s="1172" customFormat="1" ht="24.75" customHeight="1" thickBot="1">
      <c r="A2" s="4575" t="s">
        <v>447</v>
      </c>
      <c r="B2" s="4577" t="s">
        <v>3103</v>
      </c>
      <c r="C2" s="4579" t="s">
        <v>450</v>
      </c>
      <c r="D2" s="4580"/>
      <c r="E2" s="4580"/>
      <c r="F2" s="4580"/>
      <c r="G2" s="4580"/>
      <c r="H2" s="4580"/>
      <c r="I2" s="4580"/>
      <c r="J2" s="4580"/>
      <c r="K2" s="4580"/>
      <c r="L2" s="4581"/>
      <c r="M2" s="4585" t="s">
        <v>3104</v>
      </c>
      <c r="N2" s="4586"/>
      <c r="O2" s="4586"/>
      <c r="P2" s="4586"/>
      <c r="Q2" s="4586"/>
      <c r="R2" s="4586"/>
      <c r="S2" s="4586"/>
      <c r="T2" s="4586"/>
      <c r="U2" s="4586"/>
      <c r="V2" s="4586"/>
      <c r="W2" s="4587"/>
      <c r="X2" s="4588" t="s">
        <v>3105</v>
      </c>
      <c r="Y2" s="4589"/>
      <c r="Z2" s="4592" t="s">
        <v>78</v>
      </c>
      <c r="AA2" s="4593"/>
      <c r="AB2" s="4596" t="s">
        <v>372</v>
      </c>
      <c r="AC2" s="4210"/>
      <c r="AD2" s="4210"/>
      <c r="AE2" s="4210"/>
      <c r="AF2" s="4210"/>
    </row>
    <row r="3" spans="1:36" s="1172" customFormat="1" ht="50.1" customHeight="1" thickBot="1">
      <c r="A3" s="4576"/>
      <c r="B3" s="4578"/>
      <c r="C3" s="4582"/>
      <c r="D3" s="4583"/>
      <c r="E3" s="4583"/>
      <c r="F3" s="4583"/>
      <c r="G3" s="4583"/>
      <c r="H3" s="4583"/>
      <c r="I3" s="4583"/>
      <c r="J3" s="4583"/>
      <c r="K3" s="4583"/>
      <c r="L3" s="4584"/>
      <c r="M3" s="4598" t="s">
        <v>3106</v>
      </c>
      <c r="N3" s="4599"/>
      <c r="O3" s="4600" t="s">
        <v>3107</v>
      </c>
      <c r="P3" s="4599"/>
      <c r="Q3" s="3453"/>
      <c r="R3" s="3891" t="s">
        <v>3108</v>
      </c>
      <c r="S3" s="4598" t="s">
        <v>3106</v>
      </c>
      <c r="T3" s="4599"/>
      <c r="U3" s="4600" t="s">
        <v>3107</v>
      </c>
      <c r="V3" s="4599"/>
      <c r="W3" s="3891" t="s">
        <v>3108</v>
      </c>
      <c r="X3" s="4590"/>
      <c r="Y3" s="4591"/>
      <c r="Z3" s="4594"/>
      <c r="AA3" s="4595"/>
      <c r="AB3" s="4597"/>
      <c r="AC3" s="4628"/>
      <c r="AD3" s="4628"/>
      <c r="AE3" s="4628"/>
      <c r="AF3" s="4628"/>
    </row>
    <row r="4" spans="1:36" s="3456" customFormat="1" ht="15.75" customHeight="1">
      <c r="A4" s="3454">
        <v>8748</v>
      </c>
      <c r="B4" s="1542" t="s">
        <v>3109</v>
      </c>
      <c r="C4" s="4601" t="s">
        <v>3110</v>
      </c>
      <c r="D4" s="4602"/>
      <c r="E4" s="4602"/>
      <c r="F4" s="4602"/>
      <c r="G4" s="4602"/>
      <c r="H4" s="4602"/>
      <c r="I4" s="4602"/>
      <c r="J4" s="4602"/>
      <c r="K4" s="4602"/>
      <c r="L4" s="4603"/>
      <c r="M4" s="1492">
        <v>0.5</v>
      </c>
      <c r="N4" s="1601"/>
      <c r="O4" s="1967">
        <v>130</v>
      </c>
      <c r="P4" s="1967"/>
      <c r="Q4" s="1967"/>
      <c r="R4" s="2440"/>
      <c r="S4" s="1967">
        <v>25</v>
      </c>
      <c r="T4" s="1539"/>
      <c r="U4" s="3455">
        <v>2809</v>
      </c>
      <c r="V4" s="1967"/>
      <c r="W4" s="2440"/>
      <c r="X4" s="386"/>
      <c r="Y4" s="995"/>
      <c r="Z4" s="994"/>
      <c r="AA4" s="996"/>
      <c r="AB4" s="3915"/>
      <c r="AC4" s="3922"/>
      <c r="AD4" s="1414">
        <f>O4*R4</f>
        <v>0</v>
      </c>
      <c r="AE4" s="1414">
        <f>U4*W4</f>
        <v>0</v>
      </c>
      <c r="AF4" s="3922"/>
    </row>
    <row r="5" spans="1:36" s="3456" customFormat="1" ht="27" customHeight="1">
      <c r="A5" s="1823">
        <v>8725</v>
      </c>
      <c r="B5" s="1551" t="s">
        <v>3111</v>
      </c>
      <c r="C5" s="4604" t="s">
        <v>3112</v>
      </c>
      <c r="D5" s="4605"/>
      <c r="E5" s="4605"/>
      <c r="F5" s="4605"/>
      <c r="G5" s="4605"/>
      <c r="H5" s="4605"/>
      <c r="I5" s="4605"/>
      <c r="J5" s="4605"/>
      <c r="K5" s="4605"/>
      <c r="L5" s="4606"/>
      <c r="M5" s="1562">
        <v>0.5</v>
      </c>
      <c r="N5" s="1609"/>
      <c r="O5" s="1643">
        <v>111</v>
      </c>
      <c r="P5" s="1643"/>
      <c r="Q5" s="1643"/>
      <c r="R5" s="2441"/>
      <c r="S5" s="1643">
        <v>25</v>
      </c>
      <c r="T5" s="1558"/>
      <c r="U5" s="3457">
        <v>2363</v>
      </c>
      <c r="V5" s="1643"/>
      <c r="W5" s="2441"/>
      <c r="X5" s="372"/>
      <c r="Y5" s="992"/>
      <c r="Z5" s="993"/>
      <c r="AA5" s="340"/>
      <c r="AB5" s="3916"/>
      <c r="AC5" s="3922"/>
      <c r="AD5" s="1414">
        <f t="shared" ref="AD5:AD47" si="0">O5*R5</f>
        <v>0</v>
      </c>
      <c r="AE5" s="1414">
        <f t="shared" ref="AE5:AE51" si="1">U5*W5</f>
        <v>0</v>
      </c>
      <c r="AF5" s="3922"/>
    </row>
    <row r="6" spans="1:36" s="3456" customFormat="1" ht="27" customHeight="1" thickBot="1">
      <c r="A6" s="3458">
        <v>9518</v>
      </c>
      <c r="B6" s="1573" t="s">
        <v>3113</v>
      </c>
      <c r="C6" s="4607" t="s">
        <v>2476</v>
      </c>
      <c r="D6" s="4608"/>
      <c r="E6" s="4608"/>
      <c r="F6" s="4608"/>
      <c r="G6" s="4608"/>
      <c r="H6" s="4608"/>
      <c r="I6" s="4608"/>
      <c r="J6" s="4608"/>
      <c r="K6" s="4608"/>
      <c r="L6" s="4609"/>
      <c r="M6" s="4610" t="s">
        <v>3114</v>
      </c>
      <c r="N6" s="4611"/>
      <c r="O6" s="4611"/>
      <c r="P6" s="4611"/>
      <c r="Q6" s="4611"/>
      <c r="R6" s="4611"/>
      <c r="S6" s="4611"/>
      <c r="T6" s="4611"/>
      <c r="U6" s="4611"/>
      <c r="V6" s="4611"/>
      <c r="W6" s="4612"/>
      <c r="X6" s="1574">
        <v>0.2</v>
      </c>
      <c r="Y6" s="1570"/>
      <c r="Z6" s="3459">
        <v>2398</v>
      </c>
      <c r="AA6" s="1572"/>
      <c r="AB6" s="3917"/>
      <c r="AC6" s="3922"/>
      <c r="AD6" s="3923"/>
      <c r="AE6" s="3923"/>
      <c r="AF6" s="1414">
        <f>Z6*AB6</f>
        <v>0</v>
      </c>
      <c r="AG6" s="3460"/>
      <c r="AH6" s="3460"/>
    </row>
    <row r="7" spans="1:36" s="3456" customFormat="1" ht="8.25" customHeight="1" thickBot="1">
      <c r="A7" s="1451"/>
      <c r="B7" s="6"/>
      <c r="C7" s="3461"/>
      <c r="D7" s="3461"/>
      <c r="E7" s="3461"/>
      <c r="F7" s="3461"/>
      <c r="G7" s="3461"/>
      <c r="H7" s="3461"/>
      <c r="I7" s="3461"/>
      <c r="J7" s="3461"/>
      <c r="K7" s="3461"/>
      <c r="L7" s="2429"/>
      <c r="M7" s="1481"/>
      <c r="N7" s="1480"/>
      <c r="O7" s="1481"/>
      <c r="P7" s="1481"/>
      <c r="Q7" s="1481"/>
      <c r="R7" s="2429"/>
      <c r="S7" s="1481"/>
      <c r="T7" s="1481"/>
      <c r="U7" s="1481"/>
      <c r="V7" s="1481"/>
      <c r="W7" s="2429"/>
      <c r="X7" s="1481"/>
      <c r="Y7" s="1481"/>
      <c r="Z7" s="1481"/>
      <c r="AA7" s="6"/>
      <c r="AB7" s="3908"/>
      <c r="AC7" s="3924"/>
      <c r="AD7" s="3925"/>
      <c r="AE7" s="3925"/>
      <c r="AF7" s="3924"/>
    </row>
    <row r="8" spans="1:36" s="6" customFormat="1" ht="15.75" customHeight="1" thickBot="1">
      <c r="A8" s="3442"/>
      <c r="B8" s="3443" t="s">
        <v>3115</v>
      </c>
      <c r="C8" s="3444"/>
      <c r="D8" s="3445"/>
      <c r="E8" s="3446"/>
      <c r="F8" s="3447"/>
      <c r="G8" s="3447"/>
      <c r="H8" s="3447"/>
      <c r="I8" s="3447"/>
      <c r="J8" s="3447"/>
      <c r="K8" s="3447"/>
      <c r="L8" s="3448"/>
      <c r="M8" s="3448"/>
      <c r="N8" s="3448"/>
      <c r="O8" s="3449"/>
      <c r="P8" s="3450"/>
      <c r="Q8" s="3450"/>
      <c r="R8" s="3448"/>
      <c r="S8" s="3451"/>
      <c r="T8" s="3452"/>
      <c r="U8" s="3452"/>
      <c r="V8" s="3452"/>
      <c r="W8" s="4572"/>
      <c r="X8" s="4573"/>
      <c r="Y8" s="4573"/>
      <c r="Z8" s="4573"/>
      <c r="AA8" s="4573"/>
      <c r="AB8" s="4573"/>
      <c r="AC8" s="3924"/>
      <c r="AD8" s="3925"/>
      <c r="AE8" s="3925"/>
      <c r="AF8" s="3924"/>
    </row>
    <row r="9" spans="1:36" s="1172" customFormat="1" ht="50.1" customHeight="1" thickBot="1">
      <c r="A9" s="3134" t="s">
        <v>447</v>
      </c>
      <c r="B9" s="3142" t="s">
        <v>3103</v>
      </c>
      <c r="C9" s="4613" t="s">
        <v>450</v>
      </c>
      <c r="D9" s="4614"/>
      <c r="E9" s="4614"/>
      <c r="F9" s="4614"/>
      <c r="G9" s="4614"/>
      <c r="H9" s="4614"/>
      <c r="I9" s="4614"/>
      <c r="J9" s="4614"/>
      <c r="K9" s="4614"/>
      <c r="L9" s="4614"/>
      <c r="M9" s="4614"/>
      <c r="N9" s="4614"/>
      <c r="O9" s="4614"/>
      <c r="P9" s="4614"/>
      <c r="Q9" s="4614"/>
      <c r="R9" s="4614"/>
      <c r="S9" s="4614"/>
      <c r="T9" s="4614"/>
      <c r="U9" s="4614"/>
      <c r="V9" s="4614"/>
      <c r="W9" s="4615"/>
      <c r="X9" s="3462" t="s">
        <v>3105</v>
      </c>
      <c r="Y9" s="3463"/>
      <c r="Z9" s="3464" t="s">
        <v>78</v>
      </c>
      <c r="AA9" s="3465"/>
      <c r="AB9" s="3918" t="s">
        <v>372</v>
      </c>
      <c r="AC9" s="3924"/>
      <c r="AD9" s="3925"/>
      <c r="AE9" s="3925"/>
      <c r="AF9" s="3924"/>
      <c r="AG9" s="22"/>
      <c r="AH9" s="22"/>
      <c r="AI9" s="22"/>
      <c r="AJ9" s="22"/>
    </row>
    <row r="10" spans="1:36" s="1172" customFormat="1" ht="15.75" customHeight="1">
      <c r="A10" s="3466">
        <v>5888</v>
      </c>
      <c r="B10" s="1683" t="s">
        <v>3116</v>
      </c>
      <c r="C10" s="3467" t="s">
        <v>3117</v>
      </c>
      <c r="D10" s="3468"/>
      <c r="E10" s="3468"/>
      <c r="F10" s="3468"/>
      <c r="G10" s="3468"/>
      <c r="H10" s="3468"/>
      <c r="I10" s="3468"/>
      <c r="J10" s="3468"/>
      <c r="K10" s="3468"/>
      <c r="L10" s="2431"/>
      <c r="M10" s="3468"/>
      <c r="N10" s="3468"/>
      <c r="O10" s="3468"/>
      <c r="P10" s="3468"/>
      <c r="Q10" s="3468"/>
      <c r="R10" s="2431"/>
      <c r="S10" s="3468"/>
      <c r="T10" s="3468"/>
      <c r="U10" s="3468"/>
      <c r="V10" s="3468"/>
      <c r="W10" s="2431"/>
      <c r="X10" s="1681">
        <v>0.4</v>
      </c>
      <c r="Y10" s="1679"/>
      <c r="Z10" s="3469">
        <v>1128</v>
      </c>
      <c r="AA10" s="1992"/>
      <c r="AB10" s="4108"/>
      <c r="AC10" s="3922"/>
      <c r="AD10" s="3923"/>
      <c r="AE10" s="3923"/>
      <c r="AF10" s="1414">
        <f>Z10*AB10</f>
        <v>0</v>
      </c>
      <c r="AG10" s="22"/>
      <c r="AH10" s="22"/>
    </row>
    <row r="11" spans="1:36" s="1172" customFormat="1" ht="15.75" customHeight="1">
      <c r="A11" s="3470"/>
      <c r="B11" s="3471" t="s">
        <v>3118</v>
      </c>
      <c r="C11" s="3472"/>
      <c r="D11" s="3472"/>
      <c r="E11" s="3472"/>
      <c r="F11" s="3472"/>
      <c r="G11" s="3472"/>
      <c r="H11" s="3472"/>
      <c r="I11" s="3472"/>
      <c r="J11" s="3472"/>
      <c r="K11" s="3472"/>
      <c r="L11" s="3894"/>
      <c r="M11" s="3472"/>
      <c r="N11" s="3472"/>
      <c r="O11" s="3472"/>
      <c r="P11" s="3472"/>
      <c r="Q11" s="3472"/>
      <c r="R11" s="3894"/>
      <c r="S11" s="3472"/>
      <c r="T11" s="3472"/>
      <c r="U11" s="3472"/>
      <c r="V11" s="3472"/>
      <c r="W11" s="3894"/>
      <c r="X11" s="4067"/>
      <c r="Y11" s="4067"/>
      <c r="Z11" s="3473"/>
      <c r="AA11" s="4067"/>
      <c r="AB11" s="4109"/>
      <c r="AC11" s="3926"/>
      <c r="AD11" s="3923"/>
      <c r="AE11" s="3923"/>
      <c r="AF11" s="3922"/>
      <c r="AG11" s="22"/>
      <c r="AH11" s="22"/>
      <c r="AI11" s="22"/>
      <c r="AJ11" s="22"/>
    </row>
    <row r="12" spans="1:36" s="1172" customFormat="1" ht="15.75" customHeight="1">
      <c r="A12" s="3474" t="s">
        <v>3119</v>
      </c>
      <c r="B12" s="1561" t="s">
        <v>3120</v>
      </c>
      <c r="C12" s="3475" t="s">
        <v>3121</v>
      </c>
      <c r="D12" s="3476"/>
      <c r="E12" s="3476"/>
      <c r="F12" s="3476"/>
      <c r="G12" s="3476"/>
      <c r="H12" s="3476"/>
      <c r="I12" s="3476"/>
      <c r="J12" s="3476"/>
      <c r="K12" s="3476"/>
      <c r="L12" s="2430"/>
      <c r="M12" s="3476"/>
      <c r="N12" s="3476"/>
      <c r="O12" s="3476"/>
      <c r="P12" s="3476"/>
      <c r="Q12" s="3476"/>
      <c r="R12" s="2430"/>
      <c r="S12" s="3476"/>
      <c r="T12" s="3476"/>
      <c r="U12" s="3476"/>
      <c r="V12" s="3476"/>
      <c r="W12" s="2430"/>
      <c r="X12" s="1562">
        <v>2</v>
      </c>
      <c r="Y12" s="1643"/>
      <c r="Z12" s="3477">
        <v>272</v>
      </c>
      <c r="AA12" s="2032"/>
      <c r="AB12" s="4110"/>
      <c r="AC12" s="3922"/>
      <c r="AD12" s="3923"/>
      <c r="AE12" s="3923"/>
      <c r="AF12" s="1414">
        <f t="shared" ref="AF12:AF14" si="2">Z12*AB12</f>
        <v>0</v>
      </c>
      <c r="AG12" s="22"/>
      <c r="AH12" s="22"/>
    </row>
    <row r="13" spans="1:36" s="6" customFormat="1" ht="15.75" customHeight="1">
      <c r="A13" s="4068">
        <v>9949</v>
      </c>
      <c r="B13" s="1496" t="s">
        <v>3122</v>
      </c>
      <c r="C13" s="3478" t="s">
        <v>3123</v>
      </c>
      <c r="D13" s="3479"/>
      <c r="E13" s="2060"/>
      <c r="F13" s="4067"/>
      <c r="G13" s="4067"/>
      <c r="H13" s="4067"/>
      <c r="I13" s="4067"/>
      <c r="J13" s="4067"/>
      <c r="K13" s="4067"/>
      <c r="L13" s="3898"/>
      <c r="M13" s="4067"/>
      <c r="N13" s="4067"/>
      <c r="O13" s="4067"/>
      <c r="P13" s="4067"/>
      <c r="Q13" s="4067"/>
      <c r="R13" s="3898"/>
      <c r="S13" s="3479"/>
      <c r="T13" s="4067"/>
      <c r="U13" s="3480"/>
      <c r="V13" s="4067"/>
      <c r="W13" s="3901"/>
      <c r="X13" s="4069">
        <v>1</v>
      </c>
      <c r="Y13" s="1946"/>
      <c r="Z13" s="3481">
        <v>263</v>
      </c>
      <c r="AA13" s="4067"/>
      <c r="AB13" s="4111"/>
      <c r="AC13" s="3922"/>
      <c r="AD13" s="3923"/>
      <c r="AE13" s="3923"/>
      <c r="AF13" s="1414">
        <f t="shared" si="2"/>
        <v>0</v>
      </c>
    </row>
    <row r="14" spans="1:36" s="1172" customFormat="1" ht="15.75" customHeight="1" thickBot="1">
      <c r="A14" s="3458">
        <v>9979</v>
      </c>
      <c r="B14" s="1573" t="s">
        <v>3088</v>
      </c>
      <c r="C14" s="4112" t="s">
        <v>3124</v>
      </c>
      <c r="D14" s="4113"/>
      <c r="E14" s="4114"/>
      <c r="F14" s="1874"/>
      <c r="G14" s="1874"/>
      <c r="H14" s="1874"/>
      <c r="I14" s="1874"/>
      <c r="J14" s="1874"/>
      <c r="K14" s="1874"/>
      <c r="L14" s="3919"/>
      <c r="M14" s="1874"/>
      <c r="N14" s="1874"/>
      <c r="O14" s="1874"/>
      <c r="P14" s="1874"/>
      <c r="Q14" s="1874"/>
      <c r="R14" s="3919"/>
      <c r="S14" s="4113"/>
      <c r="T14" s="1874"/>
      <c r="U14" s="4115"/>
      <c r="V14" s="1874"/>
      <c r="W14" s="4116"/>
      <c r="X14" s="1513">
        <v>0.03</v>
      </c>
      <c r="Y14" s="1697"/>
      <c r="Z14" s="4117">
        <v>4876</v>
      </c>
      <c r="AA14" s="1874"/>
      <c r="AB14" s="4118"/>
      <c r="AC14" s="3922"/>
      <c r="AD14" s="3923"/>
      <c r="AE14" s="3923"/>
      <c r="AF14" s="1414">
        <f t="shared" si="2"/>
        <v>0</v>
      </c>
    </row>
    <row r="15" spans="1:36" s="1172" customFormat="1" ht="15.75" customHeight="1" thickBot="1">
      <c r="A15" s="3491"/>
      <c r="B15" s="4104" t="s">
        <v>3125</v>
      </c>
      <c r="C15" s="4105"/>
      <c r="D15" s="4105"/>
      <c r="E15" s="4105"/>
      <c r="F15" s="4105"/>
      <c r="G15" s="4105"/>
      <c r="H15" s="4105"/>
      <c r="I15" s="4105"/>
      <c r="J15" s="4105"/>
      <c r="K15" s="4105"/>
      <c r="L15" s="4106"/>
      <c r="M15" s="4105"/>
      <c r="N15" s="4105"/>
      <c r="O15" s="4105"/>
      <c r="P15" s="4105"/>
      <c r="Q15" s="4105"/>
      <c r="R15" s="4106"/>
      <c r="S15" s="4105"/>
      <c r="T15" s="4105"/>
      <c r="U15" s="4105"/>
      <c r="V15" s="4105"/>
      <c r="W15" s="4106"/>
      <c r="X15" s="2002"/>
      <c r="Y15" s="2002"/>
      <c r="Z15" s="2002"/>
      <c r="AA15" s="2002"/>
      <c r="AB15" s="4107">
        <f>SUM(AB6:AB14)</f>
        <v>0</v>
      </c>
      <c r="AC15" s="3922"/>
      <c r="AD15" s="3923"/>
      <c r="AE15" s="3923"/>
      <c r="AF15" s="3922"/>
    </row>
    <row r="16" spans="1:36" s="3456" customFormat="1" ht="8.25" customHeight="1" thickBot="1">
      <c r="A16" s="1451"/>
      <c r="B16" s="6"/>
      <c r="C16" s="3461"/>
      <c r="D16" s="3461"/>
      <c r="E16" s="3461"/>
      <c r="F16" s="3461"/>
      <c r="G16" s="3461"/>
      <c r="H16" s="3461"/>
      <c r="I16" s="3461"/>
      <c r="J16" s="3461"/>
      <c r="K16" s="3461"/>
      <c r="L16" s="2429"/>
      <c r="M16" s="1481"/>
      <c r="N16" s="1480"/>
      <c r="O16" s="1481"/>
      <c r="P16" s="1481"/>
      <c r="Q16" s="1481"/>
      <c r="R16" s="2429"/>
      <c r="S16" s="1481"/>
      <c r="T16" s="1481"/>
      <c r="U16" s="1481"/>
      <c r="V16" s="1481"/>
      <c r="W16" s="2429"/>
      <c r="X16" s="1481"/>
      <c r="Y16" s="1481"/>
      <c r="Z16" s="1481"/>
      <c r="AA16" s="6"/>
      <c r="AB16" s="3908"/>
      <c r="AC16" s="3924"/>
      <c r="AD16" s="3925"/>
      <c r="AE16" s="3925"/>
      <c r="AF16" s="3924"/>
    </row>
    <row r="17" spans="1:32" s="1172" customFormat="1" ht="12" customHeight="1" thickBot="1">
      <c r="A17" s="4575" t="s">
        <v>447</v>
      </c>
      <c r="B17" s="4577" t="s">
        <v>3103</v>
      </c>
      <c r="C17" s="4618" t="s">
        <v>3126</v>
      </c>
      <c r="D17" s="4619"/>
      <c r="E17" s="4619"/>
      <c r="F17" s="4619"/>
      <c r="G17" s="4619"/>
      <c r="H17" s="4619"/>
      <c r="I17" s="4619"/>
      <c r="J17" s="4619"/>
      <c r="K17" s="4619"/>
      <c r="L17" s="4619"/>
      <c r="M17" s="4619"/>
      <c r="N17" s="4619"/>
      <c r="O17" s="4619"/>
      <c r="P17" s="4619"/>
      <c r="Q17" s="4619"/>
      <c r="R17" s="4619"/>
      <c r="S17" s="4619"/>
      <c r="T17" s="4619"/>
      <c r="U17" s="4619"/>
      <c r="V17" s="4619"/>
      <c r="W17" s="4620"/>
      <c r="X17" s="3482"/>
      <c r="Y17" s="3482"/>
      <c r="Z17" s="3482"/>
      <c r="AA17" s="3482"/>
      <c r="AB17" s="3909"/>
      <c r="AC17" s="3924"/>
      <c r="AD17" s="3925"/>
      <c r="AE17" s="3925"/>
      <c r="AF17" s="3924"/>
    </row>
    <row r="18" spans="1:32" s="1172" customFormat="1" ht="50.1" customHeight="1" thickBot="1">
      <c r="A18" s="4616"/>
      <c r="B18" s="4617"/>
      <c r="C18" s="4621" t="s">
        <v>3106</v>
      </c>
      <c r="D18" s="4599"/>
      <c r="E18" s="4600" t="s">
        <v>3107</v>
      </c>
      <c r="F18" s="4599"/>
      <c r="G18" s="3453"/>
      <c r="H18" s="3453"/>
      <c r="I18" s="3453"/>
      <c r="J18" s="3453"/>
      <c r="K18" s="3453"/>
      <c r="L18" s="3891" t="s">
        <v>3108</v>
      </c>
      <c r="M18" s="4598" t="s">
        <v>3106</v>
      </c>
      <c r="N18" s="4599"/>
      <c r="O18" s="4600" t="s">
        <v>3107</v>
      </c>
      <c r="P18" s="4599"/>
      <c r="Q18" s="3453"/>
      <c r="R18" s="3892" t="s">
        <v>3108</v>
      </c>
      <c r="S18" s="4598" t="s">
        <v>3106</v>
      </c>
      <c r="T18" s="4599"/>
      <c r="U18" s="4600" t="s">
        <v>3107</v>
      </c>
      <c r="V18" s="4599"/>
      <c r="W18" s="3891" t="s">
        <v>3108</v>
      </c>
      <c r="X18" s="4622"/>
      <c r="Y18" s="4623"/>
      <c r="Z18" s="4624"/>
      <c r="AA18" s="4623"/>
      <c r="AB18" s="3893"/>
      <c r="AC18" s="3924"/>
      <c r="AD18" s="3925"/>
      <c r="AE18" s="3925"/>
      <c r="AF18" s="3924"/>
    </row>
    <row r="19" spans="1:32" s="1172" customFormat="1" ht="15.75" customHeight="1">
      <c r="A19" s="3454">
        <v>8703</v>
      </c>
      <c r="B19" s="1542" t="s">
        <v>3127</v>
      </c>
      <c r="C19" s="1967">
        <v>0.3</v>
      </c>
      <c r="D19" s="1487"/>
      <c r="E19" s="1602">
        <v>103</v>
      </c>
      <c r="F19" s="3483"/>
      <c r="G19" s="3483"/>
      <c r="H19" s="3483"/>
      <c r="I19" s="3483"/>
      <c r="J19" s="3483"/>
      <c r="K19" s="3483"/>
      <c r="L19" s="2440"/>
      <c r="M19" s="1967">
        <v>0.7</v>
      </c>
      <c r="N19" s="1967"/>
      <c r="O19" s="1602">
        <v>224</v>
      </c>
      <c r="P19" s="1967"/>
      <c r="Q19" s="1967"/>
      <c r="R19" s="2440"/>
      <c r="S19" s="1492">
        <v>20</v>
      </c>
      <c r="T19" s="1967">
        <v>19.8</v>
      </c>
      <c r="U19" s="3484">
        <v>7550</v>
      </c>
      <c r="V19" s="1493"/>
      <c r="W19" s="2440"/>
      <c r="X19" s="3485"/>
      <c r="Y19" s="3485"/>
      <c r="Z19" s="3485"/>
      <c r="AA19" s="3486"/>
      <c r="AB19" s="3910"/>
      <c r="AC19" s="1414">
        <f>E19*L19</f>
        <v>0</v>
      </c>
      <c r="AD19" s="1414">
        <f t="shared" si="0"/>
        <v>0</v>
      </c>
      <c r="AE19" s="1414">
        <f t="shared" si="1"/>
        <v>0</v>
      </c>
      <c r="AF19" s="3922"/>
    </row>
    <row r="20" spans="1:32" s="1172" customFormat="1" ht="15.75" customHeight="1">
      <c r="A20" s="3470"/>
      <c r="B20" s="3471" t="s">
        <v>3128</v>
      </c>
      <c r="C20" s="3487"/>
      <c r="D20" s="3472"/>
      <c r="E20" s="3488"/>
      <c r="F20" s="3472"/>
      <c r="G20" s="3472"/>
      <c r="H20" s="3472"/>
      <c r="I20" s="3472"/>
      <c r="J20" s="3472"/>
      <c r="K20" s="3472"/>
      <c r="L20" s="3911"/>
      <c r="M20" s="3472"/>
      <c r="N20" s="3472"/>
      <c r="O20" s="3472"/>
      <c r="P20" s="3472"/>
      <c r="Q20" s="3472"/>
      <c r="R20" s="3911"/>
      <c r="S20" s="3472"/>
      <c r="T20" s="3472"/>
      <c r="U20" s="3472"/>
      <c r="V20" s="3472"/>
      <c r="W20" s="3896"/>
      <c r="X20" s="6"/>
      <c r="Y20" s="6"/>
      <c r="Z20" s="6"/>
      <c r="AA20" s="6"/>
      <c r="AB20" s="3908"/>
      <c r="AC20" s="3923"/>
      <c r="AD20" s="3923"/>
      <c r="AE20" s="3923"/>
      <c r="AF20" s="3922"/>
    </row>
    <row r="21" spans="1:32" s="1172" customFormat="1" ht="15.75" customHeight="1">
      <c r="A21" s="3474">
        <v>9946</v>
      </c>
      <c r="B21" s="1561" t="s">
        <v>2937</v>
      </c>
      <c r="C21" s="1643">
        <v>0.1</v>
      </c>
      <c r="D21" s="1555"/>
      <c r="E21" s="1504">
        <v>90</v>
      </c>
      <c r="F21" s="3489"/>
      <c r="G21" s="3489"/>
      <c r="H21" s="3489"/>
      <c r="I21" s="3489"/>
      <c r="J21" s="3489"/>
      <c r="K21" s="3489"/>
      <c r="L21" s="2441"/>
      <c r="M21" s="1643">
        <v>5</v>
      </c>
      <c r="N21" s="1555"/>
      <c r="O21" s="1610">
        <v>3016</v>
      </c>
      <c r="P21" s="1643"/>
      <c r="Q21" s="1643"/>
      <c r="R21" s="2441"/>
      <c r="S21" s="372"/>
      <c r="T21" s="992"/>
      <c r="U21" s="993"/>
      <c r="V21" s="340"/>
      <c r="W21" s="2432"/>
      <c r="X21" s="3485"/>
      <c r="Y21" s="3485"/>
      <c r="Z21" s="3485"/>
      <c r="AA21" s="3486"/>
      <c r="AB21" s="3910"/>
      <c r="AC21" s="1414">
        <f t="shared" ref="AC21:AC47" si="3">E21*L21</f>
        <v>0</v>
      </c>
      <c r="AD21" s="1414">
        <f t="shared" si="0"/>
        <v>0</v>
      </c>
      <c r="AE21" s="3923"/>
      <c r="AF21" s="3922"/>
    </row>
    <row r="22" spans="1:32" s="1172" customFormat="1" ht="15.75" customHeight="1">
      <c r="A22" s="1823">
        <v>9947</v>
      </c>
      <c r="B22" s="1551" t="s">
        <v>2939</v>
      </c>
      <c r="C22" s="1946">
        <v>0.02</v>
      </c>
      <c r="D22" s="1498"/>
      <c r="E22" s="1504">
        <v>45</v>
      </c>
      <c r="F22" s="3490"/>
      <c r="G22" s="3490"/>
      <c r="H22" s="3490"/>
      <c r="I22" s="3490"/>
      <c r="J22" s="3490"/>
      <c r="K22" s="3490"/>
      <c r="L22" s="2439"/>
      <c r="M22" s="1946">
        <v>5</v>
      </c>
      <c r="N22" s="1498"/>
      <c r="O22" s="1610">
        <v>6858</v>
      </c>
      <c r="P22" s="1946"/>
      <c r="Q22" s="1946"/>
      <c r="R22" s="2439"/>
      <c r="S22" s="1133"/>
      <c r="T22" s="1134"/>
      <c r="U22" s="1048"/>
      <c r="V22" s="1135"/>
      <c r="W22" s="2425"/>
      <c r="X22" s="3485"/>
      <c r="Y22" s="3485"/>
      <c r="Z22" s="3485"/>
      <c r="AA22" s="3486"/>
      <c r="AB22" s="3910"/>
      <c r="AC22" s="1414">
        <f t="shared" si="3"/>
        <v>0</v>
      </c>
      <c r="AD22" s="1414">
        <f t="shared" si="0"/>
        <v>0</v>
      </c>
      <c r="AE22" s="3923"/>
      <c r="AF22" s="3922"/>
    </row>
    <row r="23" spans="1:32" s="1172" customFormat="1" ht="15.75" customHeight="1">
      <c r="A23" s="3474">
        <v>9945</v>
      </c>
      <c r="B23" s="1561" t="s">
        <v>2941</v>
      </c>
      <c r="C23" s="1643">
        <v>0.1</v>
      </c>
      <c r="D23" s="1555"/>
      <c r="E23" s="1563">
        <v>75</v>
      </c>
      <c r="F23" s="3489"/>
      <c r="G23" s="3489"/>
      <c r="H23" s="3489"/>
      <c r="I23" s="3489"/>
      <c r="J23" s="3489"/>
      <c r="K23" s="3489"/>
      <c r="L23" s="2441"/>
      <c r="M23" s="1643">
        <v>5</v>
      </c>
      <c r="N23" s="1555"/>
      <c r="O23" s="1610">
        <v>2478</v>
      </c>
      <c r="P23" s="1643"/>
      <c r="Q23" s="1643"/>
      <c r="R23" s="2441"/>
      <c r="S23" s="372"/>
      <c r="T23" s="992"/>
      <c r="U23" s="993"/>
      <c r="V23" s="340"/>
      <c r="W23" s="2432"/>
      <c r="X23" s="3485"/>
      <c r="Y23" s="3485"/>
      <c r="Z23" s="3485"/>
      <c r="AA23" s="3486"/>
      <c r="AB23" s="3910"/>
      <c r="AC23" s="1414">
        <f t="shared" si="3"/>
        <v>0</v>
      </c>
      <c r="AD23" s="1414">
        <f t="shared" si="0"/>
        <v>0</v>
      </c>
      <c r="AE23" s="3923"/>
      <c r="AF23" s="3922"/>
    </row>
    <row r="24" spans="1:32" s="1172" customFormat="1" ht="15.75" customHeight="1" thickBot="1">
      <c r="A24" s="3491"/>
      <c r="B24" s="4625" t="s">
        <v>3129</v>
      </c>
      <c r="C24" s="4626"/>
      <c r="D24" s="4626"/>
      <c r="E24" s="4626"/>
      <c r="F24" s="4626"/>
      <c r="G24" s="4626"/>
      <c r="H24" s="4626"/>
      <c r="I24" s="4626"/>
      <c r="J24" s="4626"/>
      <c r="K24" s="4626"/>
      <c r="L24" s="4626"/>
      <c r="M24" s="4626"/>
      <c r="N24" s="4626"/>
      <c r="O24" s="4626"/>
      <c r="P24" s="4626"/>
      <c r="Q24" s="4626"/>
      <c r="R24" s="4626"/>
      <c r="S24" s="4626"/>
      <c r="T24" s="4626"/>
      <c r="U24" s="4626"/>
      <c r="V24" s="4626"/>
      <c r="W24" s="4627"/>
      <c r="X24" s="2326"/>
      <c r="Y24" s="6"/>
      <c r="Z24" s="6"/>
      <c r="AA24" s="6"/>
      <c r="AB24" s="3908"/>
      <c r="AC24" s="3923"/>
      <c r="AD24" s="3923"/>
      <c r="AE24" s="3923"/>
      <c r="AF24" s="3922"/>
    </row>
    <row r="25" spans="1:32" s="6" customFormat="1" ht="15.95" customHeight="1" thickBot="1">
      <c r="A25" s="3442"/>
      <c r="B25" s="61" t="s">
        <v>3130</v>
      </c>
      <c r="C25" s="3444"/>
      <c r="D25" s="3445"/>
      <c r="E25" s="3446"/>
      <c r="F25" s="3447"/>
      <c r="G25" s="3447"/>
      <c r="H25" s="3447"/>
      <c r="I25" s="3447"/>
      <c r="J25" s="3447"/>
      <c r="K25" s="3447"/>
      <c r="L25" s="3448"/>
      <c r="M25" s="3448"/>
      <c r="N25" s="3448"/>
      <c r="O25" s="3449"/>
      <c r="P25" s="3450"/>
      <c r="Q25" s="3450"/>
      <c r="R25" s="3448"/>
      <c r="S25" s="3451"/>
      <c r="T25" s="3452"/>
      <c r="U25" s="3452"/>
      <c r="V25" s="3452"/>
      <c r="W25" s="4572"/>
      <c r="X25" s="4573"/>
      <c r="Y25" s="4573"/>
      <c r="Z25" s="4573"/>
      <c r="AA25" s="4573"/>
      <c r="AB25" s="4573"/>
      <c r="AC25" s="3925"/>
      <c r="AD25" s="3925"/>
      <c r="AE25" s="3925"/>
      <c r="AF25" s="3924"/>
    </row>
    <row r="26" spans="1:32" s="1172" customFormat="1" ht="12" customHeight="1" thickBot="1">
      <c r="A26" s="4575" t="s">
        <v>447</v>
      </c>
      <c r="B26" s="4577" t="s">
        <v>3103</v>
      </c>
      <c r="C26" s="3492" t="s">
        <v>3126</v>
      </c>
      <c r="D26" s="3493"/>
      <c r="E26" s="3493"/>
      <c r="F26" s="3493"/>
      <c r="G26" s="3493"/>
      <c r="H26" s="3493"/>
      <c r="I26" s="3493"/>
      <c r="J26" s="3493"/>
      <c r="K26" s="3493"/>
      <c r="L26" s="3895"/>
      <c r="M26" s="3493"/>
      <c r="N26" s="3493"/>
      <c r="O26" s="3493"/>
      <c r="P26" s="3493"/>
      <c r="Q26" s="3493"/>
      <c r="R26" s="3895"/>
      <c r="S26" s="3494"/>
      <c r="T26" s="3494"/>
      <c r="U26" s="3494"/>
      <c r="V26" s="3494"/>
      <c r="W26" s="3902"/>
      <c r="X26" s="3494"/>
      <c r="Y26" s="3494"/>
      <c r="Z26" s="3494"/>
      <c r="AA26" s="3494"/>
      <c r="AB26" s="3902"/>
      <c r="AC26" s="3925"/>
      <c r="AD26" s="3925"/>
      <c r="AE26" s="3925"/>
      <c r="AF26" s="3924"/>
    </row>
    <row r="27" spans="1:32" s="1172" customFormat="1" ht="51.75" customHeight="1" thickBot="1">
      <c r="A27" s="4616"/>
      <c r="B27" s="4617"/>
      <c r="C27" s="4621" t="s">
        <v>3106</v>
      </c>
      <c r="D27" s="4599"/>
      <c r="E27" s="4600" t="s">
        <v>3107</v>
      </c>
      <c r="F27" s="4599"/>
      <c r="G27" s="3453"/>
      <c r="H27" s="3453"/>
      <c r="I27" s="3453"/>
      <c r="J27" s="3453"/>
      <c r="K27" s="3453"/>
      <c r="L27" s="3891" t="s">
        <v>3108</v>
      </c>
      <c r="M27" s="4598" t="s">
        <v>3106</v>
      </c>
      <c r="N27" s="4599"/>
      <c r="O27" s="4600" t="s">
        <v>3107</v>
      </c>
      <c r="P27" s="4599"/>
      <c r="Q27" s="3453"/>
      <c r="R27" s="3891" t="s">
        <v>3108</v>
      </c>
      <c r="S27" s="4598" t="s">
        <v>3106</v>
      </c>
      <c r="T27" s="4599"/>
      <c r="U27" s="4600" t="s">
        <v>3107</v>
      </c>
      <c r="V27" s="4599"/>
      <c r="W27" s="3891" t="s">
        <v>3108</v>
      </c>
      <c r="X27" s="4598" t="s">
        <v>3106</v>
      </c>
      <c r="Y27" s="4599"/>
      <c r="Z27" s="4600" t="s">
        <v>3107</v>
      </c>
      <c r="AA27" s="4599"/>
      <c r="AB27" s="3920" t="s">
        <v>3108</v>
      </c>
      <c r="AC27" s="3925"/>
      <c r="AD27" s="3925"/>
      <c r="AE27" s="3925"/>
      <c r="AF27" s="3924"/>
    </row>
    <row r="28" spans="1:32" s="1172" customFormat="1" ht="15.75" customHeight="1">
      <c r="A28" s="3495">
        <v>8850</v>
      </c>
      <c r="B28" s="1580" t="s">
        <v>3131</v>
      </c>
      <c r="C28" s="1116">
        <v>0.5</v>
      </c>
      <c r="D28" s="682"/>
      <c r="E28" s="1602">
        <v>71</v>
      </c>
      <c r="F28" s="1967"/>
      <c r="G28" s="1967"/>
      <c r="H28" s="1967"/>
      <c r="I28" s="1967"/>
      <c r="J28" s="1967"/>
      <c r="K28" s="1967"/>
      <c r="L28" s="2440"/>
      <c r="M28" s="1967">
        <v>1</v>
      </c>
      <c r="N28" s="1967"/>
      <c r="O28" s="1602">
        <v>133</v>
      </c>
      <c r="P28" s="1967"/>
      <c r="Q28" s="1967"/>
      <c r="R28" s="2440"/>
      <c r="S28" s="1492">
        <v>10</v>
      </c>
      <c r="T28" s="1539"/>
      <c r="U28" s="1602">
        <v>1058</v>
      </c>
      <c r="V28" s="1493"/>
      <c r="W28" s="2440"/>
      <c r="X28" s="1492">
        <v>25</v>
      </c>
      <c r="Y28" s="1539"/>
      <c r="Z28" s="1602">
        <v>2886</v>
      </c>
      <c r="AA28" s="1493"/>
      <c r="AB28" s="2458"/>
      <c r="AC28" s="1414">
        <f t="shared" si="3"/>
        <v>0</v>
      </c>
      <c r="AD28" s="1414">
        <f t="shared" si="0"/>
        <v>0</v>
      </c>
      <c r="AE28" s="1414">
        <f t="shared" si="1"/>
        <v>0</v>
      </c>
      <c r="AF28" s="1414">
        <f t="shared" ref="AF28:AF29" si="4">Z28*AB28</f>
        <v>0</v>
      </c>
    </row>
    <row r="29" spans="1:32" s="1172" customFormat="1" ht="15.75" customHeight="1">
      <c r="A29" s="1826">
        <v>8851</v>
      </c>
      <c r="B29" s="718" t="s">
        <v>3132</v>
      </c>
      <c r="C29" s="761">
        <v>0.5</v>
      </c>
      <c r="D29" s="701"/>
      <c r="E29" s="1617">
        <v>69</v>
      </c>
      <c r="F29" s="1946"/>
      <c r="G29" s="1946"/>
      <c r="H29" s="1946"/>
      <c r="I29" s="1946"/>
      <c r="J29" s="1946"/>
      <c r="K29" s="1946"/>
      <c r="L29" s="2439"/>
      <c r="M29" s="1946">
        <v>1</v>
      </c>
      <c r="N29" s="1946"/>
      <c r="O29" s="1617">
        <v>130</v>
      </c>
      <c r="P29" s="1946"/>
      <c r="Q29" s="1946"/>
      <c r="R29" s="2439"/>
      <c r="S29" s="1502">
        <v>10</v>
      </c>
      <c r="T29" s="1549"/>
      <c r="U29" s="1617">
        <v>1040</v>
      </c>
      <c r="V29" s="1503"/>
      <c r="W29" s="2439"/>
      <c r="X29" s="1502">
        <v>25</v>
      </c>
      <c r="Y29" s="1549"/>
      <c r="Z29" s="1617">
        <v>2847</v>
      </c>
      <c r="AA29" s="1503"/>
      <c r="AB29" s="2459"/>
      <c r="AC29" s="1414">
        <f t="shared" si="3"/>
        <v>0</v>
      </c>
      <c r="AD29" s="1414">
        <f t="shared" si="0"/>
        <v>0</v>
      </c>
      <c r="AE29" s="1414">
        <f t="shared" si="1"/>
        <v>0</v>
      </c>
      <c r="AF29" s="1414">
        <f t="shared" si="4"/>
        <v>0</v>
      </c>
    </row>
    <row r="30" spans="1:32" s="1172" customFormat="1" ht="15.75" customHeight="1">
      <c r="A30" s="1826">
        <v>8852</v>
      </c>
      <c r="B30" s="1496" t="s">
        <v>3133</v>
      </c>
      <c r="C30" s="761">
        <v>0.5</v>
      </c>
      <c r="D30" s="701"/>
      <c r="E30" s="1617">
        <v>64</v>
      </c>
      <c r="F30" s="1946"/>
      <c r="G30" s="1946"/>
      <c r="H30" s="1946"/>
      <c r="I30" s="1946"/>
      <c r="J30" s="1946"/>
      <c r="K30" s="1946"/>
      <c r="L30" s="2439"/>
      <c r="M30" s="1946">
        <v>1</v>
      </c>
      <c r="N30" s="1946"/>
      <c r="O30" s="1617">
        <v>117</v>
      </c>
      <c r="P30" s="1946"/>
      <c r="Q30" s="1946"/>
      <c r="R30" s="2439"/>
      <c r="S30" s="1502">
        <v>10</v>
      </c>
      <c r="T30" s="1549"/>
      <c r="U30" s="1617">
        <v>957</v>
      </c>
      <c r="V30" s="1503"/>
      <c r="W30" s="2439"/>
      <c r="X30" s="1151"/>
      <c r="Y30" s="1152"/>
      <c r="Z30" s="2330"/>
      <c r="AA30" s="1136"/>
      <c r="AB30" s="2465"/>
      <c r="AC30" s="1414">
        <f t="shared" si="3"/>
        <v>0</v>
      </c>
      <c r="AD30" s="1414">
        <f t="shared" si="0"/>
        <v>0</v>
      </c>
      <c r="AE30" s="1414">
        <f t="shared" si="1"/>
        <v>0</v>
      </c>
      <c r="AF30" s="3922"/>
    </row>
    <row r="31" spans="1:32" s="1172" customFormat="1" ht="15.75" customHeight="1" thickBot="1">
      <c r="A31" s="3496">
        <v>8853</v>
      </c>
      <c r="B31" s="705" t="s">
        <v>3134</v>
      </c>
      <c r="C31" s="1746">
        <v>0.5</v>
      </c>
      <c r="D31" s="694"/>
      <c r="E31" s="1744">
        <v>71</v>
      </c>
      <c r="F31" s="1697"/>
      <c r="G31" s="1697"/>
      <c r="H31" s="1697"/>
      <c r="I31" s="1697"/>
      <c r="J31" s="1697"/>
      <c r="K31" s="1697"/>
      <c r="L31" s="2443"/>
      <c r="M31" s="1697">
        <v>1</v>
      </c>
      <c r="N31" s="1697"/>
      <c r="O31" s="1744">
        <v>133</v>
      </c>
      <c r="P31" s="1697"/>
      <c r="Q31" s="1697"/>
      <c r="R31" s="2443"/>
      <c r="S31" s="1513">
        <v>10</v>
      </c>
      <c r="T31" s="1935"/>
      <c r="U31" s="1744">
        <v>1058</v>
      </c>
      <c r="V31" s="1514"/>
      <c r="W31" s="2443"/>
      <c r="X31" s="1513">
        <v>25</v>
      </c>
      <c r="Y31" s="1935"/>
      <c r="Z31" s="1744">
        <v>2886</v>
      </c>
      <c r="AA31" s="1514"/>
      <c r="AB31" s="3921"/>
      <c r="AC31" s="1414">
        <f t="shared" si="3"/>
        <v>0</v>
      </c>
      <c r="AD31" s="1414">
        <f t="shared" si="0"/>
        <v>0</v>
      </c>
      <c r="AE31" s="1414">
        <f t="shared" si="1"/>
        <v>0</v>
      </c>
      <c r="AF31" s="1414">
        <f>Z31*AB31</f>
        <v>0</v>
      </c>
    </row>
    <row r="32" spans="1:32" s="3456" customFormat="1" ht="24" customHeight="1" thickBot="1">
      <c r="A32" s="1451"/>
      <c r="B32" s="6"/>
      <c r="C32" s="3461"/>
      <c r="D32" s="3461"/>
      <c r="E32" s="3461"/>
      <c r="F32" s="3461"/>
      <c r="G32" s="3461"/>
      <c r="H32" s="3461"/>
      <c r="I32" s="3461"/>
      <c r="J32" s="3461"/>
      <c r="K32" s="3461"/>
      <c r="L32" s="2429"/>
      <c r="M32" s="1481"/>
      <c r="N32" s="1480"/>
      <c r="O32" s="1481"/>
      <c r="P32" s="1481"/>
      <c r="Q32" s="1481"/>
      <c r="R32" s="2429"/>
      <c r="S32" s="1481"/>
      <c r="T32" s="1481"/>
      <c r="U32" s="1481"/>
      <c r="V32" s="1481"/>
      <c r="W32" s="2429"/>
      <c r="X32" s="1481"/>
      <c r="Y32" s="1481"/>
      <c r="Z32" s="1481"/>
      <c r="AA32" s="6"/>
      <c r="AB32" s="4102">
        <f>SUM(AB28:AB31)</f>
        <v>0</v>
      </c>
      <c r="AC32" s="3925"/>
      <c r="AD32" s="3925"/>
      <c r="AE32" s="3925"/>
      <c r="AF32" s="3924"/>
    </row>
    <row r="33" spans="1:32" s="6" customFormat="1" ht="15.95" customHeight="1" thickBot="1">
      <c r="A33" s="3442"/>
      <c r="B33" s="3443" t="s">
        <v>3135</v>
      </c>
      <c r="C33" s="3444"/>
      <c r="D33" s="3445"/>
      <c r="E33" s="3446"/>
      <c r="F33" s="3447"/>
      <c r="G33" s="3447"/>
      <c r="H33" s="3447"/>
      <c r="I33" s="3447"/>
      <c r="J33" s="3447"/>
      <c r="K33" s="3447"/>
      <c r="L33" s="3448"/>
      <c r="M33" s="3448"/>
      <c r="N33" s="3448"/>
      <c r="O33" s="3449"/>
      <c r="P33" s="3450"/>
      <c r="Q33" s="3450"/>
      <c r="R33" s="3448"/>
      <c r="S33" s="3451"/>
      <c r="T33" s="3452"/>
      <c r="U33" s="3452"/>
      <c r="V33" s="3452"/>
      <c r="W33" s="3903"/>
      <c r="X33" s="1171"/>
      <c r="Y33" s="1171"/>
      <c r="Z33" s="1171"/>
      <c r="AA33" s="1171"/>
      <c r="AB33" s="3835"/>
      <c r="AC33" s="3925"/>
      <c r="AD33" s="3925"/>
      <c r="AE33" s="3925"/>
      <c r="AF33" s="3924"/>
    </row>
    <row r="34" spans="1:32" s="1172" customFormat="1" ht="12" customHeight="1" thickBot="1">
      <c r="A34" s="4575" t="s">
        <v>447</v>
      </c>
      <c r="B34" s="4577" t="s">
        <v>3103</v>
      </c>
      <c r="C34" s="3492" t="s">
        <v>3126</v>
      </c>
      <c r="D34" s="3493"/>
      <c r="E34" s="3493"/>
      <c r="F34" s="3493"/>
      <c r="G34" s="3493"/>
      <c r="H34" s="3493"/>
      <c r="I34" s="3493"/>
      <c r="J34" s="3493"/>
      <c r="K34" s="3493"/>
      <c r="L34" s="3895"/>
      <c r="M34" s="3493"/>
      <c r="N34" s="3493"/>
      <c r="O34" s="3493"/>
      <c r="P34" s="3493"/>
      <c r="Q34" s="3493"/>
      <c r="R34" s="3895"/>
      <c r="S34" s="3493"/>
      <c r="T34" s="3493"/>
      <c r="U34" s="3493"/>
      <c r="V34" s="3493"/>
      <c r="W34" s="3897"/>
      <c r="X34" s="2539"/>
      <c r="Y34" s="2539"/>
      <c r="Z34" s="2539"/>
      <c r="AA34" s="2539"/>
      <c r="AB34" s="3835"/>
      <c r="AC34" s="3925"/>
      <c r="AD34" s="3925"/>
      <c r="AE34" s="3925"/>
      <c r="AF34" s="3924"/>
    </row>
    <row r="35" spans="1:32" s="1172" customFormat="1" ht="51.75" customHeight="1" thickBot="1">
      <c r="A35" s="4616"/>
      <c r="B35" s="4617"/>
      <c r="C35" s="4621" t="s">
        <v>3136</v>
      </c>
      <c r="D35" s="4599"/>
      <c r="E35" s="4600" t="s">
        <v>3107</v>
      </c>
      <c r="F35" s="4599"/>
      <c r="G35" s="3453"/>
      <c r="H35" s="3453"/>
      <c r="I35" s="3453"/>
      <c r="J35" s="3453"/>
      <c r="K35" s="3453"/>
      <c r="L35" s="3891" t="s">
        <v>3108</v>
      </c>
      <c r="M35" s="4598" t="s">
        <v>3136</v>
      </c>
      <c r="N35" s="4599"/>
      <c r="O35" s="4600" t="s">
        <v>3107</v>
      </c>
      <c r="P35" s="4599"/>
      <c r="Q35" s="3453"/>
      <c r="R35" s="3891" t="s">
        <v>3108</v>
      </c>
      <c r="S35" s="4598" t="s">
        <v>3136</v>
      </c>
      <c r="T35" s="4599"/>
      <c r="U35" s="4600" t="s">
        <v>3107</v>
      </c>
      <c r="V35" s="4599"/>
      <c r="W35" s="3891" t="s">
        <v>3108</v>
      </c>
      <c r="X35" s="1758"/>
      <c r="Y35" s="6"/>
      <c r="Z35" s="6"/>
      <c r="AA35" s="6"/>
      <c r="AB35" s="3908"/>
      <c r="AC35" s="3925"/>
      <c r="AD35" s="3925"/>
      <c r="AE35" s="3925"/>
      <c r="AF35" s="3924"/>
    </row>
    <row r="36" spans="1:32" s="1172" customFormat="1" ht="30" customHeight="1" thickBot="1">
      <c r="A36" s="68"/>
      <c r="B36" s="2538" t="s">
        <v>3137</v>
      </c>
      <c r="C36" s="150"/>
      <c r="D36" s="1516"/>
      <c r="E36" s="1578"/>
      <c r="F36" s="1578"/>
      <c r="G36" s="1578"/>
      <c r="H36" s="1578"/>
      <c r="I36" s="1578"/>
      <c r="J36" s="1578"/>
      <c r="K36" s="1578"/>
      <c r="L36" s="2428"/>
      <c r="M36" s="1578"/>
      <c r="N36" s="1578"/>
      <c r="O36" s="1578"/>
      <c r="P36" s="1578"/>
      <c r="Q36" s="1578"/>
      <c r="R36" s="2436"/>
      <c r="S36" s="150"/>
      <c r="T36" s="1578"/>
      <c r="U36" s="1578"/>
      <c r="V36" s="1517"/>
      <c r="W36" s="2433"/>
      <c r="X36" s="1758"/>
      <c r="Y36" s="6"/>
      <c r="Z36" s="6"/>
      <c r="AA36" s="6"/>
      <c r="AB36" s="3908"/>
      <c r="AC36" s="3925"/>
      <c r="AD36" s="3925"/>
      <c r="AE36" s="3925"/>
      <c r="AF36" s="3924"/>
    </row>
    <row r="37" spans="1:32" s="2110" customFormat="1" ht="15.75" customHeight="1">
      <c r="A37" s="3497">
        <v>8601</v>
      </c>
      <c r="B37" s="3498" t="s">
        <v>3138</v>
      </c>
      <c r="C37" s="3499">
        <v>0.1</v>
      </c>
      <c r="D37" s="3500"/>
      <c r="E37" s="3501">
        <v>25</v>
      </c>
      <c r="F37" s="3501"/>
      <c r="G37" s="3501"/>
      <c r="H37" s="3501"/>
      <c r="I37" s="3501"/>
      <c r="J37" s="3501"/>
      <c r="K37" s="3501"/>
      <c r="L37" s="2556"/>
      <c r="M37" s="3499">
        <v>0.3</v>
      </c>
      <c r="N37" s="3501"/>
      <c r="O37" s="3502">
        <v>174</v>
      </c>
      <c r="P37" s="3501"/>
      <c r="Q37" s="3501"/>
      <c r="R37" s="2556"/>
      <c r="S37" s="3499">
        <v>20</v>
      </c>
      <c r="T37" s="3503"/>
      <c r="U37" s="3504">
        <v>3480</v>
      </c>
      <c r="V37" s="3505"/>
      <c r="W37" s="2659"/>
      <c r="X37" s="3506"/>
      <c r="AB37" s="3834"/>
      <c r="AC37" s="1414">
        <f t="shared" si="3"/>
        <v>0</v>
      </c>
      <c r="AD37" s="1414">
        <f t="shared" si="0"/>
        <v>0</v>
      </c>
      <c r="AE37" s="1414">
        <f t="shared" si="1"/>
        <v>0</v>
      </c>
      <c r="AF37" s="3923"/>
    </row>
    <row r="38" spans="1:32" s="1172" customFormat="1" ht="15.75" customHeight="1">
      <c r="A38" s="1823">
        <v>8613</v>
      </c>
      <c r="B38" s="1496" t="s">
        <v>3139</v>
      </c>
      <c r="C38" s="1502">
        <v>0.1</v>
      </c>
      <c r="D38" s="1592"/>
      <c r="E38" s="1946">
        <v>27</v>
      </c>
      <c r="F38" s="1946"/>
      <c r="G38" s="1946"/>
      <c r="H38" s="1946"/>
      <c r="I38" s="1946"/>
      <c r="J38" s="1946"/>
      <c r="K38" s="1946"/>
      <c r="L38" s="2439"/>
      <c r="M38" s="1151"/>
      <c r="N38" s="2058"/>
      <c r="O38" s="2330"/>
      <c r="P38" s="2058"/>
      <c r="Q38" s="2058"/>
      <c r="R38" s="2456"/>
      <c r="S38" s="1562">
        <v>20</v>
      </c>
      <c r="T38" s="3507"/>
      <c r="U38" s="3477">
        <v>4860</v>
      </c>
      <c r="V38" s="3508"/>
      <c r="W38" s="2475"/>
      <c r="X38" s="1758"/>
      <c r="Y38" s="6"/>
      <c r="Z38" s="6"/>
      <c r="AA38" s="6"/>
      <c r="AB38" s="3908"/>
      <c r="AC38" s="1414">
        <f t="shared" si="3"/>
        <v>0</v>
      </c>
      <c r="AD38" s="3923"/>
      <c r="AE38" s="1414">
        <f t="shared" si="1"/>
        <v>0</v>
      </c>
      <c r="AF38" s="3923"/>
    </row>
    <row r="39" spans="1:32" s="1172" customFormat="1" ht="15.75" customHeight="1">
      <c r="A39" s="1823">
        <v>8602</v>
      </c>
      <c r="B39" s="1496" t="s">
        <v>3140</v>
      </c>
      <c r="C39" s="1502">
        <v>0.15</v>
      </c>
      <c r="D39" s="1592"/>
      <c r="E39" s="1643">
        <v>35</v>
      </c>
      <c r="F39" s="1946"/>
      <c r="G39" s="1946"/>
      <c r="H39" s="1946"/>
      <c r="I39" s="1946"/>
      <c r="J39" s="1946"/>
      <c r="K39" s="1946"/>
      <c r="L39" s="2439"/>
      <c r="M39" s="761">
        <v>0.4</v>
      </c>
      <c r="N39" s="1122"/>
      <c r="O39" s="1617">
        <v>86</v>
      </c>
      <c r="P39" s="1122"/>
      <c r="Q39" s="1122"/>
      <c r="R39" s="2439"/>
      <c r="S39" s="1151"/>
      <c r="T39" s="1152"/>
      <c r="U39" s="2330"/>
      <c r="V39" s="1136"/>
      <c r="W39" s="3904"/>
      <c r="X39" s="1758"/>
      <c r="Y39" s="6"/>
      <c r="Z39" s="6"/>
      <c r="AA39" s="6"/>
      <c r="AB39" s="3908"/>
      <c r="AC39" s="1414">
        <f t="shared" si="3"/>
        <v>0</v>
      </c>
      <c r="AD39" s="1414">
        <f t="shared" si="0"/>
        <v>0</v>
      </c>
      <c r="AE39" s="3923"/>
      <c r="AF39" s="3923"/>
    </row>
    <row r="40" spans="1:32" s="1172" customFormat="1" ht="15.75" customHeight="1" thickBot="1">
      <c r="A40" s="3509">
        <v>8612</v>
      </c>
      <c r="B40" s="1663" t="s">
        <v>3141</v>
      </c>
      <c r="C40" s="1513">
        <v>0.1</v>
      </c>
      <c r="D40" s="1668"/>
      <c r="E40" s="1697">
        <v>47</v>
      </c>
      <c r="F40" s="1697"/>
      <c r="G40" s="1697"/>
      <c r="H40" s="1697"/>
      <c r="I40" s="1697"/>
      <c r="J40" s="1697"/>
      <c r="K40" s="1697"/>
      <c r="L40" s="2443"/>
      <c r="M40" s="3510"/>
      <c r="N40" s="3511"/>
      <c r="O40" s="3512"/>
      <c r="P40" s="3511"/>
      <c r="Q40" s="3511"/>
      <c r="R40" s="3900"/>
      <c r="S40" s="3510"/>
      <c r="T40" s="2279"/>
      <c r="U40" s="3512"/>
      <c r="V40" s="3513"/>
      <c r="W40" s="3905"/>
      <c r="X40" s="1758"/>
      <c r="Y40" s="6"/>
      <c r="Z40" s="6"/>
      <c r="AA40" s="6"/>
      <c r="AB40" s="3908"/>
      <c r="AC40" s="1414">
        <f t="shared" si="3"/>
        <v>0</v>
      </c>
      <c r="AD40" s="3923"/>
      <c r="AE40" s="3923"/>
      <c r="AF40" s="3923"/>
    </row>
    <row r="41" spans="1:32" s="1172" customFormat="1" ht="30" customHeight="1" thickBot="1">
      <c r="A41" s="3514"/>
      <c r="B41" s="3515" t="s">
        <v>3142</v>
      </c>
      <c r="C41" s="1519"/>
      <c r="D41" s="1480"/>
      <c r="E41" s="1481"/>
      <c r="F41" s="1481"/>
      <c r="G41" s="1481"/>
      <c r="H41" s="1481"/>
      <c r="I41" s="1481"/>
      <c r="J41" s="1481"/>
      <c r="K41" s="1481"/>
      <c r="L41" s="2462"/>
      <c r="M41" s="1578"/>
      <c r="N41" s="1578"/>
      <c r="O41" s="1578"/>
      <c r="P41" s="1578"/>
      <c r="Q41" s="1578"/>
      <c r="R41" s="2438"/>
      <c r="S41" s="150"/>
      <c r="T41" s="1578"/>
      <c r="U41" s="1578"/>
      <c r="V41" s="1517"/>
      <c r="W41" s="3906"/>
      <c r="X41" s="1758"/>
      <c r="Y41" s="6"/>
      <c r="Z41" s="6"/>
      <c r="AA41" s="6"/>
      <c r="AB41" s="3908"/>
      <c r="AC41" s="3925"/>
      <c r="AD41" s="3925"/>
      <c r="AE41" s="3925"/>
      <c r="AF41" s="3925"/>
    </row>
    <row r="42" spans="1:32" s="1172" customFormat="1" ht="15.75" customHeight="1">
      <c r="A42" s="3454">
        <v>8751</v>
      </c>
      <c r="B42" s="1542" t="s">
        <v>3143</v>
      </c>
      <c r="C42" s="1492">
        <v>0.3</v>
      </c>
      <c r="D42" s="1601"/>
      <c r="E42" s="1602">
        <v>68</v>
      </c>
      <c r="F42" s="1967"/>
      <c r="G42" s="1967"/>
      <c r="H42" s="1967"/>
      <c r="I42" s="1967"/>
      <c r="J42" s="1967"/>
      <c r="K42" s="1967"/>
      <c r="L42" s="2440"/>
      <c r="M42" s="1116">
        <v>0.7</v>
      </c>
      <c r="N42" s="1124"/>
      <c r="O42" s="1602">
        <v>135</v>
      </c>
      <c r="P42" s="1124"/>
      <c r="Q42" s="1124"/>
      <c r="R42" s="2440"/>
      <c r="S42" s="3516"/>
      <c r="T42" s="1141"/>
      <c r="U42" s="1148"/>
      <c r="V42" s="710"/>
      <c r="W42" s="2427"/>
      <c r="X42" s="1758"/>
      <c r="Y42" s="6"/>
      <c r="Z42" s="6"/>
      <c r="AA42" s="6"/>
      <c r="AB42" s="3908"/>
      <c r="AC42" s="1414">
        <f t="shared" si="3"/>
        <v>0</v>
      </c>
      <c r="AD42" s="1414">
        <f t="shared" si="0"/>
        <v>0</v>
      </c>
      <c r="AE42" s="3923"/>
      <c r="AF42" s="3923"/>
    </row>
    <row r="43" spans="1:32" s="1172" customFormat="1" ht="15.75" customHeight="1" thickBot="1">
      <c r="A43" s="3509">
        <v>8752</v>
      </c>
      <c r="B43" s="1672" t="s">
        <v>3144</v>
      </c>
      <c r="C43" s="1513">
        <v>0.3</v>
      </c>
      <c r="D43" s="1668"/>
      <c r="E43" s="1643">
        <v>68</v>
      </c>
      <c r="F43" s="1697"/>
      <c r="G43" s="1697"/>
      <c r="H43" s="1697"/>
      <c r="I43" s="1697"/>
      <c r="J43" s="1697"/>
      <c r="K43" s="1697"/>
      <c r="L43" s="2443"/>
      <c r="M43" s="1746">
        <v>0.7</v>
      </c>
      <c r="N43" s="1920"/>
      <c r="O43" s="1744">
        <v>135</v>
      </c>
      <c r="P43" s="1697"/>
      <c r="Q43" s="1697"/>
      <c r="R43" s="2443"/>
      <c r="S43" s="1986"/>
      <c r="T43" s="422"/>
      <c r="U43" s="404"/>
      <c r="V43" s="3517"/>
      <c r="W43" s="3907"/>
      <c r="X43" s="1758"/>
      <c r="Y43" s="6"/>
      <c r="Z43" s="6"/>
      <c r="AA43" s="6"/>
      <c r="AB43" s="3908"/>
      <c r="AC43" s="1414">
        <f t="shared" si="3"/>
        <v>0</v>
      </c>
      <c r="AD43" s="1414">
        <f t="shared" si="0"/>
        <v>0</v>
      </c>
      <c r="AE43" s="3923"/>
      <c r="AF43" s="3923"/>
    </row>
    <row r="44" spans="1:32" s="1172" customFormat="1" ht="30" customHeight="1" thickBot="1">
      <c r="A44" s="2312"/>
      <c r="B44" s="3518" t="s">
        <v>3145</v>
      </c>
      <c r="C44" s="1532"/>
      <c r="D44" s="1536"/>
      <c r="E44" s="1726"/>
      <c r="F44" s="1726"/>
      <c r="G44" s="1726"/>
      <c r="H44" s="1726"/>
      <c r="I44" s="1726"/>
      <c r="J44" s="1726"/>
      <c r="K44" s="1726"/>
      <c r="L44" s="2457"/>
      <c r="M44" s="1653"/>
      <c r="N44" s="1653"/>
      <c r="O44" s="1653"/>
      <c r="P44" s="1653"/>
      <c r="Q44" s="1653"/>
      <c r="R44" s="2448"/>
      <c r="S44" s="1654"/>
      <c r="T44" s="1653"/>
      <c r="U44" s="1653"/>
      <c r="V44" s="1838"/>
      <c r="W44" s="2437"/>
      <c r="X44" s="1758"/>
      <c r="Y44" s="6"/>
      <c r="Z44" s="6"/>
      <c r="AA44" s="6"/>
      <c r="AB44" s="3908"/>
      <c r="AC44" s="3925"/>
      <c r="AD44" s="3925"/>
      <c r="AE44" s="3925"/>
      <c r="AF44" s="3925"/>
    </row>
    <row r="45" spans="1:32" s="1172" customFormat="1" ht="15.75" customHeight="1">
      <c r="A45" s="3474">
        <v>8754</v>
      </c>
      <c r="B45" s="1561" t="s">
        <v>3146</v>
      </c>
      <c r="C45" s="1562">
        <v>0.4</v>
      </c>
      <c r="D45" s="1609"/>
      <c r="E45" s="1643">
        <v>18</v>
      </c>
      <c r="F45" s="1643"/>
      <c r="G45" s="1643"/>
      <c r="H45" s="1643"/>
      <c r="I45" s="1643"/>
      <c r="J45" s="1643"/>
      <c r="K45" s="1643"/>
      <c r="L45" s="2441"/>
      <c r="M45" s="1492">
        <v>0.8</v>
      </c>
      <c r="N45" s="1967"/>
      <c r="O45" s="1602">
        <v>33</v>
      </c>
      <c r="P45" s="1967"/>
      <c r="Q45" s="1967"/>
      <c r="R45" s="2440"/>
      <c r="S45" s="3519"/>
      <c r="T45" s="393"/>
      <c r="U45" s="394"/>
      <c r="V45" s="3520"/>
      <c r="W45" s="2434"/>
      <c r="X45" s="3521"/>
      <c r="Y45" s="6"/>
      <c r="Z45" s="6"/>
      <c r="AA45" s="6"/>
      <c r="AB45" s="3908"/>
      <c r="AC45" s="1414">
        <f t="shared" si="3"/>
        <v>0</v>
      </c>
      <c r="AD45" s="1414">
        <f t="shared" si="0"/>
        <v>0</v>
      </c>
      <c r="AE45" s="3923"/>
      <c r="AF45" s="3923"/>
    </row>
    <row r="46" spans="1:32" s="1172" customFormat="1" ht="15.75" customHeight="1">
      <c r="A46" s="1823">
        <v>8755</v>
      </c>
      <c r="B46" s="1551" t="s">
        <v>3147</v>
      </c>
      <c r="C46" s="1502">
        <v>0.4</v>
      </c>
      <c r="D46" s="1592"/>
      <c r="E46" s="1643">
        <v>23</v>
      </c>
      <c r="F46" s="1946"/>
      <c r="G46" s="1946"/>
      <c r="H46" s="1946"/>
      <c r="I46" s="1946"/>
      <c r="J46" s="1946"/>
      <c r="K46" s="1946"/>
      <c r="L46" s="2439"/>
      <c r="M46" s="1502">
        <v>0.8</v>
      </c>
      <c r="N46" s="1946"/>
      <c r="O46" s="1617">
        <v>46</v>
      </c>
      <c r="P46" s="1946"/>
      <c r="Q46" s="1946"/>
      <c r="R46" s="2439"/>
      <c r="S46" s="1761"/>
      <c r="T46" s="1147"/>
      <c r="U46" s="1140"/>
      <c r="V46" s="1586"/>
      <c r="W46" s="2426"/>
      <c r="X46" s="3521"/>
      <c r="Y46" s="6"/>
      <c r="Z46" s="6"/>
      <c r="AA46" s="6"/>
      <c r="AB46" s="3908"/>
      <c r="AC46" s="1414">
        <f t="shared" si="3"/>
        <v>0</v>
      </c>
      <c r="AD46" s="1414">
        <f t="shared" si="0"/>
        <v>0</v>
      </c>
      <c r="AE46" s="3923"/>
      <c r="AF46" s="3923"/>
    </row>
    <row r="47" spans="1:32" s="1172" customFormat="1" ht="15.75" customHeight="1" thickBot="1">
      <c r="A47" s="3509">
        <v>8757</v>
      </c>
      <c r="B47" s="1672" t="s">
        <v>3148</v>
      </c>
      <c r="C47" s="1513">
        <v>0.3</v>
      </c>
      <c r="D47" s="1668"/>
      <c r="E47" s="1744">
        <v>21</v>
      </c>
      <c r="F47" s="1697"/>
      <c r="G47" s="1697"/>
      <c r="H47" s="1697"/>
      <c r="I47" s="1697"/>
      <c r="J47" s="1697"/>
      <c r="K47" s="1697"/>
      <c r="L47" s="2443"/>
      <c r="M47" s="1746">
        <v>0.7</v>
      </c>
      <c r="N47" s="1920"/>
      <c r="O47" s="1744">
        <v>42</v>
      </c>
      <c r="P47" s="1920"/>
      <c r="Q47" s="1920"/>
      <c r="R47" s="2443"/>
      <c r="S47" s="1986"/>
      <c r="T47" s="422"/>
      <c r="U47" s="404"/>
      <c r="V47" s="3517"/>
      <c r="W47" s="2435"/>
      <c r="X47" s="1758"/>
      <c r="Y47" s="6"/>
      <c r="Z47" s="6"/>
      <c r="AA47" s="6"/>
      <c r="AB47" s="3908"/>
      <c r="AC47" s="1414">
        <f t="shared" si="3"/>
        <v>0</v>
      </c>
      <c r="AD47" s="1414">
        <f t="shared" si="0"/>
        <v>0</v>
      </c>
      <c r="AE47" s="3923"/>
      <c r="AF47" s="3923"/>
    </row>
    <row r="48" spans="1:32" s="6" customFormat="1" ht="15.95" customHeight="1" thickBot="1">
      <c r="A48" s="3442"/>
      <c r="B48" s="3443" t="s">
        <v>3149</v>
      </c>
      <c r="C48" s="3444"/>
      <c r="D48" s="3445"/>
      <c r="E48" s="3446"/>
      <c r="F48" s="3447"/>
      <c r="G48" s="3447"/>
      <c r="H48" s="3447"/>
      <c r="I48" s="3447"/>
      <c r="J48" s="3447"/>
      <c r="K48" s="3447"/>
      <c r="L48" s="3448"/>
      <c r="M48" s="3448"/>
      <c r="N48" s="3448"/>
      <c r="O48" s="3449"/>
      <c r="P48" s="3450"/>
      <c r="Q48" s="3450"/>
      <c r="R48" s="3448"/>
      <c r="S48" s="3451"/>
      <c r="T48" s="3452"/>
      <c r="U48" s="3452"/>
      <c r="V48" s="3452"/>
      <c r="W48" s="3903"/>
      <c r="X48" s="1171"/>
      <c r="Y48" s="1171"/>
      <c r="Z48" s="1171"/>
      <c r="AA48" s="1171"/>
      <c r="AB48" s="3835"/>
      <c r="AC48" s="3925"/>
      <c r="AD48" s="3925"/>
      <c r="AE48" s="3925"/>
      <c r="AF48" s="3925"/>
    </row>
    <row r="49" spans="1:36" s="1172" customFormat="1" ht="50.1" customHeight="1" thickBot="1">
      <c r="A49" s="3522" t="s">
        <v>447</v>
      </c>
      <c r="B49" s="3523" t="s">
        <v>3103</v>
      </c>
      <c r="C49" s="4633" t="s">
        <v>450</v>
      </c>
      <c r="D49" s="4634"/>
      <c r="E49" s="4634"/>
      <c r="F49" s="4634"/>
      <c r="G49" s="4634"/>
      <c r="H49" s="4634"/>
      <c r="I49" s="4634"/>
      <c r="J49" s="4634"/>
      <c r="K49" s="4634"/>
      <c r="L49" s="4634"/>
      <c r="M49" s="4634"/>
      <c r="N49" s="4634"/>
      <c r="O49" s="4634"/>
      <c r="P49" s="4634"/>
      <c r="Q49" s="4634"/>
      <c r="R49" s="4635"/>
      <c r="S49" s="4598" t="s">
        <v>3136</v>
      </c>
      <c r="T49" s="4599"/>
      <c r="U49" s="4600" t="s">
        <v>3107</v>
      </c>
      <c r="V49" s="4599"/>
      <c r="W49" s="3891" t="s">
        <v>3108</v>
      </c>
      <c r="X49" s="1758"/>
      <c r="Y49" s="6"/>
      <c r="Z49" s="6"/>
      <c r="AA49" s="6"/>
      <c r="AB49" s="3908"/>
      <c r="AC49" s="3925"/>
      <c r="AD49" s="3925"/>
      <c r="AE49" s="3925"/>
      <c r="AF49" s="3925"/>
    </row>
    <row r="50" spans="1:36" s="3456" customFormat="1" ht="15.75" customHeight="1">
      <c r="A50" s="3454">
        <v>1780</v>
      </c>
      <c r="B50" s="3524" t="s">
        <v>3150</v>
      </c>
      <c r="C50" s="4601" t="s">
        <v>3151</v>
      </c>
      <c r="D50" s="4602"/>
      <c r="E50" s="4602"/>
      <c r="F50" s="4602"/>
      <c r="G50" s="4602"/>
      <c r="H50" s="4602"/>
      <c r="I50" s="4602"/>
      <c r="J50" s="4602"/>
      <c r="K50" s="4602"/>
      <c r="L50" s="4602"/>
      <c r="M50" s="4602"/>
      <c r="N50" s="4602"/>
      <c r="O50" s="4602"/>
      <c r="P50" s="4602"/>
      <c r="Q50" s="4602"/>
      <c r="R50" s="4603"/>
      <c r="S50" s="1492">
        <v>0.5</v>
      </c>
      <c r="T50" s="1539"/>
      <c r="U50" s="3504">
        <v>174</v>
      </c>
      <c r="V50" s="1967"/>
      <c r="W50" s="2440"/>
      <c r="X50" s="1481"/>
      <c r="Y50" s="1481"/>
      <c r="Z50" s="1481"/>
      <c r="AA50" s="6"/>
      <c r="AB50" s="3908"/>
      <c r="AC50" s="3923"/>
      <c r="AD50" s="3923"/>
      <c r="AE50" s="1414">
        <f t="shared" si="1"/>
        <v>0</v>
      </c>
      <c r="AF50" s="3923"/>
    </row>
    <row r="51" spans="1:36" s="3456" customFormat="1" ht="15.75" customHeight="1" thickBot="1">
      <c r="A51" s="3458">
        <v>1790</v>
      </c>
      <c r="B51" s="2161" t="s">
        <v>3152</v>
      </c>
      <c r="C51" s="4629" t="s">
        <v>3153</v>
      </c>
      <c r="D51" s="4630"/>
      <c r="E51" s="4630"/>
      <c r="F51" s="4630"/>
      <c r="G51" s="4630"/>
      <c r="H51" s="4630"/>
      <c r="I51" s="4630"/>
      <c r="J51" s="4630"/>
      <c r="K51" s="4630"/>
      <c r="L51" s="4631"/>
      <c r="M51" s="4630"/>
      <c r="N51" s="4630"/>
      <c r="O51" s="4630"/>
      <c r="P51" s="4630"/>
      <c r="Q51" s="4630"/>
      <c r="R51" s="4632"/>
      <c r="S51" s="1574">
        <v>0.5</v>
      </c>
      <c r="T51" s="1570"/>
      <c r="U51" s="3912">
        <v>174</v>
      </c>
      <c r="V51" s="2001"/>
      <c r="W51" s="2447"/>
      <c r="X51" s="1481"/>
      <c r="Y51" s="1481"/>
      <c r="Z51" s="1481"/>
      <c r="AA51" s="6"/>
      <c r="AB51" s="3908"/>
      <c r="AC51" s="3923"/>
      <c r="AD51" s="3923"/>
      <c r="AE51" s="1414">
        <f t="shared" si="1"/>
        <v>0</v>
      </c>
      <c r="AF51" s="3923"/>
    </row>
    <row r="52" spans="1:36" s="1172" customFormat="1" ht="38.25" customHeight="1" thickBot="1">
      <c r="A52" s="22"/>
      <c r="C52" s="3525"/>
      <c r="D52" s="3525"/>
      <c r="E52" s="3526"/>
      <c r="F52" s="3525"/>
      <c r="G52" s="3525"/>
      <c r="H52" s="3525"/>
      <c r="I52" s="3525"/>
      <c r="J52" s="3525"/>
      <c r="K52" s="3525"/>
      <c r="L52" s="3913">
        <f>SUM(L4:L51)</f>
        <v>0</v>
      </c>
      <c r="M52" s="3525"/>
      <c r="N52" s="3525"/>
      <c r="O52" s="3525"/>
      <c r="P52" s="3525"/>
      <c r="Q52" s="3525"/>
      <c r="R52" s="3913">
        <f>SUM(R4:R51)</f>
        <v>0</v>
      </c>
      <c r="S52" s="3525"/>
      <c r="T52" s="3525"/>
      <c r="U52" s="3526"/>
      <c r="W52" s="3913">
        <f>SUM(W4:W51)</f>
        <v>0</v>
      </c>
      <c r="X52" s="3525"/>
      <c r="Y52" s="3525"/>
      <c r="Z52" s="3526"/>
      <c r="AB52" s="4103"/>
      <c r="AC52" s="3914">
        <f t="shared" ref="AC52:AF52" si="5">SUM(AC4:AC51)</f>
        <v>0</v>
      </c>
      <c r="AD52" s="3914">
        <f t="shared" si="5"/>
        <v>0</v>
      </c>
      <c r="AE52" s="3914">
        <f t="shared" si="5"/>
        <v>0</v>
      </c>
      <c r="AF52" s="3914">
        <f t="shared" si="5"/>
        <v>0</v>
      </c>
    </row>
    <row r="53" spans="1:36">
      <c r="A53" s="1"/>
      <c r="B53" s="1"/>
      <c r="V53" s="1"/>
      <c r="AA53" s="1"/>
    </row>
    <row r="54" spans="1:36">
      <c r="A54" s="1"/>
      <c r="B54" s="1"/>
      <c r="V54" s="1"/>
      <c r="AA54" s="1"/>
    </row>
    <row r="55" spans="1:36">
      <c r="A55" s="1"/>
      <c r="B55" s="1"/>
      <c r="V55" s="1"/>
      <c r="AA55" s="1"/>
    </row>
    <row r="56" spans="1:36">
      <c r="A56" s="1"/>
      <c r="B56" s="1"/>
      <c r="V56" s="1"/>
      <c r="AA56" s="1"/>
    </row>
    <row r="57" spans="1:36">
      <c r="A57" s="1"/>
      <c r="B57" s="1"/>
      <c r="V57" s="1"/>
      <c r="AA57" s="1"/>
    </row>
    <row r="58" spans="1:36">
      <c r="A58" s="1"/>
      <c r="B58" s="1"/>
      <c r="V58" s="1"/>
      <c r="AA58" s="1"/>
    </row>
    <row r="59" spans="1:36">
      <c r="A59" s="1"/>
      <c r="B59" s="1"/>
      <c r="V59" s="1"/>
      <c r="AA59" s="1"/>
    </row>
    <row r="60" spans="1:36">
      <c r="A60" s="1"/>
      <c r="B60" s="1"/>
      <c r="V60" s="1"/>
      <c r="AA60" s="1"/>
    </row>
    <row r="61" spans="1:36">
      <c r="A61" s="1"/>
      <c r="B61" s="1"/>
      <c r="V61" s="1"/>
      <c r="AA61" s="1"/>
    </row>
    <row r="62" spans="1:36">
      <c r="A62" s="1"/>
      <c r="B62" s="1"/>
      <c r="V62" s="1"/>
      <c r="AA62" s="1"/>
    </row>
    <row r="63" spans="1:36" s="3528" customFormat="1">
      <c r="A63" s="1"/>
      <c r="B63" s="1"/>
      <c r="C63" s="3"/>
      <c r="D63" s="3"/>
      <c r="E63" s="3527"/>
      <c r="F63" s="1"/>
      <c r="G63" s="1"/>
      <c r="H63" s="1"/>
      <c r="I63" s="1"/>
      <c r="J63" s="1"/>
      <c r="K63" s="1"/>
      <c r="L63" s="3899"/>
      <c r="M63" s="1"/>
      <c r="N63" s="1"/>
      <c r="O63" s="1"/>
      <c r="P63" s="1"/>
      <c r="Q63" s="1"/>
      <c r="R63" s="3899"/>
      <c r="S63" s="3"/>
      <c r="T63" s="1"/>
      <c r="U63" s="3529"/>
      <c r="V63" s="1"/>
      <c r="W63" s="3899"/>
      <c r="X63" s="3"/>
      <c r="Y63" s="1"/>
      <c r="Z63" s="3529"/>
      <c r="AA63" s="1"/>
      <c r="AB63" s="3899"/>
      <c r="AC63" s="3890"/>
      <c r="AD63" s="3890"/>
      <c r="AE63" s="3890"/>
      <c r="AF63" s="3890"/>
      <c r="AG63" s="1"/>
      <c r="AH63" s="1"/>
      <c r="AI63" s="1"/>
      <c r="AJ63" s="1"/>
    </row>
    <row r="64" spans="1:36" s="3528" customFormat="1">
      <c r="A64" s="1"/>
      <c r="B64" s="1"/>
      <c r="C64" s="3"/>
      <c r="D64" s="3"/>
      <c r="E64" s="3527"/>
      <c r="F64" s="1"/>
      <c r="G64" s="1"/>
      <c r="H64" s="1"/>
      <c r="I64" s="1"/>
      <c r="J64" s="1"/>
      <c r="K64" s="1"/>
      <c r="L64" s="3899"/>
      <c r="M64" s="1"/>
      <c r="N64" s="1"/>
      <c r="O64" s="1"/>
      <c r="P64" s="1"/>
      <c r="Q64" s="1"/>
      <c r="R64" s="3899"/>
      <c r="S64" s="3"/>
      <c r="T64" s="1"/>
      <c r="U64" s="3529"/>
      <c r="V64" s="1"/>
      <c r="W64" s="3899"/>
      <c r="X64" s="3"/>
      <c r="Y64" s="1"/>
      <c r="Z64" s="3529"/>
      <c r="AA64" s="1"/>
      <c r="AB64" s="3899"/>
      <c r="AC64" s="3890"/>
      <c r="AD64" s="3890"/>
      <c r="AE64" s="3890"/>
      <c r="AF64" s="3890"/>
      <c r="AG64" s="1"/>
      <c r="AH64" s="1"/>
      <c r="AI64" s="1"/>
      <c r="AJ64" s="1"/>
    </row>
    <row r="65" spans="1:36" s="3528" customFormat="1">
      <c r="A65" s="1"/>
      <c r="B65" s="1"/>
      <c r="C65" s="3"/>
      <c r="D65" s="3"/>
      <c r="E65" s="3527"/>
      <c r="F65" s="1"/>
      <c r="G65" s="1"/>
      <c r="H65" s="1"/>
      <c r="I65" s="1"/>
      <c r="J65" s="1"/>
      <c r="K65" s="1"/>
      <c r="L65" s="3899"/>
      <c r="M65" s="1"/>
      <c r="N65" s="1"/>
      <c r="O65" s="1"/>
      <c r="P65" s="1"/>
      <c r="Q65" s="1"/>
      <c r="R65" s="3899"/>
      <c r="S65" s="3"/>
      <c r="T65" s="1"/>
      <c r="U65" s="3529"/>
      <c r="V65" s="1"/>
      <c r="W65" s="3899"/>
      <c r="X65" s="3"/>
      <c r="Y65" s="1"/>
      <c r="Z65" s="3529"/>
      <c r="AA65" s="1"/>
      <c r="AB65" s="3899"/>
      <c r="AC65" s="3890"/>
      <c r="AD65" s="3890"/>
      <c r="AE65" s="3890"/>
      <c r="AF65" s="3890"/>
      <c r="AG65" s="1"/>
      <c r="AH65" s="1"/>
      <c r="AI65" s="1"/>
      <c r="AJ65" s="1"/>
    </row>
    <row r="66" spans="1:36" s="3528" customFormat="1">
      <c r="A66" s="1"/>
      <c r="B66" s="1"/>
      <c r="C66" s="3"/>
      <c r="D66" s="3"/>
      <c r="E66" s="3527"/>
      <c r="F66" s="1"/>
      <c r="G66" s="1"/>
      <c r="H66" s="1"/>
      <c r="I66" s="1"/>
      <c r="J66" s="1"/>
      <c r="K66" s="1"/>
      <c r="L66" s="3899"/>
      <c r="M66" s="1"/>
      <c r="N66" s="1"/>
      <c r="O66" s="1"/>
      <c r="P66" s="1"/>
      <c r="Q66" s="1"/>
      <c r="R66" s="3899"/>
      <c r="S66" s="3"/>
      <c r="T66" s="1"/>
      <c r="U66" s="3529"/>
      <c r="V66" s="1"/>
      <c r="W66" s="3899"/>
      <c r="X66" s="3"/>
      <c r="Y66" s="1"/>
      <c r="Z66" s="3529"/>
      <c r="AA66" s="1"/>
      <c r="AB66" s="3899"/>
      <c r="AC66" s="3890"/>
      <c r="AD66" s="3890"/>
      <c r="AE66" s="3890"/>
      <c r="AF66" s="3890"/>
      <c r="AG66" s="1"/>
      <c r="AH66" s="1"/>
      <c r="AI66" s="1"/>
      <c r="AJ66" s="1"/>
    </row>
    <row r="67" spans="1:36" s="3528" customFormat="1">
      <c r="A67" s="1"/>
      <c r="B67" s="1"/>
      <c r="C67" s="3"/>
      <c r="D67" s="3"/>
      <c r="E67" s="3527"/>
      <c r="F67" s="1"/>
      <c r="G67" s="1"/>
      <c r="H67" s="1"/>
      <c r="I67" s="1"/>
      <c r="J67" s="1"/>
      <c r="K67" s="1"/>
      <c r="L67" s="3899"/>
      <c r="M67" s="1"/>
      <c r="N67" s="1"/>
      <c r="O67" s="1"/>
      <c r="P67" s="1"/>
      <c r="Q67" s="1"/>
      <c r="R67" s="3899"/>
      <c r="S67" s="3"/>
      <c r="T67" s="1"/>
      <c r="U67" s="3529"/>
      <c r="V67" s="1"/>
      <c r="W67" s="3899"/>
      <c r="X67" s="3"/>
      <c r="Y67" s="1"/>
      <c r="Z67" s="3529"/>
      <c r="AA67" s="1"/>
      <c r="AB67" s="3899"/>
      <c r="AC67" s="3890"/>
      <c r="AD67" s="3890"/>
      <c r="AE67" s="3890"/>
      <c r="AF67" s="3890"/>
      <c r="AG67" s="1"/>
      <c r="AH67" s="1"/>
      <c r="AI67" s="1"/>
      <c r="AJ67" s="1"/>
    </row>
    <row r="68" spans="1:36" s="3528" customFormat="1">
      <c r="A68" s="1"/>
      <c r="B68" s="1"/>
      <c r="C68" s="3"/>
      <c r="D68" s="3"/>
      <c r="E68" s="3527"/>
      <c r="F68" s="1"/>
      <c r="G68" s="1"/>
      <c r="H68" s="1"/>
      <c r="I68" s="1"/>
      <c r="J68" s="1"/>
      <c r="K68" s="1"/>
      <c r="L68" s="3899"/>
      <c r="M68" s="1"/>
      <c r="N68" s="1"/>
      <c r="O68" s="1"/>
      <c r="P68" s="1"/>
      <c r="Q68" s="1"/>
      <c r="R68" s="3899"/>
      <c r="S68" s="3"/>
      <c r="T68" s="1"/>
      <c r="U68" s="3529"/>
      <c r="V68" s="1"/>
      <c r="W68" s="3899"/>
      <c r="X68" s="3"/>
      <c r="Y68" s="1"/>
      <c r="Z68" s="3529"/>
      <c r="AA68" s="1"/>
      <c r="AB68" s="3899"/>
      <c r="AC68" s="3890"/>
      <c r="AD68" s="3890"/>
      <c r="AE68" s="3890"/>
      <c r="AF68" s="3890"/>
      <c r="AG68" s="1"/>
      <c r="AH68" s="1"/>
      <c r="AI68" s="1"/>
      <c r="AJ68" s="1"/>
    </row>
    <row r="69" spans="1:36" s="3528" customFormat="1">
      <c r="A69" s="1"/>
      <c r="B69" s="1"/>
      <c r="C69" s="3"/>
      <c r="D69" s="3"/>
      <c r="E69" s="3527"/>
      <c r="F69" s="1"/>
      <c r="G69" s="1"/>
      <c r="H69" s="1"/>
      <c r="I69" s="1"/>
      <c r="J69" s="1"/>
      <c r="K69" s="1"/>
      <c r="L69" s="3899"/>
      <c r="M69" s="1"/>
      <c r="N69" s="1"/>
      <c r="O69" s="1"/>
      <c r="P69" s="1"/>
      <c r="Q69" s="1"/>
      <c r="R69" s="3899"/>
      <c r="S69" s="3"/>
      <c r="T69" s="1"/>
      <c r="U69" s="3529"/>
      <c r="V69" s="1"/>
      <c r="W69" s="3899"/>
      <c r="X69" s="3"/>
      <c r="Y69" s="1"/>
      <c r="Z69" s="3529"/>
      <c r="AA69" s="1"/>
      <c r="AB69" s="3899"/>
      <c r="AC69" s="3890"/>
      <c r="AD69" s="3890"/>
      <c r="AE69" s="3890"/>
      <c r="AF69" s="3890"/>
      <c r="AG69" s="1"/>
      <c r="AH69" s="1"/>
      <c r="AI69" s="1"/>
      <c r="AJ69" s="1"/>
    </row>
    <row r="70" spans="1:36" s="3528" customFormat="1">
      <c r="A70" s="1"/>
      <c r="B70" s="1"/>
      <c r="C70" s="3"/>
      <c r="D70" s="3"/>
      <c r="E70" s="3527"/>
      <c r="F70" s="1"/>
      <c r="G70" s="1"/>
      <c r="H70" s="1"/>
      <c r="I70" s="1"/>
      <c r="J70" s="1"/>
      <c r="K70" s="1"/>
      <c r="L70" s="3899"/>
      <c r="M70" s="1"/>
      <c r="N70" s="1"/>
      <c r="O70" s="1"/>
      <c r="P70" s="1"/>
      <c r="Q70" s="1"/>
      <c r="R70" s="3899"/>
      <c r="S70" s="3"/>
      <c r="T70" s="1"/>
      <c r="U70" s="3529"/>
      <c r="V70" s="1"/>
      <c r="W70" s="3899"/>
      <c r="X70" s="3"/>
      <c r="Y70" s="1"/>
      <c r="Z70" s="3529"/>
      <c r="AA70" s="1"/>
      <c r="AB70" s="3899"/>
      <c r="AC70" s="3890"/>
      <c r="AD70" s="3890"/>
      <c r="AE70" s="3890"/>
      <c r="AF70" s="3890"/>
      <c r="AG70" s="1"/>
      <c r="AH70" s="1"/>
      <c r="AI70" s="1"/>
      <c r="AJ70" s="1"/>
    </row>
    <row r="71" spans="1:36" s="3528" customFormat="1">
      <c r="A71" s="1"/>
      <c r="B71" s="1"/>
      <c r="C71" s="3"/>
      <c r="D71" s="3"/>
      <c r="E71" s="3527"/>
      <c r="F71" s="1"/>
      <c r="G71" s="1"/>
      <c r="H71" s="1"/>
      <c r="I71" s="1"/>
      <c r="J71" s="1"/>
      <c r="K71" s="1"/>
      <c r="L71" s="3899"/>
      <c r="M71" s="1"/>
      <c r="N71" s="1"/>
      <c r="O71" s="1"/>
      <c r="P71" s="1"/>
      <c r="Q71" s="1"/>
      <c r="R71" s="3899"/>
      <c r="S71" s="3"/>
      <c r="T71" s="1"/>
      <c r="U71" s="3529"/>
      <c r="V71" s="1"/>
      <c r="W71" s="3899"/>
      <c r="X71" s="3"/>
      <c r="Y71" s="1"/>
      <c r="Z71" s="3529"/>
      <c r="AA71" s="1"/>
      <c r="AB71" s="3899"/>
      <c r="AC71" s="3890"/>
      <c r="AD71" s="3890"/>
      <c r="AE71" s="3890"/>
      <c r="AF71" s="3890"/>
      <c r="AG71" s="1"/>
      <c r="AH71" s="1"/>
      <c r="AI71" s="1"/>
      <c r="AJ71" s="1"/>
    </row>
    <row r="72" spans="1:36" s="3528" customFormat="1">
      <c r="A72" s="1"/>
      <c r="B72" s="1"/>
      <c r="C72" s="3"/>
      <c r="D72" s="3"/>
      <c r="E72" s="3527"/>
      <c r="F72" s="1"/>
      <c r="G72" s="1"/>
      <c r="H72" s="1"/>
      <c r="I72" s="1"/>
      <c r="J72" s="1"/>
      <c r="K72" s="1"/>
      <c r="L72" s="3899"/>
      <c r="M72" s="1"/>
      <c r="N72" s="1"/>
      <c r="O72" s="1"/>
      <c r="P72" s="1"/>
      <c r="Q72" s="1"/>
      <c r="R72" s="3899"/>
      <c r="S72" s="3"/>
      <c r="T72" s="1"/>
      <c r="U72" s="3529"/>
      <c r="V72" s="1"/>
      <c r="W72" s="3899"/>
      <c r="X72" s="3"/>
      <c r="Y72" s="1"/>
      <c r="Z72" s="3529"/>
      <c r="AA72" s="1"/>
      <c r="AB72" s="3899"/>
      <c r="AC72" s="3890"/>
      <c r="AD72" s="3890"/>
      <c r="AE72" s="3890"/>
      <c r="AF72" s="3890"/>
      <c r="AG72" s="1"/>
      <c r="AH72" s="1"/>
      <c r="AI72" s="1"/>
      <c r="AJ72" s="1"/>
    </row>
    <row r="73" spans="1:36" s="3528" customFormat="1">
      <c r="A73" s="1"/>
      <c r="B73" s="1"/>
      <c r="C73" s="3"/>
      <c r="D73" s="3"/>
      <c r="E73" s="3527"/>
      <c r="F73" s="1"/>
      <c r="G73" s="1"/>
      <c r="H73" s="1"/>
      <c r="I73" s="1"/>
      <c r="J73" s="1"/>
      <c r="K73" s="1"/>
      <c r="L73" s="3899"/>
      <c r="M73" s="1"/>
      <c r="N73" s="1"/>
      <c r="O73" s="1"/>
      <c r="P73" s="1"/>
      <c r="Q73" s="1"/>
      <c r="R73" s="3899"/>
      <c r="S73" s="3"/>
      <c r="T73" s="1"/>
      <c r="U73" s="3529"/>
      <c r="V73" s="1"/>
      <c r="W73" s="3899"/>
      <c r="X73" s="3"/>
      <c r="Y73" s="1"/>
      <c r="Z73" s="3529"/>
      <c r="AA73" s="1"/>
      <c r="AB73" s="3899"/>
      <c r="AC73" s="3890"/>
      <c r="AD73" s="3890"/>
      <c r="AE73" s="3890"/>
      <c r="AF73" s="3890"/>
      <c r="AG73" s="1"/>
      <c r="AH73" s="1"/>
      <c r="AI73" s="1"/>
      <c r="AJ73" s="1"/>
    </row>
    <row r="74" spans="1:36" s="3528" customFormat="1">
      <c r="A74" s="1"/>
      <c r="B74" s="1"/>
      <c r="C74" s="3"/>
      <c r="D74" s="3"/>
      <c r="E74" s="3527"/>
      <c r="F74" s="1"/>
      <c r="G74" s="1"/>
      <c r="H74" s="1"/>
      <c r="I74" s="1"/>
      <c r="J74" s="1"/>
      <c r="K74" s="1"/>
      <c r="L74" s="3899"/>
      <c r="M74" s="1"/>
      <c r="N74" s="1"/>
      <c r="O74" s="1"/>
      <c r="P74" s="1"/>
      <c r="Q74" s="1"/>
      <c r="R74" s="3899"/>
      <c r="S74" s="3"/>
      <c r="T74" s="1"/>
      <c r="U74" s="3529"/>
      <c r="V74" s="1"/>
      <c r="W74" s="3899"/>
      <c r="X74" s="3"/>
      <c r="Y74" s="1"/>
      <c r="Z74" s="3529"/>
      <c r="AA74" s="1"/>
      <c r="AB74" s="3899"/>
      <c r="AC74" s="3890"/>
      <c r="AD74" s="3890"/>
      <c r="AE74" s="3890"/>
      <c r="AF74" s="3890"/>
      <c r="AG74" s="1"/>
      <c r="AH74" s="1"/>
      <c r="AI74" s="1"/>
      <c r="AJ74" s="1"/>
    </row>
    <row r="75" spans="1:36" s="3528" customFormat="1">
      <c r="A75" s="1"/>
      <c r="B75" s="1"/>
      <c r="C75" s="3"/>
      <c r="D75" s="3"/>
      <c r="E75" s="3527"/>
      <c r="F75" s="1"/>
      <c r="G75" s="1"/>
      <c r="H75" s="1"/>
      <c r="I75" s="1"/>
      <c r="J75" s="1"/>
      <c r="K75" s="1"/>
      <c r="L75" s="3899"/>
      <c r="M75" s="1"/>
      <c r="N75" s="1"/>
      <c r="O75" s="1"/>
      <c r="P75" s="1"/>
      <c r="Q75" s="1"/>
      <c r="R75" s="3899"/>
      <c r="S75" s="3"/>
      <c r="T75" s="1"/>
      <c r="U75" s="3529"/>
      <c r="V75" s="1"/>
      <c r="W75" s="3899"/>
      <c r="X75" s="3"/>
      <c r="Y75" s="1"/>
      <c r="Z75" s="3529"/>
      <c r="AA75" s="1"/>
      <c r="AB75" s="3899"/>
      <c r="AC75" s="3890"/>
      <c r="AD75" s="3890"/>
      <c r="AE75" s="3890"/>
      <c r="AF75" s="3890"/>
      <c r="AG75" s="1"/>
      <c r="AH75" s="1"/>
      <c r="AI75" s="1"/>
      <c r="AJ75" s="1"/>
    </row>
    <row r="76" spans="1:36" s="3528" customFormat="1">
      <c r="A76" s="1"/>
      <c r="B76" s="1"/>
      <c r="C76" s="3"/>
      <c r="D76" s="3"/>
      <c r="E76" s="3527"/>
      <c r="F76" s="1"/>
      <c r="G76" s="1"/>
      <c r="H76" s="1"/>
      <c r="I76" s="1"/>
      <c r="J76" s="1"/>
      <c r="K76" s="1"/>
      <c r="L76" s="3899"/>
      <c r="M76" s="1"/>
      <c r="N76" s="1"/>
      <c r="O76" s="1"/>
      <c r="P76" s="1"/>
      <c r="Q76" s="1"/>
      <c r="R76" s="3899"/>
      <c r="S76" s="3"/>
      <c r="T76" s="1"/>
      <c r="U76" s="3529"/>
      <c r="V76" s="1"/>
      <c r="W76" s="3899"/>
      <c r="X76" s="3"/>
      <c r="Y76" s="1"/>
      <c r="Z76" s="3529"/>
      <c r="AA76" s="1"/>
      <c r="AB76" s="3899"/>
      <c r="AC76" s="3890"/>
      <c r="AD76" s="3890"/>
      <c r="AE76" s="3890"/>
      <c r="AF76" s="3890"/>
      <c r="AG76" s="1"/>
      <c r="AH76" s="1"/>
      <c r="AI76" s="1"/>
      <c r="AJ76" s="1"/>
    </row>
    <row r="77" spans="1:36" s="3528" customFormat="1">
      <c r="A77" s="1"/>
      <c r="B77" s="1"/>
      <c r="C77" s="3"/>
      <c r="D77" s="3"/>
      <c r="E77" s="3527"/>
      <c r="F77" s="1"/>
      <c r="G77" s="1"/>
      <c r="H77" s="1"/>
      <c r="I77" s="1"/>
      <c r="J77" s="1"/>
      <c r="K77" s="1"/>
      <c r="L77" s="3899"/>
      <c r="M77" s="1"/>
      <c r="N77" s="1"/>
      <c r="O77" s="1"/>
      <c r="P77" s="1"/>
      <c r="Q77" s="1"/>
      <c r="R77" s="3899"/>
      <c r="S77" s="3"/>
      <c r="T77" s="1"/>
      <c r="U77" s="3529"/>
      <c r="V77" s="1"/>
      <c r="W77" s="3899"/>
      <c r="X77" s="3"/>
      <c r="Y77" s="1"/>
      <c r="Z77" s="3529"/>
      <c r="AA77" s="1"/>
      <c r="AB77" s="3899"/>
      <c r="AC77" s="3890"/>
      <c r="AD77" s="3890"/>
      <c r="AE77" s="3890"/>
      <c r="AF77" s="3890"/>
      <c r="AG77" s="1"/>
      <c r="AH77" s="1"/>
      <c r="AI77" s="1"/>
      <c r="AJ77" s="1"/>
    </row>
    <row r="78" spans="1:36" s="3528" customFormat="1">
      <c r="A78" s="1"/>
      <c r="B78" s="1"/>
      <c r="C78" s="3"/>
      <c r="D78" s="3"/>
      <c r="E78" s="3527"/>
      <c r="F78" s="1"/>
      <c r="G78" s="1"/>
      <c r="H78" s="1"/>
      <c r="I78" s="1"/>
      <c r="J78" s="1"/>
      <c r="K78" s="1"/>
      <c r="L78" s="3899"/>
      <c r="M78" s="1"/>
      <c r="N78" s="1"/>
      <c r="O78" s="1"/>
      <c r="P78" s="1"/>
      <c r="Q78" s="1"/>
      <c r="R78" s="3899"/>
      <c r="S78" s="3"/>
      <c r="T78" s="1"/>
      <c r="U78" s="3529"/>
      <c r="V78" s="1"/>
      <c r="W78" s="3899"/>
      <c r="X78" s="3"/>
      <c r="Y78" s="1"/>
      <c r="Z78" s="3529"/>
      <c r="AA78" s="1"/>
      <c r="AB78" s="3899"/>
      <c r="AC78" s="3890"/>
      <c r="AD78" s="3890"/>
      <c r="AE78" s="3890"/>
      <c r="AF78" s="3890"/>
      <c r="AG78" s="1"/>
      <c r="AH78" s="1"/>
      <c r="AI78" s="1"/>
      <c r="AJ78" s="1"/>
    </row>
    <row r="79" spans="1:36" s="3528" customFormat="1">
      <c r="A79" s="1"/>
      <c r="B79" s="1"/>
      <c r="C79" s="3"/>
      <c r="D79" s="3"/>
      <c r="E79" s="3527"/>
      <c r="F79" s="1"/>
      <c r="G79" s="1"/>
      <c r="H79" s="1"/>
      <c r="I79" s="1"/>
      <c r="J79" s="1"/>
      <c r="K79" s="1"/>
      <c r="L79" s="3899"/>
      <c r="M79" s="1"/>
      <c r="N79" s="1"/>
      <c r="O79" s="1"/>
      <c r="P79" s="1"/>
      <c r="Q79" s="1"/>
      <c r="R79" s="3899"/>
      <c r="S79" s="3"/>
      <c r="T79" s="1"/>
      <c r="U79" s="3529"/>
      <c r="V79" s="1"/>
      <c r="W79" s="3899"/>
      <c r="X79" s="3"/>
      <c r="Y79" s="1"/>
      <c r="Z79" s="3529"/>
      <c r="AA79" s="1"/>
      <c r="AB79" s="3899"/>
      <c r="AC79" s="3890"/>
      <c r="AD79" s="3890"/>
      <c r="AE79" s="3890"/>
      <c r="AF79" s="3890"/>
      <c r="AG79" s="1"/>
      <c r="AH79" s="1"/>
      <c r="AI79" s="1"/>
      <c r="AJ79" s="1"/>
    </row>
    <row r="80" spans="1:36" s="3528" customFormat="1">
      <c r="A80" s="1"/>
      <c r="B80" s="1"/>
      <c r="C80" s="3"/>
      <c r="D80" s="3"/>
      <c r="E80" s="3527"/>
      <c r="F80" s="1"/>
      <c r="G80" s="1"/>
      <c r="H80" s="1"/>
      <c r="I80" s="1"/>
      <c r="J80" s="1"/>
      <c r="K80" s="1"/>
      <c r="L80" s="3899"/>
      <c r="M80" s="1"/>
      <c r="N80" s="1"/>
      <c r="O80" s="1"/>
      <c r="P80" s="1"/>
      <c r="Q80" s="1"/>
      <c r="R80" s="3899"/>
      <c r="S80" s="3"/>
      <c r="T80" s="1"/>
      <c r="U80" s="3529"/>
      <c r="V80" s="1"/>
      <c r="W80" s="3899"/>
      <c r="X80" s="3"/>
      <c r="Y80" s="1"/>
      <c r="Z80" s="3529"/>
      <c r="AA80" s="1"/>
      <c r="AB80" s="3899"/>
      <c r="AC80" s="3890"/>
      <c r="AD80" s="3890"/>
      <c r="AE80" s="3890"/>
      <c r="AF80" s="3890"/>
      <c r="AG80" s="1"/>
      <c r="AH80" s="1"/>
      <c r="AI80" s="1"/>
      <c r="AJ80" s="1"/>
    </row>
    <row r="81" spans="1:36" s="3528" customFormat="1">
      <c r="A81" s="1"/>
      <c r="B81" s="1"/>
      <c r="C81" s="3"/>
      <c r="D81" s="3"/>
      <c r="E81" s="3527"/>
      <c r="F81" s="1"/>
      <c r="G81" s="1"/>
      <c r="H81" s="1"/>
      <c r="I81" s="1"/>
      <c r="J81" s="1"/>
      <c r="K81" s="1"/>
      <c r="L81" s="3899"/>
      <c r="M81" s="1"/>
      <c r="N81" s="1"/>
      <c r="O81" s="1"/>
      <c r="P81" s="1"/>
      <c r="Q81" s="1"/>
      <c r="R81" s="3899"/>
      <c r="S81" s="3"/>
      <c r="T81" s="1"/>
      <c r="U81" s="3529"/>
      <c r="V81" s="1"/>
      <c r="W81" s="3899"/>
      <c r="X81" s="3"/>
      <c r="Y81" s="1"/>
      <c r="Z81" s="3529"/>
      <c r="AA81" s="1"/>
      <c r="AB81" s="3899"/>
      <c r="AC81" s="3890"/>
      <c r="AD81" s="3890"/>
      <c r="AE81" s="3890"/>
      <c r="AF81" s="3890"/>
      <c r="AG81" s="1"/>
      <c r="AH81" s="1"/>
      <c r="AI81" s="1"/>
      <c r="AJ81" s="1"/>
    </row>
    <row r="82" spans="1:36" s="3528" customFormat="1">
      <c r="A82" s="1"/>
      <c r="B82" s="1"/>
      <c r="C82" s="3"/>
      <c r="D82" s="3"/>
      <c r="E82" s="3527"/>
      <c r="F82" s="1"/>
      <c r="G82" s="1"/>
      <c r="H82" s="1"/>
      <c r="I82" s="1"/>
      <c r="J82" s="1"/>
      <c r="K82" s="1"/>
      <c r="L82" s="3899"/>
      <c r="M82" s="1"/>
      <c r="N82" s="1"/>
      <c r="O82" s="1"/>
      <c r="P82" s="1"/>
      <c r="Q82" s="1"/>
      <c r="R82" s="3899"/>
      <c r="S82" s="3"/>
      <c r="T82" s="1"/>
      <c r="U82" s="3529"/>
      <c r="V82" s="1"/>
      <c r="W82" s="3899"/>
      <c r="X82" s="3"/>
      <c r="Y82" s="1"/>
      <c r="Z82" s="3529"/>
      <c r="AA82" s="1"/>
      <c r="AB82" s="3899"/>
      <c r="AC82" s="3890"/>
      <c r="AD82" s="3890"/>
      <c r="AE82" s="3890"/>
      <c r="AF82" s="3890"/>
      <c r="AG82" s="1"/>
      <c r="AH82" s="1"/>
      <c r="AI82" s="1"/>
      <c r="AJ82" s="1"/>
    </row>
    <row r="83" spans="1:36" s="3528" customFormat="1">
      <c r="A83" s="1"/>
      <c r="B83" s="1"/>
      <c r="C83" s="3"/>
      <c r="D83" s="3"/>
      <c r="E83" s="3527"/>
      <c r="F83" s="1"/>
      <c r="G83" s="1"/>
      <c r="H83" s="1"/>
      <c r="I83" s="1"/>
      <c r="J83" s="1"/>
      <c r="K83" s="1"/>
      <c r="L83" s="3899"/>
      <c r="M83" s="1"/>
      <c r="N83" s="1"/>
      <c r="O83" s="1"/>
      <c r="P83" s="1"/>
      <c r="Q83" s="1"/>
      <c r="R83" s="3899"/>
      <c r="S83" s="3"/>
      <c r="T83" s="1"/>
      <c r="U83" s="3529"/>
      <c r="V83" s="1"/>
      <c r="W83" s="3899"/>
      <c r="X83" s="3"/>
      <c r="Y83" s="1"/>
      <c r="Z83" s="3529"/>
      <c r="AA83" s="1"/>
      <c r="AB83" s="3899"/>
      <c r="AC83" s="3890"/>
      <c r="AD83" s="3890"/>
      <c r="AE83" s="3890"/>
      <c r="AF83" s="3890"/>
      <c r="AG83" s="1"/>
      <c r="AH83" s="1"/>
      <c r="AI83" s="1"/>
      <c r="AJ83" s="1"/>
    </row>
    <row r="84" spans="1:36" s="3528" customFormat="1">
      <c r="A84" s="1"/>
      <c r="B84" s="1"/>
      <c r="C84" s="3"/>
      <c r="D84" s="3"/>
      <c r="E84" s="3527"/>
      <c r="F84" s="1"/>
      <c r="G84" s="1"/>
      <c r="H84" s="1"/>
      <c r="I84" s="1"/>
      <c r="J84" s="1"/>
      <c r="K84" s="1"/>
      <c r="L84" s="3899"/>
      <c r="M84" s="1"/>
      <c r="N84" s="1"/>
      <c r="O84" s="1"/>
      <c r="P84" s="1"/>
      <c r="Q84" s="1"/>
      <c r="R84" s="3899"/>
      <c r="S84" s="3"/>
      <c r="T84" s="1"/>
      <c r="U84" s="3529"/>
      <c r="V84" s="1"/>
      <c r="W84" s="3899"/>
      <c r="X84" s="3"/>
      <c r="Y84" s="1"/>
      <c r="Z84" s="3529"/>
      <c r="AA84" s="1"/>
      <c r="AB84" s="3899"/>
      <c r="AC84" s="3890"/>
      <c r="AD84" s="3890"/>
      <c r="AE84" s="3890"/>
      <c r="AF84" s="3890"/>
      <c r="AG84" s="1"/>
      <c r="AH84" s="1"/>
      <c r="AI84" s="1"/>
      <c r="AJ84" s="1"/>
    </row>
    <row r="85" spans="1:36" s="3528" customFormat="1">
      <c r="A85" s="1"/>
      <c r="B85" s="1"/>
      <c r="C85" s="3"/>
      <c r="D85" s="3"/>
      <c r="E85" s="3527"/>
      <c r="F85" s="1"/>
      <c r="G85" s="1"/>
      <c r="H85" s="1"/>
      <c r="I85" s="1"/>
      <c r="J85" s="1"/>
      <c r="K85" s="1"/>
      <c r="L85" s="3899"/>
      <c r="M85" s="1"/>
      <c r="N85" s="1"/>
      <c r="O85" s="1"/>
      <c r="P85" s="1"/>
      <c r="Q85" s="1"/>
      <c r="R85" s="3899"/>
      <c r="S85" s="3"/>
      <c r="T85" s="1"/>
      <c r="U85" s="3529"/>
      <c r="V85" s="1"/>
      <c r="W85" s="3899"/>
      <c r="X85" s="3"/>
      <c r="Y85" s="1"/>
      <c r="Z85" s="3529"/>
      <c r="AA85" s="1"/>
      <c r="AB85" s="3899"/>
      <c r="AC85" s="3890"/>
      <c r="AD85" s="3890"/>
      <c r="AE85" s="3890"/>
      <c r="AF85" s="3890"/>
      <c r="AG85" s="1"/>
      <c r="AH85" s="1"/>
      <c r="AI85" s="1"/>
      <c r="AJ85" s="1"/>
    </row>
    <row r="86" spans="1:36" s="3528" customFormat="1">
      <c r="A86" s="1"/>
      <c r="B86" s="1"/>
      <c r="C86" s="3"/>
      <c r="D86" s="3"/>
      <c r="E86" s="3527"/>
      <c r="F86" s="1"/>
      <c r="G86" s="1"/>
      <c r="H86" s="1"/>
      <c r="I86" s="1"/>
      <c r="J86" s="1"/>
      <c r="K86" s="1"/>
      <c r="L86" s="3899"/>
      <c r="M86" s="1"/>
      <c r="N86" s="1"/>
      <c r="O86" s="1"/>
      <c r="P86" s="1"/>
      <c r="Q86" s="1"/>
      <c r="R86" s="3899"/>
      <c r="S86" s="3"/>
      <c r="T86" s="1"/>
      <c r="U86" s="3529"/>
      <c r="V86" s="1"/>
      <c r="W86" s="3899"/>
      <c r="X86" s="3"/>
      <c r="Y86" s="1"/>
      <c r="Z86" s="3529"/>
      <c r="AA86" s="1"/>
      <c r="AB86" s="3899"/>
      <c r="AC86" s="3890"/>
      <c r="AD86" s="3890"/>
      <c r="AE86" s="3890"/>
      <c r="AF86" s="3890"/>
      <c r="AG86" s="1"/>
      <c r="AH86" s="1"/>
      <c r="AI86" s="1"/>
      <c r="AJ86" s="1"/>
    </row>
    <row r="87" spans="1:36" s="3528" customFormat="1">
      <c r="A87" s="1"/>
      <c r="B87" s="1"/>
      <c r="C87" s="3"/>
      <c r="D87" s="3"/>
      <c r="E87" s="3527"/>
      <c r="F87" s="1"/>
      <c r="G87" s="1"/>
      <c r="H87" s="1"/>
      <c r="I87" s="1"/>
      <c r="J87" s="1"/>
      <c r="K87" s="1"/>
      <c r="L87" s="3899"/>
      <c r="M87" s="1"/>
      <c r="N87" s="1"/>
      <c r="O87" s="1"/>
      <c r="P87" s="1"/>
      <c r="Q87" s="1"/>
      <c r="R87" s="3899"/>
      <c r="S87" s="3"/>
      <c r="T87" s="1"/>
      <c r="U87" s="3529"/>
      <c r="V87" s="1"/>
      <c r="W87" s="3899"/>
      <c r="X87" s="3"/>
      <c r="Y87" s="1"/>
      <c r="Z87" s="3529"/>
      <c r="AA87" s="1"/>
      <c r="AB87" s="3899"/>
      <c r="AC87" s="3890"/>
      <c r="AD87" s="3890"/>
      <c r="AE87" s="3890"/>
      <c r="AF87" s="3890"/>
      <c r="AG87" s="1"/>
      <c r="AH87" s="1"/>
      <c r="AI87" s="1"/>
      <c r="AJ87" s="1"/>
    </row>
    <row r="88" spans="1:36" s="3528" customFormat="1">
      <c r="A88" s="1"/>
      <c r="B88" s="1"/>
      <c r="C88" s="3"/>
      <c r="D88" s="3"/>
      <c r="E88" s="3527"/>
      <c r="F88" s="1"/>
      <c r="G88" s="1"/>
      <c r="H88" s="1"/>
      <c r="I88" s="1"/>
      <c r="J88" s="1"/>
      <c r="K88" s="1"/>
      <c r="L88" s="3899"/>
      <c r="M88" s="1"/>
      <c r="N88" s="1"/>
      <c r="O88" s="1"/>
      <c r="P88" s="1"/>
      <c r="Q88" s="1"/>
      <c r="R88" s="3899"/>
      <c r="S88" s="3"/>
      <c r="T88" s="1"/>
      <c r="U88" s="3529"/>
      <c r="V88" s="1"/>
      <c r="W88" s="3899"/>
      <c r="X88" s="3"/>
      <c r="Y88" s="1"/>
      <c r="Z88" s="3529"/>
      <c r="AA88" s="1"/>
      <c r="AB88" s="3899"/>
      <c r="AC88" s="3890"/>
      <c r="AD88" s="3890"/>
      <c r="AE88" s="3890"/>
      <c r="AF88" s="3890"/>
      <c r="AG88" s="1"/>
      <c r="AH88" s="1"/>
      <c r="AI88" s="1"/>
      <c r="AJ88" s="1"/>
    </row>
    <row r="89" spans="1:36" s="3528" customFormat="1">
      <c r="A89" s="1"/>
      <c r="B89" s="1"/>
      <c r="C89" s="3"/>
      <c r="D89" s="3"/>
      <c r="E89" s="3527"/>
      <c r="F89" s="1"/>
      <c r="G89" s="1"/>
      <c r="H89" s="1"/>
      <c r="I89" s="1"/>
      <c r="J89" s="1"/>
      <c r="K89" s="1"/>
      <c r="L89" s="3899"/>
      <c r="M89" s="1"/>
      <c r="N89" s="1"/>
      <c r="O89" s="1"/>
      <c r="P89" s="1"/>
      <c r="Q89" s="1"/>
      <c r="R89" s="3899"/>
      <c r="S89" s="3"/>
      <c r="T89" s="1"/>
      <c r="U89" s="3529"/>
      <c r="V89" s="1"/>
      <c r="W89" s="3899"/>
      <c r="X89" s="3"/>
      <c r="Y89" s="1"/>
      <c r="Z89" s="3529"/>
      <c r="AA89" s="1"/>
      <c r="AB89" s="3899"/>
      <c r="AC89" s="3890"/>
      <c r="AD89" s="3890"/>
      <c r="AE89" s="3890"/>
      <c r="AF89" s="3890"/>
      <c r="AG89" s="1"/>
      <c r="AH89" s="1"/>
      <c r="AI89" s="1"/>
      <c r="AJ89" s="1"/>
    </row>
    <row r="90" spans="1:36" s="3528" customFormat="1">
      <c r="A90" s="1"/>
      <c r="B90" s="1"/>
      <c r="C90" s="3"/>
      <c r="D90" s="3"/>
      <c r="E90" s="3527"/>
      <c r="F90" s="1"/>
      <c r="G90" s="1"/>
      <c r="H90" s="1"/>
      <c r="I90" s="1"/>
      <c r="J90" s="1"/>
      <c r="K90" s="1"/>
      <c r="L90" s="3899"/>
      <c r="M90" s="1"/>
      <c r="N90" s="1"/>
      <c r="O90" s="1"/>
      <c r="P90" s="1"/>
      <c r="Q90" s="1"/>
      <c r="R90" s="3899"/>
      <c r="S90" s="3"/>
      <c r="T90" s="1"/>
      <c r="U90" s="3529"/>
      <c r="V90" s="1"/>
      <c r="W90" s="3899"/>
      <c r="X90" s="3"/>
      <c r="Y90" s="1"/>
      <c r="Z90" s="3529"/>
      <c r="AA90" s="1"/>
      <c r="AB90" s="3899"/>
      <c r="AC90" s="3890"/>
      <c r="AD90" s="3890"/>
      <c r="AE90" s="3890"/>
      <c r="AF90" s="3890"/>
      <c r="AG90" s="1"/>
      <c r="AH90" s="1"/>
      <c r="AI90" s="1"/>
      <c r="AJ90" s="1"/>
    </row>
    <row r="91" spans="1:36" s="3528" customFormat="1">
      <c r="A91" s="1"/>
      <c r="B91" s="1"/>
      <c r="C91" s="3"/>
      <c r="D91" s="3"/>
      <c r="E91" s="3527"/>
      <c r="F91" s="1"/>
      <c r="G91" s="1"/>
      <c r="H91" s="1"/>
      <c r="I91" s="1"/>
      <c r="J91" s="1"/>
      <c r="K91" s="1"/>
      <c r="L91" s="3899"/>
      <c r="M91" s="1"/>
      <c r="N91" s="1"/>
      <c r="O91" s="1"/>
      <c r="P91" s="1"/>
      <c r="Q91" s="1"/>
      <c r="R91" s="3899"/>
      <c r="S91" s="3"/>
      <c r="T91" s="1"/>
      <c r="U91" s="3529"/>
      <c r="V91" s="1"/>
      <c r="W91" s="3899"/>
      <c r="X91" s="3"/>
      <c r="Y91" s="1"/>
      <c r="Z91" s="3529"/>
      <c r="AA91" s="1"/>
      <c r="AB91" s="3899"/>
      <c r="AC91" s="3890"/>
      <c r="AD91" s="3890"/>
      <c r="AE91" s="3890"/>
      <c r="AF91" s="3890"/>
      <c r="AG91" s="1"/>
      <c r="AH91" s="1"/>
      <c r="AI91" s="1"/>
      <c r="AJ91" s="1"/>
    </row>
    <row r="92" spans="1:36" s="3528" customFormat="1">
      <c r="A92" s="1"/>
      <c r="B92" s="1"/>
      <c r="C92" s="3"/>
      <c r="D92" s="3"/>
      <c r="E92" s="3527"/>
      <c r="F92" s="1"/>
      <c r="G92" s="1"/>
      <c r="H92" s="1"/>
      <c r="I92" s="1"/>
      <c r="J92" s="1"/>
      <c r="K92" s="1"/>
      <c r="L92" s="3899"/>
      <c r="M92" s="1"/>
      <c r="N92" s="1"/>
      <c r="O92" s="1"/>
      <c r="P92" s="1"/>
      <c r="Q92" s="1"/>
      <c r="R92" s="3899"/>
      <c r="S92" s="3"/>
      <c r="T92" s="1"/>
      <c r="U92" s="3529"/>
      <c r="V92" s="1"/>
      <c r="W92" s="3899"/>
      <c r="X92" s="3"/>
      <c r="Y92" s="1"/>
      <c r="Z92" s="3529"/>
      <c r="AA92" s="1"/>
      <c r="AB92" s="3899"/>
      <c r="AC92" s="3890"/>
      <c r="AD92" s="3890"/>
      <c r="AE92" s="3890"/>
      <c r="AF92" s="3890"/>
      <c r="AG92" s="1"/>
      <c r="AH92" s="1"/>
      <c r="AI92" s="1"/>
      <c r="AJ92" s="1"/>
    </row>
    <row r="93" spans="1:36" s="3528" customFormat="1">
      <c r="A93" s="1"/>
      <c r="B93" s="1"/>
      <c r="C93" s="3"/>
      <c r="D93" s="3"/>
      <c r="E93" s="3527"/>
      <c r="F93" s="1"/>
      <c r="G93" s="1"/>
      <c r="H93" s="1"/>
      <c r="I93" s="1"/>
      <c r="J93" s="1"/>
      <c r="K93" s="1"/>
      <c r="L93" s="3899"/>
      <c r="M93" s="1"/>
      <c r="N93" s="1"/>
      <c r="O93" s="1"/>
      <c r="P93" s="1"/>
      <c r="Q93" s="1"/>
      <c r="R93" s="3899"/>
      <c r="S93" s="3"/>
      <c r="T93" s="1"/>
      <c r="U93" s="3529"/>
      <c r="V93" s="1"/>
      <c r="W93" s="3899"/>
      <c r="X93" s="3"/>
      <c r="Y93" s="1"/>
      <c r="Z93" s="3529"/>
      <c r="AA93" s="1"/>
      <c r="AB93" s="3899"/>
      <c r="AC93" s="3890"/>
      <c r="AD93" s="3890"/>
      <c r="AE93" s="3890"/>
      <c r="AF93" s="3890"/>
      <c r="AG93" s="1"/>
      <c r="AH93" s="1"/>
      <c r="AI93" s="1"/>
      <c r="AJ93" s="1"/>
    </row>
    <row r="94" spans="1:36" s="3528" customFormat="1">
      <c r="A94" s="1"/>
      <c r="B94" s="1"/>
      <c r="C94" s="3"/>
      <c r="D94" s="3"/>
      <c r="E94" s="3527"/>
      <c r="F94" s="1"/>
      <c r="G94" s="1"/>
      <c r="H94" s="1"/>
      <c r="I94" s="1"/>
      <c r="J94" s="1"/>
      <c r="K94" s="1"/>
      <c r="L94" s="3899"/>
      <c r="M94" s="1"/>
      <c r="N94" s="1"/>
      <c r="O94" s="1"/>
      <c r="P94" s="1"/>
      <c r="Q94" s="1"/>
      <c r="R94" s="3899"/>
      <c r="S94" s="3"/>
      <c r="T94" s="1"/>
      <c r="U94" s="3529"/>
      <c r="V94" s="1"/>
      <c r="W94" s="3899"/>
      <c r="X94" s="3"/>
      <c r="Y94" s="1"/>
      <c r="Z94" s="3529"/>
      <c r="AA94" s="1"/>
      <c r="AB94" s="3899"/>
      <c r="AC94" s="3890"/>
      <c r="AD94" s="3890"/>
      <c r="AE94" s="3890"/>
      <c r="AF94" s="3890"/>
      <c r="AG94" s="1"/>
      <c r="AH94" s="1"/>
      <c r="AI94" s="1"/>
      <c r="AJ94" s="1"/>
    </row>
    <row r="95" spans="1:36" s="3528" customFormat="1">
      <c r="A95" s="1"/>
      <c r="B95" s="1"/>
      <c r="C95" s="3"/>
      <c r="D95" s="3"/>
      <c r="E95" s="3527"/>
      <c r="F95" s="1"/>
      <c r="G95" s="1"/>
      <c r="H95" s="1"/>
      <c r="I95" s="1"/>
      <c r="J95" s="1"/>
      <c r="K95" s="1"/>
      <c r="L95" s="3899"/>
      <c r="M95" s="1"/>
      <c r="N95" s="1"/>
      <c r="O95" s="1"/>
      <c r="P95" s="1"/>
      <c r="Q95" s="1"/>
      <c r="R95" s="3899"/>
      <c r="S95" s="3"/>
      <c r="T95" s="1"/>
      <c r="U95" s="3529"/>
      <c r="V95" s="1"/>
      <c r="W95" s="3899"/>
      <c r="X95" s="3"/>
      <c r="Y95" s="1"/>
      <c r="Z95" s="3529"/>
      <c r="AA95" s="1"/>
      <c r="AB95" s="3899"/>
      <c r="AC95" s="3890"/>
      <c r="AD95" s="3890"/>
      <c r="AE95" s="3890"/>
      <c r="AF95" s="3890"/>
      <c r="AG95" s="1"/>
      <c r="AH95" s="1"/>
      <c r="AI95" s="1"/>
      <c r="AJ95" s="1"/>
    </row>
    <row r="96" spans="1:36" s="3528" customFormat="1">
      <c r="A96" s="1"/>
      <c r="B96" s="1"/>
      <c r="C96" s="3"/>
      <c r="D96" s="3"/>
      <c r="E96" s="3527"/>
      <c r="F96" s="1"/>
      <c r="G96" s="1"/>
      <c r="H96" s="1"/>
      <c r="I96" s="1"/>
      <c r="J96" s="1"/>
      <c r="K96" s="1"/>
      <c r="L96" s="3899"/>
      <c r="M96" s="1"/>
      <c r="N96" s="1"/>
      <c r="O96" s="1"/>
      <c r="P96" s="1"/>
      <c r="Q96" s="1"/>
      <c r="R96" s="3899"/>
      <c r="S96" s="3"/>
      <c r="T96" s="1"/>
      <c r="U96" s="3529"/>
      <c r="V96" s="1"/>
      <c r="W96" s="3899"/>
      <c r="X96" s="3"/>
      <c r="Y96" s="1"/>
      <c r="Z96" s="3529"/>
      <c r="AA96" s="1"/>
      <c r="AB96" s="3899"/>
      <c r="AC96" s="3890"/>
      <c r="AD96" s="3890"/>
      <c r="AE96" s="3890"/>
      <c r="AF96" s="3890"/>
      <c r="AG96" s="1"/>
      <c r="AH96" s="1"/>
      <c r="AI96" s="1"/>
      <c r="AJ96" s="1"/>
    </row>
    <row r="97" spans="1:36" s="3528" customFormat="1">
      <c r="A97" s="1"/>
      <c r="B97" s="1"/>
      <c r="C97" s="3"/>
      <c r="D97" s="3"/>
      <c r="E97" s="3527"/>
      <c r="F97" s="1"/>
      <c r="G97" s="1"/>
      <c r="H97" s="1"/>
      <c r="I97" s="1"/>
      <c r="J97" s="1"/>
      <c r="K97" s="1"/>
      <c r="L97" s="3899"/>
      <c r="M97" s="1"/>
      <c r="N97" s="1"/>
      <c r="O97" s="1"/>
      <c r="P97" s="1"/>
      <c r="Q97" s="1"/>
      <c r="R97" s="3899"/>
      <c r="S97" s="3"/>
      <c r="T97" s="1"/>
      <c r="U97" s="3529"/>
      <c r="V97" s="1"/>
      <c r="W97" s="3899"/>
      <c r="X97" s="3"/>
      <c r="Y97" s="1"/>
      <c r="Z97" s="3529"/>
      <c r="AA97" s="1"/>
      <c r="AB97" s="3899"/>
      <c r="AC97" s="3890"/>
      <c r="AD97" s="3890"/>
      <c r="AE97" s="3890"/>
      <c r="AF97" s="3890"/>
      <c r="AG97" s="1"/>
      <c r="AH97" s="1"/>
      <c r="AI97" s="1"/>
      <c r="AJ97" s="1"/>
    </row>
    <row r="98" spans="1:36" s="3528" customFormat="1">
      <c r="A98" s="1"/>
      <c r="B98" s="1"/>
      <c r="C98" s="3"/>
      <c r="D98" s="3"/>
      <c r="E98" s="3527"/>
      <c r="F98" s="1"/>
      <c r="G98" s="1"/>
      <c r="H98" s="1"/>
      <c r="I98" s="1"/>
      <c r="J98" s="1"/>
      <c r="K98" s="1"/>
      <c r="L98" s="3899"/>
      <c r="M98" s="1"/>
      <c r="N98" s="1"/>
      <c r="O98" s="1"/>
      <c r="P98" s="1"/>
      <c r="Q98" s="1"/>
      <c r="R98" s="3899"/>
      <c r="S98" s="3"/>
      <c r="T98" s="1"/>
      <c r="U98" s="3529"/>
      <c r="V98" s="1"/>
      <c r="W98" s="3899"/>
      <c r="X98" s="3"/>
      <c r="Y98" s="1"/>
      <c r="Z98" s="3529"/>
      <c r="AA98" s="1"/>
      <c r="AB98" s="3899"/>
      <c r="AC98" s="3890"/>
      <c r="AD98" s="3890"/>
      <c r="AE98" s="3890"/>
      <c r="AF98" s="3890"/>
      <c r="AG98" s="1"/>
      <c r="AH98" s="1"/>
      <c r="AI98" s="1"/>
      <c r="AJ98" s="1"/>
    </row>
    <row r="99" spans="1:36" s="3528" customFormat="1">
      <c r="A99" s="1"/>
      <c r="B99" s="1"/>
      <c r="C99" s="3"/>
      <c r="D99" s="3"/>
      <c r="E99" s="3527"/>
      <c r="F99" s="1"/>
      <c r="G99" s="1"/>
      <c r="H99" s="1"/>
      <c r="I99" s="1"/>
      <c r="J99" s="1"/>
      <c r="K99" s="1"/>
      <c r="L99" s="3899"/>
      <c r="M99" s="1"/>
      <c r="N99" s="1"/>
      <c r="O99" s="1"/>
      <c r="P99" s="1"/>
      <c r="Q99" s="1"/>
      <c r="R99" s="3899"/>
      <c r="S99" s="3"/>
      <c r="T99" s="1"/>
      <c r="U99" s="3529"/>
      <c r="V99" s="1"/>
      <c r="W99" s="3899"/>
      <c r="X99" s="3"/>
      <c r="Y99" s="1"/>
      <c r="Z99" s="3529"/>
      <c r="AA99" s="1"/>
      <c r="AB99" s="3899"/>
      <c r="AC99" s="3890"/>
      <c r="AD99" s="3890"/>
      <c r="AE99" s="3890"/>
      <c r="AF99" s="3890"/>
      <c r="AG99" s="1"/>
      <c r="AH99" s="1"/>
      <c r="AI99" s="1"/>
      <c r="AJ99" s="1"/>
    </row>
    <row r="100" spans="1:36" s="3528" customFormat="1">
      <c r="A100" s="1"/>
      <c r="B100" s="1"/>
      <c r="C100" s="3"/>
      <c r="D100" s="3"/>
      <c r="E100" s="3527"/>
      <c r="F100" s="1"/>
      <c r="G100" s="1"/>
      <c r="H100" s="1"/>
      <c r="I100" s="1"/>
      <c r="J100" s="1"/>
      <c r="K100" s="1"/>
      <c r="L100" s="3899"/>
      <c r="M100" s="1"/>
      <c r="N100" s="1"/>
      <c r="O100" s="1"/>
      <c r="P100" s="1"/>
      <c r="Q100" s="1"/>
      <c r="R100" s="3899"/>
      <c r="S100" s="3"/>
      <c r="T100" s="1"/>
      <c r="U100" s="3529"/>
      <c r="V100" s="1"/>
      <c r="W100" s="3899"/>
      <c r="X100" s="3"/>
      <c r="Y100" s="1"/>
      <c r="Z100" s="3529"/>
      <c r="AA100" s="1"/>
      <c r="AB100" s="3899"/>
      <c r="AC100" s="3890"/>
      <c r="AD100" s="3890"/>
      <c r="AE100" s="3890"/>
      <c r="AF100" s="3890"/>
      <c r="AG100" s="1"/>
      <c r="AH100" s="1"/>
      <c r="AI100" s="1"/>
      <c r="AJ100" s="1"/>
    </row>
    <row r="101" spans="1:36" s="3528" customFormat="1">
      <c r="A101" s="1"/>
      <c r="B101" s="1"/>
      <c r="C101" s="3"/>
      <c r="D101" s="3"/>
      <c r="E101" s="3527"/>
      <c r="F101" s="1"/>
      <c r="G101" s="1"/>
      <c r="H101" s="1"/>
      <c r="I101" s="1"/>
      <c r="J101" s="1"/>
      <c r="K101" s="1"/>
      <c r="L101" s="3899"/>
      <c r="M101" s="1"/>
      <c r="N101" s="1"/>
      <c r="O101" s="1"/>
      <c r="P101" s="1"/>
      <c r="Q101" s="1"/>
      <c r="R101" s="3899"/>
      <c r="S101" s="3"/>
      <c r="T101" s="1"/>
      <c r="U101" s="3529"/>
      <c r="V101" s="1"/>
      <c r="W101" s="3899"/>
      <c r="X101" s="3"/>
      <c r="Y101" s="1"/>
      <c r="Z101" s="3529"/>
      <c r="AA101" s="1"/>
      <c r="AB101" s="3899"/>
      <c r="AC101" s="3890"/>
      <c r="AD101" s="3890"/>
      <c r="AE101" s="3890"/>
      <c r="AF101" s="3890"/>
      <c r="AG101" s="1"/>
      <c r="AH101" s="1"/>
      <c r="AI101" s="1"/>
      <c r="AJ101" s="1"/>
    </row>
    <row r="102" spans="1:36" s="3528" customFormat="1">
      <c r="A102" s="1"/>
      <c r="B102" s="1"/>
      <c r="C102" s="3"/>
      <c r="D102" s="3"/>
      <c r="E102" s="3527"/>
      <c r="F102" s="1"/>
      <c r="G102" s="1"/>
      <c r="H102" s="1"/>
      <c r="I102" s="1"/>
      <c r="J102" s="1"/>
      <c r="K102" s="1"/>
      <c r="L102" s="3899"/>
      <c r="M102" s="1"/>
      <c r="N102" s="1"/>
      <c r="O102" s="1"/>
      <c r="P102" s="1"/>
      <c r="Q102" s="1"/>
      <c r="R102" s="3899"/>
      <c r="S102" s="3"/>
      <c r="T102" s="1"/>
      <c r="U102" s="3529"/>
      <c r="V102" s="1"/>
      <c r="W102" s="3899"/>
      <c r="X102" s="3"/>
      <c r="Y102" s="1"/>
      <c r="Z102" s="3529"/>
      <c r="AA102" s="1"/>
      <c r="AB102" s="3899"/>
      <c r="AC102" s="3890"/>
      <c r="AD102" s="3890"/>
      <c r="AE102" s="3890"/>
      <c r="AF102" s="3890"/>
      <c r="AG102" s="1"/>
      <c r="AH102" s="1"/>
      <c r="AI102" s="1"/>
      <c r="AJ102" s="1"/>
    </row>
    <row r="103" spans="1:36" s="3528" customFormat="1">
      <c r="A103" s="1"/>
      <c r="B103" s="1"/>
      <c r="C103" s="3"/>
      <c r="D103" s="3"/>
      <c r="E103" s="3527"/>
      <c r="F103" s="1"/>
      <c r="G103" s="1"/>
      <c r="H103" s="1"/>
      <c r="I103" s="1"/>
      <c r="J103" s="1"/>
      <c r="K103" s="1"/>
      <c r="L103" s="3899"/>
      <c r="M103" s="1"/>
      <c r="N103" s="1"/>
      <c r="O103" s="1"/>
      <c r="P103" s="1"/>
      <c r="Q103" s="1"/>
      <c r="R103" s="3899"/>
      <c r="S103" s="3"/>
      <c r="T103" s="1"/>
      <c r="U103" s="3529"/>
      <c r="V103" s="1"/>
      <c r="W103" s="3899"/>
      <c r="X103" s="3"/>
      <c r="Y103" s="1"/>
      <c r="Z103" s="3529"/>
      <c r="AA103" s="1"/>
      <c r="AB103" s="3899"/>
      <c r="AC103" s="3890"/>
      <c r="AD103" s="3890"/>
      <c r="AE103" s="3890"/>
      <c r="AF103" s="3890"/>
      <c r="AG103" s="1"/>
      <c r="AH103" s="1"/>
      <c r="AI103" s="1"/>
      <c r="AJ103" s="1"/>
    </row>
    <row r="104" spans="1:36" s="3528" customFormat="1">
      <c r="A104" s="1"/>
      <c r="B104" s="1"/>
      <c r="C104" s="3"/>
      <c r="D104" s="3"/>
      <c r="E104" s="3527"/>
      <c r="F104" s="1"/>
      <c r="G104" s="1"/>
      <c r="H104" s="1"/>
      <c r="I104" s="1"/>
      <c r="J104" s="1"/>
      <c r="K104" s="1"/>
      <c r="L104" s="3899"/>
      <c r="M104" s="1"/>
      <c r="N104" s="1"/>
      <c r="O104" s="1"/>
      <c r="P104" s="1"/>
      <c r="Q104" s="1"/>
      <c r="R104" s="3899"/>
      <c r="S104" s="3"/>
      <c r="T104" s="1"/>
      <c r="U104" s="3529"/>
      <c r="V104" s="1"/>
      <c r="W104" s="3899"/>
      <c r="X104" s="3"/>
      <c r="Y104" s="1"/>
      <c r="Z104" s="3529"/>
      <c r="AA104" s="1"/>
      <c r="AB104" s="3899"/>
      <c r="AC104" s="3890"/>
      <c r="AD104" s="3890"/>
      <c r="AE104" s="3890"/>
      <c r="AF104" s="3890"/>
      <c r="AG104" s="1"/>
      <c r="AH104" s="1"/>
      <c r="AI104" s="1"/>
      <c r="AJ104" s="1"/>
    </row>
    <row r="105" spans="1:36" s="3528" customFormat="1">
      <c r="A105" s="1"/>
      <c r="B105" s="1"/>
      <c r="C105" s="3"/>
      <c r="D105" s="3"/>
      <c r="E105" s="3527"/>
      <c r="F105" s="1"/>
      <c r="G105" s="1"/>
      <c r="H105" s="1"/>
      <c r="I105" s="1"/>
      <c r="J105" s="1"/>
      <c r="K105" s="1"/>
      <c r="L105" s="3899"/>
      <c r="M105" s="1"/>
      <c r="N105" s="1"/>
      <c r="O105" s="1"/>
      <c r="P105" s="1"/>
      <c r="Q105" s="1"/>
      <c r="R105" s="3899"/>
      <c r="S105" s="3"/>
      <c r="T105" s="1"/>
      <c r="U105" s="3529"/>
      <c r="V105" s="1"/>
      <c r="W105" s="3899"/>
      <c r="X105" s="3"/>
      <c r="Y105" s="1"/>
      <c r="Z105" s="3529"/>
      <c r="AA105" s="1"/>
      <c r="AB105" s="3899"/>
      <c r="AC105" s="3890"/>
      <c r="AD105" s="3890"/>
      <c r="AE105" s="3890"/>
      <c r="AF105" s="3890"/>
      <c r="AG105" s="1"/>
      <c r="AH105" s="1"/>
      <c r="AI105" s="1"/>
      <c r="AJ105" s="1"/>
    </row>
    <row r="106" spans="1:36" s="3528" customFormat="1">
      <c r="A106" s="1"/>
      <c r="B106" s="1"/>
      <c r="C106" s="3"/>
      <c r="D106" s="3"/>
      <c r="E106" s="3527"/>
      <c r="F106" s="1"/>
      <c r="G106" s="1"/>
      <c r="H106" s="1"/>
      <c r="I106" s="1"/>
      <c r="J106" s="1"/>
      <c r="K106" s="1"/>
      <c r="L106" s="3899"/>
      <c r="M106" s="1"/>
      <c r="N106" s="1"/>
      <c r="O106" s="1"/>
      <c r="P106" s="1"/>
      <c r="Q106" s="1"/>
      <c r="R106" s="3899"/>
      <c r="S106" s="3"/>
      <c r="T106" s="1"/>
      <c r="U106" s="3529"/>
      <c r="V106" s="1"/>
      <c r="W106" s="3899"/>
      <c r="X106" s="3"/>
      <c r="Y106" s="1"/>
      <c r="Z106" s="3529"/>
      <c r="AA106" s="1"/>
      <c r="AB106" s="3899"/>
      <c r="AC106" s="3890"/>
      <c r="AD106" s="3890"/>
      <c r="AE106" s="3890"/>
      <c r="AF106" s="3890"/>
      <c r="AG106" s="1"/>
      <c r="AH106" s="1"/>
      <c r="AI106" s="1"/>
      <c r="AJ106" s="1"/>
    </row>
    <row r="107" spans="1:36" s="3528" customFormat="1">
      <c r="A107" s="1"/>
      <c r="B107" s="1"/>
      <c r="C107" s="3"/>
      <c r="D107" s="3"/>
      <c r="E107" s="3527"/>
      <c r="F107" s="1"/>
      <c r="G107" s="1"/>
      <c r="H107" s="1"/>
      <c r="I107" s="1"/>
      <c r="J107" s="1"/>
      <c r="K107" s="1"/>
      <c r="L107" s="3899"/>
      <c r="M107" s="1"/>
      <c r="N107" s="1"/>
      <c r="O107" s="1"/>
      <c r="P107" s="1"/>
      <c r="Q107" s="1"/>
      <c r="R107" s="3899"/>
      <c r="S107" s="3"/>
      <c r="T107" s="1"/>
      <c r="U107" s="3529"/>
      <c r="V107" s="1"/>
      <c r="W107" s="3899"/>
      <c r="X107" s="3"/>
      <c r="Y107" s="1"/>
      <c r="Z107" s="3529"/>
      <c r="AA107" s="1"/>
      <c r="AB107" s="3899"/>
      <c r="AC107" s="3890"/>
      <c r="AD107" s="3890"/>
      <c r="AE107" s="3890"/>
      <c r="AF107" s="3890"/>
      <c r="AG107" s="1"/>
      <c r="AH107" s="1"/>
      <c r="AI107" s="1"/>
      <c r="AJ107" s="1"/>
    </row>
    <row r="108" spans="1:36" s="3528" customFormat="1">
      <c r="A108" s="1"/>
      <c r="B108" s="1"/>
      <c r="C108" s="3"/>
      <c r="D108" s="3"/>
      <c r="E108" s="3527"/>
      <c r="F108" s="1"/>
      <c r="G108" s="1"/>
      <c r="H108" s="1"/>
      <c r="I108" s="1"/>
      <c r="J108" s="1"/>
      <c r="K108" s="1"/>
      <c r="L108" s="3899"/>
      <c r="M108" s="1"/>
      <c r="N108" s="1"/>
      <c r="O108" s="1"/>
      <c r="P108" s="1"/>
      <c r="Q108" s="1"/>
      <c r="R108" s="3899"/>
      <c r="S108" s="3"/>
      <c r="T108" s="1"/>
      <c r="U108" s="3529"/>
      <c r="V108" s="1"/>
      <c r="W108" s="3899"/>
      <c r="X108" s="3"/>
      <c r="Y108" s="1"/>
      <c r="Z108" s="3529"/>
      <c r="AA108" s="1"/>
      <c r="AB108" s="3899"/>
      <c r="AC108" s="3890"/>
      <c r="AD108" s="3890"/>
      <c r="AE108" s="3890"/>
      <c r="AF108" s="3890"/>
      <c r="AG108" s="1"/>
      <c r="AH108" s="1"/>
      <c r="AI108" s="1"/>
      <c r="AJ108" s="1"/>
    </row>
    <row r="109" spans="1:36" s="3528" customFormat="1">
      <c r="A109" s="1"/>
      <c r="B109" s="1"/>
      <c r="C109" s="3"/>
      <c r="D109" s="3"/>
      <c r="E109" s="3527"/>
      <c r="F109" s="1"/>
      <c r="G109" s="1"/>
      <c r="H109" s="1"/>
      <c r="I109" s="1"/>
      <c r="J109" s="1"/>
      <c r="K109" s="1"/>
      <c r="L109" s="3899"/>
      <c r="M109" s="1"/>
      <c r="N109" s="1"/>
      <c r="O109" s="1"/>
      <c r="P109" s="1"/>
      <c r="Q109" s="1"/>
      <c r="R109" s="3899"/>
      <c r="S109" s="3"/>
      <c r="T109" s="1"/>
      <c r="U109" s="3529"/>
      <c r="V109" s="1"/>
      <c r="W109" s="3899"/>
      <c r="X109" s="3"/>
      <c r="Y109" s="1"/>
      <c r="Z109" s="3529"/>
      <c r="AA109" s="1"/>
      <c r="AB109" s="3899"/>
      <c r="AC109" s="3890"/>
      <c r="AD109" s="3890"/>
      <c r="AE109" s="3890"/>
      <c r="AF109" s="3890"/>
      <c r="AG109" s="1"/>
      <c r="AH109" s="1"/>
      <c r="AI109" s="1"/>
      <c r="AJ109" s="1"/>
    </row>
    <row r="110" spans="1:36" s="3528" customFormat="1">
      <c r="A110" s="1"/>
      <c r="B110" s="1"/>
      <c r="C110" s="3"/>
      <c r="D110" s="3"/>
      <c r="E110" s="3527"/>
      <c r="F110" s="1"/>
      <c r="G110" s="1"/>
      <c r="H110" s="1"/>
      <c r="I110" s="1"/>
      <c r="J110" s="1"/>
      <c r="K110" s="1"/>
      <c r="L110" s="3899"/>
      <c r="M110" s="1"/>
      <c r="N110" s="1"/>
      <c r="O110" s="1"/>
      <c r="P110" s="1"/>
      <c r="Q110" s="1"/>
      <c r="R110" s="3899"/>
      <c r="S110" s="3"/>
      <c r="T110" s="1"/>
      <c r="U110" s="3529"/>
      <c r="V110" s="1"/>
      <c r="W110" s="3899"/>
      <c r="X110" s="3"/>
      <c r="Y110" s="1"/>
      <c r="Z110" s="3529"/>
      <c r="AA110" s="1"/>
      <c r="AB110" s="3899"/>
      <c r="AC110" s="3890"/>
      <c r="AD110" s="3890"/>
      <c r="AE110" s="3890"/>
      <c r="AF110" s="3890"/>
      <c r="AG110" s="1"/>
      <c r="AH110" s="1"/>
      <c r="AI110" s="1"/>
      <c r="AJ110" s="1"/>
    </row>
    <row r="111" spans="1:36" s="3528" customFormat="1">
      <c r="A111" s="1"/>
      <c r="B111" s="1"/>
      <c r="C111" s="3"/>
      <c r="D111" s="3"/>
      <c r="E111" s="3527"/>
      <c r="F111" s="1"/>
      <c r="G111" s="1"/>
      <c r="H111" s="1"/>
      <c r="I111" s="1"/>
      <c r="J111" s="1"/>
      <c r="K111" s="1"/>
      <c r="L111" s="3899"/>
      <c r="M111" s="1"/>
      <c r="N111" s="1"/>
      <c r="O111" s="1"/>
      <c r="P111" s="1"/>
      <c r="Q111" s="1"/>
      <c r="R111" s="3899"/>
      <c r="S111" s="3"/>
      <c r="T111" s="1"/>
      <c r="U111" s="3529"/>
      <c r="V111" s="1"/>
      <c r="W111" s="3899"/>
      <c r="X111" s="3"/>
      <c r="Y111" s="1"/>
      <c r="Z111" s="3529"/>
      <c r="AA111" s="1"/>
      <c r="AB111" s="3899"/>
      <c r="AC111" s="3890"/>
      <c r="AD111" s="3890"/>
      <c r="AE111" s="3890"/>
      <c r="AF111" s="3890"/>
      <c r="AG111" s="1"/>
      <c r="AH111" s="1"/>
      <c r="AI111" s="1"/>
      <c r="AJ111" s="1"/>
    </row>
    <row r="112" spans="1:36" s="3528" customFormat="1">
      <c r="A112" s="1"/>
      <c r="B112" s="1"/>
      <c r="C112" s="3"/>
      <c r="D112" s="3"/>
      <c r="E112" s="3527"/>
      <c r="F112" s="1"/>
      <c r="G112" s="1"/>
      <c r="H112" s="1"/>
      <c r="I112" s="1"/>
      <c r="J112" s="1"/>
      <c r="K112" s="1"/>
      <c r="L112" s="3899"/>
      <c r="M112" s="1"/>
      <c r="N112" s="1"/>
      <c r="O112" s="1"/>
      <c r="P112" s="1"/>
      <c r="Q112" s="1"/>
      <c r="R112" s="3899"/>
      <c r="S112" s="3"/>
      <c r="T112" s="1"/>
      <c r="U112" s="3529"/>
      <c r="V112" s="1"/>
      <c r="W112" s="3899"/>
      <c r="X112" s="3"/>
      <c r="Y112" s="1"/>
      <c r="Z112" s="3529"/>
      <c r="AA112" s="1"/>
      <c r="AB112" s="3899"/>
      <c r="AC112" s="3890"/>
      <c r="AD112" s="3890"/>
      <c r="AE112" s="3890"/>
      <c r="AF112" s="3890"/>
      <c r="AG112" s="1"/>
      <c r="AH112" s="1"/>
      <c r="AI112" s="1"/>
      <c r="AJ112" s="1"/>
    </row>
    <row r="113" spans="1:36" s="3528" customFormat="1">
      <c r="A113" s="1"/>
      <c r="B113" s="1"/>
      <c r="C113" s="3"/>
      <c r="D113" s="3"/>
      <c r="E113" s="3527"/>
      <c r="F113" s="1"/>
      <c r="G113" s="1"/>
      <c r="H113" s="1"/>
      <c r="I113" s="1"/>
      <c r="J113" s="1"/>
      <c r="K113" s="1"/>
      <c r="L113" s="3899"/>
      <c r="M113" s="1"/>
      <c r="N113" s="1"/>
      <c r="O113" s="1"/>
      <c r="P113" s="1"/>
      <c r="Q113" s="1"/>
      <c r="R113" s="3899"/>
      <c r="S113" s="3"/>
      <c r="T113" s="1"/>
      <c r="U113" s="3529"/>
      <c r="V113" s="1"/>
      <c r="W113" s="3899"/>
      <c r="X113" s="3"/>
      <c r="Y113" s="1"/>
      <c r="Z113" s="3529"/>
      <c r="AA113" s="1"/>
      <c r="AB113" s="3899"/>
      <c r="AC113" s="3890"/>
      <c r="AD113" s="3890"/>
      <c r="AE113" s="3890"/>
      <c r="AF113" s="3890"/>
      <c r="AG113" s="1"/>
      <c r="AH113" s="1"/>
      <c r="AI113" s="1"/>
      <c r="AJ113" s="1"/>
    </row>
    <row r="114" spans="1:36" s="3528" customFormat="1">
      <c r="A114" s="1"/>
      <c r="B114" s="1"/>
      <c r="C114" s="3"/>
      <c r="D114" s="3"/>
      <c r="E114" s="3527"/>
      <c r="F114" s="1"/>
      <c r="G114" s="1"/>
      <c r="H114" s="1"/>
      <c r="I114" s="1"/>
      <c r="J114" s="1"/>
      <c r="K114" s="1"/>
      <c r="L114" s="3899"/>
      <c r="M114" s="1"/>
      <c r="N114" s="1"/>
      <c r="O114" s="1"/>
      <c r="P114" s="1"/>
      <c r="Q114" s="1"/>
      <c r="R114" s="3899"/>
      <c r="S114" s="3"/>
      <c r="T114" s="1"/>
      <c r="U114" s="3529"/>
      <c r="V114" s="1"/>
      <c r="W114" s="3899"/>
      <c r="X114" s="3"/>
      <c r="Y114" s="1"/>
      <c r="Z114" s="3529"/>
      <c r="AA114" s="1"/>
      <c r="AB114" s="3899"/>
      <c r="AC114" s="3890"/>
      <c r="AD114" s="3890"/>
      <c r="AE114" s="3890"/>
      <c r="AF114" s="3890"/>
      <c r="AG114" s="1"/>
      <c r="AH114" s="1"/>
      <c r="AI114" s="1"/>
      <c r="AJ114" s="1"/>
    </row>
    <row r="115" spans="1:36" s="3528" customFormat="1">
      <c r="A115" s="1"/>
      <c r="B115" s="1"/>
      <c r="C115" s="3"/>
      <c r="D115" s="3"/>
      <c r="E115" s="3527"/>
      <c r="F115" s="1"/>
      <c r="G115" s="1"/>
      <c r="H115" s="1"/>
      <c r="I115" s="1"/>
      <c r="J115" s="1"/>
      <c r="K115" s="1"/>
      <c r="L115" s="3899"/>
      <c r="M115" s="1"/>
      <c r="N115" s="1"/>
      <c r="O115" s="1"/>
      <c r="P115" s="1"/>
      <c r="Q115" s="1"/>
      <c r="R115" s="3899"/>
      <c r="S115" s="3"/>
      <c r="T115" s="1"/>
      <c r="U115" s="3529"/>
      <c r="V115" s="1"/>
      <c r="W115" s="3899"/>
      <c r="X115" s="3"/>
      <c r="Y115" s="1"/>
      <c r="Z115" s="3529"/>
      <c r="AA115" s="1"/>
      <c r="AB115" s="3899"/>
      <c r="AC115" s="3890"/>
      <c r="AD115" s="3890"/>
      <c r="AE115" s="3890"/>
      <c r="AF115" s="3890"/>
      <c r="AG115" s="1"/>
      <c r="AH115" s="1"/>
      <c r="AI115" s="1"/>
      <c r="AJ115" s="1"/>
    </row>
    <row r="116" spans="1:36" s="3528" customFormat="1">
      <c r="A116" s="1"/>
      <c r="B116" s="1"/>
      <c r="C116" s="3"/>
      <c r="D116" s="3"/>
      <c r="E116" s="3527"/>
      <c r="F116" s="1"/>
      <c r="G116" s="1"/>
      <c r="H116" s="1"/>
      <c r="I116" s="1"/>
      <c r="J116" s="1"/>
      <c r="K116" s="1"/>
      <c r="L116" s="3899"/>
      <c r="M116" s="1"/>
      <c r="N116" s="1"/>
      <c r="O116" s="1"/>
      <c r="P116" s="1"/>
      <c r="Q116" s="1"/>
      <c r="R116" s="3899"/>
      <c r="S116" s="3"/>
      <c r="T116" s="1"/>
      <c r="U116" s="3529"/>
      <c r="V116" s="1"/>
      <c r="W116" s="3899"/>
      <c r="X116" s="3"/>
      <c r="Y116" s="1"/>
      <c r="Z116" s="3529"/>
      <c r="AA116" s="1"/>
      <c r="AB116" s="3899"/>
      <c r="AC116" s="3890"/>
      <c r="AD116" s="3890"/>
      <c r="AE116" s="3890"/>
      <c r="AF116" s="3890"/>
      <c r="AG116" s="1"/>
      <c r="AH116" s="1"/>
      <c r="AI116" s="1"/>
      <c r="AJ116" s="1"/>
    </row>
    <row r="117" spans="1:36" s="3528" customFormat="1">
      <c r="A117" s="1"/>
      <c r="B117" s="1"/>
      <c r="C117" s="3"/>
      <c r="D117" s="3"/>
      <c r="E117" s="3527"/>
      <c r="F117" s="1"/>
      <c r="G117" s="1"/>
      <c r="H117" s="1"/>
      <c r="I117" s="1"/>
      <c r="J117" s="1"/>
      <c r="K117" s="1"/>
      <c r="L117" s="3899"/>
      <c r="M117" s="1"/>
      <c r="N117" s="1"/>
      <c r="O117" s="1"/>
      <c r="P117" s="1"/>
      <c r="Q117" s="1"/>
      <c r="R117" s="3899"/>
      <c r="S117" s="3"/>
      <c r="T117" s="1"/>
      <c r="U117" s="3529"/>
      <c r="V117" s="1"/>
      <c r="W117" s="3899"/>
      <c r="X117" s="3"/>
      <c r="Y117" s="1"/>
      <c r="Z117" s="3529"/>
      <c r="AA117" s="1"/>
      <c r="AB117" s="3899"/>
      <c r="AC117" s="3890"/>
      <c r="AD117" s="3890"/>
      <c r="AE117" s="3890"/>
      <c r="AF117" s="3890"/>
      <c r="AG117" s="1"/>
      <c r="AH117" s="1"/>
      <c r="AI117" s="1"/>
      <c r="AJ117" s="1"/>
    </row>
    <row r="118" spans="1:36" s="3528" customFormat="1">
      <c r="A118" s="1"/>
      <c r="B118" s="1"/>
      <c r="C118" s="3"/>
      <c r="D118" s="3"/>
      <c r="E118" s="3527"/>
      <c r="F118" s="1"/>
      <c r="G118" s="1"/>
      <c r="H118" s="1"/>
      <c r="I118" s="1"/>
      <c r="J118" s="1"/>
      <c r="K118" s="1"/>
      <c r="L118" s="3899"/>
      <c r="M118" s="1"/>
      <c r="N118" s="1"/>
      <c r="O118" s="1"/>
      <c r="P118" s="1"/>
      <c r="Q118" s="1"/>
      <c r="R118" s="3899"/>
      <c r="S118" s="3"/>
      <c r="T118" s="1"/>
      <c r="U118" s="3529"/>
      <c r="V118" s="1"/>
      <c r="W118" s="3899"/>
      <c r="X118" s="3"/>
      <c r="Y118" s="1"/>
      <c r="Z118" s="3529"/>
      <c r="AA118" s="1"/>
      <c r="AB118" s="3899"/>
      <c r="AC118" s="3890"/>
      <c r="AD118" s="3890"/>
      <c r="AE118" s="3890"/>
      <c r="AF118" s="3890"/>
      <c r="AG118" s="1"/>
      <c r="AH118" s="1"/>
      <c r="AI118" s="1"/>
      <c r="AJ118" s="1"/>
    </row>
    <row r="119" spans="1:36" s="3528" customFormat="1">
      <c r="A119" s="1"/>
      <c r="B119" s="1"/>
      <c r="C119" s="3"/>
      <c r="D119" s="3"/>
      <c r="E119" s="3527"/>
      <c r="F119" s="1"/>
      <c r="G119" s="1"/>
      <c r="H119" s="1"/>
      <c r="I119" s="1"/>
      <c r="J119" s="1"/>
      <c r="K119" s="1"/>
      <c r="L119" s="3899"/>
      <c r="M119" s="1"/>
      <c r="N119" s="1"/>
      <c r="O119" s="1"/>
      <c r="P119" s="1"/>
      <c r="Q119" s="1"/>
      <c r="R119" s="3899"/>
      <c r="S119" s="3"/>
      <c r="T119" s="1"/>
      <c r="U119" s="3529"/>
      <c r="V119" s="1"/>
      <c r="W119" s="3899"/>
      <c r="X119" s="3"/>
      <c r="Y119" s="1"/>
      <c r="Z119" s="3529"/>
      <c r="AA119" s="1"/>
      <c r="AB119" s="3899"/>
      <c r="AC119" s="3890"/>
      <c r="AD119" s="3890"/>
      <c r="AE119" s="3890"/>
      <c r="AF119" s="3890"/>
      <c r="AG119" s="1"/>
      <c r="AH119" s="1"/>
      <c r="AI119" s="1"/>
      <c r="AJ119" s="1"/>
    </row>
    <row r="120" spans="1:36" s="3528" customFormat="1">
      <c r="A120" s="1"/>
      <c r="B120" s="1"/>
      <c r="C120" s="3"/>
      <c r="D120" s="3"/>
      <c r="E120" s="3527"/>
      <c r="F120" s="1"/>
      <c r="G120" s="1"/>
      <c r="H120" s="1"/>
      <c r="I120" s="1"/>
      <c r="J120" s="1"/>
      <c r="K120" s="1"/>
      <c r="L120" s="3899"/>
      <c r="M120" s="1"/>
      <c r="N120" s="1"/>
      <c r="O120" s="1"/>
      <c r="P120" s="1"/>
      <c r="Q120" s="1"/>
      <c r="R120" s="3899"/>
      <c r="S120" s="3"/>
      <c r="T120" s="1"/>
      <c r="U120" s="3529"/>
      <c r="V120" s="1"/>
      <c r="W120" s="3899"/>
      <c r="X120" s="3"/>
      <c r="Y120" s="1"/>
      <c r="Z120" s="3529"/>
      <c r="AA120" s="1"/>
      <c r="AB120" s="3899"/>
      <c r="AC120" s="3890"/>
      <c r="AD120" s="3890"/>
      <c r="AE120" s="3890"/>
      <c r="AF120" s="3890"/>
      <c r="AG120" s="1"/>
      <c r="AH120" s="1"/>
      <c r="AI120" s="1"/>
      <c r="AJ120" s="1"/>
    </row>
    <row r="121" spans="1:36" s="3528" customFormat="1">
      <c r="A121" s="1"/>
      <c r="B121" s="1"/>
      <c r="C121" s="3"/>
      <c r="D121" s="3"/>
      <c r="E121" s="3527"/>
      <c r="F121" s="1"/>
      <c r="G121" s="1"/>
      <c r="H121" s="1"/>
      <c r="I121" s="1"/>
      <c r="J121" s="1"/>
      <c r="K121" s="1"/>
      <c r="L121" s="3899"/>
      <c r="M121" s="1"/>
      <c r="N121" s="1"/>
      <c r="O121" s="1"/>
      <c r="P121" s="1"/>
      <c r="Q121" s="1"/>
      <c r="R121" s="3899"/>
      <c r="S121" s="3"/>
      <c r="T121" s="1"/>
      <c r="U121" s="3529"/>
      <c r="V121" s="1"/>
      <c r="W121" s="3899"/>
      <c r="X121" s="3"/>
      <c r="Y121" s="1"/>
      <c r="Z121" s="3529"/>
      <c r="AA121" s="1"/>
      <c r="AB121" s="3899"/>
      <c r="AC121" s="3890"/>
      <c r="AD121" s="3890"/>
      <c r="AE121" s="3890"/>
      <c r="AF121" s="3890"/>
      <c r="AG121" s="1"/>
      <c r="AH121" s="1"/>
      <c r="AI121" s="1"/>
      <c r="AJ121" s="1"/>
    </row>
    <row r="122" spans="1:36" s="3528" customFormat="1">
      <c r="A122" s="1"/>
      <c r="B122" s="1"/>
      <c r="C122" s="3"/>
      <c r="D122" s="3"/>
      <c r="E122" s="3527"/>
      <c r="F122" s="1"/>
      <c r="G122" s="1"/>
      <c r="H122" s="1"/>
      <c r="I122" s="1"/>
      <c r="J122" s="1"/>
      <c r="K122" s="1"/>
      <c r="L122" s="3899"/>
      <c r="M122" s="1"/>
      <c r="N122" s="1"/>
      <c r="O122" s="1"/>
      <c r="P122" s="1"/>
      <c r="Q122" s="1"/>
      <c r="R122" s="3899"/>
      <c r="S122" s="3"/>
      <c r="T122" s="1"/>
      <c r="U122" s="3529"/>
      <c r="V122" s="1"/>
      <c r="W122" s="3899"/>
      <c r="X122" s="3"/>
      <c r="Y122" s="1"/>
      <c r="Z122" s="3529"/>
      <c r="AA122" s="1"/>
      <c r="AB122" s="3899"/>
      <c r="AC122" s="3890"/>
      <c r="AD122" s="3890"/>
      <c r="AE122" s="3890"/>
      <c r="AF122" s="3890"/>
      <c r="AG122" s="1"/>
      <c r="AH122" s="1"/>
      <c r="AI122" s="1"/>
      <c r="AJ122" s="1"/>
    </row>
    <row r="123" spans="1:36" s="3528" customFormat="1">
      <c r="A123" s="1"/>
      <c r="B123" s="1"/>
      <c r="C123" s="3"/>
      <c r="D123" s="3"/>
      <c r="E123" s="3527"/>
      <c r="F123" s="1"/>
      <c r="G123" s="1"/>
      <c r="H123" s="1"/>
      <c r="I123" s="1"/>
      <c r="J123" s="1"/>
      <c r="K123" s="1"/>
      <c r="L123" s="3899"/>
      <c r="M123" s="1"/>
      <c r="N123" s="1"/>
      <c r="O123" s="1"/>
      <c r="P123" s="1"/>
      <c r="Q123" s="1"/>
      <c r="R123" s="3899"/>
      <c r="S123" s="3"/>
      <c r="T123" s="1"/>
      <c r="U123" s="3529"/>
      <c r="V123" s="1"/>
      <c r="W123" s="3899"/>
      <c r="X123" s="3"/>
      <c r="Y123" s="1"/>
      <c r="Z123" s="3529"/>
      <c r="AA123" s="1"/>
      <c r="AB123" s="3899"/>
      <c r="AC123" s="3890"/>
      <c r="AD123" s="3890"/>
      <c r="AE123" s="3890"/>
      <c r="AF123" s="3890"/>
      <c r="AG123" s="1"/>
      <c r="AH123" s="1"/>
      <c r="AI123" s="1"/>
      <c r="AJ123" s="1"/>
    </row>
    <row r="124" spans="1:36" s="3528" customFormat="1">
      <c r="A124" s="1"/>
      <c r="B124" s="1"/>
      <c r="C124" s="3"/>
      <c r="D124" s="3"/>
      <c r="E124" s="3527"/>
      <c r="F124" s="1"/>
      <c r="G124" s="1"/>
      <c r="H124" s="1"/>
      <c r="I124" s="1"/>
      <c r="J124" s="1"/>
      <c r="K124" s="1"/>
      <c r="L124" s="3899"/>
      <c r="M124" s="1"/>
      <c r="N124" s="1"/>
      <c r="O124" s="1"/>
      <c r="P124" s="1"/>
      <c r="Q124" s="1"/>
      <c r="R124" s="3899"/>
      <c r="S124" s="3"/>
      <c r="T124" s="1"/>
      <c r="U124" s="3529"/>
      <c r="V124" s="1"/>
      <c r="W124" s="3899"/>
      <c r="X124" s="3"/>
      <c r="Y124" s="1"/>
      <c r="Z124" s="3529"/>
      <c r="AA124" s="1"/>
      <c r="AB124" s="3899"/>
      <c r="AC124" s="3890"/>
      <c r="AD124" s="3890"/>
      <c r="AE124" s="3890"/>
      <c r="AF124" s="3890"/>
      <c r="AG124" s="1"/>
      <c r="AH124" s="1"/>
      <c r="AI124" s="1"/>
      <c r="AJ124" s="1"/>
    </row>
    <row r="125" spans="1:36" s="3528" customFormat="1">
      <c r="A125" s="1"/>
      <c r="B125" s="1"/>
      <c r="C125" s="3"/>
      <c r="D125" s="3"/>
      <c r="E125" s="3527"/>
      <c r="F125" s="1"/>
      <c r="G125" s="1"/>
      <c r="H125" s="1"/>
      <c r="I125" s="1"/>
      <c r="J125" s="1"/>
      <c r="K125" s="1"/>
      <c r="L125" s="3899"/>
      <c r="M125" s="1"/>
      <c r="N125" s="1"/>
      <c r="O125" s="1"/>
      <c r="P125" s="1"/>
      <c r="Q125" s="1"/>
      <c r="R125" s="3899"/>
      <c r="S125" s="3"/>
      <c r="T125" s="1"/>
      <c r="U125" s="3529"/>
      <c r="V125" s="1"/>
      <c r="W125" s="3899"/>
      <c r="X125" s="3"/>
      <c r="Y125" s="1"/>
      <c r="Z125" s="3529"/>
      <c r="AA125" s="1"/>
      <c r="AB125" s="3899"/>
      <c r="AC125" s="3890"/>
      <c r="AD125" s="3890"/>
      <c r="AE125" s="3890"/>
      <c r="AF125" s="3890"/>
      <c r="AG125" s="1"/>
      <c r="AH125" s="1"/>
      <c r="AI125" s="1"/>
      <c r="AJ125" s="1"/>
    </row>
    <row r="126" spans="1:36" s="3528" customFormat="1">
      <c r="A126" s="1"/>
      <c r="B126" s="1"/>
      <c r="C126" s="3"/>
      <c r="D126" s="3"/>
      <c r="E126" s="3527"/>
      <c r="F126" s="1"/>
      <c r="G126" s="1"/>
      <c r="H126" s="1"/>
      <c r="I126" s="1"/>
      <c r="J126" s="1"/>
      <c r="K126" s="1"/>
      <c r="L126" s="3899"/>
      <c r="M126" s="1"/>
      <c r="N126" s="1"/>
      <c r="O126" s="1"/>
      <c r="P126" s="1"/>
      <c r="Q126" s="1"/>
      <c r="R126" s="3899"/>
      <c r="S126" s="3"/>
      <c r="T126" s="1"/>
      <c r="U126" s="3529"/>
      <c r="V126" s="1"/>
      <c r="W126" s="3899"/>
      <c r="X126" s="3"/>
      <c r="Y126" s="1"/>
      <c r="Z126" s="3529"/>
      <c r="AA126" s="1"/>
      <c r="AB126" s="3899"/>
      <c r="AC126" s="3890"/>
      <c r="AD126" s="3890"/>
      <c r="AE126" s="3890"/>
      <c r="AF126" s="3890"/>
      <c r="AG126" s="1"/>
      <c r="AH126" s="1"/>
      <c r="AI126" s="1"/>
      <c r="AJ126" s="1"/>
    </row>
    <row r="127" spans="1:36" s="3528" customFormat="1">
      <c r="A127" s="1"/>
      <c r="B127" s="1"/>
      <c r="C127" s="3"/>
      <c r="D127" s="3"/>
      <c r="E127" s="3527"/>
      <c r="F127" s="1"/>
      <c r="G127" s="1"/>
      <c r="H127" s="1"/>
      <c r="I127" s="1"/>
      <c r="J127" s="1"/>
      <c r="K127" s="1"/>
      <c r="L127" s="3899"/>
      <c r="M127" s="1"/>
      <c r="N127" s="1"/>
      <c r="O127" s="1"/>
      <c r="P127" s="1"/>
      <c r="Q127" s="1"/>
      <c r="R127" s="3899"/>
      <c r="S127" s="3"/>
      <c r="T127" s="1"/>
      <c r="U127" s="3529"/>
      <c r="V127" s="1"/>
      <c r="W127" s="3899"/>
      <c r="X127" s="3"/>
      <c r="Y127" s="1"/>
      <c r="Z127" s="3529"/>
      <c r="AA127" s="1"/>
      <c r="AB127" s="3899"/>
      <c r="AC127" s="3890"/>
      <c r="AD127" s="3890"/>
      <c r="AE127" s="3890"/>
      <c r="AF127" s="3890"/>
      <c r="AG127" s="1"/>
      <c r="AH127" s="1"/>
      <c r="AI127" s="1"/>
      <c r="AJ127" s="1"/>
    </row>
    <row r="128" spans="1:36" s="3528" customFormat="1">
      <c r="A128" s="1"/>
      <c r="B128" s="1"/>
      <c r="C128" s="3"/>
      <c r="D128" s="3"/>
      <c r="E128" s="3527"/>
      <c r="F128" s="1"/>
      <c r="G128" s="1"/>
      <c r="H128" s="1"/>
      <c r="I128" s="1"/>
      <c r="J128" s="1"/>
      <c r="K128" s="1"/>
      <c r="L128" s="3899"/>
      <c r="M128" s="1"/>
      <c r="N128" s="1"/>
      <c r="O128" s="1"/>
      <c r="P128" s="1"/>
      <c r="Q128" s="1"/>
      <c r="R128" s="3899"/>
      <c r="S128" s="3"/>
      <c r="T128" s="1"/>
      <c r="U128" s="3529"/>
      <c r="V128" s="1"/>
      <c r="W128" s="3899"/>
      <c r="X128" s="3"/>
      <c r="Y128" s="1"/>
      <c r="Z128" s="3529"/>
      <c r="AA128" s="1"/>
      <c r="AB128" s="3899"/>
      <c r="AC128" s="3890"/>
      <c r="AD128" s="3890"/>
      <c r="AE128" s="3890"/>
      <c r="AF128" s="3890"/>
      <c r="AG128" s="1"/>
      <c r="AH128" s="1"/>
      <c r="AI128" s="1"/>
      <c r="AJ128" s="1"/>
    </row>
    <row r="129" spans="1:36" s="3528" customFormat="1">
      <c r="A129" s="1"/>
      <c r="B129" s="1"/>
      <c r="C129" s="3"/>
      <c r="D129" s="3"/>
      <c r="E129" s="3527"/>
      <c r="F129" s="1"/>
      <c r="G129" s="1"/>
      <c r="H129" s="1"/>
      <c r="I129" s="1"/>
      <c r="J129" s="1"/>
      <c r="K129" s="1"/>
      <c r="L129" s="3899"/>
      <c r="M129" s="1"/>
      <c r="N129" s="1"/>
      <c r="O129" s="1"/>
      <c r="P129" s="1"/>
      <c r="Q129" s="1"/>
      <c r="R129" s="3899"/>
      <c r="S129" s="3"/>
      <c r="T129" s="1"/>
      <c r="U129" s="3529"/>
      <c r="V129" s="1"/>
      <c r="W129" s="3899"/>
      <c r="X129" s="3"/>
      <c r="Y129" s="1"/>
      <c r="Z129" s="3529"/>
      <c r="AA129" s="1"/>
      <c r="AB129" s="3899"/>
      <c r="AC129" s="3890"/>
      <c r="AD129" s="3890"/>
      <c r="AE129" s="3890"/>
      <c r="AF129" s="3890"/>
      <c r="AG129" s="1"/>
      <c r="AH129" s="1"/>
      <c r="AI129" s="1"/>
      <c r="AJ129" s="1"/>
    </row>
    <row r="130" spans="1:36" s="3528" customFormat="1">
      <c r="A130" s="1"/>
      <c r="B130" s="1"/>
      <c r="C130" s="3"/>
      <c r="D130" s="3"/>
      <c r="E130" s="3527"/>
      <c r="F130" s="1"/>
      <c r="G130" s="1"/>
      <c r="H130" s="1"/>
      <c r="I130" s="1"/>
      <c r="J130" s="1"/>
      <c r="K130" s="1"/>
      <c r="L130" s="3899"/>
      <c r="M130" s="1"/>
      <c r="N130" s="1"/>
      <c r="O130" s="1"/>
      <c r="P130" s="1"/>
      <c r="Q130" s="1"/>
      <c r="R130" s="3899"/>
      <c r="S130" s="3"/>
      <c r="T130" s="1"/>
      <c r="U130" s="3529"/>
      <c r="V130" s="1"/>
      <c r="W130" s="3899"/>
      <c r="X130" s="3"/>
      <c r="Y130" s="1"/>
      <c r="Z130" s="3529"/>
      <c r="AA130" s="1"/>
      <c r="AB130" s="3899"/>
      <c r="AC130" s="3890"/>
      <c r="AD130" s="3890"/>
      <c r="AE130" s="3890"/>
      <c r="AF130" s="3890"/>
      <c r="AG130" s="1"/>
      <c r="AH130" s="1"/>
      <c r="AI130" s="1"/>
      <c r="AJ130" s="1"/>
    </row>
    <row r="131" spans="1:36" s="3528" customFormat="1">
      <c r="A131" s="1"/>
      <c r="B131" s="1"/>
      <c r="C131" s="3"/>
      <c r="D131" s="3"/>
      <c r="E131" s="3527"/>
      <c r="F131" s="1"/>
      <c r="G131" s="1"/>
      <c r="H131" s="1"/>
      <c r="I131" s="1"/>
      <c r="J131" s="1"/>
      <c r="K131" s="1"/>
      <c r="L131" s="3899"/>
      <c r="M131" s="1"/>
      <c r="N131" s="1"/>
      <c r="O131" s="1"/>
      <c r="P131" s="1"/>
      <c r="Q131" s="1"/>
      <c r="R131" s="3899"/>
      <c r="S131" s="3"/>
      <c r="T131" s="1"/>
      <c r="U131" s="3529"/>
      <c r="V131" s="1"/>
      <c r="W131" s="3899"/>
      <c r="X131" s="3"/>
      <c r="Y131" s="1"/>
      <c r="Z131" s="3529"/>
      <c r="AA131" s="1"/>
      <c r="AB131" s="3899"/>
      <c r="AC131" s="3890"/>
      <c r="AD131" s="3890"/>
      <c r="AE131" s="3890"/>
      <c r="AF131" s="3890"/>
      <c r="AG131" s="1"/>
      <c r="AH131" s="1"/>
      <c r="AI131" s="1"/>
      <c r="AJ131" s="1"/>
    </row>
    <row r="132" spans="1:36" s="3528" customFormat="1">
      <c r="A132" s="1"/>
      <c r="B132" s="1"/>
      <c r="C132" s="3"/>
      <c r="D132" s="3"/>
      <c r="E132" s="3527"/>
      <c r="F132" s="1"/>
      <c r="G132" s="1"/>
      <c r="H132" s="1"/>
      <c r="I132" s="1"/>
      <c r="J132" s="1"/>
      <c r="K132" s="1"/>
      <c r="L132" s="3899"/>
      <c r="M132" s="1"/>
      <c r="N132" s="1"/>
      <c r="O132" s="1"/>
      <c r="P132" s="1"/>
      <c r="Q132" s="1"/>
      <c r="R132" s="3899"/>
      <c r="S132" s="3"/>
      <c r="T132" s="1"/>
      <c r="U132" s="3529"/>
      <c r="V132" s="1"/>
      <c r="W132" s="3899"/>
      <c r="X132" s="3"/>
      <c r="Y132" s="1"/>
      <c r="Z132" s="3529"/>
      <c r="AA132" s="1"/>
      <c r="AB132" s="3899"/>
      <c r="AC132" s="3890"/>
      <c r="AD132" s="3890"/>
      <c r="AE132" s="3890"/>
      <c r="AF132" s="3890"/>
      <c r="AG132" s="1"/>
      <c r="AH132" s="1"/>
      <c r="AI132" s="1"/>
      <c r="AJ132" s="1"/>
    </row>
    <row r="133" spans="1:36" s="3528" customFormat="1">
      <c r="A133" s="1"/>
      <c r="B133" s="1"/>
      <c r="C133" s="3"/>
      <c r="D133" s="3"/>
      <c r="E133" s="3527"/>
      <c r="F133" s="1"/>
      <c r="G133" s="1"/>
      <c r="H133" s="1"/>
      <c r="I133" s="1"/>
      <c r="J133" s="1"/>
      <c r="K133" s="1"/>
      <c r="L133" s="3899"/>
      <c r="M133" s="1"/>
      <c r="N133" s="1"/>
      <c r="O133" s="1"/>
      <c r="P133" s="1"/>
      <c r="Q133" s="1"/>
      <c r="R133" s="3899"/>
      <c r="S133" s="3"/>
      <c r="T133" s="1"/>
      <c r="U133" s="3529"/>
      <c r="V133" s="1"/>
      <c r="W133" s="3899"/>
      <c r="X133" s="3"/>
      <c r="Y133" s="1"/>
      <c r="Z133" s="3529"/>
      <c r="AA133" s="1"/>
      <c r="AB133" s="3899"/>
      <c r="AC133" s="3890"/>
      <c r="AD133" s="3890"/>
      <c r="AE133" s="3890"/>
      <c r="AF133" s="3890"/>
      <c r="AG133" s="1"/>
      <c r="AH133" s="1"/>
      <c r="AI133" s="1"/>
      <c r="AJ133" s="1"/>
    </row>
    <row r="134" spans="1:36" s="3528" customFormat="1">
      <c r="A134" s="1"/>
      <c r="B134" s="1"/>
      <c r="C134" s="3"/>
      <c r="D134" s="3"/>
      <c r="E134" s="3527"/>
      <c r="F134" s="1"/>
      <c r="G134" s="1"/>
      <c r="H134" s="1"/>
      <c r="I134" s="1"/>
      <c r="J134" s="1"/>
      <c r="K134" s="1"/>
      <c r="L134" s="3899"/>
      <c r="M134" s="1"/>
      <c r="N134" s="1"/>
      <c r="O134" s="1"/>
      <c r="P134" s="1"/>
      <c r="Q134" s="1"/>
      <c r="R134" s="3899"/>
      <c r="S134" s="3"/>
      <c r="T134" s="1"/>
      <c r="U134" s="3529"/>
      <c r="V134" s="1"/>
      <c r="W134" s="3899"/>
      <c r="X134" s="3"/>
      <c r="Y134" s="1"/>
      <c r="Z134" s="3529"/>
      <c r="AA134" s="1"/>
      <c r="AB134" s="3899"/>
      <c r="AC134" s="3890"/>
      <c r="AD134" s="3890"/>
      <c r="AE134" s="3890"/>
      <c r="AF134" s="3890"/>
      <c r="AG134" s="1"/>
      <c r="AH134" s="1"/>
      <c r="AI134" s="1"/>
      <c r="AJ134" s="1"/>
    </row>
    <row r="135" spans="1:36" s="3528" customFormat="1">
      <c r="A135" s="1"/>
      <c r="B135" s="1"/>
      <c r="C135" s="3"/>
      <c r="D135" s="3"/>
      <c r="E135" s="3527"/>
      <c r="F135" s="1"/>
      <c r="G135" s="1"/>
      <c r="H135" s="1"/>
      <c r="I135" s="1"/>
      <c r="J135" s="1"/>
      <c r="K135" s="1"/>
      <c r="L135" s="3899"/>
      <c r="M135" s="1"/>
      <c r="N135" s="1"/>
      <c r="O135" s="1"/>
      <c r="P135" s="1"/>
      <c r="Q135" s="1"/>
      <c r="R135" s="3899"/>
      <c r="S135" s="3"/>
      <c r="T135" s="1"/>
      <c r="U135" s="3529"/>
      <c r="V135" s="1"/>
      <c r="W135" s="3899"/>
      <c r="X135" s="3"/>
      <c r="Y135" s="1"/>
      <c r="Z135" s="3529"/>
      <c r="AA135" s="1"/>
      <c r="AB135" s="3899"/>
      <c r="AC135" s="3890"/>
      <c r="AD135" s="3890"/>
      <c r="AE135" s="3890"/>
      <c r="AF135" s="3890"/>
      <c r="AG135" s="1"/>
      <c r="AH135" s="1"/>
      <c r="AI135" s="1"/>
      <c r="AJ135" s="1"/>
    </row>
    <row r="136" spans="1:36" s="3528" customFormat="1">
      <c r="A136" s="1"/>
      <c r="B136" s="1"/>
      <c r="C136" s="3"/>
      <c r="D136" s="3"/>
      <c r="E136" s="3527"/>
      <c r="F136" s="1"/>
      <c r="G136" s="1"/>
      <c r="H136" s="1"/>
      <c r="I136" s="1"/>
      <c r="J136" s="1"/>
      <c r="K136" s="1"/>
      <c r="L136" s="3899"/>
      <c r="M136" s="1"/>
      <c r="N136" s="1"/>
      <c r="O136" s="1"/>
      <c r="P136" s="1"/>
      <c r="Q136" s="1"/>
      <c r="R136" s="3899"/>
      <c r="S136" s="3"/>
      <c r="T136" s="1"/>
      <c r="U136" s="3529"/>
      <c r="V136" s="1"/>
      <c r="W136" s="3899"/>
      <c r="X136" s="3"/>
      <c r="Y136" s="1"/>
      <c r="Z136" s="3529"/>
      <c r="AA136" s="1"/>
      <c r="AB136" s="3899"/>
      <c r="AC136" s="3890"/>
      <c r="AD136" s="3890"/>
      <c r="AE136" s="3890"/>
      <c r="AF136" s="3890"/>
      <c r="AG136" s="1"/>
      <c r="AH136" s="1"/>
      <c r="AI136" s="1"/>
      <c r="AJ136" s="1"/>
    </row>
    <row r="137" spans="1:36" s="3528" customFormat="1">
      <c r="A137" s="1"/>
      <c r="B137" s="1"/>
      <c r="C137" s="3"/>
      <c r="D137" s="3"/>
      <c r="E137" s="3527"/>
      <c r="F137" s="1"/>
      <c r="G137" s="1"/>
      <c r="H137" s="1"/>
      <c r="I137" s="1"/>
      <c r="J137" s="1"/>
      <c r="K137" s="1"/>
      <c r="L137" s="3899"/>
      <c r="M137" s="1"/>
      <c r="N137" s="1"/>
      <c r="O137" s="1"/>
      <c r="P137" s="1"/>
      <c r="Q137" s="1"/>
      <c r="R137" s="3899"/>
      <c r="S137" s="3"/>
      <c r="T137" s="1"/>
      <c r="U137" s="3529"/>
      <c r="V137" s="1"/>
      <c r="W137" s="3899"/>
      <c r="X137" s="3"/>
      <c r="Y137" s="1"/>
      <c r="Z137" s="3529"/>
      <c r="AA137" s="1"/>
      <c r="AB137" s="3899"/>
      <c r="AC137" s="3890"/>
      <c r="AD137" s="3890"/>
      <c r="AE137" s="3890"/>
      <c r="AF137" s="3890"/>
      <c r="AG137" s="1"/>
      <c r="AH137" s="1"/>
      <c r="AI137" s="1"/>
      <c r="AJ137" s="1"/>
    </row>
    <row r="138" spans="1:36" s="3528" customFormat="1">
      <c r="A138" s="1"/>
      <c r="B138" s="1"/>
      <c r="C138" s="3"/>
      <c r="D138" s="3"/>
      <c r="E138" s="3527"/>
      <c r="F138" s="1"/>
      <c r="G138" s="1"/>
      <c r="H138" s="1"/>
      <c r="I138" s="1"/>
      <c r="J138" s="1"/>
      <c r="K138" s="1"/>
      <c r="L138" s="3899"/>
      <c r="M138" s="1"/>
      <c r="N138" s="1"/>
      <c r="O138" s="1"/>
      <c r="P138" s="1"/>
      <c r="Q138" s="1"/>
      <c r="R138" s="3899"/>
      <c r="S138" s="3"/>
      <c r="T138" s="1"/>
      <c r="U138" s="3529"/>
      <c r="V138" s="1"/>
      <c r="W138" s="3899"/>
      <c r="X138" s="3"/>
      <c r="Y138" s="1"/>
      <c r="Z138" s="3529"/>
      <c r="AA138" s="1"/>
      <c r="AB138" s="3899"/>
      <c r="AC138" s="3890"/>
      <c r="AD138" s="3890"/>
      <c r="AE138" s="3890"/>
      <c r="AF138" s="3890"/>
      <c r="AG138" s="1"/>
      <c r="AH138" s="1"/>
      <c r="AI138" s="1"/>
      <c r="AJ138" s="1"/>
    </row>
    <row r="139" spans="1:36" s="3528" customFormat="1">
      <c r="A139" s="1"/>
      <c r="B139" s="1"/>
      <c r="C139" s="3"/>
      <c r="D139" s="3"/>
      <c r="E139" s="3527"/>
      <c r="F139" s="1"/>
      <c r="G139" s="1"/>
      <c r="H139" s="1"/>
      <c r="I139" s="1"/>
      <c r="J139" s="1"/>
      <c r="K139" s="1"/>
      <c r="L139" s="3899"/>
      <c r="M139" s="1"/>
      <c r="N139" s="1"/>
      <c r="O139" s="1"/>
      <c r="P139" s="1"/>
      <c r="Q139" s="1"/>
      <c r="R139" s="3899"/>
      <c r="S139" s="3"/>
      <c r="T139" s="1"/>
      <c r="U139" s="3529"/>
      <c r="V139" s="1"/>
      <c r="W139" s="3899"/>
      <c r="X139" s="3"/>
      <c r="Y139" s="1"/>
      <c r="Z139" s="3529"/>
      <c r="AA139" s="1"/>
      <c r="AB139" s="3899"/>
      <c r="AC139" s="3890"/>
      <c r="AD139" s="3890"/>
      <c r="AE139" s="3890"/>
      <c r="AF139" s="3890"/>
      <c r="AG139" s="1"/>
      <c r="AH139" s="1"/>
      <c r="AI139" s="1"/>
      <c r="AJ139" s="1"/>
    </row>
    <row r="140" spans="1:36" s="3528" customFormat="1">
      <c r="A140" s="1"/>
      <c r="B140" s="1"/>
      <c r="C140" s="3"/>
      <c r="D140" s="3"/>
      <c r="E140" s="3527"/>
      <c r="F140" s="1"/>
      <c r="G140" s="1"/>
      <c r="H140" s="1"/>
      <c r="I140" s="1"/>
      <c r="J140" s="1"/>
      <c r="K140" s="1"/>
      <c r="L140" s="3899"/>
      <c r="M140" s="1"/>
      <c r="N140" s="1"/>
      <c r="O140" s="1"/>
      <c r="P140" s="1"/>
      <c r="Q140" s="1"/>
      <c r="R140" s="3899"/>
      <c r="S140" s="3"/>
      <c r="T140" s="1"/>
      <c r="U140" s="3529"/>
      <c r="V140" s="1"/>
      <c r="W140" s="3899"/>
      <c r="X140" s="3"/>
      <c r="Y140" s="1"/>
      <c r="Z140" s="3529"/>
      <c r="AA140" s="1"/>
      <c r="AB140" s="3899"/>
      <c r="AC140" s="3890"/>
      <c r="AD140" s="3890"/>
      <c r="AE140" s="3890"/>
      <c r="AF140" s="3890"/>
      <c r="AG140" s="1"/>
      <c r="AH140" s="1"/>
      <c r="AI140" s="1"/>
      <c r="AJ140" s="1"/>
    </row>
    <row r="141" spans="1:36" s="3528" customFormat="1">
      <c r="A141" s="1"/>
      <c r="B141" s="1"/>
      <c r="C141" s="3"/>
      <c r="D141" s="3"/>
      <c r="E141" s="3527"/>
      <c r="F141" s="1"/>
      <c r="G141" s="1"/>
      <c r="H141" s="1"/>
      <c r="I141" s="1"/>
      <c r="J141" s="1"/>
      <c r="K141" s="1"/>
      <c r="L141" s="3899"/>
      <c r="M141" s="1"/>
      <c r="N141" s="1"/>
      <c r="O141" s="1"/>
      <c r="P141" s="1"/>
      <c r="Q141" s="1"/>
      <c r="R141" s="3899"/>
      <c r="S141" s="3"/>
      <c r="T141" s="1"/>
      <c r="U141" s="3529"/>
      <c r="V141" s="1"/>
      <c r="W141" s="3899"/>
      <c r="X141" s="3"/>
      <c r="Y141" s="1"/>
      <c r="Z141" s="3529"/>
      <c r="AA141" s="1"/>
      <c r="AB141" s="3899"/>
      <c r="AC141" s="3890"/>
      <c r="AD141" s="3890"/>
      <c r="AE141" s="3890"/>
      <c r="AF141" s="3890"/>
      <c r="AG141" s="1"/>
      <c r="AH141" s="1"/>
      <c r="AI141" s="1"/>
      <c r="AJ141" s="1"/>
    </row>
    <row r="142" spans="1:36" s="3528" customFormat="1">
      <c r="A142" s="1"/>
      <c r="B142" s="1"/>
      <c r="C142" s="3"/>
      <c r="D142" s="3"/>
      <c r="E142" s="3527"/>
      <c r="F142" s="1"/>
      <c r="G142" s="1"/>
      <c r="H142" s="1"/>
      <c r="I142" s="1"/>
      <c r="J142" s="1"/>
      <c r="K142" s="1"/>
      <c r="L142" s="3899"/>
      <c r="M142" s="1"/>
      <c r="N142" s="1"/>
      <c r="O142" s="1"/>
      <c r="P142" s="1"/>
      <c r="Q142" s="1"/>
      <c r="R142" s="3899"/>
      <c r="S142" s="3"/>
      <c r="T142" s="1"/>
      <c r="U142" s="3529"/>
      <c r="V142" s="1"/>
      <c r="W142" s="3899"/>
      <c r="X142" s="3"/>
      <c r="Y142" s="1"/>
      <c r="Z142" s="3529"/>
      <c r="AA142" s="1"/>
      <c r="AB142" s="3899"/>
      <c r="AC142" s="3890"/>
      <c r="AD142" s="3890"/>
      <c r="AE142" s="3890"/>
      <c r="AF142" s="3890"/>
      <c r="AG142" s="1"/>
      <c r="AH142" s="1"/>
      <c r="AI142" s="1"/>
      <c r="AJ142" s="1"/>
    </row>
    <row r="143" spans="1:36" s="3528" customFormat="1">
      <c r="A143" s="1"/>
      <c r="B143" s="1"/>
      <c r="C143" s="3"/>
      <c r="D143" s="3"/>
      <c r="E143" s="3527"/>
      <c r="F143" s="1"/>
      <c r="G143" s="1"/>
      <c r="H143" s="1"/>
      <c r="I143" s="1"/>
      <c r="J143" s="1"/>
      <c r="K143" s="1"/>
      <c r="L143" s="3899"/>
      <c r="M143" s="1"/>
      <c r="N143" s="1"/>
      <c r="O143" s="1"/>
      <c r="P143" s="1"/>
      <c r="Q143" s="1"/>
      <c r="R143" s="3899"/>
      <c r="S143" s="3"/>
      <c r="T143" s="1"/>
      <c r="U143" s="3529"/>
      <c r="V143" s="1"/>
      <c r="W143" s="3899"/>
      <c r="X143" s="3"/>
      <c r="Y143" s="1"/>
      <c r="Z143" s="3529"/>
      <c r="AA143" s="1"/>
      <c r="AB143" s="3899"/>
      <c r="AC143" s="3890"/>
      <c r="AD143" s="3890"/>
      <c r="AE143" s="3890"/>
      <c r="AF143" s="3890"/>
      <c r="AG143" s="1"/>
      <c r="AH143" s="1"/>
      <c r="AI143" s="1"/>
      <c r="AJ143" s="1"/>
    </row>
    <row r="144" spans="1:36" s="3528" customFormat="1">
      <c r="A144" s="1"/>
      <c r="B144" s="1"/>
      <c r="C144" s="3"/>
      <c r="D144" s="3"/>
      <c r="E144" s="3527"/>
      <c r="F144" s="1"/>
      <c r="G144" s="1"/>
      <c r="H144" s="1"/>
      <c r="I144" s="1"/>
      <c r="J144" s="1"/>
      <c r="K144" s="1"/>
      <c r="L144" s="3899"/>
      <c r="M144" s="1"/>
      <c r="N144" s="1"/>
      <c r="O144" s="1"/>
      <c r="P144" s="1"/>
      <c r="Q144" s="1"/>
      <c r="R144" s="3899"/>
      <c r="S144" s="3"/>
      <c r="T144" s="1"/>
      <c r="U144" s="3529"/>
      <c r="V144" s="1"/>
      <c r="W144" s="3899"/>
      <c r="X144" s="3"/>
      <c r="Y144" s="1"/>
      <c r="Z144" s="3529"/>
      <c r="AA144" s="1"/>
      <c r="AB144" s="3899"/>
      <c r="AC144" s="3890"/>
      <c r="AD144" s="3890"/>
      <c r="AE144" s="3890"/>
      <c r="AF144" s="3890"/>
      <c r="AG144" s="1"/>
      <c r="AH144" s="1"/>
      <c r="AI144" s="1"/>
      <c r="AJ144" s="1"/>
    </row>
    <row r="145" spans="1:36" s="3528" customFormat="1">
      <c r="A145" s="1"/>
      <c r="B145" s="1"/>
      <c r="C145" s="3"/>
      <c r="D145" s="3"/>
      <c r="E145" s="3527"/>
      <c r="F145" s="1"/>
      <c r="G145" s="1"/>
      <c r="H145" s="1"/>
      <c r="I145" s="1"/>
      <c r="J145" s="1"/>
      <c r="K145" s="1"/>
      <c r="L145" s="3899"/>
      <c r="M145" s="1"/>
      <c r="N145" s="1"/>
      <c r="O145" s="1"/>
      <c r="P145" s="1"/>
      <c r="Q145" s="1"/>
      <c r="R145" s="3899"/>
      <c r="S145" s="3"/>
      <c r="T145" s="1"/>
      <c r="U145" s="3529"/>
      <c r="V145" s="1"/>
      <c r="W145" s="3899"/>
      <c r="X145" s="3"/>
      <c r="Y145" s="1"/>
      <c r="Z145" s="3529"/>
      <c r="AA145" s="1"/>
      <c r="AB145" s="3899"/>
      <c r="AC145" s="3890"/>
      <c r="AD145" s="3890"/>
      <c r="AE145" s="3890"/>
      <c r="AF145" s="3890"/>
      <c r="AG145" s="1"/>
      <c r="AH145" s="1"/>
      <c r="AI145" s="1"/>
      <c r="AJ145" s="1"/>
    </row>
    <row r="146" spans="1:36" s="3528" customFormat="1">
      <c r="A146" s="1"/>
      <c r="B146" s="1"/>
      <c r="C146" s="3"/>
      <c r="D146" s="3"/>
      <c r="E146" s="3527"/>
      <c r="F146" s="1"/>
      <c r="G146" s="1"/>
      <c r="H146" s="1"/>
      <c r="I146" s="1"/>
      <c r="J146" s="1"/>
      <c r="K146" s="1"/>
      <c r="L146" s="3899"/>
      <c r="M146" s="1"/>
      <c r="N146" s="1"/>
      <c r="O146" s="1"/>
      <c r="P146" s="1"/>
      <c r="Q146" s="1"/>
      <c r="R146" s="3899"/>
      <c r="S146" s="3"/>
      <c r="T146" s="1"/>
      <c r="U146" s="3529"/>
      <c r="V146" s="1"/>
      <c r="W146" s="3899"/>
      <c r="X146" s="3"/>
      <c r="Y146" s="1"/>
      <c r="Z146" s="3529"/>
      <c r="AA146" s="1"/>
      <c r="AB146" s="3899"/>
      <c r="AC146" s="3890"/>
      <c r="AD146" s="3890"/>
      <c r="AE146" s="3890"/>
      <c r="AF146" s="3890"/>
      <c r="AG146" s="1"/>
      <c r="AH146" s="1"/>
      <c r="AI146" s="1"/>
      <c r="AJ146" s="1"/>
    </row>
    <row r="147" spans="1:36" s="3528" customFormat="1">
      <c r="A147" s="1"/>
      <c r="B147" s="1"/>
      <c r="C147" s="3"/>
      <c r="D147" s="3"/>
      <c r="E147" s="3527"/>
      <c r="F147" s="1"/>
      <c r="G147" s="1"/>
      <c r="H147" s="1"/>
      <c r="I147" s="1"/>
      <c r="J147" s="1"/>
      <c r="K147" s="1"/>
      <c r="L147" s="3899"/>
      <c r="M147" s="1"/>
      <c r="N147" s="1"/>
      <c r="O147" s="1"/>
      <c r="P147" s="1"/>
      <c r="Q147" s="1"/>
      <c r="R147" s="3899"/>
      <c r="S147" s="3"/>
      <c r="T147" s="1"/>
      <c r="U147" s="3529"/>
      <c r="V147" s="1"/>
      <c r="W147" s="3899"/>
      <c r="X147" s="3"/>
      <c r="Y147" s="1"/>
      <c r="Z147" s="3529"/>
      <c r="AA147" s="1"/>
      <c r="AB147" s="3899"/>
      <c r="AC147" s="3890"/>
      <c r="AD147" s="3890"/>
      <c r="AE147" s="3890"/>
      <c r="AF147" s="3890"/>
      <c r="AG147" s="1"/>
      <c r="AH147" s="1"/>
      <c r="AI147" s="1"/>
      <c r="AJ147" s="1"/>
    </row>
    <row r="148" spans="1:36" s="3528" customFormat="1">
      <c r="A148" s="1"/>
      <c r="B148" s="1"/>
      <c r="C148" s="3"/>
      <c r="D148" s="3"/>
      <c r="E148" s="3527"/>
      <c r="F148" s="1"/>
      <c r="G148" s="1"/>
      <c r="H148" s="1"/>
      <c r="I148" s="1"/>
      <c r="J148" s="1"/>
      <c r="K148" s="1"/>
      <c r="L148" s="3899"/>
      <c r="M148" s="1"/>
      <c r="N148" s="1"/>
      <c r="O148" s="1"/>
      <c r="P148" s="1"/>
      <c r="Q148" s="1"/>
      <c r="R148" s="3899"/>
      <c r="S148" s="3"/>
      <c r="T148" s="1"/>
      <c r="U148" s="3529"/>
      <c r="V148" s="1"/>
      <c r="W148" s="3899"/>
      <c r="X148" s="3"/>
      <c r="Y148" s="1"/>
      <c r="Z148" s="3529"/>
      <c r="AA148" s="1"/>
      <c r="AB148" s="3899"/>
      <c r="AC148" s="3890"/>
      <c r="AD148" s="3890"/>
      <c r="AE148" s="3890"/>
      <c r="AF148" s="3890"/>
      <c r="AG148" s="1"/>
      <c r="AH148" s="1"/>
      <c r="AI148" s="1"/>
      <c r="AJ148" s="1"/>
    </row>
    <row r="149" spans="1:36" s="3528" customFormat="1">
      <c r="A149" s="1"/>
      <c r="B149" s="1"/>
      <c r="C149" s="3"/>
      <c r="D149" s="3"/>
      <c r="E149" s="3527"/>
      <c r="F149" s="1"/>
      <c r="G149" s="1"/>
      <c r="H149" s="1"/>
      <c r="I149" s="1"/>
      <c r="J149" s="1"/>
      <c r="K149" s="1"/>
      <c r="L149" s="3899"/>
      <c r="M149" s="1"/>
      <c r="N149" s="1"/>
      <c r="O149" s="1"/>
      <c r="P149" s="1"/>
      <c r="Q149" s="1"/>
      <c r="R149" s="3899"/>
      <c r="S149" s="3"/>
      <c r="T149" s="1"/>
      <c r="U149" s="3529"/>
      <c r="V149" s="1"/>
      <c r="W149" s="3899"/>
      <c r="X149" s="3"/>
      <c r="Y149" s="1"/>
      <c r="Z149" s="3529"/>
      <c r="AA149" s="1"/>
      <c r="AB149" s="3899"/>
      <c r="AC149" s="3890"/>
      <c r="AD149" s="3890"/>
      <c r="AE149" s="3890"/>
      <c r="AF149" s="3890"/>
      <c r="AG149" s="1"/>
      <c r="AH149" s="1"/>
      <c r="AI149" s="1"/>
      <c r="AJ149" s="1"/>
    </row>
    <row r="150" spans="1:36" s="3528" customFormat="1">
      <c r="A150" s="1"/>
      <c r="B150" s="1"/>
      <c r="C150" s="3"/>
      <c r="D150" s="3"/>
      <c r="E150" s="3527"/>
      <c r="F150" s="1"/>
      <c r="G150" s="1"/>
      <c r="H150" s="1"/>
      <c r="I150" s="1"/>
      <c r="J150" s="1"/>
      <c r="K150" s="1"/>
      <c r="L150" s="3899"/>
      <c r="M150" s="1"/>
      <c r="N150" s="1"/>
      <c r="O150" s="1"/>
      <c r="P150" s="1"/>
      <c r="Q150" s="1"/>
      <c r="R150" s="3899"/>
      <c r="S150" s="3"/>
      <c r="T150" s="1"/>
      <c r="U150" s="3529"/>
      <c r="V150" s="1"/>
      <c r="W150" s="3899"/>
      <c r="X150" s="3"/>
      <c r="Y150" s="1"/>
      <c r="Z150" s="3529"/>
      <c r="AA150" s="1"/>
      <c r="AB150" s="3899"/>
      <c r="AC150" s="3890"/>
      <c r="AD150" s="3890"/>
      <c r="AE150" s="3890"/>
      <c r="AF150" s="3890"/>
      <c r="AG150" s="1"/>
      <c r="AH150" s="1"/>
      <c r="AI150" s="1"/>
      <c r="AJ150" s="1"/>
    </row>
    <row r="151" spans="1:36" s="3528" customFormat="1">
      <c r="A151" s="1"/>
      <c r="B151" s="1"/>
      <c r="C151" s="3"/>
      <c r="D151" s="3"/>
      <c r="E151" s="3527"/>
      <c r="F151" s="1"/>
      <c r="G151" s="1"/>
      <c r="H151" s="1"/>
      <c r="I151" s="1"/>
      <c r="J151" s="1"/>
      <c r="K151" s="1"/>
      <c r="L151" s="3899"/>
      <c r="M151" s="1"/>
      <c r="N151" s="1"/>
      <c r="O151" s="1"/>
      <c r="P151" s="1"/>
      <c r="Q151" s="1"/>
      <c r="R151" s="3899"/>
      <c r="S151" s="3"/>
      <c r="T151" s="1"/>
      <c r="U151" s="3529"/>
      <c r="V151" s="1"/>
      <c r="W151" s="3899"/>
      <c r="X151" s="3"/>
      <c r="Y151" s="1"/>
      <c r="Z151" s="3529"/>
      <c r="AA151" s="1"/>
      <c r="AB151" s="3899"/>
      <c r="AC151" s="3890"/>
      <c r="AD151" s="3890"/>
      <c r="AE151" s="3890"/>
      <c r="AF151" s="3890"/>
      <c r="AG151" s="1"/>
      <c r="AH151" s="1"/>
      <c r="AI151" s="1"/>
      <c r="AJ151" s="1"/>
    </row>
    <row r="152" spans="1:36" s="3528" customFormat="1">
      <c r="A152" s="1"/>
      <c r="B152" s="1"/>
      <c r="C152" s="3"/>
      <c r="D152" s="3"/>
      <c r="E152" s="3527"/>
      <c r="F152" s="1"/>
      <c r="G152" s="1"/>
      <c r="H152" s="1"/>
      <c r="I152" s="1"/>
      <c r="J152" s="1"/>
      <c r="K152" s="1"/>
      <c r="L152" s="3899"/>
      <c r="M152" s="1"/>
      <c r="N152" s="1"/>
      <c r="O152" s="1"/>
      <c r="P152" s="1"/>
      <c r="Q152" s="1"/>
      <c r="R152" s="3899"/>
      <c r="S152" s="3"/>
      <c r="T152" s="1"/>
      <c r="U152" s="3529"/>
      <c r="V152" s="1"/>
      <c r="W152" s="3899"/>
      <c r="X152" s="3"/>
      <c r="Y152" s="1"/>
      <c r="Z152" s="3529"/>
      <c r="AA152" s="1"/>
      <c r="AB152" s="3899"/>
      <c r="AC152" s="3890"/>
      <c r="AD152" s="3890"/>
      <c r="AE152" s="3890"/>
      <c r="AF152" s="3890"/>
      <c r="AG152" s="1"/>
      <c r="AH152" s="1"/>
      <c r="AI152" s="1"/>
      <c r="AJ152" s="1"/>
    </row>
    <row r="153" spans="1:36" s="3528" customFormat="1">
      <c r="A153" s="1"/>
      <c r="B153" s="1"/>
      <c r="C153" s="3"/>
      <c r="D153" s="3"/>
      <c r="E153" s="3527"/>
      <c r="F153" s="1"/>
      <c r="G153" s="1"/>
      <c r="H153" s="1"/>
      <c r="I153" s="1"/>
      <c r="J153" s="1"/>
      <c r="K153" s="1"/>
      <c r="L153" s="3899"/>
      <c r="M153" s="1"/>
      <c r="N153" s="1"/>
      <c r="O153" s="1"/>
      <c r="P153" s="1"/>
      <c r="Q153" s="1"/>
      <c r="R153" s="3899"/>
      <c r="S153" s="3"/>
      <c r="T153" s="1"/>
      <c r="U153" s="3529"/>
      <c r="V153" s="1"/>
      <c r="W153" s="3899"/>
      <c r="X153" s="3"/>
      <c r="Y153" s="1"/>
      <c r="Z153" s="3529"/>
      <c r="AA153" s="1"/>
      <c r="AB153" s="3899"/>
      <c r="AC153" s="3890"/>
      <c r="AD153" s="3890"/>
      <c r="AE153" s="3890"/>
      <c r="AF153" s="3890"/>
      <c r="AG153" s="1"/>
      <c r="AH153" s="1"/>
      <c r="AI153" s="1"/>
      <c r="AJ153" s="1"/>
    </row>
    <row r="154" spans="1:36" s="3528" customFormat="1">
      <c r="A154" s="1"/>
      <c r="B154" s="1"/>
      <c r="C154" s="3"/>
      <c r="D154" s="3"/>
      <c r="E154" s="3527"/>
      <c r="F154" s="1"/>
      <c r="G154" s="1"/>
      <c r="H154" s="1"/>
      <c r="I154" s="1"/>
      <c r="J154" s="1"/>
      <c r="K154" s="1"/>
      <c r="L154" s="3899"/>
      <c r="M154" s="1"/>
      <c r="N154" s="1"/>
      <c r="O154" s="1"/>
      <c r="P154" s="1"/>
      <c r="Q154" s="1"/>
      <c r="R154" s="3899"/>
      <c r="S154" s="3"/>
      <c r="T154" s="1"/>
      <c r="U154" s="3529"/>
      <c r="V154" s="1"/>
      <c r="W154" s="3899"/>
      <c r="X154" s="3"/>
      <c r="Y154" s="1"/>
      <c r="Z154" s="3529"/>
      <c r="AA154" s="1"/>
      <c r="AB154" s="3899"/>
      <c r="AC154" s="3890"/>
      <c r="AD154" s="3890"/>
      <c r="AE154" s="3890"/>
      <c r="AF154" s="3890"/>
      <c r="AG154" s="1"/>
      <c r="AH154" s="1"/>
      <c r="AI154" s="1"/>
      <c r="AJ154" s="1"/>
    </row>
    <row r="155" spans="1:36" s="3528" customFormat="1">
      <c r="A155" s="1"/>
      <c r="B155" s="1"/>
      <c r="C155" s="3"/>
      <c r="D155" s="3"/>
      <c r="E155" s="3527"/>
      <c r="F155" s="1"/>
      <c r="G155" s="1"/>
      <c r="H155" s="1"/>
      <c r="I155" s="1"/>
      <c r="J155" s="1"/>
      <c r="K155" s="1"/>
      <c r="L155" s="3899"/>
      <c r="M155" s="1"/>
      <c r="N155" s="1"/>
      <c r="O155" s="1"/>
      <c r="P155" s="1"/>
      <c r="Q155" s="1"/>
      <c r="R155" s="3899"/>
      <c r="S155" s="3"/>
      <c r="T155" s="1"/>
      <c r="U155" s="3529"/>
      <c r="V155" s="1"/>
      <c r="W155" s="3899"/>
      <c r="X155" s="3"/>
      <c r="Y155" s="1"/>
      <c r="Z155" s="3529"/>
      <c r="AA155" s="1"/>
      <c r="AB155" s="3899"/>
      <c r="AC155" s="3890"/>
      <c r="AD155" s="3890"/>
      <c r="AE155" s="3890"/>
      <c r="AF155" s="3890"/>
      <c r="AG155" s="1"/>
      <c r="AH155" s="1"/>
      <c r="AI155" s="1"/>
      <c r="AJ155" s="1"/>
    </row>
    <row r="156" spans="1:36" s="3528" customFormat="1">
      <c r="A156" s="1"/>
      <c r="B156" s="1"/>
      <c r="C156" s="3"/>
      <c r="D156" s="3"/>
      <c r="E156" s="3527"/>
      <c r="F156" s="1"/>
      <c r="G156" s="1"/>
      <c r="H156" s="1"/>
      <c r="I156" s="1"/>
      <c r="J156" s="1"/>
      <c r="K156" s="1"/>
      <c r="L156" s="3899"/>
      <c r="M156" s="1"/>
      <c r="N156" s="1"/>
      <c r="O156" s="1"/>
      <c r="P156" s="1"/>
      <c r="Q156" s="1"/>
      <c r="R156" s="3899"/>
      <c r="S156" s="3"/>
      <c r="T156" s="1"/>
      <c r="U156" s="3529"/>
      <c r="V156" s="1"/>
      <c r="W156" s="3899"/>
      <c r="X156" s="3"/>
      <c r="Y156" s="1"/>
      <c r="Z156" s="3529"/>
      <c r="AA156" s="1"/>
      <c r="AB156" s="3899"/>
      <c r="AC156" s="3890"/>
      <c r="AD156" s="3890"/>
      <c r="AE156" s="3890"/>
      <c r="AF156" s="3890"/>
      <c r="AG156" s="1"/>
      <c r="AH156" s="1"/>
      <c r="AI156" s="1"/>
      <c r="AJ156" s="1"/>
    </row>
    <row r="157" spans="1:36" s="3528" customFormat="1">
      <c r="A157" s="1"/>
      <c r="B157" s="1"/>
      <c r="C157" s="3"/>
      <c r="D157" s="3"/>
      <c r="E157" s="3527"/>
      <c r="F157" s="1"/>
      <c r="G157" s="1"/>
      <c r="H157" s="1"/>
      <c r="I157" s="1"/>
      <c r="J157" s="1"/>
      <c r="K157" s="1"/>
      <c r="L157" s="3899"/>
      <c r="M157" s="1"/>
      <c r="N157" s="1"/>
      <c r="O157" s="1"/>
      <c r="P157" s="1"/>
      <c r="Q157" s="1"/>
      <c r="R157" s="3899"/>
      <c r="S157" s="3"/>
      <c r="T157" s="1"/>
      <c r="U157" s="3529"/>
      <c r="V157" s="1"/>
      <c r="W157" s="3899"/>
      <c r="X157" s="3"/>
      <c r="Y157" s="1"/>
      <c r="Z157" s="3529"/>
      <c r="AA157" s="1"/>
      <c r="AB157" s="3899"/>
      <c r="AC157" s="3890"/>
      <c r="AD157" s="3890"/>
      <c r="AE157" s="3890"/>
      <c r="AF157" s="3890"/>
      <c r="AG157" s="1"/>
      <c r="AH157" s="1"/>
      <c r="AI157" s="1"/>
      <c r="AJ157" s="1"/>
    </row>
    <row r="158" spans="1:36" s="3528" customFormat="1">
      <c r="A158" s="1"/>
      <c r="B158" s="1"/>
      <c r="C158" s="3"/>
      <c r="D158" s="3"/>
      <c r="E158" s="3527"/>
      <c r="F158" s="1"/>
      <c r="G158" s="1"/>
      <c r="H158" s="1"/>
      <c r="I158" s="1"/>
      <c r="J158" s="1"/>
      <c r="K158" s="1"/>
      <c r="L158" s="3899"/>
      <c r="M158" s="1"/>
      <c r="N158" s="1"/>
      <c r="O158" s="1"/>
      <c r="P158" s="1"/>
      <c r="Q158" s="1"/>
      <c r="R158" s="3899"/>
      <c r="S158" s="3"/>
      <c r="T158" s="1"/>
      <c r="U158" s="3529"/>
      <c r="V158" s="1"/>
      <c r="W158" s="3899"/>
      <c r="X158" s="3"/>
      <c r="Y158" s="1"/>
      <c r="Z158" s="3529"/>
      <c r="AA158" s="1"/>
      <c r="AB158" s="3899"/>
      <c r="AC158" s="3890"/>
      <c r="AD158" s="3890"/>
      <c r="AE158" s="3890"/>
      <c r="AF158" s="3890"/>
      <c r="AG158" s="1"/>
      <c r="AH158" s="1"/>
      <c r="AI158" s="1"/>
      <c r="AJ158" s="1"/>
    </row>
    <row r="159" spans="1:36" s="3528" customFormat="1">
      <c r="A159" s="1"/>
      <c r="B159" s="1"/>
      <c r="C159" s="3"/>
      <c r="D159" s="3"/>
      <c r="E159" s="3527"/>
      <c r="F159" s="1"/>
      <c r="G159" s="1"/>
      <c r="H159" s="1"/>
      <c r="I159" s="1"/>
      <c r="J159" s="1"/>
      <c r="K159" s="1"/>
      <c r="L159" s="3899"/>
      <c r="M159" s="1"/>
      <c r="N159" s="1"/>
      <c r="O159" s="1"/>
      <c r="P159" s="1"/>
      <c r="Q159" s="1"/>
      <c r="R159" s="3899"/>
      <c r="S159" s="3"/>
      <c r="T159" s="1"/>
      <c r="U159" s="3529"/>
      <c r="V159" s="1"/>
      <c r="W159" s="3899"/>
      <c r="X159" s="3"/>
      <c r="Y159" s="1"/>
      <c r="Z159" s="3529"/>
      <c r="AA159" s="1"/>
      <c r="AB159" s="3899"/>
      <c r="AC159" s="3890"/>
      <c r="AD159" s="3890"/>
      <c r="AE159" s="3890"/>
      <c r="AF159" s="3890"/>
      <c r="AG159" s="1"/>
      <c r="AH159" s="1"/>
      <c r="AI159" s="1"/>
      <c r="AJ159" s="1"/>
    </row>
    <row r="160" spans="1:36" s="3528" customFormat="1">
      <c r="A160" s="1"/>
      <c r="B160" s="1"/>
      <c r="C160" s="3"/>
      <c r="D160" s="3"/>
      <c r="E160" s="3527"/>
      <c r="F160" s="1"/>
      <c r="G160" s="1"/>
      <c r="H160" s="1"/>
      <c r="I160" s="1"/>
      <c r="J160" s="1"/>
      <c r="K160" s="1"/>
      <c r="L160" s="3899"/>
      <c r="M160" s="1"/>
      <c r="N160" s="1"/>
      <c r="O160" s="1"/>
      <c r="P160" s="1"/>
      <c r="Q160" s="1"/>
      <c r="R160" s="3899"/>
      <c r="S160" s="3"/>
      <c r="T160" s="1"/>
      <c r="U160" s="3529"/>
      <c r="V160" s="1"/>
      <c r="W160" s="3899"/>
      <c r="X160" s="3"/>
      <c r="Y160" s="1"/>
      <c r="Z160" s="3529"/>
      <c r="AA160" s="1"/>
      <c r="AB160" s="3899"/>
      <c r="AC160" s="3890"/>
      <c r="AD160" s="3890"/>
      <c r="AE160" s="3890"/>
      <c r="AF160" s="3890"/>
      <c r="AG160" s="1"/>
      <c r="AH160" s="1"/>
      <c r="AI160" s="1"/>
      <c r="AJ160" s="1"/>
    </row>
    <row r="161" spans="1:36" s="3528" customFormat="1">
      <c r="A161" s="1"/>
      <c r="B161" s="1"/>
      <c r="C161" s="3"/>
      <c r="D161" s="3"/>
      <c r="E161" s="3527"/>
      <c r="F161" s="1"/>
      <c r="G161" s="1"/>
      <c r="H161" s="1"/>
      <c r="I161" s="1"/>
      <c r="J161" s="1"/>
      <c r="K161" s="1"/>
      <c r="L161" s="3899"/>
      <c r="M161" s="1"/>
      <c r="N161" s="1"/>
      <c r="O161" s="1"/>
      <c r="P161" s="1"/>
      <c r="Q161" s="1"/>
      <c r="R161" s="3899"/>
      <c r="S161" s="3"/>
      <c r="T161" s="1"/>
      <c r="U161" s="3529"/>
      <c r="V161" s="1"/>
      <c r="W161" s="3899"/>
      <c r="X161" s="3"/>
      <c r="Y161" s="1"/>
      <c r="Z161" s="3529"/>
      <c r="AA161" s="1"/>
      <c r="AB161" s="3899"/>
      <c r="AC161" s="3890"/>
      <c r="AD161" s="3890"/>
      <c r="AE161" s="3890"/>
      <c r="AF161" s="3890"/>
      <c r="AG161" s="1"/>
      <c r="AH161" s="1"/>
      <c r="AI161" s="1"/>
      <c r="AJ161" s="1"/>
    </row>
    <row r="162" spans="1:36" s="3528" customFormat="1">
      <c r="A162" s="1"/>
      <c r="B162" s="1"/>
      <c r="C162" s="3"/>
      <c r="D162" s="3"/>
      <c r="E162" s="3527"/>
      <c r="F162" s="1"/>
      <c r="G162" s="1"/>
      <c r="H162" s="1"/>
      <c r="I162" s="1"/>
      <c r="J162" s="1"/>
      <c r="K162" s="1"/>
      <c r="L162" s="3899"/>
      <c r="M162" s="1"/>
      <c r="N162" s="1"/>
      <c r="O162" s="1"/>
      <c r="P162" s="1"/>
      <c r="Q162" s="1"/>
      <c r="R162" s="3899"/>
      <c r="S162" s="3"/>
      <c r="T162" s="1"/>
      <c r="U162" s="3529"/>
      <c r="V162" s="1"/>
      <c r="W162" s="3899"/>
      <c r="X162" s="3"/>
      <c r="Y162" s="1"/>
      <c r="Z162" s="3529"/>
      <c r="AA162" s="1"/>
      <c r="AB162" s="3899"/>
      <c r="AC162" s="3890"/>
      <c r="AD162" s="3890"/>
      <c r="AE162" s="3890"/>
      <c r="AF162" s="3890"/>
      <c r="AG162" s="1"/>
      <c r="AH162" s="1"/>
      <c r="AI162" s="1"/>
      <c r="AJ162" s="1"/>
    </row>
    <row r="163" spans="1:36" s="3528" customFormat="1">
      <c r="A163" s="1"/>
      <c r="B163" s="1"/>
      <c r="C163" s="3"/>
      <c r="D163" s="3"/>
      <c r="E163" s="3527"/>
      <c r="F163" s="1"/>
      <c r="G163" s="1"/>
      <c r="H163" s="1"/>
      <c r="I163" s="1"/>
      <c r="J163" s="1"/>
      <c r="K163" s="1"/>
      <c r="L163" s="3899"/>
      <c r="M163" s="1"/>
      <c r="N163" s="1"/>
      <c r="O163" s="1"/>
      <c r="P163" s="1"/>
      <c r="Q163" s="1"/>
      <c r="R163" s="3899"/>
      <c r="S163" s="3"/>
      <c r="T163" s="1"/>
      <c r="U163" s="3529"/>
      <c r="V163" s="1"/>
      <c r="W163" s="3899"/>
      <c r="X163" s="3"/>
      <c r="Y163" s="1"/>
      <c r="Z163" s="3529"/>
      <c r="AA163" s="1"/>
      <c r="AB163" s="3899"/>
      <c r="AC163" s="3890"/>
      <c r="AD163" s="3890"/>
      <c r="AE163" s="3890"/>
      <c r="AF163" s="3890"/>
      <c r="AG163" s="1"/>
      <c r="AH163" s="1"/>
      <c r="AI163" s="1"/>
      <c r="AJ163" s="1"/>
    </row>
    <row r="164" spans="1:36" s="3528" customFormat="1">
      <c r="A164" s="1"/>
      <c r="B164" s="1"/>
      <c r="C164" s="3"/>
      <c r="D164" s="3"/>
      <c r="E164" s="3527"/>
      <c r="F164" s="1"/>
      <c r="G164" s="1"/>
      <c r="H164" s="1"/>
      <c r="I164" s="1"/>
      <c r="J164" s="1"/>
      <c r="K164" s="1"/>
      <c r="L164" s="3899"/>
      <c r="M164" s="1"/>
      <c r="N164" s="1"/>
      <c r="O164" s="1"/>
      <c r="P164" s="1"/>
      <c r="Q164" s="1"/>
      <c r="R164" s="3899"/>
      <c r="S164" s="3"/>
      <c r="T164" s="1"/>
      <c r="U164" s="3529"/>
      <c r="V164" s="1"/>
      <c r="W164" s="3899"/>
      <c r="X164" s="3"/>
      <c r="Y164" s="1"/>
      <c r="Z164" s="3529"/>
      <c r="AA164" s="1"/>
      <c r="AB164" s="3899"/>
      <c r="AC164" s="3890"/>
      <c r="AD164" s="3890"/>
      <c r="AE164" s="3890"/>
      <c r="AF164" s="3890"/>
      <c r="AG164" s="1"/>
      <c r="AH164" s="1"/>
      <c r="AI164" s="1"/>
      <c r="AJ164" s="1"/>
    </row>
    <row r="165" spans="1:36" s="3528" customFormat="1">
      <c r="A165" s="1"/>
      <c r="B165" s="1"/>
      <c r="C165" s="3"/>
      <c r="D165" s="3"/>
      <c r="E165" s="3527"/>
      <c r="F165" s="1"/>
      <c r="G165" s="1"/>
      <c r="H165" s="1"/>
      <c r="I165" s="1"/>
      <c r="J165" s="1"/>
      <c r="K165" s="1"/>
      <c r="L165" s="3899"/>
      <c r="M165" s="1"/>
      <c r="N165" s="1"/>
      <c r="O165" s="1"/>
      <c r="P165" s="1"/>
      <c r="Q165" s="1"/>
      <c r="R165" s="3899"/>
      <c r="S165" s="3"/>
      <c r="T165" s="1"/>
      <c r="U165" s="3529"/>
      <c r="V165" s="1"/>
      <c r="W165" s="3899"/>
      <c r="X165" s="3"/>
      <c r="Y165" s="1"/>
      <c r="Z165" s="3529"/>
      <c r="AA165" s="1"/>
      <c r="AB165" s="3899"/>
      <c r="AC165" s="3890"/>
      <c r="AD165" s="3890"/>
      <c r="AE165" s="3890"/>
      <c r="AF165" s="3890"/>
      <c r="AG165" s="1"/>
      <c r="AH165" s="1"/>
      <c r="AI165" s="1"/>
      <c r="AJ165" s="1"/>
    </row>
    <row r="166" spans="1:36" s="3528" customFormat="1">
      <c r="A166" s="1"/>
      <c r="B166" s="1"/>
      <c r="C166" s="3"/>
      <c r="D166" s="3"/>
      <c r="E166" s="3527"/>
      <c r="F166" s="1"/>
      <c r="G166" s="1"/>
      <c r="H166" s="1"/>
      <c r="I166" s="1"/>
      <c r="J166" s="1"/>
      <c r="K166" s="1"/>
      <c r="L166" s="3899"/>
      <c r="M166" s="1"/>
      <c r="N166" s="1"/>
      <c r="O166" s="1"/>
      <c r="P166" s="1"/>
      <c r="Q166" s="1"/>
      <c r="R166" s="3899"/>
      <c r="S166" s="3"/>
      <c r="T166" s="1"/>
      <c r="U166" s="3529"/>
      <c r="V166" s="1"/>
      <c r="W166" s="3899"/>
      <c r="X166" s="3"/>
      <c r="Y166" s="1"/>
      <c r="Z166" s="3529"/>
      <c r="AA166" s="1"/>
      <c r="AB166" s="3899"/>
      <c r="AC166" s="3890"/>
      <c r="AD166" s="3890"/>
      <c r="AE166" s="3890"/>
      <c r="AF166" s="3890"/>
      <c r="AG166" s="1"/>
      <c r="AH166" s="1"/>
      <c r="AI166" s="1"/>
      <c r="AJ166" s="1"/>
    </row>
    <row r="167" spans="1:36" s="3528" customFormat="1">
      <c r="A167" s="1"/>
      <c r="B167" s="1"/>
      <c r="C167" s="3"/>
      <c r="D167" s="3"/>
      <c r="E167" s="3527"/>
      <c r="F167" s="1"/>
      <c r="G167" s="1"/>
      <c r="H167" s="1"/>
      <c r="I167" s="1"/>
      <c r="J167" s="1"/>
      <c r="K167" s="1"/>
      <c r="L167" s="3899"/>
      <c r="M167" s="1"/>
      <c r="N167" s="1"/>
      <c r="O167" s="1"/>
      <c r="P167" s="1"/>
      <c r="Q167" s="1"/>
      <c r="R167" s="3899"/>
      <c r="S167" s="3"/>
      <c r="T167" s="1"/>
      <c r="U167" s="3529"/>
      <c r="V167" s="1"/>
      <c r="W167" s="3899"/>
      <c r="X167" s="3"/>
      <c r="Y167" s="1"/>
      <c r="Z167" s="3529"/>
      <c r="AA167" s="1"/>
      <c r="AB167" s="3899"/>
      <c r="AC167" s="3890"/>
      <c r="AD167" s="3890"/>
      <c r="AE167" s="3890"/>
      <c r="AF167" s="3890"/>
      <c r="AG167" s="1"/>
      <c r="AH167" s="1"/>
      <c r="AI167" s="1"/>
      <c r="AJ167" s="1"/>
    </row>
    <row r="168" spans="1:36" s="3528" customFormat="1">
      <c r="A168" s="1"/>
      <c r="B168" s="1"/>
      <c r="C168" s="3"/>
      <c r="D168" s="3"/>
      <c r="E168" s="3527"/>
      <c r="F168" s="1"/>
      <c r="G168" s="1"/>
      <c r="H168" s="1"/>
      <c r="I168" s="1"/>
      <c r="J168" s="1"/>
      <c r="K168" s="1"/>
      <c r="L168" s="3899"/>
      <c r="M168" s="1"/>
      <c r="N168" s="1"/>
      <c r="O168" s="1"/>
      <c r="P168" s="1"/>
      <c r="Q168" s="1"/>
      <c r="R168" s="3899"/>
      <c r="S168" s="3"/>
      <c r="T168" s="1"/>
      <c r="U168" s="3529"/>
      <c r="V168" s="1"/>
      <c r="W168" s="3899"/>
      <c r="X168" s="3"/>
      <c r="Y168" s="1"/>
      <c r="Z168" s="3529"/>
      <c r="AA168" s="1"/>
      <c r="AB168" s="3899"/>
      <c r="AC168" s="3890"/>
      <c r="AD168" s="3890"/>
      <c r="AE168" s="3890"/>
      <c r="AF168" s="3890"/>
      <c r="AG168" s="1"/>
      <c r="AH168" s="1"/>
      <c r="AI168" s="1"/>
      <c r="AJ168" s="1"/>
    </row>
    <row r="169" spans="1:36" s="3528" customFormat="1">
      <c r="A169" s="1"/>
      <c r="B169" s="1"/>
      <c r="C169" s="3"/>
      <c r="D169" s="3"/>
      <c r="E169" s="3527"/>
      <c r="F169" s="1"/>
      <c r="G169" s="1"/>
      <c r="H169" s="1"/>
      <c r="I169" s="1"/>
      <c r="J169" s="1"/>
      <c r="K169" s="1"/>
      <c r="L169" s="3899"/>
      <c r="M169" s="1"/>
      <c r="N169" s="1"/>
      <c r="O169" s="1"/>
      <c r="P169" s="1"/>
      <c r="Q169" s="1"/>
      <c r="R169" s="3899"/>
      <c r="S169" s="3"/>
      <c r="T169" s="1"/>
      <c r="U169" s="3529"/>
      <c r="V169" s="1"/>
      <c r="W169" s="3899"/>
      <c r="X169" s="3"/>
      <c r="Y169" s="1"/>
      <c r="Z169" s="3529"/>
      <c r="AA169" s="1"/>
      <c r="AB169" s="3899"/>
      <c r="AC169" s="3890"/>
      <c r="AD169" s="3890"/>
      <c r="AE169" s="3890"/>
      <c r="AF169" s="3890"/>
      <c r="AG169" s="1"/>
      <c r="AH169" s="1"/>
      <c r="AI169" s="1"/>
      <c r="AJ169" s="1"/>
    </row>
    <row r="170" spans="1:36" s="3528" customFormat="1">
      <c r="A170" s="1"/>
      <c r="B170" s="1"/>
      <c r="C170" s="3"/>
      <c r="D170" s="3"/>
      <c r="E170" s="3527"/>
      <c r="F170" s="1"/>
      <c r="G170" s="1"/>
      <c r="H170" s="1"/>
      <c r="I170" s="1"/>
      <c r="J170" s="1"/>
      <c r="K170" s="1"/>
      <c r="L170" s="3899"/>
      <c r="M170" s="1"/>
      <c r="N170" s="1"/>
      <c r="O170" s="1"/>
      <c r="P170" s="1"/>
      <c r="Q170" s="1"/>
      <c r="R170" s="3899"/>
      <c r="S170" s="3"/>
      <c r="T170" s="1"/>
      <c r="U170" s="3529"/>
      <c r="V170" s="1"/>
      <c r="W170" s="3899"/>
      <c r="X170" s="3"/>
      <c r="Y170" s="1"/>
      <c r="Z170" s="3529"/>
      <c r="AA170" s="1"/>
      <c r="AB170" s="3899"/>
      <c r="AC170" s="3890"/>
      <c r="AD170" s="3890"/>
      <c r="AE170" s="3890"/>
      <c r="AF170" s="3890"/>
      <c r="AG170" s="1"/>
      <c r="AH170" s="1"/>
      <c r="AI170" s="1"/>
      <c r="AJ170" s="1"/>
    </row>
    <row r="171" spans="1:36" s="3528" customFormat="1">
      <c r="A171" s="1"/>
      <c r="B171" s="1"/>
      <c r="C171" s="3"/>
      <c r="D171" s="3"/>
      <c r="E171" s="3527"/>
      <c r="F171" s="1"/>
      <c r="G171" s="1"/>
      <c r="H171" s="1"/>
      <c r="I171" s="1"/>
      <c r="J171" s="1"/>
      <c r="K171" s="1"/>
      <c r="L171" s="3899"/>
      <c r="M171" s="1"/>
      <c r="N171" s="1"/>
      <c r="O171" s="1"/>
      <c r="P171" s="1"/>
      <c r="Q171" s="1"/>
      <c r="R171" s="3899"/>
      <c r="S171" s="3"/>
      <c r="T171" s="1"/>
      <c r="U171" s="3529"/>
      <c r="V171" s="1"/>
      <c r="W171" s="3899"/>
      <c r="X171" s="3"/>
      <c r="Y171" s="1"/>
      <c r="Z171" s="3529"/>
      <c r="AA171" s="1"/>
      <c r="AB171" s="3899"/>
      <c r="AC171" s="3890"/>
      <c r="AD171" s="3890"/>
      <c r="AE171" s="3890"/>
      <c r="AF171" s="3890"/>
      <c r="AG171" s="1"/>
      <c r="AH171" s="1"/>
      <c r="AI171" s="1"/>
      <c r="AJ171" s="1"/>
    </row>
    <row r="172" spans="1:36" s="3528" customFormat="1">
      <c r="A172" s="1"/>
      <c r="B172" s="1"/>
      <c r="C172" s="3"/>
      <c r="D172" s="3"/>
      <c r="E172" s="3527"/>
      <c r="F172" s="1"/>
      <c r="G172" s="1"/>
      <c r="H172" s="1"/>
      <c r="I172" s="1"/>
      <c r="J172" s="1"/>
      <c r="K172" s="1"/>
      <c r="L172" s="3899"/>
      <c r="M172" s="1"/>
      <c r="N172" s="1"/>
      <c r="O172" s="1"/>
      <c r="P172" s="1"/>
      <c r="Q172" s="1"/>
      <c r="R172" s="3899"/>
      <c r="S172" s="3"/>
      <c r="T172" s="1"/>
      <c r="U172" s="3529"/>
      <c r="V172" s="1"/>
      <c r="W172" s="3899"/>
      <c r="X172" s="3"/>
      <c r="Y172" s="1"/>
      <c r="Z172" s="3529"/>
      <c r="AA172" s="1"/>
      <c r="AB172" s="3899"/>
      <c r="AC172" s="3890"/>
      <c r="AD172" s="3890"/>
      <c r="AE172" s="3890"/>
      <c r="AF172" s="3890"/>
      <c r="AG172" s="1"/>
      <c r="AH172" s="1"/>
      <c r="AI172" s="1"/>
      <c r="AJ172" s="1"/>
    </row>
    <row r="173" spans="1:36" s="3528" customFormat="1">
      <c r="A173" s="1"/>
      <c r="B173" s="1"/>
      <c r="C173" s="3"/>
      <c r="D173" s="3"/>
      <c r="E173" s="3527"/>
      <c r="F173" s="1"/>
      <c r="G173" s="1"/>
      <c r="H173" s="1"/>
      <c r="I173" s="1"/>
      <c r="J173" s="1"/>
      <c r="K173" s="1"/>
      <c r="L173" s="3899"/>
      <c r="M173" s="1"/>
      <c r="N173" s="1"/>
      <c r="O173" s="1"/>
      <c r="P173" s="1"/>
      <c r="Q173" s="1"/>
      <c r="R173" s="3899"/>
      <c r="S173" s="3"/>
      <c r="T173" s="1"/>
      <c r="U173" s="3529"/>
      <c r="V173" s="1"/>
      <c r="W173" s="3899"/>
      <c r="X173" s="3"/>
      <c r="Y173" s="1"/>
      <c r="Z173" s="3529"/>
      <c r="AA173" s="1"/>
      <c r="AB173" s="3899"/>
      <c r="AC173" s="3890"/>
      <c r="AD173" s="3890"/>
      <c r="AE173" s="3890"/>
      <c r="AF173" s="3890"/>
      <c r="AG173" s="1"/>
      <c r="AH173" s="1"/>
      <c r="AI173" s="1"/>
      <c r="AJ173" s="1"/>
    </row>
    <row r="174" spans="1:36" s="3528" customFormat="1">
      <c r="A174" s="1"/>
      <c r="B174" s="1"/>
      <c r="C174" s="3"/>
      <c r="D174" s="3"/>
      <c r="E174" s="3527"/>
      <c r="F174" s="1"/>
      <c r="G174" s="1"/>
      <c r="H174" s="1"/>
      <c r="I174" s="1"/>
      <c r="J174" s="1"/>
      <c r="K174" s="1"/>
      <c r="L174" s="3899"/>
      <c r="M174" s="1"/>
      <c r="N174" s="1"/>
      <c r="O174" s="1"/>
      <c r="P174" s="1"/>
      <c r="Q174" s="1"/>
      <c r="R174" s="3899"/>
      <c r="S174" s="3"/>
      <c r="T174" s="1"/>
      <c r="U174" s="3529"/>
      <c r="V174" s="1"/>
      <c r="W174" s="3899"/>
      <c r="X174" s="3"/>
      <c r="Y174" s="1"/>
      <c r="Z174" s="3529"/>
      <c r="AA174" s="1"/>
      <c r="AB174" s="3899"/>
      <c r="AC174" s="3890"/>
      <c r="AD174" s="3890"/>
      <c r="AE174" s="3890"/>
      <c r="AF174" s="3890"/>
      <c r="AG174" s="1"/>
      <c r="AH174" s="1"/>
      <c r="AI174" s="1"/>
      <c r="AJ174" s="1"/>
    </row>
    <row r="175" spans="1:36" s="3528" customFormat="1">
      <c r="A175" s="1"/>
      <c r="B175" s="1"/>
      <c r="C175" s="3"/>
      <c r="D175" s="3"/>
      <c r="E175" s="3527"/>
      <c r="F175" s="1"/>
      <c r="G175" s="1"/>
      <c r="H175" s="1"/>
      <c r="I175" s="1"/>
      <c r="J175" s="1"/>
      <c r="K175" s="1"/>
      <c r="L175" s="3899"/>
      <c r="M175" s="1"/>
      <c r="N175" s="1"/>
      <c r="O175" s="1"/>
      <c r="P175" s="1"/>
      <c r="Q175" s="1"/>
      <c r="R175" s="3899"/>
      <c r="S175" s="3"/>
      <c r="T175" s="1"/>
      <c r="U175" s="3529"/>
      <c r="V175" s="1"/>
      <c r="W175" s="3899"/>
      <c r="X175" s="3"/>
      <c r="Y175" s="1"/>
      <c r="Z175" s="3529"/>
      <c r="AA175" s="1"/>
      <c r="AB175" s="3899"/>
      <c r="AC175" s="3890"/>
      <c r="AD175" s="3890"/>
      <c r="AE175" s="3890"/>
      <c r="AF175" s="3890"/>
      <c r="AG175" s="1"/>
      <c r="AH175" s="1"/>
      <c r="AI175" s="1"/>
      <c r="AJ175" s="1"/>
    </row>
    <row r="176" spans="1:36" s="3528" customFormat="1">
      <c r="A176" s="1"/>
      <c r="B176" s="1"/>
      <c r="C176" s="3"/>
      <c r="D176" s="3"/>
      <c r="E176" s="3527"/>
      <c r="F176" s="1"/>
      <c r="G176" s="1"/>
      <c r="H176" s="1"/>
      <c r="I176" s="1"/>
      <c r="J176" s="1"/>
      <c r="K176" s="1"/>
      <c r="L176" s="3899"/>
      <c r="M176" s="1"/>
      <c r="N176" s="1"/>
      <c r="O176" s="1"/>
      <c r="P176" s="1"/>
      <c r="Q176" s="1"/>
      <c r="R176" s="3899"/>
      <c r="S176" s="3"/>
      <c r="T176" s="1"/>
      <c r="U176" s="3529"/>
      <c r="V176" s="1"/>
      <c r="W176" s="3899"/>
      <c r="X176" s="3"/>
      <c r="Y176" s="1"/>
      <c r="Z176" s="3529"/>
      <c r="AA176" s="1"/>
      <c r="AB176" s="3899"/>
      <c r="AC176" s="3890"/>
      <c r="AD176" s="3890"/>
      <c r="AE176" s="3890"/>
      <c r="AF176" s="3890"/>
      <c r="AG176" s="1"/>
      <c r="AH176" s="1"/>
      <c r="AI176" s="1"/>
      <c r="AJ176" s="1"/>
    </row>
    <row r="177" spans="1:36" s="3528" customFormat="1">
      <c r="A177" s="1"/>
      <c r="B177" s="1"/>
      <c r="C177" s="3"/>
      <c r="D177" s="3"/>
      <c r="E177" s="3527"/>
      <c r="F177" s="1"/>
      <c r="G177" s="1"/>
      <c r="H177" s="1"/>
      <c r="I177" s="1"/>
      <c r="J177" s="1"/>
      <c r="K177" s="1"/>
      <c r="L177" s="3899"/>
      <c r="M177" s="1"/>
      <c r="N177" s="1"/>
      <c r="O177" s="1"/>
      <c r="P177" s="1"/>
      <c r="Q177" s="1"/>
      <c r="R177" s="3899"/>
      <c r="S177" s="3"/>
      <c r="T177" s="1"/>
      <c r="U177" s="3529"/>
      <c r="V177" s="1"/>
      <c r="W177" s="3899"/>
      <c r="X177" s="3"/>
      <c r="Y177" s="1"/>
      <c r="Z177" s="3529"/>
      <c r="AA177" s="1"/>
      <c r="AB177" s="3899"/>
      <c r="AC177" s="3890"/>
      <c r="AD177" s="3890"/>
      <c r="AE177" s="3890"/>
      <c r="AF177" s="3890"/>
      <c r="AG177" s="1"/>
      <c r="AH177" s="1"/>
      <c r="AI177" s="1"/>
      <c r="AJ177" s="1"/>
    </row>
    <row r="178" spans="1:36" s="3528" customFormat="1">
      <c r="A178" s="1"/>
      <c r="B178" s="1"/>
      <c r="C178" s="3"/>
      <c r="D178" s="3"/>
      <c r="E178" s="3527"/>
      <c r="F178" s="1"/>
      <c r="G178" s="1"/>
      <c r="H178" s="1"/>
      <c r="I178" s="1"/>
      <c r="J178" s="1"/>
      <c r="K178" s="1"/>
      <c r="L178" s="3899"/>
      <c r="M178" s="1"/>
      <c r="N178" s="1"/>
      <c r="O178" s="1"/>
      <c r="P178" s="1"/>
      <c r="Q178" s="1"/>
      <c r="R178" s="3899"/>
      <c r="S178" s="3"/>
      <c r="T178" s="1"/>
      <c r="U178" s="3529"/>
      <c r="V178" s="1"/>
      <c r="W178" s="3899"/>
      <c r="X178" s="3"/>
      <c r="Y178" s="1"/>
      <c r="Z178" s="3529"/>
      <c r="AA178" s="1"/>
      <c r="AB178" s="3899"/>
      <c r="AC178" s="3890"/>
      <c r="AD178" s="3890"/>
      <c r="AE178" s="3890"/>
      <c r="AF178" s="3890"/>
      <c r="AG178" s="1"/>
      <c r="AH178" s="1"/>
      <c r="AI178" s="1"/>
      <c r="AJ178" s="1"/>
    </row>
    <row r="179" spans="1:36" s="3528" customFormat="1">
      <c r="A179" s="1"/>
      <c r="B179" s="1"/>
      <c r="C179" s="3"/>
      <c r="D179" s="3"/>
      <c r="E179" s="3527"/>
      <c r="F179" s="1"/>
      <c r="G179" s="1"/>
      <c r="H179" s="1"/>
      <c r="I179" s="1"/>
      <c r="J179" s="1"/>
      <c r="K179" s="1"/>
      <c r="L179" s="3899"/>
      <c r="M179" s="1"/>
      <c r="N179" s="1"/>
      <c r="O179" s="1"/>
      <c r="P179" s="1"/>
      <c r="Q179" s="1"/>
      <c r="R179" s="3899"/>
      <c r="S179" s="3"/>
      <c r="T179" s="1"/>
      <c r="U179" s="3529"/>
      <c r="V179" s="1"/>
      <c r="W179" s="3899"/>
      <c r="X179" s="3"/>
      <c r="Y179" s="1"/>
      <c r="Z179" s="3529"/>
      <c r="AA179" s="1"/>
      <c r="AB179" s="3899"/>
      <c r="AC179" s="3890"/>
      <c r="AD179" s="3890"/>
      <c r="AE179" s="3890"/>
      <c r="AF179" s="3890"/>
      <c r="AG179" s="1"/>
      <c r="AH179" s="1"/>
      <c r="AI179" s="1"/>
      <c r="AJ179" s="1"/>
    </row>
    <row r="180" spans="1:36" s="3528" customFormat="1">
      <c r="A180" s="1"/>
      <c r="B180" s="1"/>
      <c r="C180" s="3"/>
      <c r="D180" s="3"/>
      <c r="E180" s="3527"/>
      <c r="F180" s="1"/>
      <c r="G180" s="1"/>
      <c r="H180" s="1"/>
      <c r="I180" s="1"/>
      <c r="J180" s="1"/>
      <c r="K180" s="1"/>
      <c r="L180" s="3899"/>
      <c r="M180" s="1"/>
      <c r="N180" s="1"/>
      <c r="O180" s="1"/>
      <c r="P180" s="1"/>
      <c r="Q180" s="1"/>
      <c r="R180" s="3899"/>
      <c r="S180" s="3"/>
      <c r="T180" s="1"/>
      <c r="U180" s="3529"/>
      <c r="V180" s="1"/>
      <c r="W180" s="3899"/>
      <c r="X180" s="3"/>
      <c r="Y180" s="1"/>
      <c r="Z180" s="3529"/>
      <c r="AA180" s="1"/>
      <c r="AB180" s="3899"/>
      <c r="AC180" s="3890"/>
      <c r="AD180" s="3890"/>
      <c r="AE180" s="3890"/>
      <c r="AF180" s="3890"/>
      <c r="AG180" s="1"/>
      <c r="AH180" s="1"/>
      <c r="AI180" s="1"/>
      <c r="AJ180" s="1"/>
    </row>
    <row r="181" spans="1:36" s="3528" customFormat="1">
      <c r="A181" s="1"/>
      <c r="B181" s="1"/>
      <c r="C181" s="3"/>
      <c r="D181" s="3"/>
      <c r="E181" s="3527"/>
      <c r="F181" s="1"/>
      <c r="G181" s="1"/>
      <c r="H181" s="1"/>
      <c r="I181" s="1"/>
      <c r="J181" s="1"/>
      <c r="K181" s="1"/>
      <c r="L181" s="3899"/>
      <c r="M181" s="1"/>
      <c r="N181" s="1"/>
      <c r="O181" s="1"/>
      <c r="P181" s="1"/>
      <c r="Q181" s="1"/>
      <c r="R181" s="3899"/>
      <c r="S181" s="3"/>
      <c r="T181" s="1"/>
      <c r="U181" s="3529"/>
      <c r="V181" s="1"/>
      <c r="W181" s="3899"/>
      <c r="X181" s="3"/>
      <c r="Y181" s="1"/>
      <c r="Z181" s="3529"/>
      <c r="AA181" s="1"/>
      <c r="AB181" s="3899"/>
      <c r="AC181" s="3890"/>
      <c r="AD181" s="3890"/>
      <c r="AE181" s="3890"/>
      <c r="AF181" s="3890"/>
      <c r="AG181" s="1"/>
      <c r="AH181" s="1"/>
      <c r="AI181" s="1"/>
      <c r="AJ181" s="1"/>
    </row>
    <row r="182" spans="1:36" s="3528" customFormat="1">
      <c r="A182" s="1"/>
      <c r="B182" s="1"/>
      <c r="C182" s="3"/>
      <c r="D182" s="3"/>
      <c r="E182" s="3527"/>
      <c r="F182" s="1"/>
      <c r="G182" s="1"/>
      <c r="H182" s="1"/>
      <c r="I182" s="1"/>
      <c r="J182" s="1"/>
      <c r="K182" s="1"/>
      <c r="L182" s="3899"/>
      <c r="M182" s="1"/>
      <c r="N182" s="1"/>
      <c r="O182" s="1"/>
      <c r="P182" s="1"/>
      <c r="Q182" s="1"/>
      <c r="R182" s="3899"/>
      <c r="S182" s="3"/>
      <c r="T182" s="1"/>
      <c r="U182" s="3529"/>
      <c r="V182" s="1"/>
      <c r="W182" s="3899"/>
      <c r="X182" s="3"/>
      <c r="Y182" s="1"/>
      <c r="Z182" s="3529"/>
      <c r="AA182" s="1"/>
      <c r="AB182" s="3899"/>
      <c r="AC182" s="3890"/>
      <c r="AD182" s="3890"/>
      <c r="AE182" s="3890"/>
      <c r="AF182" s="3890"/>
      <c r="AG182" s="1"/>
      <c r="AH182" s="1"/>
      <c r="AI182" s="1"/>
      <c r="AJ182" s="1"/>
    </row>
    <row r="183" spans="1:36" s="3528" customFormat="1">
      <c r="A183" s="1"/>
      <c r="B183" s="1"/>
      <c r="C183" s="3"/>
      <c r="D183" s="3"/>
      <c r="E183" s="3527"/>
      <c r="F183" s="1"/>
      <c r="G183" s="1"/>
      <c r="H183" s="1"/>
      <c r="I183" s="1"/>
      <c r="J183" s="1"/>
      <c r="K183" s="1"/>
      <c r="L183" s="3899"/>
      <c r="M183" s="1"/>
      <c r="N183" s="1"/>
      <c r="O183" s="1"/>
      <c r="P183" s="1"/>
      <c r="Q183" s="1"/>
      <c r="R183" s="3899"/>
      <c r="S183" s="3"/>
      <c r="T183" s="1"/>
      <c r="U183" s="3529"/>
      <c r="V183" s="1"/>
      <c r="W183" s="3899"/>
      <c r="X183" s="3"/>
      <c r="Y183" s="1"/>
      <c r="Z183" s="3529"/>
      <c r="AA183" s="1"/>
      <c r="AB183" s="3899"/>
      <c r="AC183" s="3890"/>
      <c r="AD183" s="3890"/>
      <c r="AE183" s="3890"/>
      <c r="AF183" s="3890"/>
      <c r="AG183" s="1"/>
      <c r="AH183" s="1"/>
      <c r="AI183" s="1"/>
      <c r="AJ183" s="1"/>
    </row>
    <row r="184" spans="1:36" s="3528" customFormat="1">
      <c r="A184" s="1"/>
      <c r="B184" s="1"/>
      <c r="C184" s="3"/>
      <c r="D184" s="3"/>
      <c r="E184" s="3527"/>
      <c r="F184" s="1"/>
      <c r="G184" s="1"/>
      <c r="H184" s="1"/>
      <c r="I184" s="1"/>
      <c r="J184" s="1"/>
      <c r="K184" s="1"/>
      <c r="L184" s="3899"/>
      <c r="M184" s="1"/>
      <c r="N184" s="1"/>
      <c r="O184" s="1"/>
      <c r="P184" s="1"/>
      <c r="Q184" s="1"/>
      <c r="R184" s="3899"/>
      <c r="S184" s="3"/>
      <c r="T184" s="1"/>
      <c r="U184" s="3529"/>
      <c r="V184" s="1"/>
      <c r="W184" s="3899"/>
      <c r="X184" s="3"/>
      <c r="Y184" s="1"/>
      <c r="Z184" s="3529"/>
      <c r="AA184" s="1"/>
      <c r="AB184" s="3899"/>
      <c r="AC184" s="3890"/>
      <c r="AD184" s="3890"/>
      <c r="AE184" s="3890"/>
      <c r="AF184" s="3890"/>
      <c r="AG184" s="1"/>
      <c r="AH184" s="1"/>
      <c r="AI184" s="1"/>
      <c r="AJ184" s="1"/>
    </row>
    <row r="185" spans="1:36" s="3528" customFormat="1">
      <c r="A185" s="1"/>
      <c r="B185" s="1"/>
      <c r="C185" s="3"/>
      <c r="D185" s="3"/>
      <c r="E185" s="3527"/>
      <c r="F185" s="1"/>
      <c r="G185" s="1"/>
      <c r="H185" s="1"/>
      <c r="I185" s="1"/>
      <c r="J185" s="1"/>
      <c r="K185" s="1"/>
      <c r="L185" s="3899"/>
      <c r="M185" s="1"/>
      <c r="N185" s="1"/>
      <c r="O185" s="1"/>
      <c r="P185" s="1"/>
      <c r="Q185" s="1"/>
      <c r="R185" s="3899"/>
      <c r="S185" s="3"/>
      <c r="T185" s="1"/>
      <c r="U185" s="3529"/>
      <c r="V185" s="1"/>
      <c r="W185" s="3899"/>
      <c r="X185" s="3"/>
      <c r="Y185" s="1"/>
      <c r="Z185" s="3529"/>
      <c r="AA185" s="1"/>
      <c r="AB185" s="3899"/>
      <c r="AC185" s="3890"/>
      <c r="AD185" s="3890"/>
      <c r="AE185" s="3890"/>
      <c r="AF185" s="3890"/>
      <c r="AG185" s="1"/>
      <c r="AH185" s="1"/>
      <c r="AI185" s="1"/>
      <c r="AJ185" s="1"/>
    </row>
    <row r="186" spans="1:36" s="3528" customFormat="1">
      <c r="A186" s="1"/>
      <c r="B186" s="1"/>
      <c r="C186" s="3"/>
      <c r="D186" s="3"/>
      <c r="E186" s="3527"/>
      <c r="F186" s="1"/>
      <c r="G186" s="1"/>
      <c r="H186" s="1"/>
      <c r="I186" s="1"/>
      <c r="J186" s="1"/>
      <c r="K186" s="1"/>
      <c r="L186" s="3899"/>
      <c r="M186" s="1"/>
      <c r="N186" s="1"/>
      <c r="O186" s="1"/>
      <c r="P186" s="1"/>
      <c r="Q186" s="1"/>
      <c r="R186" s="3899"/>
      <c r="S186" s="3"/>
      <c r="T186" s="1"/>
      <c r="U186" s="3529"/>
      <c r="V186" s="1"/>
      <c r="W186" s="3899"/>
      <c r="X186" s="3"/>
      <c r="Y186" s="1"/>
      <c r="Z186" s="3529"/>
      <c r="AA186" s="1"/>
      <c r="AB186" s="3899"/>
      <c r="AC186" s="3890"/>
      <c r="AD186" s="3890"/>
      <c r="AE186" s="3890"/>
      <c r="AF186" s="3890"/>
      <c r="AG186" s="1"/>
      <c r="AH186" s="1"/>
      <c r="AI186" s="1"/>
      <c r="AJ186" s="1"/>
    </row>
    <row r="187" spans="1:36" s="3528" customFormat="1">
      <c r="A187" s="1"/>
      <c r="B187" s="1"/>
      <c r="C187" s="3"/>
      <c r="D187" s="3"/>
      <c r="E187" s="3527"/>
      <c r="F187" s="1"/>
      <c r="G187" s="1"/>
      <c r="H187" s="1"/>
      <c r="I187" s="1"/>
      <c r="J187" s="1"/>
      <c r="K187" s="1"/>
      <c r="L187" s="3899"/>
      <c r="M187" s="1"/>
      <c r="N187" s="1"/>
      <c r="O187" s="1"/>
      <c r="P187" s="1"/>
      <c r="Q187" s="1"/>
      <c r="R187" s="3899"/>
      <c r="S187" s="3"/>
      <c r="T187" s="1"/>
      <c r="U187" s="3529"/>
      <c r="V187" s="1"/>
      <c r="W187" s="3899"/>
      <c r="X187" s="3"/>
      <c r="Y187" s="1"/>
      <c r="Z187" s="3529"/>
      <c r="AA187" s="1"/>
      <c r="AB187" s="3899"/>
      <c r="AC187" s="3890"/>
      <c r="AD187" s="3890"/>
      <c r="AE187" s="3890"/>
      <c r="AF187" s="3890"/>
      <c r="AG187" s="1"/>
      <c r="AH187" s="1"/>
      <c r="AI187" s="1"/>
      <c r="AJ187" s="1"/>
    </row>
    <row r="188" spans="1:36" s="3528" customFormat="1">
      <c r="A188" s="1"/>
      <c r="B188" s="1"/>
      <c r="C188" s="3"/>
      <c r="D188" s="3"/>
      <c r="E188" s="3527"/>
      <c r="F188" s="1"/>
      <c r="G188" s="1"/>
      <c r="H188" s="1"/>
      <c r="I188" s="1"/>
      <c r="J188" s="1"/>
      <c r="K188" s="1"/>
      <c r="L188" s="3899"/>
      <c r="M188" s="1"/>
      <c r="N188" s="1"/>
      <c r="O188" s="1"/>
      <c r="P188" s="1"/>
      <c r="Q188" s="1"/>
      <c r="R188" s="3899"/>
      <c r="S188" s="3"/>
      <c r="T188" s="1"/>
      <c r="U188" s="3529"/>
      <c r="V188" s="1"/>
      <c r="W188" s="3899"/>
      <c r="X188" s="3"/>
      <c r="Y188" s="1"/>
      <c r="Z188" s="3529"/>
      <c r="AA188" s="1"/>
      <c r="AB188" s="3899"/>
      <c r="AC188" s="3890"/>
      <c r="AD188" s="3890"/>
      <c r="AE188" s="3890"/>
      <c r="AF188" s="3890"/>
      <c r="AG188" s="1"/>
      <c r="AH188" s="1"/>
      <c r="AI188" s="1"/>
      <c r="AJ188" s="1"/>
    </row>
    <row r="189" spans="1:36" s="3528" customFormat="1">
      <c r="A189" s="1"/>
      <c r="B189" s="1"/>
      <c r="C189" s="3"/>
      <c r="D189" s="3"/>
      <c r="E189" s="3527"/>
      <c r="F189" s="1"/>
      <c r="G189" s="1"/>
      <c r="H189" s="1"/>
      <c r="I189" s="1"/>
      <c r="J189" s="1"/>
      <c r="K189" s="1"/>
      <c r="L189" s="3899"/>
      <c r="M189" s="1"/>
      <c r="N189" s="1"/>
      <c r="O189" s="1"/>
      <c r="P189" s="1"/>
      <c r="Q189" s="1"/>
      <c r="R189" s="3899"/>
      <c r="S189" s="3"/>
      <c r="T189" s="1"/>
      <c r="U189" s="3529"/>
      <c r="V189" s="1"/>
      <c r="W189" s="3899"/>
      <c r="X189" s="3"/>
      <c r="Y189" s="1"/>
      <c r="Z189" s="3529"/>
      <c r="AA189" s="1"/>
      <c r="AB189" s="3899"/>
      <c r="AC189" s="3890"/>
      <c r="AD189" s="3890"/>
      <c r="AE189" s="3890"/>
      <c r="AF189" s="3890"/>
      <c r="AG189" s="1"/>
      <c r="AH189" s="1"/>
      <c r="AI189" s="1"/>
      <c r="AJ189" s="1"/>
    </row>
    <row r="190" spans="1:36" s="3528" customFormat="1">
      <c r="A190" s="1"/>
      <c r="B190" s="1"/>
      <c r="C190" s="3"/>
      <c r="D190" s="3"/>
      <c r="E190" s="3527"/>
      <c r="F190" s="1"/>
      <c r="G190" s="1"/>
      <c r="H190" s="1"/>
      <c r="I190" s="1"/>
      <c r="J190" s="1"/>
      <c r="K190" s="1"/>
      <c r="L190" s="3899"/>
      <c r="M190" s="1"/>
      <c r="N190" s="1"/>
      <c r="O190" s="1"/>
      <c r="P190" s="1"/>
      <c r="Q190" s="1"/>
      <c r="R190" s="3899"/>
      <c r="S190" s="3"/>
      <c r="T190" s="1"/>
      <c r="U190" s="3529"/>
      <c r="V190" s="1"/>
      <c r="W190" s="3899"/>
      <c r="X190" s="3"/>
      <c r="Y190" s="1"/>
      <c r="Z190" s="3529"/>
      <c r="AA190" s="1"/>
      <c r="AB190" s="3899"/>
      <c r="AC190" s="3890"/>
      <c r="AD190" s="3890"/>
      <c r="AE190" s="3890"/>
      <c r="AF190" s="3890"/>
      <c r="AG190" s="1"/>
      <c r="AH190" s="1"/>
      <c r="AI190" s="1"/>
      <c r="AJ190" s="1"/>
    </row>
    <row r="191" spans="1:36" s="3528" customFormat="1">
      <c r="A191" s="1"/>
      <c r="B191" s="1"/>
      <c r="C191" s="3"/>
      <c r="D191" s="3"/>
      <c r="E191" s="3527"/>
      <c r="F191" s="1"/>
      <c r="G191" s="1"/>
      <c r="H191" s="1"/>
      <c r="I191" s="1"/>
      <c r="J191" s="1"/>
      <c r="K191" s="1"/>
      <c r="L191" s="3899"/>
      <c r="M191" s="1"/>
      <c r="N191" s="1"/>
      <c r="O191" s="1"/>
      <c r="P191" s="1"/>
      <c r="Q191" s="1"/>
      <c r="R191" s="3899"/>
      <c r="S191" s="3"/>
      <c r="T191" s="1"/>
      <c r="U191" s="3529"/>
      <c r="V191" s="1"/>
      <c r="W191" s="3899"/>
      <c r="X191" s="3"/>
      <c r="Y191" s="1"/>
      <c r="Z191" s="3529"/>
      <c r="AA191" s="1"/>
      <c r="AB191" s="3899"/>
      <c r="AC191" s="3890"/>
      <c r="AD191" s="3890"/>
      <c r="AE191" s="3890"/>
      <c r="AF191" s="3890"/>
      <c r="AG191" s="1"/>
      <c r="AH191" s="1"/>
      <c r="AI191" s="1"/>
      <c r="AJ191" s="1"/>
    </row>
    <row r="192" spans="1:36" s="3528" customFormat="1">
      <c r="A192" s="1"/>
      <c r="B192" s="1"/>
      <c r="C192" s="3"/>
      <c r="D192" s="3"/>
      <c r="E192" s="3527"/>
      <c r="F192" s="1"/>
      <c r="G192" s="1"/>
      <c r="H192" s="1"/>
      <c r="I192" s="1"/>
      <c r="J192" s="1"/>
      <c r="K192" s="1"/>
      <c r="L192" s="3899"/>
      <c r="M192" s="1"/>
      <c r="N192" s="1"/>
      <c r="O192" s="1"/>
      <c r="P192" s="1"/>
      <c r="Q192" s="1"/>
      <c r="R192" s="3899"/>
      <c r="S192" s="3"/>
      <c r="T192" s="1"/>
      <c r="U192" s="3529"/>
      <c r="V192" s="1"/>
      <c r="W192" s="3899"/>
      <c r="X192" s="3"/>
      <c r="Y192" s="1"/>
      <c r="Z192" s="3529"/>
      <c r="AA192" s="1"/>
      <c r="AB192" s="3899"/>
      <c r="AC192" s="3890"/>
      <c r="AD192" s="3890"/>
      <c r="AE192" s="3890"/>
      <c r="AF192" s="3890"/>
      <c r="AG192" s="1"/>
      <c r="AH192" s="1"/>
      <c r="AI192" s="1"/>
      <c r="AJ192" s="1"/>
    </row>
    <row r="193" spans="1:36" s="3528" customFormat="1">
      <c r="A193" s="1"/>
      <c r="B193" s="1"/>
      <c r="C193" s="3"/>
      <c r="D193" s="3"/>
      <c r="E193" s="3527"/>
      <c r="F193" s="1"/>
      <c r="G193" s="1"/>
      <c r="H193" s="1"/>
      <c r="I193" s="1"/>
      <c r="J193" s="1"/>
      <c r="K193" s="1"/>
      <c r="L193" s="3899"/>
      <c r="M193" s="1"/>
      <c r="N193" s="1"/>
      <c r="O193" s="1"/>
      <c r="P193" s="1"/>
      <c r="Q193" s="1"/>
      <c r="R193" s="3899"/>
      <c r="S193" s="3"/>
      <c r="T193" s="1"/>
      <c r="U193" s="3529"/>
      <c r="V193" s="1"/>
      <c r="W193" s="3899"/>
      <c r="X193" s="3"/>
      <c r="Y193" s="1"/>
      <c r="Z193" s="3529"/>
      <c r="AA193" s="1"/>
      <c r="AB193" s="3899"/>
      <c r="AC193" s="3890"/>
      <c r="AD193" s="3890"/>
      <c r="AE193" s="3890"/>
      <c r="AF193" s="3890"/>
      <c r="AG193" s="1"/>
      <c r="AH193" s="1"/>
      <c r="AI193" s="1"/>
      <c r="AJ193" s="1"/>
    </row>
    <row r="194" spans="1:36" s="3528" customFormat="1">
      <c r="A194" s="1"/>
      <c r="B194" s="1"/>
      <c r="C194" s="3"/>
      <c r="D194" s="3"/>
      <c r="E194" s="3527"/>
      <c r="F194" s="1"/>
      <c r="G194" s="1"/>
      <c r="H194" s="1"/>
      <c r="I194" s="1"/>
      <c r="J194" s="1"/>
      <c r="K194" s="1"/>
      <c r="L194" s="3899"/>
      <c r="M194" s="1"/>
      <c r="N194" s="1"/>
      <c r="O194" s="1"/>
      <c r="P194" s="1"/>
      <c r="Q194" s="1"/>
      <c r="R194" s="3899"/>
      <c r="S194" s="3"/>
      <c r="T194" s="1"/>
      <c r="U194" s="3529"/>
      <c r="V194" s="1"/>
      <c r="W194" s="3899"/>
      <c r="X194" s="3"/>
      <c r="Y194" s="1"/>
      <c r="Z194" s="3529"/>
      <c r="AA194" s="1"/>
      <c r="AB194" s="3899"/>
      <c r="AC194" s="3890"/>
      <c r="AD194" s="3890"/>
      <c r="AE194" s="3890"/>
      <c r="AF194" s="3890"/>
      <c r="AG194" s="1"/>
      <c r="AH194" s="1"/>
      <c r="AI194" s="1"/>
      <c r="AJ194" s="1"/>
    </row>
    <row r="195" spans="1:36" s="3528" customFormat="1">
      <c r="A195" s="1"/>
      <c r="B195" s="1"/>
      <c r="C195" s="3"/>
      <c r="D195" s="3"/>
      <c r="E195" s="3527"/>
      <c r="F195" s="1"/>
      <c r="G195" s="1"/>
      <c r="H195" s="1"/>
      <c r="I195" s="1"/>
      <c r="J195" s="1"/>
      <c r="K195" s="1"/>
      <c r="L195" s="3899"/>
      <c r="M195" s="1"/>
      <c r="N195" s="1"/>
      <c r="O195" s="1"/>
      <c r="P195" s="1"/>
      <c r="Q195" s="1"/>
      <c r="R195" s="3899"/>
      <c r="S195" s="3"/>
      <c r="T195" s="1"/>
      <c r="U195" s="3529"/>
      <c r="V195" s="1"/>
      <c r="W195" s="3899"/>
      <c r="X195" s="3"/>
      <c r="Y195" s="1"/>
      <c r="Z195" s="3529"/>
      <c r="AA195" s="1"/>
      <c r="AB195" s="3899"/>
      <c r="AC195" s="3890"/>
      <c r="AD195" s="3890"/>
      <c r="AE195" s="3890"/>
      <c r="AF195" s="3890"/>
      <c r="AG195" s="1"/>
      <c r="AH195" s="1"/>
      <c r="AI195" s="1"/>
      <c r="AJ195" s="1"/>
    </row>
    <row r="196" spans="1:36" s="3528" customFormat="1">
      <c r="A196" s="1"/>
      <c r="B196" s="1"/>
      <c r="C196" s="3"/>
      <c r="D196" s="3"/>
      <c r="E196" s="3527"/>
      <c r="F196" s="1"/>
      <c r="G196" s="1"/>
      <c r="H196" s="1"/>
      <c r="I196" s="1"/>
      <c r="J196" s="1"/>
      <c r="K196" s="1"/>
      <c r="L196" s="3899"/>
      <c r="M196" s="1"/>
      <c r="N196" s="1"/>
      <c r="O196" s="1"/>
      <c r="P196" s="1"/>
      <c r="Q196" s="1"/>
      <c r="R196" s="3899"/>
      <c r="S196" s="3"/>
      <c r="T196" s="1"/>
      <c r="U196" s="3529"/>
      <c r="V196" s="1"/>
      <c r="W196" s="3899"/>
      <c r="X196" s="3"/>
      <c r="Y196" s="1"/>
      <c r="Z196" s="3529"/>
      <c r="AA196" s="1"/>
      <c r="AB196" s="3899"/>
      <c r="AC196" s="3890"/>
      <c r="AD196" s="3890"/>
      <c r="AE196" s="3890"/>
      <c r="AF196" s="3890"/>
      <c r="AG196" s="1"/>
      <c r="AH196" s="1"/>
      <c r="AI196" s="1"/>
      <c r="AJ196" s="1"/>
    </row>
    <row r="197" spans="1:36" s="3528" customFormat="1">
      <c r="A197" s="1"/>
      <c r="B197" s="1"/>
      <c r="C197" s="3"/>
      <c r="D197" s="3"/>
      <c r="E197" s="3527"/>
      <c r="F197" s="1"/>
      <c r="G197" s="1"/>
      <c r="H197" s="1"/>
      <c r="I197" s="1"/>
      <c r="J197" s="1"/>
      <c r="K197" s="1"/>
      <c r="L197" s="3899"/>
      <c r="M197" s="1"/>
      <c r="N197" s="1"/>
      <c r="O197" s="1"/>
      <c r="P197" s="1"/>
      <c r="Q197" s="1"/>
      <c r="R197" s="3899"/>
      <c r="S197" s="3"/>
      <c r="T197" s="1"/>
      <c r="U197" s="3529"/>
      <c r="V197" s="1"/>
      <c r="W197" s="3899"/>
      <c r="X197" s="3"/>
      <c r="Y197" s="1"/>
      <c r="Z197" s="3529"/>
      <c r="AA197" s="1"/>
      <c r="AB197" s="3899"/>
      <c r="AC197" s="3890"/>
      <c r="AD197" s="3890"/>
      <c r="AE197" s="3890"/>
      <c r="AF197" s="3890"/>
      <c r="AG197" s="1"/>
      <c r="AH197" s="1"/>
      <c r="AI197" s="1"/>
      <c r="AJ197" s="1"/>
    </row>
    <row r="198" spans="1:36" s="3528" customFormat="1">
      <c r="A198" s="1"/>
      <c r="B198" s="1"/>
      <c r="C198" s="3"/>
      <c r="D198" s="3"/>
      <c r="E198" s="3527"/>
      <c r="F198" s="1"/>
      <c r="G198" s="1"/>
      <c r="H198" s="1"/>
      <c r="I198" s="1"/>
      <c r="J198" s="1"/>
      <c r="K198" s="1"/>
      <c r="L198" s="3899"/>
      <c r="M198" s="1"/>
      <c r="N198" s="1"/>
      <c r="O198" s="1"/>
      <c r="P198" s="1"/>
      <c r="Q198" s="1"/>
      <c r="R198" s="3899"/>
      <c r="S198" s="3"/>
      <c r="T198" s="1"/>
      <c r="U198" s="3529"/>
      <c r="V198" s="1"/>
      <c r="W198" s="3899"/>
      <c r="X198" s="3"/>
      <c r="Y198" s="1"/>
      <c r="Z198" s="3529"/>
      <c r="AA198" s="1"/>
      <c r="AB198" s="3899"/>
      <c r="AC198" s="3890"/>
      <c r="AD198" s="3890"/>
      <c r="AE198" s="3890"/>
      <c r="AF198" s="3890"/>
      <c r="AG198" s="1"/>
      <c r="AH198" s="1"/>
      <c r="AI198" s="1"/>
      <c r="AJ198" s="1"/>
    </row>
    <row r="199" spans="1:36" s="3528" customFormat="1">
      <c r="A199" s="1"/>
      <c r="B199" s="1"/>
      <c r="C199" s="3"/>
      <c r="D199" s="3"/>
      <c r="E199" s="3527"/>
      <c r="F199" s="1"/>
      <c r="G199" s="1"/>
      <c r="H199" s="1"/>
      <c r="I199" s="1"/>
      <c r="J199" s="1"/>
      <c r="K199" s="1"/>
      <c r="L199" s="3899"/>
      <c r="M199" s="1"/>
      <c r="N199" s="1"/>
      <c r="O199" s="1"/>
      <c r="P199" s="1"/>
      <c r="Q199" s="1"/>
      <c r="R199" s="3899"/>
      <c r="S199" s="3"/>
      <c r="T199" s="1"/>
      <c r="U199" s="3529"/>
      <c r="V199" s="1"/>
      <c r="W199" s="3899"/>
      <c r="X199" s="3"/>
      <c r="Y199" s="1"/>
      <c r="Z199" s="3529"/>
      <c r="AA199" s="1"/>
      <c r="AB199" s="3899"/>
      <c r="AC199" s="3890"/>
      <c r="AD199" s="3890"/>
      <c r="AE199" s="3890"/>
      <c r="AF199" s="3890"/>
      <c r="AG199" s="1"/>
      <c r="AH199" s="1"/>
      <c r="AI199" s="1"/>
      <c r="AJ199" s="1"/>
    </row>
    <row r="200" spans="1:36" s="3528" customFormat="1">
      <c r="A200" s="1"/>
      <c r="B200" s="1"/>
      <c r="C200" s="3"/>
      <c r="D200" s="3"/>
      <c r="E200" s="3527"/>
      <c r="F200" s="1"/>
      <c r="G200" s="1"/>
      <c r="H200" s="1"/>
      <c r="I200" s="1"/>
      <c r="J200" s="1"/>
      <c r="K200" s="1"/>
      <c r="L200" s="3899"/>
      <c r="M200" s="1"/>
      <c r="N200" s="1"/>
      <c r="O200" s="1"/>
      <c r="P200" s="1"/>
      <c r="Q200" s="1"/>
      <c r="R200" s="3899"/>
      <c r="S200" s="3"/>
      <c r="T200" s="1"/>
      <c r="U200" s="3529"/>
      <c r="V200" s="1"/>
      <c r="W200" s="3899"/>
      <c r="X200" s="3"/>
      <c r="Y200" s="1"/>
      <c r="Z200" s="3529"/>
      <c r="AA200" s="1"/>
      <c r="AB200" s="3899"/>
      <c r="AC200" s="3890"/>
      <c r="AD200" s="3890"/>
      <c r="AE200" s="3890"/>
      <c r="AF200" s="3890"/>
      <c r="AG200" s="1"/>
      <c r="AH200" s="1"/>
      <c r="AI200" s="1"/>
      <c r="AJ200" s="1"/>
    </row>
    <row r="201" spans="1:36" s="3528" customFormat="1">
      <c r="A201" s="1"/>
      <c r="B201" s="1"/>
      <c r="C201" s="3"/>
      <c r="D201" s="3"/>
      <c r="E201" s="3527"/>
      <c r="F201" s="1"/>
      <c r="G201" s="1"/>
      <c r="H201" s="1"/>
      <c r="I201" s="1"/>
      <c r="J201" s="1"/>
      <c r="K201" s="1"/>
      <c r="L201" s="3899"/>
      <c r="M201" s="1"/>
      <c r="N201" s="1"/>
      <c r="O201" s="1"/>
      <c r="P201" s="1"/>
      <c r="Q201" s="1"/>
      <c r="R201" s="3899"/>
      <c r="S201" s="3"/>
      <c r="T201" s="1"/>
      <c r="U201" s="3529"/>
      <c r="V201" s="1"/>
      <c r="W201" s="3899"/>
      <c r="X201" s="3"/>
      <c r="Y201" s="1"/>
      <c r="Z201" s="3529"/>
      <c r="AA201" s="1"/>
      <c r="AB201" s="3899"/>
      <c r="AC201" s="3890"/>
      <c r="AD201" s="3890"/>
      <c r="AE201" s="3890"/>
      <c r="AF201" s="3890"/>
      <c r="AG201" s="1"/>
      <c r="AH201" s="1"/>
      <c r="AI201" s="1"/>
      <c r="AJ201" s="1"/>
    </row>
    <row r="202" spans="1:36" s="3528" customFormat="1">
      <c r="A202" s="1"/>
      <c r="B202" s="1"/>
      <c r="C202" s="3"/>
      <c r="D202" s="3"/>
      <c r="E202" s="3527"/>
      <c r="F202" s="1"/>
      <c r="G202" s="1"/>
      <c r="H202" s="1"/>
      <c r="I202" s="1"/>
      <c r="J202" s="1"/>
      <c r="K202" s="1"/>
      <c r="L202" s="3899"/>
      <c r="M202" s="1"/>
      <c r="N202" s="1"/>
      <c r="O202" s="1"/>
      <c r="P202" s="1"/>
      <c r="Q202" s="1"/>
      <c r="R202" s="3899"/>
      <c r="S202" s="3"/>
      <c r="T202" s="1"/>
      <c r="U202" s="3529"/>
      <c r="V202" s="1"/>
      <c r="W202" s="3899"/>
      <c r="X202" s="3"/>
      <c r="Y202" s="1"/>
      <c r="Z202" s="3529"/>
      <c r="AA202" s="1"/>
      <c r="AB202" s="3899"/>
      <c r="AC202" s="3890"/>
      <c r="AD202" s="3890"/>
      <c r="AE202" s="3890"/>
      <c r="AF202" s="3890"/>
      <c r="AG202" s="1"/>
      <c r="AH202" s="1"/>
      <c r="AI202" s="1"/>
      <c r="AJ202" s="1"/>
    </row>
    <row r="203" spans="1:36" s="3528" customFormat="1">
      <c r="A203" s="1"/>
      <c r="B203" s="1"/>
      <c r="C203" s="3"/>
      <c r="D203" s="3"/>
      <c r="E203" s="3527"/>
      <c r="F203" s="1"/>
      <c r="G203" s="1"/>
      <c r="H203" s="1"/>
      <c r="I203" s="1"/>
      <c r="J203" s="1"/>
      <c r="K203" s="1"/>
      <c r="L203" s="3899"/>
      <c r="M203" s="1"/>
      <c r="N203" s="1"/>
      <c r="O203" s="1"/>
      <c r="P203" s="1"/>
      <c r="Q203" s="1"/>
      <c r="R203" s="3899"/>
      <c r="S203" s="3"/>
      <c r="T203" s="1"/>
      <c r="U203" s="3529"/>
      <c r="V203" s="1"/>
      <c r="W203" s="3899"/>
      <c r="X203" s="3"/>
      <c r="Y203" s="1"/>
      <c r="Z203" s="3529"/>
      <c r="AA203" s="1"/>
      <c r="AB203" s="3899"/>
      <c r="AC203" s="3890"/>
      <c r="AD203" s="3890"/>
      <c r="AE203" s="3890"/>
      <c r="AF203" s="3890"/>
      <c r="AG203" s="1"/>
      <c r="AH203" s="1"/>
      <c r="AI203" s="1"/>
      <c r="AJ203" s="1"/>
    </row>
    <row r="204" spans="1:36" s="3528" customFormat="1">
      <c r="A204" s="1"/>
      <c r="B204" s="1"/>
      <c r="C204" s="3"/>
      <c r="D204" s="3"/>
      <c r="E204" s="3527"/>
      <c r="F204" s="1"/>
      <c r="G204" s="1"/>
      <c r="H204" s="1"/>
      <c r="I204" s="1"/>
      <c r="J204" s="1"/>
      <c r="K204" s="1"/>
      <c r="L204" s="3899"/>
      <c r="M204" s="1"/>
      <c r="N204" s="1"/>
      <c r="O204" s="1"/>
      <c r="P204" s="1"/>
      <c r="Q204" s="1"/>
      <c r="R204" s="3899"/>
      <c r="S204" s="3"/>
      <c r="T204" s="1"/>
      <c r="U204" s="3529"/>
      <c r="V204" s="1"/>
      <c r="W204" s="3899"/>
      <c r="X204" s="3"/>
      <c r="Y204" s="1"/>
      <c r="Z204" s="3529"/>
      <c r="AA204" s="1"/>
      <c r="AB204" s="3899"/>
      <c r="AC204" s="3890"/>
      <c r="AD204" s="3890"/>
      <c r="AE204" s="3890"/>
      <c r="AF204" s="3890"/>
      <c r="AG204" s="1"/>
      <c r="AH204" s="1"/>
      <c r="AI204" s="1"/>
      <c r="AJ204" s="1"/>
    </row>
    <row r="205" spans="1:36" s="3528" customFormat="1">
      <c r="A205" s="1"/>
      <c r="B205" s="1"/>
      <c r="C205" s="3"/>
      <c r="D205" s="3"/>
      <c r="E205" s="3527"/>
      <c r="F205" s="1"/>
      <c r="G205" s="1"/>
      <c r="H205" s="1"/>
      <c r="I205" s="1"/>
      <c r="J205" s="1"/>
      <c r="K205" s="1"/>
      <c r="L205" s="3899"/>
      <c r="M205" s="1"/>
      <c r="N205" s="1"/>
      <c r="O205" s="1"/>
      <c r="P205" s="1"/>
      <c r="Q205" s="1"/>
      <c r="R205" s="3899"/>
      <c r="S205" s="3"/>
      <c r="T205" s="1"/>
      <c r="U205" s="3529"/>
      <c r="V205" s="1"/>
      <c r="W205" s="3899"/>
      <c r="X205" s="3"/>
      <c r="Y205" s="1"/>
      <c r="Z205" s="3529"/>
      <c r="AA205" s="1"/>
      <c r="AB205" s="3899"/>
      <c r="AC205" s="3890"/>
      <c r="AD205" s="3890"/>
      <c r="AE205" s="3890"/>
      <c r="AF205" s="3890"/>
      <c r="AG205" s="1"/>
      <c r="AH205" s="1"/>
      <c r="AI205" s="1"/>
      <c r="AJ205" s="1"/>
    </row>
    <row r="206" spans="1:36" s="3528" customFormat="1">
      <c r="A206" s="1"/>
      <c r="B206" s="1"/>
      <c r="C206" s="3"/>
      <c r="D206" s="3"/>
      <c r="E206" s="3527"/>
      <c r="F206" s="1"/>
      <c r="G206" s="1"/>
      <c r="H206" s="1"/>
      <c r="I206" s="1"/>
      <c r="J206" s="1"/>
      <c r="K206" s="1"/>
      <c r="L206" s="3899"/>
      <c r="M206" s="1"/>
      <c r="N206" s="1"/>
      <c r="O206" s="1"/>
      <c r="P206" s="1"/>
      <c r="Q206" s="1"/>
      <c r="R206" s="3899"/>
      <c r="S206" s="3"/>
      <c r="T206" s="1"/>
      <c r="U206" s="3529"/>
      <c r="V206" s="1"/>
      <c r="W206" s="3899"/>
      <c r="X206" s="3"/>
      <c r="Y206" s="1"/>
      <c r="Z206" s="3529"/>
      <c r="AA206" s="1"/>
      <c r="AB206" s="3899"/>
      <c r="AC206" s="3890"/>
      <c r="AD206" s="3890"/>
      <c r="AE206" s="3890"/>
      <c r="AF206" s="3890"/>
      <c r="AG206" s="1"/>
      <c r="AH206" s="1"/>
      <c r="AI206" s="1"/>
      <c r="AJ206" s="1"/>
    </row>
    <row r="207" spans="1:36" s="3528" customFormat="1">
      <c r="A207" s="1"/>
      <c r="B207" s="1"/>
      <c r="C207" s="3"/>
      <c r="D207" s="3"/>
      <c r="E207" s="3527"/>
      <c r="F207" s="1"/>
      <c r="G207" s="1"/>
      <c r="H207" s="1"/>
      <c r="I207" s="1"/>
      <c r="J207" s="1"/>
      <c r="K207" s="1"/>
      <c r="L207" s="3899"/>
      <c r="M207" s="1"/>
      <c r="N207" s="1"/>
      <c r="O207" s="1"/>
      <c r="P207" s="1"/>
      <c r="Q207" s="1"/>
      <c r="R207" s="3899"/>
      <c r="S207" s="3"/>
      <c r="T207" s="1"/>
      <c r="U207" s="3529"/>
      <c r="V207" s="1"/>
      <c r="W207" s="3899"/>
      <c r="X207" s="3"/>
      <c r="Y207" s="1"/>
      <c r="Z207" s="3529"/>
      <c r="AA207" s="1"/>
      <c r="AB207" s="3899"/>
      <c r="AC207" s="3890"/>
      <c r="AD207" s="3890"/>
      <c r="AE207" s="3890"/>
      <c r="AF207" s="3890"/>
      <c r="AG207" s="1"/>
      <c r="AH207" s="1"/>
      <c r="AI207" s="1"/>
      <c r="AJ207" s="1"/>
    </row>
    <row r="208" spans="1:36" s="3528" customFormat="1">
      <c r="A208" s="1"/>
      <c r="B208" s="1"/>
      <c r="C208" s="3"/>
      <c r="D208" s="3"/>
      <c r="E208" s="3527"/>
      <c r="F208" s="1"/>
      <c r="G208" s="1"/>
      <c r="H208" s="1"/>
      <c r="I208" s="1"/>
      <c r="J208" s="1"/>
      <c r="K208" s="1"/>
      <c r="L208" s="3899"/>
      <c r="M208" s="1"/>
      <c r="N208" s="1"/>
      <c r="O208" s="1"/>
      <c r="P208" s="1"/>
      <c r="Q208" s="1"/>
      <c r="R208" s="3899"/>
      <c r="S208" s="3"/>
      <c r="T208" s="1"/>
      <c r="U208" s="3529"/>
      <c r="V208" s="1"/>
      <c r="W208" s="3899"/>
      <c r="X208" s="3"/>
      <c r="Y208" s="1"/>
      <c r="Z208" s="3529"/>
      <c r="AA208" s="1"/>
      <c r="AB208" s="3899"/>
      <c r="AC208" s="3890"/>
      <c r="AD208" s="3890"/>
      <c r="AE208" s="3890"/>
      <c r="AF208" s="3890"/>
      <c r="AG208" s="1"/>
      <c r="AH208" s="1"/>
      <c r="AI208" s="1"/>
      <c r="AJ208" s="1"/>
    </row>
    <row r="209" spans="1:36" s="3528" customFormat="1">
      <c r="A209" s="1"/>
      <c r="B209" s="1"/>
      <c r="C209" s="3"/>
      <c r="D209" s="3"/>
      <c r="E209" s="3527"/>
      <c r="F209" s="1"/>
      <c r="G209" s="1"/>
      <c r="H209" s="1"/>
      <c r="I209" s="1"/>
      <c r="J209" s="1"/>
      <c r="K209" s="1"/>
      <c r="L209" s="3899"/>
      <c r="M209" s="1"/>
      <c r="N209" s="1"/>
      <c r="O209" s="1"/>
      <c r="P209" s="1"/>
      <c r="Q209" s="1"/>
      <c r="R209" s="3899"/>
      <c r="S209" s="3"/>
      <c r="T209" s="1"/>
      <c r="U209" s="3529"/>
      <c r="V209" s="1"/>
      <c r="W209" s="3899"/>
      <c r="X209" s="3"/>
      <c r="Y209" s="1"/>
      <c r="Z209" s="3529"/>
      <c r="AA209" s="1"/>
      <c r="AB209" s="3899"/>
      <c r="AC209" s="3890"/>
      <c r="AD209" s="3890"/>
      <c r="AE209" s="3890"/>
      <c r="AF209" s="3890"/>
      <c r="AG209" s="1"/>
      <c r="AH209" s="1"/>
      <c r="AI209" s="1"/>
      <c r="AJ209" s="1"/>
    </row>
    <row r="210" spans="1:36" s="3528" customFormat="1">
      <c r="A210" s="1"/>
      <c r="B210" s="1"/>
      <c r="C210" s="3"/>
      <c r="D210" s="3"/>
      <c r="E210" s="3527"/>
      <c r="F210" s="1"/>
      <c r="G210" s="1"/>
      <c r="H210" s="1"/>
      <c r="I210" s="1"/>
      <c r="J210" s="1"/>
      <c r="K210" s="1"/>
      <c r="L210" s="3899"/>
      <c r="M210" s="1"/>
      <c r="N210" s="1"/>
      <c r="O210" s="1"/>
      <c r="P210" s="1"/>
      <c r="Q210" s="1"/>
      <c r="R210" s="3899"/>
      <c r="S210" s="3"/>
      <c r="T210" s="1"/>
      <c r="U210" s="3529"/>
      <c r="V210" s="1"/>
      <c r="W210" s="3899"/>
      <c r="X210" s="3"/>
      <c r="Y210" s="1"/>
      <c r="Z210" s="3529"/>
      <c r="AA210" s="1"/>
      <c r="AB210" s="3899"/>
      <c r="AC210" s="3890"/>
      <c r="AD210" s="3890"/>
      <c r="AE210" s="3890"/>
      <c r="AF210" s="3890"/>
      <c r="AG210" s="1"/>
      <c r="AH210" s="1"/>
      <c r="AI210" s="1"/>
      <c r="AJ210" s="1"/>
    </row>
    <row r="211" spans="1:36" s="3528" customFormat="1">
      <c r="A211" s="1"/>
      <c r="B211" s="1"/>
      <c r="C211" s="3"/>
      <c r="D211" s="3"/>
      <c r="E211" s="3527"/>
      <c r="F211" s="1"/>
      <c r="G211" s="1"/>
      <c r="H211" s="1"/>
      <c r="I211" s="1"/>
      <c r="J211" s="1"/>
      <c r="K211" s="1"/>
      <c r="L211" s="3899"/>
      <c r="M211" s="1"/>
      <c r="N211" s="1"/>
      <c r="O211" s="1"/>
      <c r="P211" s="1"/>
      <c r="Q211" s="1"/>
      <c r="R211" s="3899"/>
      <c r="S211" s="3"/>
      <c r="T211" s="1"/>
      <c r="U211" s="3529"/>
      <c r="V211" s="1"/>
      <c r="W211" s="3899"/>
      <c r="X211" s="3"/>
      <c r="Y211" s="1"/>
      <c r="Z211" s="3529"/>
      <c r="AA211" s="1"/>
      <c r="AB211" s="3899"/>
      <c r="AC211" s="3890"/>
      <c r="AD211" s="3890"/>
      <c r="AE211" s="3890"/>
      <c r="AF211" s="3890"/>
      <c r="AG211" s="1"/>
      <c r="AH211" s="1"/>
      <c r="AI211" s="1"/>
      <c r="AJ211" s="1"/>
    </row>
    <row r="212" spans="1:36" s="3528" customFormat="1">
      <c r="A212" s="1"/>
      <c r="B212" s="1"/>
      <c r="C212" s="3"/>
      <c r="D212" s="3"/>
      <c r="E212" s="3527"/>
      <c r="F212" s="1"/>
      <c r="G212" s="1"/>
      <c r="H212" s="1"/>
      <c r="I212" s="1"/>
      <c r="J212" s="1"/>
      <c r="K212" s="1"/>
      <c r="L212" s="3899"/>
      <c r="M212" s="1"/>
      <c r="N212" s="1"/>
      <c r="O212" s="1"/>
      <c r="P212" s="1"/>
      <c r="Q212" s="1"/>
      <c r="R212" s="3899"/>
      <c r="S212" s="3"/>
      <c r="T212" s="1"/>
      <c r="U212" s="3529"/>
      <c r="V212" s="1"/>
      <c r="W212" s="3899"/>
      <c r="X212" s="3"/>
      <c r="Y212" s="1"/>
      <c r="Z212" s="3529"/>
      <c r="AA212" s="1"/>
      <c r="AB212" s="3899"/>
      <c r="AC212" s="3890"/>
      <c r="AD212" s="3890"/>
      <c r="AE212" s="3890"/>
      <c r="AF212" s="3890"/>
      <c r="AG212" s="1"/>
      <c r="AH212" s="1"/>
      <c r="AI212" s="1"/>
      <c r="AJ212" s="1"/>
    </row>
    <row r="213" spans="1:36" s="3528" customFormat="1">
      <c r="A213" s="1"/>
      <c r="B213" s="1"/>
      <c r="C213" s="3"/>
      <c r="D213" s="3"/>
      <c r="E213" s="3527"/>
      <c r="F213" s="1"/>
      <c r="G213" s="1"/>
      <c r="H213" s="1"/>
      <c r="I213" s="1"/>
      <c r="J213" s="1"/>
      <c r="K213" s="1"/>
      <c r="L213" s="3899"/>
      <c r="M213" s="1"/>
      <c r="N213" s="1"/>
      <c r="O213" s="1"/>
      <c r="P213" s="1"/>
      <c r="Q213" s="1"/>
      <c r="R213" s="3899"/>
      <c r="S213" s="3"/>
      <c r="T213" s="1"/>
      <c r="U213" s="3529"/>
      <c r="V213" s="1"/>
      <c r="W213" s="3899"/>
      <c r="X213" s="3"/>
      <c r="Y213" s="1"/>
      <c r="Z213" s="3529"/>
      <c r="AA213" s="1"/>
      <c r="AB213" s="3899"/>
      <c r="AC213" s="3890"/>
      <c r="AD213" s="3890"/>
      <c r="AE213" s="3890"/>
      <c r="AF213" s="3890"/>
      <c r="AG213" s="1"/>
      <c r="AH213" s="1"/>
      <c r="AI213" s="1"/>
      <c r="AJ213" s="1"/>
    </row>
    <row r="214" spans="1:36" s="3528" customFormat="1">
      <c r="A214" s="1"/>
      <c r="B214" s="1"/>
      <c r="C214" s="3"/>
      <c r="D214" s="3"/>
      <c r="E214" s="3527"/>
      <c r="F214" s="1"/>
      <c r="G214" s="1"/>
      <c r="H214" s="1"/>
      <c r="I214" s="1"/>
      <c r="J214" s="1"/>
      <c r="K214" s="1"/>
      <c r="L214" s="3899"/>
      <c r="M214" s="1"/>
      <c r="N214" s="1"/>
      <c r="O214" s="1"/>
      <c r="P214" s="1"/>
      <c r="Q214" s="1"/>
      <c r="R214" s="3899"/>
      <c r="S214" s="3"/>
      <c r="T214" s="1"/>
      <c r="U214" s="3529"/>
      <c r="V214" s="1"/>
      <c r="W214" s="3899"/>
      <c r="X214" s="3"/>
      <c r="Y214" s="1"/>
      <c r="Z214" s="3529"/>
      <c r="AA214" s="1"/>
      <c r="AB214" s="3899"/>
      <c r="AC214" s="3890"/>
      <c r="AD214" s="3890"/>
      <c r="AE214" s="3890"/>
      <c r="AF214" s="3890"/>
      <c r="AG214" s="1"/>
      <c r="AH214" s="1"/>
      <c r="AI214" s="1"/>
      <c r="AJ214" s="1"/>
    </row>
    <row r="215" spans="1:36" s="3528" customFormat="1">
      <c r="A215" s="1"/>
      <c r="B215" s="1"/>
      <c r="C215" s="3"/>
      <c r="D215" s="3"/>
      <c r="E215" s="3527"/>
      <c r="F215" s="1"/>
      <c r="G215" s="1"/>
      <c r="H215" s="1"/>
      <c r="I215" s="1"/>
      <c r="J215" s="1"/>
      <c r="K215" s="1"/>
      <c r="L215" s="3899"/>
      <c r="M215" s="1"/>
      <c r="N215" s="1"/>
      <c r="O215" s="1"/>
      <c r="P215" s="1"/>
      <c r="Q215" s="1"/>
      <c r="R215" s="3899"/>
      <c r="S215" s="3"/>
      <c r="T215" s="1"/>
      <c r="U215" s="3529"/>
      <c r="V215" s="1"/>
      <c r="W215" s="3899"/>
      <c r="X215" s="3"/>
      <c r="Y215" s="1"/>
      <c r="Z215" s="3529"/>
      <c r="AA215" s="1"/>
      <c r="AB215" s="3899"/>
      <c r="AC215" s="3890"/>
      <c r="AD215" s="3890"/>
      <c r="AE215" s="3890"/>
      <c r="AF215" s="3890"/>
      <c r="AG215" s="1"/>
      <c r="AH215" s="1"/>
      <c r="AI215" s="1"/>
      <c r="AJ215" s="1"/>
    </row>
    <row r="216" spans="1:36" s="3528" customFormat="1">
      <c r="A216" s="1"/>
      <c r="B216" s="1"/>
      <c r="C216" s="3"/>
      <c r="D216" s="3"/>
      <c r="E216" s="3527"/>
      <c r="F216" s="1"/>
      <c r="G216" s="1"/>
      <c r="H216" s="1"/>
      <c r="I216" s="1"/>
      <c r="J216" s="1"/>
      <c r="K216" s="1"/>
      <c r="L216" s="3899"/>
      <c r="M216" s="1"/>
      <c r="N216" s="1"/>
      <c r="O216" s="1"/>
      <c r="P216" s="1"/>
      <c r="Q216" s="1"/>
      <c r="R216" s="3899"/>
      <c r="S216" s="3"/>
      <c r="T216" s="1"/>
      <c r="U216" s="3529"/>
      <c r="V216" s="1"/>
      <c r="W216" s="3899"/>
      <c r="X216" s="3"/>
      <c r="Y216" s="1"/>
      <c r="Z216" s="3529"/>
      <c r="AA216" s="1"/>
      <c r="AB216" s="3899"/>
      <c r="AC216" s="3890"/>
      <c r="AD216" s="3890"/>
      <c r="AE216" s="3890"/>
      <c r="AF216" s="3890"/>
      <c r="AG216" s="1"/>
      <c r="AH216" s="1"/>
      <c r="AI216" s="1"/>
      <c r="AJ216" s="1"/>
    </row>
    <row r="217" spans="1:36" s="3528" customFormat="1">
      <c r="A217" s="1"/>
      <c r="B217" s="1"/>
      <c r="C217" s="3"/>
      <c r="D217" s="3"/>
      <c r="E217" s="3527"/>
      <c r="F217" s="1"/>
      <c r="G217" s="1"/>
      <c r="H217" s="1"/>
      <c r="I217" s="1"/>
      <c r="J217" s="1"/>
      <c r="K217" s="1"/>
      <c r="L217" s="3899"/>
      <c r="M217" s="1"/>
      <c r="N217" s="1"/>
      <c r="O217" s="1"/>
      <c r="P217" s="1"/>
      <c r="Q217" s="1"/>
      <c r="R217" s="3899"/>
      <c r="S217" s="3"/>
      <c r="T217" s="1"/>
      <c r="U217" s="3529"/>
      <c r="V217" s="1"/>
      <c r="W217" s="3899"/>
      <c r="X217" s="3"/>
      <c r="Y217" s="1"/>
      <c r="Z217" s="3529"/>
      <c r="AA217" s="1"/>
      <c r="AB217" s="3899"/>
      <c r="AC217" s="3890"/>
      <c r="AD217" s="3890"/>
      <c r="AE217" s="3890"/>
      <c r="AF217" s="3890"/>
      <c r="AG217" s="1"/>
      <c r="AH217" s="1"/>
      <c r="AI217" s="1"/>
      <c r="AJ217" s="1"/>
    </row>
    <row r="218" spans="1:36" s="3528" customFormat="1">
      <c r="A218" s="1"/>
      <c r="B218" s="1"/>
      <c r="C218" s="3"/>
      <c r="D218" s="3"/>
      <c r="E218" s="3527"/>
      <c r="F218" s="1"/>
      <c r="G218" s="1"/>
      <c r="H218" s="1"/>
      <c r="I218" s="1"/>
      <c r="J218" s="1"/>
      <c r="K218" s="1"/>
      <c r="L218" s="3899"/>
      <c r="M218" s="1"/>
      <c r="N218" s="1"/>
      <c r="O218" s="1"/>
      <c r="P218" s="1"/>
      <c r="Q218" s="1"/>
      <c r="R218" s="3899"/>
      <c r="S218" s="3"/>
      <c r="T218" s="1"/>
      <c r="U218" s="3529"/>
      <c r="V218" s="1"/>
      <c r="W218" s="3899"/>
      <c r="X218" s="3"/>
      <c r="Y218" s="1"/>
      <c r="Z218" s="3529"/>
      <c r="AA218" s="1"/>
      <c r="AB218" s="3899"/>
      <c r="AC218" s="3890"/>
      <c r="AD218" s="3890"/>
      <c r="AE218" s="3890"/>
      <c r="AF218" s="3890"/>
      <c r="AG218" s="1"/>
      <c r="AH218" s="1"/>
      <c r="AI218" s="1"/>
      <c r="AJ218" s="1"/>
    </row>
    <row r="219" spans="1:36" s="3528" customFormat="1">
      <c r="A219" s="1"/>
      <c r="B219" s="1"/>
      <c r="C219" s="3"/>
      <c r="D219" s="3"/>
      <c r="E219" s="3527"/>
      <c r="F219" s="1"/>
      <c r="G219" s="1"/>
      <c r="H219" s="1"/>
      <c r="I219" s="1"/>
      <c r="J219" s="1"/>
      <c r="K219" s="1"/>
      <c r="L219" s="3899"/>
      <c r="M219" s="1"/>
      <c r="N219" s="1"/>
      <c r="O219" s="1"/>
      <c r="P219" s="1"/>
      <c r="Q219" s="1"/>
      <c r="R219" s="3899"/>
      <c r="S219" s="3"/>
      <c r="T219" s="1"/>
      <c r="U219" s="3529"/>
      <c r="V219" s="1"/>
      <c r="W219" s="3899"/>
      <c r="X219" s="3"/>
      <c r="Y219" s="1"/>
      <c r="Z219" s="3529"/>
      <c r="AA219" s="1"/>
      <c r="AB219" s="3899"/>
      <c r="AC219" s="3890"/>
      <c r="AD219" s="3890"/>
      <c r="AE219" s="3890"/>
      <c r="AF219" s="3890"/>
      <c r="AG219" s="1"/>
      <c r="AH219" s="1"/>
      <c r="AI219" s="1"/>
      <c r="AJ219" s="1"/>
    </row>
    <row r="220" spans="1:36" s="3528" customFormat="1">
      <c r="A220" s="1"/>
      <c r="B220" s="1"/>
      <c r="C220" s="3"/>
      <c r="D220" s="3"/>
      <c r="E220" s="3527"/>
      <c r="F220" s="1"/>
      <c r="G220" s="1"/>
      <c r="H220" s="1"/>
      <c r="I220" s="1"/>
      <c r="J220" s="1"/>
      <c r="K220" s="1"/>
      <c r="L220" s="3899"/>
      <c r="M220" s="1"/>
      <c r="N220" s="1"/>
      <c r="O220" s="1"/>
      <c r="P220" s="1"/>
      <c r="Q220" s="1"/>
      <c r="R220" s="3899"/>
      <c r="S220" s="3"/>
      <c r="T220" s="1"/>
      <c r="U220" s="3529"/>
      <c r="V220" s="1"/>
      <c r="W220" s="3899"/>
      <c r="X220" s="3"/>
      <c r="Y220" s="1"/>
      <c r="Z220" s="3529"/>
      <c r="AA220" s="1"/>
      <c r="AB220" s="3899"/>
      <c r="AC220" s="3890"/>
      <c r="AD220" s="3890"/>
      <c r="AE220" s="3890"/>
      <c r="AF220" s="3890"/>
      <c r="AG220" s="1"/>
      <c r="AH220" s="1"/>
      <c r="AI220" s="1"/>
      <c r="AJ220" s="1"/>
    </row>
    <row r="221" spans="1:36" s="3528" customFormat="1">
      <c r="A221" s="1"/>
      <c r="B221" s="1"/>
      <c r="C221" s="3"/>
      <c r="D221" s="3"/>
      <c r="E221" s="3527"/>
      <c r="F221" s="1"/>
      <c r="G221" s="1"/>
      <c r="H221" s="1"/>
      <c r="I221" s="1"/>
      <c r="J221" s="1"/>
      <c r="K221" s="1"/>
      <c r="L221" s="3899"/>
      <c r="M221" s="1"/>
      <c r="N221" s="1"/>
      <c r="O221" s="1"/>
      <c r="P221" s="1"/>
      <c r="Q221" s="1"/>
      <c r="R221" s="3899"/>
      <c r="S221" s="3"/>
      <c r="T221" s="1"/>
      <c r="U221" s="3529"/>
      <c r="V221" s="1"/>
      <c r="W221" s="3899"/>
      <c r="X221" s="3"/>
      <c r="Y221" s="1"/>
      <c r="Z221" s="3529"/>
      <c r="AA221" s="1"/>
      <c r="AB221" s="3899"/>
      <c r="AC221" s="3890"/>
      <c r="AD221" s="3890"/>
      <c r="AE221" s="3890"/>
      <c r="AF221" s="3890"/>
      <c r="AG221" s="1"/>
      <c r="AH221" s="1"/>
      <c r="AI221" s="1"/>
      <c r="AJ221" s="1"/>
    </row>
    <row r="222" spans="1:36" s="3528" customFormat="1">
      <c r="A222" s="1"/>
      <c r="B222" s="1"/>
      <c r="C222" s="3"/>
      <c r="D222" s="3"/>
      <c r="E222" s="3527"/>
      <c r="F222" s="1"/>
      <c r="G222" s="1"/>
      <c r="H222" s="1"/>
      <c r="I222" s="1"/>
      <c r="J222" s="1"/>
      <c r="K222" s="1"/>
      <c r="L222" s="3899"/>
      <c r="M222" s="1"/>
      <c r="N222" s="1"/>
      <c r="O222" s="1"/>
      <c r="P222" s="1"/>
      <c r="Q222" s="1"/>
      <c r="R222" s="3899"/>
      <c r="S222" s="3"/>
      <c r="T222" s="1"/>
      <c r="U222" s="3529"/>
      <c r="V222" s="1"/>
      <c r="W222" s="3899"/>
      <c r="X222" s="3"/>
      <c r="Y222" s="1"/>
      <c r="Z222" s="3529"/>
      <c r="AA222" s="1"/>
      <c r="AB222" s="3899"/>
      <c r="AC222" s="3890"/>
      <c r="AD222" s="3890"/>
      <c r="AE222" s="3890"/>
      <c r="AF222" s="3890"/>
      <c r="AG222" s="1"/>
      <c r="AH222" s="1"/>
      <c r="AI222" s="1"/>
      <c r="AJ222" s="1"/>
    </row>
    <row r="223" spans="1:36" s="3528" customFormat="1">
      <c r="A223" s="1"/>
      <c r="B223" s="1"/>
      <c r="C223" s="3"/>
      <c r="D223" s="3"/>
      <c r="E223" s="3527"/>
      <c r="F223" s="1"/>
      <c r="G223" s="1"/>
      <c r="H223" s="1"/>
      <c r="I223" s="1"/>
      <c r="J223" s="1"/>
      <c r="K223" s="1"/>
      <c r="L223" s="3899"/>
      <c r="M223" s="1"/>
      <c r="N223" s="1"/>
      <c r="O223" s="1"/>
      <c r="P223" s="1"/>
      <c r="Q223" s="1"/>
      <c r="R223" s="3899"/>
      <c r="S223" s="3"/>
      <c r="T223" s="1"/>
      <c r="U223" s="3529"/>
      <c r="V223" s="1"/>
      <c r="W223" s="3899"/>
      <c r="X223" s="3"/>
      <c r="Y223" s="1"/>
      <c r="Z223" s="3529"/>
      <c r="AA223" s="1"/>
      <c r="AB223" s="3899"/>
      <c r="AC223" s="3890"/>
      <c r="AD223" s="3890"/>
      <c r="AE223" s="3890"/>
      <c r="AF223" s="3890"/>
      <c r="AG223" s="1"/>
      <c r="AH223" s="1"/>
      <c r="AI223" s="1"/>
      <c r="AJ223" s="1"/>
    </row>
    <row r="224" spans="1:36" s="3528" customFormat="1">
      <c r="A224" s="1"/>
      <c r="B224" s="1"/>
      <c r="C224" s="3"/>
      <c r="D224" s="3"/>
      <c r="E224" s="3527"/>
      <c r="F224" s="1"/>
      <c r="G224" s="1"/>
      <c r="H224" s="1"/>
      <c r="I224" s="1"/>
      <c r="J224" s="1"/>
      <c r="K224" s="1"/>
      <c r="L224" s="3899"/>
      <c r="M224" s="1"/>
      <c r="N224" s="1"/>
      <c r="O224" s="1"/>
      <c r="P224" s="1"/>
      <c r="Q224" s="1"/>
      <c r="R224" s="3899"/>
      <c r="S224" s="3"/>
      <c r="T224" s="1"/>
      <c r="U224" s="3529"/>
      <c r="V224" s="1"/>
      <c r="W224" s="3899"/>
      <c r="X224" s="3"/>
      <c r="Y224" s="1"/>
      <c r="Z224" s="3529"/>
      <c r="AA224" s="1"/>
      <c r="AB224" s="3899"/>
      <c r="AC224" s="3890"/>
      <c r="AD224" s="3890"/>
      <c r="AE224" s="3890"/>
      <c r="AF224" s="3890"/>
      <c r="AG224" s="1"/>
      <c r="AH224" s="1"/>
      <c r="AI224" s="1"/>
      <c r="AJ224" s="1"/>
    </row>
    <row r="225" spans="1:36" s="3528" customFormat="1">
      <c r="A225" s="1"/>
      <c r="B225" s="1"/>
      <c r="C225" s="3"/>
      <c r="D225" s="3"/>
      <c r="E225" s="3527"/>
      <c r="F225" s="1"/>
      <c r="G225" s="1"/>
      <c r="H225" s="1"/>
      <c r="I225" s="1"/>
      <c r="J225" s="1"/>
      <c r="K225" s="1"/>
      <c r="L225" s="3899"/>
      <c r="M225" s="1"/>
      <c r="N225" s="1"/>
      <c r="O225" s="1"/>
      <c r="P225" s="1"/>
      <c r="Q225" s="1"/>
      <c r="R225" s="3899"/>
      <c r="S225" s="3"/>
      <c r="T225" s="1"/>
      <c r="U225" s="3529"/>
      <c r="V225" s="1"/>
      <c r="W225" s="3899"/>
      <c r="X225" s="3"/>
      <c r="Y225" s="1"/>
      <c r="Z225" s="3529"/>
      <c r="AA225" s="1"/>
      <c r="AB225" s="3899"/>
      <c r="AC225" s="3890"/>
      <c r="AD225" s="3890"/>
      <c r="AE225" s="3890"/>
      <c r="AF225" s="3890"/>
      <c r="AG225" s="1"/>
      <c r="AH225" s="1"/>
      <c r="AI225" s="1"/>
      <c r="AJ225" s="1"/>
    </row>
    <row r="226" spans="1:36" s="3528" customFormat="1">
      <c r="A226" s="1"/>
      <c r="B226" s="1"/>
      <c r="C226" s="3"/>
      <c r="D226" s="3"/>
      <c r="E226" s="3527"/>
      <c r="F226" s="1"/>
      <c r="G226" s="1"/>
      <c r="H226" s="1"/>
      <c r="I226" s="1"/>
      <c r="J226" s="1"/>
      <c r="K226" s="1"/>
      <c r="L226" s="3899"/>
      <c r="M226" s="1"/>
      <c r="N226" s="1"/>
      <c r="O226" s="1"/>
      <c r="P226" s="1"/>
      <c r="Q226" s="1"/>
      <c r="R226" s="3899"/>
      <c r="S226" s="3"/>
      <c r="T226" s="1"/>
      <c r="U226" s="3529"/>
      <c r="V226" s="1"/>
      <c r="W226" s="3899"/>
      <c r="X226" s="3"/>
      <c r="Y226" s="1"/>
      <c r="Z226" s="3529"/>
      <c r="AA226" s="1"/>
      <c r="AB226" s="3899"/>
      <c r="AC226" s="3890"/>
      <c r="AD226" s="3890"/>
      <c r="AE226" s="3890"/>
      <c r="AF226" s="3890"/>
      <c r="AG226" s="1"/>
      <c r="AH226" s="1"/>
      <c r="AI226" s="1"/>
      <c r="AJ226" s="1"/>
    </row>
    <row r="227" spans="1:36" s="3528" customFormat="1">
      <c r="A227" s="1"/>
      <c r="B227" s="1"/>
      <c r="C227" s="3"/>
      <c r="D227" s="3"/>
      <c r="E227" s="3527"/>
      <c r="F227" s="1"/>
      <c r="G227" s="1"/>
      <c r="H227" s="1"/>
      <c r="I227" s="1"/>
      <c r="J227" s="1"/>
      <c r="K227" s="1"/>
      <c r="L227" s="3899"/>
      <c r="M227" s="1"/>
      <c r="N227" s="1"/>
      <c r="O227" s="1"/>
      <c r="P227" s="1"/>
      <c r="Q227" s="1"/>
      <c r="R227" s="3899"/>
      <c r="S227" s="3"/>
      <c r="T227" s="1"/>
      <c r="U227" s="3529"/>
      <c r="V227" s="1"/>
      <c r="W227" s="3899"/>
      <c r="X227" s="3"/>
      <c r="Y227" s="1"/>
      <c r="Z227" s="3529"/>
      <c r="AA227" s="1"/>
      <c r="AB227" s="3899"/>
      <c r="AC227" s="3890"/>
      <c r="AD227" s="3890"/>
      <c r="AE227" s="3890"/>
      <c r="AF227" s="3890"/>
      <c r="AG227" s="1"/>
      <c r="AH227" s="1"/>
      <c r="AI227" s="1"/>
      <c r="AJ227" s="1"/>
    </row>
    <row r="228" spans="1:36" s="3528" customFormat="1">
      <c r="A228" s="1"/>
      <c r="B228" s="1"/>
      <c r="C228" s="3"/>
      <c r="D228" s="3"/>
      <c r="E228" s="3527"/>
      <c r="F228" s="1"/>
      <c r="G228" s="1"/>
      <c r="H228" s="1"/>
      <c r="I228" s="1"/>
      <c r="J228" s="1"/>
      <c r="K228" s="1"/>
      <c r="L228" s="3899"/>
      <c r="M228" s="1"/>
      <c r="N228" s="1"/>
      <c r="O228" s="1"/>
      <c r="P228" s="1"/>
      <c r="Q228" s="1"/>
      <c r="R228" s="3899"/>
      <c r="S228" s="3"/>
      <c r="T228" s="1"/>
      <c r="U228" s="3529"/>
      <c r="V228" s="1"/>
      <c r="W228" s="3899"/>
      <c r="X228" s="3"/>
      <c r="Y228" s="1"/>
      <c r="Z228" s="3529"/>
      <c r="AA228" s="1"/>
      <c r="AB228" s="3899"/>
      <c r="AC228" s="3890"/>
      <c r="AD228" s="3890"/>
      <c r="AE228" s="3890"/>
      <c r="AF228" s="3890"/>
      <c r="AG228" s="1"/>
      <c r="AH228" s="1"/>
      <c r="AI228" s="1"/>
      <c r="AJ228" s="1"/>
    </row>
    <row r="229" spans="1:36" s="3528" customFormat="1">
      <c r="A229" s="1"/>
      <c r="B229" s="1"/>
      <c r="C229" s="3"/>
      <c r="D229" s="3"/>
      <c r="E229" s="3527"/>
      <c r="F229" s="1"/>
      <c r="G229" s="1"/>
      <c r="H229" s="1"/>
      <c r="I229" s="1"/>
      <c r="J229" s="1"/>
      <c r="K229" s="1"/>
      <c r="L229" s="3899"/>
      <c r="M229" s="1"/>
      <c r="N229" s="1"/>
      <c r="O229" s="1"/>
      <c r="P229" s="1"/>
      <c r="Q229" s="1"/>
      <c r="R229" s="3899"/>
      <c r="S229" s="3"/>
      <c r="T229" s="1"/>
      <c r="U229" s="3529"/>
      <c r="V229" s="1"/>
      <c r="W229" s="3899"/>
      <c r="X229" s="3"/>
      <c r="Y229" s="1"/>
      <c r="Z229" s="3529"/>
      <c r="AA229" s="1"/>
      <c r="AB229" s="3899"/>
      <c r="AC229" s="3890"/>
      <c r="AD229" s="3890"/>
      <c r="AE229" s="3890"/>
      <c r="AF229" s="3890"/>
      <c r="AG229" s="1"/>
      <c r="AH229" s="1"/>
      <c r="AI229" s="1"/>
      <c r="AJ229" s="1"/>
    </row>
    <row r="230" spans="1:36" s="3528" customFormat="1">
      <c r="A230" s="1"/>
      <c r="B230" s="1"/>
      <c r="C230" s="3"/>
      <c r="D230" s="3"/>
      <c r="E230" s="3527"/>
      <c r="F230" s="1"/>
      <c r="G230" s="1"/>
      <c r="H230" s="1"/>
      <c r="I230" s="1"/>
      <c r="J230" s="1"/>
      <c r="K230" s="1"/>
      <c r="L230" s="3899"/>
      <c r="M230" s="1"/>
      <c r="N230" s="1"/>
      <c r="O230" s="1"/>
      <c r="P230" s="1"/>
      <c r="Q230" s="1"/>
      <c r="R230" s="3899"/>
      <c r="S230" s="3"/>
      <c r="T230" s="1"/>
      <c r="U230" s="3529"/>
      <c r="V230" s="1"/>
      <c r="W230" s="3899"/>
      <c r="X230" s="3"/>
      <c r="Y230" s="1"/>
      <c r="Z230" s="3529"/>
      <c r="AA230" s="1"/>
      <c r="AB230" s="3899"/>
      <c r="AC230" s="3890"/>
      <c r="AD230" s="3890"/>
      <c r="AE230" s="3890"/>
      <c r="AF230" s="3890"/>
      <c r="AG230" s="1"/>
      <c r="AH230" s="1"/>
      <c r="AI230" s="1"/>
      <c r="AJ230" s="1"/>
    </row>
    <row r="231" spans="1:36" s="3528" customFormat="1">
      <c r="A231" s="1"/>
      <c r="B231" s="1"/>
      <c r="C231" s="3"/>
      <c r="D231" s="3"/>
      <c r="E231" s="3527"/>
      <c r="F231" s="1"/>
      <c r="G231" s="1"/>
      <c r="H231" s="1"/>
      <c r="I231" s="1"/>
      <c r="J231" s="1"/>
      <c r="K231" s="1"/>
      <c r="L231" s="3899"/>
      <c r="M231" s="1"/>
      <c r="N231" s="1"/>
      <c r="O231" s="1"/>
      <c r="P231" s="1"/>
      <c r="Q231" s="1"/>
      <c r="R231" s="3899"/>
      <c r="S231" s="3"/>
      <c r="T231" s="1"/>
      <c r="U231" s="3529"/>
      <c r="V231" s="1"/>
      <c r="W231" s="3899"/>
      <c r="X231" s="3"/>
      <c r="Y231" s="1"/>
      <c r="Z231" s="3529"/>
      <c r="AA231" s="1"/>
      <c r="AB231" s="3899"/>
      <c r="AC231" s="3890"/>
      <c r="AD231" s="3890"/>
      <c r="AE231" s="3890"/>
      <c r="AF231" s="3890"/>
      <c r="AG231" s="1"/>
      <c r="AH231" s="1"/>
      <c r="AI231" s="1"/>
      <c r="AJ231" s="1"/>
    </row>
    <row r="232" spans="1:36" s="3528" customFormat="1">
      <c r="A232" s="1"/>
      <c r="B232" s="1"/>
      <c r="C232" s="3"/>
      <c r="D232" s="3"/>
      <c r="E232" s="3527"/>
      <c r="F232" s="1"/>
      <c r="G232" s="1"/>
      <c r="H232" s="1"/>
      <c r="I232" s="1"/>
      <c r="J232" s="1"/>
      <c r="K232" s="1"/>
      <c r="L232" s="3899"/>
      <c r="M232" s="1"/>
      <c r="N232" s="1"/>
      <c r="O232" s="1"/>
      <c r="P232" s="1"/>
      <c r="Q232" s="1"/>
      <c r="R232" s="3899"/>
      <c r="S232" s="3"/>
      <c r="T232" s="1"/>
      <c r="U232" s="3529"/>
      <c r="V232" s="1"/>
      <c r="W232" s="3899"/>
      <c r="X232" s="3"/>
      <c r="Y232" s="1"/>
      <c r="Z232" s="3529"/>
      <c r="AA232" s="1"/>
      <c r="AB232" s="3899"/>
      <c r="AC232" s="3890"/>
      <c r="AD232" s="3890"/>
      <c r="AE232" s="3890"/>
      <c r="AF232" s="3890"/>
      <c r="AG232" s="1"/>
      <c r="AH232" s="1"/>
      <c r="AI232" s="1"/>
      <c r="AJ232" s="1"/>
    </row>
    <row r="233" spans="1:36" s="3528" customFormat="1">
      <c r="A233" s="1"/>
      <c r="B233" s="1"/>
      <c r="C233" s="3"/>
      <c r="D233" s="3"/>
      <c r="E233" s="3527"/>
      <c r="F233" s="1"/>
      <c r="G233" s="1"/>
      <c r="H233" s="1"/>
      <c r="I233" s="1"/>
      <c r="J233" s="1"/>
      <c r="K233" s="1"/>
      <c r="L233" s="3899"/>
      <c r="M233" s="1"/>
      <c r="N233" s="1"/>
      <c r="O233" s="1"/>
      <c r="P233" s="1"/>
      <c r="Q233" s="1"/>
      <c r="R233" s="3899"/>
      <c r="S233" s="3"/>
      <c r="T233" s="1"/>
      <c r="U233" s="3529"/>
      <c r="V233" s="1"/>
      <c r="W233" s="3899"/>
      <c r="X233" s="3"/>
      <c r="Y233" s="1"/>
      <c r="Z233" s="3529"/>
      <c r="AA233" s="1"/>
      <c r="AB233" s="3899"/>
      <c r="AC233" s="3890"/>
      <c r="AD233" s="3890"/>
      <c r="AE233" s="3890"/>
      <c r="AF233" s="3890"/>
      <c r="AG233" s="1"/>
      <c r="AH233" s="1"/>
      <c r="AI233" s="1"/>
      <c r="AJ233" s="1"/>
    </row>
    <row r="234" spans="1:36" s="3528" customFormat="1">
      <c r="A234" s="1"/>
      <c r="B234" s="1"/>
      <c r="C234" s="3"/>
      <c r="D234" s="3"/>
      <c r="E234" s="3527"/>
      <c r="F234" s="1"/>
      <c r="G234" s="1"/>
      <c r="H234" s="1"/>
      <c r="I234" s="1"/>
      <c r="J234" s="1"/>
      <c r="K234" s="1"/>
      <c r="L234" s="3899"/>
      <c r="M234" s="1"/>
      <c r="N234" s="1"/>
      <c r="O234" s="1"/>
      <c r="P234" s="1"/>
      <c r="Q234" s="1"/>
      <c r="R234" s="3899"/>
      <c r="S234" s="3"/>
      <c r="T234" s="1"/>
      <c r="U234" s="3529"/>
      <c r="V234" s="1"/>
      <c r="W234" s="3899"/>
      <c r="X234" s="3"/>
      <c r="Y234" s="1"/>
      <c r="Z234" s="3529"/>
      <c r="AA234" s="1"/>
      <c r="AB234" s="3899"/>
      <c r="AC234" s="3890"/>
      <c r="AD234" s="3890"/>
      <c r="AE234" s="3890"/>
      <c r="AF234" s="3890"/>
      <c r="AG234" s="1"/>
      <c r="AH234" s="1"/>
      <c r="AI234" s="1"/>
      <c r="AJ234" s="1"/>
    </row>
    <row r="235" spans="1:36" s="3528" customFormat="1">
      <c r="A235" s="1"/>
      <c r="B235" s="1"/>
      <c r="C235" s="3"/>
      <c r="D235" s="3"/>
      <c r="E235" s="3527"/>
      <c r="F235" s="1"/>
      <c r="G235" s="1"/>
      <c r="H235" s="1"/>
      <c r="I235" s="1"/>
      <c r="J235" s="1"/>
      <c r="K235" s="1"/>
      <c r="L235" s="3899"/>
      <c r="M235" s="1"/>
      <c r="N235" s="1"/>
      <c r="O235" s="1"/>
      <c r="P235" s="1"/>
      <c r="Q235" s="1"/>
      <c r="R235" s="3899"/>
      <c r="S235" s="3"/>
      <c r="T235" s="1"/>
      <c r="U235" s="3529"/>
      <c r="V235" s="1"/>
      <c r="W235" s="3899"/>
      <c r="X235" s="3"/>
      <c r="Y235" s="1"/>
      <c r="Z235" s="3529"/>
      <c r="AA235" s="1"/>
      <c r="AB235" s="3899"/>
      <c r="AC235" s="3890"/>
      <c r="AD235" s="3890"/>
      <c r="AE235" s="3890"/>
      <c r="AF235" s="3890"/>
      <c r="AG235" s="1"/>
      <c r="AH235" s="1"/>
      <c r="AI235" s="1"/>
      <c r="AJ235" s="1"/>
    </row>
    <row r="236" spans="1:36" s="3528" customFormat="1">
      <c r="A236" s="1"/>
      <c r="B236" s="1"/>
      <c r="C236" s="3"/>
      <c r="D236" s="3"/>
      <c r="E236" s="3527"/>
      <c r="F236" s="1"/>
      <c r="G236" s="1"/>
      <c r="H236" s="1"/>
      <c r="I236" s="1"/>
      <c r="J236" s="1"/>
      <c r="K236" s="1"/>
      <c r="L236" s="3899"/>
      <c r="M236" s="1"/>
      <c r="N236" s="1"/>
      <c r="O236" s="1"/>
      <c r="P236" s="1"/>
      <c r="Q236" s="1"/>
      <c r="R236" s="3899"/>
      <c r="S236" s="3"/>
      <c r="T236" s="1"/>
      <c r="U236" s="3529"/>
      <c r="V236" s="1"/>
      <c r="W236" s="3899"/>
      <c r="X236" s="3"/>
      <c r="Y236" s="1"/>
      <c r="Z236" s="3529"/>
      <c r="AA236" s="1"/>
      <c r="AB236" s="3899"/>
      <c r="AC236" s="3890"/>
      <c r="AD236" s="3890"/>
      <c r="AE236" s="3890"/>
      <c r="AF236" s="3890"/>
      <c r="AG236" s="1"/>
      <c r="AH236" s="1"/>
      <c r="AI236" s="1"/>
      <c r="AJ236" s="1"/>
    </row>
    <row r="237" spans="1:36" s="3528" customFormat="1">
      <c r="A237" s="1"/>
      <c r="B237" s="1"/>
      <c r="C237" s="3"/>
      <c r="D237" s="3"/>
      <c r="E237" s="3527"/>
      <c r="F237" s="1"/>
      <c r="G237" s="1"/>
      <c r="H237" s="1"/>
      <c r="I237" s="1"/>
      <c r="J237" s="1"/>
      <c r="K237" s="1"/>
      <c r="L237" s="3899"/>
      <c r="M237" s="1"/>
      <c r="N237" s="1"/>
      <c r="O237" s="1"/>
      <c r="P237" s="1"/>
      <c r="Q237" s="1"/>
      <c r="R237" s="3899"/>
      <c r="S237" s="3"/>
      <c r="T237" s="1"/>
      <c r="U237" s="3529"/>
      <c r="V237" s="1"/>
      <c r="W237" s="3899"/>
      <c r="X237" s="3"/>
      <c r="Y237" s="1"/>
      <c r="Z237" s="3529"/>
      <c r="AA237" s="1"/>
      <c r="AB237" s="3899"/>
      <c r="AC237" s="3890"/>
      <c r="AD237" s="3890"/>
      <c r="AE237" s="3890"/>
      <c r="AF237" s="3890"/>
      <c r="AG237" s="1"/>
      <c r="AH237" s="1"/>
      <c r="AI237" s="1"/>
      <c r="AJ237" s="1"/>
    </row>
    <row r="238" spans="1:36" s="3528" customFormat="1">
      <c r="A238" s="1"/>
      <c r="B238" s="1"/>
      <c r="C238" s="3"/>
      <c r="D238" s="3"/>
      <c r="E238" s="3527"/>
      <c r="F238" s="1"/>
      <c r="G238" s="1"/>
      <c r="H238" s="1"/>
      <c r="I238" s="1"/>
      <c r="J238" s="1"/>
      <c r="K238" s="1"/>
      <c r="L238" s="3899"/>
      <c r="M238" s="1"/>
      <c r="N238" s="1"/>
      <c r="O238" s="1"/>
      <c r="P238" s="1"/>
      <c r="Q238" s="1"/>
      <c r="R238" s="3899"/>
      <c r="S238" s="3"/>
      <c r="T238" s="1"/>
      <c r="U238" s="3529"/>
      <c r="V238" s="1"/>
      <c r="W238" s="3899"/>
      <c r="X238" s="3"/>
      <c r="Y238" s="1"/>
      <c r="Z238" s="3529"/>
      <c r="AA238" s="1"/>
      <c r="AB238" s="3899"/>
      <c r="AC238" s="3890"/>
      <c r="AD238" s="3890"/>
      <c r="AE238" s="3890"/>
      <c r="AF238" s="3890"/>
      <c r="AG238" s="1"/>
      <c r="AH238" s="1"/>
      <c r="AI238" s="1"/>
      <c r="AJ238" s="1"/>
    </row>
    <row r="239" spans="1:36" s="3528" customFormat="1">
      <c r="A239" s="1"/>
      <c r="B239" s="1"/>
      <c r="C239" s="3"/>
      <c r="D239" s="3"/>
      <c r="E239" s="3527"/>
      <c r="F239" s="1"/>
      <c r="G239" s="1"/>
      <c r="H239" s="1"/>
      <c r="I239" s="1"/>
      <c r="J239" s="1"/>
      <c r="K239" s="1"/>
      <c r="L239" s="3899"/>
      <c r="M239" s="1"/>
      <c r="N239" s="1"/>
      <c r="O239" s="1"/>
      <c r="P239" s="1"/>
      <c r="Q239" s="1"/>
      <c r="R239" s="3899"/>
      <c r="S239" s="3"/>
      <c r="T239" s="1"/>
      <c r="U239" s="3529"/>
      <c r="V239" s="1"/>
      <c r="W239" s="3899"/>
      <c r="X239" s="3"/>
      <c r="Y239" s="1"/>
      <c r="Z239" s="3529"/>
      <c r="AA239" s="1"/>
      <c r="AB239" s="3899"/>
      <c r="AC239" s="3890"/>
      <c r="AD239" s="3890"/>
      <c r="AE239" s="3890"/>
      <c r="AF239" s="3890"/>
      <c r="AG239" s="1"/>
      <c r="AH239" s="1"/>
      <c r="AI239" s="1"/>
      <c r="AJ239" s="1"/>
    </row>
    <row r="240" spans="1:36" s="3528" customFormat="1">
      <c r="A240" s="1"/>
      <c r="B240" s="1"/>
      <c r="C240" s="3"/>
      <c r="D240" s="3"/>
      <c r="E240" s="3527"/>
      <c r="F240" s="1"/>
      <c r="G240" s="1"/>
      <c r="H240" s="1"/>
      <c r="I240" s="1"/>
      <c r="J240" s="1"/>
      <c r="K240" s="1"/>
      <c r="L240" s="3899"/>
      <c r="M240" s="1"/>
      <c r="N240" s="1"/>
      <c r="O240" s="1"/>
      <c r="P240" s="1"/>
      <c r="Q240" s="1"/>
      <c r="R240" s="3899"/>
      <c r="S240" s="3"/>
      <c r="T240" s="1"/>
      <c r="U240" s="3529"/>
      <c r="V240" s="1"/>
      <c r="W240" s="3899"/>
      <c r="X240" s="3"/>
      <c r="Y240" s="1"/>
      <c r="Z240" s="3529"/>
      <c r="AA240" s="1"/>
      <c r="AB240" s="3899"/>
      <c r="AC240" s="3890"/>
      <c r="AD240" s="3890"/>
      <c r="AE240" s="3890"/>
      <c r="AF240" s="3890"/>
      <c r="AG240" s="1"/>
      <c r="AH240" s="1"/>
      <c r="AI240" s="1"/>
      <c r="AJ240" s="1"/>
    </row>
    <row r="241" spans="1:36" s="3528" customFormat="1">
      <c r="A241" s="1"/>
      <c r="B241" s="1"/>
      <c r="C241" s="3"/>
      <c r="D241" s="3"/>
      <c r="E241" s="3527"/>
      <c r="F241" s="1"/>
      <c r="G241" s="1"/>
      <c r="H241" s="1"/>
      <c r="I241" s="1"/>
      <c r="J241" s="1"/>
      <c r="K241" s="1"/>
      <c r="L241" s="3899"/>
      <c r="M241" s="1"/>
      <c r="N241" s="1"/>
      <c r="O241" s="1"/>
      <c r="P241" s="1"/>
      <c r="Q241" s="1"/>
      <c r="R241" s="3899"/>
      <c r="S241" s="3"/>
      <c r="T241" s="1"/>
      <c r="U241" s="3529"/>
      <c r="V241" s="1"/>
      <c r="W241" s="3899"/>
      <c r="X241" s="3"/>
      <c r="Y241" s="1"/>
      <c r="Z241" s="3529"/>
      <c r="AA241" s="1"/>
      <c r="AB241" s="3899"/>
      <c r="AC241" s="3890"/>
      <c r="AD241" s="3890"/>
      <c r="AE241" s="3890"/>
      <c r="AF241" s="3890"/>
      <c r="AG241" s="1"/>
      <c r="AH241" s="1"/>
      <c r="AI241" s="1"/>
      <c r="AJ241" s="1"/>
    </row>
    <row r="242" spans="1:36" s="3528" customFormat="1">
      <c r="A242" s="1"/>
      <c r="B242" s="1"/>
      <c r="C242" s="3"/>
      <c r="D242" s="3"/>
      <c r="E242" s="3527"/>
      <c r="F242" s="1"/>
      <c r="G242" s="1"/>
      <c r="H242" s="1"/>
      <c r="I242" s="1"/>
      <c r="J242" s="1"/>
      <c r="K242" s="1"/>
      <c r="L242" s="3899"/>
      <c r="M242" s="1"/>
      <c r="N242" s="1"/>
      <c r="O242" s="1"/>
      <c r="P242" s="1"/>
      <c r="Q242" s="1"/>
      <c r="R242" s="3899"/>
      <c r="S242" s="3"/>
      <c r="T242" s="1"/>
      <c r="U242" s="3529"/>
      <c r="V242" s="1"/>
      <c r="W242" s="3899"/>
      <c r="X242" s="3"/>
      <c r="Y242" s="1"/>
      <c r="Z242" s="3529"/>
      <c r="AA242" s="1"/>
      <c r="AB242" s="3899"/>
      <c r="AC242" s="3890"/>
      <c r="AD242" s="3890"/>
      <c r="AE242" s="3890"/>
      <c r="AF242" s="3890"/>
      <c r="AG242" s="1"/>
      <c r="AH242" s="1"/>
      <c r="AI242" s="1"/>
      <c r="AJ242" s="1"/>
    </row>
    <row r="243" spans="1:36" s="3528" customFormat="1">
      <c r="A243" s="1"/>
      <c r="B243" s="1"/>
      <c r="C243" s="3"/>
      <c r="D243" s="3"/>
      <c r="E243" s="3527"/>
      <c r="F243" s="1"/>
      <c r="G243" s="1"/>
      <c r="H243" s="1"/>
      <c r="I243" s="1"/>
      <c r="J243" s="1"/>
      <c r="K243" s="1"/>
      <c r="L243" s="3899"/>
      <c r="M243" s="1"/>
      <c r="N243" s="1"/>
      <c r="O243" s="1"/>
      <c r="P243" s="1"/>
      <c r="Q243" s="1"/>
      <c r="R243" s="3899"/>
      <c r="S243" s="3"/>
      <c r="T243" s="1"/>
      <c r="U243" s="3529"/>
      <c r="V243" s="1"/>
      <c r="W243" s="3899"/>
      <c r="X243" s="3"/>
      <c r="Y243" s="1"/>
      <c r="Z243" s="3529"/>
      <c r="AA243" s="1"/>
      <c r="AB243" s="3899"/>
      <c r="AC243" s="3890"/>
      <c r="AD243" s="3890"/>
      <c r="AE243" s="3890"/>
      <c r="AF243" s="3890"/>
      <c r="AG243" s="1"/>
      <c r="AH243" s="1"/>
      <c r="AI243" s="1"/>
      <c r="AJ243" s="1"/>
    </row>
    <row r="244" spans="1:36" s="3528" customFormat="1">
      <c r="A244" s="1"/>
      <c r="B244" s="1"/>
      <c r="C244" s="3"/>
      <c r="D244" s="3"/>
      <c r="E244" s="3527"/>
      <c r="F244" s="1"/>
      <c r="G244" s="1"/>
      <c r="H244" s="1"/>
      <c r="I244" s="1"/>
      <c r="J244" s="1"/>
      <c r="K244" s="1"/>
      <c r="L244" s="3899"/>
      <c r="M244" s="1"/>
      <c r="N244" s="1"/>
      <c r="O244" s="1"/>
      <c r="P244" s="1"/>
      <c r="Q244" s="1"/>
      <c r="R244" s="3899"/>
      <c r="S244" s="3"/>
      <c r="T244" s="1"/>
      <c r="U244" s="3529"/>
      <c r="V244" s="1"/>
      <c r="W244" s="3899"/>
      <c r="X244" s="3"/>
      <c r="Y244" s="1"/>
      <c r="Z244" s="3529"/>
      <c r="AA244" s="1"/>
      <c r="AB244" s="3899"/>
      <c r="AC244" s="3890"/>
      <c r="AD244" s="3890"/>
      <c r="AE244" s="3890"/>
      <c r="AF244" s="3890"/>
      <c r="AG244" s="1"/>
      <c r="AH244" s="1"/>
      <c r="AI244" s="1"/>
      <c r="AJ244" s="1"/>
    </row>
    <row r="245" spans="1:36" s="3528" customFormat="1">
      <c r="A245" s="1"/>
      <c r="B245" s="1"/>
      <c r="C245" s="3"/>
      <c r="D245" s="3"/>
      <c r="E245" s="3527"/>
      <c r="F245" s="1"/>
      <c r="G245" s="1"/>
      <c r="H245" s="1"/>
      <c r="I245" s="1"/>
      <c r="J245" s="1"/>
      <c r="K245" s="1"/>
      <c r="L245" s="3899"/>
      <c r="M245" s="1"/>
      <c r="N245" s="1"/>
      <c r="O245" s="1"/>
      <c r="P245" s="1"/>
      <c r="Q245" s="1"/>
      <c r="R245" s="3899"/>
      <c r="S245" s="3"/>
      <c r="T245" s="1"/>
      <c r="U245" s="3529"/>
      <c r="V245" s="1"/>
      <c r="W245" s="3899"/>
      <c r="X245" s="3"/>
      <c r="Y245" s="1"/>
      <c r="Z245" s="3529"/>
      <c r="AA245" s="1"/>
      <c r="AB245" s="3899"/>
      <c r="AC245" s="3890"/>
      <c r="AD245" s="3890"/>
      <c r="AE245" s="3890"/>
      <c r="AF245" s="3890"/>
      <c r="AG245" s="1"/>
      <c r="AH245" s="1"/>
      <c r="AI245" s="1"/>
      <c r="AJ245" s="1"/>
    </row>
    <row r="246" spans="1:36" s="3528" customFormat="1">
      <c r="A246" s="1"/>
      <c r="B246" s="1"/>
      <c r="C246" s="3"/>
      <c r="D246" s="3"/>
      <c r="E246" s="3527"/>
      <c r="F246" s="1"/>
      <c r="G246" s="1"/>
      <c r="H246" s="1"/>
      <c r="I246" s="1"/>
      <c r="J246" s="1"/>
      <c r="K246" s="1"/>
      <c r="L246" s="3899"/>
      <c r="M246" s="1"/>
      <c r="N246" s="1"/>
      <c r="O246" s="1"/>
      <c r="P246" s="1"/>
      <c r="Q246" s="1"/>
      <c r="R246" s="3899"/>
      <c r="S246" s="3"/>
      <c r="T246" s="1"/>
      <c r="U246" s="3529"/>
      <c r="V246" s="1"/>
      <c r="W246" s="3899"/>
      <c r="X246" s="3"/>
      <c r="Y246" s="1"/>
      <c r="Z246" s="3529"/>
      <c r="AA246" s="1"/>
      <c r="AB246" s="3899"/>
      <c r="AC246" s="3890"/>
      <c r="AD246" s="3890"/>
      <c r="AE246" s="3890"/>
      <c r="AF246" s="3890"/>
      <c r="AG246" s="1"/>
      <c r="AH246" s="1"/>
      <c r="AI246" s="1"/>
      <c r="AJ246" s="1"/>
    </row>
    <row r="247" spans="1:36" s="3528" customFormat="1">
      <c r="A247" s="1"/>
      <c r="B247" s="1"/>
      <c r="C247" s="3"/>
      <c r="D247" s="3"/>
      <c r="E247" s="3527"/>
      <c r="F247" s="1"/>
      <c r="G247" s="1"/>
      <c r="H247" s="1"/>
      <c r="I247" s="1"/>
      <c r="J247" s="1"/>
      <c r="K247" s="1"/>
      <c r="L247" s="3899"/>
      <c r="M247" s="1"/>
      <c r="N247" s="1"/>
      <c r="O247" s="1"/>
      <c r="P247" s="1"/>
      <c r="Q247" s="1"/>
      <c r="R247" s="3899"/>
      <c r="S247" s="3"/>
      <c r="T247" s="1"/>
      <c r="U247" s="3529"/>
      <c r="V247" s="1"/>
      <c r="W247" s="3899"/>
      <c r="X247" s="3"/>
      <c r="Y247" s="1"/>
      <c r="Z247" s="3529"/>
      <c r="AA247" s="1"/>
      <c r="AB247" s="3899"/>
      <c r="AC247" s="3890"/>
      <c r="AD247" s="3890"/>
      <c r="AE247" s="3890"/>
      <c r="AF247" s="3890"/>
      <c r="AG247" s="1"/>
      <c r="AH247" s="1"/>
      <c r="AI247" s="1"/>
      <c r="AJ247" s="1"/>
    </row>
    <row r="248" spans="1:36" s="3528" customFormat="1">
      <c r="A248" s="1"/>
      <c r="B248" s="1"/>
      <c r="C248" s="3"/>
      <c r="D248" s="3"/>
      <c r="E248" s="3527"/>
      <c r="F248" s="1"/>
      <c r="G248" s="1"/>
      <c r="H248" s="1"/>
      <c r="I248" s="1"/>
      <c r="J248" s="1"/>
      <c r="K248" s="1"/>
      <c r="L248" s="3899"/>
      <c r="M248" s="1"/>
      <c r="N248" s="1"/>
      <c r="O248" s="1"/>
      <c r="P248" s="1"/>
      <c r="Q248" s="1"/>
      <c r="R248" s="3899"/>
      <c r="S248" s="3"/>
      <c r="T248" s="1"/>
      <c r="U248" s="3529"/>
      <c r="V248" s="1"/>
      <c r="W248" s="3899"/>
      <c r="X248" s="3"/>
      <c r="Y248" s="1"/>
      <c r="Z248" s="3529"/>
      <c r="AA248" s="1"/>
      <c r="AB248" s="3899"/>
      <c r="AC248" s="3890"/>
      <c r="AD248" s="3890"/>
      <c r="AE248" s="3890"/>
      <c r="AF248" s="3890"/>
      <c r="AG248" s="1"/>
      <c r="AH248" s="1"/>
      <c r="AI248" s="1"/>
      <c r="AJ248" s="1"/>
    </row>
    <row r="249" spans="1:36" s="3528" customFormat="1">
      <c r="A249" s="1"/>
      <c r="B249" s="1"/>
      <c r="C249" s="3"/>
      <c r="D249" s="3"/>
      <c r="E249" s="3527"/>
      <c r="F249" s="1"/>
      <c r="G249" s="1"/>
      <c r="H249" s="1"/>
      <c r="I249" s="1"/>
      <c r="J249" s="1"/>
      <c r="K249" s="1"/>
      <c r="L249" s="3899"/>
      <c r="M249" s="1"/>
      <c r="N249" s="1"/>
      <c r="O249" s="1"/>
      <c r="P249" s="1"/>
      <c r="Q249" s="1"/>
      <c r="R249" s="3899"/>
      <c r="S249" s="3"/>
      <c r="T249" s="1"/>
      <c r="U249" s="3529"/>
      <c r="V249" s="1"/>
      <c r="W249" s="3899"/>
      <c r="X249" s="3"/>
      <c r="Y249" s="1"/>
      <c r="Z249" s="3529"/>
      <c r="AA249" s="1"/>
      <c r="AB249" s="3899"/>
      <c r="AC249" s="3890"/>
      <c r="AD249" s="3890"/>
      <c r="AE249" s="3890"/>
      <c r="AF249" s="3890"/>
      <c r="AG249" s="1"/>
      <c r="AH249" s="1"/>
      <c r="AI249" s="1"/>
      <c r="AJ249" s="1"/>
    </row>
    <row r="250" spans="1:36" s="3528" customFormat="1">
      <c r="A250" s="1"/>
      <c r="B250" s="1"/>
      <c r="C250" s="3"/>
      <c r="D250" s="3"/>
      <c r="E250" s="3527"/>
      <c r="F250" s="1"/>
      <c r="G250" s="1"/>
      <c r="H250" s="1"/>
      <c r="I250" s="1"/>
      <c r="J250" s="1"/>
      <c r="K250" s="1"/>
      <c r="L250" s="3899"/>
      <c r="M250" s="1"/>
      <c r="N250" s="1"/>
      <c r="O250" s="1"/>
      <c r="P250" s="1"/>
      <c r="Q250" s="1"/>
      <c r="R250" s="3899"/>
      <c r="S250" s="3"/>
      <c r="T250" s="1"/>
      <c r="U250" s="3529"/>
      <c r="V250" s="1"/>
      <c r="W250" s="3899"/>
      <c r="X250" s="3"/>
      <c r="Y250" s="1"/>
      <c r="Z250" s="3529"/>
      <c r="AA250" s="1"/>
      <c r="AB250" s="3899"/>
      <c r="AC250" s="3890"/>
      <c r="AD250" s="3890"/>
      <c r="AE250" s="3890"/>
      <c r="AF250" s="3890"/>
      <c r="AG250" s="1"/>
      <c r="AH250" s="1"/>
      <c r="AI250" s="1"/>
      <c r="AJ250" s="1"/>
    </row>
    <row r="251" spans="1:36" s="3528" customFormat="1">
      <c r="A251" s="1"/>
      <c r="B251" s="1"/>
      <c r="C251" s="3"/>
      <c r="D251" s="3"/>
      <c r="E251" s="3527"/>
      <c r="F251" s="1"/>
      <c r="G251" s="1"/>
      <c r="H251" s="1"/>
      <c r="I251" s="1"/>
      <c r="J251" s="1"/>
      <c r="K251" s="1"/>
      <c r="L251" s="3899"/>
      <c r="M251" s="1"/>
      <c r="N251" s="1"/>
      <c r="O251" s="1"/>
      <c r="P251" s="1"/>
      <c r="Q251" s="1"/>
      <c r="R251" s="3899"/>
      <c r="S251" s="3"/>
      <c r="T251" s="1"/>
      <c r="U251" s="3529"/>
      <c r="V251" s="1"/>
      <c r="W251" s="3899"/>
      <c r="X251" s="3"/>
      <c r="Y251" s="1"/>
      <c r="Z251" s="3529"/>
      <c r="AA251" s="1"/>
      <c r="AB251" s="3899"/>
      <c r="AC251" s="3890"/>
      <c r="AD251" s="3890"/>
      <c r="AE251" s="3890"/>
      <c r="AF251" s="3890"/>
      <c r="AG251" s="1"/>
      <c r="AH251" s="1"/>
      <c r="AI251" s="1"/>
      <c r="AJ251" s="1"/>
    </row>
    <row r="252" spans="1:36" s="3528" customFormat="1">
      <c r="A252" s="1"/>
      <c r="B252" s="1"/>
      <c r="C252" s="3"/>
      <c r="D252" s="3"/>
      <c r="E252" s="3527"/>
      <c r="F252" s="1"/>
      <c r="G252" s="1"/>
      <c r="H252" s="1"/>
      <c r="I252" s="1"/>
      <c r="J252" s="1"/>
      <c r="K252" s="1"/>
      <c r="L252" s="3899"/>
      <c r="M252" s="1"/>
      <c r="N252" s="1"/>
      <c r="O252" s="1"/>
      <c r="P252" s="1"/>
      <c r="Q252" s="1"/>
      <c r="R252" s="3899"/>
      <c r="S252" s="3"/>
      <c r="T252" s="1"/>
      <c r="U252" s="3529"/>
      <c r="V252" s="1"/>
      <c r="W252" s="3899"/>
      <c r="X252" s="3"/>
      <c r="Y252" s="1"/>
      <c r="Z252" s="3529"/>
      <c r="AA252" s="1"/>
      <c r="AB252" s="3899"/>
      <c r="AC252" s="3890"/>
      <c r="AD252" s="3890"/>
      <c r="AE252" s="3890"/>
      <c r="AF252" s="3890"/>
      <c r="AG252" s="1"/>
      <c r="AH252" s="1"/>
      <c r="AI252" s="1"/>
      <c r="AJ252" s="1"/>
    </row>
    <row r="253" spans="1:36" s="3528" customFormat="1">
      <c r="A253" s="1"/>
      <c r="B253" s="1"/>
      <c r="C253" s="3"/>
      <c r="D253" s="3"/>
      <c r="E253" s="3527"/>
      <c r="F253" s="1"/>
      <c r="G253" s="1"/>
      <c r="H253" s="1"/>
      <c r="I253" s="1"/>
      <c r="J253" s="1"/>
      <c r="K253" s="1"/>
      <c r="L253" s="3899"/>
      <c r="M253" s="1"/>
      <c r="N253" s="1"/>
      <c r="O253" s="1"/>
      <c r="P253" s="1"/>
      <c r="Q253" s="1"/>
      <c r="R253" s="3899"/>
      <c r="S253" s="3"/>
      <c r="T253" s="1"/>
      <c r="U253" s="3529"/>
      <c r="V253" s="1"/>
      <c r="W253" s="3899"/>
      <c r="X253" s="3"/>
      <c r="Y253" s="1"/>
      <c r="Z253" s="3529"/>
      <c r="AA253" s="1"/>
      <c r="AB253" s="3899"/>
      <c r="AC253" s="3890"/>
      <c r="AD253" s="3890"/>
      <c r="AE253" s="3890"/>
      <c r="AF253" s="3890"/>
      <c r="AG253" s="1"/>
      <c r="AH253" s="1"/>
      <c r="AI253" s="1"/>
      <c r="AJ253" s="1"/>
    </row>
    <row r="254" spans="1:36" s="3528" customFormat="1">
      <c r="A254" s="1"/>
      <c r="B254" s="1"/>
      <c r="C254" s="3"/>
      <c r="D254" s="3"/>
      <c r="E254" s="3527"/>
      <c r="F254" s="1"/>
      <c r="G254" s="1"/>
      <c r="H254" s="1"/>
      <c r="I254" s="1"/>
      <c r="J254" s="1"/>
      <c r="K254" s="1"/>
      <c r="L254" s="3899"/>
      <c r="M254" s="1"/>
      <c r="N254" s="1"/>
      <c r="O254" s="1"/>
      <c r="P254" s="1"/>
      <c r="Q254" s="1"/>
      <c r="R254" s="3899"/>
      <c r="S254" s="3"/>
      <c r="T254" s="1"/>
      <c r="U254" s="3529"/>
      <c r="V254" s="1"/>
      <c r="W254" s="3899"/>
      <c r="X254" s="3"/>
      <c r="Y254" s="1"/>
      <c r="Z254" s="3529"/>
      <c r="AA254" s="1"/>
      <c r="AB254" s="3899"/>
      <c r="AC254" s="3890"/>
      <c r="AD254" s="3890"/>
      <c r="AE254" s="3890"/>
      <c r="AF254" s="3890"/>
      <c r="AG254" s="1"/>
      <c r="AH254" s="1"/>
      <c r="AI254" s="1"/>
      <c r="AJ254" s="1"/>
    </row>
    <row r="255" spans="1:36" s="3528" customFormat="1">
      <c r="A255" s="1"/>
      <c r="B255" s="1"/>
      <c r="C255" s="3"/>
      <c r="D255" s="3"/>
      <c r="E255" s="3527"/>
      <c r="F255" s="1"/>
      <c r="G255" s="1"/>
      <c r="H255" s="1"/>
      <c r="I255" s="1"/>
      <c r="J255" s="1"/>
      <c r="K255" s="1"/>
      <c r="L255" s="3899"/>
      <c r="M255" s="1"/>
      <c r="N255" s="1"/>
      <c r="O255" s="1"/>
      <c r="P255" s="1"/>
      <c r="Q255" s="1"/>
      <c r="R255" s="3899"/>
      <c r="S255" s="3"/>
      <c r="T255" s="1"/>
      <c r="U255" s="3529"/>
      <c r="V255" s="1"/>
      <c r="W255" s="3899"/>
      <c r="X255" s="3"/>
      <c r="Y255" s="1"/>
      <c r="Z255" s="3529"/>
      <c r="AA255" s="1"/>
      <c r="AB255" s="3899"/>
      <c r="AC255" s="3890"/>
      <c r="AD255" s="3890"/>
      <c r="AE255" s="3890"/>
      <c r="AF255" s="3890"/>
      <c r="AG255" s="1"/>
      <c r="AH255" s="1"/>
      <c r="AI255" s="1"/>
      <c r="AJ255" s="1"/>
    </row>
    <row r="256" spans="1:36" s="3528" customFormat="1">
      <c r="A256" s="1"/>
      <c r="B256" s="1"/>
      <c r="C256" s="3"/>
      <c r="D256" s="3"/>
      <c r="E256" s="3527"/>
      <c r="F256" s="1"/>
      <c r="G256" s="1"/>
      <c r="H256" s="1"/>
      <c r="I256" s="1"/>
      <c r="J256" s="1"/>
      <c r="K256" s="1"/>
      <c r="L256" s="3899"/>
      <c r="M256" s="1"/>
      <c r="N256" s="1"/>
      <c r="O256" s="1"/>
      <c r="P256" s="1"/>
      <c r="Q256" s="1"/>
      <c r="R256" s="3899"/>
      <c r="S256" s="3"/>
      <c r="T256" s="1"/>
      <c r="U256" s="3529"/>
      <c r="V256" s="1"/>
      <c r="W256" s="3899"/>
      <c r="X256" s="3"/>
      <c r="Y256" s="1"/>
      <c r="Z256" s="3529"/>
      <c r="AA256" s="1"/>
      <c r="AB256" s="3899"/>
      <c r="AC256" s="3890"/>
      <c r="AD256" s="3890"/>
      <c r="AE256" s="3890"/>
      <c r="AF256" s="3890"/>
      <c r="AG256" s="1"/>
      <c r="AH256" s="1"/>
      <c r="AI256" s="1"/>
      <c r="AJ256" s="1"/>
    </row>
    <row r="257" spans="1:36" s="3528" customFormat="1">
      <c r="A257" s="1"/>
      <c r="B257" s="1"/>
      <c r="C257" s="3"/>
      <c r="D257" s="3"/>
      <c r="E257" s="3527"/>
      <c r="F257" s="1"/>
      <c r="G257" s="1"/>
      <c r="H257" s="1"/>
      <c r="I257" s="1"/>
      <c r="J257" s="1"/>
      <c r="K257" s="1"/>
      <c r="L257" s="3899"/>
      <c r="M257" s="1"/>
      <c r="N257" s="1"/>
      <c r="O257" s="1"/>
      <c r="P257" s="1"/>
      <c r="Q257" s="1"/>
      <c r="R257" s="3899"/>
      <c r="S257" s="3"/>
      <c r="T257" s="1"/>
      <c r="U257" s="3529"/>
      <c r="V257" s="1"/>
      <c r="W257" s="3899"/>
      <c r="X257" s="3"/>
      <c r="Y257" s="1"/>
      <c r="Z257" s="3529"/>
      <c r="AA257" s="1"/>
      <c r="AB257" s="3899"/>
      <c r="AC257" s="3890"/>
      <c r="AD257" s="3890"/>
      <c r="AE257" s="3890"/>
      <c r="AF257" s="3890"/>
      <c r="AG257" s="1"/>
      <c r="AH257" s="1"/>
      <c r="AI257" s="1"/>
      <c r="AJ257" s="1"/>
    </row>
    <row r="258" spans="1:36" s="3528" customFormat="1">
      <c r="A258" s="1"/>
      <c r="B258" s="1"/>
      <c r="C258" s="3"/>
      <c r="D258" s="3"/>
      <c r="E258" s="3527"/>
      <c r="F258" s="1"/>
      <c r="G258" s="1"/>
      <c r="H258" s="1"/>
      <c r="I258" s="1"/>
      <c r="J258" s="1"/>
      <c r="K258" s="1"/>
      <c r="L258" s="3899"/>
      <c r="M258" s="1"/>
      <c r="N258" s="1"/>
      <c r="O258" s="1"/>
      <c r="P258" s="1"/>
      <c r="Q258" s="1"/>
      <c r="R258" s="3899"/>
      <c r="S258" s="3"/>
      <c r="T258" s="1"/>
      <c r="U258" s="3529"/>
      <c r="V258" s="1"/>
      <c r="W258" s="3899"/>
      <c r="X258" s="3"/>
      <c r="Y258" s="1"/>
      <c r="Z258" s="3529"/>
      <c r="AA258" s="1"/>
      <c r="AB258" s="3899"/>
      <c r="AC258" s="3890"/>
      <c r="AD258" s="3890"/>
      <c r="AE258" s="3890"/>
      <c r="AF258" s="3890"/>
      <c r="AG258" s="1"/>
      <c r="AH258" s="1"/>
      <c r="AI258" s="1"/>
      <c r="AJ258" s="1"/>
    </row>
    <row r="259" spans="1:36" s="3528" customFormat="1">
      <c r="A259" s="1"/>
      <c r="B259" s="1"/>
      <c r="C259" s="3"/>
      <c r="D259" s="3"/>
      <c r="E259" s="3527"/>
      <c r="F259" s="1"/>
      <c r="G259" s="1"/>
      <c r="H259" s="1"/>
      <c r="I259" s="1"/>
      <c r="J259" s="1"/>
      <c r="K259" s="1"/>
      <c r="L259" s="3899"/>
      <c r="M259" s="1"/>
      <c r="N259" s="1"/>
      <c r="O259" s="1"/>
      <c r="P259" s="1"/>
      <c r="Q259" s="1"/>
      <c r="R259" s="3899"/>
      <c r="S259" s="3"/>
      <c r="T259" s="1"/>
      <c r="U259" s="3529"/>
      <c r="V259" s="1"/>
      <c r="W259" s="3899"/>
      <c r="X259" s="3"/>
      <c r="Y259" s="1"/>
      <c r="Z259" s="3529"/>
      <c r="AA259" s="1"/>
      <c r="AB259" s="3899"/>
      <c r="AC259" s="3890"/>
      <c r="AD259" s="3890"/>
      <c r="AE259" s="3890"/>
      <c r="AF259" s="3890"/>
      <c r="AG259" s="1"/>
      <c r="AH259" s="1"/>
      <c r="AI259" s="1"/>
      <c r="AJ259" s="1"/>
    </row>
    <row r="260" spans="1:36" s="3528" customFormat="1">
      <c r="A260" s="1"/>
      <c r="B260" s="1"/>
      <c r="C260" s="3"/>
      <c r="D260" s="3"/>
      <c r="E260" s="3527"/>
      <c r="F260" s="1"/>
      <c r="G260" s="1"/>
      <c r="H260" s="1"/>
      <c r="I260" s="1"/>
      <c r="J260" s="1"/>
      <c r="K260" s="1"/>
      <c r="L260" s="3899"/>
      <c r="M260" s="1"/>
      <c r="N260" s="1"/>
      <c r="O260" s="1"/>
      <c r="P260" s="1"/>
      <c r="Q260" s="1"/>
      <c r="R260" s="3899"/>
      <c r="S260" s="3"/>
      <c r="T260" s="1"/>
      <c r="U260" s="3529"/>
      <c r="V260" s="1"/>
      <c r="W260" s="3899"/>
      <c r="X260" s="3"/>
      <c r="Y260" s="1"/>
      <c r="Z260" s="3529"/>
      <c r="AA260" s="1"/>
      <c r="AB260" s="3899"/>
      <c r="AC260" s="3890"/>
      <c r="AD260" s="3890"/>
      <c r="AE260" s="3890"/>
      <c r="AF260" s="3890"/>
      <c r="AG260" s="1"/>
      <c r="AH260" s="1"/>
      <c r="AI260" s="1"/>
      <c r="AJ260" s="1"/>
    </row>
    <row r="261" spans="1:36" s="3528" customFormat="1">
      <c r="A261" s="1"/>
      <c r="B261" s="1"/>
      <c r="C261" s="3"/>
      <c r="D261" s="3"/>
      <c r="E261" s="3527"/>
      <c r="F261" s="1"/>
      <c r="G261" s="1"/>
      <c r="H261" s="1"/>
      <c r="I261" s="1"/>
      <c r="J261" s="1"/>
      <c r="K261" s="1"/>
      <c r="L261" s="3899"/>
      <c r="M261" s="1"/>
      <c r="N261" s="1"/>
      <c r="O261" s="1"/>
      <c r="P261" s="1"/>
      <c r="Q261" s="1"/>
      <c r="R261" s="3899"/>
      <c r="S261" s="3"/>
      <c r="T261" s="1"/>
      <c r="U261" s="3529"/>
      <c r="V261" s="1"/>
      <c r="W261" s="3899"/>
      <c r="X261" s="3"/>
      <c r="Y261" s="1"/>
      <c r="Z261" s="3529"/>
      <c r="AA261" s="1"/>
      <c r="AB261" s="3899"/>
      <c r="AC261" s="3890"/>
      <c r="AD261" s="3890"/>
      <c r="AE261" s="3890"/>
      <c r="AF261" s="3890"/>
      <c r="AG261" s="1"/>
      <c r="AH261" s="1"/>
      <c r="AI261" s="1"/>
      <c r="AJ261" s="1"/>
    </row>
    <row r="262" spans="1:36" s="3528" customFormat="1">
      <c r="A262" s="1"/>
      <c r="B262" s="1"/>
      <c r="C262" s="3"/>
      <c r="D262" s="3"/>
      <c r="E262" s="3527"/>
      <c r="F262" s="1"/>
      <c r="G262" s="1"/>
      <c r="H262" s="1"/>
      <c r="I262" s="1"/>
      <c r="J262" s="1"/>
      <c r="K262" s="1"/>
      <c r="L262" s="3899"/>
      <c r="M262" s="1"/>
      <c r="N262" s="1"/>
      <c r="O262" s="1"/>
      <c r="P262" s="1"/>
      <c r="Q262" s="1"/>
      <c r="R262" s="3899"/>
      <c r="S262" s="3"/>
      <c r="T262" s="1"/>
      <c r="U262" s="3529"/>
      <c r="V262" s="1"/>
      <c r="W262" s="3899"/>
      <c r="X262" s="3"/>
      <c r="Y262" s="1"/>
      <c r="Z262" s="3529"/>
      <c r="AA262" s="1"/>
      <c r="AB262" s="3899"/>
      <c r="AC262" s="3890"/>
      <c r="AD262" s="3890"/>
      <c r="AE262" s="3890"/>
      <c r="AF262" s="3890"/>
      <c r="AG262" s="1"/>
      <c r="AH262" s="1"/>
      <c r="AI262" s="1"/>
      <c r="AJ262" s="1"/>
    </row>
    <row r="263" spans="1:36" s="3528" customFormat="1">
      <c r="A263" s="1"/>
      <c r="B263" s="1"/>
      <c r="C263" s="3"/>
      <c r="D263" s="3"/>
      <c r="E263" s="3527"/>
      <c r="F263" s="1"/>
      <c r="G263" s="1"/>
      <c r="H263" s="1"/>
      <c r="I263" s="1"/>
      <c r="J263" s="1"/>
      <c r="K263" s="1"/>
      <c r="L263" s="3899"/>
      <c r="M263" s="1"/>
      <c r="N263" s="1"/>
      <c r="O263" s="1"/>
      <c r="P263" s="1"/>
      <c r="Q263" s="1"/>
      <c r="R263" s="3899"/>
      <c r="S263" s="3"/>
      <c r="T263" s="1"/>
      <c r="U263" s="3529"/>
      <c r="V263" s="1"/>
      <c r="W263" s="3899"/>
      <c r="X263" s="3"/>
      <c r="Y263" s="1"/>
      <c r="Z263" s="3529"/>
      <c r="AA263" s="1"/>
      <c r="AB263" s="3899"/>
      <c r="AC263" s="3890"/>
      <c r="AD263" s="3890"/>
      <c r="AE263" s="3890"/>
      <c r="AF263" s="3890"/>
      <c r="AG263" s="1"/>
      <c r="AH263" s="1"/>
      <c r="AI263" s="1"/>
      <c r="AJ263" s="1"/>
    </row>
    <row r="264" spans="1:36" s="3528" customFormat="1">
      <c r="A264" s="1"/>
      <c r="B264" s="1"/>
      <c r="C264" s="3"/>
      <c r="D264" s="3"/>
      <c r="E264" s="3527"/>
      <c r="F264" s="1"/>
      <c r="G264" s="1"/>
      <c r="H264" s="1"/>
      <c r="I264" s="1"/>
      <c r="J264" s="1"/>
      <c r="K264" s="1"/>
      <c r="L264" s="3899"/>
      <c r="M264" s="1"/>
      <c r="N264" s="1"/>
      <c r="O264" s="1"/>
      <c r="P264" s="1"/>
      <c r="Q264" s="1"/>
      <c r="R264" s="3899"/>
      <c r="S264" s="3"/>
      <c r="T264" s="1"/>
      <c r="U264" s="3529"/>
      <c r="V264" s="1"/>
      <c r="W264" s="3899"/>
      <c r="X264" s="3"/>
      <c r="Y264" s="1"/>
      <c r="Z264" s="3529"/>
      <c r="AA264" s="1"/>
      <c r="AB264" s="3899"/>
      <c r="AC264" s="3890"/>
      <c r="AD264" s="3890"/>
      <c r="AE264" s="3890"/>
      <c r="AF264" s="3890"/>
      <c r="AG264" s="1"/>
      <c r="AH264" s="1"/>
      <c r="AI264" s="1"/>
      <c r="AJ264" s="1"/>
    </row>
    <row r="265" spans="1:36" s="3528" customFormat="1">
      <c r="A265" s="1"/>
      <c r="B265" s="1"/>
      <c r="C265" s="3"/>
      <c r="D265" s="3"/>
      <c r="E265" s="3527"/>
      <c r="F265" s="1"/>
      <c r="G265" s="1"/>
      <c r="H265" s="1"/>
      <c r="I265" s="1"/>
      <c r="J265" s="1"/>
      <c r="K265" s="1"/>
      <c r="L265" s="3899"/>
      <c r="M265" s="1"/>
      <c r="N265" s="1"/>
      <c r="O265" s="1"/>
      <c r="P265" s="1"/>
      <c r="Q265" s="1"/>
      <c r="R265" s="3899"/>
      <c r="S265" s="3"/>
      <c r="T265" s="1"/>
      <c r="U265" s="3529"/>
      <c r="V265" s="1"/>
      <c r="W265" s="3899"/>
      <c r="X265" s="3"/>
      <c r="Y265" s="1"/>
      <c r="Z265" s="3529"/>
      <c r="AA265" s="1"/>
      <c r="AB265" s="3899"/>
      <c r="AC265" s="3890"/>
      <c r="AD265" s="3890"/>
      <c r="AE265" s="3890"/>
      <c r="AF265" s="3890"/>
      <c r="AG265" s="1"/>
      <c r="AH265" s="1"/>
      <c r="AI265" s="1"/>
      <c r="AJ265" s="1"/>
    </row>
    <row r="266" spans="1:36" s="3528" customFormat="1">
      <c r="A266" s="1"/>
      <c r="B266" s="1"/>
      <c r="C266" s="3"/>
      <c r="D266" s="3"/>
      <c r="E266" s="3527"/>
      <c r="F266" s="1"/>
      <c r="G266" s="1"/>
      <c r="H266" s="1"/>
      <c r="I266" s="1"/>
      <c r="J266" s="1"/>
      <c r="K266" s="1"/>
      <c r="L266" s="3899"/>
      <c r="M266" s="1"/>
      <c r="N266" s="1"/>
      <c r="O266" s="1"/>
      <c r="P266" s="1"/>
      <c r="Q266" s="1"/>
      <c r="R266" s="3899"/>
      <c r="S266" s="3"/>
      <c r="T266" s="1"/>
      <c r="U266" s="3529"/>
      <c r="V266" s="1"/>
      <c r="W266" s="3899"/>
      <c r="X266" s="3"/>
      <c r="Y266" s="1"/>
      <c r="Z266" s="3529"/>
      <c r="AA266" s="1"/>
      <c r="AB266" s="3899"/>
      <c r="AC266" s="3890"/>
      <c r="AD266" s="3890"/>
      <c r="AE266" s="3890"/>
      <c r="AF266" s="3890"/>
      <c r="AG266" s="1"/>
      <c r="AH266" s="1"/>
      <c r="AI266" s="1"/>
      <c r="AJ266" s="1"/>
    </row>
    <row r="267" spans="1:36" s="3528" customFormat="1">
      <c r="A267" s="1"/>
      <c r="B267" s="1"/>
      <c r="C267" s="3"/>
      <c r="D267" s="3"/>
      <c r="E267" s="3527"/>
      <c r="F267" s="1"/>
      <c r="G267" s="1"/>
      <c r="H267" s="1"/>
      <c r="I267" s="1"/>
      <c r="J267" s="1"/>
      <c r="K267" s="1"/>
      <c r="L267" s="3899"/>
      <c r="M267" s="1"/>
      <c r="N267" s="1"/>
      <c r="O267" s="1"/>
      <c r="P267" s="1"/>
      <c r="Q267" s="1"/>
      <c r="R267" s="3899"/>
      <c r="S267" s="3"/>
      <c r="T267" s="1"/>
      <c r="U267" s="3529"/>
      <c r="V267" s="1"/>
      <c r="W267" s="3899"/>
      <c r="X267" s="3"/>
      <c r="Y267" s="1"/>
      <c r="Z267" s="3529"/>
      <c r="AA267" s="1"/>
      <c r="AB267" s="3899"/>
      <c r="AC267" s="3890"/>
      <c r="AD267" s="3890"/>
      <c r="AE267" s="3890"/>
      <c r="AF267" s="3890"/>
      <c r="AG267" s="1"/>
      <c r="AH267" s="1"/>
      <c r="AI267" s="1"/>
      <c r="AJ267" s="1"/>
    </row>
    <row r="268" spans="1:36" s="3528" customFormat="1">
      <c r="A268" s="1"/>
      <c r="B268" s="1"/>
      <c r="C268" s="3"/>
      <c r="D268" s="3"/>
      <c r="E268" s="3527"/>
      <c r="F268" s="1"/>
      <c r="G268" s="1"/>
      <c r="H268" s="1"/>
      <c r="I268" s="1"/>
      <c r="J268" s="1"/>
      <c r="K268" s="1"/>
      <c r="L268" s="3899"/>
      <c r="M268" s="1"/>
      <c r="N268" s="1"/>
      <c r="O268" s="1"/>
      <c r="P268" s="1"/>
      <c r="Q268" s="1"/>
      <c r="R268" s="3899"/>
      <c r="S268" s="3"/>
      <c r="T268" s="1"/>
      <c r="U268" s="3529"/>
      <c r="V268" s="1"/>
      <c r="W268" s="3899"/>
      <c r="X268" s="3"/>
      <c r="Y268" s="1"/>
      <c r="Z268" s="3529"/>
      <c r="AA268" s="1"/>
      <c r="AB268" s="3899"/>
      <c r="AC268" s="3890"/>
      <c r="AD268" s="3890"/>
      <c r="AE268" s="3890"/>
      <c r="AF268" s="3890"/>
      <c r="AG268" s="1"/>
      <c r="AH268" s="1"/>
      <c r="AI268" s="1"/>
      <c r="AJ268" s="1"/>
    </row>
    <row r="269" spans="1:36" s="3528" customFormat="1">
      <c r="A269" s="1"/>
      <c r="B269" s="1"/>
      <c r="C269" s="3"/>
      <c r="D269" s="3"/>
      <c r="E269" s="3527"/>
      <c r="F269" s="1"/>
      <c r="G269" s="1"/>
      <c r="H269" s="1"/>
      <c r="I269" s="1"/>
      <c r="J269" s="1"/>
      <c r="K269" s="1"/>
      <c r="L269" s="3899"/>
      <c r="M269" s="1"/>
      <c r="N269" s="1"/>
      <c r="O269" s="1"/>
      <c r="P269" s="1"/>
      <c r="Q269" s="1"/>
      <c r="R269" s="3899"/>
      <c r="S269" s="3"/>
      <c r="T269" s="1"/>
      <c r="U269" s="3529"/>
      <c r="V269" s="1"/>
      <c r="W269" s="3899"/>
      <c r="X269" s="3"/>
      <c r="Y269" s="1"/>
      <c r="Z269" s="3529"/>
      <c r="AA269" s="1"/>
      <c r="AB269" s="3899"/>
      <c r="AC269" s="3890"/>
      <c r="AD269" s="3890"/>
      <c r="AE269" s="3890"/>
      <c r="AF269" s="3890"/>
      <c r="AG269" s="1"/>
      <c r="AH269" s="1"/>
      <c r="AI269" s="1"/>
      <c r="AJ269" s="1"/>
    </row>
    <row r="270" spans="1:36" s="3528" customFormat="1">
      <c r="A270" s="1"/>
      <c r="B270" s="1"/>
      <c r="C270" s="3"/>
      <c r="D270" s="3"/>
      <c r="E270" s="3527"/>
      <c r="F270" s="1"/>
      <c r="G270" s="1"/>
      <c r="H270" s="1"/>
      <c r="I270" s="1"/>
      <c r="J270" s="1"/>
      <c r="K270" s="1"/>
      <c r="L270" s="3899"/>
      <c r="M270" s="1"/>
      <c r="N270" s="1"/>
      <c r="O270" s="1"/>
      <c r="P270" s="1"/>
      <c r="Q270" s="1"/>
      <c r="R270" s="3899"/>
      <c r="S270" s="3"/>
      <c r="T270" s="1"/>
      <c r="U270" s="3529"/>
      <c r="V270" s="1"/>
      <c r="W270" s="3899"/>
      <c r="X270" s="3"/>
      <c r="Y270" s="1"/>
      <c r="Z270" s="3529"/>
      <c r="AA270" s="1"/>
      <c r="AB270" s="3899"/>
      <c r="AC270" s="3890"/>
      <c r="AD270" s="3890"/>
      <c r="AE270" s="3890"/>
      <c r="AF270" s="3890"/>
      <c r="AG270" s="1"/>
      <c r="AH270" s="1"/>
      <c r="AI270" s="1"/>
      <c r="AJ270" s="1"/>
    </row>
    <row r="271" spans="1:36" s="3528" customFormat="1">
      <c r="A271" s="1"/>
      <c r="B271" s="1"/>
      <c r="C271" s="3"/>
      <c r="D271" s="3"/>
      <c r="E271" s="3527"/>
      <c r="F271" s="1"/>
      <c r="G271" s="1"/>
      <c r="H271" s="1"/>
      <c r="I271" s="1"/>
      <c r="J271" s="1"/>
      <c r="K271" s="1"/>
      <c r="L271" s="3899"/>
      <c r="M271" s="1"/>
      <c r="N271" s="1"/>
      <c r="O271" s="1"/>
      <c r="P271" s="1"/>
      <c r="Q271" s="1"/>
      <c r="R271" s="3899"/>
      <c r="S271" s="3"/>
      <c r="T271" s="1"/>
      <c r="U271" s="3529"/>
      <c r="V271" s="1"/>
      <c r="W271" s="3899"/>
      <c r="X271" s="3"/>
      <c r="Y271" s="1"/>
      <c r="Z271" s="3529"/>
      <c r="AA271" s="1"/>
      <c r="AB271" s="3899"/>
      <c r="AC271" s="3890"/>
      <c r="AD271" s="3890"/>
      <c r="AE271" s="3890"/>
      <c r="AF271" s="3890"/>
      <c r="AG271" s="1"/>
      <c r="AH271" s="1"/>
      <c r="AI271" s="1"/>
      <c r="AJ271" s="1"/>
    </row>
    <row r="272" spans="1:36" s="3528" customFormat="1">
      <c r="A272" s="1"/>
      <c r="B272" s="1"/>
      <c r="C272" s="3"/>
      <c r="D272" s="3"/>
      <c r="E272" s="3527"/>
      <c r="F272" s="1"/>
      <c r="G272" s="1"/>
      <c r="H272" s="1"/>
      <c r="I272" s="1"/>
      <c r="J272" s="1"/>
      <c r="K272" s="1"/>
      <c r="L272" s="3899"/>
      <c r="M272" s="1"/>
      <c r="N272" s="1"/>
      <c r="O272" s="1"/>
      <c r="P272" s="1"/>
      <c r="Q272" s="1"/>
      <c r="R272" s="3899"/>
      <c r="S272" s="3"/>
      <c r="T272" s="1"/>
      <c r="U272" s="3529"/>
      <c r="V272" s="1"/>
      <c r="W272" s="3899"/>
      <c r="X272" s="3"/>
      <c r="Y272" s="1"/>
      <c r="Z272" s="3529"/>
      <c r="AA272" s="1"/>
      <c r="AB272" s="3899"/>
      <c r="AC272" s="3890"/>
      <c r="AD272" s="3890"/>
      <c r="AE272" s="3890"/>
      <c r="AF272" s="3890"/>
      <c r="AG272" s="1"/>
      <c r="AH272" s="1"/>
      <c r="AI272" s="1"/>
      <c r="AJ272" s="1"/>
    </row>
    <row r="273" spans="1:36" s="3528" customFormat="1">
      <c r="A273" s="1"/>
      <c r="B273" s="1"/>
      <c r="C273" s="3"/>
      <c r="D273" s="3"/>
      <c r="E273" s="3527"/>
      <c r="F273" s="1"/>
      <c r="G273" s="1"/>
      <c r="H273" s="1"/>
      <c r="I273" s="1"/>
      <c r="J273" s="1"/>
      <c r="K273" s="1"/>
      <c r="L273" s="3899"/>
      <c r="M273" s="1"/>
      <c r="N273" s="1"/>
      <c r="O273" s="1"/>
      <c r="P273" s="1"/>
      <c r="Q273" s="1"/>
      <c r="R273" s="3899"/>
      <c r="S273" s="3"/>
      <c r="T273" s="1"/>
      <c r="U273" s="3529"/>
      <c r="V273" s="1"/>
      <c r="W273" s="3899"/>
      <c r="X273" s="3"/>
      <c r="Y273" s="1"/>
      <c r="Z273" s="3529"/>
      <c r="AA273" s="1"/>
      <c r="AB273" s="3899"/>
      <c r="AC273" s="3890"/>
      <c r="AD273" s="3890"/>
      <c r="AE273" s="3890"/>
      <c r="AF273" s="3890"/>
      <c r="AG273" s="1"/>
      <c r="AH273" s="1"/>
      <c r="AI273" s="1"/>
      <c r="AJ273" s="1"/>
    </row>
    <row r="274" spans="1:36" s="3528" customFormat="1">
      <c r="A274" s="1"/>
      <c r="B274" s="1"/>
      <c r="C274" s="3"/>
      <c r="D274" s="3"/>
      <c r="E274" s="3527"/>
      <c r="F274" s="1"/>
      <c r="G274" s="1"/>
      <c r="H274" s="1"/>
      <c r="I274" s="1"/>
      <c r="J274" s="1"/>
      <c r="K274" s="1"/>
      <c r="L274" s="3899"/>
      <c r="M274" s="1"/>
      <c r="N274" s="1"/>
      <c r="O274" s="1"/>
      <c r="P274" s="1"/>
      <c r="Q274" s="1"/>
      <c r="R274" s="3899"/>
      <c r="S274" s="3"/>
      <c r="T274" s="1"/>
      <c r="U274" s="3529"/>
      <c r="V274" s="1"/>
      <c r="W274" s="3899"/>
      <c r="X274" s="3"/>
      <c r="Y274" s="1"/>
      <c r="Z274" s="3529"/>
      <c r="AA274" s="1"/>
      <c r="AB274" s="3899"/>
      <c r="AC274" s="3890"/>
      <c r="AD274" s="3890"/>
      <c r="AE274" s="3890"/>
      <c r="AF274" s="3890"/>
      <c r="AG274" s="1"/>
      <c r="AH274" s="1"/>
      <c r="AI274" s="1"/>
      <c r="AJ274" s="1"/>
    </row>
    <row r="275" spans="1:36" s="3528" customFormat="1">
      <c r="A275" s="1"/>
      <c r="B275" s="1"/>
      <c r="C275" s="3"/>
      <c r="D275" s="3"/>
      <c r="E275" s="3527"/>
      <c r="F275" s="1"/>
      <c r="G275" s="1"/>
      <c r="H275" s="1"/>
      <c r="I275" s="1"/>
      <c r="J275" s="1"/>
      <c r="K275" s="1"/>
      <c r="L275" s="3899"/>
      <c r="M275" s="1"/>
      <c r="N275" s="1"/>
      <c r="O275" s="1"/>
      <c r="P275" s="1"/>
      <c r="Q275" s="1"/>
      <c r="R275" s="3899"/>
      <c r="S275" s="3"/>
      <c r="T275" s="1"/>
      <c r="U275" s="3527"/>
      <c r="V275" s="1"/>
      <c r="W275" s="3899"/>
      <c r="X275" s="3"/>
      <c r="Y275" s="1"/>
      <c r="Z275" s="3527"/>
      <c r="AA275" s="1"/>
      <c r="AB275" s="3899"/>
      <c r="AC275" s="3890"/>
      <c r="AD275" s="3890"/>
      <c r="AE275" s="3890"/>
      <c r="AF275" s="3890"/>
      <c r="AG275" s="1"/>
      <c r="AH275" s="1"/>
      <c r="AI275" s="1"/>
      <c r="AJ275" s="1"/>
    </row>
    <row r="276" spans="1:36" s="3528" customFormat="1">
      <c r="A276" s="1"/>
      <c r="B276" s="1"/>
      <c r="C276" s="3"/>
      <c r="D276" s="3"/>
      <c r="E276" s="3527"/>
      <c r="F276" s="1"/>
      <c r="G276" s="1"/>
      <c r="H276" s="1"/>
      <c r="I276" s="1"/>
      <c r="J276" s="1"/>
      <c r="K276" s="1"/>
      <c r="L276" s="3899"/>
      <c r="M276" s="1"/>
      <c r="N276" s="1"/>
      <c r="O276" s="1"/>
      <c r="P276" s="1"/>
      <c r="Q276" s="1"/>
      <c r="R276" s="3899"/>
      <c r="S276" s="3"/>
      <c r="T276" s="1"/>
      <c r="U276" s="3529"/>
      <c r="V276" s="1"/>
      <c r="W276" s="3899"/>
      <c r="X276" s="3"/>
      <c r="Y276" s="1"/>
      <c r="Z276" s="3529"/>
      <c r="AA276" s="1"/>
      <c r="AB276" s="3899"/>
      <c r="AC276" s="3890"/>
      <c r="AD276" s="3890"/>
      <c r="AE276" s="3890"/>
      <c r="AF276" s="3890"/>
      <c r="AG276" s="1"/>
      <c r="AH276" s="1"/>
      <c r="AI276" s="1"/>
      <c r="AJ276" s="1"/>
    </row>
    <row r="277" spans="1:36" s="3528" customFormat="1">
      <c r="A277" s="1"/>
      <c r="B277" s="1"/>
      <c r="C277" s="3"/>
      <c r="D277" s="3"/>
      <c r="E277" s="3527"/>
      <c r="F277" s="1"/>
      <c r="G277" s="1"/>
      <c r="H277" s="1"/>
      <c r="I277" s="1"/>
      <c r="J277" s="1"/>
      <c r="K277" s="1"/>
      <c r="L277" s="3899"/>
      <c r="M277" s="1"/>
      <c r="N277" s="1"/>
      <c r="O277" s="1"/>
      <c r="P277" s="1"/>
      <c r="Q277" s="1"/>
      <c r="R277" s="3899"/>
      <c r="S277" s="3"/>
      <c r="T277" s="1"/>
      <c r="U277" s="3529"/>
      <c r="V277" s="1"/>
      <c r="W277" s="3899"/>
      <c r="X277" s="3"/>
      <c r="Y277" s="1"/>
      <c r="Z277" s="3529"/>
      <c r="AA277" s="1"/>
      <c r="AB277" s="3899"/>
      <c r="AC277" s="3890"/>
      <c r="AD277" s="3890"/>
      <c r="AE277" s="3890"/>
      <c r="AF277" s="3890"/>
      <c r="AG277" s="1"/>
      <c r="AH277" s="1"/>
      <c r="AI277" s="1"/>
      <c r="AJ277" s="1"/>
    </row>
    <row r="278" spans="1:36" s="3528" customFormat="1">
      <c r="A278" s="1"/>
      <c r="B278" s="1"/>
      <c r="C278" s="3"/>
      <c r="D278" s="3"/>
      <c r="E278" s="3527"/>
      <c r="F278" s="1"/>
      <c r="G278" s="1"/>
      <c r="H278" s="1"/>
      <c r="I278" s="1"/>
      <c r="J278" s="1"/>
      <c r="K278" s="1"/>
      <c r="L278" s="3899"/>
      <c r="M278" s="1"/>
      <c r="N278" s="1"/>
      <c r="O278" s="1"/>
      <c r="P278" s="1"/>
      <c r="Q278" s="1"/>
      <c r="R278" s="3899"/>
      <c r="S278" s="3"/>
      <c r="T278" s="1"/>
      <c r="U278" s="3529"/>
      <c r="V278" s="1"/>
      <c r="W278" s="3899"/>
      <c r="X278" s="3"/>
      <c r="Y278" s="1"/>
      <c r="Z278" s="3529"/>
      <c r="AA278" s="1"/>
      <c r="AB278" s="3899"/>
      <c r="AC278" s="3890"/>
      <c r="AD278" s="3890"/>
      <c r="AE278" s="3890"/>
      <c r="AF278" s="3890"/>
      <c r="AG278" s="1"/>
      <c r="AH278" s="1"/>
      <c r="AI278" s="1"/>
      <c r="AJ278" s="1"/>
    </row>
    <row r="279" spans="1:36" s="3528" customFormat="1">
      <c r="A279" s="1"/>
      <c r="B279" s="1"/>
      <c r="C279" s="3"/>
      <c r="D279" s="3"/>
      <c r="E279" s="3527"/>
      <c r="F279" s="1"/>
      <c r="G279" s="1"/>
      <c r="H279" s="1"/>
      <c r="I279" s="1"/>
      <c r="J279" s="1"/>
      <c r="K279" s="1"/>
      <c r="L279" s="3899"/>
      <c r="M279" s="1"/>
      <c r="N279" s="1"/>
      <c r="O279" s="1"/>
      <c r="P279" s="1"/>
      <c r="Q279" s="1"/>
      <c r="R279" s="3899"/>
      <c r="S279" s="3"/>
      <c r="T279" s="1"/>
      <c r="U279" s="3529"/>
      <c r="V279" s="1"/>
      <c r="W279" s="3899"/>
      <c r="X279" s="3"/>
      <c r="Y279" s="1"/>
      <c r="Z279" s="3529"/>
      <c r="AA279" s="1"/>
      <c r="AB279" s="3899"/>
      <c r="AC279" s="3890"/>
      <c r="AD279" s="3890"/>
      <c r="AE279" s="3890"/>
      <c r="AF279" s="3890"/>
      <c r="AG279" s="1"/>
      <c r="AH279" s="1"/>
      <c r="AI279" s="1"/>
      <c r="AJ279" s="1"/>
    </row>
    <row r="280" spans="1:36" s="3528" customFormat="1">
      <c r="A280" s="1"/>
      <c r="B280" s="1"/>
      <c r="C280" s="3"/>
      <c r="D280" s="3"/>
      <c r="E280" s="3527"/>
      <c r="F280" s="1"/>
      <c r="G280" s="1"/>
      <c r="H280" s="1"/>
      <c r="I280" s="1"/>
      <c r="J280" s="1"/>
      <c r="K280" s="1"/>
      <c r="L280" s="3899"/>
      <c r="M280" s="1"/>
      <c r="N280" s="1"/>
      <c r="O280" s="1"/>
      <c r="P280" s="1"/>
      <c r="Q280" s="1"/>
      <c r="R280" s="3899"/>
      <c r="S280" s="3"/>
      <c r="T280" s="1"/>
      <c r="U280" s="3529"/>
      <c r="V280" s="1"/>
      <c r="W280" s="3899"/>
      <c r="X280" s="3"/>
      <c r="Y280" s="1"/>
      <c r="Z280" s="3529"/>
      <c r="AA280" s="1"/>
      <c r="AB280" s="3899"/>
      <c r="AC280" s="3890"/>
      <c r="AD280" s="3890"/>
      <c r="AE280" s="3890"/>
      <c r="AF280" s="3890"/>
      <c r="AG280" s="1"/>
      <c r="AH280" s="1"/>
      <c r="AI280" s="1"/>
      <c r="AJ280" s="1"/>
    </row>
    <row r="281" spans="1:36" s="3528" customFormat="1">
      <c r="A281" s="1"/>
      <c r="B281" s="1"/>
      <c r="C281" s="3"/>
      <c r="D281" s="3"/>
      <c r="E281" s="3527"/>
      <c r="F281" s="1"/>
      <c r="G281" s="1"/>
      <c r="H281" s="1"/>
      <c r="I281" s="1"/>
      <c r="J281" s="1"/>
      <c r="K281" s="1"/>
      <c r="L281" s="3899"/>
      <c r="M281" s="1"/>
      <c r="N281" s="1"/>
      <c r="O281" s="1"/>
      <c r="P281" s="1"/>
      <c r="Q281" s="1"/>
      <c r="R281" s="3899"/>
      <c r="S281" s="3"/>
      <c r="T281" s="1"/>
      <c r="U281" s="3529"/>
      <c r="V281" s="1"/>
      <c r="W281" s="3899"/>
      <c r="X281" s="3"/>
      <c r="Y281" s="1"/>
      <c r="Z281" s="3529"/>
      <c r="AA281" s="1"/>
      <c r="AB281" s="3899"/>
      <c r="AC281" s="3890"/>
      <c r="AD281" s="3890"/>
      <c r="AE281" s="3890"/>
      <c r="AF281" s="3890"/>
      <c r="AG281" s="1"/>
      <c r="AH281" s="1"/>
      <c r="AI281" s="1"/>
      <c r="AJ281" s="1"/>
    </row>
    <row r="282" spans="1:36" s="3528" customFormat="1">
      <c r="A282" s="1"/>
      <c r="B282" s="1"/>
      <c r="C282" s="3"/>
      <c r="D282" s="3"/>
      <c r="E282" s="3527"/>
      <c r="F282" s="1"/>
      <c r="G282" s="1"/>
      <c r="H282" s="1"/>
      <c r="I282" s="1"/>
      <c r="J282" s="1"/>
      <c r="K282" s="1"/>
      <c r="L282" s="3899"/>
      <c r="M282" s="1"/>
      <c r="N282" s="1"/>
      <c r="O282" s="1"/>
      <c r="P282" s="1"/>
      <c r="Q282" s="1"/>
      <c r="R282" s="3899"/>
      <c r="S282" s="3"/>
      <c r="T282" s="1"/>
      <c r="U282" s="3529"/>
      <c r="V282" s="1"/>
      <c r="W282" s="3899"/>
      <c r="X282" s="3"/>
      <c r="Y282" s="1"/>
      <c r="Z282" s="3529"/>
      <c r="AA282" s="1"/>
      <c r="AB282" s="3899"/>
      <c r="AC282" s="3890"/>
      <c r="AD282" s="3890"/>
      <c r="AE282" s="3890"/>
      <c r="AF282" s="3890"/>
      <c r="AG282" s="1"/>
      <c r="AH282" s="1"/>
      <c r="AI282" s="1"/>
      <c r="AJ282" s="1"/>
    </row>
    <row r="283" spans="1:36" s="3528" customFormat="1">
      <c r="A283" s="1"/>
      <c r="B283" s="1"/>
      <c r="C283" s="3"/>
      <c r="D283" s="3"/>
      <c r="E283" s="3527"/>
      <c r="F283" s="1"/>
      <c r="G283" s="1"/>
      <c r="H283" s="1"/>
      <c r="I283" s="1"/>
      <c r="J283" s="1"/>
      <c r="K283" s="1"/>
      <c r="L283" s="3899"/>
      <c r="M283" s="1"/>
      <c r="N283" s="1"/>
      <c r="O283" s="1"/>
      <c r="P283" s="1"/>
      <c r="Q283" s="1"/>
      <c r="R283" s="3899"/>
      <c r="S283" s="3"/>
      <c r="T283" s="1"/>
      <c r="U283" s="3529"/>
      <c r="V283" s="1"/>
      <c r="W283" s="3899"/>
      <c r="X283" s="3"/>
      <c r="Y283" s="1"/>
      <c r="Z283" s="3529"/>
      <c r="AA283" s="1"/>
      <c r="AB283" s="3899"/>
      <c r="AC283" s="3890"/>
      <c r="AD283" s="3890"/>
      <c r="AE283" s="3890"/>
      <c r="AF283" s="3890"/>
      <c r="AG283" s="1"/>
      <c r="AH283" s="1"/>
      <c r="AI283" s="1"/>
      <c r="AJ283" s="1"/>
    </row>
    <row r="284" spans="1:36" s="3528" customFormat="1">
      <c r="A284" s="1"/>
      <c r="B284" s="1"/>
      <c r="C284" s="3"/>
      <c r="D284" s="3"/>
      <c r="E284" s="3527"/>
      <c r="F284" s="1"/>
      <c r="G284" s="1"/>
      <c r="H284" s="1"/>
      <c r="I284" s="1"/>
      <c r="J284" s="1"/>
      <c r="K284" s="1"/>
      <c r="L284" s="3899"/>
      <c r="M284" s="1"/>
      <c r="N284" s="1"/>
      <c r="O284" s="1"/>
      <c r="P284" s="1"/>
      <c r="Q284" s="1"/>
      <c r="R284" s="3899"/>
      <c r="S284" s="3"/>
      <c r="T284" s="1"/>
      <c r="U284" s="3529"/>
      <c r="V284" s="1"/>
      <c r="W284" s="3899"/>
      <c r="X284" s="3"/>
      <c r="Y284" s="1"/>
      <c r="Z284" s="3529"/>
      <c r="AA284" s="1"/>
      <c r="AB284" s="3899"/>
      <c r="AC284" s="3890"/>
      <c r="AD284" s="3890"/>
      <c r="AE284" s="3890"/>
      <c r="AF284" s="3890"/>
      <c r="AG284" s="1"/>
      <c r="AH284" s="1"/>
      <c r="AI284" s="1"/>
      <c r="AJ284" s="1"/>
    </row>
    <row r="285" spans="1:36" s="3528" customFormat="1">
      <c r="A285" s="1"/>
      <c r="B285" s="1"/>
      <c r="C285" s="3"/>
      <c r="D285" s="3"/>
      <c r="E285" s="3527"/>
      <c r="F285" s="1"/>
      <c r="G285" s="1"/>
      <c r="H285" s="1"/>
      <c r="I285" s="1"/>
      <c r="J285" s="1"/>
      <c r="K285" s="1"/>
      <c r="L285" s="3899"/>
      <c r="M285" s="1"/>
      <c r="N285" s="1"/>
      <c r="O285" s="1"/>
      <c r="P285" s="1"/>
      <c r="Q285" s="1"/>
      <c r="R285" s="3899"/>
      <c r="S285" s="3"/>
      <c r="T285" s="1"/>
      <c r="U285" s="3529"/>
      <c r="V285" s="1"/>
      <c r="W285" s="3899"/>
      <c r="X285" s="3"/>
      <c r="Y285" s="1"/>
      <c r="Z285" s="3529"/>
      <c r="AA285" s="1"/>
      <c r="AB285" s="3899"/>
      <c r="AC285" s="3890"/>
      <c r="AD285" s="3890"/>
      <c r="AE285" s="3890"/>
      <c r="AF285" s="3890"/>
      <c r="AG285" s="1"/>
      <c r="AH285" s="1"/>
      <c r="AI285" s="1"/>
      <c r="AJ285" s="1"/>
    </row>
    <row r="286" spans="1:36" s="3528" customFormat="1">
      <c r="A286" s="1"/>
      <c r="B286" s="1"/>
      <c r="C286" s="3"/>
      <c r="D286" s="3"/>
      <c r="E286" s="3527"/>
      <c r="F286" s="1"/>
      <c r="G286" s="1"/>
      <c r="H286" s="1"/>
      <c r="I286" s="1"/>
      <c r="J286" s="1"/>
      <c r="K286" s="1"/>
      <c r="L286" s="3899"/>
      <c r="M286" s="1"/>
      <c r="N286" s="1"/>
      <c r="O286" s="1"/>
      <c r="P286" s="1"/>
      <c r="Q286" s="1"/>
      <c r="R286" s="3899"/>
      <c r="S286" s="3"/>
      <c r="T286" s="1"/>
      <c r="U286" s="3529"/>
      <c r="V286" s="1"/>
      <c r="W286" s="3899"/>
      <c r="X286" s="3"/>
      <c r="Y286" s="1"/>
      <c r="Z286" s="3529"/>
      <c r="AA286" s="1"/>
      <c r="AB286" s="3899"/>
      <c r="AC286" s="3890"/>
      <c r="AD286" s="3890"/>
      <c r="AE286" s="3890"/>
      <c r="AF286" s="3890"/>
      <c r="AG286" s="1"/>
      <c r="AH286" s="1"/>
      <c r="AI286" s="1"/>
      <c r="AJ286" s="1"/>
    </row>
    <row r="287" spans="1:36" s="3528" customFormat="1">
      <c r="A287" s="1"/>
      <c r="B287" s="1"/>
      <c r="C287" s="3"/>
      <c r="D287" s="3"/>
      <c r="E287" s="3527"/>
      <c r="F287" s="1"/>
      <c r="G287" s="1"/>
      <c r="H287" s="1"/>
      <c r="I287" s="1"/>
      <c r="J287" s="1"/>
      <c r="K287" s="1"/>
      <c r="L287" s="3899"/>
      <c r="M287" s="1"/>
      <c r="N287" s="1"/>
      <c r="O287" s="1"/>
      <c r="P287" s="1"/>
      <c r="Q287" s="1"/>
      <c r="R287" s="3899"/>
      <c r="S287" s="3"/>
      <c r="T287" s="1"/>
      <c r="U287" s="3529"/>
      <c r="V287" s="1"/>
      <c r="W287" s="3899"/>
      <c r="X287" s="3"/>
      <c r="Y287" s="1"/>
      <c r="Z287" s="3529"/>
      <c r="AA287" s="1"/>
      <c r="AB287" s="3899"/>
      <c r="AC287" s="3890"/>
      <c r="AD287" s="3890"/>
      <c r="AE287" s="3890"/>
      <c r="AF287" s="3890"/>
      <c r="AG287" s="1"/>
      <c r="AH287" s="1"/>
      <c r="AI287" s="1"/>
      <c r="AJ287" s="1"/>
    </row>
    <row r="288" spans="1:36" s="3528" customFormat="1">
      <c r="A288" s="1"/>
      <c r="B288" s="1"/>
      <c r="C288" s="3"/>
      <c r="D288" s="3"/>
      <c r="E288" s="3527"/>
      <c r="F288" s="1"/>
      <c r="G288" s="1"/>
      <c r="H288" s="1"/>
      <c r="I288" s="1"/>
      <c r="J288" s="1"/>
      <c r="K288" s="1"/>
      <c r="L288" s="3899"/>
      <c r="M288" s="1"/>
      <c r="N288" s="1"/>
      <c r="O288" s="1"/>
      <c r="P288" s="1"/>
      <c r="Q288" s="1"/>
      <c r="R288" s="3899"/>
      <c r="S288" s="3"/>
      <c r="T288" s="1"/>
      <c r="U288" s="3529"/>
      <c r="V288" s="1"/>
      <c r="W288" s="3899"/>
      <c r="X288" s="3"/>
      <c r="Y288" s="1"/>
      <c r="Z288" s="3529"/>
      <c r="AA288" s="1"/>
      <c r="AB288" s="3899"/>
      <c r="AC288" s="3890"/>
      <c r="AD288" s="3890"/>
      <c r="AE288" s="3890"/>
      <c r="AF288" s="3890"/>
      <c r="AG288" s="1"/>
      <c r="AH288" s="1"/>
      <c r="AI288" s="1"/>
      <c r="AJ288" s="1"/>
    </row>
    <row r="289" spans="1:36" s="3528" customFormat="1">
      <c r="A289" s="1"/>
      <c r="B289" s="1"/>
      <c r="C289" s="3"/>
      <c r="D289" s="3"/>
      <c r="E289" s="3527"/>
      <c r="F289" s="1"/>
      <c r="G289" s="1"/>
      <c r="H289" s="1"/>
      <c r="I289" s="1"/>
      <c r="J289" s="1"/>
      <c r="K289" s="1"/>
      <c r="L289" s="3899"/>
      <c r="M289" s="1"/>
      <c r="N289" s="1"/>
      <c r="O289" s="1"/>
      <c r="P289" s="1"/>
      <c r="Q289" s="1"/>
      <c r="R289" s="3899"/>
      <c r="S289" s="3"/>
      <c r="T289" s="1"/>
      <c r="U289" s="3529"/>
      <c r="V289" s="1"/>
      <c r="W289" s="3899"/>
      <c r="X289" s="3"/>
      <c r="Y289" s="1"/>
      <c r="Z289" s="3529"/>
      <c r="AA289" s="1"/>
      <c r="AB289" s="3899"/>
      <c r="AC289" s="3890"/>
      <c r="AD289" s="3890"/>
      <c r="AE289" s="3890"/>
      <c r="AF289" s="3890"/>
      <c r="AG289" s="1"/>
      <c r="AH289" s="1"/>
      <c r="AI289" s="1"/>
      <c r="AJ289" s="1"/>
    </row>
    <row r="290" spans="1:36" s="3528" customFormat="1">
      <c r="A290" s="1"/>
      <c r="B290" s="1"/>
      <c r="C290" s="3"/>
      <c r="D290" s="3"/>
      <c r="E290" s="3527"/>
      <c r="F290" s="1"/>
      <c r="G290" s="1"/>
      <c r="H290" s="1"/>
      <c r="I290" s="1"/>
      <c r="J290" s="1"/>
      <c r="K290" s="1"/>
      <c r="L290" s="3899"/>
      <c r="M290" s="1"/>
      <c r="N290" s="1"/>
      <c r="O290" s="1"/>
      <c r="P290" s="1"/>
      <c r="Q290" s="1"/>
      <c r="R290" s="3899"/>
      <c r="S290" s="3"/>
      <c r="T290" s="1"/>
      <c r="U290" s="3529"/>
      <c r="V290" s="1"/>
      <c r="W290" s="3899"/>
      <c r="X290" s="3"/>
      <c r="Y290" s="1"/>
      <c r="Z290" s="3529"/>
      <c r="AA290" s="1"/>
      <c r="AB290" s="3899"/>
      <c r="AC290" s="3890"/>
      <c r="AD290" s="3890"/>
      <c r="AE290" s="3890"/>
      <c r="AF290" s="3890"/>
      <c r="AG290" s="1"/>
      <c r="AH290" s="1"/>
      <c r="AI290" s="1"/>
      <c r="AJ290" s="1"/>
    </row>
    <row r="291" spans="1:36" s="3528" customFormat="1">
      <c r="A291" s="1"/>
      <c r="B291" s="1"/>
      <c r="C291" s="3"/>
      <c r="D291" s="3"/>
      <c r="E291" s="3527"/>
      <c r="F291" s="1"/>
      <c r="G291" s="1"/>
      <c r="H291" s="1"/>
      <c r="I291" s="1"/>
      <c r="J291" s="1"/>
      <c r="K291" s="1"/>
      <c r="L291" s="3899"/>
      <c r="M291" s="1"/>
      <c r="N291" s="1"/>
      <c r="O291" s="1"/>
      <c r="P291" s="1"/>
      <c r="Q291" s="1"/>
      <c r="R291" s="3899"/>
      <c r="S291" s="3"/>
      <c r="T291" s="1"/>
      <c r="U291" s="3527"/>
      <c r="V291" s="1"/>
      <c r="W291" s="3899"/>
      <c r="X291" s="3"/>
      <c r="Y291" s="1"/>
      <c r="Z291" s="3527"/>
      <c r="AA291" s="1"/>
      <c r="AB291" s="3899"/>
      <c r="AC291" s="3890"/>
      <c r="AD291" s="3890"/>
      <c r="AE291" s="3890"/>
      <c r="AF291" s="3890"/>
      <c r="AG291" s="1"/>
      <c r="AH291" s="1"/>
      <c r="AI291" s="1"/>
      <c r="AJ291" s="1"/>
    </row>
    <row r="292" spans="1:36" s="3528" customFormat="1">
      <c r="A292" s="1"/>
      <c r="B292" s="1"/>
      <c r="C292" s="3"/>
      <c r="D292" s="3"/>
      <c r="E292" s="3527"/>
      <c r="F292" s="1"/>
      <c r="G292" s="1"/>
      <c r="H292" s="1"/>
      <c r="I292" s="1"/>
      <c r="J292" s="1"/>
      <c r="K292" s="1"/>
      <c r="L292" s="3899"/>
      <c r="M292" s="1"/>
      <c r="N292" s="1"/>
      <c r="O292" s="1"/>
      <c r="P292" s="1"/>
      <c r="Q292" s="1"/>
      <c r="R292" s="3899"/>
      <c r="S292" s="3"/>
      <c r="T292" s="1"/>
      <c r="U292" s="3529"/>
      <c r="V292" s="1"/>
      <c r="W292" s="3899"/>
      <c r="X292" s="3"/>
      <c r="Y292" s="1"/>
      <c r="Z292" s="3529"/>
      <c r="AA292" s="1"/>
      <c r="AB292" s="3899"/>
      <c r="AC292" s="3890"/>
      <c r="AD292" s="3890"/>
      <c r="AE292" s="3890"/>
      <c r="AF292" s="3890"/>
      <c r="AG292" s="1"/>
      <c r="AH292" s="1"/>
      <c r="AI292" s="1"/>
      <c r="AJ292" s="1"/>
    </row>
    <row r="293" spans="1:36" s="3528" customFormat="1">
      <c r="A293" s="1"/>
      <c r="B293" s="1"/>
      <c r="C293" s="3"/>
      <c r="D293" s="3"/>
      <c r="E293" s="3527"/>
      <c r="F293" s="1"/>
      <c r="G293" s="1"/>
      <c r="H293" s="1"/>
      <c r="I293" s="1"/>
      <c r="J293" s="1"/>
      <c r="K293" s="1"/>
      <c r="L293" s="3899"/>
      <c r="M293" s="1"/>
      <c r="N293" s="1"/>
      <c r="O293" s="1"/>
      <c r="P293" s="1"/>
      <c r="Q293" s="1"/>
      <c r="R293" s="3899"/>
      <c r="S293" s="3"/>
      <c r="T293" s="1"/>
      <c r="U293" s="3529"/>
      <c r="V293" s="1"/>
      <c r="W293" s="3899"/>
      <c r="X293" s="3"/>
      <c r="Y293" s="1"/>
      <c r="Z293" s="3529"/>
      <c r="AA293" s="1"/>
      <c r="AB293" s="3899"/>
      <c r="AC293" s="3890"/>
      <c r="AD293" s="3890"/>
      <c r="AE293" s="3890"/>
      <c r="AF293" s="3890"/>
      <c r="AG293" s="1"/>
      <c r="AH293" s="1"/>
      <c r="AI293" s="1"/>
      <c r="AJ293" s="1"/>
    </row>
    <row r="294" spans="1:36" s="3528" customFormat="1">
      <c r="A294" s="1"/>
      <c r="B294" s="1"/>
      <c r="C294" s="3"/>
      <c r="D294" s="3"/>
      <c r="E294" s="3527"/>
      <c r="F294" s="1"/>
      <c r="G294" s="1"/>
      <c r="H294" s="1"/>
      <c r="I294" s="1"/>
      <c r="J294" s="1"/>
      <c r="K294" s="1"/>
      <c r="L294" s="3899"/>
      <c r="M294" s="1"/>
      <c r="N294" s="1"/>
      <c r="O294" s="1"/>
      <c r="P294" s="1"/>
      <c r="Q294" s="1"/>
      <c r="R294" s="3899"/>
      <c r="S294" s="3"/>
      <c r="T294" s="1"/>
      <c r="U294" s="3529"/>
      <c r="V294" s="1"/>
      <c r="W294" s="3899"/>
      <c r="X294" s="3"/>
      <c r="Y294" s="1"/>
      <c r="Z294" s="3529"/>
      <c r="AA294" s="1"/>
      <c r="AB294" s="3899"/>
      <c r="AC294" s="3890"/>
      <c r="AD294" s="3890"/>
      <c r="AE294" s="3890"/>
      <c r="AF294" s="3890"/>
      <c r="AG294" s="1"/>
      <c r="AH294" s="1"/>
      <c r="AI294" s="1"/>
      <c r="AJ294" s="1"/>
    </row>
    <row r="295" spans="1:36" s="3528" customFormat="1">
      <c r="A295" s="1"/>
      <c r="B295" s="1"/>
      <c r="C295" s="3"/>
      <c r="D295" s="3"/>
      <c r="E295" s="3527"/>
      <c r="F295" s="1"/>
      <c r="G295" s="1"/>
      <c r="H295" s="1"/>
      <c r="I295" s="1"/>
      <c r="J295" s="1"/>
      <c r="K295" s="1"/>
      <c r="L295" s="3899"/>
      <c r="M295" s="1"/>
      <c r="N295" s="1"/>
      <c r="O295" s="1"/>
      <c r="P295" s="1"/>
      <c r="Q295" s="1"/>
      <c r="R295" s="3899"/>
      <c r="S295" s="3"/>
      <c r="T295" s="1"/>
      <c r="U295" s="3529"/>
      <c r="V295" s="1"/>
      <c r="W295" s="3899"/>
      <c r="X295" s="3"/>
      <c r="Y295" s="1"/>
      <c r="Z295" s="3529"/>
      <c r="AA295" s="1"/>
      <c r="AB295" s="3899"/>
      <c r="AC295" s="3890"/>
      <c r="AD295" s="3890"/>
      <c r="AE295" s="3890"/>
      <c r="AF295" s="3890"/>
      <c r="AG295" s="1"/>
      <c r="AH295" s="1"/>
      <c r="AI295" s="1"/>
      <c r="AJ295" s="1"/>
    </row>
    <row r="296" spans="1:36" s="3528" customFormat="1">
      <c r="A296" s="1"/>
      <c r="B296" s="1"/>
      <c r="C296" s="3"/>
      <c r="D296" s="3"/>
      <c r="E296" s="3527"/>
      <c r="F296" s="1"/>
      <c r="G296" s="1"/>
      <c r="H296" s="1"/>
      <c r="I296" s="1"/>
      <c r="J296" s="1"/>
      <c r="K296" s="1"/>
      <c r="L296" s="3899"/>
      <c r="M296" s="1"/>
      <c r="N296" s="1"/>
      <c r="O296" s="1"/>
      <c r="P296" s="1"/>
      <c r="Q296" s="1"/>
      <c r="R296" s="3899"/>
      <c r="S296" s="3"/>
      <c r="T296" s="1"/>
      <c r="U296" s="3529"/>
      <c r="V296" s="1"/>
      <c r="W296" s="3899"/>
      <c r="X296" s="3"/>
      <c r="Y296" s="1"/>
      <c r="Z296" s="3529"/>
      <c r="AA296" s="1"/>
      <c r="AB296" s="3899"/>
      <c r="AC296" s="3890"/>
      <c r="AD296" s="3890"/>
      <c r="AE296" s="3890"/>
      <c r="AF296" s="3890"/>
      <c r="AG296" s="1"/>
      <c r="AH296" s="1"/>
      <c r="AI296" s="1"/>
      <c r="AJ296" s="1"/>
    </row>
    <row r="297" spans="1:36" s="3528" customFormat="1">
      <c r="A297" s="1"/>
      <c r="B297" s="1"/>
      <c r="C297" s="3"/>
      <c r="D297" s="3"/>
      <c r="E297" s="3527"/>
      <c r="F297" s="1"/>
      <c r="G297" s="1"/>
      <c r="H297" s="1"/>
      <c r="I297" s="1"/>
      <c r="J297" s="1"/>
      <c r="K297" s="1"/>
      <c r="L297" s="3899"/>
      <c r="M297" s="1"/>
      <c r="N297" s="1"/>
      <c r="O297" s="1"/>
      <c r="P297" s="1"/>
      <c r="Q297" s="1"/>
      <c r="R297" s="3899"/>
      <c r="S297" s="3"/>
      <c r="T297" s="1"/>
      <c r="U297" s="3529"/>
      <c r="V297" s="1"/>
      <c r="W297" s="3899"/>
      <c r="X297" s="3"/>
      <c r="Y297" s="1"/>
      <c r="Z297" s="3529"/>
      <c r="AA297" s="1"/>
      <c r="AB297" s="3899"/>
      <c r="AC297" s="3890"/>
      <c r="AD297" s="3890"/>
      <c r="AE297" s="3890"/>
      <c r="AF297" s="3890"/>
      <c r="AG297" s="1"/>
      <c r="AH297" s="1"/>
      <c r="AI297" s="1"/>
      <c r="AJ297" s="1"/>
    </row>
    <row r="298" spans="1:36" s="3528" customFormat="1">
      <c r="A298" s="1"/>
      <c r="B298" s="1"/>
      <c r="C298" s="3"/>
      <c r="D298" s="3"/>
      <c r="E298" s="3527"/>
      <c r="F298" s="1"/>
      <c r="G298" s="1"/>
      <c r="H298" s="1"/>
      <c r="I298" s="1"/>
      <c r="J298" s="1"/>
      <c r="K298" s="1"/>
      <c r="L298" s="3899"/>
      <c r="M298" s="1"/>
      <c r="N298" s="1"/>
      <c r="O298" s="1"/>
      <c r="P298" s="1"/>
      <c r="Q298" s="1"/>
      <c r="R298" s="3899"/>
      <c r="S298" s="3"/>
      <c r="T298" s="1"/>
      <c r="U298" s="3529"/>
      <c r="V298" s="1"/>
      <c r="W298" s="3899"/>
      <c r="X298" s="3"/>
      <c r="Y298" s="1"/>
      <c r="Z298" s="3529"/>
      <c r="AA298" s="1"/>
      <c r="AB298" s="3899"/>
      <c r="AC298" s="3890"/>
      <c r="AD298" s="3890"/>
      <c r="AE298" s="3890"/>
      <c r="AF298" s="3890"/>
      <c r="AG298" s="1"/>
      <c r="AH298" s="1"/>
      <c r="AI298" s="1"/>
      <c r="AJ298" s="1"/>
    </row>
    <row r="299" spans="1:36" s="3528" customFormat="1">
      <c r="A299" s="1"/>
      <c r="B299" s="1"/>
      <c r="C299" s="3"/>
      <c r="D299" s="3"/>
      <c r="E299" s="3527"/>
      <c r="F299" s="1"/>
      <c r="G299" s="1"/>
      <c r="H299" s="1"/>
      <c r="I299" s="1"/>
      <c r="J299" s="1"/>
      <c r="K299" s="1"/>
      <c r="L299" s="3899"/>
      <c r="M299" s="1"/>
      <c r="N299" s="1"/>
      <c r="O299" s="1"/>
      <c r="P299" s="1"/>
      <c r="Q299" s="1"/>
      <c r="R299" s="3899"/>
      <c r="S299" s="3"/>
      <c r="T299" s="1"/>
      <c r="U299" s="3529"/>
      <c r="V299" s="1"/>
      <c r="W299" s="3899"/>
      <c r="X299" s="3"/>
      <c r="Y299" s="1"/>
      <c r="Z299" s="3529"/>
      <c r="AA299" s="1"/>
      <c r="AB299" s="3899"/>
      <c r="AC299" s="3890"/>
      <c r="AD299" s="3890"/>
      <c r="AE299" s="3890"/>
      <c r="AF299" s="3890"/>
      <c r="AG299" s="1"/>
      <c r="AH299" s="1"/>
      <c r="AI299" s="1"/>
      <c r="AJ299" s="1"/>
    </row>
    <row r="300" spans="1:36" s="3528" customFormat="1">
      <c r="A300" s="1"/>
      <c r="B300" s="1"/>
      <c r="C300" s="3"/>
      <c r="D300" s="3"/>
      <c r="E300" s="3527"/>
      <c r="F300" s="1"/>
      <c r="G300" s="1"/>
      <c r="H300" s="1"/>
      <c r="I300" s="1"/>
      <c r="J300" s="1"/>
      <c r="K300" s="1"/>
      <c r="L300" s="3899"/>
      <c r="M300" s="1"/>
      <c r="N300" s="1"/>
      <c r="O300" s="1"/>
      <c r="P300" s="1"/>
      <c r="Q300" s="1"/>
      <c r="R300" s="3899"/>
      <c r="S300" s="3"/>
      <c r="T300" s="1"/>
      <c r="U300" s="3529"/>
      <c r="V300" s="1"/>
      <c r="W300" s="3899"/>
      <c r="X300" s="3"/>
      <c r="Y300" s="1"/>
      <c r="Z300" s="3529"/>
      <c r="AA300" s="1"/>
      <c r="AB300" s="3899"/>
      <c r="AC300" s="3890"/>
      <c r="AD300" s="3890"/>
      <c r="AE300" s="3890"/>
      <c r="AF300" s="3890"/>
      <c r="AG300" s="1"/>
      <c r="AH300" s="1"/>
      <c r="AI300" s="1"/>
      <c r="AJ300" s="1"/>
    </row>
    <row r="301" spans="1:36" s="3528" customFormat="1">
      <c r="A301" s="1"/>
      <c r="B301" s="1"/>
      <c r="C301" s="3"/>
      <c r="D301" s="3"/>
      <c r="E301" s="3527"/>
      <c r="F301" s="1"/>
      <c r="G301" s="1"/>
      <c r="H301" s="1"/>
      <c r="I301" s="1"/>
      <c r="J301" s="1"/>
      <c r="K301" s="1"/>
      <c r="L301" s="3899"/>
      <c r="M301" s="1"/>
      <c r="N301" s="1"/>
      <c r="O301" s="1"/>
      <c r="P301" s="1"/>
      <c r="Q301" s="1"/>
      <c r="R301" s="3899"/>
      <c r="S301" s="3"/>
      <c r="T301" s="1"/>
      <c r="U301" s="3529"/>
      <c r="V301" s="1"/>
      <c r="W301" s="3899"/>
      <c r="X301" s="3"/>
      <c r="Y301" s="1"/>
      <c r="Z301" s="3529"/>
      <c r="AA301" s="1"/>
      <c r="AB301" s="3899"/>
      <c r="AC301" s="3890"/>
      <c r="AD301" s="3890"/>
      <c r="AE301" s="3890"/>
      <c r="AF301" s="3890"/>
      <c r="AG301" s="1"/>
      <c r="AH301" s="1"/>
      <c r="AI301" s="1"/>
      <c r="AJ301" s="1"/>
    </row>
    <row r="302" spans="1:36" s="3528" customFormat="1">
      <c r="A302" s="1"/>
      <c r="B302" s="1"/>
      <c r="C302" s="3"/>
      <c r="D302" s="3"/>
      <c r="E302" s="3527"/>
      <c r="F302" s="1"/>
      <c r="G302" s="1"/>
      <c r="H302" s="1"/>
      <c r="I302" s="1"/>
      <c r="J302" s="1"/>
      <c r="K302" s="1"/>
      <c r="L302" s="3899"/>
      <c r="M302" s="1"/>
      <c r="N302" s="1"/>
      <c r="O302" s="1"/>
      <c r="P302" s="1"/>
      <c r="Q302" s="1"/>
      <c r="R302" s="3899"/>
      <c r="S302" s="3"/>
      <c r="T302" s="1"/>
      <c r="U302" s="3529"/>
      <c r="V302" s="1"/>
      <c r="W302" s="3899"/>
      <c r="X302" s="3"/>
      <c r="Y302" s="1"/>
      <c r="Z302" s="3529"/>
      <c r="AA302" s="1"/>
      <c r="AB302" s="3899"/>
      <c r="AC302" s="3890"/>
      <c r="AD302" s="3890"/>
      <c r="AE302" s="3890"/>
      <c r="AF302" s="3890"/>
      <c r="AG302" s="1"/>
      <c r="AH302" s="1"/>
      <c r="AI302" s="1"/>
      <c r="AJ302" s="1"/>
    </row>
    <row r="303" spans="1:36" s="3528" customFormat="1">
      <c r="A303" s="1"/>
      <c r="B303" s="1"/>
      <c r="C303" s="3"/>
      <c r="D303" s="3"/>
      <c r="E303" s="3527"/>
      <c r="F303" s="1"/>
      <c r="G303" s="1"/>
      <c r="H303" s="1"/>
      <c r="I303" s="1"/>
      <c r="J303" s="1"/>
      <c r="K303" s="1"/>
      <c r="L303" s="3899"/>
      <c r="M303" s="1"/>
      <c r="N303" s="1"/>
      <c r="O303" s="1"/>
      <c r="P303" s="1"/>
      <c r="Q303" s="1"/>
      <c r="R303" s="3899"/>
      <c r="S303" s="3"/>
      <c r="T303" s="1"/>
      <c r="U303" s="3529"/>
      <c r="V303" s="1"/>
      <c r="W303" s="3899"/>
      <c r="X303" s="3"/>
      <c r="Y303" s="1"/>
      <c r="Z303" s="3529"/>
      <c r="AA303" s="1"/>
      <c r="AB303" s="3899"/>
      <c r="AC303" s="3890"/>
      <c r="AD303" s="3890"/>
      <c r="AE303" s="3890"/>
      <c r="AF303" s="3890"/>
      <c r="AG303" s="1"/>
      <c r="AH303" s="1"/>
      <c r="AI303" s="1"/>
      <c r="AJ303" s="1"/>
    </row>
    <row r="304" spans="1:36" s="3528" customFormat="1">
      <c r="A304" s="1"/>
      <c r="B304" s="1"/>
      <c r="C304" s="3"/>
      <c r="D304" s="3"/>
      <c r="E304" s="3527"/>
      <c r="F304" s="1"/>
      <c r="G304" s="1"/>
      <c r="H304" s="1"/>
      <c r="I304" s="1"/>
      <c r="J304" s="1"/>
      <c r="K304" s="1"/>
      <c r="L304" s="3899"/>
      <c r="M304" s="1"/>
      <c r="N304" s="1"/>
      <c r="O304" s="1"/>
      <c r="P304" s="1"/>
      <c r="Q304" s="1"/>
      <c r="R304" s="3899"/>
      <c r="S304" s="3"/>
      <c r="T304" s="1"/>
      <c r="U304" s="3529"/>
      <c r="V304" s="1"/>
      <c r="W304" s="3899"/>
      <c r="X304" s="3"/>
      <c r="Y304" s="1"/>
      <c r="Z304" s="3529"/>
      <c r="AA304" s="1"/>
      <c r="AB304" s="3899"/>
      <c r="AC304" s="3890"/>
      <c r="AD304" s="3890"/>
      <c r="AE304" s="3890"/>
      <c r="AF304" s="3890"/>
      <c r="AG304" s="1"/>
      <c r="AH304" s="1"/>
      <c r="AI304" s="1"/>
      <c r="AJ304" s="1"/>
    </row>
    <row r="305" spans="1:36" s="3528" customFormat="1">
      <c r="A305" s="1"/>
      <c r="B305" s="1"/>
      <c r="C305" s="3"/>
      <c r="D305" s="3"/>
      <c r="E305" s="3527"/>
      <c r="F305" s="1"/>
      <c r="G305" s="1"/>
      <c r="H305" s="1"/>
      <c r="I305" s="1"/>
      <c r="J305" s="1"/>
      <c r="K305" s="1"/>
      <c r="L305" s="3899"/>
      <c r="M305" s="1"/>
      <c r="N305" s="1"/>
      <c r="O305" s="1"/>
      <c r="P305" s="1"/>
      <c r="Q305" s="1"/>
      <c r="R305" s="3899"/>
      <c r="S305" s="3"/>
      <c r="T305" s="1"/>
      <c r="U305" s="3529"/>
      <c r="V305" s="1"/>
      <c r="W305" s="3899"/>
      <c r="X305" s="3"/>
      <c r="Y305" s="1"/>
      <c r="Z305" s="3529"/>
      <c r="AA305" s="1"/>
      <c r="AB305" s="3899"/>
      <c r="AC305" s="3890"/>
      <c r="AD305" s="3890"/>
      <c r="AE305" s="3890"/>
      <c r="AF305" s="3890"/>
      <c r="AG305" s="1"/>
      <c r="AH305" s="1"/>
      <c r="AI305" s="1"/>
      <c r="AJ305" s="1"/>
    </row>
    <row r="306" spans="1:36" s="3528" customFormat="1">
      <c r="A306" s="1"/>
      <c r="B306" s="1"/>
      <c r="C306" s="3"/>
      <c r="D306" s="3"/>
      <c r="E306" s="3527"/>
      <c r="F306" s="1"/>
      <c r="G306" s="1"/>
      <c r="H306" s="1"/>
      <c r="I306" s="1"/>
      <c r="J306" s="1"/>
      <c r="K306" s="1"/>
      <c r="L306" s="3899"/>
      <c r="M306" s="1"/>
      <c r="N306" s="1"/>
      <c r="O306" s="1"/>
      <c r="P306" s="1"/>
      <c r="Q306" s="1"/>
      <c r="R306" s="3899"/>
      <c r="S306" s="3"/>
      <c r="T306" s="1"/>
      <c r="U306" s="3529"/>
      <c r="V306" s="1"/>
      <c r="W306" s="3899"/>
      <c r="X306" s="3"/>
      <c r="Y306" s="1"/>
      <c r="Z306" s="3529"/>
      <c r="AA306" s="1"/>
      <c r="AB306" s="3899"/>
      <c r="AC306" s="3890"/>
      <c r="AD306" s="3890"/>
      <c r="AE306" s="3890"/>
      <c r="AF306" s="3890"/>
      <c r="AG306" s="1"/>
      <c r="AH306" s="1"/>
      <c r="AI306" s="1"/>
      <c r="AJ306" s="1"/>
    </row>
    <row r="307" spans="1:36" s="3528" customFormat="1">
      <c r="A307" s="1"/>
      <c r="B307" s="1"/>
      <c r="C307" s="3"/>
      <c r="D307" s="3"/>
      <c r="E307" s="3527"/>
      <c r="F307" s="1"/>
      <c r="G307" s="1"/>
      <c r="H307" s="1"/>
      <c r="I307" s="1"/>
      <c r="J307" s="1"/>
      <c r="K307" s="1"/>
      <c r="L307" s="3899"/>
      <c r="M307" s="1"/>
      <c r="N307" s="1"/>
      <c r="O307" s="1"/>
      <c r="P307" s="1"/>
      <c r="Q307" s="1"/>
      <c r="R307" s="3899"/>
      <c r="S307" s="3"/>
      <c r="T307" s="1"/>
      <c r="U307" s="3529"/>
      <c r="V307" s="1"/>
      <c r="W307" s="3899"/>
      <c r="X307" s="3"/>
      <c r="Y307" s="1"/>
      <c r="Z307" s="3529"/>
      <c r="AA307" s="1"/>
      <c r="AB307" s="3899"/>
      <c r="AC307" s="3890"/>
      <c r="AD307" s="3890"/>
      <c r="AE307" s="3890"/>
      <c r="AF307" s="3890"/>
      <c r="AG307" s="1"/>
      <c r="AH307" s="1"/>
      <c r="AI307" s="1"/>
      <c r="AJ307" s="1"/>
    </row>
    <row r="308" spans="1:36" s="3528" customFormat="1">
      <c r="A308" s="1"/>
      <c r="B308" s="1"/>
      <c r="C308" s="3"/>
      <c r="D308" s="3"/>
      <c r="E308" s="3527"/>
      <c r="F308" s="1"/>
      <c r="G308" s="1"/>
      <c r="H308" s="1"/>
      <c r="I308" s="1"/>
      <c r="J308" s="1"/>
      <c r="K308" s="1"/>
      <c r="L308" s="3899"/>
      <c r="M308" s="1"/>
      <c r="N308" s="1"/>
      <c r="O308" s="1"/>
      <c r="P308" s="1"/>
      <c r="Q308" s="1"/>
      <c r="R308" s="3899"/>
      <c r="S308" s="3"/>
      <c r="T308" s="1"/>
      <c r="U308" s="3529"/>
      <c r="V308" s="1"/>
      <c r="W308" s="3899"/>
      <c r="X308" s="3"/>
      <c r="Y308" s="1"/>
      <c r="Z308" s="3529"/>
      <c r="AA308" s="1"/>
      <c r="AB308" s="3899"/>
      <c r="AC308" s="3890"/>
      <c r="AD308" s="3890"/>
      <c r="AE308" s="3890"/>
      <c r="AF308" s="3890"/>
      <c r="AG308" s="1"/>
      <c r="AH308" s="1"/>
      <c r="AI308" s="1"/>
      <c r="AJ308" s="1"/>
    </row>
    <row r="309" spans="1:36" s="3528" customFormat="1">
      <c r="A309" s="1"/>
      <c r="B309" s="1"/>
      <c r="C309" s="3"/>
      <c r="D309" s="3"/>
      <c r="E309" s="3527"/>
      <c r="F309" s="1"/>
      <c r="G309" s="1"/>
      <c r="H309" s="1"/>
      <c r="I309" s="1"/>
      <c r="J309" s="1"/>
      <c r="K309" s="1"/>
      <c r="L309" s="3899"/>
      <c r="M309" s="1"/>
      <c r="N309" s="1"/>
      <c r="O309" s="1"/>
      <c r="P309" s="1"/>
      <c r="Q309" s="1"/>
      <c r="R309" s="3899"/>
      <c r="S309" s="3"/>
      <c r="T309" s="1"/>
      <c r="U309" s="3529"/>
      <c r="V309" s="1"/>
      <c r="W309" s="3899"/>
      <c r="X309" s="3"/>
      <c r="Y309" s="1"/>
      <c r="Z309" s="3529"/>
      <c r="AA309" s="1"/>
      <c r="AB309" s="3899"/>
      <c r="AC309" s="3890"/>
      <c r="AD309" s="3890"/>
      <c r="AE309" s="3890"/>
      <c r="AF309" s="3890"/>
      <c r="AG309" s="1"/>
      <c r="AH309" s="1"/>
      <c r="AI309" s="1"/>
      <c r="AJ309" s="1"/>
    </row>
    <row r="310" spans="1:36" s="3528" customFormat="1">
      <c r="A310" s="1"/>
      <c r="B310" s="1"/>
      <c r="C310" s="3"/>
      <c r="D310" s="3"/>
      <c r="E310" s="3527"/>
      <c r="F310" s="1"/>
      <c r="G310" s="1"/>
      <c r="H310" s="1"/>
      <c r="I310" s="1"/>
      <c r="J310" s="1"/>
      <c r="K310" s="1"/>
      <c r="L310" s="3899"/>
      <c r="M310" s="1"/>
      <c r="N310" s="1"/>
      <c r="O310" s="1"/>
      <c r="P310" s="1"/>
      <c r="Q310" s="1"/>
      <c r="R310" s="3899"/>
      <c r="S310" s="3"/>
      <c r="T310" s="1"/>
      <c r="U310" s="3529"/>
      <c r="V310" s="1"/>
      <c r="W310" s="3899"/>
      <c r="X310" s="3"/>
      <c r="Y310" s="1"/>
      <c r="Z310" s="3529"/>
      <c r="AA310" s="1"/>
      <c r="AB310" s="3899"/>
      <c r="AC310" s="3890"/>
      <c r="AD310" s="3890"/>
      <c r="AE310" s="3890"/>
      <c r="AF310" s="3890"/>
      <c r="AG310" s="1"/>
      <c r="AH310" s="1"/>
      <c r="AI310" s="1"/>
      <c r="AJ310" s="1"/>
    </row>
    <row r="311" spans="1:36" s="3528" customFormat="1">
      <c r="A311" s="1"/>
      <c r="B311" s="1"/>
      <c r="C311" s="3"/>
      <c r="D311" s="3"/>
      <c r="E311" s="3527"/>
      <c r="F311" s="1"/>
      <c r="G311" s="1"/>
      <c r="H311" s="1"/>
      <c r="I311" s="1"/>
      <c r="J311" s="1"/>
      <c r="K311" s="1"/>
      <c r="L311" s="3899"/>
      <c r="M311" s="1"/>
      <c r="N311" s="1"/>
      <c r="O311" s="1"/>
      <c r="P311" s="1"/>
      <c r="Q311" s="1"/>
      <c r="R311" s="3899"/>
      <c r="S311" s="3"/>
      <c r="T311" s="1"/>
      <c r="U311" s="3529"/>
      <c r="V311" s="1"/>
      <c r="W311" s="3899"/>
      <c r="X311" s="3"/>
      <c r="Y311" s="1"/>
      <c r="Z311" s="3529"/>
      <c r="AA311" s="1"/>
      <c r="AB311" s="3899"/>
      <c r="AC311" s="3890"/>
      <c r="AD311" s="3890"/>
      <c r="AE311" s="3890"/>
      <c r="AF311" s="3890"/>
      <c r="AG311" s="1"/>
      <c r="AH311" s="1"/>
      <c r="AI311" s="1"/>
      <c r="AJ311" s="1"/>
    </row>
    <row r="312" spans="1:36" s="3528" customFormat="1">
      <c r="A312" s="1"/>
      <c r="B312" s="1"/>
      <c r="C312" s="3"/>
      <c r="D312" s="3"/>
      <c r="E312" s="3527"/>
      <c r="F312" s="1"/>
      <c r="G312" s="1"/>
      <c r="H312" s="1"/>
      <c r="I312" s="1"/>
      <c r="J312" s="1"/>
      <c r="K312" s="1"/>
      <c r="L312" s="3899"/>
      <c r="M312" s="1"/>
      <c r="N312" s="1"/>
      <c r="O312" s="1"/>
      <c r="P312" s="1"/>
      <c r="Q312" s="1"/>
      <c r="R312" s="3899"/>
      <c r="S312" s="3"/>
      <c r="T312" s="1"/>
      <c r="U312" s="3529"/>
      <c r="V312" s="1"/>
      <c r="W312" s="3899"/>
      <c r="X312" s="3"/>
      <c r="Y312" s="1"/>
      <c r="Z312" s="3529"/>
      <c r="AA312" s="1"/>
      <c r="AB312" s="3899"/>
      <c r="AC312" s="3890"/>
      <c r="AD312" s="3890"/>
      <c r="AE312" s="3890"/>
      <c r="AF312" s="3890"/>
      <c r="AG312" s="1"/>
      <c r="AH312" s="1"/>
      <c r="AI312" s="1"/>
      <c r="AJ312" s="1"/>
    </row>
    <row r="313" spans="1:36" s="3528" customFormat="1">
      <c r="A313" s="1"/>
      <c r="B313" s="1"/>
      <c r="C313" s="3"/>
      <c r="D313" s="3"/>
      <c r="E313" s="3527"/>
      <c r="F313" s="1"/>
      <c r="G313" s="1"/>
      <c r="H313" s="1"/>
      <c r="I313" s="1"/>
      <c r="J313" s="1"/>
      <c r="K313" s="1"/>
      <c r="L313" s="3899"/>
      <c r="M313" s="1"/>
      <c r="N313" s="1"/>
      <c r="O313" s="1"/>
      <c r="P313" s="1"/>
      <c r="Q313" s="1"/>
      <c r="R313" s="3899"/>
      <c r="S313" s="3"/>
      <c r="T313" s="1"/>
      <c r="U313" s="4"/>
      <c r="V313" s="1"/>
      <c r="W313" s="3899"/>
      <c r="X313" s="3"/>
      <c r="Y313" s="1"/>
      <c r="Z313" s="4"/>
      <c r="AA313" s="1"/>
      <c r="AB313" s="3899"/>
      <c r="AC313" s="3890"/>
      <c r="AD313" s="3890"/>
      <c r="AE313" s="3890"/>
      <c r="AF313" s="3890"/>
      <c r="AG313" s="1"/>
      <c r="AH313" s="1"/>
      <c r="AI313" s="1"/>
      <c r="AJ313" s="1"/>
    </row>
    <row r="314" spans="1:36" s="3528" customFormat="1">
      <c r="A314" s="1"/>
      <c r="B314" s="1"/>
      <c r="C314" s="3"/>
      <c r="D314" s="3"/>
      <c r="E314" s="3527"/>
      <c r="F314" s="1"/>
      <c r="G314" s="1"/>
      <c r="H314" s="1"/>
      <c r="I314" s="1"/>
      <c r="J314" s="1"/>
      <c r="K314" s="1"/>
      <c r="L314" s="3899"/>
      <c r="M314" s="1"/>
      <c r="N314" s="1"/>
      <c r="O314" s="1"/>
      <c r="P314" s="1"/>
      <c r="Q314" s="1"/>
      <c r="R314" s="3899"/>
      <c r="S314" s="3"/>
      <c r="T314" s="1"/>
      <c r="U314" s="3527"/>
      <c r="V314" s="1"/>
      <c r="W314" s="3899"/>
      <c r="X314" s="3"/>
      <c r="Y314" s="1"/>
      <c r="Z314" s="3527"/>
      <c r="AA314" s="1"/>
      <c r="AB314" s="3899"/>
      <c r="AC314" s="3890"/>
      <c r="AD314" s="3890"/>
      <c r="AE314" s="3890"/>
      <c r="AF314" s="3890"/>
      <c r="AG314" s="1"/>
      <c r="AH314" s="1"/>
      <c r="AI314" s="1"/>
      <c r="AJ314" s="1"/>
    </row>
    <row r="315" spans="1:36" s="3528" customFormat="1">
      <c r="A315" s="1"/>
      <c r="B315" s="1"/>
      <c r="C315" s="3"/>
      <c r="D315" s="3"/>
      <c r="E315" s="3527"/>
      <c r="F315" s="1"/>
      <c r="G315" s="1"/>
      <c r="H315" s="1"/>
      <c r="I315" s="1"/>
      <c r="J315" s="1"/>
      <c r="K315" s="1"/>
      <c r="L315" s="3899"/>
      <c r="M315" s="1"/>
      <c r="N315" s="1"/>
      <c r="O315" s="1"/>
      <c r="P315" s="1"/>
      <c r="Q315" s="1"/>
      <c r="R315" s="3899"/>
      <c r="S315" s="3"/>
      <c r="T315" s="1"/>
      <c r="U315" s="3527"/>
      <c r="V315" s="1"/>
      <c r="W315" s="3899"/>
      <c r="X315" s="3"/>
      <c r="Y315" s="1"/>
      <c r="Z315" s="3527"/>
      <c r="AA315" s="1"/>
      <c r="AB315" s="3899"/>
      <c r="AC315" s="3890"/>
      <c r="AD315" s="3890"/>
      <c r="AE315" s="3890"/>
      <c r="AF315" s="3890"/>
      <c r="AG315" s="1"/>
      <c r="AH315" s="1"/>
      <c r="AI315" s="1"/>
      <c r="AJ315" s="1"/>
    </row>
    <row r="316" spans="1:36" s="3528" customFormat="1">
      <c r="A316" s="1"/>
      <c r="B316" s="1"/>
      <c r="C316" s="3"/>
      <c r="D316" s="3"/>
      <c r="E316" s="3527"/>
      <c r="F316" s="1"/>
      <c r="G316" s="1"/>
      <c r="H316" s="1"/>
      <c r="I316" s="1"/>
      <c r="J316" s="1"/>
      <c r="K316" s="1"/>
      <c r="L316" s="3899"/>
      <c r="M316" s="1"/>
      <c r="N316" s="1"/>
      <c r="O316" s="1"/>
      <c r="P316" s="1"/>
      <c r="Q316" s="1"/>
      <c r="R316" s="3899"/>
      <c r="S316" s="3"/>
      <c r="T316" s="1"/>
      <c r="U316" s="3527"/>
      <c r="V316" s="1"/>
      <c r="W316" s="3899"/>
      <c r="X316" s="3"/>
      <c r="Y316" s="1"/>
      <c r="Z316" s="3527"/>
      <c r="AA316" s="1"/>
      <c r="AB316" s="3899"/>
      <c r="AC316" s="3890"/>
      <c r="AD316" s="3890"/>
      <c r="AE316" s="3890"/>
      <c r="AF316" s="3890"/>
      <c r="AG316" s="1"/>
      <c r="AH316" s="1"/>
      <c r="AI316" s="1"/>
      <c r="AJ316" s="1"/>
    </row>
    <row r="317" spans="1:36" s="3528" customFormat="1">
      <c r="A317" s="1"/>
      <c r="B317" s="1"/>
      <c r="C317" s="3"/>
      <c r="D317" s="3"/>
      <c r="E317" s="3527"/>
      <c r="F317" s="1"/>
      <c r="G317" s="1"/>
      <c r="H317" s="1"/>
      <c r="I317" s="1"/>
      <c r="J317" s="1"/>
      <c r="K317" s="1"/>
      <c r="L317" s="3899"/>
      <c r="M317" s="1"/>
      <c r="N317" s="1"/>
      <c r="O317" s="1"/>
      <c r="P317" s="1"/>
      <c r="Q317" s="1"/>
      <c r="R317" s="3899"/>
      <c r="S317" s="3"/>
      <c r="T317" s="1"/>
      <c r="U317" s="3527"/>
      <c r="V317" s="1"/>
      <c r="W317" s="3899"/>
      <c r="X317" s="3"/>
      <c r="Y317" s="1"/>
      <c r="Z317" s="3527"/>
      <c r="AA317" s="1"/>
      <c r="AB317" s="3899"/>
      <c r="AC317" s="3890"/>
      <c r="AD317" s="3890"/>
      <c r="AE317" s="3890"/>
      <c r="AF317" s="3890"/>
      <c r="AG317" s="1"/>
      <c r="AH317" s="1"/>
      <c r="AI317" s="1"/>
      <c r="AJ317" s="1"/>
    </row>
    <row r="318" spans="1:36" s="3528" customFormat="1">
      <c r="A318" s="1"/>
      <c r="B318" s="1"/>
      <c r="C318" s="3"/>
      <c r="D318" s="3"/>
      <c r="E318" s="3527"/>
      <c r="F318" s="1"/>
      <c r="G318" s="1"/>
      <c r="H318" s="1"/>
      <c r="I318" s="1"/>
      <c r="J318" s="1"/>
      <c r="K318" s="1"/>
      <c r="L318" s="3899"/>
      <c r="M318" s="1"/>
      <c r="N318" s="1"/>
      <c r="O318" s="1"/>
      <c r="P318" s="1"/>
      <c r="Q318" s="1"/>
      <c r="R318" s="3899"/>
      <c r="S318" s="3"/>
      <c r="T318" s="1"/>
      <c r="U318" s="4"/>
      <c r="V318" s="1"/>
      <c r="W318" s="3899"/>
      <c r="X318" s="3"/>
      <c r="Y318" s="1"/>
      <c r="Z318" s="4"/>
      <c r="AA318" s="1"/>
      <c r="AB318" s="3899"/>
      <c r="AC318" s="3890"/>
      <c r="AD318" s="3890"/>
      <c r="AE318" s="3890"/>
      <c r="AF318" s="3890"/>
      <c r="AG318" s="1"/>
      <c r="AH318" s="1"/>
      <c r="AI318" s="1"/>
      <c r="AJ318" s="1"/>
    </row>
    <row r="319" spans="1:36" s="3528" customFormat="1">
      <c r="A319" s="1"/>
      <c r="B319" s="1"/>
      <c r="C319" s="3"/>
      <c r="D319" s="3"/>
      <c r="E319" s="3527"/>
      <c r="F319" s="1"/>
      <c r="G319" s="1"/>
      <c r="H319" s="1"/>
      <c r="I319" s="1"/>
      <c r="J319" s="1"/>
      <c r="K319" s="1"/>
      <c r="L319" s="3899"/>
      <c r="M319" s="1"/>
      <c r="N319" s="1"/>
      <c r="O319" s="1"/>
      <c r="P319" s="1"/>
      <c r="Q319" s="1"/>
      <c r="R319" s="3899"/>
      <c r="S319" s="3"/>
      <c r="T319" s="1"/>
      <c r="U319" s="4"/>
      <c r="V319" s="1"/>
      <c r="W319" s="3899"/>
      <c r="X319" s="3"/>
      <c r="Y319" s="1"/>
      <c r="Z319" s="4"/>
      <c r="AA319" s="1"/>
      <c r="AB319" s="3899"/>
      <c r="AC319" s="3890"/>
      <c r="AD319" s="3890"/>
      <c r="AE319" s="3890"/>
      <c r="AF319" s="3890"/>
      <c r="AG319" s="1"/>
      <c r="AH319" s="1"/>
      <c r="AI319" s="1"/>
      <c r="AJ319" s="1"/>
    </row>
    <row r="320" spans="1:36" s="3528" customFormat="1">
      <c r="A320" s="1"/>
      <c r="B320" s="1"/>
      <c r="C320" s="3"/>
      <c r="D320" s="3"/>
      <c r="E320" s="3527"/>
      <c r="F320" s="1"/>
      <c r="G320" s="1"/>
      <c r="H320" s="1"/>
      <c r="I320" s="1"/>
      <c r="J320" s="1"/>
      <c r="K320" s="1"/>
      <c r="L320" s="3899"/>
      <c r="M320" s="1"/>
      <c r="N320" s="1"/>
      <c r="O320" s="1"/>
      <c r="P320" s="1"/>
      <c r="Q320" s="1"/>
      <c r="R320" s="3899"/>
      <c r="S320" s="3"/>
      <c r="T320" s="1"/>
      <c r="U320" s="4"/>
      <c r="V320" s="1"/>
      <c r="W320" s="3899"/>
      <c r="X320" s="3"/>
      <c r="Y320" s="1"/>
      <c r="Z320" s="4"/>
      <c r="AA320" s="1"/>
      <c r="AB320" s="3899"/>
      <c r="AC320" s="3890"/>
      <c r="AD320" s="3890"/>
      <c r="AE320" s="3890"/>
      <c r="AF320" s="3890"/>
      <c r="AG320" s="1"/>
      <c r="AH320" s="1"/>
      <c r="AI320" s="1"/>
      <c r="AJ320" s="1"/>
    </row>
    <row r="321" spans="1:36" s="3528" customFormat="1">
      <c r="A321" s="1"/>
      <c r="B321" s="1"/>
      <c r="C321" s="3"/>
      <c r="D321" s="3"/>
      <c r="E321" s="3527"/>
      <c r="F321" s="1"/>
      <c r="G321" s="1"/>
      <c r="H321" s="1"/>
      <c r="I321" s="1"/>
      <c r="J321" s="1"/>
      <c r="K321" s="1"/>
      <c r="L321" s="3899"/>
      <c r="M321" s="1"/>
      <c r="N321" s="1"/>
      <c r="O321" s="1"/>
      <c r="P321" s="1"/>
      <c r="Q321" s="1"/>
      <c r="R321" s="3899"/>
      <c r="S321" s="3"/>
      <c r="T321" s="1"/>
      <c r="U321" s="4"/>
      <c r="V321" s="1"/>
      <c r="W321" s="3899"/>
      <c r="X321" s="3"/>
      <c r="Y321" s="1"/>
      <c r="Z321" s="4"/>
      <c r="AA321" s="1"/>
      <c r="AB321" s="3899"/>
      <c r="AC321" s="3890"/>
      <c r="AD321" s="3890"/>
      <c r="AE321" s="3890"/>
      <c r="AF321" s="3890"/>
      <c r="AG321" s="1"/>
      <c r="AH321" s="1"/>
      <c r="AI321" s="1"/>
      <c r="AJ321" s="1"/>
    </row>
    <row r="322" spans="1:36" s="3528" customFormat="1">
      <c r="A322" s="1"/>
      <c r="B322" s="1"/>
      <c r="C322" s="3"/>
      <c r="D322" s="3"/>
      <c r="E322" s="3527"/>
      <c r="F322" s="1"/>
      <c r="G322" s="1"/>
      <c r="H322" s="1"/>
      <c r="I322" s="1"/>
      <c r="J322" s="1"/>
      <c r="K322" s="1"/>
      <c r="L322" s="3899"/>
      <c r="M322" s="1"/>
      <c r="N322" s="1"/>
      <c r="O322" s="1"/>
      <c r="P322" s="1"/>
      <c r="Q322" s="1"/>
      <c r="R322" s="3899"/>
      <c r="S322" s="3"/>
      <c r="T322" s="1"/>
      <c r="U322" s="4"/>
      <c r="V322" s="1"/>
      <c r="W322" s="3899"/>
      <c r="X322" s="3"/>
      <c r="Y322" s="1"/>
      <c r="Z322" s="4"/>
      <c r="AA322" s="1"/>
      <c r="AB322" s="3899"/>
      <c r="AC322" s="3890"/>
      <c r="AD322" s="3890"/>
      <c r="AE322" s="3890"/>
      <c r="AF322" s="3890"/>
      <c r="AG322" s="1"/>
      <c r="AH322" s="1"/>
      <c r="AI322" s="1"/>
      <c r="AJ322" s="1"/>
    </row>
    <row r="323" spans="1:36" s="3528" customFormat="1">
      <c r="A323" s="1"/>
      <c r="B323" s="1"/>
      <c r="C323" s="3"/>
      <c r="D323" s="3"/>
      <c r="E323" s="3527"/>
      <c r="F323" s="1"/>
      <c r="G323" s="1"/>
      <c r="H323" s="1"/>
      <c r="I323" s="1"/>
      <c r="J323" s="1"/>
      <c r="K323" s="1"/>
      <c r="L323" s="3899"/>
      <c r="M323" s="1"/>
      <c r="N323" s="1"/>
      <c r="O323" s="1"/>
      <c r="P323" s="1"/>
      <c r="Q323" s="1"/>
      <c r="R323" s="3899"/>
      <c r="S323" s="3"/>
      <c r="T323" s="1"/>
      <c r="U323" s="4"/>
      <c r="V323" s="1"/>
      <c r="W323" s="3899"/>
      <c r="X323" s="3"/>
      <c r="Y323" s="1"/>
      <c r="Z323" s="4"/>
      <c r="AA323" s="1"/>
      <c r="AB323" s="3899"/>
      <c r="AC323" s="3890"/>
      <c r="AD323" s="3890"/>
      <c r="AE323" s="3890"/>
      <c r="AF323" s="3890"/>
      <c r="AG323" s="1"/>
      <c r="AH323" s="1"/>
      <c r="AI323" s="1"/>
      <c r="AJ323" s="1"/>
    </row>
    <row r="324" spans="1:36" s="3528" customFormat="1">
      <c r="A324" s="1"/>
      <c r="B324" s="1"/>
      <c r="C324" s="3"/>
      <c r="D324" s="3"/>
      <c r="E324" s="3527"/>
      <c r="F324" s="1"/>
      <c r="G324" s="1"/>
      <c r="H324" s="1"/>
      <c r="I324" s="1"/>
      <c r="J324" s="1"/>
      <c r="K324" s="1"/>
      <c r="L324" s="3899"/>
      <c r="M324" s="1"/>
      <c r="N324" s="1"/>
      <c r="O324" s="1"/>
      <c r="P324" s="1"/>
      <c r="Q324" s="1"/>
      <c r="R324" s="3899"/>
      <c r="S324" s="3"/>
      <c r="T324" s="1"/>
      <c r="U324" s="4"/>
      <c r="V324" s="1"/>
      <c r="W324" s="3899"/>
      <c r="X324" s="3"/>
      <c r="Y324" s="1"/>
      <c r="Z324" s="4"/>
      <c r="AA324" s="1"/>
      <c r="AB324" s="3899"/>
      <c r="AC324" s="3890"/>
      <c r="AD324" s="3890"/>
      <c r="AE324" s="3890"/>
      <c r="AF324" s="3890"/>
      <c r="AG324" s="1"/>
      <c r="AH324" s="1"/>
      <c r="AI324" s="1"/>
      <c r="AJ324" s="1"/>
    </row>
    <row r="325" spans="1:36" s="3528" customFormat="1">
      <c r="A325" s="1"/>
      <c r="B325" s="1"/>
      <c r="C325" s="3"/>
      <c r="D325" s="3"/>
      <c r="E325" s="3527"/>
      <c r="F325" s="1"/>
      <c r="G325" s="1"/>
      <c r="H325" s="1"/>
      <c r="I325" s="1"/>
      <c r="J325" s="1"/>
      <c r="K325" s="1"/>
      <c r="L325" s="3899"/>
      <c r="M325" s="1"/>
      <c r="N325" s="1"/>
      <c r="O325" s="1"/>
      <c r="P325" s="1"/>
      <c r="Q325" s="1"/>
      <c r="R325" s="3899"/>
      <c r="S325" s="3"/>
      <c r="T325" s="1"/>
      <c r="U325" s="4"/>
      <c r="V325" s="1"/>
      <c r="W325" s="3899"/>
      <c r="X325" s="3"/>
      <c r="Y325" s="1"/>
      <c r="Z325" s="4"/>
      <c r="AA325" s="1"/>
      <c r="AB325" s="3899"/>
      <c r="AC325" s="3890"/>
      <c r="AD325" s="3890"/>
      <c r="AE325" s="3890"/>
      <c r="AF325" s="3890"/>
      <c r="AG325" s="1"/>
      <c r="AH325" s="1"/>
      <c r="AI325" s="1"/>
      <c r="AJ325" s="1"/>
    </row>
    <row r="326" spans="1:36" s="3528" customFormat="1">
      <c r="A326" s="1"/>
      <c r="B326" s="1"/>
      <c r="C326" s="3"/>
      <c r="D326" s="3"/>
      <c r="E326" s="3527"/>
      <c r="F326" s="1"/>
      <c r="G326" s="1"/>
      <c r="H326" s="1"/>
      <c r="I326" s="1"/>
      <c r="J326" s="1"/>
      <c r="K326" s="1"/>
      <c r="L326" s="3899"/>
      <c r="M326" s="1"/>
      <c r="N326" s="1"/>
      <c r="O326" s="1"/>
      <c r="P326" s="1"/>
      <c r="Q326" s="1"/>
      <c r="R326" s="3899"/>
      <c r="S326" s="3"/>
      <c r="T326" s="1"/>
      <c r="U326" s="4"/>
      <c r="V326" s="1"/>
      <c r="W326" s="3899"/>
      <c r="X326" s="3"/>
      <c r="Y326" s="1"/>
      <c r="Z326" s="4"/>
      <c r="AA326" s="1"/>
      <c r="AB326" s="3899"/>
      <c r="AC326" s="3890"/>
      <c r="AD326" s="3890"/>
      <c r="AE326" s="3890"/>
      <c r="AF326" s="3890"/>
      <c r="AG326" s="1"/>
      <c r="AH326" s="1"/>
      <c r="AI326" s="1"/>
      <c r="AJ326" s="1"/>
    </row>
    <row r="327" spans="1:36" s="3528" customFormat="1">
      <c r="A327" s="1"/>
      <c r="B327" s="1"/>
      <c r="C327" s="3"/>
      <c r="D327" s="3"/>
      <c r="E327" s="3527"/>
      <c r="F327" s="1"/>
      <c r="G327" s="1"/>
      <c r="H327" s="1"/>
      <c r="I327" s="1"/>
      <c r="J327" s="1"/>
      <c r="K327" s="1"/>
      <c r="L327" s="3899"/>
      <c r="M327" s="1"/>
      <c r="N327" s="1"/>
      <c r="O327" s="1"/>
      <c r="P327" s="1"/>
      <c r="Q327" s="1"/>
      <c r="R327" s="3899"/>
      <c r="S327" s="3"/>
      <c r="T327" s="1"/>
      <c r="U327" s="4"/>
      <c r="V327" s="1"/>
      <c r="W327" s="3899"/>
      <c r="X327" s="3"/>
      <c r="Y327" s="1"/>
      <c r="Z327" s="4"/>
      <c r="AA327" s="1"/>
      <c r="AB327" s="3899"/>
      <c r="AC327" s="3890"/>
      <c r="AD327" s="3890"/>
      <c r="AE327" s="3890"/>
      <c r="AF327" s="3890"/>
      <c r="AG327" s="1"/>
      <c r="AH327" s="1"/>
      <c r="AI327" s="1"/>
      <c r="AJ327" s="1"/>
    </row>
    <row r="328" spans="1:36" s="3528" customFormat="1">
      <c r="A328" s="1"/>
      <c r="B328" s="1"/>
      <c r="C328" s="3"/>
      <c r="D328" s="3"/>
      <c r="E328" s="3527"/>
      <c r="F328" s="1"/>
      <c r="G328" s="1"/>
      <c r="H328" s="1"/>
      <c r="I328" s="1"/>
      <c r="J328" s="1"/>
      <c r="K328" s="1"/>
      <c r="L328" s="3899"/>
      <c r="M328" s="1"/>
      <c r="N328" s="1"/>
      <c r="O328" s="1"/>
      <c r="P328" s="1"/>
      <c r="Q328" s="1"/>
      <c r="R328" s="3899"/>
      <c r="S328" s="3"/>
      <c r="T328" s="1"/>
      <c r="U328" s="4"/>
      <c r="V328" s="1"/>
      <c r="W328" s="3899"/>
      <c r="X328" s="3"/>
      <c r="Y328" s="1"/>
      <c r="Z328" s="4"/>
      <c r="AA328" s="1"/>
      <c r="AB328" s="3899"/>
      <c r="AC328" s="3890"/>
      <c r="AD328" s="3890"/>
      <c r="AE328" s="3890"/>
      <c r="AF328" s="3890"/>
      <c r="AG328" s="1"/>
      <c r="AH328" s="1"/>
      <c r="AI328" s="1"/>
      <c r="AJ328" s="1"/>
    </row>
    <row r="329" spans="1:36" s="3528" customFormat="1">
      <c r="A329" s="1"/>
      <c r="B329" s="1"/>
      <c r="C329" s="3"/>
      <c r="D329" s="3"/>
      <c r="E329" s="3527"/>
      <c r="F329" s="1"/>
      <c r="G329" s="1"/>
      <c r="H329" s="1"/>
      <c r="I329" s="1"/>
      <c r="J329" s="1"/>
      <c r="K329" s="1"/>
      <c r="L329" s="3899"/>
      <c r="M329" s="1"/>
      <c r="N329" s="1"/>
      <c r="O329" s="1"/>
      <c r="P329" s="1"/>
      <c r="Q329" s="1"/>
      <c r="R329" s="3899"/>
      <c r="S329" s="3"/>
      <c r="T329" s="1"/>
      <c r="U329" s="4"/>
      <c r="V329" s="1"/>
      <c r="W329" s="3899"/>
      <c r="X329" s="3"/>
      <c r="Y329" s="1"/>
      <c r="Z329" s="4"/>
      <c r="AA329" s="1"/>
      <c r="AB329" s="3899"/>
      <c r="AC329" s="3890"/>
      <c r="AD329" s="3890"/>
      <c r="AE329" s="3890"/>
      <c r="AF329" s="3890"/>
      <c r="AG329" s="1"/>
      <c r="AH329" s="1"/>
      <c r="AI329" s="1"/>
      <c r="AJ329" s="1"/>
    </row>
    <row r="330" spans="1:36" s="3528" customFormat="1">
      <c r="A330" s="1"/>
      <c r="B330" s="1"/>
      <c r="C330" s="3"/>
      <c r="D330" s="3"/>
      <c r="E330" s="3527"/>
      <c r="F330" s="1"/>
      <c r="G330" s="1"/>
      <c r="H330" s="1"/>
      <c r="I330" s="1"/>
      <c r="J330" s="1"/>
      <c r="K330" s="1"/>
      <c r="L330" s="3899"/>
      <c r="M330" s="1"/>
      <c r="N330" s="1"/>
      <c r="O330" s="1"/>
      <c r="P330" s="1"/>
      <c r="Q330" s="1"/>
      <c r="R330" s="3899"/>
      <c r="S330" s="3"/>
      <c r="T330" s="1"/>
      <c r="U330" s="4"/>
      <c r="V330" s="1"/>
      <c r="W330" s="3899"/>
      <c r="X330" s="3"/>
      <c r="Y330" s="1"/>
      <c r="Z330" s="4"/>
      <c r="AA330" s="1"/>
      <c r="AB330" s="3899"/>
      <c r="AC330" s="3890"/>
      <c r="AD330" s="3890"/>
      <c r="AE330" s="3890"/>
      <c r="AF330" s="3890"/>
      <c r="AG330" s="1"/>
      <c r="AH330" s="1"/>
      <c r="AI330" s="1"/>
      <c r="AJ330" s="1"/>
    </row>
    <row r="331" spans="1:36" s="3528" customFormat="1">
      <c r="A331" s="1"/>
      <c r="B331" s="1"/>
      <c r="C331" s="3"/>
      <c r="D331" s="3"/>
      <c r="E331" s="3527"/>
      <c r="F331" s="1"/>
      <c r="G331" s="1"/>
      <c r="H331" s="1"/>
      <c r="I331" s="1"/>
      <c r="J331" s="1"/>
      <c r="K331" s="1"/>
      <c r="L331" s="3899"/>
      <c r="M331" s="1"/>
      <c r="N331" s="1"/>
      <c r="O331" s="1"/>
      <c r="P331" s="1"/>
      <c r="Q331" s="1"/>
      <c r="R331" s="3899"/>
      <c r="S331" s="3"/>
      <c r="T331" s="1"/>
      <c r="U331" s="4"/>
      <c r="V331" s="1"/>
      <c r="W331" s="3899"/>
      <c r="X331" s="3"/>
      <c r="Y331" s="1"/>
      <c r="Z331" s="4"/>
      <c r="AA331" s="1"/>
      <c r="AB331" s="3899"/>
      <c r="AC331" s="3890"/>
      <c r="AD331" s="3890"/>
      <c r="AE331" s="3890"/>
      <c r="AF331" s="3890"/>
      <c r="AG331" s="1"/>
      <c r="AH331" s="1"/>
      <c r="AI331" s="1"/>
      <c r="AJ331" s="1"/>
    </row>
    <row r="332" spans="1:36" s="3528" customFormat="1">
      <c r="A332" s="1"/>
      <c r="B332" s="1"/>
      <c r="C332" s="3"/>
      <c r="D332" s="3"/>
      <c r="E332" s="3527"/>
      <c r="F332" s="1"/>
      <c r="G332" s="1"/>
      <c r="H332" s="1"/>
      <c r="I332" s="1"/>
      <c r="J332" s="1"/>
      <c r="K332" s="1"/>
      <c r="L332" s="3899"/>
      <c r="M332" s="1"/>
      <c r="N332" s="1"/>
      <c r="O332" s="1"/>
      <c r="P332" s="1"/>
      <c r="Q332" s="1"/>
      <c r="R332" s="3899"/>
      <c r="S332" s="3"/>
      <c r="T332" s="1"/>
      <c r="U332" s="4"/>
      <c r="V332" s="1"/>
      <c r="W332" s="3899"/>
      <c r="X332" s="3"/>
      <c r="Y332" s="1"/>
      <c r="Z332" s="4"/>
      <c r="AA332" s="1"/>
      <c r="AB332" s="3899"/>
      <c r="AC332" s="3890"/>
      <c r="AD332" s="3890"/>
      <c r="AE332" s="3890"/>
      <c r="AF332" s="3890"/>
      <c r="AG332" s="1"/>
      <c r="AH332" s="1"/>
      <c r="AI332" s="1"/>
      <c r="AJ332" s="1"/>
    </row>
    <row r="333" spans="1:36" s="3528" customFormat="1">
      <c r="A333" s="1"/>
      <c r="B333" s="1"/>
      <c r="C333" s="3"/>
      <c r="D333" s="3"/>
      <c r="E333" s="3527"/>
      <c r="F333" s="1"/>
      <c r="G333" s="1"/>
      <c r="H333" s="1"/>
      <c r="I333" s="1"/>
      <c r="J333" s="1"/>
      <c r="K333" s="1"/>
      <c r="L333" s="3899"/>
      <c r="M333" s="1"/>
      <c r="N333" s="1"/>
      <c r="O333" s="1"/>
      <c r="P333" s="1"/>
      <c r="Q333" s="1"/>
      <c r="R333" s="3899"/>
      <c r="S333" s="3"/>
      <c r="T333" s="1"/>
      <c r="U333" s="4"/>
      <c r="V333" s="1"/>
      <c r="W333" s="3899"/>
      <c r="X333" s="3"/>
      <c r="Y333" s="1"/>
      <c r="Z333" s="4"/>
      <c r="AA333" s="1"/>
      <c r="AB333" s="3899"/>
      <c r="AC333" s="3890"/>
      <c r="AD333" s="3890"/>
      <c r="AE333" s="3890"/>
      <c r="AF333" s="3890"/>
      <c r="AG333" s="1"/>
      <c r="AH333" s="1"/>
      <c r="AI333" s="1"/>
      <c r="AJ333" s="1"/>
    </row>
    <row r="334" spans="1:36" s="3528" customFormat="1">
      <c r="A334" s="1"/>
      <c r="B334" s="1"/>
      <c r="C334" s="3"/>
      <c r="D334" s="3"/>
      <c r="E334" s="3527"/>
      <c r="F334" s="1"/>
      <c r="G334" s="1"/>
      <c r="H334" s="1"/>
      <c r="I334" s="1"/>
      <c r="J334" s="1"/>
      <c r="K334" s="1"/>
      <c r="L334" s="3899"/>
      <c r="M334" s="1"/>
      <c r="N334" s="1"/>
      <c r="O334" s="1"/>
      <c r="P334" s="1"/>
      <c r="Q334" s="1"/>
      <c r="R334" s="3899"/>
      <c r="S334" s="3"/>
      <c r="T334" s="1"/>
      <c r="U334" s="4"/>
      <c r="V334" s="1"/>
      <c r="W334" s="3899"/>
      <c r="X334" s="3"/>
      <c r="Y334" s="1"/>
      <c r="Z334" s="4"/>
      <c r="AA334" s="1"/>
      <c r="AB334" s="3899"/>
      <c r="AC334" s="3890"/>
      <c r="AD334" s="3890"/>
      <c r="AE334" s="3890"/>
      <c r="AF334" s="3890"/>
      <c r="AG334" s="1"/>
      <c r="AH334" s="1"/>
      <c r="AI334" s="1"/>
      <c r="AJ334" s="1"/>
    </row>
    <row r="335" spans="1:36" s="3528" customFormat="1">
      <c r="A335" s="1"/>
      <c r="B335" s="1"/>
      <c r="C335" s="3"/>
      <c r="D335" s="3"/>
      <c r="E335" s="3527"/>
      <c r="F335" s="1"/>
      <c r="G335" s="1"/>
      <c r="H335" s="1"/>
      <c r="I335" s="1"/>
      <c r="J335" s="1"/>
      <c r="K335" s="1"/>
      <c r="L335" s="3899"/>
      <c r="M335" s="1"/>
      <c r="N335" s="1"/>
      <c r="O335" s="1"/>
      <c r="P335" s="1"/>
      <c r="Q335" s="1"/>
      <c r="R335" s="3899"/>
      <c r="S335" s="3"/>
      <c r="T335" s="1"/>
      <c r="U335" s="4"/>
      <c r="V335" s="1"/>
      <c r="W335" s="3899"/>
      <c r="X335" s="3"/>
      <c r="Y335" s="1"/>
      <c r="Z335" s="4"/>
      <c r="AA335" s="1"/>
      <c r="AB335" s="3899"/>
      <c r="AC335" s="3890"/>
      <c r="AD335" s="3890"/>
      <c r="AE335" s="3890"/>
      <c r="AF335" s="3890"/>
      <c r="AG335" s="1"/>
      <c r="AH335" s="1"/>
      <c r="AI335" s="1"/>
      <c r="AJ335" s="1"/>
    </row>
    <row r="336" spans="1:36" s="3528" customFormat="1">
      <c r="A336" s="1"/>
      <c r="B336" s="1"/>
      <c r="C336" s="3"/>
      <c r="D336" s="3"/>
      <c r="E336" s="3527"/>
      <c r="F336" s="1"/>
      <c r="G336" s="1"/>
      <c r="H336" s="1"/>
      <c r="I336" s="1"/>
      <c r="J336" s="1"/>
      <c r="K336" s="1"/>
      <c r="L336" s="3899"/>
      <c r="M336" s="1"/>
      <c r="N336" s="1"/>
      <c r="O336" s="1"/>
      <c r="P336" s="1"/>
      <c r="Q336" s="1"/>
      <c r="R336" s="3899"/>
      <c r="S336" s="3"/>
      <c r="T336" s="1"/>
      <c r="U336" s="4"/>
      <c r="V336" s="1"/>
      <c r="W336" s="3899"/>
      <c r="X336" s="3"/>
      <c r="Y336" s="1"/>
      <c r="Z336" s="4"/>
      <c r="AA336" s="1"/>
      <c r="AB336" s="3899"/>
      <c r="AC336" s="3890"/>
      <c r="AD336" s="3890"/>
      <c r="AE336" s="3890"/>
      <c r="AF336" s="3890"/>
      <c r="AG336" s="1"/>
      <c r="AH336" s="1"/>
      <c r="AI336" s="1"/>
      <c r="AJ336" s="1"/>
    </row>
    <row r="337" spans="1:36" s="3528" customFormat="1">
      <c r="A337" s="1"/>
      <c r="B337" s="1"/>
      <c r="C337" s="3"/>
      <c r="D337" s="3"/>
      <c r="E337" s="3527"/>
      <c r="F337" s="1"/>
      <c r="G337" s="1"/>
      <c r="H337" s="1"/>
      <c r="I337" s="1"/>
      <c r="J337" s="1"/>
      <c r="K337" s="1"/>
      <c r="L337" s="3899"/>
      <c r="M337" s="1"/>
      <c r="N337" s="1"/>
      <c r="O337" s="1"/>
      <c r="P337" s="1"/>
      <c r="Q337" s="1"/>
      <c r="R337" s="3899"/>
      <c r="S337" s="3"/>
      <c r="T337" s="1"/>
      <c r="U337" s="4"/>
      <c r="V337" s="1"/>
      <c r="W337" s="3899"/>
      <c r="X337" s="3"/>
      <c r="Y337" s="1"/>
      <c r="Z337" s="4"/>
      <c r="AA337" s="1"/>
      <c r="AB337" s="3899"/>
      <c r="AC337" s="3890"/>
      <c r="AD337" s="3890"/>
      <c r="AE337" s="3890"/>
      <c r="AF337" s="3890"/>
      <c r="AG337" s="1"/>
      <c r="AH337" s="1"/>
      <c r="AI337" s="1"/>
      <c r="AJ337" s="1"/>
    </row>
    <row r="338" spans="1:36" s="3528" customFormat="1">
      <c r="A338" s="1"/>
      <c r="B338" s="1"/>
      <c r="C338" s="3"/>
      <c r="D338" s="3"/>
      <c r="E338" s="3527"/>
      <c r="F338" s="1"/>
      <c r="G338" s="1"/>
      <c r="H338" s="1"/>
      <c r="I338" s="1"/>
      <c r="J338" s="1"/>
      <c r="K338" s="1"/>
      <c r="L338" s="3899"/>
      <c r="M338" s="1"/>
      <c r="N338" s="1"/>
      <c r="O338" s="1"/>
      <c r="P338" s="1"/>
      <c r="Q338" s="1"/>
      <c r="R338" s="3899"/>
      <c r="S338" s="3"/>
      <c r="T338" s="1"/>
      <c r="U338" s="4"/>
      <c r="V338" s="1"/>
      <c r="W338" s="3899"/>
      <c r="X338" s="3"/>
      <c r="Y338" s="1"/>
      <c r="Z338" s="4"/>
      <c r="AA338" s="1"/>
      <c r="AB338" s="3899"/>
      <c r="AC338" s="3890"/>
      <c r="AD338" s="3890"/>
      <c r="AE338" s="3890"/>
      <c r="AF338" s="3890"/>
      <c r="AG338" s="1"/>
      <c r="AH338" s="1"/>
      <c r="AI338" s="1"/>
      <c r="AJ338" s="1"/>
    </row>
    <row r="339" spans="1:36" s="3528" customFormat="1">
      <c r="A339" s="1"/>
      <c r="B339" s="1"/>
      <c r="C339" s="3"/>
      <c r="D339" s="3"/>
      <c r="E339" s="3527"/>
      <c r="F339" s="1"/>
      <c r="G339" s="1"/>
      <c r="H339" s="1"/>
      <c r="I339" s="1"/>
      <c r="J339" s="1"/>
      <c r="K339" s="1"/>
      <c r="L339" s="3899"/>
      <c r="M339" s="1"/>
      <c r="N339" s="1"/>
      <c r="O339" s="1"/>
      <c r="P339" s="1"/>
      <c r="Q339" s="1"/>
      <c r="R339" s="3899"/>
      <c r="S339" s="3"/>
      <c r="T339" s="1"/>
      <c r="U339" s="4"/>
      <c r="V339" s="1"/>
      <c r="W339" s="3899"/>
      <c r="X339" s="3"/>
      <c r="Y339" s="1"/>
      <c r="Z339" s="4"/>
      <c r="AA339" s="1"/>
      <c r="AB339" s="3899"/>
      <c r="AC339" s="3890"/>
      <c r="AD339" s="3890"/>
      <c r="AE339" s="3890"/>
      <c r="AF339" s="3890"/>
      <c r="AG339" s="1"/>
      <c r="AH339" s="1"/>
      <c r="AI339" s="1"/>
      <c r="AJ339" s="1"/>
    </row>
    <row r="340" spans="1:36" s="3528" customFormat="1">
      <c r="A340" s="1"/>
      <c r="B340" s="1"/>
      <c r="C340" s="3"/>
      <c r="D340" s="3"/>
      <c r="E340" s="3527"/>
      <c r="F340" s="1"/>
      <c r="G340" s="1"/>
      <c r="H340" s="1"/>
      <c r="I340" s="1"/>
      <c r="J340" s="1"/>
      <c r="K340" s="1"/>
      <c r="L340" s="3899"/>
      <c r="M340" s="1"/>
      <c r="N340" s="1"/>
      <c r="O340" s="1"/>
      <c r="P340" s="1"/>
      <c r="Q340" s="1"/>
      <c r="R340" s="3899"/>
      <c r="S340" s="3"/>
      <c r="T340" s="1"/>
      <c r="U340" s="4"/>
      <c r="V340" s="1"/>
      <c r="W340" s="3899"/>
      <c r="X340" s="3"/>
      <c r="Y340" s="1"/>
      <c r="Z340" s="4"/>
      <c r="AA340" s="1"/>
      <c r="AB340" s="3899"/>
      <c r="AC340" s="3890"/>
      <c r="AD340" s="3890"/>
      <c r="AE340" s="3890"/>
      <c r="AF340" s="3890"/>
      <c r="AG340" s="1"/>
      <c r="AH340" s="1"/>
      <c r="AI340" s="1"/>
      <c r="AJ340" s="1"/>
    </row>
    <row r="341" spans="1:36" s="3528" customFormat="1">
      <c r="A341" s="1"/>
      <c r="B341" s="1"/>
      <c r="C341" s="3"/>
      <c r="D341" s="3"/>
      <c r="E341" s="3527"/>
      <c r="F341" s="1"/>
      <c r="G341" s="1"/>
      <c r="H341" s="1"/>
      <c r="I341" s="1"/>
      <c r="J341" s="1"/>
      <c r="K341" s="1"/>
      <c r="L341" s="3899"/>
      <c r="M341" s="1"/>
      <c r="N341" s="1"/>
      <c r="O341" s="1"/>
      <c r="P341" s="1"/>
      <c r="Q341" s="1"/>
      <c r="R341" s="3899"/>
      <c r="S341" s="3"/>
      <c r="T341" s="1"/>
      <c r="U341" s="4"/>
      <c r="V341" s="1"/>
      <c r="W341" s="3899"/>
      <c r="X341" s="3"/>
      <c r="Y341" s="1"/>
      <c r="Z341" s="4"/>
      <c r="AA341" s="1"/>
      <c r="AB341" s="3899"/>
      <c r="AC341" s="3890"/>
      <c r="AD341" s="3890"/>
      <c r="AE341" s="3890"/>
      <c r="AF341" s="3890"/>
      <c r="AG341" s="1"/>
      <c r="AH341" s="1"/>
      <c r="AI341" s="1"/>
      <c r="AJ341" s="1"/>
    </row>
    <row r="342" spans="1:36" s="3528" customFormat="1">
      <c r="A342" s="1"/>
      <c r="B342" s="1"/>
      <c r="C342" s="3"/>
      <c r="D342" s="3"/>
      <c r="E342" s="3527"/>
      <c r="F342" s="1"/>
      <c r="G342" s="1"/>
      <c r="H342" s="1"/>
      <c r="I342" s="1"/>
      <c r="J342" s="1"/>
      <c r="K342" s="1"/>
      <c r="L342" s="3899"/>
      <c r="M342" s="1"/>
      <c r="N342" s="1"/>
      <c r="O342" s="1"/>
      <c r="P342" s="1"/>
      <c r="Q342" s="1"/>
      <c r="R342" s="3899"/>
      <c r="S342" s="3"/>
      <c r="T342" s="1"/>
      <c r="U342" s="4"/>
      <c r="V342" s="1"/>
      <c r="W342" s="3899"/>
      <c r="X342" s="3"/>
      <c r="Y342" s="1"/>
      <c r="Z342" s="4"/>
      <c r="AA342" s="1"/>
      <c r="AB342" s="3899"/>
      <c r="AC342" s="3890"/>
      <c r="AD342" s="3890"/>
      <c r="AE342" s="3890"/>
      <c r="AF342" s="3890"/>
      <c r="AG342" s="1"/>
      <c r="AH342" s="1"/>
      <c r="AI342" s="1"/>
      <c r="AJ342" s="1"/>
    </row>
    <row r="343" spans="1:36" s="3528" customFormat="1">
      <c r="A343" s="1"/>
      <c r="B343" s="1"/>
      <c r="C343" s="3"/>
      <c r="D343" s="3"/>
      <c r="E343" s="3527"/>
      <c r="F343" s="1"/>
      <c r="G343" s="1"/>
      <c r="H343" s="1"/>
      <c r="I343" s="1"/>
      <c r="J343" s="1"/>
      <c r="K343" s="1"/>
      <c r="L343" s="3899"/>
      <c r="M343" s="1"/>
      <c r="N343" s="1"/>
      <c r="O343" s="1"/>
      <c r="P343" s="1"/>
      <c r="Q343" s="1"/>
      <c r="R343" s="3899"/>
      <c r="S343" s="3"/>
      <c r="T343" s="1"/>
      <c r="U343" s="4"/>
      <c r="V343" s="1"/>
      <c r="W343" s="3899"/>
      <c r="X343" s="3"/>
      <c r="Y343" s="1"/>
      <c r="Z343" s="4"/>
      <c r="AA343" s="1"/>
      <c r="AB343" s="3899"/>
      <c r="AC343" s="3890"/>
      <c r="AD343" s="3890"/>
      <c r="AE343" s="3890"/>
      <c r="AF343" s="3890"/>
      <c r="AG343" s="1"/>
      <c r="AH343" s="1"/>
      <c r="AI343" s="1"/>
      <c r="AJ343" s="1"/>
    </row>
    <row r="344" spans="1:36" s="3528" customFormat="1">
      <c r="A344" s="1"/>
      <c r="B344" s="1"/>
      <c r="C344" s="3"/>
      <c r="D344" s="3"/>
      <c r="E344" s="3527"/>
      <c r="F344" s="1"/>
      <c r="G344" s="1"/>
      <c r="H344" s="1"/>
      <c r="I344" s="1"/>
      <c r="J344" s="1"/>
      <c r="K344" s="1"/>
      <c r="L344" s="3899"/>
      <c r="M344" s="1"/>
      <c r="N344" s="1"/>
      <c r="O344" s="1"/>
      <c r="P344" s="1"/>
      <c r="Q344" s="1"/>
      <c r="R344" s="3899"/>
      <c r="S344" s="3"/>
      <c r="T344" s="1"/>
      <c r="U344" s="4"/>
      <c r="V344" s="1"/>
      <c r="W344" s="3899"/>
      <c r="X344" s="3"/>
      <c r="Y344" s="1"/>
      <c r="Z344" s="4"/>
      <c r="AA344" s="1"/>
      <c r="AB344" s="3899"/>
      <c r="AC344" s="3890"/>
      <c r="AD344" s="3890"/>
      <c r="AE344" s="3890"/>
      <c r="AF344" s="3890"/>
      <c r="AG344" s="1"/>
      <c r="AH344" s="1"/>
      <c r="AI344" s="1"/>
      <c r="AJ344" s="1"/>
    </row>
    <row r="345" spans="1:36" s="3528" customFormat="1">
      <c r="A345" s="1"/>
      <c r="B345" s="1"/>
      <c r="C345" s="3"/>
      <c r="D345" s="3"/>
      <c r="E345" s="3527"/>
      <c r="F345" s="1"/>
      <c r="G345" s="1"/>
      <c r="H345" s="1"/>
      <c r="I345" s="1"/>
      <c r="J345" s="1"/>
      <c r="K345" s="1"/>
      <c r="L345" s="3899"/>
      <c r="M345" s="1"/>
      <c r="N345" s="1"/>
      <c r="O345" s="1"/>
      <c r="P345" s="1"/>
      <c r="Q345" s="1"/>
      <c r="R345" s="3899"/>
      <c r="S345" s="3"/>
      <c r="T345" s="1"/>
      <c r="U345" s="4"/>
      <c r="V345" s="1"/>
      <c r="W345" s="3899"/>
      <c r="X345" s="3"/>
      <c r="Y345" s="1"/>
      <c r="Z345" s="4"/>
      <c r="AA345" s="1"/>
      <c r="AB345" s="3899"/>
      <c r="AC345" s="3890"/>
      <c r="AD345" s="3890"/>
      <c r="AE345" s="3890"/>
      <c r="AF345" s="3890"/>
      <c r="AG345" s="1"/>
      <c r="AH345" s="1"/>
      <c r="AI345" s="1"/>
      <c r="AJ345" s="1"/>
    </row>
    <row r="346" spans="1:36" s="3528" customFormat="1">
      <c r="A346" s="1"/>
      <c r="B346" s="1"/>
      <c r="C346" s="3"/>
      <c r="D346" s="3"/>
      <c r="E346" s="3527"/>
      <c r="F346" s="1"/>
      <c r="G346" s="1"/>
      <c r="H346" s="1"/>
      <c r="I346" s="1"/>
      <c r="J346" s="1"/>
      <c r="K346" s="1"/>
      <c r="L346" s="3899"/>
      <c r="M346" s="1"/>
      <c r="N346" s="1"/>
      <c r="O346" s="1"/>
      <c r="P346" s="1"/>
      <c r="Q346" s="1"/>
      <c r="R346" s="3899"/>
      <c r="S346" s="3"/>
      <c r="T346" s="1"/>
      <c r="U346" s="4"/>
      <c r="V346" s="1"/>
      <c r="W346" s="3899"/>
      <c r="X346" s="3"/>
      <c r="Y346" s="1"/>
      <c r="Z346" s="4"/>
      <c r="AA346" s="1"/>
      <c r="AB346" s="3899"/>
      <c r="AC346" s="3890"/>
      <c r="AD346" s="3890"/>
      <c r="AE346" s="3890"/>
      <c r="AF346" s="3890"/>
      <c r="AG346" s="1"/>
      <c r="AH346" s="1"/>
      <c r="AI346" s="1"/>
      <c r="AJ346" s="1"/>
    </row>
    <row r="347" spans="1:36" s="3528" customFormat="1">
      <c r="A347" s="1"/>
      <c r="B347" s="1"/>
      <c r="C347" s="3"/>
      <c r="D347" s="3"/>
      <c r="E347" s="3527"/>
      <c r="F347" s="1"/>
      <c r="G347" s="1"/>
      <c r="H347" s="1"/>
      <c r="I347" s="1"/>
      <c r="J347" s="1"/>
      <c r="K347" s="1"/>
      <c r="L347" s="3899"/>
      <c r="M347" s="1"/>
      <c r="N347" s="1"/>
      <c r="O347" s="1"/>
      <c r="P347" s="1"/>
      <c r="Q347" s="1"/>
      <c r="R347" s="3899"/>
      <c r="S347" s="3"/>
      <c r="T347" s="1"/>
      <c r="U347" s="4"/>
      <c r="V347" s="1"/>
      <c r="W347" s="3899"/>
      <c r="X347" s="3"/>
      <c r="Y347" s="1"/>
      <c r="Z347" s="4"/>
      <c r="AA347" s="1"/>
      <c r="AB347" s="3899"/>
      <c r="AC347" s="3890"/>
      <c r="AD347" s="3890"/>
      <c r="AE347" s="3890"/>
      <c r="AF347" s="3890"/>
      <c r="AG347" s="1"/>
      <c r="AH347" s="1"/>
      <c r="AI347" s="1"/>
      <c r="AJ347" s="1"/>
    </row>
    <row r="348" spans="1:36" s="3528" customFormat="1">
      <c r="A348" s="1"/>
      <c r="B348" s="1"/>
      <c r="C348" s="3"/>
      <c r="D348" s="3"/>
      <c r="E348" s="3527"/>
      <c r="F348" s="1"/>
      <c r="G348" s="1"/>
      <c r="H348" s="1"/>
      <c r="I348" s="1"/>
      <c r="J348" s="1"/>
      <c r="K348" s="1"/>
      <c r="L348" s="3899"/>
      <c r="M348" s="1"/>
      <c r="N348" s="1"/>
      <c r="O348" s="1"/>
      <c r="P348" s="1"/>
      <c r="Q348" s="1"/>
      <c r="R348" s="3899"/>
      <c r="S348" s="3"/>
      <c r="T348" s="1"/>
      <c r="U348" s="4"/>
      <c r="V348" s="1"/>
      <c r="W348" s="3899"/>
      <c r="X348" s="3"/>
      <c r="Y348" s="1"/>
      <c r="Z348" s="4"/>
      <c r="AA348" s="1"/>
      <c r="AB348" s="3899"/>
      <c r="AC348" s="3890"/>
      <c r="AD348" s="3890"/>
      <c r="AE348" s="3890"/>
      <c r="AF348" s="3890"/>
      <c r="AG348" s="1"/>
      <c r="AH348" s="1"/>
      <c r="AI348" s="1"/>
      <c r="AJ348" s="1"/>
    </row>
    <row r="349" spans="1:36" s="3528" customFormat="1">
      <c r="A349" s="1"/>
      <c r="B349" s="1"/>
      <c r="C349" s="3"/>
      <c r="D349" s="3"/>
      <c r="E349" s="3527"/>
      <c r="F349" s="1"/>
      <c r="G349" s="1"/>
      <c r="H349" s="1"/>
      <c r="I349" s="1"/>
      <c r="J349" s="1"/>
      <c r="K349" s="1"/>
      <c r="L349" s="3899"/>
      <c r="M349" s="1"/>
      <c r="N349" s="1"/>
      <c r="O349" s="1"/>
      <c r="P349" s="1"/>
      <c r="Q349" s="1"/>
      <c r="R349" s="3899"/>
      <c r="S349" s="3"/>
      <c r="T349" s="1"/>
      <c r="U349" s="4"/>
      <c r="V349" s="1"/>
      <c r="W349" s="3899"/>
      <c r="X349" s="3"/>
      <c r="Y349" s="1"/>
      <c r="Z349" s="4"/>
      <c r="AA349" s="1"/>
      <c r="AB349" s="3899"/>
      <c r="AC349" s="3890"/>
      <c r="AD349" s="3890"/>
      <c r="AE349" s="3890"/>
      <c r="AF349" s="3890"/>
      <c r="AG349" s="1"/>
      <c r="AH349" s="1"/>
      <c r="AI349" s="1"/>
      <c r="AJ349" s="1"/>
    </row>
    <row r="350" spans="1:36" s="3528" customFormat="1">
      <c r="A350" s="1"/>
      <c r="B350" s="1"/>
      <c r="C350" s="3"/>
      <c r="D350" s="3"/>
      <c r="E350" s="3527"/>
      <c r="F350" s="1"/>
      <c r="G350" s="1"/>
      <c r="H350" s="1"/>
      <c r="I350" s="1"/>
      <c r="J350" s="1"/>
      <c r="K350" s="1"/>
      <c r="L350" s="3899"/>
      <c r="M350" s="1"/>
      <c r="N350" s="1"/>
      <c r="O350" s="1"/>
      <c r="P350" s="1"/>
      <c r="Q350" s="1"/>
      <c r="R350" s="3899"/>
      <c r="S350" s="3"/>
      <c r="T350" s="1"/>
      <c r="U350" s="4"/>
      <c r="V350" s="1"/>
      <c r="W350" s="3899"/>
      <c r="X350" s="3"/>
      <c r="Y350" s="1"/>
      <c r="Z350" s="4"/>
      <c r="AA350" s="1"/>
      <c r="AB350" s="3899"/>
      <c r="AC350" s="3890"/>
      <c r="AD350" s="3890"/>
      <c r="AE350" s="3890"/>
      <c r="AF350" s="3890"/>
      <c r="AG350" s="1"/>
      <c r="AH350" s="1"/>
      <c r="AI350" s="1"/>
      <c r="AJ350" s="1"/>
    </row>
    <row r="351" spans="1:36" s="3528" customFormat="1">
      <c r="A351" s="1"/>
      <c r="B351" s="1"/>
      <c r="C351" s="3"/>
      <c r="D351" s="3"/>
      <c r="E351" s="3527"/>
      <c r="F351" s="1"/>
      <c r="G351" s="1"/>
      <c r="H351" s="1"/>
      <c r="I351" s="1"/>
      <c r="J351" s="1"/>
      <c r="K351" s="1"/>
      <c r="L351" s="3899"/>
      <c r="M351" s="1"/>
      <c r="N351" s="1"/>
      <c r="O351" s="1"/>
      <c r="P351" s="1"/>
      <c r="Q351" s="1"/>
      <c r="R351" s="3899"/>
      <c r="S351" s="3"/>
      <c r="T351" s="1"/>
      <c r="U351" s="4"/>
      <c r="V351" s="1"/>
      <c r="W351" s="3899"/>
      <c r="X351" s="3"/>
      <c r="Y351" s="1"/>
      <c r="Z351" s="4"/>
      <c r="AA351" s="1"/>
      <c r="AB351" s="3899"/>
      <c r="AC351" s="3890"/>
      <c r="AD351" s="3890"/>
      <c r="AE351" s="3890"/>
      <c r="AF351" s="3890"/>
      <c r="AG351" s="1"/>
      <c r="AH351" s="1"/>
      <c r="AI351" s="1"/>
      <c r="AJ351" s="1"/>
    </row>
    <row r="352" spans="1:36" s="3528" customFormat="1">
      <c r="A352" s="1"/>
      <c r="B352" s="1"/>
      <c r="C352" s="3"/>
      <c r="D352" s="3"/>
      <c r="E352" s="3527"/>
      <c r="F352" s="1"/>
      <c r="G352" s="1"/>
      <c r="H352" s="1"/>
      <c r="I352" s="1"/>
      <c r="J352" s="1"/>
      <c r="K352" s="1"/>
      <c r="L352" s="3899"/>
      <c r="M352" s="1"/>
      <c r="N352" s="1"/>
      <c r="O352" s="1"/>
      <c r="P352" s="1"/>
      <c r="Q352" s="1"/>
      <c r="R352" s="3899"/>
      <c r="S352" s="3"/>
      <c r="T352" s="1"/>
      <c r="U352" s="4"/>
      <c r="V352" s="1"/>
      <c r="W352" s="3899"/>
      <c r="X352" s="3"/>
      <c r="Y352" s="1"/>
      <c r="Z352" s="4"/>
      <c r="AA352" s="1"/>
      <c r="AB352" s="3899"/>
      <c r="AC352" s="3890"/>
      <c r="AD352" s="3890"/>
      <c r="AE352" s="3890"/>
      <c r="AF352" s="3890"/>
      <c r="AG352" s="1"/>
      <c r="AH352" s="1"/>
      <c r="AI352" s="1"/>
      <c r="AJ352" s="1"/>
    </row>
    <row r="353" spans="1:36" s="3528" customFormat="1">
      <c r="A353" s="1"/>
      <c r="B353" s="1"/>
      <c r="C353" s="3"/>
      <c r="D353" s="3"/>
      <c r="E353" s="3527"/>
      <c r="F353" s="1"/>
      <c r="G353" s="1"/>
      <c r="H353" s="1"/>
      <c r="I353" s="1"/>
      <c r="J353" s="1"/>
      <c r="K353" s="1"/>
      <c r="L353" s="3899"/>
      <c r="M353" s="1"/>
      <c r="N353" s="1"/>
      <c r="O353" s="1"/>
      <c r="P353" s="1"/>
      <c r="Q353" s="1"/>
      <c r="R353" s="3899"/>
      <c r="S353" s="3"/>
      <c r="T353" s="1"/>
      <c r="U353" s="4"/>
      <c r="V353" s="1"/>
      <c r="W353" s="3899"/>
      <c r="X353" s="3"/>
      <c r="Y353" s="1"/>
      <c r="Z353" s="4"/>
      <c r="AA353" s="1"/>
      <c r="AB353" s="3899"/>
      <c r="AC353" s="3890"/>
      <c r="AD353" s="3890"/>
      <c r="AE353" s="3890"/>
      <c r="AF353" s="3890"/>
      <c r="AG353" s="1"/>
      <c r="AH353" s="1"/>
      <c r="AI353" s="1"/>
      <c r="AJ353" s="1"/>
    </row>
    <row r="354" spans="1:36" s="3528" customFormat="1">
      <c r="A354" s="1"/>
      <c r="B354" s="1"/>
      <c r="C354" s="3"/>
      <c r="D354" s="3"/>
      <c r="E354" s="3527"/>
      <c r="F354" s="1"/>
      <c r="G354" s="1"/>
      <c r="H354" s="1"/>
      <c r="I354" s="1"/>
      <c r="J354" s="1"/>
      <c r="K354" s="1"/>
      <c r="L354" s="3899"/>
      <c r="M354" s="1"/>
      <c r="N354" s="1"/>
      <c r="O354" s="1"/>
      <c r="P354" s="1"/>
      <c r="Q354" s="1"/>
      <c r="R354" s="3899"/>
      <c r="S354" s="3"/>
      <c r="T354" s="1"/>
      <c r="U354" s="4"/>
      <c r="V354" s="1"/>
      <c r="W354" s="3899"/>
      <c r="X354" s="3"/>
      <c r="Y354" s="1"/>
      <c r="Z354" s="4"/>
      <c r="AA354" s="1"/>
      <c r="AB354" s="3899"/>
      <c r="AC354" s="3890"/>
      <c r="AD354" s="3890"/>
      <c r="AE354" s="3890"/>
      <c r="AF354" s="3890"/>
      <c r="AG354" s="1"/>
      <c r="AH354" s="1"/>
      <c r="AI354" s="1"/>
      <c r="AJ354" s="1"/>
    </row>
    <row r="355" spans="1:36" s="3528" customFormat="1">
      <c r="A355" s="1"/>
      <c r="B355" s="1"/>
      <c r="C355" s="3"/>
      <c r="D355" s="3"/>
      <c r="E355" s="3527"/>
      <c r="F355" s="1"/>
      <c r="G355" s="1"/>
      <c r="H355" s="1"/>
      <c r="I355" s="1"/>
      <c r="J355" s="1"/>
      <c r="K355" s="1"/>
      <c r="L355" s="3899"/>
      <c r="M355" s="1"/>
      <c r="N355" s="1"/>
      <c r="O355" s="1"/>
      <c r="P355" s="1"/>
      <c r="Q355" s="1"/>
      <c r="R355" s="3899"/>
      <c r="S355" s="3"/>
      <c r="T355" s="1"/>
      <c r="U355" s="4"/>
      <c r="V355" s="1"/>
      <c r="W355" s="3899"/>
      <c r="X355" s="3"/>
      <c r="Y355" s="1"/>
      <c r="Z355" s="4"/>
      <c r="AA355" s="1"/>
      <c r="AB355" s="3899"/>
      <c r="AC355" s="3890"/>
      <c r="AD355" s="3890"/>
      <c r="AE355" s="3890"/>
      <c r="AF355" s="3890"/>
      <c r="AG355" s="1"/>
      <c r="AH355" s="1"/>
      <c r="AI355" s="1"/>
      <c r="AJ355" s="1"/>
    </row>
    <row r="356" spans="1:36" s="3528" customFormat="1">
      <c r="A356" s="1"/>
      <c r="B356" s="1"/>
      <c r="C356" s="3"/>
      <c r="D356" s="3"/>
      <c r="E356" s="3527"/>
      <c r="F356" s="1"/>
      <c r="G356" s="1"/>
      <c r="H356" s="1"/>
      <c r="I356" s="1"/>
      <c r="J356" s="1"/>
      <c r="K356" s="1"/>
      <c r="L356" s="3899"/>
      <c r="M356" s="1"/>
      <c r="N356" s="1"/>
      <c r="O356" s="1"/>
      <c r="P356" s="1"/>
      <c r="Q356" s="1"/>
      <c r="R356" s="3899"/>
      <c r="S356" s="3"/>
      <c r="T356" s="1"/>
      <c r="U356" s="4"/>
      <c r="V356" s="1"/>
      <c r="W356" s="3899"/>
      <c r="X356" s="3"/>
      <c r="Y356" s="1"/>
      <c r="Z356" s="4"/>
      <c r="AA356" s="1"/>
      <c r="AB356" s="3899"/>
      <c r="AC356" s="3890"/>
      <c r="AD356" s="3890"/>
      <c r="AE356" s="3890"/>
      <c r="AF356" s="3890"/>
      <c r="AG356" s="1"/>
      <c r="AH356" s="1"/>
      <c r="AI356" s="1"/>
      <c r="AJ356" s="1"/>
    </row>
    <row r="357" spans="1:36" s="3528" customFormat="1">
      <c r="A357" s="1"/>
      <c r="B357" s="1"/>
      <c r="C357" s="3"/>
      <c r="D357" s="3"/>
      <c r="E357" s="3527"/>
      <c r="F357" s="1"/>
      <c r="G357" s="1"/>
      <c r="H357" s="1"/>
      <c r="I357" s="1"/>
      <c r="J357" s="1"/>
      <c r="K357" s="1"/>
      <c r="L357" s="3899"/>
      <c r="M357" s="1"/>
      <c r="N357" s="1"/>
      <c r="O357" s="1"/>
      <c r="P357" s="1"/>
      <c r="Q357" s="1"/>
      <c r="R357" s="3899"/>
      <c r="S357" s="3"/>
      <c r="T357" s="1"/>
      <c r="U357" s="4"/>
      <c r="V357" s="1"/>
      <c r="W357" s="3899"/>
      <c r="X357" s="3"/>
      <c r="Y357" s="1"/>
      <c r="Z357" s="4"/>
      <c r="AA357" s="1"/>
      <c r="AB357" s="3899"/>
      <c r="AC357" s="3890"/>
      <c r="AD357" s="3890"/>
      <c r="AE357" s="3890"/>
      <c r="AF357" s="3890"/>
      <c r="AG357" s="1"/>
      <c r="AH357" s="1"/>
      <c r="AI357" s="1"/>
      <c r="AJ357" s="1"/>
    </row>
    <row r="358" spans="1:36" s="3528" customFormat="1">
      <c r="A358" s="1"/>
      <c r="B358" s="1"/>
      <c r="C358" s="3"/>
      <c r="D358" s="3"/>
      <c r="E358" s="3527"/>
      <c r="F358" s="1"/>
      <c r="G358" s="1"/>
      <c r="H358" s="1"/>
      <c r="I358" s="1"/>
      <c r="J358" s="1"/>
      <c r="K358" s="1"/>
      <c r="L358" s="3899"/>
      <c r="M358" s="1"/>
      <c r="N358" s="1"/>
      <c r="O358" s="1"/>
      <c r="P358" s="1"/>
      <c r="Q358" s="1"/>
      <c r="R358" s="3899"/>
      <c r="S358" s="3"/>
      <c r="T358" s="1"/>
      <c r="U358" s="4"/>
      <c r="V358" s="1"/>
      <c r="W358" s="3899"/>
      <c r="X358" s="3"/>
      <c r="Y358" s="1"/>
      <c r="Z358" s="4"/>
      <c r="AA358" s="1"/>
      <c r="AB358" s="3899"/>
      <c r="AC358" s="3890"/>
      <c r="AD358" s="3890"/>
      <c r="AE358" s="3890"/>
      <c r="AF358" s="3890"/>
      <c r="AG358" s="1"/>
      <c r="AH358" s="1"/>
      <c r="AI358" s="1"/>
      <c r="AJ358" s="1"/>
    </row>
    <row r="359" spans="1:36" s="3528" customFormat="1">
      <c r="A359" s="1"/>
      <c r="B359" s="1"/>
      <c r="C359" s="3530" t="s">
        <v>3100</v>
      </c>
      <c r="D359" s="3"/>
      <c r="E359" s="3527"/>
      <c r="F359" s="1"/>
      <c r="G359" s="1"/>
      <c r="H359" s="1"/>
      <c r="I359" s="1"/>
      <c r="J359" s="1"/>
      <c r="K359" s="1"/>
      <c r="L359" s="3899"/>
      <c r="M359" s="1"/>
      <c r="N359" s="1"/>
      <c r="O359" s="1"/>
      <c r="P359" s="1"/>
      <c r="Q359" s="1"/>
      <c r="R359" s="3899"/>
      <c r="S359" s="3"/>
      <c r="T359" s="1"/>
      <c r="U359" s="4"/>
      <c r="V359" s="1"/>
      <c r="W359" s="3899"/>
      <c r="X359" s="3"/>
      <c r="Y359" s="1"/>
      <c r="Z359" s="4"/>
      <c r="AA359" s="1"/>
      <c r="AB359" s="3899"/>
      <c r="AC359" s="3890"/>
      <c r="AD359" s="3890"/>
      <c r="AE359" s="3890"/>
      <c r="AF359" s="3890"/>
      <c r="AG359" s="1"/>
      <c r="AH359" s="1"/>
      <c r="AI359" s="1"/>
      <c r="AJ359" s="1"/>
    </row>
    <row r="360" spans="1:36" s="3528" customFormat="1">
      <c r="A360" s="1"/>
      <c r="B360" s="1"/>
      <c r="C360" s="3530" t="s">
        <v>3101</v>
      </c>
      <c r="D360" s="3"/>
      <c r="E360" s="3527"/>
      <c r="F360" s="1"/>
      <c r="G360" s="1"/>
      <c r="H360" s="1"/>
      <c r="I360" s="1"/>
      <c r="J360" s="1"/>
      <c r="K360" s="1"/>
      <c r="L360" s="3899"/>
      <c r="M360" s="1"/>
      <c r="N360" s="1"/>
      <c r="O360" s="1"/>
      <c r="P360" s="1"/>
      <c r="Q360" s="1"/>
      <c r="R360" s="3899"/>
      <c r="S360" s="3"/>
      <c r="T360" s="1"/>
      <c r="U360" s="4"/>
      <c r="V360" s="1"/>
      <c r="W360" s="3899"/>
      <c r="X360" s="3"/>
      <c r="Y360" s="1"/>
      <c r="Z360" s="4"/>
      <c r="AA360" s="1"/>
      <c r="AB360" s="3899"/>
      <c r="AC360" s="3890"/>
      <c r="AD360" s="3890"/>
      <c r="AE360" s="3890"/>
      <c r="AF360" s="3890"/>
      <c r="AG360" s="1"/>
      <c r="AH360" s="1"/>
      <c r="AI360" s="1"/>
      <c r="AJ360" s="1"/>
    </row>
    <row r="361" spans="1:36" s="3528" customFormat="1">
      <c r="A361" s="1"/>
      <c r="B361" s="1"/>
      <c r="C361" s="3"/>
      <c r="D361" s="3"/>
      <c r="E361" s="3527"/>
      <c r="F361" s="1"/>
      <c r="G361" s="1"/>
      <c r="H361" s="1"/>
      <c r="I361" s="1"/>
      <c r="J361" s="1"/>
      <c r="K361" s="1"/>
      <c r="L361" s="3899"/>
      <c r="M361" s="1"/>
      <c r="N361" s="1"/>
      <c r="O361" s="1"/>
      <c r="P361" s="1"/>
      <c r="Q361" s="1"/>
      <c r="R361" s="3899"/>
      <c r="S361" s="3"/>
      <c r="T361" s="1"/>
      <c r="U361" s="4"/>
      <c r="V361" s="1"/>
      <c r="W361" s="3899"/>
      <c r="X361" s="3"/>
      <c r="Y361" s="1"/>
      <c r="Z361" s="4"/>
      <c r="AA361" s="1"/>
      <c r="AB361" s="3899"/>
      <c r="AC361" s="3890"/>
      <c r="AD361" s="3890"/>
      <c r="AE361" s="3890"/>
      <c r="AF361" s="3890"/>
      <c r="AG361" s="1"/>
      <c r="AH361" s="1"/>
      <c r="AI361" s="1"/>
      <c r="AJ361" s="1"/>
    </row>
    <row r="362" spans="1:36" s="3528" customFormat="1">
      <c r="A362" s="1"/>
      <c r="B362" s="1"/>
      <c r="C362" s="3"/>
      <c r="D362" s="3"/>
      <c r="E362" s="3527"/>
      <c r="F362" s="1"/>
      <c r="G362" s="1"/>
      <c r="H362" s="1"/>
      <c r="I362" s="1"/>
      <c r="J362" s="1"/>
      <c r="K362" s="1"/>
      <c r="L362" s="3899"/>
      <c r="M362" s="1"/>
      <c r="N362" s="1"/>
      <c r="O362" s="1"/>
      <c r="P362" s="1"/>
      <c r="Q362" s="1"/>
      <c r="R362" s="3899"/>
      <c r="S362" s="3"/>
      <c r="T362" s="1"/>
      <c r="U362" s="4"/>
      <c r="V362" s="1"/>
      <c r="W362" s="3899"/>
      <c r="X362" s="3"/>
      <c r="Y362" s="1"/>
      <c r="Z362" s="4"/>
      <c r="AA362" s="1"/>
      <c r="AB362" s="3899"/>
      <c r="AC362" s="3890"/>
      <c r="AD362" s="3890"/>
      <c r="AE362" s="3890"/>
      <c r="AF362" s="3890"/>
      <c r="AG362" s="1"/>
      <c r="AH362" s="1"/>
      <c r="AI362" s="1"/>
      <c r="AJ362" s="1"/>
    </row>
    <row r="363" spans="1:36" s="3528" customFormat="1">
      <c r="A363" s="1"/>
      <c r="B363" s="1"/>
      <c r="C363" s="3"/>
      <c r="D363" s="3"/>
      <c r="E363" s="3527"/>
      <c r="F363" s="1"/>
      <c r="G363" s="1"/>
      <c r="H363" s="1"/>
      <c r="I363" s="1"/>
      <c r="J363" s="1"/>
      <c r="K363" s="1"/>
      <c r="L363" s="3899"/>
      <c r="M363" s="1"/>
      <c r="N363" s="1"/>
      <c r="O363" s="1"/>
      <c r="P363" s="1"/>
      <c r="Q363" s="1"/>
      <c r="R363" s="3899"/>
      <c r="S363" s="3"/>
      <c r="T363" s="1"/>
      <c r="U363" s="4"/>
      <c r="V363" s="1"/>
      <c r="W363" s="3899"/>
      <c r="X363" s="3"/>
      <c r="Y363" s="1"/>
      <c r="Z363" s="4"/>
      <c r="AA363" s="1"/>
      <c r="AB363" s="3899"/>
      <c r="AC363" s="3890"/>
      <c r="AD363" s="3890"/>
      <c r="AE363" s="3890"/>
      <c r="AF363" s="3890"/>
      <c r="AG363" s="1"/>
      <c r="AH363" s="1"/>
      <c r="AI363" s="1"/>
      <c r="AJ363" s="1"/>
    </row>
    <row r="364" spans="1:36" s="3528" customFormat="1">
      <c r="A364" s="1"/>
      <c r="B364" s="1"/>
      <c r="C364" s="3"/>
      <c r="D364" s="3"/>
      <c r="E364" s="3527"/>
      <c r="F364" s="1"/>
      <c r="G364" s="1"/>
      <c r="H364" s="1"/>
      <c r="I364" s="1"/>
      <c r="J364" s="1"/>
      <c r="K364" s="1"/>
      <c r="L364" s="3899"/>
      <c r="M364" s="1"/>
      <c r="N364" s="1"/>
      <c r="O364" s="1"/>
      <c r="P364" s="1"/>
      <c r="Q364" s="1"/>
      <c r="R364" s="3899"/>
      <c r="S364" s="3"/>
      <c r="T364" s="1"/>
      <c r="U364" s="4"/>
      <c r="V364" s="1"/>
      <c r="W364" s="3899"/>
      <c r="X364" s="3"/>
      <c r="Y364" s="1"/>
      <c r="Z364" s="4"/>
      <c r="AA364" s="1"/>
      <c r="AB364" s="3899"/>
      <c r="AC364" s="3890"/>
      <c r="AD364" s="3890"/>
      <c r="AE364" s="3890"/>
      <c r="AF364" s="3890"/>
      <c r="AG364" s="1"/>
      <c r="AH364" s="1"/>
      <c r="AI364" s="1"/>
      <c r="AJ364" s="1"/>
    </row>
    <row r="365" spans="1:36" s="3528" customFormat="1">
      <c r="A365" s="1"/>
      <c r="B365" s="1"/>
      <c r="C365" s="3"/>
      <c r="D365" s="3"/>
      <c r="E365" s="3527"/>
      <c r="F365" s="1"/>
      <c r="G365" s="1"/>
      <c r="H365" s="1"/>
      <c r="I365" s="1"/>
      <c r="J365" s="1"/>
      <c r="K365" s="1"/>
      <c r="L365" s="3899"/>
      <c r="M365" s="1"/>
      <c r="N365" s="1"/>
      <c r="O365" s="1"/>
      <c r="P365" s="1"/>
      <c r="Q365" s="1"/>
      <c r="R365" s="3899"/>
      <c r="S365" s="3"/>
      <c r="T365" s="1"/>
      <c r="U365" s="4"/>
      <c r="V365" s="1"/>
      <c r="W365" s="3899"/>
      <c r="X365" s="3"/>
      <c r="Y365" s="1"/>
      <c r="Z365" s="4"/>
      <c r="AA365" s="1"/>
      <c r="AB365" s="3899"/>
      <c r="AC365" s="3890"/>
      <c r="AD365" s="3890"/>
      <c r="AE365" s="3890"/>
      <c r="AF365" s="3890"/>
      <c r="AG365" s="1"/>
      <c r="AH365" s="1"/>
      <c r="AI365" s="1"/>
      <c r="AJ365" s="1"/>
    </row>
    <row r="366" spans="1:36" s="3528" customFormat="1">
      <c r="A366" s="1"/>
      <c r="B366" s="1"/>
      <c r="C366" s="3"/>
      <c r="D366" s="3"/>
      <c r="E366" s="3527"/>
      <c r="F366" s="1"/>
      <c r="G366" s="1"/>
      <c r="H366" s="1"/>
      <c r="I366" s="1"/>
      <c r="J366" s="1"/>
      <c r="K366" s="1"/>
      <c r="L366" s="3899"/>
      <c r="M366" s="1"/>
      <c r="N366" s="1"/>
      <c r="O366" s="1"/>
      <c r="P366" s="1"/>
      <c r="Q366" s="1"/>
      <c r="R366" s="3899"/>
      <c r="S366" s="3"/>
      <c r="T366" s="1"/>
      <c r="U366" s="4"/>
      <c r="V366" s="1"/>
      <c r="W366" s="3899"/>
      <c r="X366" s="3"/>
      <c r="Y366" s="1"/>
      <c r="Z366" s="4"/>
      <c r="AA366" s="1"/>
      <c r="AB366" s="3899"/>
      <c r="AC366" s="3890"/>
      <c r="AD366" s="3890"/>
      <c r="AE366" s="3890"/>
      <c r="AF366" s="3890"/>
      <c r="AG366" s="1"/>
      <c r="AH366" s="1"/>
      <c r="AI366" s="1"/>
      <c r="AJ366" s="1"/>
    </row>
    <row r="367" spans="1:36" s="3528" customFormat="1">
      <c r="A367" s="1"/>
      <c r="B367" s="1"/>
      <c r="C367" s="3"/>
      <c r="D367" s="3"/>
      <c r="E367" s="3527"/>
      <c r="F367" s="1"/>
      <c r="G367" s="1"/>
      <c r="H367" s="1"/>
      <c r="I367" s="1"/>
      <c r="J367" s="1"/>
      <c r="K367" s="1"/>
      <c r="L367" s="3899"/>
      <c r="M367" s="1"/>
      <c r="N367" s="1"/>
      <c r="O367" s="1"/>
      <c r="P367" s="1"/>
      <c r="Q367" s="1"/>
      <c r="R367" s="3899"/>
      <c r="S367" s="3"/>
      <c r="T367" s="1"/>
      <c r="U367" s="4"/>
      <c r="V367" s="1"/>
      <c r="W367" s="3899"/>
      <c r="X367" s="3"/>
      <c r="Y367" s="1"/>
      <c r="Z367" s="4"/>
      <c r="AA367" s="1"/>
      <c r="AB367" s="3899"/>
      <c r="AC367" s="3890"/>
      <c r="AD367" s="3890"/>
      <c r="AE367" s="3890"/>
      <c r="AF367" s="3890"/>
      <c r="AG367" s="1"/>
      <c r="AH367" s="1"/>
      <c r="AI367" s="1"/>
      <c r="AJ367" s="1"/>
    </row>
    <row r="368" spans="1:36" s="3528" customFormat="1">
      <c r="A368" s="1"/>
      <c r="B368" s="1"/>
      <c r="C368" s="3"/>
      <c r="D368" s="3"/>
      <c r="E368" s="3527"/>
      <c r="F368" s="1"/>
      <c r="G368" s="1"/>
      <c r="H368" s="1"/>
      <c r="I368" s="1"/>
      <c r="J368" s="1"/>
      <c r="K368" s="1"/>
      <c r="L368" s="3899"/>
      <c r="M368" s="1"/>
      <c r="N368" s="1"/>
      <c r="O368" s="1"/>
      <c r="P368" s="1"/>
      <c r="Q368" s="1"/>
      <c r="R368" s="3899"/>
      <c r="S368" s="3"/>
      <c r="T368" s="1"/>
      <c r="U368" s="4"/>
      <c r="V368" s="1"/>
      <c r="W368" s="3899"/>
      <c r="X368" s="3"/>
      <c r="Y368" s="1"/>
      <c r="Z368" s="4"/>
      <c r="AA368" s="1"/>
      <c r="AB368" s="3899"/>
      <c r="AC368" s="3890"/>
      <c r="AD368" s="3890"/>
      <c r="AE368" s="3890"/>
      <c r="AF368" s="3890"/>
      <c r="AG368" s="1"/>
      <c r="AH368" s="1"/>
      <c r="AI368" s="1"/>
      <c r="AJ368" s="1"/>
    </row>
    <row r="369" spans="1:36" s="3528" customFormat="1">
      <c r="A369" s="1"/>
      <c r="B369" s="1"/>
      <c r="C369" s="3"/>
      <c r="D369" s="3"/>
      <c r="E369" s="3527"/>
      <c r="F369" s="1"/>
      <c r="G369" s="1"/>
      <c r="H369" s="1"/>
      <c r="I369" s="1"/>
      <c r="J369" s="1"/>
      <c r="K369" s="1"/>
      <c r="L369" s="3899"/>
      <c r="M369" s="1"/>
      <c r="N369" s="1"/>
      <c r="O369" s="1"/>
      <c r="P369" s="1"/>
      <c r="Q369" s="1"/>
      <c r="R369" s="3899"/>
      <c r="S369" s="3"/>
      <c r="T369" s="1"/>
      <c r="U369" s="4"/>
      <c r="V369" s="1"/>
      <c r="W369" s="3899"/>
      <c r="X369" s="3"/>
      <c r="Y369" s="1"/>
      <c r="Z369" s="4"/>
      <c r="AA369" s="1"/>
      <c r="AB369" s="3899"/>
      <c r="AC369" s="3890"/>
      <c r="AD369" s="3890"/>
      <c r="AE369" s="3890"/>
      <c r="AF369" s="3890"/>
      <c r="AG369" s="1"/>
      <c r="AH369" s="1"/>
      <c r="AI369" s="1"/>
      <c r="AJ369" s="1"/>
    </row>
    <row r="370" spans="1:36" s="3528" customFormat="1">
      <c r="A370" s="1"/>
      <c r="B370" s="1"/>
      <c r="C370" s="3"/>
      <c r="D370" s="3"/>
      <c r="E370" s="3527"/>
      <c r="F370" s="1"/>
      <c r="G370" s="1"/>
      <c r="H370" s="1"/>
      <c r="I370" s="1"/>
      <c r="J370" s="1"/>
      <c r="K370" s="1"/>
      <c r="L370" s="3899"/>
      <c r="M370" s="1"/>
      <c r="N370" s="1"/>
      <c r="O370" s="1"/>
      <c r="P370" s="1"/>
      <c r="Q370" s="1"/>
      <c r="R370" s="3899"/>
      <c r="S370" s="3"/>
      <c r="T370" s="1"/>
      <c r="U370" s="4"/>
      <c r="V370" s="1"/>
      <c r="W370" s="3899"/>
      <c r="X370" s="3"/>
      <c r="Y370" s="1"/>
      <c r="Z370" s="4"/>
      <c r="AA370" s="1"/>
      <c r="AB370" s="3899"/>
      <c r="AC370" s="3890"/>
      <c r="AD370" s="3890"/>
      <c r="AE370" s="3890"/>
      <c r="AF370" s="3890"/>
      <c r="AG370" s="1"/>
      <c r="AH370" s="1"/>
      <c r="AI370" s="1"/>
      <c r="AJ370" s="1"/>
    </row>
    <row r="371" spans="1:36" s="3528" customFormat="1">
      <c r="A371" s="1"/>
      <c r="B371" s="1"/>
      <c r="C371" s="3"/>
      <c r="D371" s="3"/>
      <c r="E371" s="3527"/>
      <c r="F371" s="1"/>
      <c r="G371" s="1"/>
      <c r="H371" s="1"/>
      <c r="I371" s="1"/>
      <c r="J371" s="1"/>
      <c r="K371" s="1"/>
      <c r="L371" s="3899"/>
      <c r="M371" s="1"/>
      <c r="N371" s="1"/>
      <c r="O371" s="1"/>
      <c r="P371" s="1"/>
      <c r="Q371" s="1"/>
      <c r="R371" s="3899"/>
      <c r="S371" s="3"/>
      <c r="T371" s="1"/>
      <c r="U371" s="4"/>
      <c r="V371" s="1"/>
      <c r="W371" s="3899"/>
      <c r="X371" s="3"/>
      <c r="Y371" s="1"/>
      <c r="Z371" s="4"/>
      <c r="AA371" s="1"/>
      <c r="AB371" s="3899"/>
      <c r="AC371" s="3890"/>
      <c r="AD371" s="3890"/>
      <c r="AE371" s="3890"/>
      <c r="AF371" s="3890"/>
      <c r="AG371" s="1"/>
      <c r="AH371" s="1"/>
      <c r="AI371" s="1"/>
      <c r="AJ371" s="1"/>
    </row>
    <row r="372" spans="1:36" s="3528" customFormat="1">
      <c r="A372" s="1"/>
      <c r="B372" s="1"/>
      <c r="C372" s="3"/>
      <c r="D372" s="3"/>
      <c r="E372" s="3527"/>
      <c r="F372" s="1"/>
      <c r="G372" s="1"/>
      <c r="H372" s="1"/>
      <c r="I372" s="1"/>
      <c r="J372" s="1"/>
      <c r="K372" s="1"/>
      <c r="L372" s="3899"/>
      <c r="M372" s="1"/>
      <c r="N372" s="1"/>
      <c r="O372" s="1"/>
      <c r="P372" s="1"/>
      <c r="Q372" s="1"/>
      <c r="R372" s="3899"/>
      <c r="S372" s="3"/>
      <c r="T372" s="1"/>
      <c r="U372" s="4"/>
      <c r="V372" s="1"/>
      <c r="W372" s="3899"/>
      <c r="X372" s="3"/>
      <c r="Y372" s="1"/>
      <c r="Z372" s="4"/>
      <c r="AA372" s="1"/>
      <c r="AB372" s="3899"/>
      <c r="AC372" s="3890"/>
      <c r="AD372" s="3890"/>
      <c r="AE372" s="3890"/>
      <c r="AF372" s="3890"/>
      <c r="AG372" s="1"/>
      <c r="AH372" s="1"/>
      <c r="AI372" s="1"/>
      <c r="AJ372" s="1"/>
    </row>
    <row r="373" spans="1:36" s="3528" customFormat="1">
      <c r="A373" s="1"/>
      <c r="B373" s="1"/>
      <c r="C373" s="3"/>
      <c r="D373" s="3"/>
      <c r="E373" s="3527"/>
      <c r="F373" s="1"/>
      <c r="G373" s="1"/>
      <c r="H373" s="1"/>
      <c r="I373" s="1"/>
      <c r="J373" s="1"/>
      <c r="K373" s="1"/>
      <c r="L373" s="3899"/>
      <c r="M373" s="1"/>
      <c r="N373" s="1"/>
      <c r="O373" s="1"/>
      <c r="P373" s="1"/>
      <c r="Q373" s="1"/>
      <c r="R373" s="3899"/>
      <c r="S373" s="3"/>
      <c r="T373" s="1"/>
      <c r="U373" s="4"/>
      <c r="V373" s="1"/>
      <c r="W373" s="3899"/>
      <c r="X373" s="3"/>
      <c r="Y373" s="1"/>
      <c r="Z373" s="4"/>
      <c r="AA373" s="1"/>
      <c r="AB373" s="3899"/>
      <c r="AC373" s="3890"/>
      <c r="AD373" s="3890"/>
      <c r="AE373" s="3890"/>
      <c r="AF373" s="3890"/>
      <c r="AG373" s="1"/>
      <c r="AH373" s="1"/>
      <c r="AI373" s="1"/>
      <c r="AJ373" s="1"/>
    </row>
    <row r="374" spans="1:36" s="3528" customFormat="1">
      <c r="A374" s="1"/>
      <c r="B374" s="1"/>
      <c r="C374" s="3"/>
      <c r="D374" s="3"/>
      <c r="E374" s="3527"/>
      <c r="F374" s="1"/>
      <c r="G374" s="1"/>
      <c r="H374" s="1"/>
      <c r="I374" s="1"/>
      <c r="J374" s="1"/>
      <c r="K374" s="1"/>
      <c r="L374" s="3899"/>
      <c r="M374" s="1"/>
      <c r="N374" s="1"/>
      <c r="O374" s="1"/>
      <c r="P374" s="1"/>
      <c r="Q374" s="1"/>
      <c r="R374" s="3899"/>
      <c r="S374" s="3"/>
      <c r="T374" s="1"/>
      <c r="U374" s="4"/>
      <c r="V374" s="1"/>
      <c r="W374" s="3899"/>
      <c r="X374" s="3"/>
      <c r="Y374" s="1"/>
      <c r="Z374" s="4"/>
      <c r="AA374" s="1"/>
      <c r="AB374" s="3899"/>
      <c r="AC374" s="3890"/>
      <c r="AD374" s="3890"/>
      <c r="AE374" s="3890"/>
      <c r="AF374" s="3890"/>
      <c r="AG374" s="1"/>
      <c r="AH374" s="1"/>
      <c r="AI374" s="1"/>
      <c r="AJ374" s="1"/>
    </row>
    <row r="375" spans="1:36" s="3528" customFormat="1">
      <c r="A375" s="1"/>
      <c r="B375" s="1"/>
      <c r="C375" s="3"/>
      <c r="D375" s="3"/>
      <c r="E375" s="3527"/>
      <c r="F375" s="1"/>
      <c r="G375" s="1"/>
      <c r="H375" s="1"/>
      <c r="I375" s="1"/>
      <c r="J375" s="1"/>
      <c r="K375" s="1"/>
      <c r="L375" s="3899"/>
      <c r="M375" s="1"/>
      <c r="N375" s="1"/>
      <c r="O375" s="1"/>
      <c r="P375" s="1"/>
      <c r="Q375" s="1"/>
      <c r="R375" s="3899"/>
      <c r="S375" s="3"/>
      <c r="T375" s="1"/>
      <c r="U375" s="4"/>
      <c r="V375" s="1"/>
      <c r="W375" s="3899"/>
      <c r="X375" s="3"/>
      <c r="Y375" s="1"/>
      <c r="Z375" s="4"/>
      <c r="AA375" s="1"/>
      <c r="AB375" s="3899"/>
      <c r="AC375" s="3890"/>
      <c r="AD375" s="3890"/>
      <c r="AE375" s="3890"/>
      <c r="AF375" s="3890"/>
      <c r="AG375" s="1"/>
      <c r="AH375" s="1"/>
      <c r="AI375" s="1"/>
      <c r="AJ375" s="1"/>
    </row>
    <row r="376" spans="1:36" s="3528" customFormat="1">
      <c r="A376" s="1"/>
      <c r="B376" s="1"/>
      <c r="C376" s="3"/>
      <c r="D376" s="3"/>
      <c r="E376" s="3527"/>
      <c r="F376" s="1"/>
      <c r="G376" s="1"/>
      <c r="H376" s="1"/>
      <c r="I376" s="1"/>
      <c r="J376" s="1"/>
      <c r="K376" s="1"/>
      <c r="L376" s="3899"/>
      <c r="M376" s="1"/>
      <c r="N376" s="1"/>
      <c r="O376" s="1"/>
      <c r="P376" s="1"/>
      <c r="Q376" s="1"/>
      <c r="R376" s="3899"/>
      <c r="S376" s="3"/>
      <c r="T376" s="1"/>
      <c r="U376" s="4"/>
      <c r="V376" s="1"/>
      <c r="W376" s="3899"/>
      <c r="X376" s="3"/>
      <c r="Y376" s="1"/>
      <c r="Z376" s="4"/>
      <c r="AA376" s="1"/>
      <c r="AB376" s="3899"/>
      <c r="AC376" s="3890"/>
      <c r="AD376" s="3890"/>
      <c r="AE376" s="3890"/>
      <c r="AF376" s="3890"/>
      <c r="AG376" s="1"/>
      <c r="AH376" s="1"/>
      <c r="AI376" s="1"/>
      <c r="AJ376" s="1"/>
    </row>
    <row r="377" spans="1:36" s="3528" customFormat="1">
      <c r="A377" s="1"/>
      <c r="B377" s="1"/>
      <c r="C377" s="3"/>
      <c r="D377" s="3"/>
      <c r="E377" s="3527"/>
      <c r="F377" s="1"/>
      <c r="G377" s="1"/>
      <c r="H377" s="1"/>
      <c r="I377" s="1"/>
      <c r="J377" s="1"/>
      <c r="K377" s="1"/>
      <c r="L377" s="3899"/>
      <c r="M377" s="1"/>
      <c r="N377" s="1"/>
      <c r="O377" s="1"/>
      <c r="P377" s="1"/>
      <c r="Q377" s="1"/>
      <c r="R377" s="3899"/>
      <c r="S377" s="3"/>
      <c r="T377" s="1"/>
      <c r="U377" s="4"/>
      <c r="V377" s="1"/>
      <c r="W377" s="3899"/>
      <c r="X377" s="3"/>
      <c r="Y377" s="1"/>
      <c r="Z377" s="4"/>
      <c r="AA377" s="1"/>
      <c r="AB377" s="3899"/>
      <c r="AC377" s="3890"/>
      <c r="AD377" s="3890"/>
      <c r="AE377" s="3890"/>
      <c r="AF377" s="3890"/>
      <c r="AG377" s="1"/>
      <c r="AH377" s="1"/>
      <c r="AI377" s="1"/>
      <c r="AJ377" s="1"/>
    </row>
    <row r="378" spans="1:36" s="3528" customFormat="1">
      <c r="A378" s="1"/>
      <c r="B378" s="1"/>
      <c r="C378" s="3"/>
      <c r="D378" s="3"/>
      <c r="E378" s="3527"/>
      <c r="F378" s="1"/>
      <c r="G378" s="1"/>
      <c r="H378" s="1"/>
      <c r="I378" s="1"/>
      <c r="J378" s="1"/>
      <c r="K378" s="1"/>
      <c r="L378" s="3899"/>
      <c r="M378" s="1"/>
      <c r="N378" s="1"/>
      <c r="O378" s="1"/>
      <c r="P378" s="1"/>
      <c r="Q378" s="1"/>
      <c r="R378" s="3899"/>
      <c r="S378" s="3"/>
      <c r="T378" s="1"/>
      <c r="U378" s="4"/>
      <c r="V378" s="1"/>
      <c r="W378" s="3899"/>
      <c r="X378" s="3"/>
      <c r="Y378" s="1"/>
      <c r="Z378" s="4"/>
      <c r="AA378" s="1"/>
      <c r="AB378" s="3899"/>
      <c r="AC378" s="3890"/>
      <c r="AD378" s="3890"/>
      <c r="AE378" s="3890"/>
      <c r="AF378" s="3890"/>
      <c r="AG378" s="1"/>
      <c r="AH378" s="1"/>
      <c r="AI378" s="1"/>
      <c r="AJ378" s="1"/>
    </row>
    <row r="379" spans="1:36" s="3528" customFormat="1">
      <c r="A379" s="1"/>
      <c r="B379" s="1"/>
      <c r="C379" s="3"/>
      <c r="D379" s="3"/>
      <c r="E379" s="3527"/>
      <c r="F379" s="1"/>
      <c r="G379" s="1"/>
      <c r="H379" s="1"/>
      <c r="I379" s="1"/>
      <c r="J379" s="1"/>
      <c r="K379" s="1"/>
      <c r="L379" s="3899"/>
      <c r="M379" s="1"/>
      <c r="N379" s="1"/>
      <c r="O379" s="1"/>
      <c r="P379" s="1"/>
      <c r="Q379" s="1"/>
      <c r="R379" s="3899"/>
      <c r="S379" s="3"/>
      <c r="T379" s="1"/>
      <c r="U379" s="4"/>
      <c r="V379" s="1"/>
      <c r="W379" s="3899"/>
      <c r="X379" s="3"/>
      <c r="Y379" s="1"/>
      <c r="Z379" s="4"/>
      <c r="AA379" s="1"/>
      <c r="AB379" s="3899"/>
      <c r="AC379" s="3890"/>
      <c r="AD379" s="3890"/>
      <c r="AE379" s="3890"/>
      <c r="AF379" s="3890"/>
      <c r="AG379" s="1"/>
      <c r="AH379" s="1"/>
      <c r="AI379" s="1"/>
      <c r="AJ379" s="1"/>
    </row>
    <row r="380" spans="1:36" s="3528" customFormat="1">
      <c r="A380" s="1"/>
      <c r="B380" s="1"/>
      <c r="C380" s="3"/>
      <c r="D380" s="3"/>
      <c r="E380" s="3527"/>
      <c r="F380" s="1"/>
      <c r="G380" s="1"/>
      <c r="H380" s="1"/>
      <c r="I380" s="1"/>
      <c r="J380" s="1"/>
      <c r="K380" s="1"/>
      <c r="L380" s="3899"/>
      <c r="M380" s="1"/>
      <c r="N380" s="1"/>
      <c r="O380" s="1"/>
      <c r="P380" s="1"/>
      <c r="Q380" s="1"/>
      <c r="R380" s="3899"/>
      <c r="S380" s="3"/>
      <c r="T380" s="1"/>
      <c r="U380" s="4"/>
      <c r="V380" s="1"/>
      <c r="W380" s="3899"/>
      <c r="X380" s="3"/>
      <c r="Y380" s="1"/>
      <c r="Z380" s="4"/>
      <c r="AA380" s="1"/>
      <c r="AB380" s="3899"/>
      <c r="AC380" s="3890"/>
      <c r="AD380" s="3890"/>
      <c r="AE380" s="3890"/>
      <c r="AF380" s="3890"/>
      <c r="AG380" s="1"/>
      <c r="AH380" s="1"/>
      <c r="AI380" s="1"/>
      <c r="AJ380" s="1"/>
    </row>
    <row r="381" spans="1:36" s="3528" customFormat="1">
      <c r="A381" s="1"/>
      <c r="B381" s="1"/>
      <c r="C381" s="3"/>
      <c r="D381" s="3"/>
      <c r="E381" s="3527"/>
      <c r="F381" s="1"/>
      <c r="G381" s="1"/>
      <c r="H381" s="1"/>
      <c r="I381" s="1"/>
      <c r="J381" s="1"/>
      <c r="K381" s="1"/>
      <c r="L381" s="3899"/>
      <c r="M381" s="1"/>
      <c r="N381" s="1"/>
      <c r="O381" s="1"/>
      <c r="P381" s="1"/>
      <c r="Q381" s="1"/>
      <c r="R381" s="3899"/>
      <c r="S381" s="3"/>
      <c r="T381" s="1"/>
      <c r="U381" s="4"/>
      <c r="V381" s="1"/>
      <c r="W381" s="3899"/>
      <c r="X381" s="3"/>
      <c r="Y381" s="1"/>
      <c r="Z381" s="4"/>
      <c r="AA381" s="1"/>
      <c r="AB381" s="3899"/>
      <c r="AC381" s="3890"/>
      <c r="AD381" s="3890"/>
      <c r="AE381" s="3890"/>
      <c r="AF381" s="3890"/>
      <c r="AG381" s="1"/>
      <c r="AH381" s="1"/>
      <c r="AI381" s="1"/>
      <c r="AJ381" s="1"/>
    </row>
    <row r="382" spans="1:36" s="3528" customFormat="1">
      <c r="A382" s="1"/>
      <c r="B382" s="1"/>
      <c r="C382" s="3"/>
      <c r="D382" s="3"/>
      <c r="E382" s="3527"/>
      <c r="F382" s="1"/>
      <c r="G382" s="1"/>
      <c r="H382" s="1"/>
      <c r="I382" s="1"/>
      <c r="J382" s="1"/>
      <c r="K382" s="1"/>
      <c r="L382" s="3899"/>
      <c r="M382" s="1"/>
      <c r="N382" s="1"/>
      <c r="O382" s="1"/>
      <c r="P382" s="1"/>
      <c r="Q382" s="1"/>
      <c r="R382" s="3899"/>
      <c r="S382" s="3"/>
      <c r="T382" s="1"/>
      <c r="U382" s="4"/>
      <c r="V382" s="1"/>
      <c r="W382" s="3899"/>
      <c r="X382" s="3"/>
      <c r="Y382" s="1"/>
      <c r="Z382" s="4"/>
      <c r="AA382" s="1"/>
      <c r="AB382" s="3899"/>
      <c r="AC382" s="3890"/>
      <c r="AD382" s="3890"/>
      <c r="AE382" s="3890"/>
      <c r="AF382" s="3890"/>
      <c r="AG382" s="1"/>
      <c r="AH382" s="1"/>
      <c r="AI382" s="1"/>
      <c r="AJ382" s="1"/>
    </row>
    <row r="383" spans="1:36" s="3528" customFormat="1">
      <c r="A383" s="1"/>
      <c r="B383" s="1"/>
      <c r="C383" s="3"/>
      <c r="D383" s="3"/>
      <c r="E383" s="3527"/>
      <c r="F383" s="1"/>
      <c r="G383" s="1"/>
      <c r="H383" s="1"/>
      <c r="I383" s="1"/>
      <c r="J383" s="1"/>
      <c r="K383" s="1"/>
      <c r="L383" s="3899"/>
      <c r="M383" s="1"/>
      <c r="N383" s="1"/>
      <c r="O383" s="1"/>
      <c r="P383" s="1"/>
      <c r="Q383" s="1"/>
      <c r="R383" s="3899"/>
      <c r="S383" s="3"/>
      <c r="T383" s="1"/>
      <c r="U383" s="4"/>
      <c r="V383" s="1"/>
      <c r="W383" s="3899"/>
      <c r="X383" s="3"/>
      <c r="Y383" s="1"/>
      <c r="Z383" s="4"/>
      <c r="AA383" s="1"/>
      <c r="AB383" s="3899"/>
      <c r="AC383" s="3890"/>
      <c r="AD383" s="3890"/>
      <c r="AE383" s="3890"/>
      <c r="AF383" s="3890"/>
      <c r="AG383" s="1"/>
      <c r="AH383" s="1"/>
      <c r="AI383" s="1"/>
      <c r="AJ383" s="1"/>
    </row>
    <row r="384" spans="1:36" s="3528" customFormat="1">
      <c r="A384" s="1"/>
      <c r="B384" s="1"/>
      <c r="C384" s="3"/>
      <c r="D384" s="3"/>
      <c r="E384" s="3527"/>
      <c r="F384" s="1"/>
      <c r="G384" s="1"/>
      <c r="H384" s="1"/>
      <c r="I384" s="1"/>
      <c r="J384" s="1"/>
      <c r="K384" s="1"/>
      <c r="L384" s="3899"/>
      <c r="M384" s="1"/>
      <c r="N384" s="1"/>
      <c r="O384" s="1"/>
      <c r="P384" s="1"/>
      <c r="Q384" s="1"/>
      <c r="R384" s="3899"/>
      <c r="S384" s="3"/>
      <c r="T384" s="1"/>
      <c r="U384" s="4"/>
      <c r="V384" s="1"/>
      <c r="W384" s="3899"/>
      <c r="X384" s="3"/>
      <c r="Y384" s="1"/>
      <c r="Z384" s="4"/>
      <c r="AA384" s="1"/>
      <c r="AB384" s="3899"/>
      <c r="AC384" s="3890"/>
      <c r="AD384" s="3890"/>
      <c r="AE384" s="3890"/>
      <c r="AF384" s="3890"/>
      <c r="AG384" s="1"/>
      <c r="AH384" s="1"/>
      <c r="AI384" s="1"/>
      <c r="AJ384" s="1"/>
    </row>
    <row r="385" spans="1:36" s="3528" customFormat="1">
      <c r="A385" s="1"/>
      <c r="B385" s="1"/>
      <c r="C385" s="3"/>
      <c r="D385" s="3"/>
      <c r="E385" s="3527"/>
      <c r="F385" s="1"/>
      <c r="G385" s="1"/>
      <c r="H385" s="1"/>
      <c r="I385" s="1"/>
      <c r="J385" s="1"/>
      <c r="K385" s="1"/>
      <c r="L385" s="3899"/>
      <c r="M385" s="1"/>
      <c r="N385" s="1"/>
      <c r="O385" s="1"/>
      <c r="P385" s="1"/>
      <c r="Q385" s="1"/>
      <c r="R385" s="3899"/>
      <c r="S385" s="3"/>
      <c r="T385" s="1"/>
      <c r="U385" s="4"/>
      <c r="V385" s="1"/>
      <c r="W385" s="3899"/>
      <c r="X385" s="3"/>
      <c r="Y385" s="1"/>
      <c r="Z385" s="4"/>
      <c r="AA385" s="1"/>
      <c r="AB385" s="3899"/>
      <c r="AC385" s="3890"/>
      <c r="AD385" s="3890"/>
      <c r="AE385" s="3890"/>
      <c r="AF385" s="3890"/>
      <c r="AG385" s="1"/>
      <c r="AH385" s="1"/>
      <c r="AI385" s="1"/>
      <c r="AJ385" s="1"/>
    </row>
    <row r="386" spans="1:36" s="3528" customFormat="1">
      <c r="A386" s="1"/>
      <c r="B386" s="1"/>
      <c r="C386" s="3"/>
      <c r="D386" s="3"/>
      <c r="E386" s="3527"/>
      <c r="F386" s="1"/>
      <c r="G386" s="1"/>
      <c r="H386" s="1"/>
      <c r="I386" s="1"/>
      <c r="J386" s="1"/>
      <c r="K386" s="1"/>
      <c r="L386" s="3899"/>
      <c r="M386" s="1"/>
      <c r="N386" s="1"/>
      <c r="O386" s="1"/>
      <c r="P386" s="1"/>
      <c r="Q386" s="1"/>
      <c r="R386" s="3899"/>
      <c r="S386" s="3"/>
      <c r="T386" s="1"/>
      <c r="U386" s="4"/>
      <c r="V386" s="1"/>
      <c r="W386" s="3899"/>
      <c r="X386" s="3"/>
      <c r="Y386" s="1"/>
      <c r="Z386" s="4"/>
      <c r="AA386" s="1"/>
      <c r="AB386" s="3899"/>
      <c r="AC386" s="3890"/>
      <c r="AD386" s="3890"/>
      <c r="AE386" s="3890"/>
      <c r="AF386" s="3890"/>
      <c r="AG386" s="1"/>
      <c r="AH386" s="1"/>
      <c r="AI386" s="1"/>
      <c r="AJ386" s="1"/>
    </row>
    <row r="387" spans="1:36" s="3528" customFormat="1">
      <c r="A387" s="1"/>
      <c r="B387" s="1"/>
      <c r="C387" s="3"/>
      <c r="D387" s="3"/>
      <c r="E387" s="3527"/>
      <c r="F387" s="1"/>
      <c r="G387" s="1"/>
      <c r="H387" s="1"/>
      <c r="I387" s="1"/>
      <c r="J387" s="1"/>
      <c r="K387" s="1"/>
      <c r="L387" s="3899"/>
      <c r="M387" s="1"/>
      <c r="N387" s="1"/>
      <c r="O387" s="1"/>
      <c r="P387" s="1"/>
      <c r="Q387" s="1"/>
      <c r="R387" s="3899"/>
      <c r="S387" s="3"/>
      <c r="T387" s="1"/>
      <c r="U387" s="4"/>
      <c r="V387" s="1"/>
      <c r="W387" s="3899"/>
      <c r="X387" s="3"/>
      <c r="Y387" s="1"/>
      <c r="Z387" s="4"/>
      <c r="AA387" s="1"/>
      <c r="AB387" s="3899"/>
      <c r="AC387" s="3890"/>
      <c r="AD387" s="3890"/>
      <c r="AE387" s="3890"/>
      <c r="AF387" s="3890"/>
      <c r="AG387" s="1"/>
      <c r="AH387" s="1"/>
      <c r="AI387" s="1"/>
      <c r="AJ387" s="1"/>
    </row>
    <row r="388" spans="1:36" s="3528" customFormat="1">
      <c r="A388" s="1"/>
      <c r="B388" s="1"/>
      <c r="C388" s="3"/>
      <c r="D388" s="3"/>
      <c r="E388" s="3527"/>
      <c r="F388" s="1"/>
      <c r="G388" s="1"/>
      <c r="H388" s="1"/>
      <c r="I388" s="1"/>
      <c r="J388" s="1"/>
      <c r="K388" s="1"/>
      <c r="L388" s="3899"/>
      <c r="M388" s="1"/>
      <c r="N388" s="1"/>
      <c r="O388" s="1"/>
      <c r="P388" s="1"/>
      <c r="Q388" s="1"/>
      <c r="R388" s="3899"/>
      <c r="S388" s="3"/>
      <c r="T388" s="1"/>
      <c r="U388" s="4"/>
      <c r="V388" s="1"/>
      <c r="W388" s="3899"/>
      <c r="X388" s="3"/>
      <c r="Y388" s="1"/>
      <c r="Z388" s="4"/>
      <c r="AA388" s="1"/>
      <c r="AB388" s="3899"/>
      <c r="AC388" s="3890"/>
      <c r="AD388" s="3890"/>
      <c r="AE388" s="3890"/>
      <c r="AF388" s="3890"/>
      <c r="AG388" s="1"/>
      <c r="AH388" s="1"/>
      <c r="AI388" s="1"/>
      <c r="AJ388" s="1"/>
    </row>
    <row r="389" spans="1:36" s="3528" customFormat="1">
      <c r="A389" s="1"/>
      <c r="B389" s="1"/>
      <c r="C389" s="3"/>
      <c r="D389" s="3"/>
      <c r="E389" s="3527"/>
      <c r="F389" s="1"/>
      <c r="G389" s="1"/>
      <c r="H389" s="1"/>
      <c r="I389" s="1"/>
      <c r="J389" s="1"/>
      <c r="K389" s="1"/>
      <c r="L389" s="3899"/>
      <c r="M389" s="1"/>
      <c r="N389" s="1"/>
      <c r="O389" s="1"/>
      <c r="P389" s="1"/>
      <c r="Q389" s="1"/>
      <c r="R389" s="3899"/>
      <c r="S389" s="3"/>
      <c r="T389" s="1"/>
      <c r="U389" s="4"/>
      <c r="V389" s="1"/>
      <c r="W389" s="3899"/>
      <c r="X389" s="3"/>
      <c r="Y389" s="1"/>
      <c r="Z389" s="4"/>
      <c r="AA389" s="1"/>
      <c r="AB389" s="3899"/>
      <c r="AC389" s="3890"/>
      <c r="AD389" s="3890"/>
      <c r="AE389" s="3890"/>
      <c r="AF389" s="3890"/>
      <c r="AG389" s="1"/>
      <c r="AH389" s="1"/>
      <c r="AI389" s="1"/>
      <c r="AJ389" s="1"/>
    </row>
    <row r="390" spans="1:36" s="3528" customFormat="1">
      <c r="A390" s="1"/>
      <c r="B390" s="1"/>
      <c r="C390" s="3"/>
      <c r="D390" s="3"/>
      <c r="E390" s="3527"/>
      <c r="F390" s="1"/>
      <c r="G390" s="1"/>
      <c r="H390" s="1"/>
      <c r="I390" s="1"/>
      <c r="J390" s="1"/>
      <c r="K390" s="1"/>
      <c r="L390" s="3899"/>
      <c r="M390" s="1"/>
      <c r="N390" s="1"/>
      <c r="O390" s="1"/>
      <c r="P390" s="1"/>
      <c r="Q390" s="1"/>
      <c r="R390" s="3899"/>
      <c r="S390" s="3"/>
      <c r="T390" s="1"/>
      <c r="U390" s="4"/>
      <c r="V390" s="1"/>
      <c r="W390" s="3899"/>
      <c r="X390" s="3"/>
      <c r="Y390" s="1"/>
      <c r="Z390" s="4"/>
      <c r="AA390" s="1"/>
      <c r="AB390" s="3899"/>
      <c r="AC390" s="3890"/>
      <c r="AD390" s="3890"/>
      <c r="AE390" s="3890"/>
      <c r="AF390" s="3890"/>
      <c r="AG390" s="1"/>
      <c r="AH390" s="1"/>
      <c r="AI390" s="1"/>
      <c r="AJ390" s="1"/>
    </row>
    <row r="391" spans="1:36" s="3528" customFormat="1">
      <c r="A391" s="1"/>
      <c r="B391" s="1"/>
      <c r="C391" s="3"/>
      <c r="D391" s="3"/>
      <c r="E391" s="3527"/>
      <c r="F391" s="1"/>
      <c r="G391" s="1"/>
      <c r="H391" s="1"/>
      <c r="I391" s="1"/>
      <c r="J391" s="1"/>
      <c r="K391" s="1"/>
      <c r="L391" s="3899"/>
      <c r="M391" s="1"/>
      <c r="N391" s="1"/>
      <c r="O391" s="1"/>
      <c r="P391" s="1"/>
      <c r="Q391" s="1"/>
      <c r="R391" s="3899"/>
      <c r="S391" s="3"/>
      <c r="T391" s="1"/>
      <c r="U391" s="4"/>
      <c r="V391" s="1"/>
      <c r="W391" s="3899"/>
      <c r="X391" s="3"/>
      <c r="Y391" s="1"/>
      <c r="Z391" s="4"/>
      <c r="AA391" s="1"/>
      <c r="AB391" s="3899"/>
      <c r="AC391" s="3890"/>
      <c r="AD391" s="3890"/>
      <c r="AE391" s="3890"/>
      <c r="AF391" s="3890"/>
      <c r="AG391" s="1"/>
      <c r="AH391" s="1"/>
      <c r="AI391" s="1"/>
      <c r="AJ391" s="1"/>
    </row>
    <row r="392" spans="1:36" s="3528" customFormat="1">
      <c r="A392" s="1"/>
      <c r="B392" s="1"/>
      <c r="C392" s="3"/>
      <c r="D392" s="3"/>
      <c r="E392" s="3527"/>
      <c r="F392" s="1"/>
      <c r="G392" s="1"/>
      <c r="H392" s="1"/>
      <c r="I392" s="1"/>
      <c r="J392" s="1"/>
      <c r="K392" s="1"/>
      <c r="L392" s="3899"/>
      <c r="M392" s="1"/>
      <c r="N392" s="1"/>
      <c r="O392" s="1"/>
      <c r="P392" s="1"/>
      <c r="Q392" s="1"/>
      <c r="R392" s="3899"/>
      <c r="S392" s="3"/>
      <c r="T392" s="1"/>
      <c r="U392" s="4"/>
      <c r="V392" s="1"/>
      <c r="W392" s="3899"/>
      <c r="X392" s="3"/>
      <c r="Y392" s="1"/>
      <c r="Z392" s="4"/>
      <c r="AA392" s="1"/>
      <c r="AB392" s="3899"/>
      <c r="AC392" s="3890"/>
      <c r="AD392" s="3890"/>
      <c r="AE392" s="3890"/>
      <c r="AF392" s="3890"/>
      <c r="AG392" s="1"/>
      <c r="AH392" s="1"/>
      <c r="AI392" s="1"/>
      <c r="AJ392" s="1"/>
    </row>
    <row r="393" spans="1:36" s="3528" customFormat="1">
      <c r="A393" s="1"/>
      <c r="B393" s="1"/>
      <c r="C393" s="3"/>
      <c r="D393" s="3"/>
      <c r="E393" s="3527"/>
      <c r="F393" s="1"/>
      <c r="G393" s="1"/>
      <c r="H393" s="1"/>
      <c r="I393" s="1"/>
      <c r="J393" s="1"/>
      <c r="K393" s="1"/>
      <c r="L393" s="3899"/>
      <c r="M393" s="1"/>
      <c r="N393" s="1"/>
      <c r="O393" s="1"/>
      <c r="P393" s="1"/>
      <c r="Q393" s="1"/>
      <c r="R393" s="3899"/>
      <c r="S393" s="3"/>
      <c r="T393" s="1"/>
      <c r="U393" s="4"/>
      <c r="V393" s="1"/>
      <c r="W393" s="3899"/>
      <c r="X393" s="3"/>
      <c r="Y393" s="1"/>
      <c r="Z393" s="4"/>
      <c r="AA393" s="1"/>
      <c r="AB393" s="3899"/>
      <c r="AC393" s="3890"/>
      <c r="AD393" s="3890"/>
      <c r="AE393" s="3890"/>
      <c r="AF393" s="3890"/>
      <c r="AG393" s="1"/>
      <c r="AH393" s="1"/>
      <c r="AI393" s="1"/>
      <c r="AJ393" s="1"/>
    </row>
    <row r="394" spans="1:36" s="3528" customFormat="1">
      <c r="A394" s="1"/>
      <c r="B394" s="1"/>
      <c r="C394" s="3"/>
      <c r="D394" s="3"/>
      <c r="E394" s="3527"/>
      <c r="F394" s="1"/>
      <c r="G394" s="1"/>
      <c r="H394" s="1"/>
      <c r="I394" s="1"/>
      <c r="J394" s="1"/>
      <c r="K394" s="1"/>
      <c r="L394" s="3899"/>
      <c r="M394" s="1"/>
      <c r="N394" s="1"/>
      <c r="O394" s="1"/>
      <c r="P394" s="1"/>
      <c r="Q394" s="1"/>
      <c r="R394" s="3899"/>
      <c r="S394" s="3"/>
      <c r="T394" s="1"/>
      <c r="U394" s="4"/>
      <c r="V394" s="1"/>
      <c r="W394" s="3899"/>
      <c r="X394" s="3"/>
      <c r="Y394" s="1"/>
      <c r="Z394" s="4"/>
      <c r="AA394" s="1"/>
      <c r="AB394" s="3899"/>
      <c r="AC394" s="3890"/>
      <c r="AD394" s="3890"/>
      <c r="AE394" s="3890"/>
      <c r="AF394" s="3890"/>
      <c r="AG394" s="1"/>
      <c r="AH394" s="1"/>
      <c r="AI394" s="1"/>
      <c r="AJ394" s="1"/>
    </row>
    <row r="395" spans="1:36" s="3528" customFormat="1">
      <c r="A395" s="1"/>
      <c r="B395" s="1"/>
      <c r="C395" s="3"/>
      <c r="D395" s="3"/>
      <c r="E395" s="3527"/>
      <c r="F395" s="1"/>
      <c r="G395" s="1"/>
      <c r="H395" s="1"/>
      <c r="I395" s="1"/>
      <c r="J395" s="1"/>
      <c r="K395" s="1"/>
      <c r="L395" s="3899"/>
      <c r="M395" s="1"/>
      <c r="N395" s="1"/>
      <c r="O395" s="1"/>
      <c r="P395" s="1"/>
      <c r="Q395" s="1"/>
      <c r="R395" s="3899"/>
      <c r="S395" s="3"/>
      <c r="T395" s="1"/>
      <c r="U395" s="4"/>
      <c r="V395" s="1"/>
      <c r="W395" s="3899"/>
      <c r="X395" s="3"/>
      <c r="Y395" s="1"/>
      <c r="Z395" s="4"/>
      <c r="AA395" s="1"/>
      <c r="AB395" s="3899"/>
      <c r="AC395" s="3890"/>
      <c r="AD395" s="3890"/>
      <c r="AE395" s="3890"/>
      <c r="AF395" s="3890"/>
      <c r="AG395" s="1"/>
      <c r="AH395" s="1"/>
      <c r="AI395" s="1"/>
      <c r="AJ395" s="1"/>
    </row>
    <row r="396" spans="1:36" s="3528" customFormat="1">
      <c r="A396" s="1"/>
      <c r="B396" s="1"/>
      <c r="C396" s="3"/>
      <c r="D396" s="3"/>
      <c r="E396" s="3527"/>
      <c r="F396" s="1"/>
      <c r="G396" s="1"/>
      <c r="H396" s="1"/>
      <c r="I396" s="1"/>
      <c r="J396" s="1"/>
      <c r="K396" s="1"/>
      <c r="L396" s="3899"/>
      <c r="M396" s="1"/>
      <c r="N396" s="1"/>
      <c r="O396" s="1"/>
      <c r="P396" s="1"/>
      <c r="Q396" s="1"/>
      <c r="R396" s="3899"/>
      <c r="S396" s="3"/>
      <c r="T396" s="1"/>
      <c r="U396" s="4"/>
      <c r="V396" s="1"/>
      <c r="W396" s="3899"/>
      <c r="X396" s="3"/>
      <c r="Y396" s="1"/>
      <c r="Z396" s="4"/>
      <c r="AA396" s="1"/>
      <c r="AB396" s="3899"/>
      <c r="AC396" s="3890"/>
      <c r="AD396" s="3890"/>
      <c r="AE396" s="3890"/>
      <c r="AF396" s="3890"/>
      <c r="AG396" s="1"/>
      <c r="AH396" s="1"/>
      <c r="AI396" s="1"/>
      <c r="AJ396" s="1"/>
    </row>
    <row r="397" spans="1:36" s="3528" customFormat="1">
      <c r="A397" s="1"/>
      <c r="B397" s="1"/>
      <c r="C397" s="3"/>
      <c r="D397" s="3"/>
      <c r="E397" s="3527"/>
      <c r="F397" s="1"/>
      <c r="G397" s="1"/>
      <c r="H397" s="1"/>
      <c r="I397" s="1"/>
      <c r="J397" s="1"/>
      <c r="K397" s="1"/>
      <c r="L397" s="3899"/>
      <c r="M397" s="1"/>
      <c r="N397" s="1"/>
      <c r="O397" s="1"/>
      <c r="P397" s="1"/>
      <c r="Q397" s="1"/>
      <c r="R397" s="3899"/>
      <c r="S397" s="3"/>
      <c r="T397" s="1"/>
      <c r="U397" s="3529"/>
      <c r="V397" s="1"/>
      <c r="W397" s="3899"/>
      <c r="X397" s="3"/>
      <c r="Y397" s="1"/>
      <c r="Z397" s="3529"/>
      <c r="AA397" s="1"/>
      <c r="AB397" s="3899"/>
      <c r="AC397" s="3890"/>
      <c r="AD397" s="3890"/>
      <c r="AE397" s="3890"/>
      <c r="AF397" s="3890"/>
      <c r="AG397" s="1"/>
      <c r="AH397" s="1"/>
      <c r="AI397" s="1"/>
      <c r="AJ397" s="1"/>
    </row>
    <row r="398" spans="1:36" s="3528" customFormat="1">
      <c r="A398" s="1"/>
      <c r="B398" s="1"/>
      <c r="C398" s="3"/>
      <c r="D398" s="3"/>
      <c r="E398" s="3527"/>
      <c r="F398" s="1"/>
      <c r="G398" s="1"/>
      <c r="H398" s="1"/>
      <c r="I398" s="1"/>
      <c r="J398" s="1"/>
      <c r="K398" s="1"/>
      <c r="L398" s="3899"/>
      <c r="M398" s="1"/>
      <c r="N398" s="1"/>
      <c r="O398" s="1"/>
      <c r="P398" s="1"/>
      <c r="Q398" s="1"/>
      <c r="R398" s="3899"/>
      <c r="S398" s="3"/>
      <c r="T398" s="1"/>
      <c r="U398" s="3529"/>
      <c r="V398" s="1"/>
      <c r="W398" s="3899"/>
      <c r="X398" s="3"/>
      <c r="Y398" s="1"/>
      <c r="Z398" s="3529"/>
      <c r="AA398" s="1"/>
      <c r="AB398" s="3899"/>
      <c r="AC398" s="3890"/>
      <c r="AD398" s="3890"/>
      <c r="AE398" s="3890"/>
      <c r="AF398" s="3890"/>
      <c r="AG398" s="1"/>
      <c r="AH398" s="1"/>
      <c r="AI398" s="1"/>
      <c r="AJ398" s="1"/>
    </row>
    <row r="399" spans="1:36" s="3528" customFormat="1">
      <c r="A399" s="1"/>
      <c r="B399" s="1"/>
      <c r="C399" s="3"/>
      <c r="D399" s="3"/>
      <c r="E399" s="3527"/>
      <c r="F399" s="1"/>
      <c r="G399" s="1"/>
      <c r="H399" s="1"/>
      <c r="I399" s="1"/>
      <c r="J399" s="1"/>
      <c r="K399" s="1"/>
      <c r="L399" s="3899"/>
      <c r="M399" s="1"/>
      <c r="N399" s="1"/>
      <c r="O399" s="1"/>
      <c r="P399" s="1"/>
      <c r="Q399" s="1"/>
      <c r="R399" s="3899"/>
      <c r="S399" s="3"/>
      <c r="T399" s="1"/>
      <c r="U399" s="3529"/>
      <c r="V399" s="1"/>
      <c r="W399" s="3899"/>
      <c r="X399" s="3"/>
      <c r="Y399" s="1"/>
      <c r="Z399" s="3529"/>
      <c r="AA399" s="1"/>
      <c r="AB399" s="3899"/>
      <c r="AC399" s="3890"/>
      <c r="AD399" s="3890"/>
      <c r="AE399" s="3890"/>
      <c r="AF399" s="3890"/>
      <c r="AG399" s="1"/>
      <c r="AH399" s="1"/>
      <c r="AI399" s="1"/>
      <c r="AJ399" s="1"/>
    </row>
    <row r="400" spans="1:36" s="3528" customFormat="1">
      <c r="A400" s="1"/>
      <c r="B400" s="1"/>
      <c r="C400" s="3"/>
      <c r="D400" s="3"/>
      <c r="E400" s="3527"/>
      <c r="F400" s="1"/>
      <c r="G400" s="1"/>
      <c r="H400" s="1"/>
      <c r="I400" s="1"/>
      <c r="J400" s="1"/>
      <c r="K400" s="1"/>
      <c r="L400" s="3899"/>
      <c r="M400" s="1"/>
      <c r="N400" s="1"/>
      <c r="O400" s="1"/>
      <c r="P400" s="1"/>
      <c r="Q400" s="1"/>
      <c r="R400" s="3899"/>
      <c r="S400" s="3"/>
      <c r="T400" s="1"/>
      <c r="U400" s="3529"/>
      <c r="V400" s="1"/>
      <c r="W400" s="3899"/>
      <c r="X400" s="3"/>
      <c r="Y400" s="1"/>
      <c r="Z400" s="3529"/>
      <c r="AA400" s="1"/>
      <c r="AB400" s="3899"/>
      <c r="AC400" s="3890"/>
      <c r="AD400" s="3890"/>
      <c r="AE400" s="3890"/>
      <c r="AF400" s="3890"/>
      <c r="AG400" s="1"/>
      <c r="AH400" s="1"/>
      <c r="AI400" s="1"/>
      <c r="AJ400" s="1"/>
    </row>
    <row r="401" spans="1:36" s="3528" customFormat="1">
      <c r="A401" s="1"/>
      <c r="B401" s="1"/>
      <c r="C401" s="3"/>
      <c r="D401" s="3"/>
      <c r="E401" s="3527"/>
      <c r="F401" s="1"/>
      <c r="G401" s="1"/>
      <c r="H401" s="1"/>
      <c r="I401" s="1"/>
      <c r="J401" s="1"/>
      <c r="K401" s="1"/>
      <c r="L401" s="3899"/>
      <c r="M401" s="1"/>
      <c r="N401" s="1"/>
      <c r="O401" s="1"/>
      <c r="P401" s="1"/>
      <c r="Q401" s="1"/>
      <c r="R401" s="3899"/>
      <c r="S401" s="3"/>
      <c r="T401" s="1"/>
      <c r="U401" s="3529"/>
      <c r="V401" s="1"/>
      <c r="W401" s="3899"/>
      <c r="X401" s="3"/>
      <c r="Y401" s="1"/>
      <c r="Z401" s="3529"/>
      <c r="AA401" s="1"/>
      <c r="AB401" s="3899"/>
      <c r="AC401" s="3890"/>
      <c r="AD401" s="3890"/>
      <c r="AE401" s="3890"/>
      <c r="AF401" s="3890"/>
      <c r="AG401" s="1"/>
      <c r="AH401" s="1"/>
      <c r="AI401" s="1"/>
      <c r="AJ401" s="1"/>
    </row>
    <row r="402" spans="1:36" s="3528" customFormat="1">
      <c r="A402" s="1"/>
      <c r="B402" s="1"/>
      <c r="C402" s="3"/>
      <c r="D402" s="3"/>
      <c r="E402" s="3527"/>
      <c r="F402" s="1"/>
      <c r="G402" s="1"/>
      <c r="H402" s="1"/>
      <c r="I402" s="1"/>
      <c r="J402" s="1"/>
      <c r="K402" s="1"/>
      <c r="L402" s="3899"/>
      <c r="M402" s="1"/>
      <c r="N402" s="1"/>
      <c r="O402" s="1"/>
      <c r="P402" s="1"/>
      <c r="Q402" s="1"/>
      <c r="R402" s="3899"/>
      <c r="S402" s="3"/>
      <c r="T402" s="1"/>
      <c r="U402" s="3529"/>
      <c r="V402" s="1"/>
      <c r="W402" s="3899"/>
      <c r="X402" s="3"/>
      <c r="Y402" s="1"/>
      <c r="Z402" s="3529"/>
      <c r="AA402" s="1"/>
      <c r="AB402" s="3899"/>
      <c r="AC402" s="3890"/>
      <c r="AD402" s="3890"/>
      <c r="AE402" s="3890"/>
      <c r="AF402" s="3890"/>
      <c r="AG402" s="1"/>
      <c r="AH402" s="1"/>
      <c r="AI402" s="1"/>
      <c r="AJ402" s="1"/>
    </row>
    <row r="403" spans="1:36" s="3528" customFormat="1">
      <c r="A403" s="1"/>
      <c r="B403" s="1"/>
      <c r="C403" s="3"/>
      <c r="D403" s="3"/>
      <c r="E403" s="3527"/>
      <c r="F403" s="1"/>
      <c r="G403" s="1"/>
      <c r="H403" s="1"/>
      <c r="I403" s="1"/>
      <c r="J403" s="1"/>
      <c r="K403" s="1"/>
      <c r="L403" s="3899"/>
      <c r="M403" s="1"/>
      <c r="N403" s="1"/>
      <c r="O403" s="1"/>
      <c r="P403" s="1"/>
      <c r="Q403" s="1"/>
      <c r="R403" s="3899"/>
      <c r="S403" s="3"/>
      <c r="T403" s="1"/>
      <c r="U403" s="3529"/>
      <c r="V403" s="1"/>
      <c r="W403" s="3899"/>
      <c r="X403" s="3"/>
      <c r="Y403" s="1"/>
      <c r="Z403" s="3529"/>
      <c r="AA403" s="1"/>
      <c r="AB403" s="3899"/>
      <c r="AC403" s="3890"/>
      <c r="AD403" s="3890"/>
      <c r="AE403" s="3890"/>
      <c r="AF403" s="3890"/>
      <c r="AG403" s="1"/>
      <c r="AH403" s="1"/>
      <c r="AI403" s="1"/>
      <c r="AJ403" s="1"/>
    </row>
    <row r="404" spans="1:36" s="3528" customFormat="1">
      <c r="A404" s="1"/>
      <c r="B404" s="1"/>
      <c r="C404" s="3"/>
      <c r="D404" s="3"/>
      <c r="E404" s="3527"/>
      <c r="F404" s="1"/>
      <c r="G404" s="1"/>
      <c r="H404" s="1"/>
      <c r="I404" s="1"/>
      <c r="J404" s="1"/>
      <c r="K404" s="1"/>
      <c r="L404" s="3899"/>
      <c r="M404" s="1"/>
      <c r="N404" s="1"/>
      <c r="O404" s="1"/>
      <c r="P404" s="1"/>
      <c r="Q404" s="1"/>
      <c r="R404" s="3899"/>
      <c r="S404" s="3"/>
      <c r="T404" s="1"/>
      <c r="U404" s="3529"/>
      <c r="V404" s="1"/>
      <c r="W404" s="3899"/>
      <c r="X404" s="3"/>
      <c r="Y404" s="1"/>
      <c r="Z404" s="3529"/>
      <c r="AA404" s="1"/>
      <c r="AB404" s="3899"/>
      <c r="AC404" s="3890"/>
      <c r="AD404" s="3890"/>
      <c r="AE404" s="3890"/>
      <c r="AF404" s="3890"/>
      <c r="AG404" s="1"/>
      <c r="AH404" s="1"/>
      <c r="AI404" s="1"/>
      <c r="AJ404" s="1"/>
    </row>
    <row r="405" spans="1:36" s="3528" customFormat="1">
      <c r="A405" s="1"/>
      <c r="B405" s="1"/>
      <c r="C405" s="3"/>
      <c r="D405" s="3"/>
      <c r="E405" s="3527"/>
      <c r="F405" s="1"/>
      <c r="G405" s="1"/>
      <c r="H405" s="1"/>
      <c r="I405" s="1"/>
      <c r="J405" s="1"/>
      <c r="K405" s="1"/>
      <c r="L405" s="3899"/>
      <c r="M405" s="1"/>
      <c r="N405" s="1"/>
      <c r="O405" s="1"/>
      <c r="P405" s="1"/>
      <c r="Q405" s="1"/>
      <c r="R405" s="3899"/>
      <c r="S405" s="3"/>
      <c r="T405" s="1"/>
      <c r="U405" s="3529"/>
      <c r="V405" s="1"/>
      <c r="W405" s="3899"/>
      <c r="X405" s="3"/>
      <c r="Y405" s="1"/>
      <c r="Z405" s="3529"/>
      <c r="AA405" s="1"/>
      <c r="AB405" s="3899"/>
      <c r="AC405" s="3890"/>
      <c r="AD405" s="3890"/>
      <c r="AE405" s="3890"/>
      <c r="AF405" s="3890"/>
      <c r="AG405" s="1"/>
      <c r="AH405" s="1"/>
      <c r="AI405" s="1"/>
      <c r="AJ405" s="1"/>
    </row>
    <row r="406" spans="1:36" s="3528" customFormat="1">
      <c r="A406" s="1"/>
      <c r="B406" s="1"/>
      <c r="C406" s="3"/>
      <c r="D406" s="3"/>
      <c r="E406" s="3527"/>
      <c r="F406" s="1"/>
      <c r="G406" s="1"/>
      <c r="H406" s="1"/>
      <c r="I406" s="1"/>
      <c r="J406" s="1"/>
      <c r="K406" s="1"/>
      <c r="L406" s="3899"/>
      <c r="M406" s="1"/>
      <c r="N406" s="1"/>
      <c r="O406" s="1"/>
      <c r="P406" s="1"/>
      <c r="Q406" s="1"/>
      <c r="R406" s="3899"/>
      <c r="S406" s="3"/>
      <c r="T406" s="1"/>
      <c r="U406" s="3529"/>
      <c r="V406" s="1"/>
      <c r="W406" s="3899"/>
      <c r="X406" s="3"/>
      <c r="Y406" s="1"/>
      <c r="Z406" s="3529"/>
      <c r="AA406" s="1"/>
      <c r="AB406" s="3899"/>
      <c r="AC406" s="3890"/>
      <c r="AD406" s="3890"/>
      <c r="AE406" s="3890"/>
      <c r="AF406" s="3890"/>
      <c r="AG406" s="1"/>
      <c r="AH406" s="1"/>
      <c r="AI406" s="1"/>
      <c r="AJ406" s="1"/>
    </row>
    <row r="407" spans="1:36" s="3528" customFormat="1">
      <c r="A407" s="1"/>
      <c r="B407" s="1"/>
      <c r="C407" s="3"/>
      <c r="D407" s="3"/>
      <c r="E407" s="3527"/>
      <c r="F407" s="1"/>
      <c r="G407" s="1"/>
      <c r="H407" s="1"/>
      <c r="I407" s="1"/>
      <c r="J407" s="1"/>
      <c r="K407" s="1"/>
      <c r="L407" s="3899"/>
      <c r="M407" s="1"/>
      <c r="N407" s="1"/>
      <c r="O407" s="1"/>
      <c r="P407" s="1"/>
      <c r="Q407" s="1"/>
      <c r="R407" s="3899"/>
      <c r="S407" s="3"/>
      <c r="T407" s="1"/>
      <c r="U407" s="3529"/>
      <c r="V407" s="1"/>
      <c r="W407" s="3899"/>
      <c r="X407" s="3"/>
      <c r="Y407" s="1"/>
      <c r="Z407" s="3529"/>
      <c r="AA407" s="1"/>
      <c r="AB407" s="3899"/>
      <c r="AC407" s="3890"/>
      <c r="AD407" s="3890"/>
      <c r="AE407" s="3890"/>
      <c r="AF407" s="3890"/>
      <c r="AG407" s="1"/>
      <c r="AH407" s="1"/>
      <c r="AI407" s="1"/>
      <c r="AJ407" s="1"/>
    </row>
    <row r="408" spans="1:36" s="3528" customFormat="1">
      <c r="A408" s="1"/>
      <c r="B408" s="1"/>
      <c r="C408" s="3"/>
      <c r="D408" s="3"/>
      <c r="E408" s="3527"/>
      <c r="F408" s="1"/>
      <c r="G408" s="1"/>
      <c r="H408" s="1"/>
      <c r="I408" s="1"/>
      <c r="J408" s="1"/>
      <c r="K408" s="1"/>
      <c r="L408" s="3899"/>
      <c r="M408" s="1"/>
      <c r="N408" s="1"/>
      <c r="O408" s="1"/>
      <c r="P408" s="1"/>
      <c r="Q408" s="1"/>
      <c r="R408" s="3899"/>
      <c r="S408" s="3"/>
      <c r="T408" s="1"/>
      <c r="U408" s="3529"/>
      <c r="V408" s="1"/>
      <c r="W408" s="3899"/>
      <c r="X408" s="3"/>
      <c r="Y408" s="1"/>
      <c r="Z408" s="3529"/>
      <c r="AA408" s="1"/>
      <c r="AB408" s="3899"/>
      <c r="AC408" s="3890"/>
      <c r="AD408" s="3890"/>
      <c r="AE408" s="3890"/>
      <c r="AF408" s="3890"/>
      <c r="AG408" s="1"/>
      <c r="AH408" s="1"/>
      <c r="AI408" s="1"/>
      <c r="AJ408" s="1"/>
    </row>
    <row r="409" spans="1:36" s="3528" customFormat="1">
      <c r="A409" s="1"/>
      <c r="B409" s="1"/>
      <c r="C409" s="3"/>
      <c r="D409" s="3"/>
      <c r="E409" s="3527"/>
      <c r="F409" s="1"/>
      <c r="G409" s="1"/>
      <c r="H409" s="1"/>
      <c r="I409" s="1"/>
      <c r="J409" s="1"/>
      <c r="K409" s="1"/>
      <c r="L409" s="3899"/>
      <c r="M409" s="1"/>
      <c r="N409" s="1"/>
      <c r="O409" s="1"/>
      <c r="P409" s="1"/>
      <c r="Q409" s="1"/>
      <c r="R409" s="3899"/>
      <c r="S409" s="3"/>
      <c r="T409" s="1"/>
      <c r="U409" s="3529"/>
      <c r="V409" s="1"/>
      <c r="W409" s="3899"/>
      <c r="X409" s="3"/>
      <c r="Y409" s="1"/>
      <c r="Z409" s="3529"/>
      <c r="AA409" s="1"/>
      <c r="AB409" s="3899"/>
      <c r="AC409" s="3890"/>
      <c r="AD409" s="3890"/>
      <c r="AE409" s="3890"/>
      <c r="AF409" s="3890"/>
      <c r="AG409" s="1"/>
      <c r="AH409" s="1"/>
      <c r="AI409" s="1"/>
      <c r="AJ409" s="1"/>
    </row>
    <row r="410" spans="1:36" s="3528" customFormat="1">
      <c r="A410" s="1"/>
      <c r="B410" s="1"/>
      <c r="C410" s="3"/>
      <c r="D410" s="3"/>
      <c r="E410" s="3527"/>
      <c r="F410" s="1"/>
      <c r="G410" s="1"/>
      <c r="H410" s="1"/>
      <c r="I410" s="1"/>
      <c r="J410" s="1"/>
      <c r="K410" s="1"/>
      <c r="L410" s="3899"/>
      <c r="M410" s="1"/>
      <c r="N410" s="1"/>
      <c r="O410" s="1"/>
      <c r="P410" s="1"/>
      <c r="Q410" s="1"/>
      <c r="R410" s="3899"/>
      <c r="S410" s="3"/>
      <c r="T410" s="1"/>
      <c r="U410" s="3529"/>
      <c r="V410" s="1"/>
      <c r="W410" s="3899"/>
      <c r="X410" s="3"/>
      <c r="Y410" s="1"/>
      <c r="Z410" s="3529"/>
      <c r="AA410" s="1"/>
      <c r="AB410" s="3899"/>
      <c r="AC410" s="3890"/>
      <c r="AD410" s="3890"/>
      <c r="AE410" s="3890"/>
      <c r="AF410" s="3890"/>
      <c r="AG410" s="1"/>
      <c r="AH410" s="1"/>
      <c r="AI410" s="1"/>
      <c r="AJ410" s="1"/>
    </row>
    <row r="411" spans="1:36" s="3528" customFormat="1">
      <c r="A411" s="1"/>
      <c r="B411" s="1"/>
      <c r="C411" s="3"/>
      <c r="D411" s="3"/>
      <c r="E411" s="3527"/>
      <c r="F411" s="1"/>
      <c r="G411" s="1"/>
      <c r="H411" s="1"/>
      <c r="I411" s="1"/>
      <c r="J411" s="1"/>
      <c r="K411" s="1"/>
      <c r="L411" s="3899"/>
      <c r="M411" s="1"/>
      <c r="N411" s="1"/>
      <c r="O411" s="1"/>
      <c r="P411" s="1"/>
      <c r="Q411" s="1"/>
      <c r="R411" s="3899"/>
      <c r="S411" s="3"/>
      <c r="T411" s="1"/>
      <c r="U411" s="3529"/>
      <c r="V411" s="1"/>
      <c r="W411" s="3899"/>
      <c r="X411" s="3"/>
      <c r="Y411" s="1"/>
      <c r="Z411" s="3529"/>
      <c r="AA411" s="1"/>
      <c r="AB411" s="3899"/>
      <c r="AC411" s="3890"/>
      <c r="AD411" s="3890"/>
      <c r="AE411" s="3890"/>
      <c r="AF411" s="3890"/>
      <c r="AG411" s="1"/>
      <c r="AH411" s="1"/>
      <c r="AI411" s="1"/>
      <c r="AJ411" s="1"/>
    </row>
    <row r="412" spans="1:36" s="3528" customFormat="1">
      <c r="A412" s="1"/>
      <c r="B412" s="1"/>
      <c r="C412" s="3"/>
      <c r="D412" s="3"/>
      <c r="E412" s="3527"/>
      <c r="F412" s="1"/>
      <c r="G412" s="1"/>
      <c r="H412" s="1"/>
      <c r="I412" s="1"/>
      <c r="J412" s="1"/>
      <c r="K412" s="1"/>
      <c r="L412" s="3899"/>
      <c r="M412" s="1"/>
      <c r="N412" s="1"/>
      <c r="O412" s="1"/>
      <c r="P412" s="1"/>
      <c r="Q412" s="1"/>
      <c r="R412" s="3899"/>
      <c r="S412" s="3"/>
      <c r="T412" s="1"/>
      <c r="U412" s="3529"/>
      <c r="V412" s="1"/>
      <c r="W412" s="3899"/>
      <c r="X412" s="3"/>
      <c r="Y412" s="1"/>
      <c r="Z412" s="3529"/>
      <c r="AA412" s="1"/>
      <c r="AB412" s="3899"/>
      <c r="AC412" s="3890"/>
      <c r="AD412" s="3890"/>
      <c r="AE412" s="3890"/>
      <c r="AF412" s="3890"/>
      <c r="AG412" s="1"/>
      <c r="AH412" s="1"/>
      <c r="AI412" s="1"/>
      <c r="AJ412" s="1"/>
    </row>
    <row r="413" spans="1:36" s="3528" customFormat="1">
      <c r="A413" s="1"/>
      <c r="B413" s="1"/>
      <c r="C413" s="3"/>
      <c r="D413" s="3"/>
      <c r="E413" s="3527"/>
      <c r="F413" s="1"/>
      <c r="G413" s="1"/>
      <c r="H413" s="1"/>
      <c r="I413" s="1"/>
      <c r="J413" s="1"/>
      <c r="K413" s="1"/>
      <c r="L413" s="3899"/>
      <c r="M413" s="1"/>
      <c r="N413" s="1"/>
      <c r="O413" s="1"/>
      <c r="P413" s="1"/>
      <c r="Q413" s="1"/>
      <c r="R413" s="3899"/>
      <c r="S413" s="3"/>
      <c r="T413" s="1"/>
      <c r="U413" s="3529"/>
      <c r="V413" s="1"/>
      <c r="W413" s="3899"/>
      <c r="X413" s="3"/>
      <c r="Y413" s="1"/>
      <c r="Z413" s="3529"/>
      <c r="AA413" s="1"/>
      <c r="AB413" s="3899"/>
      <c r="AC413" s="3890"/>
      <c r="AD413" s="3890"/>
      <c r="AE413" s="3890"/>
      <c r="AF413" s="3890"/>
      <c r="AG413" s="1"/>
      <c r="AH413" s="1"/>
      <c r="AI413" s="1"/>
      <c r="AJ413" s="1"/>
    </row>
    <row r="414" spans="1:36" s="3528" customFormat="1">
      <c r="A414" s="1"/>
      <c r="B414" s="1"/>
      <c r="C414" s="3"/>
      <c r="D414" s="3"/>
      <c r="E414" s="3527"/>
      <c r="F414" s="1"/>
      <c r="G414" s="1"/>
      <c r="H414" s="1"/>
      <c r="I414" s="1"/>
      <c r="J414" s="1"/>
      <c r="K414" s="1"/>
      <c r="L414" s="3899"/>
      <c r="M414" s="1"/>
      <c r="N414" s="1"/>
      <c r="O414" s="1"/>
      <c r="P414" s="1"/>
      <c r="Q414" s="1"/>
      <c r="R414" s="3899"/>
      <c r="S414" s="3"/>
      <c r="T414" s="1"/>
      <c r="U414" s="3529"/>
      <c r="V414" s="1"/>
      <c r="W414" s="3899"/>
      <c r="X414" s="3"/>
      <c r="Y414" s="1"/>
      <c r="Z414" s="3529"/>
      <c r="AA414" s="1"/>
      <c r="AB414" s="3899"/>
      <c r="AC414" s="3890"/>
      <c r="AD414" s="3890"/>
      <c r="AE414" s="3890"/>
      <c r="AF414" s="3890"/>
      <c r="AG414" s="1"/>
      <c r="AH414" s="1"/>
      <c r="AI414" s="1"/>
      <c r="AJ414" s="1"/>
    </row>
    <row r="415" spans="1:36" s="3528" customFormat="1">
      <c r="A415" s="1"/>
      <c r="B415" s="1"/>
      <c r="C415" s="3"/>
      <c r="D415" s="3"/>
      <c r="E415" s="3527"/>
      <c r="F415" s="1"/>
      <c r="G415" s="1"/>
      <c r="H415" s="1"/>
      <c r="I415" s="1"/>
      <c r="J415" s="1"/>
      <c r="K415" s="1"/>
      <c r="L415" s="3899"/>
      <c r="M415" s="1"/>
      <c r="N415" s="1"/>
      <c r="O415" s="1"/>
      <c r="P415" s="1"/>
      <c r="Q415" s="1"/>
      <c r="R415" s="3899"/>
      <c r="S415" s="3"/>
      <c r="T415" s="1"/>
      <c r="U415" s="3529"/>
      <c r="V415" s="1"/>
      <c r="W415" s="3899"/>
      <c r="X415" s="3"/>
      <c r="Y415" s="1"/>
      <c r="Z415" s="3529"/>
      <c r="AA415" s="1"/>
      <c r="AB415" s="3899"/>
      <c r="AC415" s="3890"/>
      <c r="AD415" s="3890"/>
      <c r="AE415" s="3890"/>
      <c r="AF415" s="3890"/>
      <c r="AG415" s="1"/>
      <c r="AH415" s="1"/>
      <c r="AI415" s="1"/>
      <c r="AJ415" s="1"/>
    </row>
    <row r="416" spans="1:36" s="3528" customFormat="1">
      <c r="A416" s="1"/>
      <c r="B416" s="1"/>
      <c r="C416" s="3"/>
      <c r="D416" s="3"/>
      <c r="E416" s="3527"/>
      <c r="F416" s="1"/>
      <c r="G416" s="1"/>
      <c r="H416" s="1"/>
      <c r="I416" s="1"/>
      <c r="J416" s="1"/>
      <c r="K416" s="1"/>
      <c r="L416" s="3899"/>
      <c r="M416" s="1"/>
      <c r="N416" s="1"/>
      <c r="O416" s="1"/>
      <c r="P416" s="1"/>
      <c r="Q416" s="1"/>
      <c r="R416" s="3899"/>
      <c r="S416" s="3"/>
      <c r="T416" s="1"/>
      <c r="U416" s="3529"/>
      <c r="V416" s="1"/>
      <c r="W416" s="3899"/>
      <c r="X416" s="3"/>
      <c r="Y416" s="1"/>
      <c r="Z416" s="3529"/>
      <c r="AA416" s="1"/>
      <c r="AB416" s="3899"/>
      <c r="AC416" s="3890"/>
      <c r="AD416" s="3890"/>
      <c r="AE416" s="3890"/>
      <c r="AF416" s="3890"/>
      <c r="AG416" s="1"/>
      <c r="AH416" s="1"/>
      <c r="AI416" s="1"/>
      <c r="AJ416" s="1"/>
    </row>
    <row r="417" spans="1:36" s="3528" customFormat="1">
      <c r="A417" s="1"/>
      <c r="B417" s="1"/>
      <c r="C417" s="3"/>
      <c r="D417" s="3"/>
      <c r="E417" s="3527"/>
      <c r="F417" s="1"/>
      <c r="G417" s="1"/>
      <c r="H417" s="1"/>
      <c r="I417" s="1"/>
      <c r="J417" s="1"/>
      <c r="K417" s="1"/>
      <c r="L417" s="3899"/>
      <c r="M417" s="1"/>
      <c r="N417" s="1"/>
      <c r="O417" s="1"/>
      <c r="P417" s="1"/>
      <c r="Q417" s="1"/>
      <c r="R417" s="3899"/>
      <c r="S417" s="3"/>
      <c r="T417" s="1"/>
      <c r="U417" s="3529"/>
      <c r="V417" s="1"/>
      <c r="W417" s="3899"/>
      <c r="X417" s="3"/>
      <c r="Y417" s="1"/>
      <c r="Z417" s="3529"/>
      <c r="AA417" s="1"/>
      <c r="AB417" s="3899"/>
      <c r="AC417" s="3890"/>
      <c r="AD417" s="3890"/>
      <c r="AE417" s="3890"/>
      <c r="AF417" s="3890"/>
      <c r="AG417" s="1"/>
      <c r="AH417" s="1"/>
      <c r="AI417" s="1"/>
      <c r="AJ417" s="1"/>
    </row>
    <row r="418" spans="1:36" s="3528" customFormat="1">
      <c r="A418" s="1"/>
      <c r="B418" s="1"/>
      <c r="C418" s="3"/>
      <c r="D418" s="3"/>
      <c r="E418" s="3527"/>
      <c r="F418" s="1"/>
      <c r="G418" s="1"/>
      <c r="H418" s="1"/>
      <c r="I418" s="1"/>
      <c r="J418" s="1"/>
      <c r="K418" s="1"/>
      <c r="L418" s="3899"/>
      <c r="M418" s="1"/>
      <c r="N418" s="1"/>
      <c r="O418" s="1"/>
      <c r="P418" s="1"/>
      <c r="Q418" s="1"/>
      <c r="R418" s="3899"/>
      <c r="S418" s="3"/>
      <c r="T418" s="1"/>
      <c r="U418" s="3529"/>
      <c r="V418" s="1"/>
      <c r="W418" s="3899"/>
      <c r="X418" s="3"/>
      <c r="Y418" s="1"/>
      <c r="Z418" s="3529"/>
      <c r="AA418" s="1"/>
      <c r="AB418" s="3899"/>
      <c r="AC418" s="3890"/>
      <c r="AD418" s="3890"/>
      <c r="AE418" s="3890"/>
      <c r="AF418" s="3890"/>
      <c r="AG418" s="1"/>
      <c r="AH418" s="1"/>
      <c r="AI418" s="1"/>
      <c r="AJ418" s="1"/>
    </row>
    <row r="419" spans="1:36" s="3528" customFormat="1">
      <c r="A419" s="1"/>
      <c r="B419" s="1"/>
      <c r="C419" s="3"/>
      <c r="D419" s="3"/>
      <c r="E419" s="3527"/>
      <c r="F419" s="1"/>
      <c r="G419" s="1"/>
      <c r="H419" s="1"/>
      <c r="I419" s="1"/>
      <c r="J419" s="1"/>
      <c r="K419" s="1"/>
      <c r="L419" s="3899"/>
      <c r="M419" s="1"/>
      <c r="N419" s="1"/>
      <c r="O419" s="1"/>
      <c r="P419" s="1"/>
      <c r="Q419" s="1"/>
      <c r="R419" s="3899"/>
      <c r="S419" s="3"/>
      <c r="T419" s="1"/>
      <c r="U419" s="3529"/>
      <c r="V419" s="1"/>
      <c r="W419" s="3899"/>
      <c r="X419" s="3"/>
      <c r="Y419" s="1"/>
      <c r="Z419" s="3529"/>
      <c r="AA419" s="1"/>
      <c r="AB419" s="3899"/>
      <c r="AC419" s="3890"/>
      <c r="AD419" s="3890"/>
      <c r="AE419" s="3890"/>
      <c r="AF419" s="3890"/>
      <c r="AG419" s="1"/>
      <c r="AH419" s="1"/>
      <c r="AI419" s="1"/>
      <c r="AJ419" s="1"/>
    </row>
    <row r="420" spans="1:36" s="3528" customFormat="1">
      <c r="A420" s="1"/>
      <c r="B420" s="1"/>
      <c r="C420" s="3"/>
      <c r="D420" s="3"/>
      <c r="E420" s="3527"/>
      <c r="F420" s="1"/>
      <c r="G420" s="1"/>
      <c r="H420" s="1"/>
      <c r="I420" s="1"/>
      <c r="J420" s="1"/>
      <c r="K420" s="1"/>
      <c r="L420" s="3899"/>
      <c r="M420" s="1"/>
      <c r="N420" s="1"/>
      <c r="O420" s="1"/>
      <c r="P420" s="1"/>
      <c r="Q420" s="1"/>
      <c r="R420" s="3899"/>
      <c r="S420" s="3"/>
      <c r="T420" s="1"/>
      <c r="U420" s="3529"/>
      <c r="V420" s="1"/>
      <c r="W420" s="3899"/>
      <c r="X420" s="3"/>
      <c r="Y420" s="1"/>
      <c r="Z420" s="3529"/>
      <c r="AA420" s="1"/>
      <c r="AB420" s="3899"/>
      <c r="AC420" s="3890"/>
      <c r="AD420" s="3890"/>
      <c r="AE420" s="3890"/>
      <c r="AF420" s="3890"/>
      <c r="AG420" s="1"/>
      <c r="AH420" s="1"/>
      <c r="AI420" s="1"/>
      <c r="AJ420" s="1"/>
    </row>
    <row r="421" spans="1:36" s="3528" customFormat="1">
      <c r="A421" s="1"/>
      <c r="B421" s="1"/>
      <c r="C421" s="3"/>
      <c r="D421" s="3"/>
      <c r="E421" s="3527"/>
      <c r="F421" s="1"/>
      <c r="G421" s="1"/>
      <c r="H421" s="1"/>
      <c r="I421" s="1"/>
      <c r="J421" s="1"/>
      <c r="K421" s="1"/>
      <c r="L421" s="3899"/>
      <c r="M421" s="1"/>
      <c r="N421" s="1"/>
      <c r="O421" s="1"/>
      <c r="P421" s="1"/>
      <c r="Q421" s="1"/>
      <c r="R421" s="3899"/>
      <c r="S421" s="3"/>
      <c r="T421" s="1"/>
      <c r="U421" s="3529"/>
      <c r="V421" s="1"/>
      <c r="W421" s="3899"/>
      <c r="X421" s="3"/>
      <c r="Y421" s="1"/>
      <c r="Z421" s="3529"/>
      <c r="AA421" s="1"/>
      <c r="AB421" s="3899"/>
      <c r="AC421" s="3890"/>
      <c r="AD421" s="3890"/>
      <c r="AE421" s="3890"/>
      <c r="AF421" s="3890"/>
      <c r="AG421" s="1"/>
      <c r="AH421" s="1"/>
      <c r="AI421" s="1"/>
      <c r="AJ421" s="1"/>
    </row>
    <row r="422" spans="1:36" s="3528" customFormat="1">
      <c r="A422" s="1"/>
      <c r="B422" s="1"/>
      <c r="C422" s="3"/>
      <c r="D422" s="3"/>
      <c r="E422" s="3527"/>
      <c r="F422" s="1"/>
      <c r="G422" s="1"/>
      <c r="H422" s="1"/>
      <c r="I422" s="1"/>
      <c r="J422" s="1"/>
      <c r="K422" s="1"/>
      <c r="L422" s="3899"/>
      <c r="M422" s="1"/>
      <c r="N422" s="1"/>
      <c r="O422" s="1"/>
      <c r="P422" s="1"/>
      <c r="Q422" s="1"/>
      <c r="R422" s="3899"/>
      <c r="S422" s="3"/>
      <c r="T422" s="1"/>
      <c r="U422" s="3529"/>
      <c r="V422" s="1"/>
      <c r="W422" s="3899"/>
      <c r="X422" s="3"/>
      <c r="Y422" s="1"/>
      <c r="Z422" s="3529"/>
      <c r="AA422" s="1"/>
      <c r="AB422" s="3899"/>
      <c r="AC422" s="3890"/>
      <c r="AD422" s="3890"/>
      <c r="AE422" s="3890"/>
      <c r="AF422" s="3890"/>
      <c r="AG422" s="1"/>
      <c r="AH422" s="1"/>
      <c r="AI422" s="1"/>
      <c r="AJ422" s="1"/>
    </row>
    <row r="423" spans="1:36" s="3528" customFormat="1">
      <c r="A423" s="1"/>
      <c r="B423" s="1"/>
      <c r="C423" s="3"/>
      <c r="D423" s="3"/>
      <c r="E423" s="3527"/>
      <c r="F423" s="1"/>
      <c r="G423" s="1"/>
      <c r="H423" s="1"/>
      <c r="I423" s="1"/>
      <c r="J423" s="1"/>
      <c r="K423" s="1"/>
      <c r="L423" s="3899"/>
      <c r="M423" s="1"/>
      <c r="N423" s="1"/>
      <c r="O423" s="1"/>
      <c r="P423" s="1"/>
      <c r="Q423" s="1"/>
      <c r="R423" s="3899"/>
      <c r="S423" s="3"/>
      <c r="T423" s="1"/>
      <c r="U423" s="3529"/>
      <c r="V423" s="1"/>
      <c r="W423" s="3899"/>
      <c r="X423" s="3"/>
      <c r="Y423" s="1"/>
      <c r="Z423" s="3529"/>
      <c r="AA423" s="1"/>
      <c r="AB423" s="3899"/>
      <c r="AC423" s="3890"/>
      <c r="AD423" s="3890"/>
      <c r="AE423" s="3890"/>
      <c r="AF423" s="3890"/>
      <c r="AG423" s="1"/>
      <c r="AH423" s="1"/>
      <c r="AI423" s="1"/>
      <c r="AJ423" s="1"/>
    </row>
    <row r="424" spans="1:36" s="3528" customFormat="1">
      <c r="A424" s="1"/>
      <c r="B424" s="1"/>
      <c r="C424" s="3"/>
      <c r="D424" s="3"/>
      <c r="E424" s="3527"/>
      <c r="F424" s="1"/>
      <c r="G424" s="1"/>
      <c r="H424" s="1"/>
      <c r="I424" s="1"/>
      <c r="J424" s="1"/>
      <c r="K424" s="1"/>
      <c r="L424" s="3899"/>
      <c r="M424" s="1"/>
      <c r="N424" s="1"/>
      <c r="O424" s="1"/>
      <c r="P424" s="1"/>
      <c r="Q424" s="1"/>
      <c r="R424" s="3899"/>
      <c r="S424" s="3"/>
      <c r="T424" s="1"/>
      <c r="U424" s="3529"/>
      <c r="V424" s="1"/>
      <c r="W424" s="3899"/>
      <c r="X424" s="3"/>
      <c r="Y424" s="1"/>
      <c r="Z424" s="3529"/>
      <c r="AA424" s="1"/>
      <c r="AB424" s="3899"/>
      <c r="AC424" s="3890"/>
      <c r="AD424" s="3890"/>
      <c r="AE424" s="3890"/>
      <c r="AF424" s="3890"/>
      <c r="AG424" s="1"/>
      <c r="AH424" s="1"/>
      <c r="AI424" s="1"/>
      <c r="AJ424" s="1"/>
    </row>
    <row r="425" spans="1:36" s="3528" customFormat="1">
      <c r="A425" s="1"/>
      <c r="B425" s="1"/>
      <c r="C425" s="3"/>
      <c r="D425" s="3"/>
      <c r="E425" s="3527"/>
      <c r="F425" s="1"/>
      <c r="G425" s="1"/>
      <c r="H425" s="1"/>
      <c r="I425" s="1"/>
      <c r="J425" s="1"/>
      <c r="K425" s="1"/>
      <c r="L425" s="3899"/>
      <c r="M425" s="1"/>
      <c r="N425" s="1"/>
      <c r="O425" s="1"/>
      <c r="P425" s="1"/>
      <c r="Q425" s="1"/>
      <c r="R425" s="3899"/>
      <c r="S425" s="3"/>
      <c r="T425" s="1"/>
      <c r="U425" s="3529"/>
      <c r="V425" s="1"/>
      <c r="W425" s="3899"/>
      <c r="X425" s="3"/>
      <c r="Y425" s="1"/>
      <c r="Z425" s="3529"/>
      <c r="AA425" s="1"/>
      <c r="AB425" s="3899"/>
      <c r="AC425" s="3890"/>
      <c r="AD425" s="3890"/>
      <c r="AE425" s="3890"/>
      <c r="AF425" s="3890"/>
      <c r="AG425" s="1"/>
      <c r="AH425" s="1"/>
      <c r="AI425" s="1"/>
      <c r="AJ425" s="1"/>
    </row>
    <row r="426" spans="1:36" s="3528" customFormat="1">
      <c r="A426" s="1"/>
      <c r="B426" s="1"/>
      <c r="C426" s="3"/>
      <c r="D426" s="3"/>
      <c r="E426" s="3527"/>
      <c r="F426" s="1"/>
      <c r="G426" s="1"/>
      <c r="H426" s="1"/>
      <c r="I426" s="1"/>
      <c r="J426" s="1"/>
      <c r="K426" s="1"/>
      <c r="L426" s="3899"/>
      <c r="M426" s="1"/>
      <c r="N426" s="1"/>
      <c r="O426" s="1"/>
      <c r="P426" s="1"/>
      <c r="Q426" s="1"/>
      <c r="R426" s="3899"/>
      <c r="S426" s="3"/>
      <c r="T426" s="1"/>
      <c r="U426" s="3529"/>
      <c r="V426" s="1"/>
      <c r="W426" s="3899"/>
      <c r="X426" s="3"/>
      <c r="Y426" s="1"/>
      <c r="Z426" s="3529"/>
      <c r="AA426" s="1"/>
      <c r="AB426" s="3899"/>
      <c r="AC426" s="3890"/>
      <c r="AD426" s="3890"/>
      <c r="AE426" s="3890"/>
      <c r="AF426" s="3890"/>
      <c r="AG426" s="1"/>
      <c r="AH426" s="1"/>
      <c r="AI426" s="1"/>
      <c r="AJ426" s="1"/>
    </row>
    <row r="427" spans="1:36" s="3528" customFormat="1">
      <c r="A427" s="1"/>
      <c r="B427" s="1"/>
      <c r="C427" s="3"/>
      <c r="D427" s="3"/>
      <c r="E427" s="3527"/>
      <c r="F427" s="1"/>
      <c r="G427" s="1"/>
      <c r="H427" s="1"/>
      <c r="I427" s="1"/>
      <c r="J427" s="1"/>
      <c r="K427" s="1"/>
      <c r="L427" s="3899"/>
      <c r="M427" s="1"/>
      <c r="N427" s="1"/>
      <c r="O427" s="1"/>
      <c r="P427" s="1"/>
      <c r="Q427" s="1"/>
      <c r="R427" s="3899"/>
      <c r="S427" s="3"/>
      <c r="T427" s="1"/>
      <c r="U427" s="3529"/>
      <c r="V427" s="1"/>
      <c r="W427" s="3899"/>
      <c r="X427" s="3"/>
      <c r="Y427" s="1"/>
      <c r="Z427" s="3529"/>
      <c r="AA427" s="1"/>
      <c r="AB427" s="3899"/>
      <c r="AC427" s="3890"/>
      <c r="AD427" s="3890"/>
      <c r="AE427" s="3890"/>
      <c r="AF427" s="3890"/>
      <c r="AG427" s="1"/>
      <c r="AH427" s="1"/>
      <c r="AI427" s="1"/>
      <c r="AJ427" s="1"/>
    </row>
    <row r="428" spans="1:36" s="3528" customFormat="1">
      <c r="A428" s="1"/>
      <c r="B428" s="1"/>
      <c r="C428" s="3"/>
      <c r="D428" s="3"/>
      <c r="E428" s="3527"/>
      <c r="F428" s="1"/>
      <c r="G428" s="1"/>
      <c r="H428" s="1"/>
      <c r="I428" s="1"/>
      <c r="J428" s="1"/>
      <c r="K428" s="1"/>
      <c r="L428" s="3899"/>
      <c r="M428" s="1"/>
      <c r="N428" s="1"/>
      <c r="O428" s="1"/>
      <c r="P428" s="1"/>
      <c r="Q428" s="1"/>
      <c r="R428" s="3899"/>
      <c r="S428" s="3"/>
      <c r="T428" s="1"/>
      <c r="U428" s="3529"/>
      <c r="V428" s="1"/>
      <c r="W428" s="3899"/>
      <c r="X428" s="3"/>
      <c r="Y428" s="1"/>
      <c r="Z428" s="3529"/>
      <c r="AA428" s="1"/>
      <c r="AB428" s="3899"/>
      <c r="AC428" s="3890"/>
      <c r="AD428" s="3890"/>
      <c r="AE428" s="3890"/>
      <c r="AF428" s="3890"/>
      <c r="AG428" s="1"/>
      <c r="AH428" s="1"/>
      <c r="AI428" s="1"/>
      <c r="AJ428" s="1"/>
    </row>
    <row r="429" spans="1:36" s="3528" customFormat="1">
      <c r="A429" s="1"/>
      <c r="B429" s="1"/>
      <c r="C429" s="3"/>
      <c r="D429" s="3"/>
      <c r="E429" s="3527"/>
      <c r="F429" s="1"/>
      <c r="G429" s="1"/>
      <c r="H429" s="1"/>
      <c r="I429" s="1"/>
      <c r="J429" s="1"/>
      <c r="K429" s="1"/>
      <c r="L429" s="3899"/>
      <c r="M429" s="1"/>
      <c r="N429" s="1"/>
      <c r="O429" s="1"/>
      <c r="P429" s="1"/>
      <c r="Q429" s="1"/>
      <c r="R429" s="3899"/>
      <c r="S429" s="3"/>
      <c r="T429" s="1"/>
      <c r="U429" s="3529"/>
      <c r="V429" s="1"/>
      <c r="W429" s="3899"/>
      <c r="X429" s="3"/>
      <c r="Y429" s="1"/>
      <c r="Z429" s="3529"/>
      <c r="AA429" s="1"/>
      <c r="AB429" s="3899"/>
      <c r="AC429" s="3890"/>
      <c r="AD429" s="3890"/>
      <c r="AE429" s="3890"/>
      <c r="AF429" s="3890"/>
      <c r="AG429" s="1"/>
      <c r="AH429" s="1"/>
      <c r="AI429" s="1"/>
      <c r="AJ429" s="1"/>
    </row>
    <row r="430" spans="1:36" s="3528" customFormat="1">
      <c r="A430" s="1"/>
      <c r="B430" s="1"/>
      <c r="C430" s="3"/>
      <c r="D430" s="3"/>
      <c r="E430" s="3527"/>
      <c r="F430" s="1"/>
      <c r="G430" s="1"/>
      <c r="H430" s="1"/>
      <c r="I430" s="1"/>
      <c r="J430" s="1"/>
      <c r="K430" s="1"/>
      <c r="L430" s="3899"/>
      <c r="M430" s="1"/>
      <c r="N430" s="1"/>
      <c r="O430" s="1"/>
      <c r="P430" s="1"/>
      <c r="Q430" s="1"/>
      <c r="R430" s="3899"/>
      <c r="S430" s="3"/>
      <c r="T430" s="1"/>
      <c r="U430" s="3529"/>
      <c r="V430" s="1"/>
      <c r="W430" s="3899"/>
      <c r="X430" s="3"/>
      <c r="Y430" s="1"/>
      <c r="Z430" s="3529"/>
      <c r="AA430" s="1"/>
      <c r="AB430" s="3899"/>
      <c r="AC430" s="3890"/>
      <c r="AD430" s="3890"/>
      <c r="AE430" s="3890"/>
      <c r="AF430" s="3890"/>
      <c r="AG430" s="1"/>
      <c r="AH430" s="1"/>
      <c r="AI430" s="1"/>
      <c r="AJ430" s="1"/>
    </row>
    <row r="431" spans="1:36" s="3528" customFormat="1">
      <c r="A431" s="1"/>
      <c r="B431" s="1"/>
      <c r="C431" s="3"/>
      <c r="D431" s="3"/>
      <c r="E431" s="3527"/>
      <c r="F431" s="1"/>
      <c r="G431" s="1"/>
      <c r="H431" s="1"/>
      <c r="I431" s="1"/>
      <c r="J431" s="1"/>
      <c r="K431" s="1"/>
      <c r="L431" s="3899"/>
      <c r="M431" s="1"/>
      <c r="N431" s="1"/>
      <c r="O431" s="1"/>
      <c r="P431" s="1"/>
      <c r="Q431" s="1"/>
      <c r="R431" s="3899"/>
      <c r="S431" s="3"/>
      <c r="T431" s="1"/>
      <c r="U431" s="3529"/>
      <c r="V431" s="1"/>
      <c r="W431" s="3899"/>
      <c r="X431" s="3"/>
      <c r="Y431" s="1"/>
      <c r="Z431" s="3529"/>
      <c r="AA431" s="1"/>
      <c r="AB431" s="3899"/>
      <c r="AC431" s="3890"/>
      <c r="AD431" s="3890"/>
      <c r="AE431" s="3890"/>
      <c r="AF431" s="3890"/>
      <c r="AG431" s="1"/>
      <c r="AH431" s="1"/>
      <c r="AI431" s="1"/>
      <c r="AJ431" s="1"/>
    </row>
    <row r="432" spans="1:36" s="3528" customFormat="1">
      <c r="A432" s="1"/>
      <c r="B432" s="1"/>
      <c r="C432" s="3"/>
      <c r="D432" s="3"/>
      <c r="E432" s="3527"/>
      <c r="F432" s="1"/>
      <c r="G432" s="1"/>
      <c r="H432" s="1"/>
      <c r="I432" s="1"/>
      <c r="J432" s="1"/>
      <c r="K432" s="1"/>
      <c r="L432" s="3899"/>
      <c r="M432" s="1"/>
      <c r="N432" s="1"/>
      <c r="O432" s="1"/>
      <c r="P432" s="1"/>
      <c r="Q432" s="1"/>
      <c r="R432" s="3899"/>
      <c r="S432" s="3"/>
      <c r="T432" s="1"/>
      <c r="U432" s="3529"/>
      <c r="V432" s="1"/>
      <c r="W432" s="3899"/>
      <c r="X432" s="3"/>
      <c r="Y432" s="1"/>
      <c r="Z432" s="3529"/>
      <c r="AA432" s="1"/>
      <c r="AB432" s="3899"/>
      <c r="AC432" s="3890"/>
      <c r="AD432" s="3890"/>
      <c r="AE432" s="3890"/>
      <c r="AF432" s="3890"/>
      <c r="AG432" s="1"/>
      <c r="AH432" s="1"/>
      <c r="AI432" s="1"/>
      <c r="AJ432" s="1"/>
    </row>
    <row r="433" spans="1:36" s="3528" customFormat="1">
      <c r="A433" s="1"/>
      <c r="B433" s="1"/>
      <c r="C433" s="3"/>
      <c r="D433" s="3"/>
      <c r="E433" s="3527"/>
      <c r="F433" s="1"/>
      <c r="G433" s="1"/>
      <c r="H433" s="1"/>
      <c r="I433" s="1"/>
      <c r="J433" s="1"/>
      <c r="K433" s="1"/>
      <c r="L433" s="3899"/>
      <c r="M433" s="1"/>
      <c r="N433" s="1"/>
      <c r="O433" s="1"/>
      <c r="P433" s="1"/>
      <c r="Q433" s="1"/>
      <c r="R433" s="3899"/>
      <c r="S433" s="3"/>
      <c r="T433" s="1"/>
      <c r="U433" s="3529"/>
      <c r="V433" s="1"/>
      <c r="W433" s="3899"/>
      <c r="X433" s="3"/>
      <c r="Y433" s="1"/>
      <c r="Z433" s="3529"/>
      <c r="AA433" s="1"/>
      <c r="AB433" s="3899"/>
      <c r="AC433" s="3890"/>
      <c r="AD433" s="3890"/>
      <c r="AE433" s="3890"/>
      <c r="AF433" s="3890"/>
      <c r="AG433" s="1"/>
      <c r="AH433" s="1"/>
      <c r="AI433" s="1"/>
      <c r="AJ433" s="1"/>
    </row>
    <row r="434" spans="1:36" s="3528" customFormat="1">
      <c r="A434" s="1"/>
      <c r="B434" s="1"/>
      <c r="C434" s="3"/>
      <c r="D434" s="3"/>
      <c r="E434" s="3527"/>
      <c r="F434" s="1"/>
      <c r="G434" s="1"/>
      <c r="H434" s="1"/>
      <c r="I434" s="1"/>
      <c r="J434" s="1"/>
      <c r="K434" s="1"/>
      <c r="L434" s="3899"/>
      <c r="M434" s="1"/>
      <c r="N434" s="1"/>
      <c r="O434" s="1"/>
      <c r="P434" s="1"/>
      <c r="Q434" s="1"/>
      <c r="R434" s="3899"/>
      <c r="S434" s="3"/>
      <c r="T434" s="1"/>
      <c r="U434" s="3529"/>
      <c r="V434" s="1"/>
      <c r="W434" s="3899"/>
      <c r="X434" s="3"/>
      <c r="Y434" s="1"/>
      <c r="Z434" s="3529"/>
      <c r="AA434" s="1"/>
      <c r="AB434" s="3899"/>
      <c r="AC434" s="3890"/>
      <c r="AD434" s="3890"/>
      <c r="AE434" s="3890"/>
      <c r="AF434" s="3890"/>
      <c r="AG434" s="1"/>
      <c r="AH434" s="1"/>
      <c r="AI434" s="1"/>
      <c r="AJ434" s="1"/>
    </row>
    <row r="435" spans="1:36" s="3528" customFormat="1">
      <c r="A435" s="1"/>
      <c r="B435" s="1"/>
      <c r="C435" s="3"/>
      <c r="D435" s="3"/>
      <c r="E435" s="3527"/>
      <c r="F435" s="1"/>
      <c r="G435" s="1"/>
      <c r="H435" s="1"/>
      <c r="I435" s="1"/>
      <c r="J435" s="1"/>
      <c r="K435" s="1"/>
      <c r="L435" s="3899"/>
      <c r="M435" s="1"/>
      <c r="N435" s="1"/>
      <c r="O435" s="1"/>
      <c r="P435" s="1"/>
      <c r="Q435" s="1"/>
      <c r="R435" s="3899"/>
      <c r="S435" s="3"/>
      <c r="T435" s="1"/>
      <c r="U435" s="3529"/>
      <c r="V435" s="1"/>
      <c r="W435" s="3899"/>
      <c r="X435" s="3"/>
      <c r="Y435" s="1"/>
      <c r="Z435" s="3529"/>
      <c r="AA435" s="1"/>
      <c r="AB435" s="3899"/>
      <c r="AC435" s="3890"/>
      <c r="AD435" s="3890"/>
      <c r="AE435" s="3890"/>
      <c r="AF435" s="3890"/>
      <c r="AG435" s="1"/>
      <c r="AH435" s="1"/>
      <c r="AI435" s="1"/>
      <c r="AJ435" s="1"/>
    </row>
    <row r="436" spans="1:36" s="3528" customFormat="1">
      <c r="A436" s="1"/>
      <c r="B436" s="1"/>
      <c r="C436" s="3"/>
      <c r="D436" s="3"/>
      <c r="E436" s="3527"/>
      <c r="F436" s="1"/>
      <c r="G436" s="1"/>
      <c r="H436" s="1"/>
      <c r="I436" s="1"/>
      <c r="J436" s="1"/>
      <c r="K436" s="1"/>
      <c r="L436" s="3899"/>
      <c r="M436" s="1"/>
      <c r="N436" s="1"/>
      <c r="O436" s="1"/>
      <c r="P436" s="1"/>
      <c r="Q436" s="1"/>
      <c r="R436" s="3899"/>
      <c r="S436" s="3"/>
      <c r="T436" s="1"/>
      <c r="U436" s="3529"/>
      <c r="V436" s="1"/>
      <c r="W436" s="3899"/>
      <c r="X436" s="3"/>
      <c r="Y436" s="1"/>
      <c r="Z436" s="3529"/>
      <c r="AA436" s="1"/>
      <c r="AB436" s="3899"/>
      <c r="AC436" s="3890"/>
      <c r="AD436" s="3890"/>
      <c r="AE436" s="3890"/>
      <c r="AF436" s="3890"/>
      <c r="AG436" s="1"/>
      <c r="AH436" s="1"/>
      <c r="AI436" s="1"/>
      <c r="AJ436" s="1"/>
    </row>
    <row r="437" spans="1:36" s="3528" customFormat="1">
      <c r="A437" s="1"/>
      <c r="B437" s="1"/>
      <c r="C437" s="3"/>
      <c r="D437" s="3"/>
      <c r="E437" s="3527"/>
      <c r="F437" s="1"/>
      <c r="G437" s="1"/>
      <c r="H437" s="1"/>
      <c r="I437" s="1"/>
      <c r="J437" s="1"/>
      <c r="K437" s="1"/>
      <c r="L437" s="3899"/>
      <c r="M437" s="1"/>
      <c r="N437" s="1"/>
      <c r="O437" s="1"/>
      <c r="P437" s="1"/>
      <c r="Q437" s="1"/>
      <c r="R437" s="3899"/>
      <c r="S437" s="3"/>
      <c r="T437" s="1"/>
      <c r="U437" s="3529"/>
      <c r="V437" s="1"/>
      <c r="W437" s="3899"/>
      <c r="X437" s="3"/>
      <c r="Y437" s="1"/>
      <c r="Z437" s="3529"/>
      <c r="AA437" s="1"/>
      <c r="AB437" s="3899"/>
      <c r="AC437" s="3890"/>
      <c r="AD437" s="3890"/>
      <c r="AE437" s="3890"/>
      <c r="AF437" s="3890"/>
      <c r="AG437" s="1"/>
      <c r="AH437" s="1"/>
      <c r="AI437" s="1"/>
      <c r="AJ437" s="1"/>
    </row>
    <row r="438" spans="1:36" s="3528" customFormat="1">
      <c r="A438" s="1"/>
      <c r="B438" s="1"/>
      <c r="C438" s="3"/>
      <c r="D438" s="3"/>
      <c r="E438" s="3527"/>
      <c r="F438" s="1"/>
      <c r="G438" s="1"/>
      <c r="H438" s="1"/>
      <c r="I438" s="1"/>
      <c r="J438" s="1"/>
      <c r="K438" s="1"/>
      <c r="L438" s="3899"/>
      <c r="M438" s="1"/>
      <c r="N438" s="1"/>
      <c r="O438" s="1"/>
      <c r="P438" s="1"/>
      <c r="Q438" s="1"/>
      <c r="R438" s="3899"/>
      <c r="S438" s="3"/>
      <c r="T438" s="1"/>
      <c r="U438" s="3529"/>
      <c r="V438" s="1"/>
      <c r="W438" s="3899"/>
      <c r="X438" s="3"/>
      <c r="Y438" s="1"/>
      <c r="Z438" s="3529"/>
      <c r="AA438" s="1"/>
      <c r="AB438" s="3899"/>
      <c r="AC438" s="3890"/>
      <c r="AD438" s="3890"/>
      <c r="AE438" s="3890"/>
      <c r="AF438" s="3890"/>
      <c r="AG438" s="1"/>
      <c r="AH438" s="1"/>
      <c r="AI438" s="1"/>
      <c r="AJ438" s="1"/>
    </row>
    <row r="439" spans="1:36" s="3528" customFormat="1">
      <c r="A439" s="1"/>
      <c r="B439" s="1"/>
      <c r="C439" s="3"/>
      <c r="D439" s="3"/>
      <c r="E439" s="3527"/>
      <c r="F439" s="1"/>
      <c r="G439" s="1"/>
      <c r="H439" s="1"/>
      <c r="I439" s="1"/>
      <c r="J439" s="1"/>
      <c r="K439" s="1"/>
      <c r="L439" s="3899"/>
      <c r="M439" s="1"/>
      <c r="N439" s="1"/>
      <c r="O439" s="1"/>
      <c r="P439" s="1"/>
      <c r="Q439" s="1"/>
      <c r="R439" s="3899"/>
      <c r="S439" s="3"/>
      <c r="T439" s="1"/>
      <c r="U439" s="3529"/>
      <c r="V439" s="1"/>
      <c r="W439" s="3899"/>
      <c r="X439" s="3"/>
      <c r="Y439" s="1"/>
      <c r="Z439" s="3529"/>
      <c r="AA439" s="1"/>
      <c r="AB439" s="3899"/>
      <c r="AC439" s="3890"/>
      <c r="AD439" s="3890"/>
      <c r="AE439" s="3890"/>
      <c r="AF439" s="3890"/>
      <c r="AG439" s="1"/>
      <c r="AH439" s="1"/>
      <c r="AI439" s="1"/>
      <c r="AJ439" s="1"/>
    </row>
    <row r="440" spans="1:36" s="3528" customFormat="1">
      <c r="A440" s="1"/>
      <c r="B440" s="1"/>
      <c r="C440" s="3"/>
      <c r="D440" s="3"/>
      <c r="E440" s="3527"/>
      <c r="F440" s="1"/>
      <c r="G440" s="1"/>
      <c r="H440" s="1"/>
      <c r="I440" s="1"/>
      <c r="J440" s="1"/>
      <c r="K440" s="1"/>
      <c r="L440" s="3899"/>
      <c r="M440" s="1"/>
      <c r="N440" s="1"/>
      <c r="O440" s="1"/>
      <c r="P440" s="1"/>
      <c r="Q440" s="1"/>
      <c r="R440" s="3899"/>
      <c r="S440" s="3"/>
      <c r="T440" s="1"/>
      <c r="U440" s="3529"/>
      <c r="V440" s="3531"/>
      <c r="W440" s="3899"/>
      <c r="X440" s="3"/>
      <c r="Y440" s="1"/>
      <c r="Z440" s="3529"/>
      <c r="AA440" s="3531"/>
      <c r="AB440" s="3899"/>
      <c r="AC440" s="3890"/>
      <c r="AD440" s="3890"/>
      <c r="AE440" s="3890"/>
      <c r="AF440" s="3890"/>
      <c r="AG440" s="1"/>
      <c r="AH440" s="1"/>
      <c r="AI440" s="1"/>
      <c r="AJ440" s="1"/>
    </row>
    <row r="441" spans="1:36" s="3528" customFormat="1">
      <c r="A441" s="1"/>
      <c r="B441" s="1"/>
      <c r="C441" s="3"/>
      <c r="D441" s="3"/>
      <c r="E441" s="3527"/>
      <c r="F441" s="1"/>
      <c r="G441" s="1"/>
      <c r="H441" s="1"/>
      <c r="I441" s="1"/>
      <c r="J441" s="1"/>
      <c r="K441" s="1"/>
      <c r="L441" s="3899"/>
      <c r="M441" s="1"/>
      <c r="N441" s="1"/>
      <c r="O441" s="1"/>
      <c r="P441" s="1"/>
      <c r="Q441" s="1"/>
      <c r="R441" s="3899"/>
      <c r="S441" s="3"/>
      <c r="T441" s="1"/>
      <c r="U441" s="3529"/>
      <c r="V441" s="3531"/>
      <c r="W441" s="3899"/>
      <c r="X441" s="3"/>
      <c r="Y441" s="1"/>
      <c r="Z441" s="3529"/>
      <c r="AA441" s="3531"/>
      <c r="AB441" s="3899"/>
      <c r="AC441" s="3890"/>
      <c r="AD441" s="3890"/>
      <c r="AE441" s="3890"/>
      <c r="AF441" s="3890"/>
      <c r="AG441" s="1"/>
      <c r="AH441" s="1"/>
      <c r="AI441" s="1"/>
      <c r="AJ441" s="1"/>
    </row>
    <row r="442" spans="1:36" s="3528" customFormat="1">
      <c r="A442" s="1"/>
      <c r="B442" s="1"/>
      <c r="C442" s="3"/>
      <c r="D442" s="3"/>
      <c r="E442" s="3527"/>
      <c r="F442" s="1"/>
      <c r="G442" s="1"/>
      <c r="H442" s="1"/>
      <c r="I442" s="1"/>
      <c r="J442" s="1"/>
      <c r="K442" s="1"/>
      <c r="L442" s="3899"/>
      <c r="M442" s="1"/>
      <c r="N442" s="1"/>
      <c r="O442" s="1"/>
      <c r="P442" s="1"/>
      <c r="Q442" s="1"/>
      <c r="R442" s="3899"/>
      <c r="S442" s="3"/>
      <c r="T442" s="1"/>
      <c r="U442" s="3529"/>
      <c r="V442" s="3531"/>
      <c r="W442" s="3899"/>
      <c r="X442" s="3"/>
      <c r="Y442" s="1"/>
      <c r="Z442" s="3529"/>
      <c r="AA442" s="3531"/>
      <c r="AB442" s="3899"/>
      <c r="AC442" s="3890"/>
      <c r="AD442" s="3890"/>
      <c r="AE442" s="3890"/>
      <c r="AF442" s="3890"/>
      <c r="AG442" s="1"/>
      <c r="AH442" s="1"/>
      <c r="AI442" s="1"/>
      <c r="AJ442" s="1"/>
    </row>
    <row r="443" spans="1:36" s="3528" customFormat="1">
      <c r="A443" s="1"/>
      <c r="B443" s="1"/>
      <c r="C443" s="3"/>
      <c r="D443" s="3"/>
      <c r="E443" s="3527"/>
      <c r="F443" s="1"/>
      <c r="G443" s="1"/>
      <c r="H443" s="1"/>
      <c r="I443" s="1"/>
      <c r="J443" s="1"/>
      <c r="K443" s="1"/>
      <c r="L443" s="3899"/>
      <c r="M443" s="1"/>
      <c r="N443" s="1"/>
      <c r="O443" s="1"/>
      <c r="P443" s="1"/>
      <c r="Q443" s="1"/>
      <c r="R443" s="3899"/>
      <c r="S443" s="3"/>
      <c r="T443" s="1"/>
      <c r="U443" s="3529"/>
      <c r="V443" s="3531"/>
      <c r="W443" s="3899"/>
      <c r="X443" s="3"/>
      <c r="Y443" s="1"/>
      <c r="Z443" s="3529"/>
      <c r="AA443" s="3531"/>
      <c r="AB443" s="3899"/>
      <c r="AC443" s="3890"/>
      <c r="AD443" s="3890"/>
      <c r="AE443" s="3890"/>
      <c r="AF443" s="3890"/>
      <c r="AG443" s="1"/>
      <c r="AH443" s="1"/>
      <c r="AI443" s="1"/>
      <c r="AJ443" s="1"/>
    </row>
    <row r="444" spans="1:36" s="3528" customFormat="1">
      <c r="A444" s="1"/>
      <c r="B444" s="1"/>
      <c r="C444" s="3"/>
      <c r="D444" s="3"/>
      <c r="E444" s="3527"/>
      <c r="F444" s="1"/>
      <c r="G444" s="1"/>
      <c r="H444" s="1"/>
      <c r="I444" s="1"/>
      <c r="J444" s="1"/>
      <c r="K444" s="1"/>
      <c r="L444" s="3899"/>
      <c r="M444" s="1"/>
      <c r="N444" s="1"/>
      <c r="O444" s="1"/>
      <c r="P444" s="1"/>
      <c r="Q444" s="1"/>
      <c r="R444" s="3899"/>
      <c r="S444" s="3"/>
      <c r="T444" s="1"/>
      <c r="U444" s="3529"/>
      <c r="V444" s="3531"/>
      <c r="W444" s="3899"/>
      <c r="X444" s="3"/>
      <c r="Y444" s="1"/>
      <c r="Z444" s="3529"/>
      <c r="AA444" s="3531"/>
      <c r="AB444" s="3899"/>
      <c r="AC444" s="3890"/>
      <c r="AD444" s="3890"/>
      <c r="AE444" s="3890"/>
      <c r="AF444" s="3890"/>
      <c r="AG444" s="1"/>
      <c r="AH444" s="1"/>
      <c r="AI444" s="1"/>
      <c r="AJ444" s="1"/>
    </row>
    <row r="445" spans="1:36" s="3528" customFormat="1">
      <c r="A445" s="1"/>
      <c r="B445" s="1"/>
      <c r="C445" s="3"/>
      <c r="D445" s="3"/>
      <c r="E445" s="3527"/>
      <c r="F445" s="1"/>
      <c r="G445" s="1"/>
      <c r="H445" s="1"/>
      <c r="I445" s="1"/>
      <c r="J445" s="1"/>
      <c r="K445" s="1"/>
      <c r="L445" s="3899"/>
      <c r="M445" s="1"/>
      <c r="N445" s="1"/>
      <c r="O445" s="1"/>
      <c r="P445" s="1"/>
      <c r="Q445" s="1"/>
      <c r="R445" s="3899"/>
      <c r="S445" s="3"/>
      <c r="T445" s="1"/>
      <c r="U445" s="3529"/>
      <c r="V445" s="3531"/>
      <c r="W445" s="3899"/>
      <c r="X445" s="3"/>
      <c r="Y445" s="1"/>
      <c r="Z445" s="3529"/>
      <c r="AA445" s="3531"/>
      <c r="AB445" s="3899"/>
      <c r="AC445" s="3890"/>
      <c r="AD445" s="3890"/>
      <c r="AE445" s="3890"/>
      <c r="AF445" s="3890"/>
      <c r="AG445" s="1"/>
      <c r="AH445" s="1"/>
      <c r="AI445" s="1"/>
      <c r="AJ445" s="1"/>
    </row>
    <row r="446" spans="1:36" s="3528" customFormat="1">
      <c r="A446" s="1"/>
      <c r="B446" s="1"/>
      <c r="C446" s="3"/>
      <c r="D446" s="3"/>
      <c r="E446" s="3527"/>
      <c r="F446" s="1"/>
      <c r="G446" s="1"/>
      <c r="H446" s="1"/>
      <c r="I446" s="1"/>
      <c r="J446" s="1"/>
      <c r="K446" s="1"/>
      <c r="L446" s="3899"/>
      <c r="M446" s="1"/>
      <c r="N446" s="1"/>
      <c r="O446" s="1"/>
      <c r="P446" s="1"/>
      <c r="Q446" s="1"/>
      <c r="R446" s="3899"/>
      <c r="S446" s="3"/>
      <c r="T446" s="1"/>
      <c r="U446" s="3529"/>
      <c r="V446" s="3531"/>
      <c r="W446" s="3899"/>
      <c r="X446" s="3"/>
      <c r="Y446" s="1"/>
      <c r="Z446" s="3529"/>
      <c r="AA446" s="3531"/>
      <c r="AB446" s="3899"/>
      <c r="AC446" s="3890"/>
      <c r="AD446" s="3890"/>
      <c r="AE446" s="3890"/>
      <c r="AF446" s="3890"/>
      <c r="AG446" s="1"/>
      <c r="AH446" s="1"/>
      <c r="AI446" s="1"/>
      <c r="AJ446" s="1"/>
    </row>
    <row r="447" spans="1:36" s="3" customFormat="1">
      <c r="A447" s="1"/>
      <c r="B447" s="1"/>
      <c r="E447" s="3527"/>
      <c r="F447" s="1"/>
      <c r="G447" s="1"/>
      <c r="H447" s="1"/>
      <c r="I447" s="1"/>
      <c r="J447" s="1"/>
      <c r="K447" s="1"/>
      <c r="L447" s="3899"/>
      <c r="M447" s="1"/>
      <c r="N447" s="1"/>
      <c r="O447" s="1"/>
      <c r="P447" s="1"/>
      <c r="Q447" s="1"/>
      <c r="R447" s="3899"/>
      <c r="T447" s="1"/>
      <c r="U447" s="3529"/>
      <c r="V447" s="3531"/>
      <c r="W447" s="3899"/>
      <c r="Y447" s="1"/>
      <c r="Z447" s="3529"/>
      <c r="AA447" s="3531"/>
      <c r="AB447" s="3899"/>
      <c r="AC447" s="3890"/>
      <c r="AD447" s="3890"/>
      <c r="AE447" s="3890"/>
      <c r="AF447" s="3890"/>
      <c r="AG447" s="1"/>
      <c r="AH447" s="1"/>
      <c r="AI447" s="1"/>
      <c r="AJ447" s="1"/>
    </row>
    <row r="448" spans="1:36" s="3" customFormat="1">
      <c r="A448" s="1"/>
      <c r="B448" s="1"/>
      <c r="E448" s="3527"/>
      <c r="F448" s="1"/>
      <c r="G448" s="1"/>
      <c r="H448" s="1"/>
      <c r="I448" s="1"/>
      <c r="J448" s="1"/>
      <c r="K448" s="1"/>
      <c r="L448" s="3899"/>
      <c r="M448" s="1"/>
      <c r="N448" s="1"/>
      <c r="O448" s="1"/>
      <c r="P448" s="1"/>
      <c r="Q448" s="1"/>
      <c r="R448" s="3899"/>
      <c r="T448" s="1"/>
      <c r="U448" s="3529"/>
      <c r="V448" s="3531"/>
      <c r="W448" s="3899"/>
      <c r="Y448" s="1"/>
      <c r="Z448" s="3529"/>
      <c r="AA448" s="3531"/>
      <c r="AB448" s="3899"/>
      <c r="AC448" s="3890"/>
      <c r="AD448" s="3890"/>
      <c r="AE448" s="3890"/>
      <c r="AF448" s="3890"/>
      <c r="AG448" s="1"/>
      <c r="AH448" s="1"/>
      <c r="AI448" s="1"/>
      <c r="AJ448" s="1"/>
    </row>
    <row r="449" spans="1:36" s="3" customFormat="1">
      <c r="A449" s="1"/>
      <c r="B449" s="1"/>
      <c r="E449" s="3527"/>
      <c r="F449" s="1"/>
      <c r="G449" s="1"/>
      <c r="H449" s="1"/>
      <c r="I449" s="1"/>
      <c r="J449" s="1"/>
      <c r="K449" s="1"/>
      <c r="L449" s="3899"/>
      <c r="M449" s="1"/>
      <c r="N449" s="1"/>
      <c r="O449" s="1"/>
      <c r="P449" s="1"/>
      <c r="Q449" s="1"/>
      <c r="R449" s="3899"/>
      <c r="T449" s="1"/>
      <c r="U449" s="3529"/>
      <c r="V449" s="3531"/>
      <c r="W449" s="3899"/>
      <c r="Y449" s="1"/>
      <c r="Z449" s="3529"/>
      <c r="AA449" s="3531"/>
      <c r="AB449" s="3899"/>
      <c r="AC449" s="3890"/>
      <c r="AD449" s="3890"/>
      <c r="AE449" s="3890"/>
      <c r="AF449" s="3890"/>
      <c r="AG449" s="1"/>
      <c r="AH449" s="1"/>
      <c r="AI449" s="1"/>
      <c r="AJ449" s="1"/>
    </row>
    <row r="450" spans="1:36" s="3" customFormat="1">
      <c r="A450" s="1"/>
      <c r="B450" s="1"/>
      <c r="E450" s="3527"/>
      <c r="F450" s="1"/>
      <c r="G450" s="1"/>
      <c r="H450" s="1"/>
      <c r="I450" s="1"/>
      <c r="J450" s="1"/>
      <c r="K450" s="1"/>
      <c r="L450" s="3899"/>
      <c r="M450" s="1"/>
      <c r="N450" s="1"/>
      <c r="O450" s="1"/>
      <c r="P450" s="1"/>
      <c r="Q450" s="1"/>
      <c r="R450" s="3899"/>
      <c r="T450" s="1"/>
      <c r="U450" s="3529"/>
      <c r="V450" s="3531"/>
      <c r="W450" s="3899"/>
      <c r="Y450" s="1"/>
      <c r="Z450" s="3529"/>
      <c r="AA450" s="3531"/>
      <c r="AB450" s="3899"/>
      <c r="AC450" s="3890"/>
      <c r="AD450" s="3890"/>
      <c r="AE450" s="3890"/>
      <c r="AF450" s="3890"/>
      <c r="AG450" s="1"/>
      <c r="AH450" s="1"/>
      <c r="AI450" s="1"/>
      <c r="AJ450" s="1"/>
    </row>
    <row r="451" spans="1:36" s="3" customFormat="1">
      <c r="A451" s="1"/>
      <c r="B451" s="1"/>
      <c r="E451" s="3527"/>
      <c r="F451" s="1"/>
      <c r="G451" s="1"/>
      <c r="H451" s="1"/>
      <c r="I451" s="1"/>
      <c r="J451" s="1"/>
      <c r="K451" s="1"/>
      <c r="L451" s="3899"/>
      <c r="M451" s="1"/>
      <c r="N451" s="1"/>
      <c r="O451" s="1"/>
      <c r="P451" s="1"/>
      <c r="Q451" s="1"/>
      <c r="R451" s="3899"/>
      <c r="T451" s="1"/>
      <c r="U451" s="3529"/>
      <c r="V451" s="3531"/>
      <c r="W451" s="3899"/>
      <c r="Y451" s="1"/>
      <c r="Z451" s="3529"/>
      <c r="AA451" s="3531"/>
      <c r="AB451" s="3899"/>
      <c r="AC451" s="3890"/>
      <c r="AD451" s="3890"/>
      <c r="AE451" s="3890"/>
      <c r="AF451" s="3890"/>
      <c r="AG451" s="1"/>
      <c r="AH451" s="1"/>
      <c r="AI451" s="1"/>
      <c r="AJ451" s="1"/>
    </row>
    <row r="452" spans="1:36" s="3" customFormat="1">
      <c r="A452" s="1"/>
      <c r="B452" s="1"/>
      <c r="E452" s="3527"/>
      <c r="F452" s="1"/>
      <c r="G452" s="1"/>
      <c r="H452" s="1"/>
      <c r="I452" s="1"/>
      <c r="J452" s="1"/>
      <c r="K452" s="1"/>
      <c r="L452" s="3899"/>
      <c r="M452" s="1"/>
      <c r="N452" s="1"/>
      <c r="O452" s="1"/>
      <c r="P452" s="1"/>
      <c r="Q452" s="1"/>
      <c r="R452" s="3899"/>
      <c r="T452" s="1"/>
      <c r="U452" s="3529"/>
      <c r="V452" s="3531"/>
      <c r="W452" s="3899"/>
      <c r="Y452" s="1"/>
      <c r="Z452" s="3529"/>
      <c r="AA452" s="3531"/>
      <c r="AB452" s="3899"/>
      <c r="AC452" s="3890"/>
      <c r="AD452" s="3890"/>
      <c r="AE452" s="3890"/>
      <c r="AF452" s="3890"/>
      <c r="AG452" s="1"/>
      <c r="AH452" s="1"/>
      <c r="AI452" s="1"/>
      <c r="AJ452" s="1"/>
    </row>
    <row r="453" spans="1:36" s="3" customFormat="1">
      <c r="A453" s="1"/>
      <c r="B453" s="1"/>
      <c r="E453" s="3527"/>
      <c r="F453" s="1"/>
      <c r="G453" s="1"/>
      <c r="H453" s="1"/>
      <c r="I453" s="1"/>
      <c r="J453" s="1"/>
      <c r="K453" s="1"/>
      <c r="L453" s="3899"/>
      <c r="M453" s="1"/>
      <c r="N453" s="1"/>
      <c r="O453" s="1"/>
      <c r="P453" s="1"/>
      <c r="Q453" s="1"/>
      <c r="R453" s="3899"/>
      <c r="T453" s="1"/>
      <c r="U453" s="3529"/>
      <c r="V453" s="3531"/>
      <c r="W453" s="3899"/>
      <c r="Y453" s="1"/>
      <c r="Z453" s="3529"/>
      <c r="AA453" s="3531"/>
      <c r="AB453" s="3899"/>
      <c r="AC453" s="3890"/>
      <c r="AD453" s="3890"/>
      <c r="AE453" s="3890"/>
      <c r="AF453" s="3890"/>
      <c r="AG453" s="1"/>
      <c r="AH453" s="1"/>
      <c r="AI453" s="1"/>
      <c r="AJ453" s="1"/>
    </row>
    <row r="454" spans="1:36" s="3" customFormat="1">
      <c r="A454" s="1"/>
      <c r="B454" s="1"/>
      <c r="E454" s="3527"/>
      <c r="F454" s="1"/>
      <c r="G454" s="1"/>
      <c r="H454" s="1"/>
      <c r="I454" s="1"/>
      <c r="J454" s="1"/>
      <c r="K454" s="1"/>
      <c r="L454" s="3899"/>
      <c r="M454" s="1"/>
      <c r="N454" s="1"/>
      <c r="O454" s="1"/>
      <c r="P454" s="1"/>
      <c r="Q454" s="1"/>
      <c r="R454" s="3899"/>
      <c r="T454" s="1"/>
      <c r="U454" s="3529"/>
      <c r="V454" s="3531"/>
      <c r="W454" s="3899"/>
      <c r="Y454" s="1"/>
      <c r="Z454" s="3529"/>
      <c r="AA454" s="3531"/>
      <c r="AB454" s="3899"/>
      <c r="AC454" s="3890"/>
      <c r="AD454" s="3890"/>
      <c r="AE454" s="3890"/>
      <c r="AF454" s="3890"/>
      <c r="AG454" s="1"/>
      <c r="AH454" s="1"/>
      <c r="AI454" s="1"/>
      <c r="AJ454" s="1"/>
    </row>
    <row r="455" spans="1:36" s="3" customFormat="1">
      <c r="A455" s="1"/>
      <c r="B455" s="1"/>
      <c r="E455" s="3527"/>
      <c r="F455" s="1"/>
      <c r="G455" s="1"/>
      <c r="H455" s="1"/>
      <c r="I455" s="1"/>
      <c r="J455" s="1"/>
      <c r="K455" s="1"/>
      <c r="L455" s="3899"/>
      <c r="M455" s="1"/>
      <c r="N455" s="1"/>
      <c r="O455" s="1"/>
      <c r="P455" s="1"/>
      <c r="Q455" s="1"/>
      <c r="R455" s="3899"/>
      <c r="T455" s="1"/>
      <c r="U455" s="3529"/>
      <c r="V455" s="3531"/>
      <c r="W455" s="3899"/>
      <c r="Y455" s="1"/>
      <c r="Z455" s="3529"/>
      <c r="AA455" s="3531"/>
      <c r="AB455" s="3899"/>
      <c r="AC455" s="3890"/>
      <c r="AD455" s="3890"/>
      <c r="AE455" s="3890"/>
      <c r="AF455" s="3890"/>
      <c r="AG455" s="1"/>
      <c r="AH455" s="1"/>
      <c r="AI455" s="1"/>
      <c r="AJ455" s="1"/>
    </row>
    <row r="456" spans="1:36" s="3" customFormat="1">
      <c r="A456" s="1"/>
      <c r="B456" s="1"/>
      <c r="E456" s="3527"/>
      <c r="F456" s="1"/>
      <c r="G456" s="1"/>
      <c r="H456" s="1"/>
      <c r="I456" s="1"/>
      <c r="J456" s="1"/>
      <c r="K456" s="1"/>
      <c r="L456" s="3899"/>
      <c r="M456" s="1"/>
      <c r="N456" s="1"/>
      <c r="O456" s="1"/>
      <c r="P456" s="1"/>
      <c r="Q456" s="1"/>
      <c r="R456" s="3899"/>
      <c r="T456" s="1"/>
      <c r="U456" s="3529"/>
      <c r="V456" s="3531"/>
      <c r="W456" s="3899"/>
      <c r="Y456" s="1"/>
      <c r="Z456" s="3529"/>
      <c r="AA456" s="3531"/>
      <c r="AB456" s="3899"/>
      <c r="AC456" s="3890"/>
      <c r="AD456" s="3890"/>
      <c r="AE456" s="3890"/>
      <c r="AF456" s="3890"/>
      <c r="AG456" s="1"/>
      <c r="AH456" s="1"/>
      <c r="AI456" s="1"/>
      <c r="AJ456" s="1"/>
    </row>
    <row r="457" spans="1:36" s="3" customFormat="1">
      <c r="A457" s="1"/>
      <c r="B457" s="1"/>
      <c r="E457" s="3527"/>
      <c r="F457" s="1"/>
      <c r="G457" s="1"/>
      <c r="H457" s="1"/>
      <c r="I457" s="1"/>
      <c r="J457" s="1"/>
      <c r="K457" s="1"/>
      <c r="L457" s="3899"/>
      <c r="M457" s="1"/>
      <c r="N457" s="1"/>
      <c r="O457" s="1"/>
      <c r="P457" s="1"/>
      <c r="Q457" s="1"/>
      <c r="R457" s="3899"/>
      <c r="T457" s="1"/>
      <c r="U457" s="3529"/>
      <c r="V457" s="3531"/>
      <c r="W457" s="3899"/>
      <c r="Y457" s="1"/>
      <c r="Z457" s="3529"/>
      <c r="AA457" s="3531"/>
      <c r="AB457" s="3899"/>
      <c r="AC457" s="3890"/>
      <c r="AD457" s="3890"/>
      <c r="AE457" s="3890"/>
      <c r="AF457" s="3890"/>
      <c r="AG457" s="1"/>
      <c r="AH457" s="1"/>
      <c r="AI457" s="1"/>
      <c r="AJ457" s="1"/>
    </row>
    <row r="458" spans="1:36" s="3" customFormat="1">
      <c r="A458" s="1"/>
      <c r="B458" s="1"/>
      <c r="E458" s="3527"/>
      <c r="F458" s="1"/>
      <c r="G458" s="1"/>
      <c r="H458" s="1"/>
      <c r="I458" s="1"/>
      <c r="J458" s="1"/>
      <c r="K458" s="1"/>
      <c r="L458" s="3899"/>
      <c r="M458" s="1"/>
      <c r="N458" s="1"/>
      <c r="O458" s="1"/>
      <c r="P458" s="1"/>
      <c r="Q458" s="1"/>
      <c r="R458" s="3899"/>
      <c r="T458" s="1"/>
      <c r="U458" s="3529"/>
      <c r="V458" s="3531"/>
      <c r="W458" s="3899"/>
      <c r="Y458" s="1"/>
      <c r="Z458" s="3529"/>
      <c r="AA458" s="3531"/>
      <c r="AB458" s="3899"/>
      <c r="AC458" s="3890"/>
      <c r="AD458" s="3890"/>
      <c r="AE458" s="3890"/>
      <c r="AF458" s="3890"/>
      <c r="AG458" s="1"/>
      <c r="AH458" s="1"/>
      <c r="AI458" s="1"/>
      <c r="AJ458" s="1"/>
    </row>
    <row r="459" spans="1:36" s="3" customFormat="1">
      <c r="A459" s="1"/>
      <c r="B459" s="1"/>
      <c r="E459" s="3527"/>
      <c r="F459" s="1"/>
      <c r="G459" s="1"/>
      <c r="H459" s="1"/>
      <c r="I459" s="1"/>
      <c r="J459" s="1"/>
      <c r="K459" s="1"/>
      <c r="L459" s="3899"/>
      <c r="M459" s="1"/>
      <c r="N459" s="1"/>
      <c r="O459" s="1"/>
      <c r="P459" s="1"/>
      <c r="Q459" s="1"/>
      <c r="R459" s="3899"/>
      <c r="T459" s="1"/>
      <c r="U459" s="3529"/>
      <c r="V459" s="3531"/>
      <c r="W459" s="3899"/>
      <c r="Y459" s="1"/>
      <c r="Z459" s="3529"/>
      <c r="AA459" s="3531"/>
      <c r="AB459" s="3899"/>
      <c r="AC459" s="3890"/>
      <c r="AD459" s="3890"/>
      <c r="AE459" s="3890"/>
      <c r="AF459" s="3890"/>
      <c r="AG459" s="1"/>
      <c r="AH459" s="1"/>
      <c r="AI459" s="1"/>
      <c r="AJ459" s="1"/>
    </row>
    <row r="460" spans="1:36" s="3" customFormat="1">
      <c r="A460" s="1"/>
      <c r="B460" s="1"/>
      <c r="E460" s="3527"/>
      <c r="F460" s="1"/>
      <c r="G460" s="1"/>
      <c r="H460" s="1"/>
      <c r="I460" s="1"/>
      <c r="J460" s="1"/>
      <c r="K460" s="1"/>
      <c r="L460" s="3899"/>
      <c r="M460" s="1"/>
      <c r="N460" s="1"/>
      <c r="O460" s="1"/>
      <c r="P460" s="1"/>
      <c r="Q460" s="1"/>
      <c r="R460" s="3899"/>
      <c r="T460" s="1"/>
      <c r="U460" s="3529"/>
      <c r="V460" s="3531"/>
      <c r="W460" s="3899"/>
      <c r="Y460" s="1"/>
      <c r="Z460" s="3529"/>
      <c r="AA460" s="3531"/>
      <c r="AB460" s="3899"/>
      <c r="AC460" s="3890"/>
      <c r="AD460" s="3890"/>
      <c r="AE460" s="3890"/>
      <c r="AF460" s="3890"/>
      <c r="AG460" s="1"/>
      <c r="AH460" s="1"/>
      <c r="AI460" s="1"/>
      <c r="AJ460" s="1"/>
    </row>
    <row r="461" spans="1:36" s="3" customFormat="1">
      <c r="A461" s="1"/>
      <c r="B461" s="1"/>
      <c r="E461" s="3527"/>
      <c r="F461" s="1"/>
      <c r="G461" s="1"/>
      <c r="H461" s="1"/>
      <c r="I461" s="1"/>
      <c r="J461" s="1"/>
      <c r="K461" s="1"/>
      <c r="L461" s="3899"/>
      <c r="M461" s="1"/>
      <c r="N461" s="1"/>
      <c r="O461" s="1"/>
      <c r="P461" s="1"/>
      <c r="Q461" s="1"/>
      <c r="R461" s="3899"/>
      <c r="T461" s="1"/>
      <c r="U461" s="3529"/>
      <c r="V461" s="3531"/>
      <c r="W461" s="3899"/>
      <c r="Y461" s="1"/>
      <c r="Z461" s="3529"/>
      <c r="AA461" s="3531"/>
      <c r="AB461" s="3899"/>
      <c r="AC461" s="3890"/>
      <c r="AD461" s="3890"/>
      <c r="AE461" s="3890"/>
      <c r="AF461" s="3890"/>
      <c r="AG461" s="1"/>
      <c r="AH461" s="1"/>
      <c r="AI461" s="1"/>
      <c r="AJ461" s="1"/>
    </row>
    <row r="462" spans="1:36" s="3" customFormat="1">
      <c r="A462" s="1"/>
      <c r="B462" s="1"/>
      <c r="E462" s="3527"/>
      <c r="F462" s="1"/>
      <c r="G462" s="1"/>
      <c r="H462" s="1"/>
      <c r="I462" s="1"/>
      <c r="J462" s="1"/>
      <c r="K462" s="1"/>
      <c r="L462" s="3899"/>
      <c r="M462" s="1"/>
      <c r="N462" s="1"/>
      <c r="O462" s="1"/>
      <c r="P462" s="1"/>
      <c r="Q462" s="1"/>
      <c r="R462" s="3899"/>
      <c r="T462" s="1"/>
      <c r="U462" s="3529"/>
      <c r="V462" s="3531"/>
      <c r="W462" s="3899"/>
      <c r="Y462" s="1"/>
      <c r="Z462" s="3529"/>
      <c r="AA462" s="3531"/>
      <c r="AB462" s="3899"/>
      <c r="AC462" s="3890"/>
      <c r="AD462" s="3890"/>
      <c r="AE462" s="3890"/>
      <c r="AF462" s="3890"/>
      <c r="AG462" s="1"/>
      <c r="AH462" s="1"/>
      <c r="AI462" s="1"/>
      <c r="AJ462" s="1"/>
    </row>
    <row r="463" spans="1:36" s="3" customFormat="1">
      <c r="A463" s="1"/>
      <c r="B463" s="1"/>
      <c r="E463" s="3527"/>
      <c r="F463" s="1"/>
      <c r="G463" s="1"/>
      <c r="H463" s="1"/>
      <c r="I463" s="1"/>
      <c r="J463" s="1"/>
      <c r="K463" s="1"/>
      <c r="L463" s="3899"/>
      <c r="M463" s="1"/>
      <c r="N463" s="1"/>
      <c r="O463" s="1"/>
      <c r="P463" s="1"/>
      <c r="Q463" s="1"/>
      <c r="R463" s="3899"/>
      <c r="T463" s="1"/>
      <c r="U463" s="3529"/>
      <c r="V463" s="3531"/>
      <c r="W463" s="3899"/>
      <c r="Y463" s="1"/>
      <c r="Z463" s="3529"/>
      <c r="AA463" s="3531"/>
      <c r="AB463" s="3899"/>
      <c r="AC463" s="3890"/>
      <c r="AD463" s="3890"/>
      <c r="AE463" s="3890"/>
      <c r="AF463" s="3890"/>
      <c r="AG463" s="1"/>
      <c r="AH463" s="1"/>
      <c r="AI463" s="1"/>
      <c r="AJ463" s="1"/>
    </row>
    <row r="464" spans="1:36" s="3" customFormat="1">
      <c r="A464" s="1"/>
      <c r="B464" s="1"/>
      <c r="E464" s="3527"/>
      <c r="F464" s="1"/>
      <c r="G464" s="1"/>
      <c r="H464" s="1"/>
      <c r="I464" s="1"/>
      <c r="J464" s="1"/>
      <c r="K464" s="1"/>
      <c r="L464" s="3899"/>
      <c r="M464" s="1"/>
      <c r="N464" s="1"/>
      <c r="O464" s="1"/>
      <c r="P464" s="1"/>
      <c r="Q464" s="1"/>
      <c r="R464" s="3899"/>
      <c r="T464" s="1"/>
      <c r="U464" s="3529"/>
      <c r="V464" s="3531"/>
      <c r="W464" s="3899"/>
      <c r="Y464" s="1"/>
      <c r="Z464" s="3529"/>
      <c r="AA464" s="3531"/>
      <c r="AB464" s="3899"/>
      <c r="AC464" s="3890"/>
      <c r="AD464" s="3890"/>
      <c r="AE464" s="3890"/>
      <c r="AF464" s="3890"/>
      <c r="AG464" s="1"/>
      <c r="AH464" s="1"/>
      <c r="AI464" s="1"/>
      <c r="AJ464" s="1"/>
    </row>
    <row r="465" spans="1:36" s="3" customFormat="1">
      <c r="A465" s="1"/>
      <c r="B465" s="1"/>
      <c r="E465" s="3527"/>
      <c r="F465" s="1"/>
      <c r="G465" s="1"/>
      <c r="H465" s="1"/>
      <c r="I465" s="1"/>
      <c r="J465" s="1"/>
      <c r="K465" s="1"/>
      <c r="L465" s="3899"/>
      <c r="M465" s="1"/>
      <c r="N465" s="1"/>
      <c r="O465" s="1"/>
      <c r="P465" s="1"/>
      <c r="Q465" s="1"/>
      <c r="R465" s="3899"/>
      <c r="T465" s="1"/>
      <c r="U465" s="3529"/>
      <c r="V465" s="3531"/>
      <c r="W465" s="3899"/>
      <c r="Y465" s="1"/>
      <c r="Z465" s="3529"/>
      <c r="AA465" s="3531"/>
      <c r="AB465" s="3899"/>
      <c r="AC465" s="3890"/>
      <c r="AD465" s="3890"/>
      <c r="AE465" s="3890"/>
      <c r="AF465" s="3890"/>
      <c r="AG465" s="1"/>
      <c r="AH465" s="1"/>
      <c r="AI465" s="1"/>
      <c r="AJ465" s="1"/>
    </row>
    <row r="466" spans="1:36" s="3" customFormat="1">
      <c r="A466" s="1"/>
      <c r="B466" s="1"/>
      <c r="E466" s="3527"/>
      <c r="F466" s="1"/>
      <c r="G466" s="1"/>
      <c r="H466" s="1"/>
      <c r="I466" s="1"/>
      <c r="J466" s="1"/>
      <c r="K466" s="1"/>
      <c r="L466" s="3899"/>
      <c r="M466" s="1"/>
      <c r="N466" s="1"/>
      <c r="O466" s="1"/>
      <c r="P466" s="1"/>
      <c r="Q466" s="1"/>
      <c r="R466" s="3899"/>
      <c r="T466" s="1"/>
      <c r="U466" s="3529"/>
      <c r="V466" s="3531"/>
      <c r="W466" s="3899"/>
      <c r="Y466" s="1"/>
      <c r="Z466" s="3529"/>
      <c r="AA466" s="3531"/>
      <c r="AB466" s="3899"/>
      <c r="AC466" s="3890"/>
      <c r="AD466" s="3890"/>
      <c r="AE466" s="3890"/>
      <c r="AF466" s="3890"/>
      <c r="AG466" s="1"/>
      <c r="AH466" s="1"/>
      <c r="AI466" s="1"/>
      <c r="AJ466" s="1"/>
    </row>
    <row r="467" spans="1:36" s="3" customFormat="1">
      <c r="A467" s="1"/>
      <c r="B467" s="1"/>
      <c r="E467" s="3527"/>
      <c r="F467" s="1"/>
      <c r="G467" s="1"/>
      <c r="H467" s="1"/>
      <c r="I467" s="1"/>
      <c r="J467" s="1"/>
      <c r="K467" s="1"/>
      <c r="L467" s="3899"/>
      <c r="M467" s="1"/>
      <c r="N467" s="1"/>
      <c r="O467" s="1"/>
      <c r="P467" s="1"/>
      <c r="Q467" s="1"/>
      <c r="R467" s="3899"/>
      <c r="T467" s="1"/>
      <c r="U467" s="3529"/>
      <c r="V467" s="3531"/>
      <c r="W467" s="3899"/>
      <c r="Y467" s="1"/>
      <c r="Z467" s="3529"/>
      <c r="AA467" s="3531"/>
      <c r="AB467" s="3899"/>
      <c r="AC467" s="3890"/>
      <c r="AD467" s="3890"/>
      <c r="AE467" s="3890"/>
      <c r="AF467" s="3890"/>
      <c r="AG467" s="1"/>
      <c r="AH467" s="1"/>
      <c r="AI467" s="1"/>
      <c r="AJ467" s="1"/>
    </row>
    <row r="468" spans="1:36" s="3" customFormat="1">
      <c r="A468" s="1"/>
      <c r="B468" s="1"/>
      <c r="E468" s="3527"/>
      <c r="F468" s="1"/>
      <c r="G468" s="1"/>
      <c r="H468" s="1"/>
      <c r="I468" s="1"/>
      <c r="J468" s="1"/>
      <c r="K468" s="1"/>
      <c r="L468" s="3899"/>
      <c r="M468" s="1"/>
      <c r="N468" s="1"/>
      <c r="O468" s="1"/>
      <c r="P468" s="1"/>
      <c r="Q468" s="1"/>
      <c r="R468" s="3899"/>
      <c r="T468" s="1"/>
      <c r="U468" s="3529"/>
      <c r="V468" s="3531"/>
      <c r="W468" s="3899"/>
      <c r="Y468" s="1"/>
      <c r="Z468" s="3529"/>
      <c r="AA468" s="3531"/>
      <c r="AB468" s="3899"/>
      <c r="AC468" s="3890"/>
      <c r="AD468" s="3890"/>
      <c r="AE468" s="3890"/>
      <c r="AF468" s="3890"/>
      <c r="AG468" s="1"/>
      <c r="AH468" s="1"/>
      <c r="AI468" s="1"/>
      <c r="AJ468" s="1"/>
    </row>
    <row r="469" spans="1:36" s="3" customFormat="1">
      <c r="A469" s="1"/>
      <c r="B469" s="1"/>
      <c r="E469" s="3527"/>
      <c r="F469" s="1"/>
      <c r="G469" s="1"/>
      <c r="H469" s="1"/>
      <c r="I469" s="1"/>
      <c r="J469" s="1"/>
      <c r="K469" s="1"/>
      <c r="L469" s="3899"/>
      <c r="M469" s="1"/>
      <c r="N469" s="1"/>
      <c r="O469" s="1"/>
      <c r="P469" s="1"/>
      <c r="Q469" s="1"/>
      <c r="R469" s="3899"/>
      <c r="T469" s="1"/>
      <c r="U469" s="3529"/>
      <c r="V469" s="3531"/>
      <c r="W469" s="3899"/>
      <c r="Y469" s="1"/>
      <c r="Z469" s="3529"/>
      <c r="AA469" s="3531"/>
      <c r="AB469" s="3899"/>
      <c r="AC469" s="3890"/>
      <c r="AD469" s="3890"/>
      <c r="AE469" s="3890"/>
      <c r="AF469" s="3890"/>
      <c r="AG469" s="1"/>
      <c r="AH469" s="1"/>
      <c r="AI469" s="1"/>
      <c r="AJ469" s="1"/>
    </row>
    <row r="470" spans="1:36" s="3" customFormat="1">
      <c r="A470" s="1"/>
      <c r="B470" s="1"/>
      <c r="E470" s="3527"/>
      <c r="F470" s="1"/>
      <c r="G470" s="1"/>
      <c r="H470" s="1"/>
      <c r="I470" s="1"/>
      <c r="J470" s="1"/>
      <c r="K470" s="1"/>
      <c r="L470" s="3899"/>
      <c r="M470" s="1"/>
      <c r="N470" s="1"/>
      <c r="O470" s="1"/>
      <c r="P470" s="1"/>
      <c r="Q470" s="1"/>
      <c r="R470" s="3899"/>
      <c r="T470" s="1"/>
      <c r="U470" s="3529"/>
      <c r="V470" s="3531"/>
      <c r="W470" s="3899"/>
      <c r="Y470" s="1"/>
      <c r="Z470" s="3529"/>
      <c r="AA470" s="3531"/>
      <c r="AB470" s="3899"/>
      <c r="AC470" s="3890"/>
      <c r="AD470" s="3890"/>
      <c r="AE470" s="3890"/>
      <c r="AF470" s="3890"/>
      <c r="AG470" s="1"/>
      <c r="AH470" s="1"/>
      <c r="AI470" s="1"/>
      <c r="AJ470" s="1"/>
    </row>
    <row r="471" spans="1:36" s="3" customFormat="1">
      <c r="A471" s="1"/>
      <c r="B471" s="1"/>
      <c r="E471" s="3527"/>
      <c r="F471" s="1"/>
      <c r="G471" s="1"/>
      <c r="H471" s="1"/>
      <c r="I471" s="1"/>
      <c r="J471" s="1"/>
      <c r="K471" s="1"/>
      <c r="L471" s="3899"/>
      <c r="M471" s="1"/>
      <c r="N471" s="1"/>
      <c r="O471" s="1"/>
      <c r="P471" s="1"/>
      <c r="Q471" s="1"/>
      <c r="R471" s="3899"/>
      <c r="T471" s="1"/>
      <c r="U471" s="3529"/>
      <c r="V471" s="3531"/>
      <c r="W471" s="3899"/>
      <c r="Y471" s="1"/>
      <c r="Z471" s="3529"/>
      <c r="AA471" s="3531"/>
      <c r="AB471" s="3899"/>
      <c r="AC471" s="3890"/>
      <c r="AD471" s="3890"/>
      <c r="AE471" s="3890"/>
      <c r="AF471" s="3890"/>
      <c r="AG471" s="1"/>
      <c r="AH471" s="1"/>
      <c r="AI471" s="1"/>
      <c r="AJ471" s="1"/>
    </row>
    <row r="472" spans="1:36" s="3" customFormat="1">
      <c r="A472" s="1"/>
      <c r="B472" s="1"/>
      <c r="E472" s="3527"/>
      <c r="F472" s="1"/>
      <c r="G472" s="1"/>
      <c r="H472" s="1"/>
      <c r="I472" s="1"/>
      <c r="J472" s="1"/>
      <c r="K472" s="1"/>
      <c r="L472" s="3899"/>
      <c r="M472" s="1"/>
      <c r="N472" s="1"/>
      <c r="O472" s="1"/>
      <c r="P472" s="1"/>
      <c r="Q472" s="1"/>
      <c r="R472" s="3899"/>
      <c r="T472" s="1"/>
      <c r="U472" s="3529"/>
      <c r="V472" s="3531"/>
      <c r="W472" s="3899"/>
      <c r="Y472" s="1"/>
      <c r="Z472" s="3529"/>
      <c r="AA472" s="3531"/>
      <c r="AB472" s="3899"/>
      <c r="AC472" s="3890"/>
      <c r="AD472" s="3890"/>
      <c r="AE472" s="3890"/>
      <c r="AF472" s="3890"/>
      <c r="AG472" s="1"/>
      <c r="AH472" s="1"/>
      <c r="AI472" s="1"/>
      <c r="AJ472" s="1"/>
    </row>
    <row r="473" spans="1:36" s="3" customFormat="1">
      <c r="A473" s="1"/>
      <c r="B473" s="1"/>
      <c r="E473" s="3527"/>
      <c r="F473" s="1"/>
      <c r="G473" s="1"/>
      <c r="H473" s="1"/>
      <c r="I473" s="1"/>
      <c r="J473" s="1"/>
      <c r="K473" s="1"/>
      <c r="L473" s="3899"/>
      <c r="M473" s="1"/>
      <c r="N473" s="1"/>
      <c r="O473" s="1"/>
      <c r="P473" s="1"/>
      <c r="Q473" s="1"/>
      <c r="R473" s="3899"/>
      <c r="T473" s="1"/>
      <c r="U473" s="3529"/>
      <c r="V473" s="3531"/>
      <c r="W473" s="3899"/>
      <c r="Y473" s="1"/>
      <c r="Z473" s="3529"/>
      <c r="AA473" s="3531"/>
      <c r="AB473" s="3899"/>
      <c r="AC473" s="3890"/>
      <c r="AD473" s="3890"/>
      <c r="AE473" s="3890"/>
      <c r="AF473" s="3890"/>
      <c r="AG473" s="1"/>
      <c r="AH473" s="1"/>
      <c r="AI473" s="1"/>
      <c r="AJ473" s="1"/>
    </row>
    <row r="474" spans="1:36" s="3" customFormat="1">
      <c r="A474" s="1"/>
      <c r="B474" s="1"/>
      <c r="E474" s="3527"/>
      <c r="F474" s="1"/>
      <c r="G474" s="1"/>
      <c r="H474" s="1"/>
      <c r="I474" s="1"/>
      <c r="J474" s="1"/>
      <c r="K474" s="1"/>
      <c r="L474" s="3899"/>
      <c r="M474" s="1"/>
      <c r="N474" s="1"/>
      <c r="O474" s="1"/>
      <c r="P474" s="1"/>
      <c r="Q474" s="1"/>
      <c r="R474" s="3899"/>
      <c r="T474" s="1"/>
      <c r="U474" s="3529"/>
      <c r="V474" s="3531"/>
      <c r="W474" s="3899"/>
      <c r="Y474" s="1"/>
      <c r="Z474" s="3529"/>
      <c r="AA474" s="3531"/>
      <c r="AB474" s="3899"/>
      <c r="AC474" s="3890"/>
      <c r="AD474" s="3890"/>
      <c r="AE474" s="3890"/>
      <c r="AF474" s="3890"/>
      <c r="AG474" s="1"/>
      <c r="AH474" s="1"/>
      <c r="AI474" s="1"/>
      <c r="AJ474" s="1"/>
    </row>
    <row r="475" spans="1:36" s="3" customFormat="1">
      <c r="A475" s="1"/>
      <c r="B475" s="1"/>
      <c r="E475" s="3527"/>
      <c r="F475" s="1"/>
      <c r="G475" s="1"/>
      <c r="H475" s="1"/>
      <c r="I475" s="1"/>
      <c r="J475" s="1"/>
      <c r="K475" s="1"/>
      <c r="L475" s="3899"/>
      <c r="M475" s="1"/>
      <c r="N475" s="1"/>
      <c r="O475" s="1"/>
      <c r="P475" s="1"/>
      <c r="Q475" s="1"/>
      <c r="R475" s="3899"/>
      <c r="T475" s="1"/>
      <c r="U475" s="3529"/>
      <c r="V475" s="3531"/>
      <c r="W475" s="3899"/>
      <c r="Y475" s="1"/>
      <c r="Z475" s="3529"/>
      <c r="AA475" s="3531"/>
      <c r="AB475" s="3899"/>
      <c r="AC475" s="3890"/>
      <c r="AD475" s="3890"/>
      <c r="AE475" s="3890"/>
      <c r="AF475" s="3890"/>
      <c r="AG475" s="1"/>
      <c r="AH475" s="1"/>
      <c r="AI475" s="1"/>
      <c r="AJ475" s="1"/>
    </row>
    <row r="476" spans="1:36" s="3" customFormat="1">
      <c r="A476" s="1"/>
      <c r="B476" s="1"/>
      <c r="E476" s="3527"/>
      <c r="F476" s="1"/>
      <c r="G476" s="1"/>
      <c r="H476" s="1"/>
      <c r="I476" s="1"/>
      <c r="J476" s="1"/>
      <c r="K476" s="1"/>
      <c r="L476" s="3899"/>
      <c r="M476" s="1"/>
      <c r="N476" s="1"/>
      <c r="O476" s="1"/>
      <c r="P476" s="1"/>
      <c r="Q476" s="1"/>
      <c r="R476" s="3899"/>
      <c r="T476" s="1"/>
      <c r="U476" s="3529"/>
      <c r="V476" s="3531"/>
      <c r="W476" s="3899"/>
      <c r="Y476" s="1"/>
      <c r="Z476" s="3529"/>
      <c r="AA476" s="3531"/>
      <c r="AB476" s="3899"/>
      <c r="AC476" s="3890"/>
      <c r="AD476" s="3890"/>
      <c r="AE476" s="3890"/>
      <c r="AF476" s="3890"/>
      <c r="AG476" s="1"/>
      <c r="AH476" s="1"/>
      <c r="AI476" s="1"/>
      <c r="AJ476" s="1"/>
    </row>
    <row r="477" spans="1:36" s="3" customFormat="1">
      <c r="A477" s="1"/>
      <c r="B477" s="1"/>
      <c r="E477" s="3527"/>
      <c r="F477" s="1"/>
      <c r="G477" s="1"/>
      <c r="H477" s="1"/>
      <c r="I477" s="1"/>
      <c r="J477" s="1"/>
      <c r="K477" s="1"/>
      <c r="L477" s="3899"/>
      <c r="M477" s="1"/>
      <c r="N477" s="1"/>
      <c r="O477" s="1"/>
      <c r="P477" s="1"/>
      <c r="Q477" s="1"/>
      <c r="R477" s="3899"/>
      <c r="T477" s="1"/>
      <c r="U477" s="3529"/>
      <c r="V477" s="3531"/>
      <c r="W477" s="3899"/>
      <c r="Y477" s="1"/>
      <c r="Z477" s="3529"/>
      <c r="AA477" s="3531"/>
      <c r="AB477" s="3899"/>
      <c r="AC477" s="3890"/>
      <c r="AD477" s="3890"/>
      <c r="AE477" s="3890"/>
      <c r="AF477" s="3890"/>
      <c r="AG477" s="1"/>
      <c r="AH477" s="1"/>
      <c r="AI477" s="1"/>
      <c r="AJ477" s="1"/>
    </row>
    <row r="478" spans="1:36" s="3" customFormat="1">
      <c r="A478" s="1"/>
      <c r="B478" s="1"/>
      <c r="E478" s="3527"/>
      <c r="F478" s="1"/>
      <c r="G478" s="1"/>
      <c r="H478" s="1"/>
      <c r="I478" s="1"/>
      <c r="J478" s="1"/>
      <c r="K478" s="1"/>
      <c r="L478" s="3899"/>
      <c r="M478" s="1"/>
      <c r="N478" s="1"/>
      <c r="O478" s="1"/>
      <c r="P478" s="1"/>
      <c r="Q478" s="1"/>
      <c r="R478" s="3899"/>
      <c r="T478" s="1"/>
      <c r="U478" s="3529"/>
      <c r="V478" s="3531"/>
      <c r="W478" s="3899"/>
      <c r="Y478" s="1"/>
      <c r="Z478" s="3529"/>
      <c r="AA478" s="3531"/>
      <c r="AB478" s="3899"/>
      <c r="AC478" s="3890"/>
      <c r="AD478" s="3890"/>
      <c r="AE478" s="3890"/>
      <c r="AF478" s="3890"/>
      <c r="AG478" s="1"/>
      <c r="AH478" s="1"/>
      <c r="AI478" s="1"/>
      <c r="AJ478" s="1"/>
    </row>
    <row r="479" spans="1:36" s="3" customFormat="1">
      <c r="A479" s="1"/>
      <c r="B479" s="1"/>
      <c r="E479" s="3527"/>
      <c r="F479" s="1"/>
      <c r="G479" s="1"/>
      <c r="H479" s="1"/>
      <c r="I479" s="1"/>
      <c r="J479" s="1"/>
      <c r="K479" s="1"/>
      <c r="L479" s="3899"/>
      <c r="M479" s="1"/>
      <c r="N479" s="1"/>
      <c r="O479" s="1"/>
      <c r="P479" s="1"/>
      <c r="Q479" s="1"/>
      <c r="R479" s="3899"/>
      <c r="T479" s="1"/>
      <c r="U479" s="3529"/>
      <c r="V479" s="3531"/>
      <c r="W479" s="3899"/>
      <c r="Y479" s="1"/>
      <c r="Z479" s="3529"/>
      <c r="AA479" s="3531"/>
      <c r="AB479" s="3899"/>
      <c r="AC479" s="3890"/>
      <c r="AD479" s="3890"/>
      <c r="AE479" s="3890"/>
      <c r="AF479" s="3890"/>
      <c r="AG479" s="1"/>
      <c r="AH479" s="1"/>
      <c r="AI479" s="1"/>
      <c r="AJ479" s="1"/>
    </row>
    <row r="480" spans="1:36" s="3" customFormat="1">
      <c r="A480" s="1"/>
      <c r="B480" s="1"/>
      <c r="E480" s="3527"/>
      <c r="F480" s="1"/>
      <c r="G480" s="1"/>
      <c r="H480" s="1"/>
      <c r="I480" s="1"/>
      <c r="J480" s="1"/>
      <c r="K480" s="1"/>
      <c r="L480" s="3899"/>
      <c r="M480" s="1"/>
      <c r="N480" s="1"/>
      <c r="O480" s="1"/>
      <c r="P480" s="1"/>
      <c r="Q480" s="1"/>
      <c r="R480" s="3899"/>
      <c r="T480" s="1"/>
      <c r="U480" s="3529"/>
      <c r="V480" s="3531"/>
      <c r="W480" s="3899"/>
      <c r="Y480" s="1"/>
      <c r="Z480" s="3529"/>
      <c r="AA480" s="3531"/>
      <c r="AB480" s="3899"/>
      <c r="AC480" s="3890"/>
      <c r="AD480" s="3890"/>
      <c r="AE480" s="3890"/>
      <c r="AF480" s="3890"/>
      <c r="AG480" s="1"/>
      <c r="AH480" s="1"/>
      <c r="AI480" s="1"/>
      <c r="AJ480" s="1"/>
    </row>
    <row r="481" spans="1:36" s="3" customFormat="1">
      <c r="A481" s="1"/>
      <c r="B481" s="1"/>
      <c r="E481" s="3527"/>
      <c r="F481" s="1"/>
      <c r="G481" s="1"/>
      <c r="H481" s="1"/>
      <c r="I481" s="1"/>
      <c r="J481" s="1"/>
      <c r="K481" s="1"/>
      <c r="L481" s="3899"/>
      <c r="M481" s="1"/>
      <c r="N481" s="1"/>
      <c r="O481" s="1"/>
      <c r="P481" s="1"/>
      <c r="Q481" s="1"/>
      <c r="R481" s="3899"/>
      <c r="T481" s="1"/>
      <c r="U481" s="3529"/>
      <c r="V481" s="3531"/>
      <c r="W481" s="3899"/>
      <c r="Y481" s="1"/>
      <c r="Z481" s="3529"/>
      <c r="AA481" s="3531"/>
      <c r="AB481" s="3899"/>
      <c r="AC481" s="3890"/>
      <c r="AD481" s="3890"/>
      <c r="AE481" s="3890"/>
      <c r="AF481" s="3890"/>
      <c r="AG481" s="1"/>
      <c r="AH481" s="1"/>
      <c r="AI481" s="1"/>
      <c r="AJ481" s="1"/>
    </row>
    <row r="482" spans="1:36" s="3" customFormat="1">
      <c r="A482" s="1"/>
      <c r="B482" s="1"/>
      <c r="E482" s="3527"/>
      <c r="F482" s="1"/>
      <c r="G482" s="1"/>
      <c r="H482" s="1"/>
      <c r="I482" s="1"/>
      <c r="J482" s="1"/>
      <c r="K482" s="1"/>
      <c r="L482" s="3899"/>
      <c r="M482" s="1"/>
      <c r="N482" s="1"/>
      <c r="O482" s="1"/>
      <c r="P482" s="1"/>
      <c r="Q482" s="1"/>
      <c r="R482" s="3899"/>
      <c r="T482" s="1"/>
      <c r="U482" s="3529"/>
      <c r="V482" s="3531"/>
      <c r="W482" s="3899"/>
      <c r="Y482" s="1"/>
      <c r="Z482" s="3529"/>
      <c r="AA482" s="3531"/>
      <c r="AB482" s="3899"/>
      <c r="AC482" s="3890"/>
      <c r="AD482" s="3890"/>
      <c r="AE482" s="3890"/>
      <c r="AF482" s="3890"/>
      <c r="AG482" s="1"/>
      <c r="AH482" s="1"/>
      <c r="AI482" s="1"/>
      <c r="AJ482" s="1"/>
    </row>
    <row r="483" spans="1:36" s="3" customFormat="1">
      <c r="A483" s="1"/>
      <c r="B483" s="1"/>
      <c r="E483" s="3527"/>
      <c r="F483" s="1"/>
      <c r="G483" s="1"/>
      <c r="H483" s="1"/>
      <c r="I483" s="1"/>
      <c r="J483" s="1"/>
      <c r="K483" s="1"/>
      <c r="L483" s="3899"/>
      <c r="M483" s="1"/>
      <c r="N483" s="1"/>
      <c r="O483" s="1"/>
      <c r="P483" s="1"/>
      <c r="Q483" s="1"/>
      <c r="R483" s="3899"/>
      <c r="T483" s="1"/>
      <c r="U483" s="3529"/>
      <c r="V483" s="3531"/>
      <c r="W483" s="3899"/>
      <c r="Y483" s="1"/>
      <c r="Z483" s="3529"/>
      <c r="AA483" s="3531"/>
      <c r="AB483" s="3899"/>
      <c r="AC483" s="3890"/>
      <c r="AD483" s="3890"/>
      <c r="AE483" s="3890"/>
      <c r="AF483" s="3890"/>
      <c r="AG483" s="1"/>
      <c r="AH483" s="1"/>
      <c r="AI483" s="1"/>
      <c r="AJ483" s="1"/>
    </row>
    <row r="484" spans="1:36" s="3" customFormat="1">
      <c r="A484" s="1"/>
      <c r="B484" s="1"/>
      <c r="E484" s="3527"/>
      <c r="F484" s="1"/>
      <c r="G484" s="1"/>
      <c r="H484" s="1"/>
      <c r="I484" s="1"/>
      <c r="J484" s="1"/>
      <c r="K484" s="1"/>
      <c r="L484" s="3899"/>
      <c r="M484" s="1"/>
      <c r="N484" s="1"/>
      <c r="O484" s="1"/>
      <c r="P484" s="1"/>
      <c r="Q484" s="1"/>
      <c r="R484" s="3899"/>
      <c r="T484" s="1"/>
      <c r="U484" s="3529"/>
      <c r="V484" s="3531"/>
      <c r="W484" s="3899"/>
      <c r="Y484" s="1"/>
      <c r="Z484" s="3529"/>
      <c r="AA484" s="3531"/>
      <c r="AB484" s="3899"/>
      <c r="AC484" s="3890"/>
      <c r="AD484" s="3890"/>
      <c r="AE484" s="3890"/>
      <c r="AF484" s="3890"/>
      <c r="AG484" s="1"/>
      <c r="AH484" s="1"/>
      <c r="AI484" s="1"/>
      <c r="AJ484" s="1"/>
    </row>
    <row r="485" spans="1:36" s="3" customFormat="1">
      <c r="A485" s="1"/>
      <c r="B485" s="1"/>
      <c r="E485" s="3527"/>
      <c r="F485" s="1"/>
      <c r="G485" s="1"/>
      <c r="H485" s="1"/>
      <c r="I485" s="1"/>
      <c r="J485" s="1"/>
      <c r="K485" s="1"/>
      <c r="L485" s="3899"/>
      <c r="M485" s="1"/>
      <c r="N485" s="1"/>
      <c r="O485" s="1"/>
      <c r="P485" s="1"/>
      <c r="Q485" s="1"/>
      <c r="R485" s="3899"/>
      <c r="T485" s="1"/>
      <c r="U485" s="3529"/>
      <c r="V485" s="3531"/>
      <c r="W485" s="3899"/>
      <c r="Y485" s="1"/>
      <c r="Z485" s="3529"/>
      <c r="AA485" s="3531"/>
      <c r="AB485" s="3899"/>
      <c r="AC485" s="3890"/>
      <c r="AD485" s="3890"/>
      <c r="AE485" s="3890"/>
      <c r="AF485" s="3890"/>
      <c r="AG485" s="1"/>
      <c r="AH485" s="1"/>
      <c r="AI485" s="1"/>
      <c r="AJ485" s="1"/>
    </row>
    <row r="486" spans="1:36" s="3" customFormat="1">
      <c r="A486" s="1"/>
      <c r="B486" s="1"/>
      <c r="E486" s="3527"/>
      <c r="F486" s="1"/>
      <c r="G486" s="1"/>
      <c r="H486" s="1"/>
      <c r="I486" s="1"/>
      <c r="J486" s="1"/>
      <c r="K486" s="1"/>
      <c r="L486" s="3899"/>
      <c r="M486" s="1"/>
      <c r="N486" s="1"/>
      <c r="O486" s="1"/>
      <c r="P486" s="1"/>
      <c r="Q486" s="1"/>
      <c r="R486" s="3899"/>
      <c r="T486" s="1"/>
      <c r="U486" s="3529"/>
      <c r="V486" s="3531"/>
      <c r="W486" s="3899"/>
      <c r="Y486" s="1"/>
      <c r="Z486" s="3529"/>
      <c r="AA486" s="3531"/>
      <c r="AB486" s="3899"/>
      <c r="AC486" s="3890"/>
      <c r="AD486" s="3890"/>
      <c r="AE486" s="3890"/>
      <c r="AF486" s="3890"/>
      <c r="AG486" s="1"/>
      <c r="AH486" s="1"/>
      <c r="AI486" s="1"/>
      <c r="AJ486" s="1"/>
    </row>
    <row r="487" spans="1:36" s="3" customFormat="1">
      <c r="A487" s="1"/>
      <c r="B487" s="1"/>
      <c r="E487" s="3527"/>
      <c r="F487" s="1"/>
      <c r="G487" s="1"/>
      <c r="H487" s="1"/>
      <c r="I487" s="1"/>
      <c r="J487" s="1"/>
      <c r="K487" s="1"/>
      <c r="L487" s="3899"/>
      <c r="M487" s="1"/>
      <c r="N487" s="1"/>
      <c r="O487" s="1"/>
      <c r="P487" s="1"/>
      <c r="Q487" s="1"/>
      <c r="R487" s="3899"/>
      <c r="T487" s="1"/>
      <c r="U487" s="3529"/>
      <c r="V487" s="3531"/>
      <c r="W487" s="3899"/>
      <c r="Y487" s="1"/>
      <c r="Z487" s="3529"/>
      <c r="AA487" s="3531"/>
      <c r="AB487" s="3899"/>
      <c r="AC487" s="3890"/>
      <c r="AD487" s="3890"/>
      <c r="AE487" s="3890"/>
      <c r="AF487" s="3890"/>
      <c r="AG487" s="1"/>
      <c r="AH487" s="1"/>
      <c r="AI487" s="1"/>
      <c r="AJ487" s="1"/>
    </row>
    <row r="488" spans="1:36" s="3" customFormat="1">
      <c r="A488" s="1"/>
      <c r="B488" s="1"/>
      <c r="E488" s="3527"/>
      <c r="F488" s="1"/>
      <c r="G488" s="1"/>
      <c r="H488" s="1"/>
      <c r="I488" s="1"/>
      <c r="J488" s="1"/>
      <c r="K488" s="1"/>
      <c r="L488" s="3899"/>
      <c r="M488" s="1"/>
      <c r="N488" s="1"/>
      <c r="O488" s="1"/>
      <c r="P488" s="1"/>
      <c r="Q488" s="1"/>
      <c r="R488" s="3899"/>
      <c r="T488" s="1"/>
      <c r="U488" s="3529"/>
      <c r="V488" s="3531"/>
      <c r="W488" s="3899"/>
      <c r="Y488" s="1"/>
      <c r="Z488" s="3529"/>
      <c r="AA488" s="3531"/>
      <c r="AB488" s="3899"/>
      <c r="AC488" s="3890"/>
      <c r="AD488" s="3890"/>
      <c r="AE488" s="3890"/>
      <c r="AF488" s="3890"/>
      <c r="AG488" s="1"/>
      <c r="AH488" s="1"/>
      <c r="AI488" s="1"/>
      <c r="AJ488" s="1"/>
    </row>
    <row r="489" spans="1:36" s="3" customFormat="1">
      <c r="A489" s="1"/>
      <c r="B489" s="1"/>
      <c r="E489" s="3527"/>
      <c r="F489" s="1"/>
      <c r="G489" s="1"/>
      <c r="H489" s="1"/>
      <c r="I489" s="1"/>
      <c r="J489" s="1"/>
      <c r="K489" s="1"/>
      <c r="L489" s="3899"/>
      <c r="M489" s="1"/>
      <c r="N489" s="1"/>
      <c r="O489" s="1"/>
      <c r="P489" s="1"/>
      <c r="Q489" s="1"/>
      <c r="R489" s="3899"/>
      <c r="T489" s="1"/>
      <c r="U489" s="3529"/>
      <c r="V489" s="3531"/>
      <c r="W489" s="3899"/>
      <c r="Y489" s="1"/>
      <c r="Z489" s="3529"/>
      <c r="AA489" s="3531"/>
      <c r="AB489" s="3899"/>
      <c r="AC489" s="3890"/>
      <c r="AD489" s="3890"/>
      <c r="AE489" s="3890"/>
      <c r="AF489" s="3890"/>
      <c r="AG489" s="1"/>
      <c r="AH489" s="1"/>
      <c r="AI489" s="1"/>
      <c r="AJ489" s="1"/>
    </row>
    <row r="490" spans="1:36" s="3" customFormat="1">
      <c r="A490" s="1"/>
      <c r="B490" s="1"/>
      <c r="E490" s="3527"/>
      <c r="F490" s="1"/>
      <c r="G490" s="1"/>
      <c r="H490" s="1"/>
      <c r="I490" s="1"/>
      <c r="J490" s="1"/>
      <c r="K490" s="1"/>
      <c r="L490" s="3899"/>
      <c r="M490" s="1"/>
      <c r="N490" s="1"/>
      <c r="O490" s="1"/>
      <c r="P490" s="1"/>
      <c r="Q490" s="1"/>
      <c r="R490" s="3899"/>
      <c r="T490" s="1"/>
      <c r="U490" s="3529"/>
      <c r="V490" s="3531"/>
      <c r="W490" s="3899"/>
      <c r="Y490" s="1"/>
      <c r="Z490" s="3529"/>
      <c r="AA490" s="3531"/>
      <c r="AB490" s="3899"/>
      <c r="AC490" s="3890"/>
      <c r="AD490" s="3890"/>
      <c r="AE490" s="3890"/>
      <c r="AF490" s="3890"/>
      <c r="AG490" s="1"/>
      <c r="AH490" s="1"/>
      <c r="AI490" s="1"/>
      <c r="AJ490" s="1"/>
    </row>
    <row r="491" spans="1:36" s="3" customFormat="1">
      <c r="A491" s="1"/>
      <c r="B491" s="1"/>
      <c r="E491" s="3527"/>
      <c r="F491" s="1"/>
      <c r="G491" s="1"/>
      <c r="H491" s="1"/>
      <c r="I491" s="1"/>
      <c r="J491" s="1"/>
      <c r="K491" s="1"/>
      <c r="L491" s="3899"/>
      <c r="M491" s="1"/>
      <c r="N491" s="1"/>
      <c r="O491" s="1"/>
      <c r="P491" s="1"/>
      <c r="Q491" s="1"/>
      <c r="R491" s="3899"/>
      <c r="T491" s="1"/>
      <c r="U491" s="3529"/>
      <c r="V491" s="3531"/>
      <c r="W491" s="3899"/>
      <c r="Y491" s="1"/>
      <c r="Z491" s="3529"/>
      <c r="AA491" s="3531"/>
      <c r="AB491" s="3899"/>
      <c r="AC491" s="3890"/>
      <c r="AD491" s="3890"/>
      <c r="AE491" s="3890"/>
      <c r="AF491" s="3890"/>
      <c r="AG491" s="1"/>
      <c r="AH491" s="1"/>
      <c r="AI491" s="1"/>
      <c r="AJ491" s="1"/>
    </row>
    <row r="492" spans="1:36" s="3" customFormat="1">
      <c r="A492" s="1"/>
      <c r="B492" s="1"/>
      <c r="E492" s="3527"/>
      <c r="F492" s="1"/>
      <c r="G492" s="1"/>
      <c r="H492" s="1"/>
      <c r="I492" s="1"/>
      <c r="J492" s="1"/>
      <c r="K492" s="1"/>
      <c r="L492" s="3899"/>
      <c r="M492" s="1"/>
      <c r="N492" s="1"/>
      <c r="O492" s="1"/>
      <c r="P492" s="1"/>
      <c r="Q492" s="1"/>
      <c r="R492" s="3899"/>
      <c r="T492" s="1"/>
      <c r="U492" s="3529"/>
      <c r="V492" s="3531"/>
      <c r="W492" s="3899"/>
      <c r="Y492" s="1"/>
      <c r="Z492" s="3529"/>
      <c r="AA492" s="3531"/>
      <c r="AB492" s="3899"/>
      <c r="AC492" s="3890"/>
      <c r="AD492" s="3890"/>
      <c r="AE492" s="3890"/>
      <c r="AF492" s="3890"/>
      <c r="AG492" s="1"/>
      <c r="AH492" s="1"/>
      <c r="AI492" s="1"/>
      <c r="AJ492" s="1"/>
    </row>
    <row r="493" spans="1:36" s="3" customFormat="1">
      <c r="A493" s="1"/>
      <c r="B493" s="1"/>
      <c r="E493" s="3527"/>
      <c r="F493" s="1"/>
      <c r="G493" s="1"/>
      <c r="H493" s="1"/>
      <c r="I493" s="1"/>
      <c r="J493" s="1"/>
      <c r="K493" s="1"/>
      <c r="L493" s="3899"/>
      <c r="M493" s="1"/>
      <c r="N493" s="1"/>
      <c r="O493" s="1"/>
      <c r="P493" s="1"/>
      <c r="Q493" s="1"/>
      <c r="R493" s="3899"/>
      <c r="T493" s="1"/>
      <c r="U493" s="3529"/>
      <c r="V493" s="3531"/>
      <c r="W493" s="3899"/>
      <c r="Y493" s="1"/>
      <c r="Z493" s="3529"/>
      <c r="AA493" s="3531"/>
      <c r="AB493" s="3899"/>
      <c r="AC493" s="3890"/>
      <c r="AD493" s="3890"/>
      <c r="AE493" s="3890"/>
      <c r="AF493" s="3890"/>
      <c r="AG493" s="1"/>
      <c r="AH493" s="1"/>
      <c r="AI493" s="1"/>
      <c r="AJ493" s="1"/>
    </row>
    <row r="494" spans="1:36" s="3" customFormat="1">
      <c r="A494" s="1"/>
      <c r="B494" s="1"/>
      <c r="E494" s="3527"/>
      <c r="F494" s="1"/>
      <c r="G494" s="1"/>
      <c r="H494" s="1"/>
      <c r="I494" s="1"/>
      <c r="J494" s="1"/>
      <c r="K494" s="1"/>
      <c r="L494" s="3899"/>
      <c r="M494" s="1"/>
      <c r="N494" s="1"/>
      <c r="O494" s="1"/>
      <c r="P494" s="1"/>
      <c r="Q494" s="1"/>
      <c r="R494" s="3899"/>
      <c r="T494" s="1"/>
      <c r="U494" s="3529"/>
      <c r="V494" s="3531"/>
      <c r="W494" s="3899"/>
      <c r="Y494" s="1"/>
      <c r="Z494" s="3529"/>
      <c r="AA494" s="3531"/>
      <c r="AB494" s="3899"/>
      <c r="AC494" s="3890"/>
      <c r="AD494" s="3890"/>
      <c r="AE494" s="3890"/>
      <c r="AF494" s="3890"/>
      <c r="AG494" s="1"/>
      <c r="AH494" s="1"/>
      <c r="AI494" s="1"/>
      <c r="AJ494" s="1"/>
    </row>
    <row r="495" spans="1:36" s="3" customFormat="1">
      <c r="A495" s="1"/>
      <c r="B495" s="1"/>
      <c r="E495" s="3527"/>
      <c r="F495" s="1"/>
      <c r="G495" s="1"/>
      <c r="H495" s="1"/>
      <c r="I495" s="1"/>
      <c r="J495" s="1"/>
      <c r="K495" s="1"/>
      <c r="L495" s="3899"/>
      <c r="M495" s="1"/>
      <c r="N495" s="1"/>
      <c r="O495" s="1"/>
      <c r="P495" s="1"/>
      <c r="Q495" s="1"/>
      <c r="R495" s="3899"/>
      <c r="T495" s="1"/>
      <c r="U495" s="3529"/>
      <c r="V495" s="3531"/>
      <c r="W495" s="3899"/>
      <c r="Y495" s="1"/>
      <c r="Z495" s="3529"/>
      <c r="AA495" s="3531"/>
      <c r="AB495" s="3899"/>
      <c r="AC495" s="3890"/>
      <c r="AD495" s="3890"/>
      <c r="AE495" s="3890"/>
      <c r="AF495" s="3890"/>
      <c r="AG495" s="1"/>
      <c r="AH495" s="1"/>
      <c r="AI495" s="1"/>
      <c r="AJ495" s="1"/>
    </row>
    <row r="496" spans="1:36" s="3" customFormat="1">
      <c r="A496" s="1"/>
      <c r="B496" s="1"/>
      <c r="E496" s="3527"/>
      <c r="F496" s="1"/>
      <c r="G496" s="1"/>
      <c r="H496" s="1"/>
      <c r="I496" s="1"/>
      <c r="J496" s="1"/>
      <c r="K496" s="1"/>
      <c r="L496" s="3899"/>
      <c r="M496" s="1"/>
      <c r="N496" s="1"/>
      <c r="O496" s="1"/>
      <c r="P496" s="1"/>
      <c r="Q496" s="1"/>
      <c r="R496" s="3899"/>
      <c r="T496" s="1"/>
      <c r="U496" s="3529"/>
      <c r="V496" s="3531"/>
      <c r="W496" s="3899"/>
      <c r="Y496" s="1"/>
      <c r="Z496" s="3529"/>
      <c r="AA496" s="3531"/>
      <c r="AB496" s="3899"/>
      <c r="AC496" s="3890"/>
      <c r="AD496" s="3890"/>
      <c r="AE496" s="3890"/>
      <c r="AF496" s="3890"/>
      <c r="AG496" s="1"/>
      <c r="AH496" s="1"/>
      <c r="AI496" s="1"/>
      <c r="AJ496" s="1"/>
    </row>
    <row r="497" spans="1:36" s="3" customFormat="1">
      <c r="A497" s="1"/>
      <c r="B497" s="1"/>
      <c r="E497" s="3527"/>
      <c r="F497" s="1"/>
      <c r="G497" s="1"/>
      <c r="H497" s="1"/>
      <c r="I497" s="1"/>
      <c r="J497" s="1"/>
      <c r="K497" s="1"/>
      <c r="L497" s="3899"/>
      <c r="M497" s="1"/>
      <c r="N497" s="1"/>
      <c r="O497" s="1"/>
      <c r="P497" s="1"/>
      <c r="Q497" s="1"/>
      <c r="R497" s="3899"/>
      <c r="T497" s="1"/>
      <c r="U497" s="3529"/>
      <c r="V497" s="3531"/>
      <c r="W497" s="3899"/>
      <c r="Y497" s="1"/>
      <c r="Z497" s="3529"/>
      <c r="AA497" s="3531"/>
      <c r="AB497" s="3899"/>
      <c r="AC497" s="3890"/>
      <c r="AD497" s="3890"/>
      <c r="AE497" s="3890"/>
      <c r="AF497" s="3890"/>
      <c r="AG497" s="1"/>
      <c r="AH497" s="1"/>
      <c r="AI497" s="1"/>
      <c r="AJ497" s="1"/>
    </row>
    <row r="498" spans="1:36" s="3" customFormat="1">
      <c r="A498" s="1"/>
      <c r="B498" s="1"/>
      <c r="E498" s="3527"/>
      <c r="F498" s="1"/>
      <c r="G498" s="1"/>
      <c r="H498" s="1"/>
      <c r="I498" s="1"/>
      <c r="J498" s="1"/>
      <c r="K498" s="1"/>
      <c r="L498" s="3899"/>
      <c r="M498" s="1"/>
      <c r="N498" s="1"/>
      <c r="O498" s="1"/>
      <c r="P498" s="1"/>
      <c r="Q498" s="1"/>
      <c r="R498" s="3899"/>
      <c r="T498" s="1"/>
      <c r="U498" s="3529"/>
      <c r="V498" s="3531"/>
      <c r="W498" s="3899"/>
      <c r="Y498" s="1"/>
      <c r="Z498" s="3529"/>
      <c r="AA498" s="3531"/>
      <c r="AB498" s="3899"/>
      <c r="AC498" s="3890"/>
      <c r="AD498" s="3890"/>
      <c r="AE498" s="3890"/>
      <c r="AF498" s="3890"/>
      <c r="AG498" s="1"/>
      <c r="AH498" s="1"/>
      <c r="AI498" s="1"/>
      <c r="AJ498" s="1"/>
    </row>
    <row r="499" spans="1:36" s="3" customFormat="1">
      <c r="A499" s="1"/>
      <c r="B499" s="1"/>
      <c r="E499" s="3527"/>
      <c r="F499" s="1"/>
      <c r="G499" s="1"/>
      <c r="H499" s="1"/>
      <c r="I499" s="1"/>
      <c r="J499" s="1"/>
      <c r="K499" s="1"/>
      <c r="L499" s="3899"/>
      <c r="M499" s="1"/>
      <c r="N499" s="1"/>
      <c r="O499" s="1"/>
      <c r="P499" s="1"/>
      <c r="Q499" s="1"/>
      <c r="R499" s="3899"/>
      <c r="T499" s="1"/>
      <c r="U499" s="3529"/>
      <c r="V499" s="3531"/>
      <c r="W499" s="3899"/>
      <c r="Y499" s="1"/>
      <c r="Z499" s="3529"/>
      <c r="AA499" s="3531"/>
      <c r="AB499" s="3899"/>
      <c r="AC499" s="3890"/>
      <c r="AD499" s="3890"/>
      <c r="AE499" s="3890"/>
      <c r="AF499" s="3890"/>
      <c r="AG499" s="1"/>
      <c r="AH499" s="1"/>
      <c r="AI499" s="1"/>
      <c r="AJ499" s="1"/>
    </row>
    <row r="500" spans="1:36" s="3" customFormat="1">
      <c r="A500" s="1"/>
      <c r="B500" s="1"/>
      <c r="E500" s="3527"/>
      <c r="F500" s="1"/>
      <c r="G500" s="1"/>
      <c r="H500" s="1"/>
      <c r="I500" s="1"/>
      <c r="J500" s="1"/>
      <c r="K500" s="1"/>
      <c r="L500" s="3899"/>
      <c r="M500" s="1"/>
      <c r="N500" s="1"/>
      <c r="O500" s="1"/>
      <c r="P500" s="1"/>
      <c r="Q500" s="1"/>
      <c r="R500" s="3899"/>
      <c r="T500" s="1"/>
      <c r="U500" s="3529"/>
      <c r="V500" s="3531"/>
      <c r="W500" s="3899"/>
      <c r="Y500" s="1"/>
      <c r="Z500" s="3529"/>
      <c r="AA500" s="3531"/>
      <c r="AB500" s="3899"/>
      <c r="AC500" s="3890"/>
      <c r="AD500" s="3890"/>
      <c r="AE500" s="3890"/>
      <c r="AF500" s="3890"/>
      <c r="AG500" s="1"/>
      <c r="AH500" s="1"/>
      <c r="AI500" s="1"/>
      <c r="AJ500" s="1"/>
    </row>
    <row r="501" spans="1:36" s="3" customFormat="1">
      <c r="A501" s="1"/>
      <c r="B501" s="1"/>
      <c r="E501" s="3527"/>
      <c r="F501" s="1"/>
      <c r="G501" s="1"/>
      <c r="H501" s="1"/>
      <c r="I501" s="1"/>
      <c r="J501" s="1"/>
      <c r="K501" s="1"/>
      <c r="L501" s="3899"/>
      <c r="M501" s="1"/>
      <c r="N501" s="1"/>
      <c r="O501" s="1"/>
      <c r="P501" s="1"/>
      <c r="Q501" s="1"/>
      <c r="R501" s="3899"/>
      <c r="T501" s="1"/>
      <c r="U501" s="3529"/>
      <c r="V501" s="3531"/>
      <c r="W501" s="3899"/>
      <c r="Y501" s="1"/>
      <c r="Z501" s="3529"/>
      <c r="AA501" s="3531"/>
      <c r="AB501" s="3899"/>
      <c r="AC501" s="3890"/>
      <c r="AD501" s="3890"/>
      <c r="AE501" s="3890"/>
      <c r="AF501" s="3890"/>
      <c r="AG501" s="1"/>
      <c r="AH501" s="1"/>
      <c r="AI501" s="1"/>
      <c r="AJ501" s="1"/>
    </row>
    <row r="502" spans="1:36" s="3" customFormat="1">
      <c r="A502" s="1"/>
      <c r="B502" s="1"/>
      <c r="E502" s="3527"/>
      <c r="F502" s="1"/>
      <c r="G502" s="1"/>
      <c r="H502" s="1"/>
      <c r="I502" s="1"/>
      <c r="J502" s="1"/>
      <c r="K502" s="1"/>
      <c r="L502" s="3899"/>
      <c r="M502" s="1"/>
      <c r="N502" s="1"/>
      <c r="O502" s="1"/>
      <c r="P502" s="1"/>
      <c r="Q502" s="1"/>
      <c r="R502" s="3899"/>
      <c r="T502" s="1"/>
      <c r="U502" s="3529"/>
      <c r="V502" s="3531"/>
      <c r="W502" s="3899"/>
      <c r="Y502" s="1"/>
      <c r="Z502" s="3529"/>
      <c r="AA502" s="3531"/>
      <c r="AB502" s="3899"/>
      <c r="AC502" s="3890"/>
      <c r="AD502" s="3890"/>
      <c r="AE502" s="3890"/>
      <c r="AF502" s="3890"/>
      <c r="AG502" s="1"/>
      <c r="AH502" s="1"/>
      <c r="AI502" s="1"/>
      <c r="AJ502" s="1"/>
    </row>
    <row r="503" spans="1:36" s="3" customFormat="1">
      <c r="A503" s="1"/>
      <c r="B503" s="1"/>
      <c r="E503" s="3527"/>
      <c r="F503" s="1"/>
      <c r="G503" s="1"/>
      <c r="H503" s="1"/>
      <c r="I503" s="1"/>
      <c r="J503" s="1"/>
      <c r="K503" s="1"/>
      <c r="L503" s="3899"/>
      <c r="M503" s="1"/>
      <c r="N503" s="1"/>
      <c r="O503" s="1"/>
      <c r="P503" s="1"/>
      <c r="Q503" s="1"/>
      <c r="R503" s="3899"/>
      <c r="T503" s="1"/>
      <c r="U503" s="3529"/>
      <c r="V503" s="3531"/>
      <c r="W503" s="3899"/>
      <c r="Y503" s="1"/>
      <c r="Z503" s="3529"/>
      <c r="AA503" s="3531"/>
      <c r="AB503" s="3899"/>
      <c r="AC503" s="3890"/>
      <c r="AD503" s="3890"/>
      <c r="AE503" s="3890"/>
      <c r="AF503" s="3890"/>
      <c r="AG503" s="1"/>
      <c r="AH503" s="1"/>
      <c r="AI503" s="1"/>
      <c r="AJ503" s="1"/>
    </row>
    <row r="504" spans="1:36" s="3" customFormat="1">
      <c r="A504" s="1"/>
      <c r="B504" s="1"/>
      <c r="E504" s="3527"/>
      <c r="F504" s="1"/>
      <c r="G504" s="1"/>
      <c r="H504" s="1"/>
      <c r="I504" s="1"/>
      <c r="J504" s="1"/>
      <c r="K504" s="1"/>
      <c r="L504" s="3899"/>
      <c r="M504" s="1"/>
      <c r="N504" s="1"/>
      <c r="O504" s="1"/>
      <c r="P504" s="1"/>
      <c r="Q504" s="1"/>
      <c r="R504" s="3899"/>
      <c r="T504" s="1"/>
      <c r="U504" s="3529"/>
      <c r="V504" s="3531"/>
      <c r="W504" s="3899"/>
      <c r="Y504" s="1"/>
      <c r="Z504" s="3529"/>
      <c r="AA504" s="3531"/>
      <c r="AB504" s="3899"/>
      <c r="AC504" s="3890"/>
      <c r="AD504" s="3890"/>
      <c r="AE504" s="3890"/>
      <c r="AF504" s="3890"/>
      <c r="AG504" s="1"/>
      <c r="AH504" s="1"/>
      <c r="AI504" s="1"/>
      <c r="AJ504" s="1"/>
    </row>
    <row r="505" spans="1:36" s="3" customFormat="1">
      <c r="A505" s="1"/>
      <c r="B505" s="1"/>
      <c r="E505" s="3527"/>
      <c r="F505" s="1"/>
      <c r="G505" s="1"/>
      <c r="H505" s="1"/>
      <c r="I505" s="1"/>
      <c r="J505" s="1"/>
      <c r="K505" s="1"/>
      <c r="L505" s="3899"/>
      <c r="M505" s="1"/>
      <c r="N505" s="1"/>
      <c r="O505" s="1"/>
      <c r="P505" s="1"/>
      <c r="Q505" s="1"/>
      <c r="R505" s="3899"/>
      <c r="T505" s="1"/>
      <c r="U505" s="3529"/>
      <c r="V505" s="3531"/>
      <c r="W505" s="3899"/>
      <c r="Y505" s="1"/>
      <c r="Z505" s="3529"/>
      <c r="AA505" s="3531"/>
      <c r="AB505" s="3899"/>
      <c r="AC505" s="3890"/>
      <c r="AD505" s="3890"/>
      <c r="AE505" s="3890"/>
      <c r="AF505" s="3890"/>
      <c r="AG505" s="1"/>
      <c r="AH505" s="1"/>
      <c r="AI505" s="1"/>
      <c r="AJ505" s="1"/>
    </row>
    <row r="506" spans="1:36" s="3" customFormat="1">
      <c r="A506" s="1"/>
      <c r="B506" s="1"/>
      <c r="E506" s="3527"/>
      <c r="F506" s="1"/>
      <c r="G506" s="1"/>
      <c r="H506" s="1"/>
      <c r="I506" s="1"/>
      <c r="J506" s="1"/>
      <c r="K506" s="1"/>
      <c r="L506" s="3899"/>
      <c r="M506" s="1"/>
      <c r="N506" s="1"/>
      <c r="O506" s="1"/>
      <c r="P506" s="1"/>
      <c r="Q506" s="1"/>
      <c r="R506" s="3899"/>
      <c r="T506" s="1"/>
      <c r="U506" s="3529"/>
      <c r="V506" s="3531"/>
      <c r="W506" s="3899"/>
      <c r="Y506" s="1"/>
      <c r="Z506" s="3529"/>
      <c r="AA506" s="3531"/>
      <c r="AB506" s="3899"/>
      <c r="AC506" s="3890"/>
      <c r="AD506" s="3890"/>
      <c r="AE506" s="3890"/>
      <c r="AF506" s="3890"/>
      <c r="AG506" s="1"/>
      <c r="AH506" s="1"/>
      <c r="AI506" s="1"/>
      <c r="AJ506" s="1"/>
    </row>
    <row r="507" spans="1:36" s="3" customFormat="1">
      <c r="A507" s="1"/>
      <c r="B507" s="1"/>
      <c r="E507" s="3527"/>
      <c r="F507" s="1"/>
      <c r="G507" s="1"/>
      <c r="H507" s="1"/>
      <c r="I507" s="1"/>
      <c r="J507" s="1"/>
      <c r="K507" s="1"/>
      <c r="L507" s="3899"/>
      <c r="M507" s="1"/>
      <c r="N507" s="1"/>
      <c r="O507" s="1"/>
      <c r="P507" s="1"/>
      <c r="Q507" s="1"/>
      <c r="R507" s="3899"/>
      <c r="T507" s="1"/>
      <c r="U507" s="3529"/>
      <c r="V507" s="3531"/>
      <c r="W507" s="3899"/>
      <c r="Y507" s="1"/>
      <c r="Z507" s="3529"/>
      <c r="AA507" s="3531"/>
      <c r="AB507" s="3899"/>
      <c r="AC507" s="3890"/>
      <c r="AD507" s="3890"/>
      <c r="AE507" s="3890"/>
      <c r="AF507" s="3890"/>
      <c r="AG507" s="1"/>
      <c r="AH507" s="1"/>
      <c r="AI507" s="1"/>
      <c r="AJ507" s="1"/>
    </row>
    <row r="508" spans="1:36" s="3" customFormat="1">
      <c r="A508" s="1"/>
      <c r="B508" s="1"/>
      <c r="E508" s="3527"/>
      <c r="F508" s="1"/>
      <c r="G508" s="1"/>
      <c r="H508" s="1"/>
      <c r="I508" s="1"/>
      <c r="J508" s="1"/>
      <c r="K508" s="1"/>
      <c r="L508" s="3899"/>
      <c r="M508" s="1"/>
      <c r="N508" s="1"/>
      <c r="O508" s="1"/>
      <c r="P508" s="1"/>
      <c r="Q508" s="1"/>
      <c r="R508" s="3899"/>
      <c r="T508" s="1"/>
      <c r="U508" s="3529"/>
      <c r="V508" s="3531"/>
      <c r="W508" s="3899"/>
      <c r="Y508" s="1"/>
      <c r="Z508" s="3529"/>
      <c r="AA508" s="3531"/>
      <c r="AB508" s="3899"/>
      <c r="AC508" s="3890"/>
      <c r="AD508" s="3890"/>
      <c r="AE508" s="3890"/>
      <c r="AF508" s="3890"/>
      <c r="AG508" s="1"/>
      <c r="AH508" s="1"/>
      <c r="AI508" s="1"/>
      <c r="AJ508" s="1"/>
    </row>
    <row r="509" spans="1:36" s="3" customFormat="1">
      <c r="A509" s="1"/>
      <c r="B509" s="1"/>
      <c r="E509" s="3527"/>
      <c r="F509" s="1"/>
      <c r="G509" s="1"/>
      <c r="H509" s="1"/>
      <c r="I509" s="1"/>
      <c r="J509" s="1"/>
      <c r="K509" s="1"/>
      <c r="L509" s="3899"/>
      <c r="M509" s="1"/>
      <c r="N509" s="1"/>
      <c r="O509" s="1"/>
      <c r="P509" s="1"/>
      <c r="Q509" s="1"/>
      <c r="R509" s="3899"/>
      <c r="T509" s="1"/>
      <c r="U509" s="3529"/>
      <c r="V509" s="3531"/>
      <c r="W509" s="3899"/>
      <c r="Y509" s="1"/>
      <c r="Z509" s="3529"/>
      <c r="AA509" s="3531"/>
      <c r="AB509" s="3899"/>
      <c r="AC509" s="3890"/>
      <c r="AD509" s="3890"/>
      <c r="AE509" s="3890"/>
      <c r="AF509" s="3890"/>
      <c r="AG509" s="1"/>
      <c r="AH509" s="1"/>
      <c r="AI509" s="1"/>
      <c r="AJ509" s="1"/>
    </row>
    <row r="510" spans="1:36" s="3" customFormat="1">
      <c r="A510" s="1"/>
      <c r="B510" s="1"/>
      <c r="E510" s="3527"/>
      <c r="F510" s="1"/>
      <c r="G510" s="1"/>
      <c r="H510" s="1"/>
      <c r="I510" s="1"/>
      <c r="J510" s="1"/>
      <c r="K510" s="1"/>
      <c r="L510" s="3899"/>
      <c r="M510" s="1"/>
      <c r="N510" s="1"/>
      <c r="O510" s="1"/>
      <c r="P510" s="1"/>
      <c r="Q510" s="1"/>
      <c r="R510" s="3899"/>
      <c r="T510" s="1"/>
      <c r="U510" s="3529"/>
      <c r="V510" s="3531"/>
      <c r="W510" s="3899"/>
      <c r="Y510" s="1"/>
      <c r="Z510" s="3529"/>
      <c r="AA510" s="3531"/>
      <c r="AB510" s="3899"/>
      <c r="AC510" s="3890"/>
      <c r="AD510" s="3890"/>
      <c r="AE510" s="3890"/>
      <c r="AF510" s="3890"/>
      <c r="AG510" s="1"/>
      <c r="AH510" s="1"/>
      <c r="AI510" s="1"/>
      <c r="AJ510" s="1"/>
    </row>
    <row r="511" spans="1:36" s="3" customFormat="1">
      <c r="A511" s="1"/>
      <c r="B511" s="1"/>
      <c r="E511" s="3527"/>
      <c r="F511" s="1"/>
      <c r="G511" s="1"/>
      <c r="H511" s="1"/>
      <c r="I511" s="1"/>
      <c r="J511" s="1"/>
      <c r="K511" s="1"/>
      <c r="L511" s="3899"/>
      <c r="M511" s="1"/>
      <c r="N511" s="1"/>
      <c r="O511" s="1"/>
      <c r="P511" s="1"/>
      <c r="Q511" s="1"/>
      <c r="R511" s="3899"/>
      <c r="T511" s="1"/>
      <c r="U511" s="3529"/>
      <c r="V511" s="3531"/>
      <c r="W511" s="3899"/>
      <c r="Y511" s="1"/>
      <c r="Z511" s="3529"/>
      <c r="AA511" s="3531"/>
      <c r="AB511" s="3899"/>
      <c r="AC511" s="3890"/>
      <c r="AD511" s="3890"/>
      <c r="AE511" s="3890"/>
      <c r="AF511" s="3890"/>
      <c r="AG511" s="1"/>
      <c r="AH511" s="1"/>
      <c r="AI511" s="1"/>
      <c r="AJ511" s="1"/>
    </row>
    <row r="512" spans="1:36" s="3" customFormat="1">
      <c r="A512" s="1"/>
      <c r="B512" s="1"/>
      <c r="E512" s="3527"/>
      <c r="F512" s="1"/>
      <c r="G512" s="1"/>
      <c r="H512" s="1"/>
      <c r="I512" s="1"/>
      <c r="J512" s="1"/>
      <c r="K512" s="1"/>
      <c r="L512" s="3899"/>
      <c r="M512" s="1"/>
      <c r="N512" s="1"/>
      <c r="O512" s="1"/>
      <c r="P512" s="1"/>
      <c r="Q512" s="1"/>
      <c r="R512" s="3899"/>
      <c r="T512" s="1"/>
      <c r="U512" s="3529"/>
      <c r="V512" s="3531"/>
      <c r="W512" s="3899"/>
      <c r="Y512" s="1"/>
      <c r="Z512" s="3529"/>
      <c r="AA512" s="3531"/>
      <c r="AB512" s="3899"/>
      <c r="AC512" s="3890"/>
      <c r="AD512" s="3890"/>
      <c r="AE512" s="3890"/>
      <c r="AF512" s="3890"/>
      <c r="AG512" s="1"/>
      <c r="AH512" s="1"/>
      <c r="AI512" s="1"/>
      <c r="AJ512" s="1"/>
    </row>
    <row r="513" spans="1:36" s="3" customFormat="1">
      <c r="A513" s="1"/>
      <c r="B513" s="1"/>
      <c r="E513" s="3527"/>
      <c r="F513" s="1"/>
      <c r="G513" s="1"/>
      <c r="H513" s="1"/>
      <c r="I513" s="1"/>
      <c r="J513" s="1"/>
      <c r="K513" s="1"/>
      <c r="L513" s="3899"/>
      <c r="M513" s="1"/>
      <c r="N513" s="1"/>
      <c r="O513" s="1"/>
      <c r="P513" s="1"/>
      <c r="Q513" s="1"/>
      <c r="R513" s="3899"/>
      <c r="T513" s="1"/>
      <c r="U513" s="3529"/>
      <c r="V513" s="3531"/>
      <c r="W513" s="3899"/>
      <c r="Y513" s="1"/>
      <c r="Z513" s="3529"/>
      <c r="AA513" s="3531"/>
      <c r="AB513" s="3899"/>
      <c r="AC513" s="3890"/>
      <c r="AD513" s="3890"/>
      <c r="AE513" s="3890"/>
      <c r="AF513" s="3890"/>
      <c r="AG513" s="1"/>
      <c r="AH513" s="1"/>
      <c r="AI513" s="1"/>
      <c r="AJ513" s="1"/>
    </row>
    <row r="514" spans="1:36" s="3" customFormat="1">
      <c r="A514" s="1"/>
      <c r="B514" s="1"/>
      <c r="E514" s="3527"/>
      <c r="F514" s="1"/>
      <c r="G514" s="1"/>
      <c r="H514" s="1"/>
      <c r="I514" s="1"/>
      <c r="J514" s="1"/>
      <c r="K514" s="1"/>
      <c r="L514" s="3899"/>
      <c r="M514" s="1"/>
      <c r="N514" s="1"/>
      <c r="O514" s="1"/>
      <c r="P514" s="1"/>
      <c r="Q514" s="1"/>
      <c r="R514" s="3899"/>
      <c r="T514" s="1"/>
      <c r="U514" s="3529"/>
      <c r="V514" s="3531"/>
      <c r="W514" s="3899"/>
      <c r="Y514" s="1"/>
      <c r="Z514" s="3529"/>
      <c r="AA514" s="3531"/>
      <c r="AB514" s="3899"/>
      <c r="AC514" s="3890"/>
      <c r="AD514" s="3890"/>
      <c r="AE514" s="3890"/>
      <c r="AF514" s="3890"/>
      <c r="AG514" s="1"/>
      <c r="AH514" s="1"/>
      <c r="AI514" s="1"/>
      <c r="AJ514" s="1"/>
    </row>
    <row r="515" spans="1:36" s="3" customFormat="1">
      <c r="A515" s="1"/>
      <c r="B515" s="1"/>
      <c r="E515" s="3527"/>
      <c r="F515" s="1"/>
      <c r="G515" s="1"/>
      <c r="H515" s="1"/>
      <c r="I515" s="1"/>
      <c r="J515" s="1"/>
      <c r="K515" s="1"/>
      <c r="L515" s="3899"/>
      <c r="M515" s="1"/>
      <c r="N515" s="1"/>
      <c r="O515" s="1"/>
      <c r="P515" s="1"/>
      <c r="Q515" s="1"/>
      <c r="R515" s="3899"/>
      <c r="T515" s="1"/>
      <c r="U515" s="3529"/>
      <c r="V515" s="3531"/>
      <c r="W515" s="3899"/>
      <c r="Y515" s="1"/>
      <c r="Z515" s="3529"/>
      <c r="AA515" s="3531"/>
      <c r="AB515" s="3899"/>
      <c r="AC515" s="3890"/>
      <c r="AD515" s="3890"/>
      <c r="AE515" s="3890"/>
      <c r="AF515" s="3890"/>
      <c r="AG515" s="1"/>
      <c r="AH515" s="1"/>
      <c r="AI515" s="1"/>
      <c r="AJ515" s="1"/>
    </row>
    <row r="516" spans="1:36" s="3" customFormat="1">
      <c r="A516" s="1"/>
      <c r="B516" s="1"/>
      <c r="E516" s="3527"/>
      <c r="F516" s="1"/>
      <c r="G516" s="1"/>
      <c r="H516" s="1"/>
      <c r="I516" s="1"/>
      <c r="J516" s="1"/>
      <c r="K516" s="1"/>
      <c r="L516" s="3899"/>
      <c r="M516" s="1"/>
      <c r="N516" s="1"/>
      <c r="O516" s="1"/>
      <c r="P516" s="1"/>
      <c r="Q516" s="1"/>
      <c r="R516" s="3899"/>
      <c r="T516" s="1"/>
      <c r="U516" s="3529"/>
      <c r="V516" s="3531"/>
      <c r="W516" s="3899"/>
      <c r="Y516" s="1"/>
      <c r="Z516" s="3529"/>
      <c r="AA516" s="3531"/>
      <c r="AB516" s="3899"/>
      <c r="AC516" s="3890"/>
      <c r="AD516" s="3890"/>
      <c r="AE516" s="3890"/>
      <c r="AF516" s="3890"/>
      <c r="AG516" s="1"/>
      <c r="AH516" s="1"/>
      <c r="AI516" s="1"/>
      <c r="AJ516" s="1"/>
    </row>
    <row r="517" spans="1:36" s="3" customFormat="1">
      <c r="A517" s="1"/>
      <c r="B517" s="1"/>
      <c r="E517" s="3527"/>
      <c r="F517" s="1"/>
      <c r="G517" s="1"/>
      <c r="H517" s="1"/>
      <c r="I517" s="1"/>
      <c r="J517" s="1"/>
      <c r="K517" s="1"/>
      <c r="L517" s="3899"/>
      <c r="M517" s="1"/>
      <c r="N517" s="1"/>
      <c r="O517" s="1"/>
      <c r="P517" s="1"/>
      <c r="Q517" s="1"/>
      <c r="R517" s="3899"/>
      <c r="T517" s="1"/>
      <c r="U517" s="3529"/>
      <c r="V517" s="3531"/>
      <c r="W517" s="3899"/>
      <c r="Y517" s="1"/>
      <c r="Z517" s="3529"/>
      <c r="AA517" s="3531"/>
      <c r="AB517" s="3899"/>
      <c r="AC517" s="3890"/>
      <c r="AD517" s="3890"/>
      <c r="AE517" s="3890"/>
      <c r="AF517" s="3890"/>
      <c r="AG517" s="1"/>
      <c r="AH517" s="1"/>
      <c r="AI517" s="1"/>
      <c r="AJ517" s="1"/>
    </row>
    <row r="518" spans="1:36" s="3" customFormat="1">
      <c r="A518" s="1"/>
      <c r="B518" s="1"/>
      <c r="E518" s="3527"/>
      <c r="F518" s="1"/>
      <c r="G518" s="1"/>
      <c r="H518" s="1"/>
      <c r="I518" s="1"/>
      <c r="J518" s="1"/>
      <c r="K518" s="1"/>
      <c r="L518" s="3899"/>
      <c r="M518" s="1"/>
      <c r="N518" s="1"/>
      <c r="O518" s="1"/>
      <c r="P518" s="1"/>
      <c r="Q518" s="1"/>
      <c r="R518" s="3899"/>
      <c r="T518" s="1"/>
      <c r="U518" s="3529"/>
      <c r="V518" s="3531"/>
      <c r="W518" s="3899"/>
      <c r="Y518" s="1"/>
      <c r="Z518" s="3529"/>
      <c r="AA518" s="3531"/>
      <c r="AB518" s="3899"/>
      <c r="AC518" s="3890"/>
      <c r="AD518" s="3890"/>
      <c r="AE518" s="3890"/>
      <c r="AF518" s="3890"/>
      <c r="AG518" s="1"/>
      <c r="AH518" s="1"/>
      <c r="AI518" s="1"/>
      <c r="AJ518" s="1"/>
    </row>
    <row r="519" spans="1:36" s="3" customFormat="1">
      <c r="A519" s="1"/>
      <c r="B519" s="1"/>
      <c r="E519" s="3527"/>
      <c r="F519" s="1"/>
      <c r="G519" s="1"/>
      <c r="H519" s="1"/>
      <c r="I519" s="1"/>
      <c r="J519" s="1"/>
      <c r="K519" s="1"/>
      <c r="L519" s="3899"/>
      <c r="M519" s="1"/>
      <c r="N519" s="1"/>
      <c r="O519" s="1"/>
      <c r="P519" s="1"/>
      <c r="Q519" s="1"/>
      <c r="R519" s="3899"/>
      <c r="T519" s="1"/>
      <c r="U519" s="3529"/>
      <c r="V519" s="3531"/>
      <c r="W519" s="3899"/>
      <c r="Y519" s="1"/>
      <c r="Z519" s="3529"/>
      <c r="AA519" s="3531"/>
      <c r="AB519" s="3899"/>
      <c r="AC519" s="3890"/>
      <c r="AD519" s="3890"/>
      <c r="AE519" s="3890"/>
      <c r="AF519" s="3890"/>
      <c r="AG519" s="1"/>
      <c r="AH519" s="1"/>
      <c r="AI519" s="1"/>
      <c r="AJ519" s="1"/>
    </row>
    <row r="520" spans="1:36" s="3" customFormat="1">
      <c r="A520" s="1"/>
      <c r="B520" s="1"/>
      <c r="E520" s="3527"/>
      <c r="F520" s="1"/>
      <c r="G520" s="1"/>
      <c r="H520" s="1"/>
      <c r="I520" s="1"/>
      <c r="J520" s="1"/>
      <c r="K520" s="1"/>
      <c r="L520" s="3899"/>
      <c r="M520" s="1"/>
      <c r="N520" s="1"/>
      <c r="O520" s="1"/>
      <c r="P520" s="1"/>
      <c r="Q520" s="1"/>
      <c r="R520" s="3899"/>
      <c r="T520" s="1"/>
      <c r="U520" s="3529"/>
      <c r="V520" s="3531"/>
      <c r="W520" s="3899"/>
      <c r="Y520" s="1"/>
      <c r="Z520" s="3529"/>
      <c r="AA520" s="3531"/>
      <c r="AB520" s="3899"/>
      <c r="AC520" s="3890"/>
      <c r="AD520" s="3890"/>
      <c r="AE520" s="3890"/>
      <c r="AF520" s="3890"/>
      <c r="AG520" s="1"/>
      <c r="AH520" s="1"/>
      <c r="AI520" s="1"/>
      <c r="AJ520" s="1"/>
    </row>
    <row r="521" spans="1:36" s="3" customFormat="1">
      <c r="A521" s="1"/>
      <c r="B521" s="1"/>
      <c r="E521" s="3527"/>
      <c r="F521" s="1"/>
      <c r="G521" s="1"/>
      <c r="H521" s="1"/>
      <c r="I521" s="1"/>
      <c r="J521" s="1"/>
      <c r="K521" s="1"/>
      <c r="L521" s="3899"/>
      <c r="M521" s="1"/>
      <c r="N521" s="1"/>
      <c r="O521" s="1"/>
      <c r="P521" s="1"/>
      <c r="Q521" s="1"/>
      <c r="R521" s="3899"/>
      <c r="T521" s="1"/>
      <c r="U521" s="3529"/>
      <c r="V521" s="3531"/>
      <c r="W521" s="3899"/>
      <c r="Y521" s="1"/>
      <c r="Z521" s="3529"/>
      <c r="AA521" s="3531"/>
      <c r="AB521" s="3899"/>
      <c r="AC521" s="3890"/>
      <c r="AD521" s="3890"/>
      <c r="AE521" s="3890"/>
      <c r="AF521" s="3890"/>
      <c r="AG521" s="1"/>
      <c r="AH521" s="1"/>
      <c r="AI521" s="1"/>
      <c r="AJ521" s="1"/>
    </row>
    <row r="522" spans="1:36" s="3" customFormat="1">
      <c r="A522" s="1"/>
      <c r="B522" s="1"/>
      <c r="E522" s="3527"/>
      <c r="F522" s="1"/>
      <c r="G522" s="1"/>
      <c r="H522" s="1"/>
      <c r="I522" s="1"/>
      <c r="J522" s="1"/>
      <c r="K522" s="1"/>
      <c r="L522" s="3899"/>
      <c r="M522" s="1"/>
      <c r="N522" s="1"/>
      <c r="O522" s="1"/>
      <c r="P522" s="1"/>
      <c r="Q522" s="1"/>
      <c r="R522" s="3899"/>
      <c r="T522" s="1"/>
      <c r="U522" s="3529"/>
      <c r="V522" s="3531"/>
      <c r="W522" s="3899"/>
      <c r="Y522" s="1"/>
      <c r="Z522" s="3529"/>
      <c r="AA522" s="3531"/>
      <c r="AB522" s="3899"/>
      <c r="AC522" s="3890"/>
      <c r="AD522" s="3890"/>
      <c r="AE522" s="3890"/>
      <c r="AF522" s="3890"/>
      <c r="AG522" s="1"/>
      <c r="AH522" s="1"/>
      <c r="AI522" s="1"/>
      <c r="AJ522" s="1"/>
    </row>
    <row r="523" spans="1:36" s="3" customFormat="1">
      <c r="A523" s="1"/>
      <c r="B523" s="1"/>
      <c r="E523" s="3527"/>
      <c r="F523" s="1"/>
      <c r="G523" s="1"/>
      <c r="H523" s="1"/>
      <c r="I523" s="1"/>
      <c r="J523" s="1"/>
      <c r="K523" s="1"/>
      <c r="L523" s="3899"/>
      <c r="M523" s="1"/>
      <c r="N523" s="1"/>
      <c r="O523" s="1"/>
      <c r="P523" s="1"/>
      <c r="Q523" s="1"/>
      <c r="R523" s="3899"/>
      <c r="T523" s="1"/>
      <c r="U523" s="3529"/>
      <c r="V523" s="3531"/>
      <c r="W523" s="3899"/>
      <c r="Y523" s="1"/>
      <c r="Z523" s="3529"/>
      <c r="AA523" s="3531"/>
      <c r="AB523" s="3899"/>
      <c r="AC523" s="3890"/>
      <c r="AD523" s="3890"/>
      <c r="AE523" s="3890"/>
      <c r="AF523" s="3890"/>
      <c r="AG523" s="1"/>
      <c r="AH523" s="1"/>
      <c r="AI523" s="1"/>
      <c r="AJ523" s="1"/>
    </row>
    <row r="524" spans="1:36" s="3" customFormat="1">
      <c r="A524" s="1"/>
      <c r="B524" s="1"/>
      <c r="E524" s="3527"/>
      <c r="F524" s="1"/>
      <c r="G524" s="1"/>
      <c r="H524" s="1"/>
      <c r="I524" s="1"/>
      <c r="J524" s="1"/>
      <c r="K524" s="1"/>
      <c r="L524" s="3899"/>
      <c r="M524" s="1"/>
      <c r="N524" s="1"/>
      <c r="O524" s="1"/>
      <c r="P524" s="1"/>
      <c r="Q524" s="1"/>
      <c r="R524" s="3899"/>
      <c r="T524" s="1"/>
      <c r="U524" s="3529"/>
      <c r="V524" s="3531"/>
      <c r="W524" s="3899"/>
      <c r="Y524" s="1"/>
      <c r="Z524" s="3529"/>
      <c r="AA524" s="3531"/>
      <c r="AB524" s="3899"/>
      <c r="AC524" s="3890"/>
      <c r="AD524" s="3890"/>
      <c r="AE524" s="3890"/>
      <c r="AF524" s="3890"/>
      <c r="AG524" s="1"/>
      <c r="AH524" s="1"/>
      <c r="AI524" s="1"/>
      <c r="AJ524" s="1"/>
    </row>
    <row r="525" spans="1:36" s="3" customFormat="1">
      <c r="A525" s="1"/>
      <c r="B525" s="1"/>
      <c r="E525" s="3527"/>
      <c r="F525" s="1"/>
      <c r="G525" s="1"/>
      <c r="H525" s="1"/>
      <c r="I525" s="1"/>
      <c r="J525" s="1"/>
      <c r="K525" s="1"/>
      <c r="L525" s="3899"/>
      <c r="M525" s="1"/>
      <c r="N525" s="1"/>
      <c r="O525" s="1"/>
      <c r="P525" s="1"/>
      <c r="Q525" s="1"/>
      <c r="R525" s="3899"/>
      <c r="T525" s="1"/>
      <c r="U525" s="3529"/>
      <c r="V525" s="3531"/>
      <c r="W525" s="3899"/>
      <c r="Y525" s="1"/>
      <c r="Z525" s="3529"/>
      <c r="AA525" s="3531"/>
      <c r="AB525" s="3899"/>
      <c r="AC525" s="3890"/>
      <c r="AD525" s="3890"/>
      <c r="AE525" s="3890"/>
      <c r="AF525" s="3890"/>
      <c r="AG525" s="1"/>
      <c r="AH525" s="1"/>
      <c r="AI525" s="1"/>
      <c r="AJ525" s="1"/>
    </row>
    <row r="526" spans="1:36" s="3" customFormat="1">
      <c r="A526" s="1"/>
      <c r="B526" s="1"/>
      <c r="E526" s="3527"/>
      <c r="F526" s="1"/>
      <c r="G526" s="1"/>
      <c r="H526" s="1"/>
      <c r="I526" s="1"/>
      <c r="J526" s="1"/>
      <c r="K526" s="1"/>
      <c r="L526" s="3899"/>
      <c r="M526" s="1"/>
      <c r="N526" s="1"/>
      <c r="O526" s="1"/>
      <c r="P526" s="1"/>
      <c r="Q526" s="1"/>
      <c r="R526" s="3899"/>
      <c r="T526" s="1"/>
      <c r="U526" s="3529"/>
      <c r="V526" s="3531"/>
      <c r="W526" s="3899"/>
      <c r="Y526" s="1"/>
      <c r="Z526" s="3529"/>
      <c r="AA526" s="3531"/>
      <c r="AB526" s="3899"/>
      <c r="AC526" s="3890"/>
      <c r="AD526" s="3890"/>
      <c r="AE526" s="3890"/>
      <c r="AF526" s="3890"/>
      <c r="AG526" s="1"/>
      <c r="AH526" s="1"/>
      <c r="AI526" s="1"/>
      <c r="AJ526" s="1"/>
    </row>
    <row r="527" spans="1:36" s="3" customFormat="1">
      <c r="A527" s="1"/>
      <c r="B527" s="1"/>
      <c r="E527" s="3527"/>
      <c r="F527" s="1"/>
      <c r="G527" s="1"/>
      <c r="H527" s="1"/>
      <c r="I527" s="1"/>
      <c r="J527" s="1"/>
      <c r="K527" s="1"/>
      <c r="L527" s="3899"/>
      <c r="M527" s="1"/>
      <c r="N527" s="1"/>
      <c r="O527" s="1"/>
      <c r="P527" s="1"/>
      <c r="Q527" s="1"/>
      <c r="R527" s="3899"/>
      <c r="T527" s="1"/>
      <c r="U527" s="3529"/>
      <c r="V527" s="3531"/>
      <c r="W527" s="3899"/>
      <c r="Y527" s="1"/>
      <c r="Z527" s="3529"/>
      <c r="AA527" s="3531"/>
      <c r="AB527" s="3899"/>
      <c r="AC527" s="3890"/>
      <c r="AD527" s="3890"/>
      <c r="AE527" s="3890"/>
      <c r="AF527" s="3890"/>
      <c r="AG527" s="1"/>
      <c r="AH527" s="1"/>
      <c r="AI527" s="1"/>
      <c r="AJ527" s="1"/>
    </row>
    <row r="528" spans="1:36" s="3" customFormat="1">
      <c r="A528" s="1"/>
      <c r="B528" s="1"/>
      <c r="E528" s="3527"/>
      <c r="F528" s="1"/>
      <c r="G528" s="1"/>
      <c r="H528" s="1"/>
      <c r="I528" s="1"/>
      <c r="J528" s="1"/>
      <c r="K528" s="1"/>
      <c r="L528" s="3899"/>
      <c r="M528" s="1"/>
      <c r="N528" s="1"/>
      <c r="O528" s="1"/>
      <c r="P528" s="1"/>
      <c r="Q528" s="1"/>
      <c r="R528" s="3899"/>
      <c r="T528" s="1"/>
      <c r="U528" s="3529"/>
      <c r="V528" s="3531"/>
      <c r="W528" s="3899"/>
      <c r="Y528" s="1"/>
      <c r="Z528" s="3529"/>
      <c r="AA528" s="3531"/>
      <c r="AB528" s="3899"/>
      <c r="AC528" s="3890"/>
      <c r="AD528" s="3890"/>
      <c r="AE528" s="3890"/>
      <c r="AF528" s="3890"/>
      <c r="AG528" s="1"/>
      <c r="AH528" s="1"/>
      <c r="AI528" s="1"/>
      <c r="AJ528" s="1"/>
    </row>
    <row r="529" spans="1:36" s="3" customFormat="1">
      <c r="A529" s="1"/>
      <c r="B529" s="1"/>
      <c r="E529" s="3527"/>
      <c r="F529" s="1"/>
      <c r="G529" s="1"/>
      <c r="H529" s="1"/>
      <c r="I529" s="1"/>
      <c r="J529" s="1"/>
      <c r="K529" s="1"/>
      <c r="L529" s="3899"/>
      <c r="M529" s="1"/>
      <c r="N529" s="1"/>
      <c r="O529" s="1"/>
      <c r="P529" s="1"/>
      <c r="Q529" s="1"/>
      <c r="R529" s="3899"/>
      <c r="T529" s="1"/>
      <c r="U529" s="3529"/>
      <c r="V529" s="3531"/>
      <c r="W529" s="3899"/>
      <c r="Y529" s="1"/>
      <c r="Z529" s="3529"/>
      <c r="AA529" s="3531"/>
      <c r="AB529" s="3899"/>
      <c r="AC529" s="3890"/>
      <c r="AD529" s="3890"/>
      <c r="AE529" s="3890"/>
      <c r="AF529" s="3890"/>
      <c r="AG529" s="1"/>
      <c r="AH529" s="1"/>
      <c r="AI529" s="1"/>
      <c r="AJ529" s="1"/>
    </row>
    <row r="530" spans="1:36" s="3" customFormat="1">
      <c r="A530" s="1"/>
      <c r="B530" s="1"/>
      <c r="E530" s="3527"/>
      <c r="F530" s="1"/>
      <c r="G530" s="1"/>
      <c r="H530" s="1"/>
      <c r="I530" s="1"/>
      <c r="J530" s="1"/>
      <c r="K530" s="1"/>
      <c r="L530" s="3899"/>
      <c r="M530" s="1"/>
      <c r="N530" s="1"/>
      <c r="O530" s="1"/>
      <c r="P530" s="1"/>
      <c r="Q530" s="1"/>
      <c r="R530" s="3899"/>
      <c r="T530" s="1"/>
      <c r="U530" s="3529"/>
      <c r="V530" s="3531"/>
      <c r="W530" s="3899"/>
      <c r="Y530" s="1"/>
      <c r="Z530" s="3529"/>
      <c r="AA530" s="3531"/>
      <c r="AB530" s="3899"/>
      <c r="AC530" s="3890"/>
      <c r="AD530" s="3890"/>
      <c r="AE530" s="3890"/>
      <c r="AF530" s="3890"/>
      <c r="AG530" s="1"/>
      <c r="AH530" s="1"/>
      <c r="AI530" s="1"/>
      <c r="AJ530" s="1"/>
    </row>
    <row r="531" spans="1:36" s="3" customFormat="1">
      <c r="A531" s="1"/>
      <c r="B531" s="1"/>
      <c r="E531" s="3527"/>
      <c r="F531" s="1"/>
      <c r="G531" s="1"/>
      <c r="H531" s="1"/>
      <c r="I531" s="1"/>
      <c r="J531" s="1"/>
      <c r="K531" s="1"/>
      <c r="L531" s="3899"/>
      <c r="M531" s="1"/>
      <c r="N531" s="1"/>
      <c r="O531" s="1"/>
      <c r="P531" s="1"/>
      <c r="Q531" s="1"/>
      <c r="R531" s="3899"/>
      <c r="T531" s="1"/>
      <c r="U531" s="3529"/>
      <c r="V531" s="3531"/>
      <c r="W531" s="3899"/>
      <c r="Y531" s="1"/>
      <c r="Z531" s="3529"/>
      <c r="AA531" s="3531"/>
      <c r="AB531" s="3899"/>
      <c r="AC531" s="3890"/>
      <c r="AD531" s="3890"/>
      <c r="AE531" s="3890"/>
      <c r="AF531" s="3890"/>
      <c r="AG531" s="1"/>
      <c r="AH531" s="1"/>
      <c r="AI531" s="1"/>
      <c r="AJ531" s="1"/>
    </row>
    <row r="532" spans="1:36" s="3" customFormat="1">
      <c r="A532" s="1"/>
      <c r="B532" s="1"/>
      <c r="E532" s="3527"/>
      <c r="F532" s="1"/>
      <c r="G532" s="1"/>
      <c r="H532" s="1"/>
      <c r="I532" s="1"/>
      <c r="J532" s="1"/>
      <c r="K532" s="1"/>
      <c r="L532" s="3899"/>
      <c r="M532" s="1"/>
      <c r="N532" s="1"/>
      <c r="O532" s="1"/>
      <c r="P532" s="1"/>
      <c r="Q532" s="1"/>
      <c r="R532" s="3899"/>
      <c r="T532" s="1"/>
      <c r="U532" s="3529"/>
      <c r="V532" s="3531"/>
      <c r="W532" s="3899"/>
      <c r="Y532" s="1"/>
      <c r="Z532" s="3529"/>
      <c r="AA532" s="3531"/>
      <c r="AB532" s="3899"/>
      <c r="AC532" s="3890"/>
      <c r="AD532" s="3890"/>
      <c r="AE532" s="3890"/>
      <c r="AF532" s="3890"/>
      <c r="AG532" s="1"/>
      <c r="AH532" s="1"/>
      <c r="AI532" s="1"/>
      <c r="AJ532" s="1"/>
    </row>
    <row r="533" spans="1:36" s="3" customFormat="1">
      <c r="A533" s="1"/>
      <c r="B533" s="1"/>
      <c r="E533" s="3527"/>
      <c r="F533" s="1"/>
      <c r="G533" s="1"/>
      <c r="H533" s="1"/>
      <c r="I533" s="1"/>
      <c r="J533" s="1"/>
      <c r="K533" s="1"/>
      <c r="L533" s="3899"/>
      <c r="M533" s="1"/>
      <c r="N533" s="1"/>
      <c r="O533" s="1"/>
      <c r="P533" s="1"/>
      <c r="Q533" s="1"/>
      <c r="R533" s="3899"/>
      <c r="T533" s="1"/>
      <c r="U533" s="3529"/>
      <c r="V533" s="3531"/>
      <c r="W533" s="3899"/>
      <c r="Y533" s="1"/>
      <c r="Z533" s="3529"/>
      <c r="AA533" s="3531"/>
      <c r="AB533" s="3899"/>
      <c r="AC533" s="3890"/>
      <c r="AD533" s="3890"/>
      <c r="AE533" s="3890"/>
      <c r="AF533" s="3890"/>
      <c r="AG533" s="1"/>
      <c r="AH533" s="1"/>
      <c r="AI533" s="1"/>
      <c r="AJ533" s="1"/>
    </row>
    <row r="534" spans="1:36" s="3" customFormat="1">
      <c r="A534" s="1"/>
      <c r="B534" s="1"/>
      <c r="E534" s="3527"/>
      <c r="F534" s="1"/>
      <c r="G534" s="1"/>
      <c r="H534" s="1"/>
      <c r="I534" s="1"/>
      <c r="J534" s="1"/>
      <c r="K534" s="1"/>
      <c r="L534" s="3899"/>
      <c r="M534" s="1"/>
      <c r="N534" s="1"/>
      <c r="O534" s="1"/>
      <c r="P534" s="1"/>
      <c r="Q534" s="1"/>
      <c r="R534" s="3899"/>
      <c r="T534" s="1"/>
      <c r="U534" s="3529"/>
      <c r="V534" s="3531"/>
      <c r="W534" s="3899"/>
      <c r="Y534" s="1"/>
      <c r="Z534" s="3529"/>
      <c r="AA534" s="3531"/>
      <c r="AB534" s="3899"/>
      <c r="AC534" s="3890"/>
      <c r="AD534" s="3890"/>
      <c r="AE534" s="3890"/>
      <c r="AF534" s="3890"/>
      <c r="AG534" s="1"/>
      <c r="AH534" s="1"/>
      <c r="AI534" s="1"/>
      <c r="AJ534" s="1"/>
    </row>
    <row r="535" spans="1:36" s="3" customFormat="1">
      <c r="A535" s="1"/>
      <c r="B535" s="1"/>
      <c r="E535" s="3527"/>
      <c r="F535" s="1"/>
      <c r="G535" s="1"/>
      <c r="H535" s="1"/>
      <c r="I535" s="1"/>
      <c r="J535" s="1"/>
      <c r="K535" s="1"/>
      <c r="L535" s="3899"/>
      <c r="M535" s="1"/>
      <c r="N535" s="1"/>
      <c r="O535" s="1"/>
      <c r="P535" s="1"/>
      <c r="Q535" s="1"/>
      <c r="R535" s="3899"/>
      <c r="T535" s="1"/>
      <c r="U535" s="3529"/>
      <c r="V535" s="3531"/>
      <c r="W535" s="3899"/>
      <c r="Y535" s="1"/>
      <c r="Z535" s="3529"/>
      <c r="AA535" s="3531"/>
      <c r="AB535" s="3899"/>
      <c r="AC535" s="3890"/>
      <c r="AD535" s="3890"/>
      <c r="AE535" s="3890"/>
      <c r="AF535" s="3890"/>
      <c r="AG535" s="1"/>
      <c r="AH535" s="1"/>
      <c r="AI535" s="1"/>
      <c r="AJ535" s="1"/>
    </row>
    <row r="536" spans="1:36" s="3" customFormat="1">
      <c r="A536" s="1"/>
      <c r="B536" s="1"/>
      <c r="E536" s="3527"/>
      <c r="F536" s="1"/>
      <c r="G536" s="1"/>
      <c r="H536" s="1"/>
      <c r="I536" s="1"/>
      <c r="J536" s="1"/>
      <c r="K536" s="1"/>
      <c r="L536" s="3899"/>
      <c r="M536" s="1"/>
      <c r="N536" s="1"/>
      <c r="O536" s="1"/>
      <c r="P536" s="1"/>
      <c r="Q536" s="1"/>
      <c r="R536" s="3899"/>
      <c r="T536" s="1"/>
      <c r="U536" s="3529"/>
      <c r="V536" s="3531"/>
      <c r="W536" s="3899"/>
      <c r="Y536" s="1"/>
      <c r="Z536" s="3529"/>
      <c r="AA536" s="3531"/>
      <c r="AB536" s="3899"/>
      <c r="AC536" s="3890"/>
      <c r="AD536" s="3890"/>
      <c r="AE536" s="3890"/>
      <c r="AF536" s="3890"/>
      <c r="AG536" s="1"/>
      <c r="AH536" s="1"/>
      <c r="AI536" s="1"/>
      <c r="AJ536" s="1"/>
    </row>
    <row r="537" spans="1:36" s="3" customFormat="1">
      <c r="A537" s="1"/>
      <c r="B537" s="1"/>
      <c r="E537" s="3527"/>
      <c r="F537" s="1"/>
      <c r="G537" s="1"/>
      <c r="H537" s="1"/>
      <c r="I537" s="1"/>
      <c r="J537" s="1"/>
      <c r="K537" s="1"/>
      <c r="L537" s="3899"/>
      <c r="M537" s="1"/>
      <c r="N537" s="1"/>
      <c r="O537" s="1"/>
      <c r="P537" s="1"/>
      <c r="Q537" s="1"/>
      <c r="R537" s="3899"/>
      <c r="T537" s="1"/>
      <c r="U537" s="3529"/>
      <c r="V537" s="3531"/>
      <c r="W537" s="3899"/>
      <c r="Y537" s="1"/>
      <c r="Z537" s="3529"/>
      <c r="AA537" s="3531"/>
      <c r="AB537" s="3899"/>
      <c r="AC537" s="3890"/>
      <c r="AD537" s="3890"/>
      <c r="AE537" s="3890"/>
      <c r="AF537" s="3890"/>
      <c r="AG537" s="1"/>
      <c r="AH537" s="1"/>
      <c r="AI537" s="1"/>
      <c r="AJ537" s="1"/>
    </row>
    <row r="538" spans="1:36" s="3" customFormat="1">
      <c r="A538" s="1"/>
      <c r="B538" s="1"/>
      <c r="E538" s="3527"/>
      <c r="F538" s="1"/>
      <c r="G538" s="1"/>
      <c r="H538" s="1"/>
      <c r="I538" s="1"/>
      <c r="J538" s="1"/>
      <c r="K538" s="1"/>
      <c r="L538" s="3899"/>
      <c r="M538" s="1"/>
      <c r="N538" s="1"/>
      <c r="O538" s="1"/>
      <c r="P538" s="1"/>
      <c r="Q538" s="1"/>
      <c r="R538" s="3899"/>
      <c r="T538" s="1"/>
      <c r="U538" s="3529"/>
      <c r="V538" s="3531"/>
      <c r="W538" s="3899"/>
      <c r="Y538" s="1"/>
      <c r="Z538" s="3529"/>
      <c r="AA538" s="3531"/>
      <c r="AB538" s="3899"/>
      <c r="AC538" s="3890"/>
      <c r="AD538" s="3890"/>
      <c r="AE538" s="3890"/>
      <c r="AF538" s="3890"/>
      <c r="AG538" s="1"/>
      <c r="AH538" s="1"/>
      <c r="AI538" s="1"/>
      <c r="AJ538" s="1"/>
    </row>
    <row r="539" spans="1:36" s="3" customFormat="1">
      <c r="A539" s="1"/>
      <c r="B539" s="1"/>
      <c r="E539" s="3527"/>
      <c r="F539" s="1"/>
      <c r="G539" s="1"/>
      <c r="H539" s="1"/>
      <c r="I539" s="1"/>
      <c r="J539" s="1"/>
      <c r="K539" s="1"/>
      <c r="L539" s="3899"/>
      <c r="M539" s="1"/>
      <c r="N539" s="1"/>
      <c r="O539" s="1"/>
      <c r="P539" s="1"/>
      <c r="Q539" s="1"/>
      <c r="R539" s="3899"/>
      <c r="T539" s="1"/>
      <c r="U539" s="3529"/>
      <c r="V539" s="3531"/>
      <c r="W539" s="3899"/>
      <c r="Y539" s="1"/>
      <c r="Z539" s="3529"/>
      <c r="AA539" s="3531"/>
      <c r="AB539" s="3899"/>
      <c r="AC539" s="3890"/>
      <c r="AD539" s="3890"/>
      <c r="AE539" s="3890"/>
      <c r="AF539" s="3890"/>
      <c r="AG539" s="1"/>
      <c r="AH539" s="1"/>
      <c r="AI539" s="1"/>
      <c r="AJ539" s="1"/>
    </row>
    <row r="540" spans="1:36" s="3" customFormat="1">
      <c r="A540" s="1"/>
      <c r="B540" s="1"/>
      <c r="E540" s="3527"/>
      <c r="F540" s="1"/>
      <c r="G540" s="1"/>
      <c r="H540" s="1"/>
      <c r="I540" s="1"/>
      <c r="J540" s="1"/>
      <c r="K540" s="1"/>
      <c r="L540" s="3899"/>
      <c r="M540" s="1"/>
      <c r="N540" s="1"/>
      <c r="O540" s="1"/>
      <c r="P540" s="1"/>
      <c r="Q540" s="1"/>
      <c r="R540" s="3899"/>
      <c r="T540" s="1"/>
      <c r="U540" s="3529"/>
      <c r="V540" s="3531"/>
      <c r="W540" s="3899"/>
      <c r="Y540" s="1"/>
      <c r="Z540" s="3529"/>
      <c r="AA540" s="3531"/>
      <c r="AB540" s="3899"/>
      <c r="AC540" s="3890"/>
      <c r="AD540" s="3890"/>
      <c r="AE540" s="3890"/>
      <c r="AF540" s="3890"/>
      <c r="AG540" s="1"/>
      <c r="AH540" s="1"/>
      <c r="AI540" s="1"/>
      <c r="AJ540" s="1"/>
    </row>
    <row r="541" spans="1:36" s="3" customFormat="1">
      <c r="A541" s="1"/>
      <c r="B541" s="1"/>
      <c r="E541" s="3527"/>
      <c r="F541" s="1"/>
      <c r="G541" s="1"/>
      <c r="H541" s="1"/>
      <c r="I541" s="1"/>
      <c r="J541" s="1"/>
      <c r="K541" s="1"/>
      <c r="L541" s="3899"/>
      <c r="M541" s="1"/>
      <c r="N541" s="1"/>
      <c r="O541" s="1"/>
      <c r="P541" s="1"/>
      <c r="Q541" s="1"/>
      <c r="R541" s="3899"/>
      <c r="T541" s="1"/>
      <c r="U541" s="3529"/>
      <c r="V541" s="3531"/>
      <c r="W541" s="3899"/>
      <c r="Y541" s="1"/>
      <c r="Z541" s="3529"/>
      <c r="AA541" s="3531"/>
      <c r="AB541" s="3899"/>
      <c r="AC541" s="3890"/>
      <c r="AD541" s="3890"/>
      <c r="AE541" s="3890"/>
      <c r="AF541" s="3890"/>
      <c r="AG541" s="1"/>
      <c r="AH541" s="1"/>
      <c r="AI541" s="1"/>
      <c r="AJ541" s="1"/>
    </row>
    <row r="542" spans="1:36" s="3" customFormat="1">
      <c r="A542" s="1"/>
      <c r="B542" s="1"/>
      <c r="E542" s="3527"/>
      <c r="F542" s="1"/>
      <c r="G542" s="1"/>
      <c r="H542" s="1"/>
      <c r="I542" s="1"/>
      <c r="J542" s="1"/>
      <c r="K542" s="1"/>
      <c r="L542" s="3899"/>
      <c r="M542" s="1"/>
      <c r="N542" s="1"/>
      <c r="O542" s="1"/>
      <c r="P542" s="1"/>
      <c r="Q542" s="1"/>
      <c r="R542" s="3899"/>
      <c r="T542" s="1"/>
      <c r="U542" s="3529"/>
      <c r="V542" s="3531"/>
      <c r="W542" s="3899"/>
      <c r="Y542" s="1"/>
      <c r="Z542" s="3529"/>
      <c r="AA542" s="3531"/>
      <c r="AB542" s="3899"/>
      <c r="AC542" s="3890"/>
      <c r="AD542" s="3890"/>
      <c r="AE542" s="3890"/>
      <c r="AF542" s="3890"/>
      <c r="AG542" s="1"/>
      <c r="AH542" s="1"/>
      <c r="AI542" s="1"/>
      <c r="AJ542" s="1"/>
    </row>
    <row r="543" spans="1:36" s="3" customFormat="1">
      <c r="A543" s="1"/>
      <c r="B543" s="1"/>
      <c r="E543" s="3527"/>
      <c r="F543" s="1"/>
      <c r="G543" s="1"/>
      <c r="H543" s="1"/>
      <c r="I543" s="1"/>
      <c r="J543" s="1"/>
      <c r="K543" s="1"/>
      <c r="L543" s="3899"/>
      <c r="M543" s="1"/>
      <c r="N543" s="1"/>
      <c r="O543" s="1"/>
      <c r="P543" s="1"/>
      <c r="Q543" s="1"/>
      <c r="R543" s="3899"/>
      <c r="T543" s="1"/>
      <c r="U543" s="3529"/>
      <c r="V543" s="3531"/>
      <c r="W543" s="3899"/>
      <c r="Y543" s="1"/>
      <c r="Z543" s="3529"/>
      <c r="AA543" s="3531"/>
      <c r="AB543" s="3899"/>
      <c r="AC543" s="3890"/>
      <c r="AD543" s="3890"/>
      <c r="AE543" s="3890"/>
      <c r="AF543" s="3890"/>
      <c r="AG543" s="1"/>
      <c r="AH543" s="1"/>
      <c r="AI543" s="1"/>
      <c r="AJ543" s="1"/>
    </row>
    <row r="544" spans="1:36" s="3" customFormat="1">
      <c r="A544" s="1"/>
      <c r="B544" s="1"/>
      <c r="E544" s="3527"/>
      <c r="F544" s="1"/>
      <c r="G544" s="1"/>
      <c r="H544" s="1"/>
      <c r="I544" s="1"/>
      <c r="J544" s="1"/>
      <c r="K544" s="1"/>
      <c r="L544" s="3899"/>
      <c r="M544" s="1"/>
      <c r="N544" s="1"/>
      <c r="O544" s="1"/>
      <c r="P544" s="1"/>
      <c r="Q544" s="1"/>
      <c r="R544" s="3899"/>
      <c r="T544" s="1"/>
      <c r="U544" s="3529"/>
      <c r="V544" s="3531"/>
      <c r="W544" s="3899"/>
      <c r="Y544" s="1"/>
      <c r="Z544" s="3529"/>
      <c r="AA544" s="3531"/>
      <c r="AB544" s="3899"/>
      <c r="AC544" s="3890"/>
      <c r="AD544" s="3890"/>
      <c r="AE544" s="3890"/>
      <c r="AF544" s="3890"/>
      <c r="AG544" s="1"/>
      <c r="AH544" s="1"/>
      <c r="AI544" s="1"/>
      <c r="AJ544" s="1"/>
    </row>
    <row r="545" spans="1:36" s="3" customFormat="1">
      <c r="A545" s="1"/>
      <c r="B545" s="1"/>
      <c r="E545" s="3527"/>
      <c r="F545" s="1"/>
      <c r="G545" s="1"/>
      <c r="H545" s="1"/>
      <c r="I545" s="1"/>
      <c r="J545" s="1"/>
      <c r="K545" s="1"/>
      <c r="L545" s="3899"/>
      <c r="M545" s="1"/>
      <c r="N545" s="1"/>
      <c r="O545" s="1"/>
      <c r="P545" s="1"/>
      <c r="Q545" s="1"/>
      <c r="R545" s="3899"/>
      <c r="T545" s="1"/>
      <c r="U545" s="3529"/>
      <c r="V545" s="3531"/>
      <c r="W545" s="3899"/>
      <c r="Y545" s="1"/>
      <c r="Z545" s="3529"/>
      <c r="AA545" s="3531"/>
      <c r="AB545" s="3899"/>
      <c r="AC545" s="3890"/>
      <c r="AD545" s="3890"/>
      <c r="AE545" s="3890"/>
      <c r="AF545" s="3890"/>
      <c r="AG545" s="1"/>
      <c r="AH545" s="1"/>
      <c r="AI545" s="1"/>
      <c r="AJ545" s="1"/>
    </row>
    <row r="546" spans="1:36" s="3" customFormat="1">
      <c r="A546" s="1"/>
      <c r="B546" s="1"/>
      <c r="E546" s="3527"/>
      <c r="F546" s="1"/>
      <c r="G546" s="1"/>
      <c r="H546" s="1"/>
      <c r="I546" s="1"/>
      <c r="J546" s="1"/>
      <c r="K546" s="1"/>
      <c r="L546" s="3899"/>
      <c r="M546" s="1"/>
      <c r="N546" s="1"/>
      <c r="O546" s="1"/>
      <c r="P546" s="1"/>
      <c r="Q546" s="1"/>
      <c r="R546" s="3899"/>
      <c r="T546" s="1"/>
      <c r="U546" s="3529"/>
      <c r="V546" s="3531"/>
      <c r="W546" s="3899"/>
      <c r="Y546" s="1"/>
      <c r="Z546" s="3529"/>
      <c r="AA546" s="3531"/>
      <c r="AB546" s="3899"/>
      <c r="AC546" s="3890"/>
      <c r="AD546" s="3890"/>
      <c r="AE546" s="3890"/>
      <c r="AF546" s="3890"/>
      <c r="AG546" s="1"/>
      <c r="AH546" s="1"/>
      <c r="AI546" s="1"/>
      <c r="AJ546" s="1"/>
    </row>
    <row r="547" spans="1:36" s="3" customFormat="1">
      <c r="A547" s="1"/>
      <c r="B547" s="1"/>
      <c r="E547" s="3527"/>
      <c r="F547" s="1"/>
      <c r="G547" s="1"/>
      <c r="H547" s="1"/>
      <c r="I547" s="1"/>
      <c r="J547" s="1"/>
      <c r="K547" s="1"/>
      <c r="L547" s="3899"/>
      <c r="M547" s="1"/>
      <c r="N547" s="1"/>
      <c r="O547" s="1"/>
      <c r="P547" s="1"/>
      <c r="Q547" s="1"/>
      <c r="R547" s="3899"/>
      <c r="T547" s="1"/>
      <c r="U547" s="3529"/>
      <c r="V547" s="3531"/>
      <c r="W547" s="3899"/>
      <c r="Y547" s="1"/>
      <c r="Z547" s="3529"/>
      <c r="AA547" s="3531"/>
      <c r="AB547" s="3899"/>
      <c r="AC547" s="3890"/>
      <c r="AD547" s="3890"/>
      <c r="AE547" s="3890"/>
      <c r="AF547" s="3890"/>
      <c r="AG547" s="1"/>
      <c r="AH547" s="1"/>
      <c r="AI547" s="1"/>
      <c r="AJ547" s="1"/>
    </row>
    <row r="548" spans="1:36" s="3" customFormat="1">
      <c r="A548" s="1"/>
      <c r="B548" s="1"/>
      <c r="E548" s="3527"/>
      <c r="F548" s="1"/>
      <c r="G548" s="1"/>
      <c r="H548" s="1"/>
      <c r="I548" s="1"/>
      <c r="J548" s="1"/>
      <c r="K548" s="1"/>
      <c r="L548" s="3899"/>
      <c r="M548" s="1"/>
      <c r="N548" s="1"/>
      <c r="O548" s="1"/>
      <c r="P548" s="1"/>
      <c r="Q548" s="1"/>
      <c r="R548" s="3899"/>
      <c r="T548" s="1"/>
      <c r="U548" s="3529"/>
      <c r="V548" s="3531"/>
      <c r="W548" s="3899"/>
      <c r="Y548" s="1"/>
      <c r="Z548" s="3529"/>
      <c r="AA548" s="3531"/>
      <c r="AB548" s="3899"/>
      <c r="AC548" s="3890"/>
      <c r="AD548" s="3890"/>
      <c r="AE548" s="3890"/>
      <c r="AF548" s="3890"/>
      <c r="AG548" s="1"/>
      <c r="AH548" s="1"/>
      <c r="AI548" s="1"/>
      <c r="AJ548" s="1"/>
    </row>
    <row r="549" spans="1:36" s="3" customFormat="1">
      <c r="A549" s="1"/>
      <c r="B549" s="1"/>
      <c r="E549" s="3527"/>
      <c r="F549" s="1"/>
      <c r="G549" s="1"/>
      <c r="H549" s="1"/>
      <c r="I549" s="1"/>
      <c r="J549" s="1"/>
      <c r="K549" s="1"/>
      <c r="L549" s="3899"/>
      <c r="M549" s="1"/>
      <c r="N549" s="1"/>
      <c r="O549" s="1"/>
      <c r="P549" s="1"/>
      <c r="Q549" s="1"/>
      <c r="R549" s="3899"/>
      <c r="T549" s="1"/>
      <c r="U549" s="3529"/>
      <c r="V549" s="3531"/>
      <c r="W549" s="3899"/>
      <c r="Y549" s="1"/>
      <c r="Z549" s="3529"/>
      <c r="AA549" s="3531"/>
      <c r="AB549" s="3899"/>
      <c r="AC549" s="3890"/>
      <c r="AD549" s="3890"/>
      <c r="AE549" s="3890"/>
      <c r="AF549" s="3890"/>
      <c r="AG549" s="1"/>
      <c r="AH549" s="1"/>
      <c r="AI549" s="1"/>
      <c r="AJ549" s="1"/>
    </row>
    <row r="550" spans="1:36" s="3" customFormat="1">
      <c r="A550" s="1"/>
      <c r="B550" s="1"/>
      <c r="E550" s="3527"/>
      <c r="F550" s="1"/>
      <c r="G550" s="1"/>
      <c r="H550" s="1"/>
      <c r="I550" s="1"/>
      <c r="J550" s="1"/>
      <c r="K550" s="1"/>
      <c r="L550" s="3899"/>
      <c r="M550" s="1"/>
      <c r="N550" s="1"/>
      <c r="O550" s="1"/>
      <c r="P550" s="1"/>
      <c r="Q550" s="1"/>
      <c r="R550" s="3899"/>
      <c r="T550" s="1"/>
      <c r="U550" s="3529"/>
      <c r="V550" s="3531"/>
      <c r="W550" s="3899"/>
      <c r="Y550" s="1"/>
      <c r="Z550" s="3529"/>
      <c r="AA550" s="3531"/>
      <c r="AB550" s="3899"/>
      <c r="AC550" s="3890"/>
      <c r="AD550" s="3890"/>
      <c r="AE550" s="3890"/>
      <c r="AF550" s="3890"/>
      <c r="AG550" s="1"/>
      <c r="AH550" s="1"/>
      <c r="AI550" s="1"/>
      <c r="AJ550" s="1"/>
    </row>
    <row r="551" spans="1:36" s="3" customFormat="1">
      <c r="A551" s="1"/>
      <c r="B551" s="1"/>
      <c r="E551" s="3527"/>
      <c r="F551" s="1"/>
      <c r="G551" s="1"/>
      <c r="H551" s="1"/>
      <c r="I551" s="1"/>
      <c r="J551" s="1"/>
      <c r="K551" s="1"/>
      <c r="L551" s="3899"/>
      <c r="M551" s="1"/>
      <c r="N551" s="1"/>
      <c r="O551" s="1"/>
      <c r="P551" s="1"/>
      <c r="Q551" s="1"/>
      <c r="R551" s="3899"/>
      <c r="T551" s="1"/>
      <c r="U551" s="3529"/>
      <c r="V551" s="3531"/>
      <c r="W551" s="3899"/>
      <c r="Y551" s="1"/>
      <c r="Z551" s="3529"/>
      <c r="AA551" s="3531"/>
      <c r="AB551" s="3899"/>
      <c r="AC551" s="3890"/>
      <c r="AD551" s="3890"/>
      <c r="AE551" s="3890"/>
      <c r="AF551" s="3890"/>
      <c r="AG551" s="1"/>
      <c r="AH551" s="1"/>
      <c r="AI551" s="1"/>
      <c r="AJ551" s="1"/>
    </row>
    <row r="552" spans="1:36" s="3" customFormat="1">
      <c r="A552" s="1"/>
      <c r="B552" s="1"/>
      <c r="E552" s="3527"/>
      <c r="F552" s="1"/>
      <c r="G552" s="1"/>
      <c r="H552" s="1"/>
      <c r="I552" s="1"/>
      <c r="J552" s="1"/>
      <c r="K552" s="1"/>
      <c r="L552" s="3899"/>
      <c r="M552" s="1"/>
      <c r="N552" s="1"/>
      <c r="O552" s="1"/>
      <c r="P552" s="1"/>
      <c r="Q552" s="1"/>
      <c r="R552" s="3899"/>
      <c r="T552" s="1"/>
      <c r="U552" s="3529"/>
      <c r="V552" s="3531"/>
      <c r="W552" s="3899"/>
      <c r="Y552" s="1"/>
      <c r="Z552" s="3529"/>
      <c r="AA552" s="3531"/>
      <c r="AB552" s="3899"/>
      <c r="AC552" s="3890"/>
      <c r="AD552" s="3890"/>
      <c r="AE552" s="3890"/>
      <c r="AF552" s="3890"/>
      <c r="AG552" s="1"/>
      <c r="AH552" s="1"/>
      <c r="AI552" s="1"/>
      <c r="AJ552" s="1"/>
    </row>
    <row r="553" spans="1:36" s="3" customFormat="1">
      <c r="A553" s="1"/>
      <c r="B553" s="1"/>
      <c r="E553" s="3527"/>
      <c r="F553" s="1"/>
      <c r="G553" s="1"/>
      <c r="H553" s="1"/>
      <c r="I553" s="1"/>
      <c r="J553" s="1"/>
      <c r="K553" s="1"/>
      <c r="L553" s="3899"/>
      <c r="M553" s="1"/>
      <c r="N553" s="1"/>
      <c r="O553" s="1"/>
      <c r="P553" s="1"/>
      <c r="Q553" s="1"/>
      <c r="R553" s="3899"/>
      <c r="T553" s="1"/>
      <c r="U553" s="3529"/>
      <c r="V553" s="3531"/>
      <c r="W553" s="3899"/>
      <c r="Y553" s="1"/>
      <c r="Z553" s="3529"/>
      <c r="AA553" s="3531"/>
      <c r="AB553" s="3899"/>
      <c r="AC553" s="3890"/>
      <c r="AD553" s="3890"/>
      <c r="AE553" s="3890"/>
      <c r="AF553" s="3890"/>
      <c r="AG553" s="1"/>
      <c r="AH553" s="1"/>
      <c r="AI553" s="1"/>
      <c r="AJ553" s="1"/>
    </row>
    <row r="554" spans="1:36" s="3" customFormat="1">
      <c r="A554" s="1"/>
      <c r="B554" s="1"/>
      <c r="E554" s="3527"/>
      <c r="F554" s="1"/>
      <c r="G554" s="1"/>
      <c r="H554" s="1"/>
      <c r="I554" s="1"/>
      <c r="J554" s="1"/>
      <c r="K554" s="1"/>
      <c r="L554" s="3899"/>
      <c r="M554" s="1"/>
      <c r="N554" s="1"/>
      <c r="O554" s="1"/>
      <c r="P554" s="1"/>
      <c r="Q554" s="1"/>
      <c r="R554" s="3899"/>
      <c r="T554" s="1"/>
      <c r="U554" s="3529"/>
      <c r="V554" s="3531"/>
      <c r="W554" s="3899"/>
      <c r="Y554" s="1"/>
      <c r="Z554" s="3529"/>
      <c r="AA554" s="3531"/>
      <c r="AB554" s="3899"/>
      <c r="AC554" s="3890"/>
      <c r="AD554" s="3890"/>
      <c r="AE554" s="3890"/>
      <c r="AF554" s="3890"/>
      <c r="AG554" s="1"/>
      <c r="AH554" s="1"/>
      <c r="AI554" s="1"/>
      <c r="AJ554" s="1"/>
    </row>
    <row r="555" spans="1:36" s="3" customFormat="1">
      <c r="A555" s="1"/>
      <c r="B555" s="1"/>
      <c r="E555" s="3527"/>
      <c r="F555" s="1"/>
      <c r="G555" s="1"/>
      <c r="H555" s="1"/>
      <c r="I555" s="1"/>
      <c r="J555" s="1"/>
      <c r="K555" s="1"/>
      <c r="L555" s="3899"/>
      <c r="M555" s="1"/>
      <c r="N555" s="1"/>
      <c r="O555" s="1"/>
      <c r="P555" s="1"/>
      <c r="Q555" s="1"/>
      <c r="R555" s="3899"/>
      <c r="T555" s="1"/>
      <c r="U555" s="3529"/>
      <c r="V555" s="3531"/>
      <c r="W555" s="3899"/>
      <c r="Y555" s="1"/>
      <c r="Z555" s="3529"/>
      <c r="AA555" s="3531"/>
      <c r="AB555" s="3899"/>
      <c r="AC555" s="3890"/>
      <c r="AD555" s="3890"/>
      <c r="AE555" s="3890"/>
      <c r="AF555" s="3890"/>
      <c r="AG555" s="1"/>
      <c r="AH555" s="1"/>
      <c r="AI555" s="1"/>
      <c r="AJ555" s="1"/>
    </row>
    <row r="556" spans="1:36" s="3" customFormat="1">
      <c r="A556" s="1"/>
      <c r="B556" s="1"/>
      <c r="E556" s="3527"/>
      <c r="F556" s="1"/>
      <c r="G556" s="1"/>
      <c r="H556" s="1"/>
      <c r="I556" s="1"/>
      <c r="J556" s="1"/>
      <c r="K556" s="1"/>
      <c r="L556" s="3899"/>
      <c r="M556" s="1"/>
      <c r="N556" s="1"/>
      <c r="O556" s="1"/>
      <c r="P556" s="1"/>
      <c r="Q556" s="1"/>
      <c r="R556" s="3899"/>
      <c r="T556" s="1"/>
      <c r="U556" s="3529"/>
      <c r="V556" s="3531"/>
      <c r="W556" s="3899"/>
      <c r="Y556" s="1"/>
      <c r="Z556" s="3529"/>
      <c r="AA556" s="3531"/>
      <c r="AB556" s="3899"/>
      <c r="AC556" s="3890"/>
      <c r="AD556" s="3890"/>
      <c r="AE556" s="3890"/>
      <c r="AF556" s="3890"/>
      <c r="AG556" s="1"/>
      <c r="AH556" s="1"/>
      <c r="AI556" s="1"/>
      <c r="AJ556" s="1"/>
    </row>
    <row r="557" spans="1:36" s="3" customFormat="1">
      <c r="A557" s="1"/>
      <c r="B557" s="1"/>
      <c r="E557" s="3527"/>
      <c r="F557" s="1"/>
      <c r="G557" s="1"/>
      <c r="H557" s="1"/>
      <c r="I557" s="1"/>
      <c r="J557" s="1"/>
      <c r="K557" s="1"/>
      <c r="L557" s="3899"/>
      <c r="M557" s="1"/>
      <c r="N557" s="1"/>
      <c r="O557" s="1"/>
      <c r="P557" s="1"/>
      <c r="Q557" s="1"/>
      <c r="R557" s="3899"/>
      <c r="T557" s="1"/>
      <c r="U557" s="3529"/>
      <c r="V557" s="3531"/>
      <c r="W557" s="3899"/>
      <c r="Y557" s="1"/>
      <c r="Z557" s="3529"/>
      <c r="AA557" s="3531"/>
      <c r="AB557" s="3899"/>
      <c r="AC557" s="3890"/>
      <c r="AD557" s="3890"/>
      <c r="AE557" s="3890"/>
      <c r="AF557" s="3890"/>
      <c r="AG557" s="1"/>
      <c r="AH557" s="1"/>
      <c r="AI557" s="1"/>
      <c r="AJ557" s="1"/>
    </row>
    <row r="558" spans="1:36" s="3" customFormat="1">
      <c r="A558" s="1"/>
      <c r="B558" s="1"/>
      <c r="E558" s="3527"/>
      <c r="F558" s="1"/>
      <c r="G558" s="1"/>
      <c r="H558" s="1"/>
      <c r="I558" s="1"/>
      <c r="J558" s="1"/>
      <c r="K558" s="1"/>
      <c r="L558" s="3899"/>
      <c r="M558" s="1"/>
      <c r="N558" s="1"/>
      <c r="O558" s="1"/>
      <c r="P558" s="1"/>
      <c r="Q558" s="1"/>
      <c r="R558" s="3899"/>
      <c r="T558" s="1"/>
      <c r="U558" s="3529"/>
      <c r="V558" s="3531"/>
      <c r="W558" s="3899"/>
      <c r="Y558" s="1"/>
      <c r="Z558" s="3529"/>
      <c r="AA558" s="3531"/>
      <c r="AB558" s="3899"/>
      <c r="AC558" s="3890"/>
      <c r="AD558" s="3890"/>
      <c r="AE558" s="3890"/>
      <c r="AF558" s="3890"/>
      <c r="AG558" s="1"/>
      <c r="AH558" s="1"/>
      <c r="AI558" s="1"/>
      <c r="AJ558" s="1"/>
    </row>
    <row r="559" spans="1:36" s="3" customFormat="1">
      <c r="A559" s="1"/>
      <c r="B559" s="1"/>
      <c r="E559" s="3527"/>
      <c r="F559" s="1"/>
      <c r="G559" s="1"/>
      <c r="H559" s="1"/>
      <c r="I559" s="1"/>
      <c r="J559" s="1"/>
      <c r="K559" s="1"/>
      <c r="L559" s="3899"/>
      <c r="M559" s="1"/>
      <c r="N559" s="1"/>
      <c r="O559" s="1"/>
      <c r="P559" s="1"/>
      <c r="Q559" s="1"/>
      <c r="R559" s="3899"/>
      <c r="T559" s="1"/>
      <c r="U559" s="3529"/>
      <c r="V559" s="3531"/>
      <c r="W559" s="3899"/>
      <c r="Y559" s="1"/>
      <c r="Z559" s="3529"/>
      <c r="AA559" s="3531"/>
      <c r="AB559" s="3899"/>
      <c r="AC559" s="3890"/>
      <c r="AD559" s="3890"/>
      <c r="AE559" s="3890"/>
      <c r="AF559" s="3890"/>
      <c r="AG559" s="1"/>
      <c r="AH559" s="1"/>
      <c r="AI559" s="1"/>
      <c r="AJ559" s="1"/>
    </row>
    <row r="560" spans="1:36" s="3" customFormat="1">
      <c r="A560" s="1"/>
      <c r="B560" s="1"/>
      <c r="E560" s="3527"/>
      <c r="F560" s="1"/>
      <c r="G560" s="1"/>
      <c r="H560" s="1"/>
      <c r="I560" s="1"/>
      <c r="J560" s="1"/>
      <c r="K560" s="1"/>
      <c r="L560" s="3899"/>
      <c r="M560" s="1"/>
      <c r="N560" s="1"/>
      <c r="O560" s="1"/>
      <c r="P560" s="1"/>
      <c r="Q560" s="1"/>
      <c r="R560" s="3899"/>
      <c r="T560" s="1"/>
      <c r="U560" s="3529"/>
      <c r="V560" s="3531"/>
      <c r="W560" s="3899"/>
      <c r="Y560" s="1"/>
      <c r="Z560" s="3529"/>
      <c r="AA560" s="3531"/>
      <c r="AB560" s="3899"/>
      <c r="AC560" s="3890"/>
      <c r="AD560" s="3890"/>
      <c r="AE560" s="3890"/>
      <c r="AF560" s="3890"/>
      <c r="AG560" s="1"/>
      <c r="AH560" s="1"/>
      <c r="AI560" s="1"/>
      <c r="AJ560" s="1"/>
    </row>
    <row r="561" spans="1:36" s="3" customFormat="1">
      <c r="A561" s="1"/>
      <c r="B561" s="1"/>
      <c r="E561" s="3527"/>
      <c r="F561" s="1"/>
      <c r="G561" s="1"/>
      <c r="H561" s="1"/>
      <c r="I561" s="1"/>
      <c r="J561" s="1"/>
      <c r="K561" s="1"/>
      <c r="L561" s="3899"/>
      <c r="M561" s="1"/>
      <c r="N561" s="1"/>
      <c r="O561" s="1"/>
      <c r="P561" s="1"/>
      <c r="Q561" s="1"/>
      <c r="R561" s="3899"/>
      <c r="T561" s="1"/>
      <c r="U561" s="3529"/>
      <c r="V561" s="3531"/>
      <c r="W561" s="3899"/>
      <c r="Y561" s="1"/>
      <c r="Z561" s="3529"/>
      <c r="AA561" s="3531"/>
      <c r="AB561" s="3899"/>
      <c r="AC561" s="3890"/>
      <c r="AD561" s="3890"/>
      <c r="AE561" s="3890"/>
      <c r="AF561" s="3890"/>
      <c r="AG561" s="1"/>
      <c r="AH561" s="1"/>
      <c r="AI561" s="1"/>
      <c r="AJ561" s="1"/>
    </row>
    <row r="562" spans="1:36" s="3" customFormat="1">
      <c r="A562" s="1"/>
      <c r="B562" s="1"/>
      <c r="E562" s="3527"/>
      <c r="F562" s="1"/>
      <c r="G562" s="1"/>
      <c r="H562" s="1"/>
      <c r="I562" s="1"/>
      <c r="J562" s="1"/>
      <c r="K562" s="1"/>
      <c r="L562" s="3899"/>
      <c r="M562" s="1"/>
      <c r="N562" s="1"/>
      <c r="O562" s="1"/>
      <c r="P562" s="1"/>
      <c r="Q562" s="1"/>
      <c r="R562" s="3899"/>
      <c r="T562" s="1"/>
      <c r="U562" s="3529"/>
      <c r="V562" s="3531"/>
      <c r="W562" s="3899"/>
      <c r="Y562" s="1"/>
      <c r="Z562" s="3529"/>
      <c r="AA562" s="3531"/>
      <c r="AB562" s="3899"/>
      <c r="AC562" s="3890"/>
      <c r="AD562" s="3890"/>
      <c r="AE562" s="3890"/>
      <c r="AF562" s="3890"/>
      <c r="AG562" s="1"/>
      <c r="AH562" s="1"/>
      <c r="AI562" s="1"/>
      <c r="AJ562" s="1"/>
    </row>
    <row r="563" spans="1:36" s="3" customFormat="1">
      <c r="A563" s="1"/>
      <c r="B563" s="1"/>
      <c r="E563" s="3527"/>
      <c r="F563" s="1"/>
      <c r="G563" s="1"/>
      <c r="H563" s="1"/>
      <c r="I563" s="1"/>
      <c r="J563" s="1"/>
      <c r="K563" s="1"/>
      <c r="L563" s="3899"/>
      <c r="M563" s="1"/>
      <c r="N563" s="1"/>
      <c r="O563" s="1"/>
      <c r="P563" s="1"/>
      <c r="Q563" s="1"/>
      <c r="R563" s="3899"/>
      <c r="T563" s="1"/>
      <c r="U563" s="3529"/>
      <c r="V563" s="3531"/>
      <c r="W563" s="3899"/>
      <c r="Y563" s="1"/>
      <c r="Z563" s="3529"/>
      <c r="AA563" s="3531"/>
      <c r="AB563" s="3899"/>
      <c r="AC563" s="3890"/>
      <c r="AD563" s="3890"/>
      <c r="AE563" s="3890"/>
      <c r="AF563" s="3890"/>
      <c r="AG563" s="1"/>
      <c r="AH563" s="1"/>
      <c r="AI563" s="1"/>
      <c r="AJ563" s="1"/>
    </row>
    <row r="564" spans="1:36" s="3" customFormat="1">
      <c r="A564" s="1"/>
      <c r="B564" s="1"/>
      <c r="E564" s="3527"/>
      <c r="F564" s="1"/>
      <c r="G564" s="1"/>
      <c r="H564" s="1"/>
      <c r="I564" s="1"/>
      <c r="J564" s="1"/>
      <c r="K564" s="1"/>
      <c r="L564" s="3899"/>
      <c r="M564" s="1"/>
      <c r="N564" s="1"/>
      <c r="O564" s="1"/>
      <c r="P564" s="1"/>
      <c r="Q564" s="1"/>
      <c r="R564" s="3899"/>
      <c r="T564" s="1"/>
      <c r="U564" s="3529"/>
      <c r="V564" s="3531"/>
      <c r="W564" s="3899"/>
      <c r="Y564" s="1"/>
      <c r="Z564" s="3529"/>
      <c r="AA564" s="3531"/>
      <c r="AB564" s="3899"/>
      <c r="AC564" s="3890"/>
      <c r="AD564" s="3890"/>
      <c r="AE564" s="3890"/>
      <c r="AF564" s="3890"/>
      <c r="AG564" s="1"/>
      <c r="AH564" s="1"/>
      <c r="AI564" s="1"/>
      <c r="AJ564" s="1"/>
    </row>
    <row r="565" spans="1:36" s="3" customFormat="1">
      <c r="A565" s="1"/>
      <c r="B565" s="1"/>
      <c r="E565" s="3527"/>
      <c r="F565" s="1"/>
      <c r="G565" s="1"/>
      <c r="H565" s="1"/>
      <c r="I565" s="1"/>
      <c r="J565" s="1"/>
      <c r="K565" s="1"/>
      <c r="L565" s="3899"/>
      <c r="M565" s="1"/>
      <c r="N565" s="1"/>
      <c r="O565" s="1"/>
      <c r="P565" s="1"/>
      <c r="Q565" s="1"/>
      <c r="R565" s="3899"/>
      <c r="T565" s="1"/>
      <c r="U565" s="3529"/>
      <c r="V565" s="3531"/>
      <c r="W565" s="3899"/>
      <c r="Y565" s="1"/>
      <c r="Z565" s="3529"/>
      <c r="AA565" s="3531"/>
      <c r="AB565" s="3899"/>
      <c r="AC565" s="3890"/>
      <c r="AD565" s="3890"/>
      <c r="AE565" s="3890"/>
      <c r="AF565" s="3890"/>
      <c r="AG565" s="1"/>
      <c r="AH565" s="1"/>
      <c r="AI565" s="1"/>
      <c r="AJ565" s="1"/>
    </row>
    <row r="566" spans="1:36" s="3" customFormat="1">
      <c r="A566" s="1"/>
      <c r="B566" s="1"/>
      <c r="E566" s="3527"/>
      <c r="F566" s="1"/>
      <c r="G566" s="1"/>
      <c r="H566" s="1"/>
      <c r="I566" s="1"/>
      <c r="J566" s="1"/>
      <c r="K566" s="1"/>
      <c r="L566" s="3899"/>
      <c r="M566" s="1"/>
      <c r="N566" s="1"/>
      <c r="O566" s="1"/>
      <c r="P566" s="1"/>
      <c r="Q566" s="1"/>
      <c r="R566" s="3899"/>
      <c r="T566" s="1"/>
      <c r="U566" s="3529"/>
      <c r="V566" s="3531"/>
      <c r="W566" s="3899"/>
      <c r="Y566" s="1"/>
      <c r="Z566" s="3529"/>
      <c r="AA566" s="3531"/>
      <c r="AB566" s="3899"/>
      <c r="AC566" s="3890"/>
      <c r="AD566" s="3890"/>
      <c r="AE566" s="3890"/>
      <c r="AF566" s="3890"/>
      <c r="AG566" s="1"/>
      <c r="AH566" s="1"/>
      <c r="AI566" s="1"/>
      <c r="AJ566" s="1"/>
    </row>
    <row r="567" spans="1:36" s="3" customFormat="1">
      <c r="A567" s="1"/>
      <c r="B567" s="1"/>
      <c r="E567" s="3527"/>
      <c r="F567" s="1"/>
      <c r="G567" s="1"/>
      <c r="H567" s="1"/>
      <c r="I567" s="1"/>
      <c r="J567" s="1"/>
      <c r="K567" s="1"/>
      <c r="L567" s="3899"/>
      <c r="M567" s="1"/>
      <c r="N567" s="1"/>
      <c r="O567" s="1"/>
      <c r="P567" s="1"/>
      <c r="Q567" s="1"/>
      <c r="R567" s="3899"/>
      <c r="T567" s="1"/>
      <c r="U567" s="3529"/>
      <c r="V567" s="3531"/>
      <c r="W567" s="3899"/>
      <c r="Y567" s="1"/>
      <c r="Z567" s="3529"/>
      <c r="AA567" s="3531"/>
      <c r="AB567" s="3899"/>
      <c r="AC567" s="3890"/>
      <c r="AD567" s="3890"/>
      <c r="AE567" s="3890"/>
      <c r="AF567" s="3890"/>
      <c r="AG567" s="1"/>
      <c r="AH567" s="1"/>
      <c r="AI567" s="1"/>
      <c r="AJ567" s="1"/>
    </row>
    <row r="568" spans="1:36" s="3" customFormat="1">
      <c r="A568" s="1"/>
      <c r="B568" s="1"/>
      <c r="E568" s="3527"/>
      <c r="F568" s="1"/>
      <c r="G568" s="1"/>
      <c r="H568" s="1"/>
      <c r="I568" s="1"/>
      <c r="J568" s="1"/>
      <c r="K568" s="1"/>
      <c r="L568" s="3899"/>
      <c r="M568" s="1"/>
      <c r="N568" s="1"/>
      <c r="O568" s="1"/>
      <c r="P568" s="1"/>
      <c r="Q568" s="1"/>
      <c r="R568" s="3899"/>
      <c r="T568" s="1"/>
      <c r="U568" s="3529"/>
      <c r="V568" s="3531"/>
      <c r="W568" s="3899"/>
      <c r="Y568" s="1"/>
      <c r="Z568" s="3529"/>
      <c r="AA568" s="3531"/>
      <c r="AB568" s="3899"/>
      <c r="AC568" s="3890"/>
      <c r="AD568" s="3890"/>
      <c r="AE568" s="3890"/>
      <c r="AF568" s="3890"/>
      <c r="AG568" s="1"/>
      <c r="AH568" s="1"/>
      <c r="AI568" s="1"/>
      <c r="AJ568" s="1"/>
    </row>
    <row r="569" spans="1:36" s="3" customFormat="1">
      <c r="A569" s="1"/>
      <c r="B569" s="1"/>
      <c r="E569" s="3527"/>
      <c r="F569" s="1"/>
      <c r="G569" s="1"/>
      <c r="H569" s="1"/>
      <c r="I569" s="1"/>
      <c r="J569" s="1"/>
      <c r="K569" s="1"/>
      <c r="L569" s="3899"/>
      <c r="M569" s="1"/>
      <c r="N569" s="1"/>
      <c r="O569" s="1"/>
      <c r="P569" s="1"/>
      <c r="Q569" s="1"/>
      <c r="R569" s="3899"/>
      <c r="T569" s="1"/>
      <c r="U569" s="3529"/>
      <c r="V569" s="3531"/>
      <c r="W569" s="3899"/>
      <c r="Y569" s="1"/>
      <c r="Z569" s="3529"/>
      <c r="AA569" s="3531"/>
      <c r="AB569" s="3899"/>
      <c r="AC569" s="3890"/>
      <c r="AD569" s="3890"/>
      <c r="AE569" s="3890"/>
      <c r="AF569" s="3890"/>
      <c r="AG569" s="1"/>
      <c r="AH569" s="1"/>
      <c r="AI569" s="1"/>
      <c r="AJ569" s="1"/>
    </row>
    <row r="570" spans="1:36" s="3" customFormat="1">
      <c r="A570" s="1"/>
      <c r="B570" s="1"/>
      <c r="E570" s="3527"/>
      <c r="F570" s="1"/>
      <c r="G570" s="1"/>
      <c r="H570" s="1"/>
      <c r="I570" s="1"/>
      <c r="J570" s="1"/>
      <c r="K570" s="1"/>
      <c r="L570" s="3899"/>
      <c r="M570" s="1"/>
      <c r="N570" s="1"/>
      <c r="O570" s="1"/>
      <c r="P570" s="1"/>
      <c r="Q570" s="1"/>
      <c r="R570" s="3899"/>
      <c r="T570" s="1"/>
      <c r="U570" s="3529"/>
      <c r="V570" s="3531"/>
      <c r="W570" s="3899"/>
      <c r="Y570" s="1"/>
      <c r="Z570" s="3529"/>
      <c r="AA570" s="3531"/>
      <c r="AB570" s="3899"/>
      <c r="AC570" s="3890"/>
      <c r="AD570" s="3890"/>
      <c r="AE570" s="3890"/>
      <c r="AF570" s="3890"/>
      <c r="AG570" s="1"/>
      <c r="AH570" s="1"/>
      <c r="AI570" s="1"/>
      <c r="AJ570" s="1"/>
    </row>
    <row r="571" spans="1:36" s="3" customFormat="1">
      <c r="A571" s="1"/>
      <c r="B571" s="1"/>
      <c r="E571" s="3527"/>
      <c r="F571" s="1"/>
      <c r="G571" s="1"/>
      <c r="H571" s="1"/>
      <c r="I571" s="1"/>
      <c r="J571" s="1"/>
      <c r="K571" s="1"/>
      <c r="L571" s="3899"/>
      <c r="M571" s="1"/>
      <c r="N571" s="1"/>
      <c r="O571" s="1"/>
      <c r="P571" s="1"/>
      <c r="Q571" s="1"/>
      <c r="R571" s="3899"/>
      <c r="T571" s="1"/>
      <c r="U571" s="3529"/>
      <c r="V571" s="3531"/>
      <c r="W571" s="3899"/>
      <c r="Y571" s="1"/>
      <c r="Z571" s="3529"/>
      <c r="AA571" s="3531"/>
      <c r="AB571" s="3899"/>
      <c r="AC571" s="3890"/>
      <c r="AD571" s="3890"/>
      <c r="AE571" s="3890"/>
      <c r="AF571" s="3890"/>
      <c r="AG571" s="1"/>
      <c r="AH571" s="1"/>
      <c r="AI571" s="1"/>
      <c r="AJ571" s="1"/>
    </row>
    <row r="572" spans="1:36" s="3" customFormat="1">
      <c r="A572" s="1"/>
      <c r="B572" s="1"/>
      <c r="E572" s="3527"/>
      <c r="F572" s="1"/>
      <c r="G572" s="1"/>
      <c r="H572" s="1"/>
      <c r="I572" s="1"/>
      <c r="J572" s="1"/>
      <c r="K572" s="1"/>
      <c r="L572" s="3899"/>
      <c r="M572" s="1"/>
      <c r="N572" s="1"/>
      <c r="O572" s="1"/>
      <c r="P572" s="1"/>
      <c r="Q572" s="1"/>
      <c r="R572" s="3899"/>
      <c r="T572" s="1"/>
      <c r="U572" s="3529"/>
      <c r="V572" s="3531"/>
      <c r="W572" s="3899"/>
      <c r="Y572" s="1"/>
      <c r="Z572" s="3529"/>
      <c r="AA572" s="3531"/>
      <c r="AB572" s="3899"/>
      <c r="AC572" s="3890"/>
      <c r="AD572" s="3890"/>
      <c r="AE572" s="3890"/>
      <c r="AF572" s="3890"/>
      <c r="AG572" s="1"/>
      <c r="AH572" s="1"/>
      <c r="AI572" s="1"/>
      <c r="AJ572" s="1"/>
    </row>
    <row r="573" spans="1:36" s="3" customFormat="1">
      <c r="A573" s="1"/>
      <c r="B573" s="1"/>
      <c r="E573" s="3527"/>
      <c r="F573" s="1"/>
      <c r="G573" s="1"/>
      <c r="H573" s="1"/>
      <c r="I573" s="1"/>
      <c r="J573" s="1"/>
      <c r="K573" s="1"/>
      <c r="L573" s="3899"/>
      <c r="M573" s="1"/>
      <c r="N573" s="1"/>
      <c r="O573" s="1"/>
      <c r="P573" s="1"/>
      <c r="Q573" s="1"/>
      <c r="R573" s="3899"/>
      <c r="T573" s="1"/>
      <c r="U573" s="3529"/>
      <c r="V573" s="3531"/>
      <c r="W573" s="3899"/>
      <c r="Y573" s="1"/>
      <c r="Z573" s="3529"/>
      <c r="AA573" s="3531"/>
      <c r="AB573" s="3899"/>
      <c r="AC573" s="3890"/>
      <c r="AD573" s="3890"/>
      <c r="AE573" s="3890"/>
      <c r="AF573" s="3890"/>
      <c r="AG573" s="1"/>
      <c r="AH573" s="1"/>
      <c r="AI573" s="1"/>
      <c r="AJ573" s="1"/>
    </row>
    <row r="574" spans="1:36" s="3" customFormat="1">
      <c r="A574" s="1"/>
      <c r="B574" s="1"/>
      <c r="E574" s="3527"/>
      <c r="F574" s="1"/>
      <c r="G574" s="1"/>
      <c r="H574" s="1"/>
      <c r="I574" s="1"/>
      <c r="J574" s="1"/>
      <c r="K574" s="1"/>
      <c r="L574" s="3899"/>
      <c r="M574" s="1"/>
      <c r="N574" s="1"/>
      <c r="O574" s="1"/>
      <c r="P574" s="1"/>
      <c r="Q574" s="1"/>
      <c r="R574" s="3899"/>
      <c r="T574" s="1"/>
      <c r="U574" s="3529"/>
      <c r="V574" s="3531"/>
      <c r="W574" s="3899"/>
      <c r="Y574" s="1"/>
      <c r="Z574" s="3529"/>
      <c r="AA574" s="3531"/>
      <c r="AB574" s="3899"/>
      <c r="AC574" s="3890"/>
      <c r="AD574" s="3890"/>
      <c r="AE574" s="3890"/>
      <c r="AF574" s="3890"/>
      <c r="AG574" s="1"/>
      <c r="AH574" s="1"/>
      <c r="AI574" s="1"/>
      <c r="AJ574" s="1"/>
    </row>
    <row r="575" spans="1:36" s="3" customFormat="1">
      <c r="A575" s="1"/>
      <c r="B575" s="1"/>
      <c r="E575" s="3527"/>
      <c r="F575" s="1"/>
      <c r="G575" s="1"/>
      <c r="H575" s="1"/>
      <c r="I575" s="1"/>
      <c r="J575" s="1"/>
      <c r="K575" s="1"/>
      <c r="L575" s="3899"/>
      <c r="M575" s="1"/>
      <c r="N575" s="1"/>
      <c r="O575" s="1"/>
      <c r="P575" s="1"/>
      <c r="Q575" s="1"/>
      <c r="R575" s="3899"/>
      <c r="T575" s="1"/>
      <c r="U575" s="3529"/>
      <c r="V575" s="3531"/>
      <c r="W575" s="3899"/>
      <c r="Y575" s="1"/>
      <c r="Z575" s="3529"/>
      <c r="AA575" s="3531"/>
      <c r="AB575" s="3899"/>
      <c r="AC575" s="3890"/>
      <c r="AD575" s="3890"/>
      <c r="AE575" s="3890"/>
      <c r="AF575" s="3890"/>
      <c r="AG575" s="1"/>
      <c r="AH575" s="1"/>
      <c r="AI575" s="1"/>
      <c r="AJ575" s="1"/>
    </row>
    <row r="576" spans="1:36" s="3" customFormat="1">
      <c r="A576" s="1"/>
      <c r="B576" s="1"/>
      <c r="E576" s="3527"/>
      <c r="F576" s="1"/>
      <c r="G576" s="1"/>
      <c r="H576" s="1"/>
      <c r="I576" s="1"/>
      <c r="J576" s="1"/>
      <c r="K576" s="1"/>
      <c r="L576" s="3899"/>
      <c r="M576" s="1"/>
      <c r="N576" s="1"/>
      <c r="O576" s="1"/>
      <c r="P576" s="1"/>
      <c r="Q576" s="1"/>
      <c r="R576" s="3899"/>
      <c r="T576" s="1"/>
      <c r="U576" s="3529"/>
      <c r="V576" s="3531"/>
      <c r="W576" s="3899"/>
      <c r="Y576" s="1"/>
      <c r="Z576" s="3529"/>
      <c r="AA576" s="3531"/>
      <c r="AB576" s="3899"/>
      <c r="AC576" s="3890"/>
      <c r="AD576" s="3890"/>
      <c r="AE576" s="3890"/>
      <c r="AF576" s="3890"/>
      <c r="AG576" s="1"/>
      <c r="AH576" s="1"/>
      <c r="AI576" s="1"/>
      <c r="AJ576" s="1"/>
    </row>
    <row r="577" spans="1:36" s="3" customFormat="1">
      <c r="A577" s="1"/>
      <c r="B577" s="1"/>
      <c r="E577" s="3527"/>
      <c r="F577" s="1"/>
      <c r="G577" s="1"/>
      <c r="H577" s="1"/>
      <c r="I577" s="1"/>
      <c r="J577" s="1"/>
      <c r="K577" s="1"/>
      <c r="L577" s="3899"/>
      <c r="M577" s="1"/>
      <c r="N577" s="1"/>
      <c r="O577" s="1"/>
      <c r="P577" s="1"/>
      <c r="Q577" s="1"/>
      <c r="R577" s="3899"/>
      <c r="T577" s="1"/>
      <c r="U577" s="3529"/>
      <c r="V577" s="3531"/>
      <c r="W577" s="3899"/>
      <c r="Y577" s="1"/>
      <c r="Z577" s="3529"/>
      <c r="AA577" s="3531"/>
      <c r="AB577" s="3899"/>
      <c r="AC577" s="3890"/>
      <c r="AD577" s="3890"/>
      <c r="AE577" s="3890"/>
      <c r="AF577" s="3890"/>
      <c r="AG577" s="1"/>
      <c r="AH577" s="1"/>
      <c r="AI577" s="1"/>
      <c r="AJ577" s="1"/>
    </row>
    <row r="578" spans="1:36" s="3" customFormat="1">
      <c r="A578" s="1"/>
      <c r="B578" s="1"/>
      <c r="E578" s="3527"/>
      <c r="F578" s="1"/>
      <c r="G578" s="1"/>
      <c r="H578" s="1"/>
      <c r="I578" s="1"/>
      <c r="J578" s="1"/>
      <c r="K578" s="1"/>
      <c r="L578" s="3899"/>
      <c r="M578" s="1"/>
      <c r="N578" s="1"/>
      <c r="O578" s="1"/>
      <c r="P578" s="1"/>
      <c r="Q578" s="1"/>
      <c r="R578" s="3899"/>
      <c r="T578" s="1"/>
      <c r="U578" s="3529"/>
      <c r="V578" s="3531"/>
      <c r="W578" s="3899"/>
      <c r="Y578" s="1"/>
      <c r="Z578" s="3529"/>
      <c r="AA578" s="3531"/>
      <c r="AB578" s="3899"/>
      <c r="AC578" s="3890"/>
      <c r="AD578" s="3890"/>
      <c r="AE578" s="3890"/>
      <c r="AF578" s="3890"/>
      <c r="AG578" s="1"/>
      <c r="AH578" s="1"/>
      <c r="AI578" s="1"/>
      <c r="AJ578" s="1"/>
    </row>
    <row r="579" spans="1:36" s="3" customFormat="1">
      <c r="A579" s="1"/>
      <c r="B579" s="1"/>
      <c r="E579" s="3527"/>
      <c r="F579" s="1"/>
      <c r="G579" s="1"/>
      <c r="H579" s="1"/>
      <c r="I579" s="1"/>
      <c r="J579" s="1"/>
      <c r="K579" s="1"/>
      <c r="L579" s="3899"/>
      <c r="M579" s="1"/>
      <c r="N579" s="1"/>
      <c r="O579" s="1"/>
      <c r="P579" s="1"/>
      <c r="Q579" s="1"/>
      <c r="R579" s="3899"/>
      <c r="T579" s="1"/>
      <c r="U579" s="3529"/>
      <c r="V579" s="3531"/>
      <c r="W579" s="3899"/>
      <c r="Y579" s="1"/>
      <c r="Z579" s="3529"/>
      <c r="AA579" s="3531"/>
      <c r="AB579" s="3899"/>
      <c r="AC579" s="3890"/>
      <c r="AD579" s="3890"/>
      <c r="AE579" s="3890"/>
      <c r="AF579" s="3890"/>
      <c r="AG579" s="1"/>
      <c r="AH579" s="1"/>
      <c r="AI579" s="1"/>
      <c r="AJ579" s="1"/>
    </row>
    <row r="580" spans="1:36" s="3" customFormat="1">
      <c r="A580" s="1"/>
      <c r="B580" s="1"/>
      <c r="E580" s="3527"/>
      <c r="F580" s="1"/>
      <c r="G580" s="1"/>
      <c r="H580" s="1"/>
      <c r="I580" s="1"/>
      <c r="J580" s="1"/>
      <c r="K580" s="1"/>
      <c r="L580" s="3899"/>
      <c r="M580" s="1"/>
      <c r="N580" s="1"/>
      <c r="O580" s="1"/>
      <c r="P580" s="1"/>
      <c r="Q580" s="1"/>
      <c r="R580" s="3899"/>
      <c r="T580" s="1"/>
      <c r="U580" s="3529"/>
      <c r="V580" s="3531"/>
      <c r="W580" s="3899"/>
      <c r="Y580" s="1"/>
      <c r="Z580" s="3529"/>
      <c r="AA580" s="3531"/>
      <c r="AB580" s="3899"/>
      <c r="AC580" s="3890"/>
      <c r="AD580" s="3890"/>
      <c r="AE580" s="3890"/>
      <c r="AF580" s="3890"/>
      <c r="AG580" s="1"/>
      <c r="AH580" s="1"/>
      <c r="AI580" s="1"/>
      <c r="AJ580" s="1"/>
    </row>
    <row r="581" spans="1:36" s="3" customFormat="1">
      <c r="A581" s="1"/>
      <c r="B581" s="1"/>
      <c r="E581" s="3527"/>
      <c r="F581" s="1"/>
      <c r="G581" s="1"/>
      <c r="H581" s="1"/>
      <c r="I581" s="1"/>
      <c r="J581" s="1"/>
      <c r="K581" s="1"/>
      <c r="L581" s="3899"/>
      <c r="M581" s="1"/>
      <c r="N581" s="1"/>
      <c r="O581" s="1"/>
      <c r="P581" s="1"/>
      <c r="Q581" s="1"/>
      <c r="R581" s="3899"/>
      <c r="T581" s="1"/>
      <c r="U581" s="3529"/>
      <c r="V581" s="3531"/>
      <c r="W581" s="3899"/>
      <c r="Y581" s="1"/>
      <c r="Z581" s="3529"/>
      <c r="AA581" s="3531"/>
      <c r="AB581" s="3899"/>
      <c r="AC581" s="3890"/>
      <c r="AD581" s="3890"/>
      <c r="AE581" s="3890"/>
      <c r="AF581" s="3890"/>
      <c r="AG581" s="1"/>
      <c r="AH581" s="1"/>
      <c r="AI581" s="1"/>
      <c r="AJ581" s="1"/>
    </row>
    <row r="582" spans="1:36" s="3" customFormat="1">
      <c r="A582" s="1"/>
      <c r="B582" s="1"/>
      <c r="E582" s="3527"/>
      <c r="F582" s="1"/>
      <c r="G582" s="1"/>
      <c r="H582" s="1"/>
      <c r="I582" s="1"/>
      <c r="J582" s="1"/>
      <c r="K582" s="1"/>
      <c r="L582" s="3899"/>
      <c r="M582" s="1"/>
      <c r="N582" s="1"/>
      <c r="O582" s="1"/>
      <c r="P582" s="1"/>
      <c r="Q582" s="1"/>
      <c r="R582" s="3899"/>
      <c r="T582" s="1"/>
      <c r="U582" s="3529"/>
      <c r="V582" s="3531"/>
      <c r="W582" s="3899"/>
      <c r="Y582" s="1"/>
      <c r="Z582" s="3529"/>
      <c r="AA582" s="3531"/>
      <c r="AB582" s="3899"/>
      <c r="AC582" s="3890"/>
      <c r="AD582" s="3890"/>
      <c r="AE582" s="3890"/>
      <c r="AF582" s="3890"/>
      <c r="AG582" s="1"/>
      <c r="AH582" s="1"/>
      <c r="AI582" s="1"/>
      <c r="AJ582" s="1"/>
    </row>
    <row r="583" spans="1:36" s="3" customFormat="1">
      <c r="A583" s="1"/>
      <c r="B583" s="1"/>
      <c r="E583" s="3527"/>
      <c r="F583" s="1"/>
      <c r="G583" s="1"/>
      <c r="H583" s="1"/>
      <c r="I583" s="1"/>
      <c r="J583" s="1"/>
      <c r="K583" s="1"/>
      <c r="L583" s="3899"/>
      <c r="M583" s="1"/>
      <c r="N583" s="1"/>
      <c r="O583" s="1"/>
      <c r="P583" s="1"/>
      <c r="Q583" s="1"/>
      <c r="R583" s="3899"/>
      <c r="T583" s="1"/>
      <c r="U583" s="3529"/>
      <c r="V583" s="3531"/>
      <c r="W583" s="3899"/>
      <c r="Y583" s="1"/>
      <c r="Z583" s="3529"/>
      <c r="AA583" s="3531"/>
      <c r="AB583" s="3899"/>
      <c r="AC583" s="3890"/>
      <c r="AD583" s="3890"/>
      <c r="AE583" s="3890"/>
      <c r="AF583" s="3890"/>
      <c r="AG583" s="1"/>
      <c r="AH583" s="1"/>
      <c r="AI583" s="1"/>
      <c r="AJ583" s="1"/>
    </row>
    <row r="584" spans="1:36" s="3" customFormat="1">
      <c r="A584" s="1"/>
      <c r="B584" s="1"/>
      <c r="E584" s="3527"/>
      <c r="F584" s="1"/>
      <c r="G584" s="1"/>
      <c r="H584" s="1"/>
      <c r="I584" s="1"/>
      <c r="J584" s="1"/>
      <c r="K584" s="1"/>
      <c r="L584" s="3899"/>
      <c r="M584" s="1"/>
      <c r="N584" s="1"/>
      <c r="O584" s="1"/>
      <c r="P584" s="1"/>
      <c r="Q584" s="1"/>
      <c r="R584" s="3899"/>
      <c r="T584" s="1"/>
      <c r="U584" s="3529"/>
      <c r="V584" s="3531"/>
      <c r="W584" s="3899"/>
      <c r="Y584" s="1"/>
      <c r="Z584" s="3529"/>
      <c r="AA584" s="3531"/>
      <c r="AB584" s="3899"/>
      <c r="AC584" s="3890"/>
      <c r="AD584" s="3890"/>
      <c r="AE584" s="3890"/>
      <c r="AF584" s="3890"/>
      <c r="AG584" s="1"/>
      <c r="AH584" s="1"/>
      <c r="AI584" s="1"/>
      <c r="AJ584" s="1"/>
    </row>
    <row r="585" spans="1:36" s="3" customFormat="1">
      <c r="A585" s="1"/>
      <c r="B585" s="1"/>
      <c r="E585" s="3527"/>
      <c r="F585" s="1"/>
      <c r="G585" s="1"/>
      <c r="H585" s="1"/>
      <c r="I585" s="1"/>
      <c r="J585" s="1"/>
      <c r="K585" s="1"/>
      <c r="L585" s="3899"/>
      <c r="M585" s="1"/>
      <c r="N585" s="1"/>
      <c r="O585" s="1"/>
      <c r="P585" s="1"/>
      <c r="Q585" s="1"/>
      <c r="R585" s="3899"/>
      <c r="T585" s="1"/>
      <c r="U585" s="3529"/>
      <c r="V585" s="3531"/>
      <c r="W585" s="3899"/>
      <c r="Y585" s="1"/>
      <c r="Z585" s="3529"/>
      <c r="AA585" s="3531"/>
      <c r="AB585" s="3899"/>
      <c r="AC585" s="3890"/>
      <c r="AD585" s="3890"/>
      <c r="AE585" s="3890"/>
      <c r="AF585" s="3890"/>
      <c r="AG585" s="1"/>
      <c r="AH585" s="1"/>
      <c r="AI585" s="1"/>
      <c r="AJ585" s="1"/>
    </row>
    <row r="586" spans="1:36" s="3" customFormat="1">
      <c r="A586" s="1"/>
      <c r="B586" s="1"/>
      <c r="E586" s="3527"/>
      <c r="F586" s="1"/>
      <c r="G586" s="1"/>
      <c r="H586" s="1"/>
      <c r="I586" s="1"/>
      <c r="J586" s="1"/>
      <c r="K586" s="1"/>
      <c r="L586" s="3899"/>
      <c r="M586" s="1"/>
      <c r="N586" s="1"/>
      <c r="O586" s="1"/>
      <c r="P586" s="1"/>
      <c r="Q586" s="1"/>
      <c r="R586" s="3899"/>
      <c r="T586" s="1"/>
      <c r="U586" s="3529"/>
      <c r="V586" s="3531"/>
      <c r="W586" s="3899"/>
      <c r="Y586" s="1"/>
      <c r="Z586" s="3529"/>
      <c r="AA586" s="3531"/>
      <c r="AB586" s="3899"/>
      <c r="AC586" s="3890"/>
      <c r="AD586" s="3890"/>
      <c r="AE586" s="3890"/>
      <c r="AF586" s="3890"/>
      <c r="AG586" s="1"/>
      <c r="AH586" s="1"/>
      <c r="AI586" s="1"/>
      <c r="AJ586" s="1"/>
    </row>
    <row r="587" spans="1:36" s="3" customFormat="1">
      <c r="A587" s="1"/>
      <c r="B587" s="1"/>
      <c r="E587" s="3527"/>
      <c r="F587" s="1"/>
      <c r="G587" s="1"/>
      <c r="H587" s="1"/>
      <c r="I587" s="1"/>
      <c r="J587" s="1"/>
      <c r="K587" s="1"/>
      <c r="L587" s="3899"/>
      <c r="M587" s="1"/>
      <c r="N587" s="1"/>
      <c r="O587" s="1"/>
      <c r="P587" s="1"/>
      <c r="Q587" s="1"/>
      <c r="R587" s="3899"/>
      <c r="T587" s="1"/>
      <c r="U587" s="3529"/>
      <c r="V587" s="3531"/>
      <c r="W587" s="3899"/>
      <c r="Y587" s="1"/>
      <c r="Z587" s="3529"/>
      <c r="AA587" s="3531"/>
      <c r="AB587" s="3899"/>
      <c r="AC587" s="3890"/>
      <c r="AD587" s="3890"/>
      <c r="AE587" s="3890"/>
      <c r="AF587" s="3890"/>
      <c r="AG587" s="1"/>
      <c r="AH587" s="1"/>
      <c r="AI587" s="1"/>
      <c r="AJ587" s="1"/>
    </row>
    <row r="588" spans="1:36" s="3" customFormat="1">
      <c r="A588" s="1"/>
      <c r="B588" s="1"/>
      <c r="E588" s="3527"/>
      <c r="F588" s="1"/>
      <c r="G588" s="1"/>
      <c r="H588" s="1"/>
      <c r="I588" s="1"/>
      <c r="J588" s="1"/>
      <c r="K588" s="1"/>
      <c r="L588" s="3899"/>
      <c r="M588" s="1"/>
      <c r="N588" s="1"/>
      <c r="O588" s="1"/>
      <c r="P588" s="1"/>
      <c r="Q588" s="1"/>
      <c r="R588" s="3899"/>
      <c r="T588" s="1"/>
      <c r="U588" s="3529"/>
      <c r="V588" s="3531"/>
      <c r="W588" s="3899"/>
      <c r="Y588" s="1"/>
      <c r="Z588" s="3529"/>
      <c r="AA588" s="3531"/>
      <c r="AB588" s="3899"/>
      <c r="AC588" s="3890"/>
      <c r="AD588" s="3890"/>
      <c r="AE588" s="3890"/>
      <c r="AF588" s="3890"/>
      <c r="AG588" s="1"/>
      <c r="AH588" s="1"/>
      <c r="AI588" s="1"/>
      <c r="AJ588" s="1"/>
    </row>
    <row r="589" spans="1:36" s="3" customFormat="1">
      <c r="A589" s="1"/>
      <c r="B589" s="1"/>
      <c r="E589" s="3527"/>
      <c r="F589" s="1"/>
      <c r="G589" s="1"/>
      <c r="H589" s="1"/>
      <c r="I589" s="1"/>
      <c r="J589" s="1"/>
      <c r="K589" s="1"/>
      <c r="L589" s="3899"/>
      <c r="M589" s="1"/>
      <c r="N589" s="1"/>
      <c r="O589" s="1"/>
      <c r="P589" s="1"/>
      <c r="Q589" s="1"/>
      <c r="R589" s="3899"/>
      <c r="T589" s="1"/>
      <c r="U589" s="3529"/>
      <c r="V589" s="3531"/>
      <c r="W589" s="3899"/>
      <c r="Y589" s="1"/>
      <c r="Z589" s="3529"/>
      <c r="AA589" s="3531"/>
      <c r="AB589" s="3899"/>
      <c r="AC589" s="3890"/>
      <c r="AD589" s="3890"/>
      <c r="AE589" s="3890"/>
      <c r="AF589" s="3890"/>
      <c r="AG589" s="1"/>
      <c r="AH589" s="1"/>
      <c r="AI589" s="1"/>
      <c r="AJ589" s="1"/>
    </row>
    <row r="590" spans="1:36" s="3" customFormat="1">
      <c r="A590" s="1"/>
      <c r="B590" s="1"/>
      <c r="E590" s="3527"/>
      <c r="F590" s="1"/>
      <c r="G590" s="1"/>
      <c r="H590" s="1"/>
      <c r="I590" s="1"/>
      <c r="J590" s="1"/>
      <c r="K590" s="1"/>
      <c r="L590" s="3899"/>
      <c r="M590" s="1"/>
      <c r="N590" s="1"/>
      <c r="O590" s="1"/>
      <c r="P590" s="1"/>
      <c r="Q590" s="1"/>
      <c r="R590" s="3899"/>
      <c r="T590" s="1"/>
      <c r="U590" s="3529"/>
      <c r="V590" s="3531"/>
      <c r="W590" s="3899"/>
      <c r="Y590" s="1"/>
      <c r="Z590" s="3529"/>
      <c r="AA590" s="3531"/>
      <c r="AB590" s="3899"/>
      <c r="AC590" s="3890"/>
      <c r="AD590" s="3890"/>
      <c r="AE590" s="3890"/>
      <c r="AF590" s="3890"/>
      <c r="AG590" s="1"/>
      <c r="AH590" s="1"/>
      <c r="AI590" s="1"/>
      <c r="AJ590" s="1"/>
    </row>
    <row r="591" spans="1:36" s="3" customFormat="1">
      <c r="A591" s="1"/>
      <c r="B591" s="1"/>
      <c r="E591" s="3527"/>
      <c r="F591" s="1"/>
      <c r="G591" s="1"/>
      <c r="H591" s="1"/>
      <c r="I591" s="1"/>
      <c r="J591" s="1"/>
      <c r="K591" s="1"/>
      <c r="L591" s="3899"/>
      <c r="M591" s="1"/>
      <c r="N591" s="1"/>
      <c r="O591" s="1"/>
      <c r="P591" s="1"/>
      <c r="Q591" s="1"/>
      <c r="R591" s="3899"/>
      <c r="T591" s="1"/>
      <c r="U591" s="3529"/>
      <c r="V591" s="3531"/>
      <c r="W591" s="3899"/>
      <c r="Y591" s="1"/>
      <c r="Z591" s="3529"/>
      <c r="AA591" s="3531"/>
      <c r="AB591" s="3899"/>
      <c r="AC591" s="3890"/>
      <c r="AD591" s="3890"/>
      <c r="AE591" s="3890"/>
      <c r="AF591" s="3890"/>
      <c r="AG591" s="1"/>
      <c r="AH591" s="1"/>
      <c r="AI591" s="1"/>
      <c r="AJ591" s="1"/>
    </row>
    <row r="592" spans="1:36" s="3" customFormat="1">
      <c r="A592" s="1"/>
      <c r="B592" s="1"/>
      <c r="E592" s="3527"/>
      <c r="F592" s="1"/>
      <c r="G592" s="1"/>
      <c r="H592" s="1"/>
      <c r="I592" s="1"/>
      <c r="J592" s="1"/>
      <c r="K592" s="1"/>
      <c r="L592" s="3899"/>
      <c r="M592" s="1"/>
      <c r="N592" s="1"/>
      <c r="O592" s="1"/>
      <c r="P592" s="1"/>
      <c r="Q592" s="1"/>
      <c r="R592" s="3899"/>
      <c r="T592" s="1"/>
      <c r="U592" s="3529"/>
      <c r="V592" s="3531"/>
      <c r="W592" s="3899"/>
      <c r="Y592" s="1"/>
      <c r="Z592" s="3529"/>
      <c r="AA592" s="3531"/>
      <c r="AB592" s="3899"/>
      <c r="AC592" s="3890"/>
      <c r="AD592" s="3890"/>
      <c r="AE592" s="3890"/>
      <c r="AF592" s="3890"/>
      <c r="AG592" s="1"/>
      <c r="AH592" s="1"/>
      <c r="AI592" s="1"/>
      <c r="AJ592" s="1"/>
    </row>
    <row r="593" spans="1:36" s="3" customFormat="1">
      <c r="A593" s="1"/>
      <c r="B593" s="1"/>
      <c r="E593" s="3527"/>
      <c r="F593" s="1"/>
      <c r="G593" s="1"/>
      <c r="H593" s="1"/>
      <c r="I593" s="1"/>
      <c r="J593" s="1"/>
      <c r="K593" s="1"/>
      <c r="L593" s="3899"/>
      <c r="M593" s="1"/>
      <c r="N593" s="1"/>
      <c r="O593" s="1"/>
      <c r="P593" s="1"/>
      <c r="Q593" s="1"/>
      <c r="R593" s="3899"/>
      <c r="T593" s="1"/>
      <c r="U593" s="3529"/>
      <c r="V593" s="3531"/>
      <c r="W593" s="3899"/>
      <c r="Y593" s="1"/>
      <c r="Z593" s="3529"/>
      <c r="AA593" s="3531"/>
      <c r="AB593" s="3899"/>
      <c r="AC593" s="3890"/>
      <c r="AD593" s="3890"/>
      <c r="AE593" s="3890"/>
      <c r="AF593" s="3890"/>
      <c r="AG593" s="1"/>
      <c r="AH593" s="1"/>
      <c r="AI593" s="1"/>
      <c r="AJ593" s="1"/>
    </row>
    <row r="594" spans="1:36" s="3" customFormat="1">
      <c r="A594" s="1"/>
      <c r="B594" s="1"/>
      <c r="E594" s="3527"/>
      <c r="F594" s="1"/>
      <c r="G594" s="1"/>
      <c r="H594" s="1"/>
      <c r="I594" s="1"/>
      <c r="J594" s="1"/>
      <c r="K594" s="1"/>
      <c r="L594" s="3899"/>
      <c r="M594" s="1"/>
      <c r="N594" s="1"/>
      <c r="O594" s="1"/>
      <c r="P594" s="1"/>
      <c r="Q594" s="1"/>
      <c r="R594" s="3899"/>
      <c r="T594" s="1"/>
      <c r="U594" s="3529"/>
      <c r="V594" s="3531"/>
      <c r="W594" s="3899"/>
      <c r="Y594" s="1"/>
      <c r="Z594" s="3529"/>
      <c r="AA594" s="3531"/>
      <c r="AB594" s="3899"/>
      <c r="AC594" s="3890"/>
      <c r="AD594" s="3890"/>
      <c r="AE594" s="3890"/>
      <c r="AF594" s="3890"/>
      <c r="AG594" s="1"/>
      <c r="AH594" s="1"/>
      <c r="AI594" s="1"/>
      <c r="AJ594" s="1"/>
    </row>
    <row r="595" spans="1:36" s="3" customFormat="1">
      <c r="A595" s="1"/>
      <c r="B595" s="1"/>
      <c r="E595" s="3527"/>
      <c r="F595" s="1"/>
      <c r="G595" s="1"/>
      <c r="H595" s="1"/>
      <c r="I595" s="1"/>
      <c r="J595" s="1"/>
      <c r="K595" s="1"/>
      <c r="L595" s="3899"/>
      <c r="M595" s="1"/>
      <c r="N595" s="1"/>
      <c r="O595" s="1"/>
      <c r="P595" s="1"/>
      <c r="Q595" s="1"/>
      <c r="R595" s="3899"/>
      <c r="T595" s="1"/>
      <c r="U595" s="3529"/>
      <c r="V595" s="3531"/>
      <c r="W595" s="3899"/>
      <c r="Y595" s="1"/>
      <c r="Z595" s="3529"/>
      <c r="AA595" s="3531"/>
      <c r="AB595" s="3899"/>
      <c r="AC595" s="3890"/>
      <c r="AD595" s="3890"/>
      <c r="AE595" s="3890"/>
      <c r="AF595" s="3890"/>
      <c r="AG595" s="1"/>
      <c r="AH595" s="1"/>
      <c r="AI595" s="1"/>
      <c r="AJ595" s="1"/>
    </row>
    <row r="596" spans="1:36" s="3" customFormat="1">
      <c r="A596" s="1"/>
      <c r="B596" s="1"/>
      <c r="E596" s="3527"/>
      <c r="F596" s="1"/>
      <c r="G596" s="1"/>
      <c r="H596" s="1"/>
      <c r="I596" s="1"/>
      <c r="J596" s="1"/>
      <c r="K596" s="1"/>
      <c r="L596" s="3899"/>
      <c r="M596" s="1"/>
      <c r="N596" s="1"/>
      <c r="O596" s="1"/>
      <c r="P596" s="1"/>
      <c r="Q596" s="1"/>
      <c r="R596" s="3899"/>
      <c r="T596" s="1"/>
      <c r="U596" s="3529"/>
      <c r="V596" s="3531"/>
      <c r="W596" s="3899"/>
      <c r="Y596" s="1"/>
      <c r="Z596" s="3529"/>
      <c r="AA596" s="3531"/>
      <c r="AB596" s="3899"/>
      <c r="AC596" s="3890"/>
      <c r="AD596" s="3890"/>
      <c r="AE596" s="3890"/>
      <c r="AF596" s="3890"/>
      <c r="AG596" s="1"/>
      <c r="AH596" s="1"/>
      <c r="AI596" s="1"/>
      <c r="AJ596" s="1"/>
    </row>
    <row r="597" spans="1:36" s="3" customFormat="1">
      <c r="A597" s="1"/>
      <c r="B597" s="1"/>
      <c r="E597" s="3527"/>
      <c r="F597" s="1"/>
      <c r="G597" s="1"/>
      <c r="H597" s="1"/>
      <c r="I597" s="1"/>
      <c r="J597" s="1"/>
      <c r="K597" s="1"/>
      <c r="L597" s="3899"/>
      <c r="M597" s="1"/>
      <c r="N597" s="1"/>
      <c r="O597" s="1"/>
      <c r="P597" s="1"/>
      <c r="Q597" s="1"/>
      <c r="R597" s="3899"/>
      <c r="T597" s="1"/>
      <c r="U597" s="3529"/>
      <c r="V597" s="3531"/>
      <c r="W597" s="3899"/>
      <c r="Y597" s="1"/>
      <c r="Z597" s="3529"/>
      <c r="AA597" s="3531"/>
      <c r="AB597" s="3899"/>
      <c r="AC597" s="3890"/>
      <c r="AD597" s="3890"/>
      <c r="AE597" s="3890"/>
      <c r="AF597" s="3890"/>
      <c r="AG597" s="1"/>
      <c r="AH597" s="1"/>
      <c r="AI597" s="1"/>
      <c r="AJ597" s="1"/>
    </row>
    <row r="598" spans="1:36" s="3" customFormat="1">
      <c r="A598" s="1"/>
      <c r="B598" s="1"/>
      <c r="E598" s="3527"/>
      <c r="F598" s="1"/>
      <c r="G598" s="1"/>
      <c r="H598" s="1"/>
      <c r="I598" s="1"/>
      <c r="J598" s="1"/>
      <c r="K598" s="1"/>
      <c r="L598" s="3899"/>
      <c r="M598" s="1"/>
      <c r="N598" s="1"/>
      <c r="O598" s="1"/>
      <c r="P598" s="1"/>
      <c r="Q598" s="1"/>
      <c r="R598" s="3899"/>
      <c r="T598" s="1"/>
      <c r="U598" s="3529"/>
      <c r="V598" s="3531"/>
      <c r="W598" s="3899"/>
      <c r="Y598" s="1"/>
      <c r="Z598" s="3529"/>
      <c r="AA598" s="3531"/>
      <c r="AB598" s="3899"/>
      <c r="AC598" s="3890"/>
      <c r="AD598" s="3890"/>
      <c r="AE598" s="3890"/>
      <c r="AF598" s="3890"/>
      <c r="AG598" s="1"/>
      <c r="AH598" s="1"/>
      <c r="AI598" s="1"/>
      <c r="AJ598" s="1"/>
    </row>
    <row r="599" spans="1:36" s="3" customFormat="1">
      <c r="A599" s="1"/>
      <c r="B599" s="1"/>
      <c r="E599" s="3527"/>
      <c r="F599" s="1"/>
      <c r="G599" s="1"/>
      <c r="H599" s="1"/>
      <c r="I599" s="1"/>
      <c r="J599" s="1"/>
      <c r="K599" s="1"/>
      <c r="L599" s="3899"/>
      <c r="M599" s="1"/>
      <c r="N599" s="1"/>
      <c r="O599" s="1"/>
      <c r="P599" s="1"/>
      <c r="Q599" s="1"/>
      <c r="R599" s="3899"/>
      <c r="T599" s="1"/>
      <c r="U599" s="3529"/>
      <c r="V599" s="3531"/>
      <c r="W599" s="3899"/>
      <c r="Y599" s="1"/>
      <c r="Z599" s="3529"/>
      <c r="AA599" s="3531"/>
      <c r="AB599" s="3899"/>
      <c r="AC599" s="3890"/>
      <c r="AD599" s="3890"/>
      <c r="AE599" s="3890"/>
      <c r="AF599" s="3890"/>
      <c r="AG599" s="1"/>
      <c r="AH599" s="1"/>
      <c r="AI599" s="1"/>
      <c r="AJ599" s="1"/>
    </row>
    <row r="600" spans="1:36" s="3" customFormat="1">
      <c r="A600" s="1"/>
      <c r="B600" s="1"/>
      <c r="E600" s="3527"/>
      <c r="F600" s="1"/>
      <c r="G600" s="1"/>
      <c r="H600" s="1"/>
      <c r="I600" s="1"/>
      <c r="J600" s="1"/>
      <c r="K600" s="1"/>
      <c r="L600" s="3899"/>
      <c r="M600" s="1"/>
      <c r="N600" s="1"/>
      <c r="O600" s="1"/>
      <c r="P600" s="1"/>
      <c r="Q600" s="1"/>
      <c r="R600" s="3899"/>
      <c r="T600" s="1"/>
      <c r="U600" s="3529"/>
      <c r="V600" s="3531"/>
      <c r="W600" s="3899"/>
      <c r="Y600" s="1"/>
      <c r="Z600" s="3529"/>
      <c r="AA600" s="3531"/>
      <c r="AB600" s="3899"/>
      <c r="AC600" s="3890"/>
      <c r="AD600" s="3890"/>
      <c r="AE600" s="3890"/>
      <c r="AF600" s="3890"/>
      <c r="AG600" s="1"/>
      <c r="AH600" s="1"/>
      <c r="AI600" s="1"/>
      <c r="AJ600" s="1"/>
    </row>
    <row r="601" spans="1:36" s="3" customFormat="1">
      <c r="A601" s="1"/>
      <c r="B601" s="1"/>
      <c r="E601" s="3527"/>
      <c r="F601" s="1"/>
      <c r="G601" s="1"/>
      <c r="H601" s="1"/>
      <c r="I601" s="1"/>
      <c r="J601" s="1"/>
      <c r="K601" s="1"/>
      <c r="L601" s="3899"/>
      <c r="M601" s="1"/>
      <c r="N601" s="1"/>
      <c r="O601" s="1"/>
      <c r="P601" s="1"/>
      <c r="Q601" s="1"/>
      <c r="R601" s="3899"/>
      <c r="T601" s="1"/>
      <c r="U601" s="3529"/>
      <c r="V601" s="3531"/>
      <c r="W601" s="3899"/>
      <c r="Y601" s="1"/>
      <c r="Z601" s="3529"/>
      <c r="AA601" s="3531"/>
      <c r="AB601" s="3899"/>
      <c r="AC601" s="3890"/>
      <c r="AD601" s="3890"/>
      <c r="AE601" s="3890"/>
      <c r="AF601" s="3890"/>
      <c r="AG601" s="1"/>
      <c r="AH601" s="1"/>
      <c r="AI601" s="1"/>
      <c r="AJ601" s="1"/>
    </row>
    <row r="602" spans="1:36" s="3" customFormat="1">
      <c r="A602" s="1"/>
      <c r="B602" s="1"/>
      <c r="E602" s="3527"/>
      <c r="F602" s="1"/>
      <c r="G602" s="1"/>
      <c r="H602" s="1"/>
      <c r="I602" s="1"/>
      <c r="J602" s="1"/>
      <c r="K602" s="1"/>
      <c r="L602" s="3899"/>
      <c r="M602" s="1"/>
      <c r="N602" s="1"/>
      <c r="O602" s="1"/>
      <c r="P602" s="1"/>
      <c r="Q602" s="1"/>
      <c r="R602" s="3899"/>
      <c r="T602" s="1"/>
      <c r="U602" s="3529"/>
      <c r="V602" s="3531"/>
      <c r="W602" s="3899"/>
      <c r="Y602" s="1"/>
      <c r="Z602" s="3529"/>
      <c r="AA602" s="3531"/>
      <c r="AB602" s="3899"/>
      <c r="AC602" s="3890"/>
      <c r="AD602" s="3890"/>
      <c r="AE602" s="3890"/>
      <c r="AF602" s="3890"/>
      <c r="AG602" s="1"/>
      <c r="AH602" s="1"/>
      <c r="AI602" s="1"/>
      <c r="AJ602" s="1"/>
    </row>
    <row r="603" spans="1:36" s="3" customFormat="1">
      <c r="A603" s="1"/>
      <c r="B603" s="1"/>
      <c r="E603" s="3527"/>
      <c r="F603" s="1"/>
      <c r="G603" s="1"/>
      <c r="H603" s="1"/>
      <c r="I603" s="1"/>
      <c r="J603" s="1"/>
      <c r="K603" s="1"/>
      <c r="L603" s="3899"/>
      <c r="M603" s="1"/>
      <c r="N603" s="1"/>
      <c r="O603" s="1"/>
      <c r="P603" s="1"/>
      <c r="Q603" s="1"/>
      <c r="R603" s="3899"/>
      <c r="T603" s="1"/>
      <c r="U603" s="3529"/>
      <c r="V603" s="3531"/>
      <c r="W603" s="3899"/>
      <c r="Y603" s="1"/>
      <c r="Z603" s="3529"/>
      <c r="AA603" s="3531"/>
      <c r="AB603" s="3899"/>
      <c r="AC603" s="3890"/>
      <c r="AD603" s="3890"/>
      <c r="AE603" s="3890"/>
      <c r="AF603" s="3890"/>
      <c r="AG603" s="1"/>
      <c r="AH603" s="1"/>
      <c r="AI603" s="1"/>
      <c r="AJ603" s="1"/>
    </row>
    <row r="604" spans="1:36" s="3" customFormat="1">
      <c r="A604" s="1"/>
      <c r="B604" s="1"/>
      <c r="E604" s="3527"/>
      <c r="F604" s="1"/>
      <c r="G604" s="1"/>
      <c r="H604" s="1"/>
      <c r="I604" s="1"/>
      <c r="J604" s="1"/>
      <c r="K604" s="1"/>
      <c r="L604" s="3899"/>
      <c r="M604" s="1"/>
      <c r="N604" s="1"/>
      <c r="O604" s="1"/>
      <c r="P604" s="1"/>
      <c r="Q604" s="1"/>
      <c r="R604" s="3899"/>
      <c r="T604" s="1"/>
      <c r="U604" s="3529"/>
      <c r="V604" s="3531"/>
      <c r="W604" s="3899"/>
      <c r="Y604" s="1"/>
      <c r="Z604" s="3529"/>
      <c r="AA604" s="3531"/>
      <c r="AB604" s="3899"/>
      <c r="AC604" s="3890"/>
      <c r="AD604" s="3890"/>
      <c r="AE604" s="3890"/>
      <c r="AF604" s="3890"/>
      <c r="AG604" s="1"/>
      <c r="AH604" s="1"/>
      <c r="AI604" s="1"/>
      <c r="AJ604" s="1"/>
    </row>
    <row r="605" spans="1:36" s="3" customFormat="1">
      <c r="A605" s="1"/>
      <c r="B605" s="1"/>
      <c r="E605" s="3527"/>
      <c r="F605" s="1"/>
      <c r="G605" s="1"/>
      <c r="H605" s="1"/>
      <c r="I605" s="1"/>
      <c r="J605" s="1"/>
      <c r="K605" s="1"/>
      <c r="L605" s="3899"/>
      <c r="M605" s="1"/>
      <c r="N605" s="1"/>
      <c r="O605" s="1"/>
      <c r="P605" s="1"/>
      <c r="Q605" s="1"/>
      <c r="R605" s="3899"/>
      <c r="T605" s="1"/>
      <c r="U605" s="3529"/>
      <c r="V605" s="3531"/>
      <c r="W605" s="3899"/>
      <c r="Y605" s="1"/>
      <c r="Z605" s="3529"/>
      <c r="AA605" s="3531"/>
      <c r="AB605" s="3899"/>
      <c r="AC605" s="3890"/>
      <c r="AD605" s="3890"/>
      <c r="AE605" s="3890"/>
      <c r="AF605" s="3890"/>
      <c r="AG605" s="1"/>
      <c r="AH605" s="1"/>
      <c r="AI605" s="1"/>
      <c r="AJ605" s="1"/>
    </row>
    <row r="606" spans="1:36" s="3" customFormat="1">
      <c r="A606" s="1"/>
      <c r="B606" s="1"/>
      <c r="E606" s="3527"/>
      <c r="F606" s="1"/>
      <c r="G606" s="1"/>
      <c r="H606" s="1"/>
      <c r="I606" s="1"/>
      <c r="J606" s="1"/>
      <c r="K606" s="1"/>
      <c r="L606" s="3899"/>
      <c r="M606" s="1"/>
      <c r="N606" s="1"/>
      <c r="O606" s="1"/>
      <c r="P606" s="1"/>
      <c r="Q606" s="1"/>
      <c r="R606" s="3899"/>
      <c r="T606" s="1"/>
      <c r="U606" s="3529"/>
      <c r="V606" s="3531"/>
      <c r="W606" s="3899"/>
      <c r="Y606" s="1"/>
      <c r="Z606" s="3529"/>
      <c r="AA606" s="3531"/>
      <c r="AB606" s="3899"/>
      <c r="AC606" s="3890"/>
      <c r="AD606" s="3890"/>
      <c r="AE606" s="3890"/>
      <c r="AF606" s="3890"/>
      <c r="AG606" s="1"/>
      <c r="AH606" s="1"/>
      <c r="AI606" s="1"/>
      <c r="AJ606" s="1"/>
    </row>
    <row r="607" spans="1:36" s="3" customFormat="1">
      <c r="A607" s="1"/>
      <c r="B607" s="1"/>
      <c r="E607" s="3527"/>
      <c r="F607" s="1"/>
      <c r="G607" s="1"/>
      <c r="H607" s="1"/>
      <c r="I607" s="1"/>
      <c r="J607" s="1"/>
      <c r="K607" s="1"/>
      <c r="L607" s="3899"/>
      <c r="M607" s="1"/>
      <c r="N607" s="1"/>
      <c r="O607" s="1"/>
      <c r="P607" s="1"/>
      <c r="Q607" s="1"/>
      <c r="R607" s="3899"/>
      <c r="T607" s="1"/>
      <c r="U607" s="3529"/>
      <c r="V607" s="3531"/>
      <c r="W607" s="3899"/>
      <c r="Y607" s="1"/>
      <c r="Z607" s="3529"/>
      <c r="AA607" s="3531"/>
      <c r="AB607" s="3899"/>
      <c r="AC607" s="3890"/>
      <c r="AD607" s="3890"/>
      <c r="AE607" s="3890"/>
      <c r="AF607" s="3890"/>
      <c r="AG607" s="1"/>
      <c r="AH607" s="1"/>
      <c r="AI607" s="1"/>
      <c r="AJ607" s="1"/>
    </row>
    <row r="608" spans="1:36" s="3" customFormat="1">
      <c r="A608" s="1"/>
      <c r="B608" s="1"/>
      <c r="E608" s="3527"/>
      <c r="F608" s="1"/>
      <c r="G608" s="1"/>
      <c r="H608" s="1"/>
      <c r="I608" s="1"/>
      <c r="J608" s="1"/>
      <c r="K608" s="1"/>
      <c r="L608" s="3899"/>
      <c r="M608" s="1"/>
      <c r="N608" s="1"/>
      <c r="O608" s="1"/>
      <c r="P608" s="1"/>
      <c r="Q608" s="1"/>
      <c r="R608" s="3899"/>
      <c r="T608" s="1"/>
      <c r="U608" s="3529"/>
      <c r="V608" s="3531"/>
      <c r="W608" s="3899"/>
      <c r="Y608" s="1"/>
      <c r="Z608" s="3529"/>
      <c r="AA608" s="3531"/>
      <c r="AB608" s="3899"/>
      <c r="AC608" s="3890"/>
      <c r="AD608" s="3890"/>
      <c r="AE608" s="3890"/>
      <c r="AF608" s="3890"/>
      <c r="AG608" s="1"/>
      <c r="AH608" s="1"/>
      <c r="AI608" s="1"/>
      <c r="AJ608" s="1"/>
    </row>
    <row r="609" spans="1:36" s="3" customFormat="1">
      <c r="A609" s="1"/>
      <c r="B609" s="1"/>
      <c r="E609" s="3527"/>
      <c r="F609" s="1"/>
      <c r="G609" s="1"/>
      <c r="H609" s="1"/>
      <c r="I609" s="1"/>
      <c r="J609" s="1"/>
      <c r="K609" s="1"/>
      <c r="L609" s="3899"/>
      <c r="M609" s="1"/>
      <c r="N609" s="1"/>
      <c r="O609" s="1"/>
      <c r="P609" s="1"/>
      <c r="Q609" s="1"/>
      <c r="R609" s="3899"/>
      <c r="T609" s="1"/>
      <c r="U609" s="3529"/>
      <c r="V609" s="3531"/>
      <c r="W609" s="3899"/>
      <c r="Y609" s="1"/>
      <c r="Z609" s="3529"/>
      <c r="AA609" s="3531"/>
      <c r="AB609" s="3899"/>
      <c r="AC609" s="3890"/>
      <c r="AD609" s="3890"/>
      <c r="AE609" s="3890"/>
      <c r="AF609" s="3890"/>
      <c r="AG609" s="1"/>
      <c r="AH609" s="1"/>
      <c r="AI609" s="1"/>
      <c r="AJ609" s="1"/>
    </row>
    <row r="610" spans="1:36" s="3" customFormat="1">
      <c r="A610" s="1"/>
      <c r="B610" s="1"/>
      <c r="E610" s="3527"/>
      <c r="F610" s="1"/>
      <c r="G610" s="1"/>
      <c r="H610" s="1"/>
      <c r="I610" s="1"/>
      <c r="J610" s="1"/>
      <c r="K610" s="1"/>
      <c r="L610" s="3899"/>
      <c r="M610" s="1"/>
      <c r="N610" s="1"/>
      <c r="O610" s="1"/>
      <c r="P610" s="1"/>
      <c r="Q610" s="1"/>
      <c r="R610" s="3899"/>
      <c r="T610" s="1"/>
      <c r="U610" s="3529"/>
      <c r="V610" s="3531"/>
      <c r="W610" s="3899"/>
      <c r="Y610" s="1"/>
      <c r="Z610" s="3529"/>
      <c r="AA610" s="3531"/>
      <c r="AB610" s="3899"/>
      <c r="AC610" s="3890"/>
      <c r="AD610" s="3890"/>
      <c r="AE610" s="3890"/>
      <c r="AF610" s="3890"/>
      <c r="AG610" s="1"/>
      <c r="AH610" s="1"/>
      <c r="AI610" s="1"/>
      <c r="AJ610" s="1"/>
    </row>
    <row r="611" spans="1:36" s="3" customFormat="1">
      <c r="A611" s="1"/>
      <c r="B611" s="1"/>
      <c r="E611" s="3527"/>
      <c r="F611" s="1"/>
      <c r="G611" s="1"/>
      <c r="H611" s="1"/>
      <c r="I611" s="1"/>
      <c r="J611" s="1"/>
      <c r="K611" s="1"/>
      <c r="L611" s="3899"/>
      <c r="M611" s="1"/>
      <c r="N611" s="1"/>
      <c r="O611" s="1"/>
      <c r="P611" s="1"/>
      <c r="Q611" s="1"/>
      <c r="R611" s="3899"/>
      <c r="T611" s="1"/>
      <c r="U611" s="3529"/>
      <c r="V611" s="3531"/>
      <c r="W611" s="3899"/>
      <c r="Y611" s="1"/>
      <c r="Z611" s="3529"/>
      <c r="AA611" s="3531"/>
      <c r="AB611" s="3899"/>
      <c r="AC611" s="3890"/>
      <c r="AD611" s="3890"/>
      <c r="AE611" s="3890"/>
      <c r="AF611" s="3890"/>
      <c r="AG611" s="1"/>
      <c r="AH611" s="1"/>
      <c r="AI611" s="1"/>
      <c r="AJ611" s="1"/>
    </row>
    <row r="612" spans="1:36" s="3" customFormat="1">
      <c r="A612" s="1"/>
      <c r="B612" s="1"/>
      <c r="E612" s="3527"/>
      <c r="F612" s="1"/>
      <c r="G612" s="1"/>
      <c r="H612" s="1"/>
      <c r="I612" s="1"/>
      <c r="J612" s="1"/>
      <c r="K612" s="1"/>
      <c r="L612" s="3899"/>
      <c r="M612" s="1"/>
      <c r="N612" s="1"/>
      <c r="O612" s="1"/>
      <c r="P612" s="1"/>
      <c r="Q612" s="1"/>
      <c r="R612" s="3899"/>
      <c r="T612" s="1"/>
      <c r="U612" s="3529"/>
      <c r="V612" s="3531"/>
      <c r="W612" s="3899"/>
      <c r="Y612" s="1"/>
      <c r="Z612" s="3529"/>
      <c r="AA612" s="3531"/>
      <c r="AB612" s="3899"/>
      <c r="AC612" s="3890"/>
      <c r="AD612" s="3890"/>
      <c r="AE612" s="3890"/>
      <c r="AF612" s="3890"/>
      <c r="AG612" s="1"/>
      <c r="AH612" s="1"/>
      <c r="AI612" s="1"/>
      <c r="AJ612" s="1"/>
    </row>
    <row r="613" spans="1:36" s="3" customFormat="1">
      <c r="A613" s="1"/>
      <c r="B613" s="1"/>
      <c r="E613" s="3527"/>
      <c r="F613" s="1"/>
      <c r="G613" s="1"/>
      <c r="H613" s="1"/>
      <c r="I613" s="1"/>
      <c r="J613" s="1"/>
      <c r="K613" s="1"/>
      <c r="L613" s="3899"/>
      <c r="M613" s="1"/>
      <c r="N613" s="1"/>
      <c r="O613" s="1"/>
      <c r="P613" s="1"/>
      <c r="Q613" s="1"/>
      <c r="R613" s="3899"/>
      <c r="T613" s="1"/>
      <c r="U613" s="3529"/>
      <c r="V613" s="3531"/>
      <c r="W613" s="3899"/>
      <c r="Y613" s="1"/>
      <c r="Z613" s="3529"/>
      <c r="AA613" s="3531"/>
      <c r="AB613" s="3899"/>
      <c r="AC613" s="3890"/>
      <c r="AD613" s="3890"/>
      <c r="AE613" s="3890"/>
      <c r="AF613" s="3890"/>
      <c r="AG613" s="1"/>
      <c r="AH613" s="1"/>
      <c r="AI613" s="1"/>
      <c r="AJ613" s="1"/>
    </row>
    <row r="614" spans="1:36" s="3" customFormat="1">
      <c r="A614" s="1"/>
      <c r="B614" s="1"/>
      <c r="E614" s="3527"/>
      <c r="F614" s="1"/>
      <c r="G614" s="1"/>
      <c r="H614" s="1"/>
      <c r="I614" s="1"/>
      <c r="J614" s="1"/>
      <c r="K614" s="1"/>
      <c r="L614" s="3899"/>
      <c r="M614" s="1"/>
      <c r="N614" s="1"/>
      <c r="O614" s="1"/>
      <c r="P614" s="1"/>
      <c r="Q614" s="1"/>
      <c r="R614" s="3899"/>
      <c r="T614" s="1"/>
      <c r="U614" s="3529"/>
      <c r="V614" s="3531"/>
      <c r="W614" s="3899"/>
      <c r="Y614" s="1"/>
      <c r="Z614" s="3529"/>
      <c r="AA614" s="3531"/>
      <c r="AB614" s="3899"/>
      <c r="AC614" s="3890"/>
      <c r="AD614" s="3890"/>
      <c r="AE614" s="3890"/>
      <c r="AF614" s="3890"/>
      <c r="AG614" s="1"/>
      <c r="AH614" s="1"/>
      <c r="AI614" s="1"/>
      <c r="AJ614" s="1"/>
    </row>
    <row r="615" spans="1:36" s="3" customFormat="1">
      <c r="A615" s="1"/>
      <c r="B615" s="1"/>
      <c r="E615" s="3527"/>
      <c r="F615" s="1"/>
      <c r="G615" s="1"/>
      <c r="H615" s="1"/>
      <c r="I615" s="1"/>
      <c r="J615" s="1"/>
      <c r="K615" s="1"/>
      <c r="L615" s="3899"/>
      <c r="M615" s="1"/>
      <c r="N615" s="1"/>
      <c r="O615" s="1"/>
      <c r="P615" s="1"/>
      <c r="Q615" s="1"/>
      <c r="R615" s="3899"/>
      <c r="T615" s="1"/>
      <c r="U615" s="3529"/>
      <c r="V615" s="3531"/>
      <c r="W615" s="3899"/>
      <c r="Y615" s="1"/>
      <c r="Z615" s="3529"/>
      <c r="AA615" s="3531"/>
      <c r="AB615" s="3899"/>
      <c r="AC615" s="3890"/>
      <c r="AD615" s="3890"/>
      <c r="AE615" s="3890"/>
      <c r="AF615" s="3890"/>
      <c r="AG615" s="1"/>
      <c r="AH615" s="1"/>
      <c r="AI615" s="1"/>
      <c r="AJ615" s="1"/>
    </row>
    <row r="616" spans="1:36" s="3" customFormat="1">
      <c r="A616" s="1"/>
      <c r="B616" s="1"/>
      <c r="E616" s="3527"/>
      <c r="F616" s="1"/>
      <c r="G616" s="1"/>
      <c r="H616" s="1"/>
      <c r="I616" s="1"/>
      <c r="J616" s="1"/>
      <c r="K616" s="1"/>
      <c r="L616" s="3899"/>
      <c r="M616" s="1"/>
      <c r="N616" s="1"/>
      <c r="O616" s="1"/>
      <c r="P616" s="1"/>
      <c r="Q616" s="1"/>
      <c r="R616" s="3899"/>
      <c r="T616" s="1"/>
      <c r="U616" s="3529"/>
      <c r="V616" s="3531"/>
      <c r="W616" s="3899"/>
      <c r="Y616" s="1"/>
      <c r="Z616" s="3529"/>
      <c r="AA616" s="3531"/>
      <c r="AB616" s="3899"/>
      <c r="AC616" s="3890"/>
      <c r="AD616" s="3890"/>
      <c r="AE616" s="3890"/>
      <c r="AF616" s="3890"/>
      <c r="AG616" s="1"/>
      <c r="AH616" s="1"/>
      <c r="AI616" s="1"/>
      <c r="AJ616" s="1"/>
    </row>
    <row r="617" spans="1:36" s="3" customFormat="1">
      <c r="A617" s="1"/>
      <c r="B617" s="1"/>
      <c r="E617" s="3527"/>
      <c r="F617" s="1"/>
      <c r="G617" s="1"/>
      <c r="H617" s="1"/>
      <c r="I617" s="1"/>
      <c r="J617" s="1"/>
      <c r="K617" s="1"/>
      <c r="L617" s="3899"/>
      <c r="M617" s="1"/>
      <c r="N617" s="1"/>
      <c r="O617" s="1"/>
      <c r="P617" s="1"/>
      <c r="Q617" s="1"/>
      <c r="R617" s="3899"/>
      <c r="T617" s="1"/>
      <c r="U617" s="3529"/>
      <c r="V617" s="3531"/>
      <c r="W617" s="3899"/>
      <c r="Y617" s="1"/>
      <c r="Z617" s="3529"/>
      <c r="AA617" s="3531"/>
      <c r="AB617" s="3899"/>
      <c r="AC617" s="3890"/>
      <c r="AD617" s="3890"/>
      <c r="AE617" s="3890"/>
      <c r="AF617" s="3890"/>
      <c r="AG617" s="1"/>
      <c r="AH617" s="1"/>
      <c r="AI617" s="1"/>
      <c r="AJ617" s="1"/>
    </row>
    <row r="618" spans="1:36" s="3" customFormat="1">
      <c r="A618" s="1"/>
      <c r="B618" s="1"/>
      <c r="E618" s="3527"/>
      <c r="F618" s="1"/>
      <c r="G618" s="1"/>
      <c r="H618" s="1"/>
      <c r="I618" s="1"/>
      <c r="J618" s="1"/>
      <c r="K618" s="1"/>
      <c r="L618" s="3899"/>
      <c r="M618" s="1"/>
      <c r="N618" s="1"/>
      <c r="O618" s="1"/>
      <c r="P618" s="1"/>
      <c r="Q618" s="1"/>
      <c r="R618" s="3899"/>
      <c r="T618" s="1"/>
      <c r="U618" s="3529"/>
      <c r="V618" s="3531"/>
      <c r="W618" s="3899"/>
      <c r="Y618" s="1"/>
      <c r="Z618" s="3529"/>
      <c r="AA618" s="3531"/>
      <c r="AB618" s="3899"/>
      <c r="AC618" s="3890"/>
      <c r="AD618" s="3890"/>
      <c r="AE618" s="3890"/>
      <c r="AF618" s="3890"/>
      <c r="AG618" s="1"/>
      <c r="AH618" s="1"/>
      <c r="AI618" s="1"/>
      <c r="AJ618" s="1"/>
    </row>
    <row r="619" spans="1:36" s="3" customFormat="1">
      <c r="A619" s="1"/>
      <c r="B619" s="1"/>
      <c r="E619" s="3527"/>
      <c r="F619" s="1"/>
      <c r="G619" s="1"/>
      <c r="H619" s="1"/>
      <c r="I619" s="1"/>
      <c r="J619" s="1"/>
      <c r="K619" s="1"/>
      <c r="L619" s="3899"/>
      <c r="M619" s="1"/>
      <c r="N619" s="1"/>
      <c r="O619" s="1"/>
      <c r="P619" s="1"/>
      <c r="Q619" s="1"/>
      <c r="R619" s="3899"/>
      <c r="T619" s="1"/>
      <c r="U619" s="3529"/>
      <c r="V619" s="3531"/>
      <c r="W619" s="3899"/>
      <c r="Y619" s="1"/>
      <c r="Z619" s="3529"/>
      <c r="AA619" s="3531"/>
      <c r="AB619" s="3899"/>
      <c r="AC619" s="3890"/>
      <c r="AD619" s="3890"/>
      <c r="AE619" s="3890"/>
      <c r="AF619" s="3890"/>
      <c r="AG619" s="1"/>
      <c r="AH619" s="1"/>
      <c r="AI619" s="1"/>
      <c r="AJ619" s="1"/>
    </row>
    <row r="620" spans="1:36" s="3" customFormat="1">
      <c r="A620" s="1"/>
      <c r="B620" s="1"/>
      <c r="E620" s="3527"/>
      <c r="F620" s="1"/>
      <c r="G620" s="1"/>
      <c r="H620" s="1"/>
      <c r="I620" s="1"/>
      <c r="J620" s="1"/>
      <c r="K620" s="1"/>
      <c r="L620" s="3899"/>
      <c r="M620" s="1"/>
      <c r="N620" s="1"/>
      <c r="O620" s="1"/>
      <c r="P620" s="1"/>
      <c r="Q620" s="1"/>
      <c r="R620" s="3899"/>
      <c r="T620" s="1"/>
      <c r="U620" s="3529"/>
      <c r="V620" s="3531"/>
      <c r="W620" s="3899"/>
      <c r="Y620" s="1"/>
      <c r="Z620" s="3529"/>
      <c r="AA620" s="3531"/>
      <c r="AB620" s="3899"/>
      <c r="AC620" s="3890"/>
      <c r="AD620" s="3890"/>
      <c r="AE620" s="3890"/>
      <c r="AF620" s="3890"/>
      <c r="AG620" s="1"/>
      <c r="AH620" s="1"/>
      <c r="AI620" s="1"/>
      <c r="AJ620" s="1"/>
    </row>
    <row r="621" spans="1:36" s="3" customFormat="1">
      <c r="A621" s="1"/>
      <c r="B621" s="1"/>
      <c r="E621" s="3527"/>
      <c r="F621" s="1"/>
      <c r="G621" s="1"/>
      <c r="H621" s="1"/>
      <c r="I621" s="1"/>
      <c r="J621" s="1"/>
      <c r="K621" s="1"/>
      <c r="L621" s="3899"/>
      <c r="M621" s="1"/>
      <c r="N621" s="1"/>
      <c r="O621" s="1"/>
      <c r="P621" s="1"/>
      <c r="Q621" s="1"/>
      <c r="R621" s="3899"/>
      <c r="T621" s="1"/>
      <c r="U621" s="3529"/>
      <c r="V621" s="3531"/>
      <c r="W621" s="3899"/>
      <c r="Y621" s="1"/>
      <c r="Z621" s="3529"/>
      <c r="AA621" s="3531"/>
      <c r="AB621" s="3899"/>
      <c r="AC621" s="3890"/>
      <c r="AD621" s="3890"/>
      <c r="AE621" s="3890"/>
      <c r="AF621" s="3890"/>
      <c r="AG621" s="1"/>
      <c r="AH621" s="1"/>
      <c r="AI621" s="1"/>
      <c r="AJ621" s="1"/>
    </row>
    <row r="622" spans="1:36" s="3" customFormat="1">
      <c r="A622" s="1"/>
      <c r="B622" s="1"/>
      <c r="E622" s="3527"/>
      <c r="F622" s="1"/>
      <c r="G622" s="1"/>
      <c r="H622" s="1"/>
      <c r="I622" s="1"/>
      <c r="J622" s="1"/>
      <c r="K622" s="1"/>
      <c r="L622" s="3899"/>
      <c r="M622" s="1"/>
      <c r="N622" s="1"/>
      <c r="O622" s="1"/>
      <c r="P622" s="1"/>
      <c r="Q622" s="1"/>
      <c r="R622" s="3899"/>
      <c r="T622" s="1"/>
      <c r="U622" s="3529"/>
      <c r="V622" s="3531"/>
      <c r="W622" s="3899"/>
      <c r="Y622" s="1"/>
      <c r="Z622" s="3529"/>
      <c r="AA622" s="3531"/>
      <c r="AB622" s="3899"/>
      <c r="AC622" s="3890"/>
      <c r="AD622" s="3890"/>
      <c r="AE622" s="3890"/>
      <c r="AF622" s="3890"/>
      <c r="AG622" s="1"/>
      <c r="AH622" s="1"/>
      <c r="AI622" s="1"/>
      <c r="AJ622" s="1"/>
    </row>
    <row r="623" spans="1:36" s="3" customFormat="1">
      <c r="A623" s="1"/>
      <c r="B623" s="1"/>
      <c r="E623" s="3527"/>
      <c r="F623" s="1"/>
      <c r="G623" s="1"/>
      <c r="H623" s="1"/>
      <c r="I623" s="1"/>
      <c r="J623" s="1"/>
      <c r="K623" s="1"/>
      <c r="L623" s="3899"/>
      <c r="M623" s="1"/>
      <c r="N623" s="1"/>
      <c r="O623" s="1"/>
      <c r="P623" s="1"/>
      <c r="Q623" s="1"/>
      <c r="R623" s="3899"/>
      <c r="T623" s="1"/>
      <c r="U623" s="3529"/>
      <c r="V623" s="3531"/>
      <c r="W623" s="3899"/>
      <c r="Y623" s="1"/>
      <c r="Z623" s="3529"/>
      <c r="AA623" s="3531"/>
      <c r="AB623" s="3899"/>
      <c r="AC623" s="3890"/>
      <c r="AD623" s="3890"/>
      <c r="AE623" s="3890"/>
      <c r="AF623" s="3890"/>
      <c r="AG623" s="1"/>
      <c r="AH623" s="1"/>
      <c r="AI623" s="1"/>
      <c r="AJ623" s="1"/>
    </row>
    <row r="624" spans="1:36" s="3" customFormat="1">
      <c r="A624" s="1"/>
      <c r="B624" s="1"/>
      <c r="E624" s="3527"/>
      <c r="F624" s="1"/>
      <c r="G624" s="1"/>
      <c r="H624" s="1"/>
      <c r="I624" s="1"/>
      <c r="J624" s="1"/>
      <c r="K624" s="1"/>
      <c r="L624" s="3899"/>
      <c r="M624" s="1"/>
      <c r="N624" s="1"/>
      <c r="O624" s="1"/>
      <c r="P624" s="1"/>
      <c r="Q624" s="1"/>
      <c r="R624" s="3899"/>
      <c r="T624" s="1"/>
      <c r="U624" s="3529"/>
      <c r="V624" s="3531"/>
      <c r="W624" s="3899"/>
      <c r="Y624" s="1"/>
      <c r="Z624" s="3529"/>
      <c r="AA624" s="3531"/>
      <c r="AB624" s="3899"/>
      <c r="AC624" s="3890"/>
      <c r="AD624" s="3890"/>
      <c r="AE624" s="3890"/>
      <c r="AF624" s="3890"/>
      <c r="AG624" s="1"/>
      <c r="AH624" s="1"/>
      <c r="AI624" s="1"/>
      <c r="AJ624" s="1"/>
    </row>
    <row r="625" spans="1:36" s="3" customFormat="1">
      <c r="A625" s="1"/>
      <c r="B625" s="1"/>
      <c r="E625" s="3527"/>
      <c r="F625" s="1"/>
      <c r="G625" s="1"/>
      <c r="H625" s="1"/>
      <c r="I625" s="1"/>
      <c r="J625" s="1"/>
      <c r="K625" s="1"/>
      <c r="L625" s="3899"/>
      <c r="M625" s="1"/>
      <c r="N625" s="1"/>
      <c r="O625" s="1"/>
      <c r="P625" s="1"/>
      <c r="Q625" s="1"/>
      <c r="R625" s="3899"/>
      <c r="T625" s="1"/>
      <c r="U625" s="3529"/>
      <c r="V625" s="3531"/>
      <c r="W625" s="3899"/>
      <c r="Y625" s="1"/>
      <c r="Z625" s="3529"/>
      <c r="AA625" s="3531"/>
      <c r="AB625" s="3899"/>
      <c r="AC625" s="3890"/>
      <c r="AD625" s="3890"/>
      <c r="AE625" s="3890"/>
      <c r="AF625" s="3890"/>
      <c r="AG625" s="1"/>
      <c r="AH625" s="1"/>
      <c r="AI625" s="1"/>
      <c r="AJ625" s="1"/>
    </row>
    <row r="626" spans="1:36" s="3" customFormat="1">
      <c r="A626" s="1"/>
      <c r="B626" s="1"/>
      <c r="E626" s="3527"/>
      <c r="F626" s="1"/>
      <c r="G626" s="1"/>
      <c r="H626" s="1"/>
      <c r="I626" s="1"/>
      <c r="J626" s="1"/>
      <c r="K626" s="1"/>
      <c r="L626" s="3899"/>
      <c r="M626" s="1"/>
      <c r="N626" s="1"/>
      <c r="O626" s="1"/>
      <c r="P626" s="1"/>
      <c r="Q626" s="1"/>
      <c r="R626" s="3899"/>
      <c r="T626" s="1"/>
      <c r="U626" s="3529"/>
      <c r="V626" s="3531"/>
      <c r="W626" s="3899"/>
      <c r="Y626" s="1"/>
      <c r="Z626" s="3529"/>
      <c r="AA626" s="3531"/>
      <c r="AB626" s="3899"/>
      <c r="AC626" s="3890"/>
      <c r="AD626" s="3890"/>
      <c r="AE626" s="3890"/>
      <c r="AF626" s="3890"/>
      <c r="AG626" s="1"/>
      <c r="AH626" s="1"/>
      <c r="AI626" s="1"/>
      <c r="AJ626" s="1"/>
    </row>
    <row r="627" spans="1:36" s="3" customFormat="1">
      <c r="A627" s="1"/>
      <c r="B627" s="1"/>
      <c r="E627" s="3527"/>
      <c r="F627" s="1"/>
      <c r="G627" s="1"/>
      <c r="H627" s="1"/>
      <c r="I627" s="1"/>
      <c r="J627" s="1"/>
      <c r="K627" s="1"/>
      <c r="L627" s="3899"/>
      <c r="M627" s="1"/>
      <c r="N627" s="1"/>
      <c r="O627" s="1"/>
      <c r="P627" s="1"/>
      <c r="Q627" s="1"/>
      <c r="R627" s="3899"/>
      <c r="T627" s="1"/>
      <c r="U627" s="3529"/>
      <c r="V627" s="3531"/>
      <c r="W627" s="3899"/>
      <c r="Y627" s="1"/>
      <c r="Z627" s="3529"/>
      <c r="AA627" s="3531"/>
      <c r="AB627" s="3899"/>
      <c r="AC627" s="3890"/>
      <c r="AD627" s="3890"/>
      <c r="AE627" s="3890"/>
      <c r="AF627" s="3890"/>
      <c r="AG627" s="1"/>
      <c r="AH627" s="1"/>
      <c r="AI627" s="1"/>
      <c r="AJ627" s="1"/>
    </row>
    <row r="628" spans="1:36" s="3" customFormat="1">
      <c r="A628" s="1"/>
      <c r="B628" s="1"/>
      <c r="E628" s="3527"/>
      <c r="F628" s="1"/>
      <c r="G628" s="1"/>
      <c r="H628" s="1"/>
      <c r="I628" s="1"/>
      <c r="J628" s="1"/>
      <c r="K628" s="1"/>
      <c r="L628" s="3899"/>
      <c r="M628" s="1"/>
      <c r="N628" s="1"/>
      <c r="O628" s="1"/>
      <c r="P628" s="1"/>
      <c r="Q628" s="1"/>
      <c r="R628" s="3899"/>
      <c r="T628" s="1"/>
      <c r="U628" s="3529"/>
      <c r="V628" s="3531"/>
      <c r="W628" s="3899"/>
      <c r="Y628" s="1"/>
      <c r="Z628" s="3529"/>
      <c r="AA628" s="3531"/>
      <c r="AB628" s="3899"/>
      <c r="AC628" s="3890"/>
      <c r="AD628" s="3890"/>
      <c r="AE628" s="3890"/>
      <c r="AF628" s="3890"/>
      <c r="AG628" s="1"/>
      <c r="AH628" s="1"/>
      <c r="AI628" s="1"/>
      <c r="AJ628" s="1"/>
    </row>
    <row r="629" spans="1:36" s="3" customFormat="1">
      <c r="A629" s="1"/>
      <c r="B629" s="1"/>
      <c r="E629" s="3527"/>
      <c r="F629" s="1"/>
      <c r="G629" s="1"/>
      <c r="H629" s="1"/>
      <c r="I629" s="1"/>
      <c r="J629" s="1"/>
      <c r="K629" s="1"/>
      <c r="L629" s="3899"/>
      <c r="M629" s="1"/>
      <c r="N629" s="1"/>
      <c r="O629" s="1"/>
      <c r="P629" s="1"/>
      <c r="Q629" s="1"/>
      <c r="R629" s="3899"/>
      <c r="T629" s="1"/>
      <c r="U629" s="3529"/>
      <c r="V629" s="3531"/>
      <c r="W629" s="3899"/>
      <c r="Y629" s="1"/>
      <c r="Z629" s="3529"/>
      <c r="AA629" s="3531"/>
      <c r="AB629" s="3899"/>
      <c r="AC629" s="3890"/>
      <c r="AD629" s="3890"/>
      <c r="AE629" s="3890"/>
      <c r="AF629" s="3890"/>
      <c r="AG629" s="1"/>
      <c r="AH629" s="1"/>
      <c r="AI629" s="1"/>
      <c r="AJ629" s="1"/>
    </row>
    <row r="630" spans="1:36" s="3" customFormat="1">
      <c r="A630" s="1"/>
      <c r="B630" s="1"/>
      <c r="E630" s="3527"/>
      <c r="F630" s="1"/>
      <c r="G630" s="1"/>
      <c r="H630" s="1"/>
      <c r="I630" s="1"/>
      <c r="J630" s="1"/>
      <c r="K630" s="1"/>
      <c r="L630" s="3899"/>
      <c r="M630" s="1"/>
      <c r="N630" s="1"/>
      <c r="O630" s="1"/>
      <c r="P630" s="1"/>
      <c r="Q630" s="1"/>
      <c r="R630" s="3899"/>
      <c r="T630" s="1"/>
      <c r="U630" s="3529"/>
      <c r="V630" s="3531"/>
      <c r="W630" s="3899"/>
      <c r="Y630" s="1"/>
      <c r="Z630" s="3529"/>
      <c r="AA630" s="3531"/>
      <c r="AB630" s="3899"/>
      <c r="AC630" s="3890"/>
      <c r="AD630" s="3890"/>
      <c r="AE630" s="3890"/>
      <c r="AF630" s="3890"/>
      <c r="AG630" s="1"/>
      <c r="AH630" s="1"/>
      <c r="AI630" s="1"/>
      <c r="AJ630" s="1"/>
    </row>
    <row r="631" spans="1:36" s="3" customFormat="1">
      <c r="A631" s="1"/>
      <c r="B631" s="1"/>
      <c r="E631" s="3527"/>
      <c r="F631" s="1"/>
      <c r="G631" s="1"/>
      <c r="H631" s="1"/>
      <c r="I631" s="1"/>
      <c r="J631" s="1"/>
      <c r="K631" s="1"/>
      <c r="L631" s="3899"/>
      <c r="M631" s="1"/>
      <c r="N631" s="1"/>
      <c r="O631" s="1"/>
      <c r="P631" s="1"/>
      <c r="Q631" s="1"/>
      <c r="R631" s="3899"/>
      <c r="T631" s="1"/>
      <c r="U631" s="3529"/>
      <c r="V631" s="3531"/>
      <c r="W631" s="3899"/>
      <c r="Y631" s="1"/>
      <c r="Z631" s="3529"/>
      <c r="AA631" s="3531"/>
      <c r="AB631" s="3899"/>
      <c r="AC631" s="3890"/>
      <c r="AD631" s="3890"/>
      <c r="AE631" s="3890"/>
      <c r="AF631" s="3890"/>
      <c r="AG631" s="1"/>
      <c r="AH631" s="1"/>
      <c r="AI631" s="1"/>
      <c r="AJ631" s="1"/>
    </row>
    <row r="632" spans="1:36" s="3" customFormat="1">
      <c r="A632" s="1"/>
      <c r="B632" s="1"/>
      <c r="E632" s="3527"/>
      <c r="F632" s="1"/>
      <c r="G632" s="1"/>
      <c r="H632" s="1"/>
      <c r="I632" s="1"/>
      <c r="J632" s="1"/>
      <c r="K632" s="1"/>
      <c r="L632" s="3899"/>
      <c r="M632" s="1"/>
      <c r="N632" s="1"/>
      <c r="O632" s="1"/>
      <c r="P632" s="1"/>
      <c r="Q632" s="1"/>
      <c r="R632" s="3899"/>
      <c r="T632" s="1"/>
      <c r="U632" s="3529"/>
      <c r="V632" s="3531"/>
      <c r="W632" s="3899"/>
      <c r="Y632" s="1"/>
      <c r="Z632" s="3529"/>
      <c r="AA632" s="3531"/>
      <c r="AB632" s="3899"/>
      <c r="AC632" s="3890"/>
      <c r="AD632" s="3890"/>
      <c r="AE632" s="3890"/>
      <c r="AF632" s="3890"/>
      <c r="AG632" s="1"/>
      <c r="AH632" s="1"/>
      <c r="AI632" s="1"/>
      <c r="AJ632" s="1"/>
    </row>
    <row r="633" spans="1:36" s="3" customFormat="1">
      <c r="A633" s="1"/>
      <c r="B633" s="1"/>
      <c r="E633" s="3527"/>
      <c r="F633" s="1"/>
      <c r="G633" s="1"/>
      <c r="H633" s="1"/>
      <c r="I633" s="1"/>
      <c r="J633" s="1"/>
      <c r="K633" s="1"/>
      <c r="L633" s="3899"/>
      <c r="M633" s="1"/>
      <c r="N633" s="1"/>
      <c r="O633" s="1"/>
      <c r="P633" s="1"/>
      <c r="Q633" s="1"/>
      <c r="R633" s="3899"/>
      <c r="T633" s="1"/>
      <c r="U633" s="3529"/>
      <c r="V633" s="3531"/>
      <c r="W633" s="3899"/>
      <c r="Y633" s="1"/>
      <c r="Z633" s="3529"/>
      <c r="AA633" s="3531"/>
      <c r="AB633" s="3899"/>
      <c r="AC633" s="3890"/>
      <c r="AD633" s="3890"/>
      <c r="AE633" s="3890"/>
      <c r="AF633" s="3890"/>
      <c r="AG633" s="1"/>
      <c r="AH633" s="1"/>
      <c r="AI633" s="1"/>
      <c r="AJ633" s="1"/>
    </row>
    <row r="634" spans="1:36" s="3" customFormat="1">
      <c r="A634" s="1"/>
      <c r="B634" s="1"/>
      <c r="E634" s="3527"/>
      <c r="F634" s="1"/>
      <c r="G634" s="1"/>
      <c r="H634" s="1"/>
      <c r="I634" s="1"/>
      <c r="J634" s="1"/>
      <c r="K634" s="1"/>
      <c r="L634" s="3899"/>
      <c r="M634" s="1"/>
      <c r="N634" s="1"/>
      <c r="O634" s="1"/>
      <c r="P634" s="1"/>
      <c r="Q634" s="1"/>
      <c r="R634" s="3899"/>
      <c r="T634" s="1"/>
      <c r="U634" s="3529"/>
      <c r="V634" s="3531"/>
      <c r="W634" s="3899"/>
      <c r="Y634" s="1"/>
      <c r="Z634" s="3529"/>
      <c r="AA634" s="3531"/>
      <c r="AB634" s="3899"/>
      <c r="AC634" s="3890"/>
      <c r="AD634" s="3890"/>
      <c r="AE634" s="3890"/>
      <c r="AF634" s="3890"/>
      <c r="AG634" s="1"/>
      <c r="AH634" s="1"/>
      <c r="AI634" s="1"/>
      <c r="AJ634" s="1"/>
    </row>
    <row r="635" spans="1:36" s="3" customFormat="1">
      <c r="A635" s="1"/>
      <c r="B635" s="1"/>
      <c r="E635" s="3527"/>
      <c r="F635" s="1"/>
      <c r="G635" s="1"/>
      <c r="H635" s="1"/>
      <c r="I635" s="1"/>
      <c r="J635" s="1"/>
      <c r="K635" s="1"/>
      <c r="L635" s="3899"/>
      <c r="M635" s="1"/>
      <c r="N635" s="1"/>
      <c r="O635" s="1"/>
      <c r="P635" s="1"/>
      <c r="Q635" s="1"/>
      <c r="R635" s="3899"/>
      <c r="T635" s="1"/>
      <c r="U635" s="3529"/>
      <c r="V635" s="3531"/>
      <c r="W635" s="3899"/>
      <c r="Y635" s="1"/>
      <c r="Z635" s="3529"/>
      <c r="AA635" s="3531"/>
      <c r="AB635" s="3899"/>
      <c r="AC635" s="3890"/>
      <c r="AD635" s="3890"/>
      <c r="AE635" s="3890"/>
      <c r="AF635" s="3890"/>
      <c r="AG635" s="1"/>
      <c r="AH635" s="1"/>
      <c r="AI635" s="1"/>
      <c r="AJ635" s="1"/>
    </row>
    <row r="636" spans="1:36" s="3" customFormat="1">
      <c r="A636" s="1"/>
      <c r="B636" s="1"/>
      <c r="E636" s="3527"/>
      <c r="F636" s="1"/>
      <c r="G636" s="1"/>
      <c r="H636" s="1"/>
      <c r="I636" s="1"/>
      <c r="J636" s="1"/>
      <c r="K636" s="1"/>
      <c r="L636" s="3899"/>
      <c r="M636" s="1"/>
      <c r="N636" s="1"/>
      <c r="O636" s="1"/>
      <c r="P636" s="1"/>
      <c r="Q636" s="1"/>
      <c r="R636" s="3899"/>
      <c r="T636" s="1"/>
      <c r="U636" s="3529"/>
      <c r="V636" s="3531"/>
      <c r="W636" s="3899"/>
      <c r="Y636" s="1"/>
      <c r="Z636" s="3529"/>
      <c r="AA636" s="3531"/>
      <c r="AB636" s="3899"/>
      <c r="AC636" s="3890"/>
      <c r="AD636" s="3890"/>
      <c r="AE636" s="3890"/>
      <c r="AF636" s="3890"/>
      <c r="AG636" s="1"/>
      <c r="AH636" s="1"/>
      <c r="AI636" s="1"/>
      <c r="AJ636" s="1"/>
    </row>
    <row r="637" spans="1:36" s="3" customFormat="1">
      <c r="A637" s="1"/>
      <c r="B637" s="1"/>
      <c r="E637" s="3527"/>
      <c r="F637" s="1"/>
      <c r="G637" s="1"/>
      <c r="H637" s="1"/>
      <c r="I637" s="1"/>
      <c r="J637" s="1"/>
      <c r="K637" s="1"/>
      <c r="L637" s="3899"/>
      <c r="M637" s="1"/>
      <c r="N637" s="1"/>
      <c r="O637" s="1"/>
      <c r="P637" s="1"/>
      <c r="Q637" s="1"/>
      <c r="R637" s="3899"/>
      <c r="T637" s="1"/>
      <c r="U637" s="3529"/>
      <c r="V637" s="3531"/>
      <c r="W637" s="3899"/>
      <c r="Y637" s="1"/>
      <c r="Z637" s="3529"/>
      <c r="AA637" s="3531"/>
      <c r="AB637" s="3899"/>
      <c r="AC637" s="3890"/>
      <c r="AD637" s="3890"/>
      <c r="AE637" s="3890"/>
      <c r="AF637" s="3890"/>
      <c r="AG637" s="1"/>
      <c r="AH637" s="1"/>
      <c r="AI637" s="1"/>
      <c r="AJ637" s="1"/>
    </row>
    <row r="638" spans="1:36" s="3" customFormat="1">
      <c r="A638" s="1"/>
      <c r="B638" s="1"/>
      <c r="E638" s="3527"/>
      <c r="F638" s="1"/>
      <c r="G638" s="1"/>
      <c r="H638" s="1"/>
      <c r="I638" s="1"/>
      <c r="J638" s="1"/>
      <c r="K638" s="1"/>
      <c r="L638" s="3899"/>
      <c r="M638" s="1"/>
      <c r="N638" s="1"/>
      <c r="O638" s="1"/>
      <c r="P638" s="1"/>
      <c r="Q638" s="1"/>
      <c r="R638" s="3899"/>
      <c r="T638" s="1"/>
      <c r="U638" s="3529"/>
      <c r="V638" s="3531"/>
      <c r="W638" s="3899"/>
      <c r="Y638" s="1"/>
      <c r="Z638" s="3529"/>
      <c r="AA638" s="3531"/>
      <c r="AB638" s="3899"/>
      <c r="AC638" s="3890"/>
      <c r="AD638" s="3890"/>
      <c r="AE638" s="3890"/>
      <c r="AF638" s="3890"/>
      <c r="AG638" s="1"/>
      <c r="AH638" s="1"/>
      <c r="AI638" s="1"/>
      <c r="AJ638" s="1"/>
    </row>
    <row r="639" spans="1:36" s="3" customFormat="1">
      <c r="A639" s="1"/>
      <c r="B639" s="1"/>
      <c r="E639" s="3527"/>
      <c r="F639" s="1"/>
      <c r="G639" s="1"/>
      <c r="H639" s="1"/>
      <c r="I639" s="1"/>
      <c r="J639" s="1"/>
      <c r="K639" s="1"/>
      <c r="L639" s="3899"/>
      <c r="M639" s="1"/>
      <c r="N639" s="1"/>
      <c r="O639" s="1"/>
      <c r="P639" s="1"/>
      <c r="Q639" s="1"/>
      <c r="R639" s="3899"/>
      <c r="T639" s="1"/>
      <c r="U639" s="3529"/>
      <c r="V639" s="3531"/>
      <c r="W639" s="3899"/>
      <c r="Y639" s="1"/>
      <c r="Z639" s="3529"/>
      <c r="AA639" s="3531"/>
      <c r="AB639" s="3899"/>
      <c r="AC639" s="3890"/>
      <c r="AD639" s="3890"/>
      <c r="AE639" s="3890"/>
      <c r="AF639" s="3890"/>
      <c r="AG639" s="1"/>
      <c r="AH639" s="1"/>
      <c r="AI639" s="1"/>
      <c r="AJ639" s="1"/>
    </row>
    <row r="640" spans="1:36" s="3" customFormat="1">
      <c r="A640" s="1"/>
      <c r="B640" s="1"/>
      <c r="E640" s="3527"/>
      <c r="F640" s="1"/>
      <c r="G640" s="1"/>
      <c r="H640" s="1"/>
      <c r="I640" s="1"/>
      <c r="J640" s="1"/>
      <c r="K640" s="1"/>
      <c r="L640" s="3899"/>
      <c r="M640" s="1"/>
      <c r="N640" s="1"/>
      <c r="O640" s="1"/>
      <c r="P640" s="1"/>
      <c r="Q640" s="1"/>
      <c r="R640" s="3899"/>
      <c r="T640" s="1"/>
      <c r="U640" s="3529"/>
      <c r="V640" s="3531"/>
      <c r="W640" s="3899"/>
      <c r="Y640" s="1"/>
      <c r="Z640" s="3529"/>
      <c r="AA640" s="3531"/>
      <c r="AB640" s="3899"/>
      <c r="AC640" s="3890"/>
      <c r="AD640" s="3890"/>
      <c r="AE640" s="3890"/>
      <c r="AF640" s="3890"/>
      <c r="AG640" s="1"/>
      <c r="AH640" s="1"/>
      <c r="AI640" s="1"/>
      <c r="AJ640" s="1"/>
    </row>
    <row r="641" spans="1:36" s="3" customFormat="1">
      <c r="A641" s="1"/>
      <c r="B641" s="1"/>
      <c r="E641" s="3527"/>
      <c r="F641" s="1"/>
      <c r="G641" s="1"/>
      <c r="H641" s="1"/>
      <c r="I641" s="1"/>
      <c r="J641" s="1"/>
      <c r="K641" s="1"/>
      <c r="L641" s="3899"/>
      <c r="M641" s="1"/>
      <c r="N641" s="1"/>
      <c r="O641" s="1"/>
      <c r="P641" s="1"/>
      <c r="Q641" s="1"/>
      <c r="R641" s="3899"/>
      <c r="T641" s="1"/>
      <c r="U641" s="3529"/>
      <c r="V641" s="3531"/>
      <c r="W641" s="3899"/>
      <c r="Y641" s="1"/>
      <c r="Z641" s="3529"/>
      <c r="AA641" s="3531"/>
      <c r="AB641" s="3899"/>
      <c r="AC641" s="3890"/>
      <c r="AD641" s="3890"/>
      <c r="AE641" s="3890"/>
      <c r="AF641" s="3890"/>
      <c r="AG641" s="1"/>
      <c r="AH641" s="1"/>
      <c r="AI641" s="1"/>
      <c r="AJ641" s="1"/>
    </row>
    <row r="642" spans="1:36" s="3" customFormat="1">
      <c r="A642" s="1"/>
      <c r="B642" s="1"/>
      <c r="E642" s="3527"/>
      <c r="F642" s="1"/>
      <c r="G642" s="1"/>
      <c r="H642" s="1"/>
      <c r="I642" s="1"/>
      <c r="J642" s="1"/>
      <c r="K642" s="1"/>
      <c r="L642" s="3899"/>
      <c r="M642" s="1"/>
      <c r="N642" s="1"/>
      <c r="O642" s="1"/>
      <c r="P642" s="1"/>
      <c r="Q642" s="1"/>
      <c r="R642" s="3899"/>
      <c r="T642" s="1"/>
      <c r="U642" s="3529"/>
      <c r="V642" s="3531"/>
      <c r="W642" s="3899"/>
      <c r="Y642" s="1"/>
      <c r="Z642" s="3529"/>
      <c r="AA642" s="3531"/>
      <c r="AB642" s="3899"/>
      <c r="AC642" s="3890"/>
      <c r="AD642" s="3890"/>
      <c r="AE642" s="3890"/>
      <c r="AF642" s="3890"/>
      <c r="AG642" s="1"/>
      <c r="AH642" s="1"/>
      <c r="AI642" s="1"/>
      <c r="AJ642" s="1"/>
    </row>
    <row r="643" spans="1:36" s="3" customFormat="1">
      <c r="A643" s="1"/>
      <c r="B643" s="1"/>
      <c r="E643" s="3527"/>
      <c r="F643" s="1"/>
      <c r="G643" s="1"/>
      <c r="H643" s="1"/>
      <c r="I643" s="1"/>
      <c r="J643" s="1"/>
      <c r="K643" s="1"/>
      <c r="L643" s="3899"/>
      <c r="M643" s="1"/>
      <c r="N643" s="1"/>
      <c r="O643" s="1"/>
      <c r="P643" s="1"/>
      <c r="Q643" s="1"/>
      <c r="R643" s="3899"/>
      <c r="T643" s="1"/>
      <c r="U643" s="3529"/>
      <c r="V643" s="3531"/>
      <c r="W643" s="3899"/>
      <c r="Y643" s="1"/>
      <c r="Z643" s="3529"/>
      <c r="AA643" s="3531"/>
      <c r="AB643" s="3899"/>
      <c r="AC643" s="3890"/>
      <c r="AD643" s="3890"/>
      <c r="AE643" s="3890"/>
      <c r="AF643" s="3890"/>
      <c r="AG643" s="1"/>
      <c r="AH643" s="1"/>
      <c r="AI643" s="1"/>
      <c r="AJ643" s="1"/>
    </row>
    <row r="644" spans="1:36" s="3" customFormat="1">
      <c r="A644" s="1"/>
      <c r="B644" s="1"/>
      <c r="E644" s="3527"/>
      <c r="F644" s="1"/>
      <c r="G644" s="1"/>
      <c r="H644" s="1"/>
      <c r="I644" s="1"/>
      <c r="J644" s="1"/>
      <c r="K644" s="1"/>
      <c r="L644" s="3899"/>
      <c r="M644" s="1"/>
      <c r="N644" s="1"/>
      <c r="O644" s="1"/>
      <c r="P644" s="1"/>
      <c r="Q644" s="1"/>
      <c r="R644" s="3899"/>
      <c r="T644" s="1"/>
      <c r="U644" s="3529"/>
      <c r="V644" s="3531"/>
      <c r="W644" s="3899"/>
      <c r="Y644" s="1"/>
      <c r="Z644" s="3529"/>
      <c r="AA644" s="3531"/>
      <c r="AB644" s="3899"/>
      <c r="AC644" s="3890"/>
      <c r="AD644" s="3890"/>
      <c r="AE644" s="3890"/>
      <c r="AF644" s="3890"/>
      <c r="AG644" s="1"/>
      <c r="AH644" s="1"/>
      <c r="AI644" s="1"/>
      <c r="AJ644" s="1"/>
    </row>
    <row r="645" spans="1:36" s="3" customFormat="1">
      <c r="A645" s="1"/>
      <c r="B645" s="1"/>
      <c r="E645" s="3527"/>
      <c r="F645" s="1"/>
      <c r="G645" s="1"/>
      <c r="H645" s="1"/>
      <c r="I645" s="1"/>
      <c r="J645" s="1"/>
      <c r="K645" s="1"/>
      <c r="L645" s="3899"/>
      <c r="M645" s="1"/>
      <c r="N645" s="1"/>
      <c r="O645" s="1"/>
      <c r="P645" s="1"/>
      <c r="Q645" s="1"/>
      <c r="R645" s="3899"/>
      <c r="T645" s="1"/>
      <c r="U645" s="3529"/>
      <c r="V645" s="3531"/>
      <c r="W645" s="3899"/>
      <c r="Y645" s="1"/>
      <c r="Z645" s="3529"/>
      <c r="AA645" s="3531"/>
      <c r="AB645" s="3899"/>
      <c r="AC645" s="3890"/>
      <c r="AD645" s="3890"/>
      <c r="AE645" s="3890"/>
      <c r="AF645" s="3890"/>
      <c r="AG645" s="1"/>
      <c r="AH645" s="1"/>
      <c r="AI645" s="1"/>
      <c r="AJ645" s="1"/>
    </row>
    <row r="646" spans="1:36" s="3" customFormat="1">
      <c r="A646" s="1"/>
      <c r="B646" s="1"/>
      <c r="E646" s="3527"/>
      <c r="F646" s="1"/>
      <c r="G646" s="1"/>
      <c r="H646" s="1"/>
      <c r="I646" s="1"/>
      <c r="J646" s="1"/>
      <c r="K646" s="1"/>
      <c r="L646" s="3899"/>
      <c r="M646" s="1"/>
      <c r="N646" s="1"/>
      <c r="O646" s="1"/>
      <c r="P646" s="1"/>
      <c r="Q646" s="1"/>
      <c r="R646" s="3899"/>
      <c r="T646" s="1"/>
      <c r="U646" s="3529"/>
      <c r="V646" s="3531"/>
      <c r="W646" s="3899"/>
      <c r="Y646" s="1"/>
      <c r="Z646" s="3529"/>
      <c r="AA646" s="3531"/>
      <c r="AB646" s="3899"/>
      <c r="AC646" s="3890"/>
      <c r="AD646" s="3890"/>
      <c r="AE646" s="3890"/>
      <c r="AF646" s="3890"/>
      <c r="AG646" s="1"/>
      <c r="AH646" s="1"/>
      <c r="AI646" s="1"/>
      <c r="AJ646" s="1"/>
    </row>
    <row r="647" spans="1:36" s="3" customFormat="1">
      <c r="A647" s="1"/>
      <c r="B647" s="1"/>
      <c r="E647" s="3527"/>
      <c r="F647" s="1"/>
      <c r="G647" s="1"/>
      <c r="H647" s="1"/>
      <c r="I647" s="1"/>
      <c r="J647" s="1"/>
      <c r="K647" s="1"/>
      <c r="L647" s="3899"/>
      <c r="M647" s="1"/>
      <c r="N647" s="1"/>
      <c r="O647" s="1"/>
      <c r="P647" s="1"/>
      <c r="Q647" s="1"/>
      <c r="R647" s="3899"/>
      <c r="T647" s="1"/>
      <c r="U647" s="3529"/>
      <c r="V647" s="3531"/>
      <c r="W647" s="3899"/>
      <c r="Y647" s="1"/>
      <c r="Z647" s="3529"/>
      <c r="AA647" s="3531"/>
      <c r="AB647" s="3899"/>
      <c r="AC647" s="3890"/>
      <c r="AD647" s="3890"/>
      <c r="AE647" s="3890"/>
      <c r="AF647" s="3890"/>
      <c r="AG647" s="1"/>
      <c r="AH647" s="1"/>
      <c r="AI647" s="1"/>
      <c r="AJ647" s="1"/>
    </row>
    <row r="648" spans="1:36" s="3" customFormat="1">
      <c r="A648" s="1"/>
      <c r="B648" s="1"/>
      <c r="E648" s="3527"/>
      <c r="F648" s="1"/>
      <c r="G648" s="1"/>
      <c r="H648" s="1"/>
      <c r="I648" s="1"/>
      <c r="J648" s="1"/>
      <c r="K648" s="1"/>
      <c r="L648" s="3899"/>
      <c r="M648" s="1"/>
      <c r="N648" s="1"/>
      <c r="O648" s="1"/>
      <c r="P648" s="1"/>
      <c r="Q648" s="1"/>
      <c r="R648" s="3899"/>
      <c r="T648" s="1"/>
      <c r="U648" s="3529"/>
      <c r="V648" s="3531"/>
      <c r="W648" s="3899"/>
      <c r="Y648" s="1"/>
      <c r="Z648" s="3529"/>
      <c r="AA648" s="3531"/>
      <c r="AB648" s="3899"/>
      <c r="AC648" s="3890"/>
      <c r="AD648" s="3890"/>
      <c r="AE648" s="3890"/>
      <c r="AF648" s="3890"/>
      <c r="AG648" s="1"/>
      <c r="AH648" s="1"/>
      <c r="AI648" s="1"/>
      <c r="AJ648" s="1"/>
    </row>
    <row r="649" spans="1:36" s="3" customFormat="1">
      <c r="A649" s="1"/>
      <c r="B649" s="1"/>
      <c r="E649" s="3527"/>
      <c r="F649" s="1"/>
      <c r="G649" s="1"/>
      <c r="H649" s="1"/>
      <c r="I649" s="1"/>
      <c r="J649" s="1"/>
      <c r="K649" s="1"/>
      <c r="L649" s="3899"/>
      <c r="M649" s="1"/>
      <c r="N649" s="1"/>
      <c r="O649" s="1"/>
      <c r="P649" s="1"/>
      <c r="Q649" s="1"/>
      <c r="R649" s="3899"/>
      <c r="T649" s="1"/>
      <c r="U649" s="3529"/>
      <c r="V649" s="3531"/>
      <c r="W649" s="3899"/>
      <c r="Y649" s="1"/>
      <c r="Z649" s="3529"/>
      <c r="AA649" s="3531"/>
      <c r="AB649" s="3899"/>
      <c r="AC649" s="3890"/>
      <c r="AD649" s="3890"/>
      <c r="AE649" s="3890"/>
      <c r="AF649" s="3890"/>
      <c r="AG649" s="1"/>
      <c r="AH649" s="1"/>
      <c r="AI649" s="1"/>
      <c r="AJ649" s="1"/>
    </row>
    <row r="650" spans="1:36" s="3" customFormat="1">
      <c r="A650" s="1"/>
      <c r="B650" s="1"/>
      <c r="E650" s="3527"/>
      <c r="F650" s="1"/>
      <c r="G650" s="1"/>
      <c r="H650" s="1"/>
      <c r="I650" s="1"/>
      <c r="J650" s="1"/>
      <c r="K650" s="1"/>
      <c r="L650" s="3899"/>
      <c r="M650" s="1"/>
      <c r="N650" s="1"/>
      <c r="O650" s="1"/>
      <c r="P650" s="1"/>
      <c r="Q650" s="1"/>
      <c r="R650" s="3899"/>
      <c r="T650" s="1"/>
      <c r="U650" s="3529"/>
      <c r="V650" s="3531"/>
      <c r="W650" s="3899"/>
      <c r="Y650" s="1"/>
      <c r="Z650" s="3529"/>
      <c r="AA650" s="3531"/>
      <c r="AB650" s="3899"/>
      <c r="AC650" s="3890"/>
      <c r="AD650" s="3890"/>
      <c r="AE650" s="3890"/>
      <c r="AF650" s="3890"/>
      <c r="AG650" s="1"/>
      <c r="AH650" s="1"/>
      <c r="AI650" s="1"/>
      <c r="AJ650" s="1"/>
    </row>
    <row r="651" spans="1:36" s="3" customFormat="1">
      <c r="A651" s="1"/>
      <c r="B651" s="1"/>
      <c r="E651" s="3527"/>
      <c r="F651" s="1"/>
      <c r="G651" s="1"/>
      <c r="H651" s="1"/>
      <c r="I651" s="1"/>
      <c r="J651" s="1"/>
      <c r="K651" s="1"/>
      <c r="L651" s="3899"/>
      <c r="M651" s="1"/>
      <c r="N651" s="1"/>
      <c r="O651" s="1"/>
      <c r="P651" s="1"/>
      <c r="Q651" s="1"/>
      <c r="R651" s="3899"/>
      <c r="T651" s="1"/>
      <c r="U651" s="3529"/>
      <c r="V651" s="3531"/>
      <c r="W651" s="3899"/>
      <c r="Y651" s="1"/>
      <c r="Z651" s="3529"/>
      <c r="AA651" s="3531"/>
      <c r="AB651" s="3899"/>
      <c r="AC651" s="3890"/>
      <c r="AD651" s="3890"/>
      <c r="AE651" s="3890"/>
      <c r="AF651" s="3890"/>
      <c r="AG651" s="1"/>
      <c r="AH651" s="1"/>
      <c r="AI651" s="1"/>
      <c r="AJ651" s="1"/>
    </row>
    <row r="652" spans="1:36" s="3" customFormat="1">
      <c r="A652" s="1"/>
      <c r="B652" s="1"/>
      <c r="E652" s="3527"/>
      <c r="F652" s="1"/>
      <c r="G652" s="1"/>
      <c r="H652" s="1"/>
      <c r="I652" s="1"/>
      <c r="J652" s="1"/>
      <c r="K652" s="1"/>
      <c r="L652" s="3899"/>
      <c r="M652" s="1"/>
      <c r="N652" s="1"/>
      <c r="O652" s="1"/>
      <c r="P652" s="1"/>
      <c r="Q652" s="1"/>
      <c r="R652" s="3899"/>
      <c r="T652" s="1"/>
      <c r="U652" s="3529"/>
      <c r="V652" s="3531"/>
      <c r="W652" s="3899"/>
      <c r="Y652" s="1"/>
      <c r="Z652" s="3529"/>
      <c r="AA652" s="3531"/>
      <c r="AB652" s="3899"/>
      <c r="AC652" s="3890"/>
      <c r="AD652" s="3890"/>
      <c r="AE652" s="3890"/>
      <c r="AF652" s="3890"/>
      <c r="AG652" s="1"/>
      <c r="AH652" s="1"/>
      <c r="AI652" s="1"/>
      <c r="AJ652" s="1"/>
    </row>
    <row r="653" spans="1:36" s="3" customFormat="1">
      <c r="A653" s="1"/>
      <c r="B653" s="1"/>
      <c r="E653" s="3527"/>
      <c r="F653" s="1"/>
      <c r="G653" s="1"/>
      <c r="H653" s="1"/>
      <c r="I653" s="1"/>
      <c r="J653" s="1"/>
      <c r="K653" s="1"/>
      <c r="L653" s="3899"/>
      <c r="M653" s="1"/>
      <c r="N653" s="1"/>
      <c r="O653" s="1"/>
      <c r="P653" s="1"/>
      <c r="Q653" s="1"/>
      <c r="R653" s="3899"/>
      <c r="T653" s="1"/>
      <c r="U653" s="3529"/>
      <c r="V653" s="3531"/>
      <c r="W653" s="3899"/>
      <c r="Y653" s="1"/>
      <c r="Z653" s="3529"/>
      <c r="AA653" s="3531"/>
      <c r="AB653" s="3899"/>
      <c r="AC653" s="3890"/>
      <c r="AD653" s="3890"/>
      <c r="AE653" s="3890"/>
      <c r="AF653" s="3890"/>
      <c r="AG653" s="1"/>
      <c r="AH653" s="1"/>
      <c r="AI653" s="1"/>
      <c r="AJ653" s="1"/>
    </row>
    <row r="654" spans="1:36" s="3" customFormat="1">
      <c r="A654" s="1"/>
      <c r="B654" s="1"/>
      <c r="E654" s="3527"/>
      <c r="F654" s="1"/>
      <c r="G654" s="1"/>
      <c r="H654" s="1"/>
      <c r="I654" s="1"/>
      <c r="J654" s="1"/>
      <c r="K654" s="1"/>
      <c r="L654" s="3899"/>
      <c r="M654" s="1"/>
      <c r="N654" s="1"/>
      <c r="O654" s="1"/>
      <c r="P654" s="1"/>
      <c r="Q654" s="1"/>
      <c r="R654" s="3899"/>
      <c r="T654" s="1"/>
      <c r="U654" s="3529"/>
      <c r="V654" s="3531"/>
      <c r="W654" s="3899"/>
      <c r="Y654" s="1"/>
      <c r="Z654" s="3529"/>
      <c r="AA654" s="3531"/>
      <c r="AB654" s="3899"/>
      <c r="AC654" s="3890"/>
      <c r="AD654" s="3890"/>
      <c r="AE654" s="3890"/>
      <c r="AF654" s="3890"/>
      <c r="AG654" s="1"/>
      <c r="AH654" s="1"/>
      <c r="AI654" s="1"/>
      <c r="AJ654" s="1"/>
    </row>
    <row r="655" spans="1:36" s="3" customFormat="1">
      <c r="A655" s="1"/>
      <c r="B655" s="1"/>
      <c r="E655" s="3527"/>
      <c r="F655" s="1"/>
      <c r="G655" s="1"/>
      <c r="H655" s="1"/>
      <c r="I655" s="1"/>
      <c r="J655" s="1"/>
      <c r="K655" s="1"/>
      <c r="L655" s="3899"/>
      <c r="M655" s="1"/>
      <c r="N655" s="1"/>
      <c r="O655" s="1"/>
      <c r="P655" s="1"/>
      <c r="Q655" s="1"/>
      <c r="R655" s="3899"/>
      <c r="T655" s="1"/>
      <c r="U655" s="3529"/>
      <c r="V655" s="3531"/>
      <c r="W655" s="3899"/>
      <c r="Y655" s="1"/>
      <c r="Z655" s="3529"/>
      <c r="AA655" s="3531"/>
      <c r="AB655" s="3899"/>
      <c r="AC655" s="3890"/>
      <c r="AD655" s="3890"/>
      <c r="AE655" s="3890"/>
      <c r="AF655" s="3890"/>
      <c r="AG655" s="1"/>
      <c r="AH655" s="1"/>
      <c r="AI655" s="1"/>
      <c r="AJ655" s="1"/>
    </row>
    <row r="656" spans="1:36" s="3" customFormat="1">
      <c r="A656" s="1"/>
      <c r="B656" s="1"/>
      <c r="E656" s="3527"/>
      <c r="F656" s="1"/>
      <c r="G656" s="1"/>
      <c r="H656" s="1"/>
      <c r="I656" s="1"/>
      <c r="J656" s="1"/>
      <c r="K656" s="1"/>
      <c r="L656" s="3899"/>
      <c r="M656" s="1"/>
      <c r="N656" s="1"/>
      <c r="O656" s="1"/>
      <c r="P656" s="1"/>
      <c r="Q656" s="1"/>
      <c r="R656" s="3899"/>
      <c r="T656" s="1"/>
      <c r="U656" s="3529"/>
      <c r="V656" s="3531"/>
      <c r="W656" s="3899"/>
      <c r="Y656" s="1"/>
      <c r="Z656" s="3529"/>
      <c r="AA656" s="3531"/>
      <c r="AB656" s="3899"/>
      <c r="AC656" s="3890"/>
      <c r="AD656" s="3890"/>
      <c r="AE656" s="3890"/>
      <c r="AF656" s="3890"/>
      <c r="AG656" s="1"/>
      <c r="AH656" s="1"/>
      <c r="AI656" s="1"/>
      <c r="AJ656" s="1"/>
    </row>
    <row r="657" spans="1:36" s="3" customFormat="1">
      <c r="A657" s="1"/>
      <c r="B657" s="1"/>
      <c r="E657" s="3527"/>
      <c r="F657" s="1"/>
      <c r="G657" s="1"/>
      <c r="H657" s="1"/>
      <c r="I657" s="1"/>
      <c r="J657" s="1"/>
      <c r="K657" s="1"/>
      <c r="L657" s="3899"/>
      <c r="M657" s="1"/>
      <c r="N657" s="1"/>
      <c r="O657" s="1"/>
      <c r="P657" s="1"/>
      <c r="Q657" s="1"/>
      <c r="R657" s="3899"/>
      <c r="T657" s="1"/>
      <c r="U657" s="3529"/>
      <c r="V657" s="3531"/>
      <c r="W657" s="3899"/>
      <c r="Y657" s="1"/>
      <c r="Z657" s="3529"/>
      <c r="AA657" s="3531"/>
      <c r="AB657" s="3899"/>
      <c r="AC657" s="3890"/>
      <c r="AD657" s="3890"/>
      <c r="AE657" s="3890"/>
      <c r="AF657" s="3890"/>
      <c r="AG657" s="1"/>
      <c r="AH657" s="1"/>
      <c r="AI657" s="1"/>
      <c r="AJ657" s="1"/>
    </row>
    <row r="658" spans="1:36" s="3" customFormat="1">
      <c r="A658" s="1"/>
      <c r="B658" s="1"/>
      <c r="E658" s="3527"/>
      <c r="F658" s="1"/>
      <c r="G658" s="1"/>
      <c r="H658" s="1"/>
      <c r="I658" s="1"/>
      <c r="J658" s="1"/>
      <c r="K658" s="1"/>
      <c r="L658" s="3899"/>
      <c r="M658" s="1"/>
      <c r="N658" s="1"/>
      <c r="O658" s="1"/>
      <c r="P658" s="1"/>
      <c r="Q658" s="1"/>
      <c r="R658" s="3899"/>
      <c r="T658" s="1"/>
      <c r="U658" s="3529"/>
      <c r="V658" s="3531"/>
      <c r="W658" s="3899"/>
      <c r="Y658" s="1"/>
      <c r="Z658" s="3529"/>
      <c r="AA658" s="3531"/>
      <c r="AB658" s="3899"/>
      <c r="AC658" s="3890"/>
      <c r="AD658" s="3890"/>
      <c r="AE658" s="3890"/>
      <c r="AF658" s="3890"/>
      <c r="AG658" s="1"/>
      <c r="AH658" s="1"/>
      <c r="AI658" s="1"/>
      <c r="AJ658" s="1"/>
    </row>
    <row r="659" spans="1:36" s="3" customFormat="1">
      <c r="A659" s="1"/>
      <c r="B659" s="1"/>
      <c r="E659" s="3527"/>
      <c r="F659" s="1"/>
      <c r="G659" s="1"/>
      <c r="H659" s="1"/>
      <c r="I659" s="1"/>
      <c r="J659" s="1"/>
      <c r="K659" s="1"/>
      <c r="L659" s="3899"/>
      <c r="M659" s="1"/>
      <c r="N659" s="1"/>
      <c r="O659" s="1"/>
      <c r="P659" s="1"/>
      <c r="Q659" s="1"/>
      <c r="R659" s="3899"/>
      <c r="T659" s="1"/>
      <c r="U659" s="3529"/>
      <c r="V659" s="3531"/>
      <c r="W659" s="3899"/>
      <c r="Y659" s="1"/>
      <c r="Z659" s="3529"/>
      <c r="AA659" s="3531"/>
      <c r="AB659" s="3899"/>
      <c r="AC659" s="3890"/>
      <c r="AD659" s="3890"/>
      <c r="AE659" s="3890"/>
      <c r="AF659" s="3890"/>
      <c r="AG659" s="1"/>
      <c r="AH659" s="1"/>
      <c r="AI659" s="1"/>
      <c r="AJ659" s="1"/>
    </row>
    <row r="660" spans="1:36" s="3" customFormat="1">
      <c r="A660" s="1"/>
      <c r="B660" s="1"/>
      <c r="E660" s="3527"/>
      <c r="F660" s="1"/>
      <c r="G660" s="1"/>
      <c r="H660" s="1"/>
      <c r="I660" s="1"/>
      <c r="J660" s="1"/>
      <c r="K660" s="1"/>
      <c r="L660" s="3899"/>
      <c r="M660" s="1"/>
      <c r="N660" s="1"/>
      <c r="O660" s="1"/>
      <c r="P660" s="1"/>
      <c r="Q660" s="1"/>
      <c r="R660" s="3899"/>
      <c r="T660" s="1"/>
      <c r="U660" s="3529"/>
      <c r="V660" s="3531"/>
      <c r="W660" s="3899"/>
      <c r="Y660" s="1"/>
      <c r="Z660" s="3529"/>
      <c r="AA660" s="3531"/>
      <c r="AB660" s="3899"/>
      <c r="AC660" s="3890"/>
      <c r="AD660" s="3890"/>
      <c r="AE660" s="3890"/>
      <c r="AF660" s="3890"/>
      <c r="AG660" s="1"/>
      <c r="AH660" s="1"/>
      <c r="AI660" s="1"/>
      <c r="AJ660" s="1"/>
    </row>
    <row r="661" spans="1:36" s="3" customFormat="1">
      <c r="A661" s="1"/>
      <c r="B661" s="1"/>
      <c r="E661" s="3527"/>
      <c r="F661" s="1"/>
      <c r="G661" s="1"/>
      <c r="H661" s="1"/>
      <c r="I661" s="1"/>
      <c r="J661" s="1"/>
      <c r="K661" s="1"/>
      <c r="L661" s="3899"/>
      <c r="M661" s="1"/>
      <c r="N661" s="1"/>
      <c r="O661" s="1"/>
      <c r="P661" s="1"/>
      <c r="Q661" s="1"/>
      <c r="R661" s="3899"/>
      <c r="T661" s="1"/>
      <c r="U661" s="3529"/>
      <c r="V661" s="3531"/>
      <c r="W661" s="3899"/>
      <c r="Y661" s="1"/>
      <c r="Z661" s="3529"/>
      <c r="AA661" s="3531"/>
      <c r="AB661" s="3899"/>
      <c r="AC661" s="3890"/>
      <c r="AD661" s="3890"/>
      <c r="AE661" s="3890"/>
      <c r="AF661" s="3890"/>
      <c r="AG661" s="1"/>
      <c r="AH661" s="1"/>
      <c r="AI661" s="1"/>
      <c r="AJ661" s="1"/>
    </row>
    <row r="662" spans="1:36" s="3" customFormat="1">
      <c r="A662" s="1"/>
      <c r="B662" s="1"/>
      <c r="E662" s="3527"/>
      <c r="F662" s="1"/>
      <c r="G662" s="1"/>
      <c r="H662" s="1"/>
      <c r="I662" s="1"/>
      <c r="J662" s="1"/>
      <c r="K662" s="1"/>
      <c r="L662" s="3899"/>
      <c r="M662" s="1"/>
      <c r="N662" s="1"/>
      <c r="O662" s="1"/>
      <c r="P662" s="1"/>
      <c r="Q662" s="1"/>
      <c r="R662" s="3899"/>
      <c r="T662" s="1"/>
      <c r="U662" s="3529"/>
      <c r="V662" s="3531"/>
      <c r="W662" s="3899"/>
      <c r="Y662" s="1"/>
      <c r="Z662" s="3529"/>
      <c r="AA662" s="3531"/>
      <c r="AB662" s="3899"/>
      <c r="AC662" s="3890"/>
      <c r="AD662" s="3890"/>
      <c r="AE662" s="3890"/>
      <c r="AF662" s="3890"/>
      <c r="AG662" s="1"/>
      <c r="AH662" s="1"/>
      <c r="AI662" s="1"/>
      <c r="AJ662" s="1"/>
    </row>
    <row r="663" spans="1:36" s="3" customFormat="1">
      <c r="A663" s="1"/>
      <c r="B663" s="1"/>
      <c r="E663" s="3527"/>
      <c r="F663" s="1"/>
      <c r="G663" s="1"/>
      <c r="H663" s="1"/>
      <c r="I663" s="1"/>
      <c r="J663" s="1"/>
      <c r="K663" s="1"/>
      <c r="L663" s="3899"/>
      <c r="M663" s="1"/>
      <c r="N663" s="1"/>
      <c r="O663" s="1"/>
      <c r="P663" s="1"/>
      <c r="Q663" s="1"/>
      <c r="R663" s="3899"/>
      <c r="T663" s="1"/>
      <c r="U663" s="3529"/>
      <c r="V663" s="3531"/>
      <c r="W663" s="3899"/>
      <c r="Y663" s="1"/>
      <c r="Z663" s="3529"/>
      <c r="AA663" s="3531"/>
      <c r="AB663" s="3899"/>
      <c r="AC663" s="3890"/>
      <c r="AD663" s="3890"/>
      <c r="AE663" s="3890"/>
      <c r="AF663" s="3890"/>
      <c r="AG663" s="1"/>
      <c r="AH663" s="1"/>
      <c r="AI663" s="1"/>
      <c r="AJ663" s="1"/>
    </row>
    <row r="664" spans="1:36" s="3" customFormat="1">
      <c r="A664" s="1"/>
      <c r="B664" s="1"/>
      <c r="E664" s="3527"/>
      <c r="F664" s="1"/>
      <c r="G664" s="1"/>
      <c r="H664" s="1"/>
      <c r="I664" s="1"/>
      <c r="J664" s="1"/>
      <c r="K664" s="1"/>
      <c r="L664" s="3899"/>
      <c r="M664" s="1"/>
      <c r="N664" s="1"/>
      <c r="O664" s="1"/>
      <c r="P664" s="1"/>
      <c r="Q664" s="1"/>
      <c r="R664" s="3899"/>
      <c r="T664" s="1"/>
      <c r="U664" s="3529"/>
      <c r="V664" s="3531"/>
      <c r="W664" s="3899"/>
      <c r="Y664" s="1"/>
      <c r="Z664" s="3529"/>
      <c r="AA664" s="3531"/>
      <c r="AB664" s="3899"/>
      <c r="AC664" s="3890"/>
      <c r="AD664" s="3890"/>
      <c r="AE664" s="3890"/>
      <c r="AF664" s="3890"/>
      <c r="AG664" s="1"/>
      <c r="AH664" s="1"/>
      <c r="AI664" s="1"/>
      <c r="AJ664" s="1"/>
    </row>
    <row r="665" spans="1:36" s="3" customFormat="1">
      <c r="A665" s="1"/>
      <c r="B665" s="1"/>
      <c r="E665" s="3527"/>
      <c r="F665" s="1"/>
      <c r="G665" s="1"/>
      <c r="H665" s="1"/>
      <c r="I665" s="1"/>
      <c r="J665" s="1"/>
      <c r="K665" s="1"/>
      <c r="L665" s="3899"/>
      <c r="M665" s="1"/>
      <c r="N665" s="1"/>
      <c r="O665" s="1"/>
      <c r="P665" s="1"/>
      <c r="Q665" s="1"/>
      <c r="R665" s="3899"/>
      <c r="T665" s="1"/>
      <c r="U665" s="3529"/>
      <c r="V665" s="3531"/>
      <c r="W665" s="3899"/>
      <c r="Y665" s="1"/>
      <c r="Z665" s="3529"/>
      <c r="AA665" s="3531"/>
      <c r="AB665" s="3899"/>
      <c r="AC665" s="3890"/>
      <c r="AD665" s="3890"/>
      <c r="AE665" s="3890"/>
      <c r="AF665" s="3890"/>
      <c r="AG665" s="1"/>
      <c r="AH665" s="1"/>
      <c r="AI665" s="1"/>
      <c r="AJ665" s="1"/>
    </row>
    <row r="666" spans="1:36" s="3" customFormat="1">
      <c r="A666" s="1"/>
      <c r="B666" s="1"/>
      <c r="E666" s="3527"/>
      <c r="F666" s="1"/>
      <c r="G666" s="1"/>
      <c r="H666" s="1"/>
      <c r="I666" s="1"/>
      <c r="J666" s="1"/>
      <c r="K666" s="1"/>
      <c r="L666" s="3899"/>
      <c r="M666" s="1"/>
      <c r="N666" s="1"/>
      <c r="O666" s="1"/>
      <c r="P666" s="1"/>
      <c r="Q666" s="1"/>
      <c r="R666" s="3899"/>
      <c r="T666" s="1"/>
      <c r="U666" s="3529"/>
      <c r="V666" s="3531"/>
      <c r="W666" s="3899"/>
      <c r="Y666" s="1"/>
      <c r="Z666" s="3529"/>
      <c r="AA666" s="3531"/>
      <c r="AB666" s="3899"/>
      <c r="AC666" s="3890"/>
      <c r="AD666" s="3890"/>
      <c r="AE666" s="3890"/>
      <c r="AF666" s="3890"/>
      <c r="AG666" s="1"/>
      <c r="AH666" s="1"/>
      <c r="AI666" s="1"/>
      <c r="AJ666" s="1"/>
    </row>
    <row r="667" spans="1:36" s="3" customFormat="1">
      <c r="A667" s="1"/>
      <c r="B667" s="1"/>
      <c r="E667" s="3527"/>
      <c r="F667" s="1"/>
      <c r="G667" s="1"/>
      <c r="H667" s="1"/>
      <c r="I667" s="1"/>
      <c r="J667" s="1"/>
      <c r="K667" s="1"/>
      <c r="L667" s="3899"/>
      <c r="M667" s="1"/>
      <c r="N667" s="1"/>
      <c r="O667" s="1"/>
      <c r="P667" s="1"/>
      <c r="Q667" s="1"/>
      <c r="R667" s="3899"/>
      <c r="T667" s="1"/>
      <c r="U667" s="3529"/>
      <c r="V667" s="3531"/>
      <c r="W667" s="3899"/>
      <c r="Y667" s="1"/>
      <c r="Z667" s="3529"/>
      <c r="AA667" s="3531"/>
      <c r="AB667" s="3899"/>
      <c r="AC667" s="3890"/>
      <c r="AD667" s="3890"/>
      <c r="AE667" s="3890"/>
      <c r="AF667" s="3890"/>
      <c r="AG667" s="1"/>
      <c r="AH667" s="1"/>
      <c r="AI667" s="1"/>
      <c r="AJ667" s="1"/>
    </row>
    <row r="668" spans="1:36" s="3" customFormat="1">
      <c r="A668" s="1"/>
      <c r="B668" s="1"/>
      <c r="E668" s="3527"/>
      <c r="F668" s="1"/>
      <c r="G668" s="1"/>
      <c r="H668" s="1"/>
      <c r="I668" s="1"/>
      <c r="J668" s="1"/>
      <c r="K668" s="1"/>
      <c r="L668" s="3899"/>
      <c r="M668" s="1"/>
      <c r="N668" s="1"/>
      <c r="O668" s="1"/>
      <c r="P668" s="1"/>
      <c r="Q668" s="1"/>
      <c r="R668" s="3899"/>
      <c r="T668" s="1"/>
      <c r="U668" s="3529"/>
      <c r="V668" s="3531"/>
      <c r="W668" s="3899"/>
      <c r="Y668" s="1"/>
      <c r="Z668" s="3529"/>
      <c r="AA668" s="3531"/>
      <c r="AB668" s="3899"/>
      <c r="AC668" s="3890"/>
      <c r="AD668" s="3890"/>
      <c r="AE668" s="3890"/>
      <c r="AF668" s="3890"/>
      <c r="AG668" s="1"/>
      <c r="AH668" s="1"/>
      <c r="AI668" s="1"/>
      <c r="AJ668" s="1"/>
    </row>
    <row r="669" spans="1:36" s="3" customFormat="1">
      <c r="A669" s="1"/>
      <c r="B669" s="1"/>
      <c r="E669" s="3527"/>
      <c r="F669" s="1"/>
      <c r="G669" s="1"/>
      <c r="H669" s="1"/>
      <c r="I669" s="1"/>
      <c r="J669" s="1"/>
      <c r="K669" s="1"/>
      <c r="L669" s="3899"/>
      <c r="M669" s="1"/>
      <c r="N669" s="1"/>
      <c r="O669" s="1"/>
      <c r="P669" s="1"/>
      <c r="Q669" s="1"/>
      <c r="R669" s="3899"/>
      <c r="T669" s="1"/>
      <c r="U669" s="3529"/>
      <c r="V669" s="3531"/>
      <c r="W669" s="3899"/>
      <c r="Y669" s="1"/>
      <c r="Z669" s="3529"/>
      <c r="AA669" s="3531"/>
      <c r="AB669" s="3899"/>
      <c r="AC669" s="3890"/>
      <c r="AD669" s="3890"/>
      <c r="AE669" s="3890"/>
      <c r="AF669" s="3890"/>
      <c r="AG669" s="1"/>
      <c r="AH669" s="1"/>
      <c r="AI669" s="1"/>
      <c r="AJ669" s="1"/>
    </row>
    <row r="670" spans="1:36" s="3" customFormat="1">
      <c r="A670" s="1"/>
      <c r="B670" s="1"/>
      <c r="E670" s="3527"/>
      <c r="F670" s="1"/>
      <c r="G670" s="1"/>
      <c r="H670" s="1"/>
      <c r="I670" s="1"/>
      <c r="J670" s="1"/>
      <c r="K670" s="1"/>
      <c r="L670" s="3899"/>
      <c r="M670" s="1"/>
      <c r="N670" s="1"/>
      <c r="O670" s="1"/>
      <c r="P670" s="1"/>
      <c r="Q670" s="1"/>
      <c r="R670" s="3899"/>
      <c r="T670" s="1"/>
      <c r="U670" s="3529"/>
      <c r="V670" s="3531"/>
      <c r="W670" s="3899"/>
      <c r="Y670" s="1"/>
      <c r="Z670" s="3529"/>
      <c r="AA670" s="3531"/>
      <c r="AB670" s="3899"/>
      <c r="AC670" s="3890"/>
      <c r="AD670" s="3890"/>
      <c r="AE670" s="3890"/>
      <c r="AF670" s="3890"/>
      <c r="AG670" s="1"/>
      <c r="AH670" s="1"/>
      <c r="AI670" s="1"/>
      <c r="AJ670" s="1"/>
    </row>
    <row r="671" spans="1:36" s="3" customFormat="1">
      <c r="A671" s="1"/>
      <c r="B671" s="1"/>
      <c r="E671" s="3527"/>
      <c r="F671" s="1"/>
      <c r="G671" s="1"/>
      <c r="H671" s="1"/>
      <c r="I671" s="1"/>
      <c r="J671" s="1"/>
      <c r="K671" s="1"/>
      <c r="L671" s="3899"/>
      <c r="M671" s="1"/>
      <c r="N671" s="1"/>
      <c r="O671" s="1"/>
      <c r="P671" s="1"/>
      <c r="Q671" s="1"/>
      <c r="R671" s="3899"/>
      <c r="T671" s="1"/>
      <c r="U671" s="3529"/>
      <c r="V671" s="3531"/>
      <c r="W671" s="3899"/>
      <c r="Y671" s="1"/>
      <c r="Z671" s="3529"/>
      <c r="AA671" s="3531"/>
      <c r="AB671" s="3899"/>
      <c r="AC671" s="3890"/>
      <c r="AD671" s="3890"/>
      <c r="AE671" s="3890"/>
      <c r="AF671" s="3890"/>
      <c r="AG671" s="1"/>
      <c r="AH671" s="1"/>
      <c r="AI671" s="1"/>
      <c r="AJ671" s="1"/>
    </row>
    <row r="672" spans="1:36" s="3" customFormat="1">
      <c r="A672" s="1"/>
      <c r="B672" s="1"/>
      <c r="E672" s="3527"/>
      <c r="F672" s="1"/>
      <c r="G672" s="1"/>
      <c r="H672" s="1"/>
      <c r="I672" s="1"/>
      <c r="J672" s="1"/>
      <c r="K672" s="1"/>
      <c r="L672" s="3899"/>
      <c r="M672" s="1"/>
      <c r="N672" s="1"/>
      <c r="O672" s="1"/>
      <c r="P672" s="1"/>
      <c r="Q672" s="1"/>
      <c r="R672" s="3899"/>
      <c r="T672" s="1"/>
      <c r="U672" s="3529"/>
      <c r="V672" s="3531"/>
      <c r="W672" s="3899"/>
      <c r="Y672" s="1"/>
      <c r="Z672" s="3529"/>
      <c r="AA672" s="3531"/>
      <c r="AB672" s="3899"/>
      <c r="AC672" s="3890"/>
      <c r="AD672" s="3890"/>
      <c r="AE672" s="3890"/>
      <c r="AF672" s="3890"/>
      <c r="AG672" s="1"/>
      <c r="AH672" s="1"/>
      <c r="AI672" s="1"/>
      <c r="AJ672" s="1"/>
    </row>
    <row r="673" spans="1:36" s="3" customFormat="1">
      <c r="A673" s="1"/>
      <c r="B673" s="1"/>
      <c r="E673" s="3527"/>
      <c r="F673" s="1"/>
      <c r="G673" s="1"/>
      <c r="H673" s="1"/>
      <c r="I673" s="1"/>
      <c r="J673" s="1"/>
      <c r="K673" s="1"/>
      <c r="L673" s="3899"/>
      <c r="M673" s="1"/>
      <c r="N673" s="1"/>
      <c r="O673" s="1"/>
      <c r="P673" s="1"/>
      <c r="Q673" s="1"/>
      <c r="R673" s="3899"/>
      <c r="T673" s="1"/>
      <c r="U673" s="3529"/>
      <c r="V673" s="3531"/>
      <c r="W673" s="3899"/>
      <c r="Y673" s="1"/>
      <c r="Z673" s="3529"/>
      <c r="AA673" s="3531"/>
      <c r="AB673" s="3899"/>
      <c r="AC673" s="3890"/>
      <c r="AD673" s="3890"/>
      <c r="AE673" s="3890"/>
      <c r="AF673" s="3890"/>
      <c r="AG673" s="1"/>
      <c r="AH673" s="1"/>
      <c r="AI673" s="1"/>
      <c r="AJ673" s="1"/>
    </row>
    <row r="674" spans="1:36" s="3" customFormat="1">
      <c r="A674" s="1"/>
      <c r="B674" s="1"/>
      <c r="E674" s="3527"/>
      <c r="F674" s="1"/>
      <c r="G674" s="1"/>
      <c r="H674" s="1"/>
      <c r="I674" s="1"/>
      <c r="J674" s="1"/>
      <c r="K674" s="1"/>
      <c r="L674" s="3899"/>
      <c r="M674" s="1"/>
      <c r="N674" s="1"/>
      <c r="O674" s="1"/>
      <c r="P674" s="1"/>
      <c r="Q674" s="1"/>
      <c r="R674" s="3899"/>
      <c r="T674" s="1"/>
      <c r="U674" s="3529"/>
      <c r="V674" s="3531"/>
      <c r="W674" s="3899"/>
      <c r="Y674" s="1"/>
      <c r="Z674" s="3529"/>
      <c r="AA674" s="3531"/>
      <c r="AB674" s="3899"/>
      <c r="AC674" s="3890"/>
      <c r="AD674" s="3890"/>
      <c r="AE674" s="3890"/>
      <c r="AF674" s="3890"/>
      <c r="AG674" s="1"/>
      <c r="AH674" s="1"/>
      <c r="AI674" s="1"/>
      <c r="AJ674" s="1"/>
    </row>
    <row r="675" spans="1:36" s="3" customFormat="1">
      <c r="A675" s="1"/>
      <c r="B675" s="1"/>
      <c r="E675" s="3527"/>
      <c r="F675" s="1"/>
      <c r="G675" s="1"/>
      <c r="H675" s="1"/>
      <c r="I675" s="1"/>
      <c r="J675" s="1"/>
      <c r="K675" s="1"/>
      <c r="L675" s="3899"/>
      <c r="M675" s="1"/>
      <c r="N675" s="1"/>
      <c r="O675" s="1"/>
      <c r="P675" s="1"/>
      <c r="Q675" s="1"/>
      <c r="R675" s="3899"/>
      <c r="T675" s="1"/>
      <c r="U675" s="3529"/>
      <c r="V675" s="3531"/>
      <c r="W675" s="3899"/>
      <c r="Y675" s="1"/>
      <c r="Z675" s="3529"/>
      <c r="AA675" s="3531"/>
      <c r="AB675" s="3899"/>
      <c r="AC675" s="3890"/>
      <c r="AD675" s="3890"/>
      <c r="AE675" s="3890"/>
      <c r="AF675" s="3890"/>
      <c r="AG675" s="1"/>
      <c r="AH675" s="1"/>
      <c r="AI675" s="1"/>
      <c r="AJ675" s="1"/>
    </row>
    <row r="676" spans="1:36" s="3" customFormat="1">
      <c r="A676" s="1"/>
      <c r="B676" s="1"/>
      <c r="E676" s="3527"/>
      <c r="F676" s="1"/>
      <c r="G676" s="1"/>
      <c r="H676" s="1"/>
      <c r="I676" s="1"/>
      <c r="J676" s="1"/>
      <c r="K676" s="1"/>
      <c r="L676" s="3899"/>
      <c r="M676" s="1"/>
      <c r="N676" s="1"/>
      <c r="O676" s="1"/>
      <c r="P676" s="1"/>
      <c r="Q676" s="1"/>
      <c r="R676" s="3899"/>
      <c r="T676" s="1"/>
      <c r="U676" s="3529"/>
      <c r="V676" s="3531"/>
      <c r="W676" s="3899"/>
      <c r="Y676" s="1"/>
      <c r="Z676" s="3529"/>
      <c r="AA676" s="3531"/>
      <c r="AB676" s="3899"/>
      <c r="AC676" s="3890"/>
      <c r="AD676" s="3890"/>
      <c r="AE676" s="3890"/>
      <c r="AF676" s="3890"/>
      <c r="AG676" s="1"/>
      <c r="AH676" s="1"/>
      <c r="AI676" s="1"/>
      <c r="AJ676" s="1"/>
    </row>
    <row r="677" spans="1:36" s="3" customFormat="1">
      <c r="A677" s="1"/>
      <c r="B677" s="1"/>
      <c r="E677" s="3527"/>
      <c r="F677" s="1"/>
      <c r="G677" s="1"/>
      <c r="H677" s="1"/>
      <c r="I677" s="1"/>
      <c r="J677" s="1"/>
      <c r="K677" s="1"/>
      <c r="L677" s="3899"/>
      <c r="M677" s="1"/>
      <c r="N677" s="1"/>
      <c r="O677" s="1"/>
      <c r="P677" s="1"/>
      <c r="Q677" s="1"/>
      <c r="R677" s="3899"/>
      <c r="T677" s="1"/>
      <c r="U677" s="3529"/>
      <c r="V677" s="3531"/>
      <c r="W677" s="3899"/>
      <c r="Y677" s="1"/>
      <c r="Z677" s="3529"/>
      <c r="AA677" s="3531"/>
      <c r="AB677" s="3899"/>
      <c r="AC677" s="3890"/>
      <c r="AD677" s="3890"/>
      <c r="AE677" s="3890"/>
      <c r="AF677" s="3890"/>
      <c r="AG677" s="1"/>
      <c r="AH677" s="1"/>
      <c r="AI677" s="1"/>
      <c r="AJ677" s="1"/>
    </row>
    <row r="678" spans="1:36" s="3" customFormat="1">
      <c r="A678" s="1"/>
      <c r="B678" s="1"/>
      <c r="E678" s="3527"/>
      <c r="F678" s="1"/>
      <c r="G678" s="1"/>
      <c r="H678" s="1"/>
      <c r="I678" s="1"/>
      <c r="J678" s="1"/>
      <c r="K678" s="1"/>
      <c r="L678" s="3899"/>
      <c r="M678" s="1"/>
      <c r="N678" s="1"/>
      <c r="O678" s="1"/>
      <c r="P678" s="1"/>
      <c r="Q678" s="1"/>
      <c r="R678" s="3899"/>
      <c r="T678" s="1"/>
      <c r="U678" s="3529"/>
      <c r="V678" s="3531"/>
      <c r="W678" s="3899"/>
      <c r="Y678" s="1"/>
      <c r="Z678" s="3529"/>
      <c r="AA678" s="3531"/>
      <c r="AB678" s="3899"/>
      <c r="AC678" s="3890"/>
      <c r="AD678" s="3890"/>
      <c r="AE678" s="3890"/>
      <c r="AF678" s="3890"/>
      <c r="AG678" s="1"/>
      <c r="AH678" s="1"/>
      <c r="AI678" s="1"/>
      <c r="AJ678" s="1"/>
    </row>
    <row r="679" spans="1:36" s="3" customFormat="1">
      <c r="A679" s="1"/>
      <c r="B679" s="1"/>
      <c r="E679" s="3527"/>
      <c r="F679" s="1"/>
      <c r="G679" s="1"/>
      <c r="H679" s="1"/>
      <c r="I679" s="1"/>
      <c r="J679" s="1"/>
      <c r="K679" s="1"/>
      <c r="L679" s="3899"/>
      <c r="M679" s="1"/>
      <c r="N679" s="1"/>
      <c r="O679" s="1"/>
      <c r="P679" s="1"/>
      <c r="Q679" s="1"/>
      <c r="R679" s="3899"/>
      <c r="T679" s="1"/>
      <c r="U679" s="3529"/>
      <c r="V679" s="3531"/>
      <c r="W679" s="3899"/>
      <c r="Y679" s="1"/>
      <c r="Z679" s="3529"/>
      <c r="AA679" s="3531"/>
      <c r="AB679" s="3899"/>
      <c r="AC679" s="3890"/>
      <c r="AD679" s="3890"/>
      <c r="AE679" s="3890"/>
      <c r="AF679" s="3890"/>
      <c r="AG679" s="1"/>
      <c r="AH679" s="1"/>
      <c r="AI679" s="1"/>
      <c r="AJ679" s="1"/>
    </row>
    <row r="680" spans="1:36" s="3" customFormat="1">
      <c r="A680" s="1"/>
      <c r="B680" s="1"/>
      <c r="E680" s="3527"/>
      <c r="F680" s="1"/>
      <c r="G680" s="1"/>
      <c r="H680" s="1"/>
      <c r="I680" s="1"/>
      <c r="J680" s="1"/>
      <c r="K680" s="1"/>
      <c r="L680" s="3899"/>
      <c r="M680" s="1"/>
      <c r="N680" s="1"/>
      <c r="O680" s="1"/>
      <c r="P680" s="1"/>
      <c r="Q680" s="1"/>
      <c r="R680" s="3899"/>
      <c r="T680" s="1"/>
      <c r="U680" s="3529"/>
      <c r="V680" s="3531"/>
      <c r="W680" s="3899"/>
      <c r="Y680" s="1"/>
      <c r="Z680" s="3529"/>
      <c r="AA680" s="3531"/>
      <c r="AB680" s="3899"/>
      <c r="AC680" s="3890"/>
      <c r="AD680" s="3890"/>
      <c r="AE680" s="3890"/>
      <c r="AF680" s="3890"/>
      <c r="AG680" s="1"/>
      <c r="AH680" s="1"/>
      <c r="AI680" s="1"/>
      <c r="AJ680" s="1"/>
    </row>
    <row r="681" spans="1:36" s="3" customFormat="1">
      <c r="A681" s="1"/>
      <c r="B681" s="1"/>
      <c r="E681" s="3527"/>
      <c r="F681" s="1"/>
      <c r="G681" s="1"/>
      <c r="H681" s="1"/>
      <c r="I681" s="1"/>
      <c r="J681" s="1"/>
      <c r="K681" s="1"/>
      <c r="L681" s="3899"/>
      <c r="M681" s="1"/>
      <c r="N681" s="1"/>
      <c r="O681" s="1"/>
      <c r="P681" s="1"/>
      <c r="Q681" s="1"/>
      <c r="R681" s="3899"/>
      <c r="T681" s="1"/>
      <c r="U681" s="3529"/>
      <c r="V681" s="3531"/>
      <c r="W681" s="3899"/>
      <c r="Y681" s="1"/>
      <c r="Z681" s="3529"/>
      <c r="AA681" s="3531"/>
      <c r="AB681" s="3899"/>
      <c r="AC681" s="3890"/>
      <c r="AD681" s="3890"/>
      <c r="AE681" s="3890"/>
      <c r="AF681" s="3890"/>
      <c r="AG681" s="1"/>
      <c r="AH681" s="1"/>
      <c r="AI681" s="1"/>
      <c r="AJ681" s="1"/>
    </row>
    <row r="682" spans="1:36" s="3" customFormat="1">
      <c r="A682" s="1"/>
      <c r="B682" s="1"/>
      <c r="E682" s="3527"/>
      <c r="F682" s="1"/>
      <c r="G682" s="1"/>
      <c r="H682" s="1"/>
      <c r="I682" s="1"/>
      <c r="J682" s="1"/>
      <c r="K682" s="1"/>
      <c r="L682" s="3899"/>
      <c r="M682" s="1"/>
      <c r="N682" s="1"/>
      <c r="O682" s="1"/>
      <c r="P682" s="1"/>
      <c r="Q682" s="1"/>
      <c r="R682" s="3899"/>
      <c r="T682" s="1"/>
      <c r="U682" s="3529"/>
      <c r="V682" s="3531"/>
      <c r="W682" s="3899"/>
      <c r="Y682" s="1"/>
      <c r="Z682" s="3529"/>
      <c r="AA682" s="3531"/>
      <c r="AB682" s="3899"/>
      <c r="AC682" s="3890"/>
      <c r="AD682" s="3890"/>
      <c r="AE682" s="3890"/>
      <c r="AF682" s="3890"/>
      <c r="AG682" s="1"/>
      <c r="AH682" s="1"/>
      <c r="AI682" s="1"/>
      <c r="AJ682" s="1"/>
    </row>
    <row r="683" spans="1:36" s="3" customFormat="1">
      <c r="A683" s="1"/>
      <c r="B683" s="1"/>
      <c r="E683" s="3527"/>
      <c r="F683" s="1"/>
      <c r="G683" s="1"/>
      <c r="H683" s="1"/>
      <c r="I683" s="1"/>
      <c r="J683" s="1"/>
      <c r="K683" s="1"/>
      <c r="L683" s="3899"/>
      <c r="M683" s="1"/>
      <c r="N683" s="1"/>
      <c r="O683" s="1"/>
      <c r="P683" s="1"/>
      <c r="Q683" s="1"/>
      <c r="R683" s="3899"/>
      <c r="T683" s="1"/>
      <c r="U683" s="3529"/>
      <c r="V683" s="3531"/>
      <c r="W683" s="3899"/>
      <c r="Y683" s="1"/>
      <c r="Z683" s="3529"/>
      <c r="AA683" s="3531"/>
      <c r="AB683" s="3899"/>
      <c r="AC683" s="3890"/>
      <c r="AD683" s="3890"/>
      <c r="AE683" s="3890"/>
      <c r="AF683" s="3890"/>
      <c r="AG683" s="1"/>
      <c r="AH683" s="1"/>
      <c r="AI683" s="1"/>
      <c r="AJ683" s="1"/>
    </row>
    <row r="684" spans="1:36" s="3" customFormat="1">
      <c r="A684" s="1"/>
      <c r="B684" s="1"/>
      <c r="E684" s="3527"/>
      <c r="F684" s="1"/>
      <c r="G684" s="1"/>
      <c r="H684" s="1"/>
      <c r="I684" s="1"/>
      <c r="J684" s="1"/>
      <c r="K684" s="1"/>
      <c r="L684" s="3899"/>
      <c r="M684" s="1"/>
      <c r="N684" s="1"/>
      <c r="O684" s="1"/>
      <c r="P684" s="1"/>
      <c r="Q684" s="1"/>
      <c r="R684" s="3899"/>
      <c r="T684" s="1"/>
      <c r="U684" s="3529"/>
      <c r="V684" s="3531"/>
      <c r="W684" s="3899"/>
      <c r="Y684" s="1"/>
      <c r="Z684" s="3529"/>
      <c r="AA684" s="3531"/>
      <c r="AB684" s="3899"/>
      <c r="AC684" s="3890"/>
      <c r="AD684" s="3890"/>
      <c r="AE684" s="3890"/>
      <c r="AF684" s="3890"/>
      <c r="AG684" s="1"/>
      <c r="AH684" s="1"/>
      <c r="AI684" s="1"/>
      <c r="AJ684" s="1"/>
    </row>
    <row r="685" spans="1:36" s="3" customFormat="1">
      <c r="A685" s="1"/>
      <c r="B685" s="1"/>
      <c r="E685" s="3527"/>
      <c r="F685" s="1"/>
      <c r="G685" s="1"/>
      <c r="H685" s="1"/>
      <c r="I685" s="1"/>
      <c r="J685" s="1"/>
      <c r="K685" s="1"/>
      <c r="L685" s="3899"/>
      <c r="M685" s="1"/>
      <c r="N685" s="1"/>
      <c r="O685" s="1"/>
      <c r="P685" s="1"/>
      <c r="Q685" s="1"/>
      <c r="R685" s="3899"/>
      <c r="T685" s="1"/>
      <c r="U685" s="3529"/>
      <c r="V685" s="3531"/>
      <c r="W685" s="3899"/>
      <c r="Y685" s="1"/>
      <c r="Z685" s="3529"/>
      <c r="AA685" s="3531"/>
      <c r="AB685" s="3899"/>
      <c r="AC685" s="3890"/>
      <c r="AD685" s="3890"/>
      <c r="AE685" s="3890"/>
      <c r="AF685" s="3890"/>
      <c r="AG685" s="1"/>
      <c r="AH685" s="1"/>
      <c r="AI685" s="1"/>
      <c r="AJ685" s="1"/>
    </row>
    <row r="686" spans="1:36" s="3" customFormat="1">
      <c r="A686" s="1"/>
      <c r="B686" s="1"/>
      <c r="E686" s="3527"/>
      <c r="F686" s="1"/>
      <c r="G686" s="1"/>
      <c r="H686" s="1"/>
      <c r="I686" s="1"/>
      <c r="J686" s="1"/>
      <c r="K686" s="1"/>
      <c r="L686" s="3899"/>
      <c r="M686" s="1"/>
      <c r="N686" s="1"/>
      <c r="O686" s="1"/>
      <c r="P686" s="1"/>
      <c r="Q686" s="1"/>
      <c r="R686" s="3899"/>
      <c r="T686" s="1"/>
      <c r="U686" s="3529"/>
      <c r="V686" s="3531"/>
      <c r="W686" s="3899"/>
      <c r="Y686" s="1"/>
      <c r="Z686" s="3529"/>
      <c r="AA686" s="3531"/>
      <c r="AB686" s="3899"/>
      <c r="AC686" s="3890"/>
      <c r="AD686" s="3890"/>
      <c r="AE686" s="3890"/>
      <c r="AF686" s="3890"/>
      <c r="AG686" s="1"/>
      <c r="AH686" s="1"/>
      <c r="AI686" s="1"/>
      <c r="AJ686" s="1"/>
    </row>
    <row r="687" spans="1:36" s="3" customFormat="1">
      <c r="A687" s="1"/>
      <c r="B687" s="1"/>
      <c r="E687" s="3527"/>
      <c r="F687" s="1"/>
      <c r="G687" s="1"/>
      <c r="H687" s="1"/>
      <c r="I687" s="1"/>
      <c r="J687" s="1"/>
      <c r="K687" s="1"/>
      <c r="L687" s="3899"/>
      <c r="M687" s="1"/>
      <c r="N687" s="1"/>
      <c r="O687" s="1"/>
      <c r="P687" s="1"/>
      <c r="Q687" s="1"/>
      <c r="R687" s="3899"/>
      <c r="T687" s="1"/>
      <c r="U687" s="3529"/>
      <c r="V687" s="3531"/>
      <c r="W687" s="3899"/>
      <c r="Y687" s="1"/>
      <c r="Z687" s="3529"/>
      <c r="AA687" s="3531"/>
      <c r="AB687" s="3899"/>
      <c r="AC687" s="3890"/>
      <c r="AD687" s="3890"/>
      <c r="AE687" s="3890"/>
      <c r="AF687" s="3890"/>
      <c r="AG687" s="1"/>
      <c r="AH687" s="1"/>
      <c r="AI687" s="1"/>
      <c r="AJ687" s="1"/>
    </row>
    <row r="688" spans="1:36" s="3" customFormat="1">
      <c r="A688" s="1"/>
      <c r="B688" s="1"/>
      <c r="E688" s="3527"/>
      <c r="F688" s="1"/>
      <c r="G688" s="1"/>
      <c r="H688" s="1"/>
      <c r="I688" s="1"/>
      <c r="J688" s="1"/>
      <c r="K688" s="1"/>
      <c r="L688" s="3899"/>
      <c r="M688" s="1"/>
      <c r="N688" s="1"/>
      <c r="O688" s="1"/>
      <c r="P688" s="1"/>
      <c r="Q688" s="1"/>
      <c r="R688" s="3899"/>
      <c r="T688" s="1"/>
      <c r="U688" s="3529"/>
      <c r="V688" s="3531"/>
      <c r="W688" s="3899"/>
      <c r="Y688" s="1"/>
      <c r="Z688" s="3529"/>
      <c r="AA688" s="3531"/>
      <c r="AB688" s="3899"/>
      <c r="AC688" s="3890"/>
      <c r="AD688" s="3890"/>
      <c r="AE688" s="3890"/>
      <c r="AF688" s="3890"/>
      <c r="AG688" s="1"/>
      <c r="AH688" s="1"/>
      <c r="AI688" s="1"/>
      <c r="AJ688" s="1"/>
    </row>
    <row r="689" spans="1:36" s="3" customFormat="1">
      <c r="A689" s="1"/>
      <c r="B689" s="1"/>
      <c r="E689" s="3527"/>
      <c r="F689" s="1"/>
      <c r="G689" s="1"/>
      <c r="H689" s="1"/>
      <c r="I689" s="1"/>
      <c r="J689" s="1"/>
      <c r="K689" s="1"/>
      <c r="L689" s="3899"/>
      <c r="M689" s="1"/>
      <c r="N689" s="1"/>
      <c r="O689" s="1"/>
      <c r="P689" s="1"/>
      <c r="Q689" s="1"/>
      <c r="R689" s="3899"/>
      <c r="T689" s="1"/>
      <c r="U689" s="3529"/>
      <c r="V689" s="3531"/>
      <c r="W689" s="3899"/>
      <c r="Y689" s="1"/>
      <c r="Z689" s="3529"/>
      <c r="AA689" s="3531"/>
      <c r="AB689" s="3899"/>
      <c r="AC689" s="3890"/>
      <c r="AD689" s="3890"/>
      <c r="AE689" s="3890"/>
      <c r="AF689" s="3890"/>
      <c r="AG689" s="1"/>
      <c r="AH689" s="1"/>
      <c r="AI689" s="1"/>
      <c r="AJ689" s="1"/>
    </row>
    <row r="690" spans="1:36" s="3" customFormat="1">
      <c r="A690" s="1"/>
      <c r="B690" s="1"/>
      <c r="E690" s="3527"/>
      <c r="F690" s="1"/>
      <c r="G690" s="1"/>
      <c r="H690" s="1"/>
      <c r="I690" s="1"/>
      <c r="J690" s="1"/>
      <c r="K690" s="1"/>
      <c r="L690" s="3899"/>
      <c r="M690" s="1"/>
      <c r="N690" s="1"/>
      <c r="O690" s="1"/>
      <c r="P690" s="1"/>
      <c r="Q690" s="1"/>
      <c r="R690" s="3899"/>
      <c r="T690" s="1"/>
      <c r="U690" s="3529"/>
      <c r="V690" s="3531"/>
      <c r="W690" s="3899"/>
      <c r="Y690" s="1"/>
      <c r="Z690" s="3529"/>
      <c r="AA690" s="3531"/>
      <c r="AB690" s="3899"/>
      <c r="AC690" s="3890"/>
      <c r="AD690" s="3890"/>
      <c r="AE690" s="3890"/>
      <c r="AF690" s="3890"/>
      <c r="AG690" s="1"/>
      <c r="AH690" s="1"/>
      <c r="AI690" s="1"/>
      <c r="AJ690" s="1"/>
    </row>
    <row r="691" spans="1:36" s="3" customFormat="1">
      <c r="A691" s="1"/>
      <c r="B691" s="1"/>
      <c r="E691" s="3527"/>
      <c r="F691" s="1"/>
      <c r="G691" s="1"/>
      <c r="H691" s="1"/>
      <c r="I691" s="1"/>
      <c r="J691" s="1"/>
      <c r="K691" s="1"/>
      <c r="L691" s="3899"/>
      <c r="M691" s="1"/>
      <c r="N691" s="1"/>
      <c r="O691" s="1"/>
      <c r="P691" s="1"/>
      <c r="Q691" s="1"/>
      <c r="R691" s="3899"/>
      <c r="T691" s="1"/>
      <c r="U691" s="3529"/>
      <c r="V691" s="3531"/>
      <c r="W691" s="3899"/>
      <c r="Y691" s="1"/>
      <c r="Z691" s="3529"/>
      <c r="AA691" s="3531"/>
      <c r="AB691" s="3899"/>
      <c r="AC691" s="3890"/>
      <c r="AD691" s="3890"/>
      <c r="AE691" s="3890"/>
      <c r="AF691" s="3890"/>
      <c r="AG691" s="1"/>
      <c r="AH691" s="1"/>
      <c r="AI691" s="1"/>
      <c r="AJ691" s="1"/>
    </row>
    <row r="692" spans="1:36" s="3" customFormat="1">
      <c r="A692" s="1"/>
      <c r="B692" s="1"/>
      <c r="E692" s="3527"/>
      <c r="F692" s="1"/>
      <c r="G692" s="1"/>
      <c r="H692" s="1"/>
      <c r="I692" s="1"/>
      <c r="J692" s="1"/>
      <c r="K692" s="1"/>
      <c r="L692" s="3899"/>
      <c r="M692" s="1"/>
      <c r="N692" s="1"/>
      <c r="O692" s="1"/>
      <c r="P692" s="1"/>
      <c r="Q692" s="1"/>
      <c r="R692" s="3899"/>
      <c r="T692" s="1"/>
      <c r="U692" s="3529"/>
      <c r="V692" s="3531"/>
      <c r="W692" s="3899"/>
      <c r="Y692" s="1"/>
      <c r="Z692" s="3529"/>
      <c r="AA692" s="3531"/>
      <c r="AB692" s="3899"/>
      <c r="AC692" s="3890"/>
      <c r="AD692" s="3890"/>
      <c r="AE692" s="3890"/>
      <c r="AF692" s="3890"/>
      <c r="AG692" s="1"/>
      <c r="AH692" s="1"/>
      <c r="AI692" s="1"/>
      <c r="AJ692" s="1"/>
    </row>
    <row r="693" spans="1:36" s="3" customFormat="1">
      <c r="A693" s="1"/>
      <c r="B693" s="1"/>
      <c r="E693" s="3527"/>
      <c r="F693" s="1"/>
      <c r="G693" s="1"/>
      <c r="H693" s="1"/>
      <c r="I693" s="1"/>
      <c r="J693" s="1"/>
      <c r="K693" s="1"/>
      <c r="L693" s="3899"/>
      <c r="M693" s="1"/>
      <c r="N693" s="1"/>
      <c r="O693" s="1"/>
      <c r="P693" s="1"/>
      <c r="Q693" s="1"/>
      <c r="R693" s="3899"/>
      <c r="T693" s="1"/>
      <c r="U693" s="3529"/>
      <c r="V693" s="3531"/>
      <c r="W693" s="3899"/>
      <c r="Y693" s="1"/>
      <c r="Z693" s="3529"/>
      <c r="AA693" s="3531"/>
      <c r="AB693" s="3899"/>
      <c r="AC693" s="3890"/>
      <c r="AD693" s="3890"/>
      <c r="AE693" s="3890"/>
      <c r="AF693" s="3890"/>
      <c r="AG693" s="1"/>
      <c r="AH693" s="1"/>
      <c r="AI693" s="1"/>
      <c r="AJ693" s="1"/>
    </row>
    <row r="694" spans="1:36" s="3" customFormat="1">
      <c r="A694" s="1"/>
      <c r="B694" s="1"/>
      <c r="E694" s="3527"/>
      <c r="F694" s="1"/>
      <c r="G694" s="1"/>
      <c r="H694" s="1"/>
      <c r="I694" s="1"/>
      <c r="J694" s="1"/>
      <c r="K694" s="1"/>
      <c r="L694" s="3899"/>
      <c r="M694" s="1"/>
      <c r="N694" s="1"/>
      <c r="O694" s="1"/>
      <c r="P694" s="1"/>
      <c r="Q694" s="1"/>
      <c r="R694" s="3899"/>
      <c r="T694" s="1"/>
      <c r="U694" s="3529"/>
      <c r="V694" s="3531"/>
      <c r="W694" s="3899"/>
      <c r="Y694" s="1"/>
      <c r="Z694" s="3529"/>
      <c r="AA694" s="3531"/>
      <c r="AB694" s="3899"/>
      <c r="AC694" s="3890"/>
      <c r="AD694" s="3890"/>
      <c r="AE694" s="3890"/>
      <c r="AF694" s="3890"/>
      <c r="AG694" s="1"/>
      <c r="AH694" s="1"/>
      <c r="AI694" s="1"/>
      <c r="AJ694" s="1"/>
    </row>
    <row r="695" spans="1:36" s="3" customFormat="1">
      <c r="A695" s="1"/>
      <c r="B695" s="1"/>
      <c r="E695" s="3527"/>
      <c r="F695" s="1"/>
      <c r="G695" s="1"/>
      <c r="H695" s="1"/>
      <c r="I695" s="1"/>
      <c r="J695" s="1"/>
      <c r="K695" s="1"/>
      <c r="L695" s="3899"/>
      <c r="M695" s="1"/>
      <c r="N695" s="1"/>
      <c r="O695" s="1"/>
      <c r="P695" s="1"/>
      <c r="Q695" s="1"/>
      <c r="R695" s="3899"/>
      <c r="T695" s="1"/>
      <c r="U695" s="3529"/>
      <c r="V695" s="3531"/>
      <c r="W695" s="3899"/>
      <c r="Y695" s="1"/>
      <c r="Z695" s="3529"/>
      <c r="AA695" s="3531"/>
      <c r="AB695" s="3899"/>
      <c r="AC695" s="3890"/>
      <c r="AD695" s="3890"/>
      <c r="AE695" s="3890"/>
      <c r="AF695" s="3890"/>
      <c r="AG695" s="1"/>
      <c r="AH695" s="1"/>
      <c r="AI695" s="1"/>
      <c r="AJ695" s="1"/>
    </row>
    <row r="696" spans="1:36" s="3" customFormat="1">
      <c r="A696" s="1"/>
      <c r="B696" s="1"/>
      <c r="E696" s="3527"/>
      <c r="F696" s="1"/>
      <c r="G696" s="1"/>
      <c r="H696" s="1"/>
      <c r="I696" s="1"/>
      <c r="J696" s="1"/>
      <c r="K696" s="1"/>
      <c r="L696" s="3899"/>
      <c r="M696" s="1"/>
      <c r="N696" s="1"/>
      <c r="O696" s="1"/>
      <c r="P696" s="1"/>
      <c r="Q696" s="1"/>
      <c r="R696" s="3899"/>
      <c r="T696" s="1"/>
      <c r="U696" s="3529"/>
      <c r="V696" s="3531"/>
      <c r="W696" s="3899"/>
      <c r="Y696" s="1"/>
      <c r="Z696" s="3529"/>
      <c r="AA696" s="3531"/>
      <c r="AB696" s="3899"/>
      <c r="AC696" s="3890"/>
      <c r="AD696" s="3890"/>
      <c r="AE696" s="3890"/>
      <c r="AF696" s="3890"/>
      <c r="AG696" s="1"/>
      <c r="AH696" s="1"/>
      <c r="AI696" s="1"/>
      <c r="AJ696" s="1"/>
    </row>
    <row r="697" spans="1:36" s="3" customFormat="1">
      <c r="A697" s="1"/>
      <c r="B697" s="1"/>
      <c r="E697" s="3527"/>
      <c r="F697" s="1"/>
      <c r="G697" s="1"/>
      <c r="H697" s="1"/>
      <c r="I697" s="1"/>
      <c r="J697" s="1"/>
      <c r="K697" s="1"/>
      <c r="L697" s="3899"/>
      <c r="M697" s="1"/>
      <c r="N697" s="1"/>
      <c r="O697" s="1"/>
      <c r="P697" s="1"/>
      <c r="Q697" s="1"/>
      <c r="R697" s="3899"/>
      <c r="T697" s="1"/>
      <c r="U697" s="3529"/>
      <c r="V697" s="3531"/>
      <c r="W697" s="3899"/>
      <c r="Y697" s="1"/>
      <c r="Z697" s="3529"/>
      <c r="AA697" s="3531"/>
      <c r="AB697" s="3899"/>
      <c r="AC697" s="3890"/>
      <c r="AD697" s="3890"/>
      <c r="AE697" s="3890"/>
      <c r="AF697" s="3890"/>
      <c r="AG697" s="1"/>
      <c r="AH697" s="1"/>
      <c r="AI697" s="1"/>
      <c r="AJ697" s="1"/>
    </row>
    <row r="698" spans="1:36" s="3" customFormat="1">
      <c r="A698" s="1"/>
      <c r="B698" s="1"/>
      <c r="E698" s="3527"/>
      <c r="F698" s="1"/>
      <c r="G698" s="1"/>
      <c r="H698" s="1"/>
      <c r="I698" s="1"/>
      <c r="J698" s="1"/>
      <c r="K698" s="1"/>
      <c r="L698" s="3899"/>
      <c r="M698" s="1"/>
      <c r="N698" s="1"/>
      <c r="O698" s="1"/>
      <c r="P698" s="1"/>
      <c r="Q698" s="1"/>
      <c r="R698" s="3899"/>
      <c r="T698" s="1"/>
      <c r="U698" s="3529"/>
      <c r="V698" s="3531"/>
      <c r="W698" s="3899"/>
      <c r="Y698" s="1"/>
      <c r="Z698" s="3529"/>
      <c r="AA698" s="3531"/>
      <c r="AB698" s="3899"/>
      <c r="AC698" s="3890"/>
      <c r="AD698" s="3890"/>
      <c r="AE698" s="3890"/>
      <c r="AF698" s="3890"/>
      <c r="AG698" s="1"/>
      <c r="AH698" s="1"/>
      <c r="AI698" s="1"/>
      <c r="AJ698" s="1"/>
    </row>
    <row r="699" spans="1:36" s="3" customFormat="1">
      <c r="A699" s="1"/>
      <c r="B699" s="1"/>
      <c r="E699" s="3527"/>
      <c r="F699" s="1"/>
      <c r="G699" s="1"/>
      <c r="H699" s="1"/>
      <c r="I699" s="1"/>
      <c r="J699" s="1"/>
      <c r="K699" s="1"/>
      <c r="L699" s="3899"/>
      <c r="M699" s="1"/>
      <c r="N699" s="1"/>
      <c r="O699" s="1"/>
      <c r="P699" s="1"/>
      <c r="Q699" s="1"/>
      <c r="R699" s="3899"/>
      <c r="T699" s="1"/>
      <c r="U699" s="3529"/>
      <c r="V699" s="3531"/>
      <c r="W699" s="3899"/>
      <c r="Y699" s="1"/>
      <c r="Z699" s="3529"/>
      <c r="AA699" s="3531"/>
      <c r="AB699" s="3899"/>
      <c r="AC699" s="3890"/>
      <c r="AD699" s="3890"/>
      <c r="AE699" s="3890"/>
      <c r="AF699" s="3890"/>
      <c r="AG699" s="1"/>
      <c r="AH699" s="1"/>
      <c r="AI699" s="1"/>
      <c r="AJ699" s="1"/>
    </row>
    <row r="700" spans="1:36" s="3" customFormat="1">
      <c r="A700" s="1"/>
      <c r="B700" s="1"/>
      <c r="E700" s="3527"/>
      <c r="F700" s="1"/>
      <c r="G700" s="1"/>
      <c r="H700" s="1"/>
      <c r="I700" s="1"/>
      <c r="J700" s="1"/>
      <c r="K700" s="1"/>
      <c r="L700" s="3899"/>
      <c r="M700" s="1"/>
      <c r="N700" s="1"/>
      <c r="O700" s="1"/>
      <c r="P700" s="1"/>
      <c r="Q700" s="1"/>
      <c r="R700" s="3899"/>
      <c r="T700" s="1"/>
      <c r="U700" s="3529"/>
      <c r="V700" s="3531"/>
      <c r="W700" s="3899"/>
      <c r="Y700" s="1"/>
      <c r="Z700" s="3529"/>
      <c r="AA700" s="3531"/>
      <c r="AB700" s="3899"/>
      <c r="AC700" s="3890"/>
      <c r="AD700" s="3890"/>
      <c r="AE700" s="3890"/>
      <c r="AF700" s="3890"/>
      <c r="AG700" s="1"/>
      <c r="AH700" s="1"/>
      <c r="AI700" s="1"/>
      <c r="AJ700" s="1"/>
    </row>
    <row r="701" spans="1:36" s="3" customFormat="1">
      <c r="A701" s="1"/>
      <c r="B701" s="1"/>
      <c r="E701" s="3527"/>
      <c r="F701" s="1"/>
      <c r="G701" s="1"/>
      <c r="H701" s="1"/>
      <c r="I701" s="1"/>
      <c r="J701" s="1"/>
      <c r="K701" s="1"/>
      <c r="L701" s="3899"/>
      <c r="M701" s="1"/>
      <c r="N701" s="1"/>
      <c r="O701" s="1"/>
      <c r="P701" s="1"/>
      <c r="Q701" s="1"/>
      <c r="R701" s="3899"/>
      <c r="T701" s="1"/>
      <c r="U701" s="3529"/>
      <c r="V701" s="3531"/>
      <c r="W701" s="3899"/>
      <c r="Y701" s="1"/>
      <c r="Z701" s="3529"/>
      <c r="AA701" s="3531"/>
      <c r="AB701" s="3899"/>
      <c r="AC701" s="3890"/>
      <c r="AD701" s="3890"/>
      <c r="AE701" s="3890"/>
      <c r="AF701" s="3890"/>
      <c r="AG701" s="1"/>
      <c r="AH701" s="1"/>
      <c r="AI701" s="1"/>
      <c r="AJ701" s="1"/>
    </row>
    <row r="702" spans="1:36" s="3" customFormat="1">
      <c r="A702" s="1"/>
      <c r="B702" s="1"/>
      <c r="E702" s="3527"/>
      <c r="F702" s="1"/>
      <c r="G702" s="1"/>
      <c r="H702" s="1"/>
      <c r="I702" s="1"/>
      <c r="J702" s="1"/>
      <c r="K702" s="1"/>
      <c r="L702" s="3899"/>
      <c r="M702" s="1"/>
      <c r="N702" s="1"/>
      <c r="O702" s="1"/>
      <c r="P702" s="1"/>
      <c r="Q702" s="1"/>
      <c r="R702" s="3899"/>
      <c r="T702" s="1"/>
      <c r="U702" s="3529"/>
      <c r="V702" s="3531"/>
      <c r="W702" s="3899"/>
      <c r="Y702" s="1"/>
      <c r="Z702" s="3529"/>
      <c r="AA702" s="3531"/>
      <c r="AB702" s="3899"/>
      <c r="AC702" s="3890"/>
      <c r="AD702" s="3890"/>
      <c r="AE702" s="3890"/>
      <c r="AF702" s="3890"/>
      <c r="AG702" s="1"/>
      <c r="AH702" s="1"/>
      <c r="AI702" s="1"/>
      <c r="AJ702" s="1"/>
    </row>
    <row r="703" spans="1:36" s="3" customFormat="1">
      <c r="A703" s="1"/>
      <c r="B703" s="1"/>
      <c r="E703" s="3527"/>
      <c r="F703" s="1"/>
      <c r="G703" s="1"/>
      <c r="H703" s="1"/>
      <c r="I703" s="1"/>
      <c r="J703" s="1"/>
      <c r="K703" s="1"/>
      <c r="L703" s="3899"/>
      <c r="M703" s="1"/>
      <c r="N703" s="1"/>
      <c r="O703" s="1"/>
      <c r="P703" s="1"/>
      <c r="Q703" s="1"/>
      <c r="R703" s="3899"/>
      <c r="T703" s="1"/>
      <c r="U703" s="3529"/>
      <c r="V703" s="3531"/>
      <c r="W703" s="3899"/>
      <c r="Y703" s="1"/>
      <c r="Z703" s="3529"/>
      <c r="AA703" s="3531"/>
      <c r="AB703" s="3899"/>
      <c r="AC703" s="3890"/>
      <c r="AD703" s="3890"/>
      <c r="AE703" s="3890"/>
      <c r="AF703" s="3890"/>
      <c r="AG703" s="1"/>
      <c r="AH703" s="1"/>
      <c r="AI703" s="1"/>
      <c r="AJ703" s="1"/>
    </row>
    <row r="704" spans="1:36" s="3" customFormat="1">
      <c r="A704" s="1"/>
      <c r="B704" s="1"/>
      <c r="E704" s="3527"/>
      <c r="F704" s="1"/>
      <c r="G704" s="1"/>
      <c r="H704" s="1"/>
      <c r="I704" s="1"/>
      <c r="J704" s="1"/>
      <c r="K704" s="1"/>
      <c r="L704" s="3899"/>
      <c r="M704" s="1"/>
      <c r="N704" s="1"/>
      <c r="O704" s="1"/>
      <c r="P704" s="1"/>
      <c r="Q704" s="1"/>
      <c r="R704" s="3899"/>
      <c r="T704" s="1"/>
      <c r="U704" s="3529"/>
      <c r="V704" s="3531"/>
      <c r="W704" s="3899"/>
      <c r="Y704" s="1"/>
      <c r="Z704" s="3529"/>
      <c r="AA704" s="3531"/>
      <c r="AB704" s="3899"/>
      <c r="AC704" s="3890"/>
      <c r="AD704" s="3890"/>
      <c r="AE704" s="3890"/>
      <c r="AF704" s="3890"/>
      <c r="AG704" s="1"/>
      <c r="AH704" s="1"/>
      <c r="AI704" s="1"/>
      <c r="AJ704" s="1"/>
    </row>
    <row r="705" spans="1:36" s="3" customFormat="1">
      <c r="A705" s="1"/>
      <c r="B705" s="1"/>
      <c r="E705" s="3527"/>
      <c r="F705" s="1"/>
      <c r="G705" s="1"/>
      <c r="H705" s="1"/>
      <c r="I705" s="1"/>
      <c r="J705" s="1"/>
      <c r="K705" s="1"/>
      <c r="L705" s="3899"/>
      <c r="M705" s="1"/>
      <c r="N705" s="1"/>
      <c r="O705" s="1"/>
      <c r="P705" s="1"/>
      <c r="Q705" s="1"/>
      <c r="R705" s="3899"/>
      <c r="T705" s="1"/>
      <c r="U705" s="3529"/>
      <c r="V705" s="3531"/>
      <c r="W705" s="3899"/>
      <c r="Y705" s="1"/>
      <c r="Z705" s="3529"/>
      <c r="AA705" s="3531"/>
      <c r="AB705" s="3899"/>
      <c r="AC705" s="3890"/>
      <c r="AD705" s="3890"/>
      <c r="AE705" s="3890"/>
      <c r="AF705" s="3890"/>
      <c r="AG705" s="1"/>
      <c r="AH705" s="1"/>
      <c r="AI705" s="1"/>
      <c r="AJ705" s="1"/>
    </row>
    <row r="706" spans="1:36" s="3" customFormat="1">
      <c r="A706" s="1"/>
      <c r="B706" s="1"/>
      <c r="E706" s="3527"/>
      <c r="F706" s="1"/>
      <c r="G706" s="1"/>
      <c r="H706" s="1"/>
      <c r="I706" s="1"/>
      <c r="J706" s="1"/>
      <c r="K706" s="1"/>
      <c r="L706" s="3899"/>
      <c r="M706" s="1"/>
      <c r="N706" s="1"/>
      <c r="O706" s="1"/>
      <c r="P706" s="1"/>
      <c r="Q706" s="1"/>
      <c r="R706" s="3899"/>
      <c r="T706" s="1"/>
      <c r="U706" s="3529"/>
      <c r="V706" s="3531"/>
      <c r="W706" s="3899"/>
      <c r="Y706" s="1"/>
      <c r="Z706" s="3529"/>
      <c r="AA706" s="3531"/>
      <c r="AB706" s="3899"/>
      <c r="AC706" s="3890"/>
      <c r="AD706" s="3890"/>
      <c r="AE706" s="3890"/>
      <c r="AF706" s="3890"/>
      <c r="AG706" s="1"/>
      <c r="AH706" s="1"/>
      <c r="AI706" s="1"/>
      <c r="AJ706" s="1"/>
    </row>
    <row r="707" spans="1:36" s="3" customFormat="1">
      <c r="A707" s="1"/>
      <c r="B707" s="1"/>
      <c r="E707" s="3527"/>
      <c r="F707" s="1"/>
      <c r="G707" s="1"/>
      <c r="H707" s="1"/>
      <c r="I707" s="1"/>
      <c r="J707" s="1"/>
      <c r="K707" s="1"/>
      <c r="L707" s="3899"/>
      <c r="M707" s="1"/>
      <c r="N707" s="1"/>
      <c r="O707" s="1"/>
      <c r="P707" s="1"/>
      <c r="Q707" s="1"/>
      <c r="R707" s="3899"/>
      <c r="T707" s="1"/>
      <c r="U707" s="3529"/>
      <c r="V707" s="3531"/>
      <c r="W707" s="3899"/>
      <c r="Y707" s="1"/>
      <c r="Z707" s="3529"/>
      <c r="AA707" s="3531"/>
      <c r="AB707" s="3899"/>
      <c r="AC707" s="3890"/>
      <c r="AD707" s="3890"/>
      <c r="AE707" s="3890"/>
      <c r="AF707" s="3890"/>
      <c r="AG707" s="1"/>
      <c r="AH707" s="1"/>
      <c r="AI707" s="1"/>
      <c r="AJ707" s="1"/>
    </row>
    <row r="708" spans="1:36" s="3" customFormat="1">
      <c r="A708" s="1"/>
      <c r="B708" s="1"/>
      <c r="E708" s="3527"/>
      <c r="F708" s="1"/>
      <c r="G708" s="1"/>
      <c r="H708" s="1"/>
      <c r="I708" s="1"/>
      <c r="J708" s="1"/>
      <c r="K708" s="1"/>
      <c r="L708" s="3899"/>
      <c r="M708" s="1"/>
      <c r="N708" s="1"/>
      <c r="O708" s="1"/>
      <c r="P708" s="1"/>
      <c r="Q708" s="1"/>
      <c r="R708" s="3899"/>
      <c r="T708" s="1"/>
      <c r="U708" s="3529"/>
      <c r="V708" s="3531"/>
      <c r="W708" s="3899"/>
      <c r="Y708" s="1"/>
      <c r="Z708" s="3529"/>
      <c r="AA708" s="3531"/>
      <c r="AB708" s="3899"/>
      <c r="AC708" s="3890"/>
      <c r="AD708" s="3890"/>
      <c r="AE708" s="3890"/>
      <c r="AF708" s="3890"/>
      <c r="AG708" s="1"/>
      <c r="AH708" s="1"/>
      <c r="AI708" s="1"/>
      <c r="AJ708" s="1"/>
    </row>
    <row r="709" spans="1:36" s="3" customFormat="1">
      <c r="A709" s="1"/>
      <c r="B709" s="1"/>
      <c r="E709" s="3527"/>
      <c r="F709" s="1"/>
      <c r="G709" s="1"/>
      <c r="H709" s="1"/>
      <c r="I709" s="1"/>
      <c r="J709" s="1"/>
      <c r="K709" s="1"/>
      <c r="L709" s="3899"/>
      <c r="M709" s="1"/>
      <c r="N709" s="1"/>
      <c r="O709" s="1"/>
      <c r="P709" s="1"/>
      <c r="Q709" s="1"/>
      <c r="R709" s="3899"/>
      <c r="T709" s="1"/>
      <c r="U709" s="3529"/>
      <c r="V709" s="3531"/>
      <c r="W709" s="3899"/>
      <c r="Y709" s="1"/>
      <c r="Z709" s="3529"/>
      <c r="AA709" s="3531"/>
      <c r="AB709" s="3899"/>
      <c r="AC709" s="3890"/>
      <c r="AD709" s="3890"/>
      <c r="AE709" s="3890"/>
      <c r="AF709" s="3890"/>
      <c r="AG709" s="1"/>
      <c r="AH709" s="1"/>
      <c r="AI709" s="1"/>
      <c r="AJ709" s="1"/>
    </row>
    <row r="710" spans="1:36" s="3" customFormat="1">
      <c r="A710" s="1"/>
      <c r="B710" s="1"/>
      <c r="E710" s="3527"/>
      <c r="F710" s="1"/>
      <c r="G710" s="1"/>
      <c r="H710" s="1"/>
      <c r="I710" s="1"/>
      <c r="J710" s="1"/>
      <c r="K710" s="1"/>
      <c r="L710" s="3899"/>
      <c r="M710" s="1"/>
      <c r="N710" s="1"/>
      <c r="O710" s="1"/>
      <c r="P710" s="1"/>
      <c r="Q710" s="1"/>
      <c r="R710" s="3899"/>
      <c r="T710" s="1"/>
      <c r="U710" s="3529"/>
      <c r="V710" s="3531"/>
      <c r="W710" s="3899"/>
      <c r="Y710" s="1"/>
      <c r="Z710" s="3529"/>
      <c r="AA710" s="3531"/>
      <c r="AB710" s="3899"/>
      <c r="AC710" s="3890"/>
      <c r="AD710" s="3890"/>
      <c r="AE710" s="3890"/>
      <c r="AF710" s="3890"/>
      <c r="AG710" s="1"/>
      <c r="AH710" s="1"/>
      <c r="AI710" s="1"/>
      <c r="AJ710" s="1"/>
    </row>
    <row r="711" spans="1:36" s="3" customFormat="1">
      <c r="A711" s="1"/>
      <c r="B711" s="1"/>
      <c r="E711" s="3527"/>
      <c r="F711" s="1"/>
      <c r="G711" s="1"/>
      <c r="H711" s="1"/>
      <c r="I711" s="1"/>
      <c r="J711" s="1"/>
      <c r="K711" s="1"/>
      <c r="L711" s="3899"/>
      <c r="M711" s="1"/>
      <c r="N711" s="1"/>
      <c r="O711" s="1"/>
      <c r="P711" s="1"/>
      <c r="Q711" s="1"/>
      <c r="R711" s="3899"/>
      <c r="T711" s="1"/>
      <c r="U711" s="3529"/>
      <c r="V711" s="3531"/>
      <c r="W711" s="3899"/>
      <c r="Y711" s="1"/>
      <c r="Z711" s="3529"/>
      <c r="AA711" s="3531"/>
      <c r="AB711" s="3899"/>
      <c r="AC711" s="3890"/>
      <c r="AD711" s="3890"/>
      <c r="AE711" s="3890"/>
      <c r="AF711" s="3890"/>
      <c r="AG711" s="1"/>
      <c r="AH711" s="1"/>
      <c r="AI711" s="1"/>
      <c r="AJ711" s="1"/>
    </row>
    <row r="712" spans="1:36" s="3" customFormat="1">
      <c r="A712" s="1"/>
      <c r="B712" s="1"/>
      <c r="E712" s="3527"/>
      <c r="F712" s="1"/>
      <c r="G712" s="1"/>
      <c r="H712" s="1"/>
      <c r="I712" s="1"/>
      <c r="J712" s="1"/>
      <c r="K712" s="1"/>
      <c r="L712" s="3899"/>
      <c r="M712" s="1"/>
      <c r="N712" s="1"/>
      <c r="O712" s="1"/>
      <c r="P712" s="1"/>
      <c r="Q712" s="1"/>
      <c r="R712" s="3899"/>
      <c r="T712" s="1"/>
      <c r="U712" s="3529"/>
      <c r="V712" s="3531"/>
      <c r="W712" s="3899"/>
      <c r="Y712" s="1"/>
      <c r="Z712" s="3529"/>
      <c r="AA712" s="3531"/>
      <c r="AB712" s="3899"/>
      <c r="AC712" s="3890"/>
      <c r="AD712" s="3890"/>
      <c r="AE712" s="3890"/>
      <c r="AF712" s="3890"/>
      <c r="AG712" s="1"/>
      <c r="AH712" s="1"/>
      <c r="AI712" s="1"/>
      <c r="AJ712" s="1"/>
    </row>
    <row r="713" spans="1:36" s="3" customFormat="1">
      <c r="A713" s="1"/>
      <c r="B713" s="1"/>
      <c r="E713" s="3527"/>
      <c r="F713" s="1"/>
      <c r="G713" s="1"/>
      <c r="H713" s="1"/>
      <c r="I713" s="1"/>
      <c r="J713" s="1"/>
      <c r="K713" s="1"/>
      <c r="L713" s="3899"/>
      <c r="M713" s="1"/>
      <c r="N713" s="1"/>
      <c r="O713" s="1"/>
      <c r="P713" s="1"/>
      <c r="Q713" s="1"/>
      <c r="R713" s="3899"/>
      <c r="T713" s="1"/>
      <c r="U713" s="3529"/>
      <c r="V713" s="3531"/>
      <c r="W713" s="3899"/>
      <c r="Y713" s="1"/>
      <c r="Z713" s="3529"/>
      <c r="AA713" s="3531"/>
      <c r="AB713" s="3899"/>
      <c r="AC713" s="3890"/>
      <c r="AD713" s="3890"/>
      <c r="AE713" s="3890"/>
      <c r="AF713" s="3890"/>
      <c r="AG713" s="1"/>
      <c r="AH713" s="1"/>
      <c r="AI713" s="1"/>
      <c r="AJ713" s="1"/>
    </row>
    <row r="714" spans="1:36" s="3" customFormat="1">
      <c r="A714" s="1"/>
      <c r="B714" s="1"/>
      <c r="E714" s="3527"/>
      <c r="F714" s="1"/>
      <c r="G714" s="1"/>
      <c r="H714" s="1"/>
      <c r="I714" s="1"/>
      <c r="J714" s="1"/>
      <c r="K714" s="1"/>
      <c r="L714" s="3899"/>
      <c r="M714" s="1"/>
      <c r="N714" s="1"/>
      <c r="O714" s="1"/>
      <c r="P714" s="1"/>
      <c r="Q714" s="1"/>
      <c r="R714" s="3899"/>
      <c r="T714" s="1"/>
      <c r="U714" s="3529"/>
      <c r="V714" s="3531"/>
      <c r="W714" s="3899"/>
      <c r="Y714" s="1"/>
      <c r="Z714" s="3529"/>
      <c r="AA714" s="3531"/>
      <c r="AB714" s="3899"/>
      <c r="AC714" s="3890"/>
      <c r="AD714" s="3890"/>
      <c r="AE714" s="3890"/>
      <c r="AF714" s="3890"/>
      <c r="AG714" s="1"/>
      <c r="AH714" s="1"/>
      <c r="AI714" s="1"/>
      <c r="AJ714" s="1"/>
    </row>
    <row r="715" spans="1:36" s="3" customFormat="1">
      <c r="A715" s="1"/>
      <c r="B715" s="1"/>
      <c r="E715" s="3527"/>
      <c r="F715" s="1"/>
      <c r="G715" s="1"/>
      <c r="H715" s="1"/>
      <c r="I715" s="1"/>
      <c r="J715" s="1"/>
      <c r="K715" s="1"/>
      <c r="L715" s="3899"/>
      <c r="M715" s="1"/>
      <c r="N715" s="1"/>
      <c r="O715" s="1"/>
      <c r="P715" s="1"/>
      <c r="Q715" s="1"/>
      <c r="R715" s="3899"/>
      <c r="T715" s="1"/>
      <c r="U715" s="3529"/>
      <c r="V715" s="3531"/>
      <c r="W715" s="3899"/>
      <c r="Y715" s="1"/>
      <c r="Z715" s="3529"/>
      <c r="AA715" s="3531"/>
      <c r="AB715" s="3899"/>
      <c r="AC715" s="3890"/>
      <c r="AD715" s="3890"/>
      <c r="AE715" s="3890"/>
      <c r="AF715" s="3890"/>
      <c r="AG715" s="1"/>
      <c r="AH715" s="1"/>
      <c r="AI715" s="1"/>
      <c r="AJ715" s="1"/>
    </row>
    <row r="716" spans="1:36" s="3" customFormat="1">
      <c r="A716" s="1"/>
      <c r="B716" s="1"/>
      <c r="E716" s="3527"/>
      <c r="F716" s="1"/>
      <c r="G716" s="1"/>
      <c r="H716" s="1"/>
      <c r="I716" s="1"/>
      <c r="J716" s="1"/>
      <c r="K716" s="1"/>
      <c r="L716" s="3899"/>
      <c r="M716" s="1"/>
      <c r="N716" s="1"/>
      <c r="O716" s="1"/>
      <c r="P716" s="1"/>
      <c r="Q716" s="1"/>
      <c r="R716" s="3899"/>
      <c r="T716" s="1"/>
      <c r="U716" s="3529"/>
      <c r="V716" s="3531"/>
      <c r="W716" s="3899"/>
      <c r="Y716" s="1"/>
      <c r="Z716" s="3529"/>
      <c r="AA716" s="3531"/>
      <c r="AB716" s="3899"/>
      <c r="AC716" s="3890"/>
      <c r="AD716" s="3890"/>
      <c r="AE716" s="3890"/>
      <c r="AF716" s="3890"/>
      <c r="AG716" s="1"/>
      <c r="AH716" s="1"/>
      <c r="AI716" s="1"/>
      <c r="AJ716" s="1"/>
    </row>
    <row r="717" spans="1:36" s="3" customFormat="1">
      <c r="A717" s="1"/>
      <c r="B717" s="1"/>
      <c r="E717" s="3527"/>
      <c r="F717" s="1"/>
      <c r="G717" s="1"/>
      <c r="H717" s="1"/>
      <c r="I717" s="1"/>
      <c r="J717" s="1"/>
      <c r="K717" s="1"/>
      <c r="L717" s="3899"/>
      <c r="M717" s="1"/>
      <c r="N717" s="1"/>
      <c r="O717" s="1"/>
      <c r="P717" s="1"/>
      <c r="Q717" s="1"/>
      <c r="R717" s="3899"/>
      <c r="T717" s="1"/>
      <c r="U717" s="3529"/>
      <c r="V717" s="3531"/>
      <c r="W717" s="3899"/>
      <c r="Y717" s="1"/>
      <c r="Z717" s="3529"/>
      <c r="AA717" s="3531"/>
      <c r="AB717" s="3899"/>
      <c r="AC717" s="3890"/>
      <c r="AD717" s="3890"/>
      <c r="AE717" s="3890"/>
      <c r="AF717" s="3890"/>
      <c r="AG717" s="1"/>
      <c r="AH717" s="1"/>
      <c r="AI717" s="1"/>
      <c r="AJ717" s="1"/>
    </row>
    <row r="718" spans="1:36" s="3" customFormat="1">
      <c r="A718" s="1"/>
      <c r="B718" s="1"/>
      <c r="E718" s="3527"/>
      <c r="F718" s="1"/>
      <c r="G718" s="1"/>
      <c r="H718" s="1"/>
      <c r="I718" s="1"/>
      <c r="J718" s="1"/>
      <c r="K718" s="1"/>
      <c r="L718" s="3899"/>
      <c r="M718" s="1"/>
      <c r="N718" s="1"/>
      <c r="O718" s="1"/>
      <c r="P718" s="1"/>
      <c r="Q718" s="1"/>
      <c r="R718" s="3899"/>
      <c r="T718" s="1"/>
      <c r="U718" s="3529"/>
      <c r="V718" s="3531"/>
      <c r="W718" s="3899"/>
      <c r="Y718" s="1"/>
      <c r="Z718" s="3529"/>
      <c r="AA718" s="3531"/>
      <c r="AB718" s="3899"/>
      <c r="AC718" s="3890"/>
      <c r="AD718" s="3890"/>
      <c r="AE718" s="3890"/>
      <c r="AF718" s="3890"/>
      <c r="AG718" s="1"/>
      <c r="AH718" s="1"/>
      <c r="AI718" s="1"/>
      <c r="AJ718" s="1"/>
    </row>
    <row r="719" spans="1:36" s="3" customFormat="1">
      <c r="A719" s="1"/>
      <c r="B719" s="1"/>
      <c r="E719" s="3527"/>
      <c r="F719" s="1"/>
      <c r="G719" s="1"/>
      <c r="H719" s="1"/>
      <c r="I719" s="1"/>
      <c r="J719" s="1"/>
      <c r="K719" s="1"/>
      <c r="L719" s="3899"/>
      <c r="M719" s="1"/>
      <c r="N719" s="1"/>
      <c r="O719" s="1"/>
      <c r="P719" s="1"/>
      <c r="Q719" s="1"/>
      <c r="R719" s="3899"/>
      <c r="T719" s="1"/>
      <c r="U719" s="3529"/>
      <c r="V719" s="3531"/>
      <c r="W719" s="3899"/>
      <c r="Y719" s="1"/>
      <c r="Z719" s="3529"/>
      <c r="AA719" s="3531"/>
      <c r="AB719" s="3899"/>
      <c r="AC719" s="3890"/>
      <c r="AD719" s="3890"/>
      <c r="AE719" s="3890"/>
      <c r="AF719" s="3890"/>
      <c r="AG719" s="1"/>
      <c r="AH719" s="1"/>
      <c r="AI719" s="1"/>
      <c r="AJ719" s="1"/>
    </row>
    <row r="720" spans="1:36" s="3" customFormat="1">
      <c r="A720" s="1"/>
      <c r="B720" s="1"/>
      <c r="E720" s="3527"/>
      <c r="F720" s="1"/>
      <c r="G720" s="1"/>
      <c r="H720" s="1"/>
      <c r="I720" s="1"/>
      <c r="J720" s="1"/>
      <c r="K720" s="1"/>
      <c r="L720" s="3899"/>
      <c r="M720" s="1"/>
      <c r="N720" s="1"/>
      <c r="O720" s="1"/>
      <c r="P720" s="1"/>
      <c r="Q720" s="1"/>
      <c r="R720" s="3899"/>
      <c r="T720" s="1"/>
      <c r="U720" s="3529"/>
      <c r="V720" s="3531"/>
      <c r="W720" s="3899"/>
      <c r="Y720" s="1"/>
      <c r="Z720" s="3529"/>
      <c r="AA720" s="3531"/>
      <c r="AB720" s="3899"/>
      <c r="AC720" s="3890"/>
      <c r="AD720" s="3890"/>
      <c r="AE720" s="3890"/>
      <c r="AF720" s="3890"/>
      <c r="AG720" s="1"/>
      <c r="AH720" s="1"/>
      <c r="AI720" s="1"/>
      <c r="AJ720" s="1"/>
    </row>
    <row r="721" spans="1:36" s="3" customFormat="1">
      <c r="A721" s="1"/>
      <c r="B721" s="1"/>
      <c r="E721" s="3527"/>
      <c r="F721" s="1"/>
      <c r="G721" s="1"/>
      <c r="H721" s="1"/>
      <c r="I721" s="1"/>
      <c r="J721" s="1"/>
      <c r="K721" s="1"/>
      <c r="L721" s="3899"/>
      <c r="M721" s="1"/>
      <c r="N721" s="1"/>
      <c r="O721" s="1"/>
      <c r="P721" s="1"/>
      <c r="Q721" s="1"/>
      <c r="R721" s="3899"/>
      <c r="T721" s="1"/>
      <c r="U721" s="3529"/>
      <c r="V721" s="3531"/>
      <c r="W721" s="3899"/>
      <c r="Y721" s="1"/>
      <c r="Z721" s="3529"/>
      <c r="AA721" s="3531"/>
      <c r="AB721" s="3899"/>
      <c r="AC721" s="3890"/>
      <c r="AD721" s="3890"/>
      <c r="AE721" s="3890"/>
      <c r="AF721" s="3890"/>
      <c r="AG721" s="1"/>
      <c r="AH721" s="1"/>
      <c r="AI721" s="1"/>
      <c r="AJ721" s="1"/>
    </row>
    <row r="722" spans="1:36" s="3" customFormat="1">
      <c r="A722" s="1"/>
      <c r="B722" s="1"/>
      <c r="E722" s="3527"/>
      <c r="F722" s="1"/>
      <c r="G722" s="1"/>
      <c r="H722" s="1"/>
      <c r="I722" s="1"/>
      <c r="J722" s="1"/>
      <c r="K722" s="1"/>
      <c r="L722" s="3899"/>
      <c r="M722" s="1"/>
      <c r="N722" s="1"/>
      <c r="O722" s="1"/>
      <c r="P722" s="1"/>
      <c r="Q722" s="1"/>
      <c r="R722" s="3899"/>
      <c r="T722" s="1"/>
      <c r="U722" s="3529"/>
      <c r="V722" s="3531"/>
      <c r="W722" s="3899"/>
      <c r="Y722" s="1"/>
      <c r="Z722" s="3529"/>
      <c r="AA722" s="3531"/>
      <c r="AB722" s="3899"/>
      <c r="AC722" s="3890"/>
      <c r="AD722" s="3890"/>
      <c r="AE722" s="3890"/>
      <c r="AF722" s="3890"/>
      <c r="AG722" s="1"/>
      <c r="AH722" s="1"/>
      <c r="AI722" s="1"/>
      <c r="AJ722" s="1"/>
    </row>
    <row r="723" spans="1:36" s="3" customFormat="1">
      <c r="A723" s="1"/>
      <c r="B723" s="1"/>
      <c r="E723" s="3527"/>
      <c r="F723" s="1"/>
      <c r="G723" s="1"/>
      <c r="H723" s="1"/>
      <c r="I723" s="1"/>
      <c r="J723" s="1"/>
      <c r="K723" s="1"/>
      <c r="L723" s="3899"/>
      <c r="M723" s="1"/>
      <c r="N723" s="1"/>
      <c r="O723" s="1"/>
      <c r="P723" s="1"/>
      <c r="Q723" s="1"/>
      <c r="R723" s="3899"/>
      <c r="T723" s="1"/>
      <c r="U723" s="3529"/>
      <c r="V723" s="3531"/>
      <c r="W723" s="3899"/>
      <c r="Y723" s="1"/>
      <c r="Z723" s="3529"/>
      <c r="AA723" s="3531"/>
      <c r="AB723" s="3899"/>
      <c r="AC723" s="3890"/>
      <c r="AD723" s="3890"/>
      <c r="AE723" s="3890"/>
      <c r="AF723" s="3890"/>
      <c r="AG723" s="1"/>
      <c r="AH723" s="1"/>
      <c r="AI723" s="1"/>
      <c r="AJ723" s="1"/>
    </row>
    <row r="724" spans="1:36" s="3" customFormat="1">
      <c r="A724" s="1"/>
      <c r="B724" s="1"/>
      <c r="E724" s="3527"/>
      <c r="F724" s="1"/>
      <c r="G724" s="1"/>
      <c r="H724" s="1"/>
      <c r="I724" s="1"/>
      <c r="J724" s="1"/>
      <c r="K724" s="1"/>
      <c r="L724" s="3899"/>
      <c r="M724" s="1"/>
      <c r="N724" s="1"/>
      <c r="O724" s="1"/>
      <c r="P724" s="1"/>
      <c r="Q724" s="1"/>
      <c r="R724" s="3899"/>
      <c r="T724" s="1"/>
      <c r="U724" s="3529"/>
      <c r="V724" s="3531"/>
      <c r="W724" s="3899"/>
      <c r="Y724" s="1"/>
      <c r="Z724" s="3529"/>
      <c r="AA724" s="3531"/>
      <c r="AB724" s="3899"/>
      <c r="AC724" s="3890"/>
      <c r="AD724" s="3890"/>
      <c r="AE724" s="3890"/>
      <c r="AF724" s="3890"/>
      <c r="AG724" s="1"/>
      <c r="AH724" s="1"/>
      <c r="AI724" s="1"/>
      <c r="AJ724" s="1"/>
    </row>
    <row r="725" spans="1:36" s="3" customFormat="1">
      <c r="A725" s="1"/>
      <c r="B725" s="1"/>
      <c r="E725" s="3527"/>
      <c r="F725" s="1"/>
      <c r="G725" s="1"/>
      <c r="H725" s="1"/>
      <c r="I725" s="1"/>
      <c r="J725" s="1"/>
      <c r="K725" s="1"/>
      <c r="L725" s="3899"/>
      <c r="M725" s="1"/>
      <c r="N725" s="1"/>
      <c r="O725" s="1"/>
      <c r="P725" s="1"/>
      <c r="Q725" s="1"/>
      <c r="R725" s="3899"/>
      <c r="T725" s="1"/>
      <c r="U725" s="3529"/>
      <c r="V725" s="3531"/>
      <c r="W725" s="3899"/>
      <c r="Y725" s="1"/>
      <c r="Z725" s="3529"/>
      <c r="AA725" s="3531"/>
      <c r="AB725" s="3899"/>
      <c r="AC725" s="3890"/>
      <c r="AD725" s="3890"/>
      <c r="AE725" s="3890"/>
      <c r="AF725" s="3890"/>
      <c r="AG725" s="1"/>
      <c r="AH725" s="1"/>
      <c r="AI725" s="1"/>
      <c r="AJ725" s="1"/>
    </row>
    <row r="726" spans="1:36" s="3" customFormat="1">
      <c r="A726" s="1"/>
      <c r="B726" s="1"/>
      <c r="E726" s="3527"/>
      <c r="F726" s="1"/>
      <c r="G726" s="1"/>
      <c r="H726" s="1"/>
      <c r="I726" s="1"/>
      <c r="J726" s="1"/>
      <c r="K726" s="1"/>
      <c r="L726" s="3899"/>
      <c r="M726" s="1"/>
      <c r="N726" s="1"/>
      <c r="O726" s="1"/>
      <c r="P726" s="1"/>
      <c r="Q726" s="1"/>
      <c r="R726" s="3899"/>
      <c r="T726" s="1"/>
      <c r="U726" s="3529"/>
      <c r="V726" s="3531"/>
      <c r="W726" s="3899"/>
      <c r="Y726" s="1"/>
      <c r="Z726" s="3529"/>
      <c r="AA726" s="3531"/>
      <c r="AB726" s="3899"/>
      <c r="AC726" s="3890"/>
      <c r="AD726" s="3890"/>
      <c r="AE726" s="3890"/>
      <c r="AF726" s="3890"/>
      <c r="AG726" s="1"/>
      <c r="AH726" s="1"/>
      <c r="AI726" s="1"/>
      <c r="AJ726" s="1"/>
    </row>
    <row r="727" spans="1:36" s="3" customFormat="1">
      <c r="A727" s="1"/>
      <c r="B727" s="1"/>
      <c r="E727" s="3527"/>
      <c r="F727" s="1"/>
      <c r="G727" s="1"/>
      <c r="H727" s="1"/>
      <c r="I727" s="1"/>
      <c r="J727" s="1"/>
      <c r="K727" s="1"/>
      <c r="L727" s="3899"/>
      <c r="M727" s="1"/>
      <c r="N727" s="1"/>
      <c r="O727" s="1"/>
      <c r="P727" s="1"/>
      <c r="Q727" s="1"/>
      <c r="R727" s="3899"/>
      <c r="T727" s="1"/>
      <c r="U727" s="3529"/>
      <c r="V727" s="3531"/>
      <c r="W727" s="3899"/>
      <c r="Y727" s="1"/>
      <c r="Z727" s="3529"/>
      <c r="AA727" s="3531"/>
      <c r="AB727" s="3899"/>
      <c r="AC727" s="3890"/>
      <c r="AD727" s="3890"/>
      <c r="AE727" s="3890"/>
      <c r="AF727" s="3890"/>
      <c r="AG727" s="1"/>
      <c r="AH727" s="1"/>
      <c r="AI727" s="1"/>
      <c r="AJ727" s="1"/>
    </row>
    <row r="728" spans="1:36" s="3" customFormat="1">
      <c r="A728" s="1"/>
      <c r="B728" s="1"/>
      <c r="E728" s="3527"/>
      <c r="F728" s="1"/>
      <c r="G728" s="1"/>
      <c r="H728" s="1"/>
      <c r="I728" s="1"/>
      <c r="J728" s="1"/>
      <c r="K728" s="1"/>
      <c r="L728" s="3899"/>
      <c r="M728" s="1"/>
      <c r="N728" s="1"/>
      <c r="O728" s="1"/>
      <c r="P728" s="1"/>
      <c r="Q728" s="1"/>
      <c r="R728" s="3899"/>
      <c r="T728" s="1"/>
      <c r="U728" s="3529"/>
      <c r="V728" s="3531"/>
      <c r="W728" s="3899"/>
      <c r="Y728" s="1"/>
      <c r="Z728" s="3529"/>
      <c r="AA728" s="3531"/>
      <c r="AB728" s="3899"/>
      <c r="AC728" s="3890"/>
      <c r="AD728" s="3890"/>
      <c r="AE728" s="3890"/>
      <c r="AF728" s="3890"/>
      <c r="AG728" s="1"/>
      <c r="AH728" s="1"/>
      <c r="AI728" s="1"/>
      <c r="AJ728" s="1"/>
    </row>
    <row r="729" spans="1:36" s="3" customFormat="1">
      <c r="A729" s="1"/>
      <c r="B729" s="1"/>
      <c r="E729" s="3527"/>
      <c r="F729" s="1"/>
      <c r="G729" s="1"/>
      <c r="H729" s="1"/>
      <c r="I729" s="1"/>
      <c r="J729" s="1"/>
      <c r="K729" s="1"/>
      <c r="L729" s="3899"/>
      <c r="M729" s="1"/>
      <c r="N729" s="1"/>
      <c r="O729" s="1"/>
      <c r="P729" s="1"/>
      <c r="Q729" s="1"/>
      <c r="R729" s="3899"/>
      <c r="T729" s="1"/>
      <c r="U729" s="3529"/>
      <c r="V729" s="3531"/>
      <c r="W729" s="3899"/>
      <c r="Y729" s="1"/>
      <c r="Z729" s="3529"/>
      <c r="AA729" s="3531"/>
      <c r="AB729" s="3899"/>
      <c r="AC729" s="3890"/>
      <c r="AD729" s="3890"/>
      <c r="AE729" s="3890"/>
      <c r="AF729" s="3890"/>
      <c r="AG729" s="1"/>
      <c r="AH729" s="1"/>
      <c r="AI729" s="1"/>
      <c r="AJ729" s="1"/>
    </row>
    <row r="730" spans="1:36" s="3" customFormat="1">
      <c r="A730" s="1"/>
      <c r="B730" s="1"/>
      <c r="E730" s="3527"/>
      <c r="F730" s="1"/>
      <c r="G730" s="1"/>
      <c r="H730" s="1"/>
      <c r="I730" s="1"/>
      <c r="J730" s="1"/>
      <c r="K730" s="1"/>
      <c r="L730" s="3899"/>
      <c r="M730" s="1"/>
      <c r="N730" s="1"/>
      <c r="O730" s="1"/>
      <c r="P730" s="1"/>
      <c r="Q730" s="1"/>
      <c r="R730" s="3899"/>
      <c r="T730" s="1"/>
      <c r="U730" s="3529"/>
      <c r="V730" s="3531"/>
      <c r="W730" s="3899"/>
      <c r="Y730" s="1"/>
      <c r="Z730" s="3529"/>
      <c r="AA730" s="3531"/>
      <c r="AB730" s="3899"/>
      <c r="AC730" s="3890"/>
      <c r="AD730" s="3890"/>
      <c r="AE730" s="3890"/>
      <c r="AF730" s="3890"/>
      <c r="AG730" s="1"/>
      <c r="AH730" s="1"/>
      <c r="AI730" s="1"/>
      <c r="AJ730" s="1"/>
    </row>
    <row r="731" spans="1:36" s="3" customFormat="1">
      <c r="A731" s="1"/>
      <c r="B731" s="1"/>
      <c r="E731" s="3527"/>
      <c r="F731" s="1"/>
      <c r="G731" s="1"/>
      <c r="H731" s="1"/>
      <c r="I731" s="1"/>
      <c r="J731" s="1"/>
      <c r="K731" s="1"/>
      <c r="L731" s="3899"/>
      <c r="M731" s="1"/>
      <c r="N731" s="1"/>
      <c r="O731" s="1"/>
      <c r="P731" s="1"/>
      <c r="Q731" s="1"/>
      <c r="R731" s="3899"/>
      <c r="T731" s="1"/>
      <c r="U731" s="3529"/>
      <c r="V731" s="3531"/>
      <c r="W731" s="3899"/>
      <c r="Y731" s="1"/>
      <c r="Z731" s="3529"/>
      <c r="AA731" s="3531"/>
      <c r="AB731" s="3899"/>
      <c r="AC731" s="3890"/>
      <c r="AD731" s="3890"/>
      <c r="AE731" s="3890"/>
      <c r="AF731" s="3890"/>
      <c r="AG731" s="1"/>
      <c r="AH731" s="1"/>
      <c r="AI731" s="1"/>
      <c r="AJ731" s="1"/>
    </row>
    <row r="732" spans="1:36" s="3" customFormat="1">
      <c r="A732" s="1"/>
      <c r="B732" s="1"/>
      <c r="E732" s="3527"/>
      <c r="F732" s="1"/>
      <c r="G732" s="1"/>
      <c r="H732" s="1"/>
      <c r="I732" s="1"/>
      <c r="J732" s="1"/>
      <c r="K732" s="1"/>
      <c r="L732" s="3899"/>
      <c r="M732" s="1"/>
      <c r="N732" s="1"/>
      <c r="O732" s="1"/>
      <c r="P732" s="1"/>
      <c r="Q732" s="1"/>
      <c r="R732" s="3899"/>
      <c r="T732" s="1"/>
      <c r="U732" s="3529"/>
      <c r="V732" s="3531"/>
      <c r="W732" s="3899"/>
      <c r="Y732" s="1"/>
      <c r="Z732" s="3529"/>
      <c r="AA732" s="3531"/>
      <c r="AB732" s="3899"/>
      <c r="AC732" s="3890"/>
      <c r="AD732" s="3890"/>
      <c r="AE732" s="3890"/>
      <c r="AF732" s="3890"/>
      <c r="AG732" s="1"/>
      <c r="AH732" s="1"/>
      <c r="AI732" s="1"/>
      <c r="AJ732" s="1"/>
    </row>
    <row r="733" spans="1:36" s="3" customFormat="1">
      <c r="A733" s="1"/>
      <c r="B733" s="1"/>
      <c r="E733" s="3527"/>
      <c r="F733" s="1"/>
      <c r="G733" s="1"/>
      <c r="H733" s="1"/>
      <c r="I733" s="1"/>
      <c r="J733" s="1"/>
      <c r="K733" s="1"/>
      <c r="L733" s="3899"/>
      <c r="M733" s="1"/>
      <c r="N733" s="1"/>
      <c r="O733" s="1"/>
      <c r="P733" s="1"/>
      <c r="Q733" s="1"/>
      <c r="R733" s="3899"/>
      <c r="T733" s="1"/>
      <c r="U733" s="3529"/>
      <c r="V733" s="3531"/>
      <c r="W733" s="3899"/>
      <c r="Y733" s="1"/>
      <c r="Z733" s="3529"/>
      <c r="AA733" s="3531"/>
      <c r="AB733" s="3899"/>
      <c r="AC733" s="3890"/>
      <c r="AD733" s="3890"/>
      <c r="AE733" s="3890"/>
      <c r="AF733" s="3890"/>
      <c r="AG733" s="1"/>
      <c r="AH733" s="1"/>
      <c r="AI733" s="1"/>
      <c r="AJ733" s="1"/>
    </row>
    <row r="734" spans="1:36" s="3" customFormat="1">
      <c r="A734" s="1"/>
      <c r="B734" s="1"/>
      <c r="E734" s="3527"/>
      <c r="F734" s="1"/>
      <c r="G734" s="1"/>
      <c r="H734" s="1"/>
      <c r="I734" s="1"/>
      <c r="J734" s="1"/>
      <c r="K734" s="1"/>
      <c r="L734" s="3899"/>
      <c r="M734" s="1"/>
      <c r="N734" s="1"/>
      <c r="O734" s="1"/>
      <c r="P734" s="1"/>
      <c r="Q734" s="1"/>
      <c r="R734" s="3899"/>
      <c r="T734" s="1"/>
      <c r="U734" s="3529"/>
      <c r="V734" s="3531"/>
      <c r="W734" s="3899"/>
      <c r="Y734" s="1"/>
      <c r="Z734" s="3529"/>
      <c r="AA734" s="3531"/>
      <c r="AB734" s="3899"/>
      <c r="AC734" s="3890"/>
      <c r="AD734" s="3890"/>
      <c r="AE734" s="3890"/>
      <c r="AF734" s="3890"/>
      <c r="AG734" s="1"/>
      <c r="AH734" s="1"/>
      <c r="AI734" s="1"/>
      <c r="AJ734" s="1"/>
    </row>
    <row r="735" spans="1:36" s="3" customFormat="1">
      <c r="A735" s="1"/>
      <c r="B735" s="1"/>
      <c r="E735" s="3527"/>
      <c r="F735" s="1"/>
      <c r="G735" s="1"/>
      <c r="H735" s="1"/>
      <c r="I735" s="1"/>
      <c r="J735" s="1"/>
      <c r="K735" s="1"/>
      <c r="L735" s="3899"/>
      <c r="M735" s="1"/>
      <c r="N735" s="1"/>
      <c r="O735" s="1"/>
      <c r="P735" s="1"/>
      <c r="Q735" s="1"/>
      <c r="R735" s="3899"/>
      <c r="T735" s="1"/>
      <c r="U735" s="3529"/>
      <c r="V735" s="3531"/>
      <c r="W735" s="3899"/>
      <c r="Y735" s="1"/>
      <c r="Z735" s="3529"/>
      <c r="AA735" s="3531"/>
      <c r="AB735" s="3899"/>
      <c r="AC735" s="3890"/>
      <c r="AD735" s="3890"/>
      <c r="AE735" s="3890"/>
      <c r="AF735" s="3890"/>
      <c r="AG735" s="1"/>
      <c r="AH735" s="1"/>
      <c r="AI735" s="1"/>
      <c r="AJ735" s="1"/>
    </row>
    <row r="736" spans="1:36" s="3" customFormat="1">
      <c r="A736" s="1"/>
      <c r="B736" s="1"/>
      <c r="E736" s="3527"/>
      <c r="F736" s="1"/>
      <c r="G736" s="1"/>
      <c r="H736" s="1"/>
      <c r="I736" s="1"/>
      <c r="J736" s="1"/>
      <c r="K736" s="1"/>
      <c r="L736" s="3899"/>
      <c r="M736" s="1"/>
      <c r="N736" s="1"/>
      <c r="O736" s="1"/>
      <c r="P736" s="1"/>
      <c r="Q736" s="1"/>
      <c r="R736" s="3899"/>
      <c r="T736" s="1"/>
      <c r="U736" s="3529"/>
      <c r="V736" s="3531"/>
      <c r="W736" s="3899"/>
      <c r="Y736" s="1"/>
      <c r="Z736" s="3529"/>
      <c r="AA736" s="3531"/>
      <c r="AB736" s="3899"/>
      <c r="AC736" s="3890"/>
      <c r="AD736" s="3890"/>
      <c r="AE736" s="3890"/>
      <c r="AF736" s="3890"/>
      <c r="AG736" s="1"/>
      <c r="AH736" s="1"/>
      <c r="AI736" s="1"/>
      <c r="AJ736" s="1"/>
    </row>
    <row r="737" spans="1:36" s="3" customFormat="1">
      <c r="A737" s="1"/>
      <c r="B737" s="1"/>
      <c r="E737" s="3527"/>
      <c r="F737" s="1"/>
      <c r="G737" s="1"/>
      <c r="H737" s="1"/>
      <c r="I737" s="1"/>
      <c r="J737" s="1"/>
      <c r="K737" s="1"/>
      <c r="L737" s="3899"/>
      <c r="M737" s="1"/>
      <c r="N737" s="1"/>
      <c r="O737" s="1"/>
      <c r="P737" s="1"/>
      <c r="Q737" s="1"/>
      <c r="R737" s="3899"/>
      <c r="T737" s="1"/>
      <c r="U737" s="3529"/>
      <c r="V737" s="3531"/>
      <c r="W737" s="3899"/>
      <c r="Y737" s="1"/>
      <c r="Z737" s="3529"/>
      <c r="AA737" s="3531"/>
      <c r="AB737" s="3899"/>
      <c r="AC737" s="3890"/>
      <c r="AD737" s="3890"/>
      <c r="AE737" s="3890"/>
      <c r="AF737" s="3890"/>
      <c r="AG737" s="1"/>
      <c r="AH737" s="1"/>
      <c r="AI737" s="1"/>
      <c r="AJ737" s="1"/>
    </row>
    <row r="738" spans="1:36" s="3" customFormat="1">
      <c r="A738" s="1"/>
      <c r="B738" s="1"/>
      <c r="E738" s="3527"/>
      <c r="F738" s="1"/>
      <c r="G738" s="1"/>
      <c r="H738" s="1"/>
      <c r="I738" s="1"/>
      <c r="J738" s="1"/>
      <c r="K738" s="1"/>
      <c r="L738" s="3899"/>
      <c r="M738" s="1"/>
      <c r="N738" s="1"/>
      <c r="O738" s="1"/>
      <c r="P738" s="1"/>
      <c r="Q738" s="1"/>
      <c r="R738" s="3899"/>
      <c r="T738" s="1"/>
      <c r="U738" s="3529"/>
      <c r="V738" s="3531"/>
      <c r="W738" s="3899"/>
      <c r="Y738" s="1"/>
      <c r="Z738" s="3529"/>
      <c r="AA738" s="3531"/>
      <c r="AB738" s="3899"/>
      <c r="AC738" s="3890"/>
      <c r="AD738" s="3890"/>
      <c r="AE738" s="3890"/>
      <c r="AF738" s="3890"/>
      <c r="AG738" s="1"/>
      <c r="AH738" s="1"/>
      <c r="AI738" s="1"/>
      <c r="AJ738" s="1"/>
    </row>
    <row r="739" spans="1:36" s="3" customFormat="1">
      <c r="A739" s="1"/>
      <c r="B739" s="1"/>
      <c r="E739" s="3527"/>
      <c r="F739" s="1"/>
      <c r="G739" s="1"/>
      <c r="H739" s="1"/>
      <c r="I739" s="1"/>
      <c r="J739" s="1"/>
      <c r="K739" s="1"/>
      <c r="L739" s="3899"/>
      <c r="M739" s="1"/>
      <c r="N739" s="1"/>
      <c r="O739" s="1"/>
      <c r="P739" s="1"/>
      <c r="Q739" s="1"/>
      <c r="R739" s="3899"/>
      <c r="T739" s="1"/>
      <c r="U739" s="3529"/>
      <c r="V739" s="3531"/>
      <c r="W739" s="3899"/>
      <c r="Y739" s="1"/>
      <c r="Z739" s="3529"/>
      <c r="AA739" s="3531"/>
      <c r="AB739" s="3899"/>
      <c r="AC739" s="3890"/>
      <c r="AD739" s="3890"/>
      <c r="AE739" s="3890"/>
      <c r="AF739" s="3890"/>
      <c r="AG739" s="1"/>
      <c r="AH739" s="1"/>
      <c r="AI739" s="1"/>
      <c r="AJ739" s="1"/>
    </row>
    <row r="740" spans="1:36" s="3" customFormat="1">
      <c r="A740" s="1"/>
      <c r="B740" s="1"/>
      <c r="E740" s="3527"/>
      <c r="F740" s="1"/>
      <c r="G740" s="1"/>
      <c r="H740" s="1"/>
      <c r="I740" s="1"/>
      <c r="J740" s="1"/>
      <c r="K740" s="1"/>
      <c r="L740" s="3899"/>
      <c r="M740" s="1"/>
      <c r="N740" s="1"/>
      <c r="O740" s="1"/>
      <c r="P740" s="1"/>
      <c r="Q740" s="1"/>
      <c r="R740" s="3899"/>
      <c r="T740" s="1"/>
      <c r="U740" s="3529"/>
      <c r="V740" s="3531"/>
      <c r="W740" s="3899"/>
      <c r="Y740" s="1"/>
      <c r="Z740" s="3529"/>
      <c r="AA740" s="3531"/>
      <c r="AB740" s="3899"/>
      <c r="AC740" s="3890"/>
      <c r="AD740" s="3890"/>
      <c r="AE740" s="3890"/>
      <c r="AF740" s="3890"/>
      <c r="AG740" s="1"/>
      <c r="AH740" s="1"/>
      <c r="AI740" s="1"/>
      <c r="AJ740" s="1"/>
    </row>
    <row r="741" spans="1:36" s="3" customFormat="1">
      <c r="A741" s="1"/>
      <c r="B741" s="1"/>
      <c r="E741" s="3527"/>
      <c r="F741" s="1"/>
      <c r="G741" s="1"/>
      <c r="H741" s="1"/>
      <c r="I741" s="1"/>
      <c r="J741" s="1"/>
      <c r="K741" s="1"/>
      <c r="L741" s="3899"/>
      <c r="M741" s="1"/>
      <c r="N741" s="1"/>
      <c r="O741" s="1"/>
      <c r="P741" s="1"/>
      <c r="Q741" s="1"/>
      <c r="R741" s="3899"/>
      <c r="T741" s="1"/>
      <c r="U741" s="3529"/>
      <c r="V741" s="3531"/>
      <c r="W741" s="3899"/>
      <c r="Y741" s="1"/>
      <c r="Z741" s="3529"/>
      <c r="AA741" s="3531"/>
      <c r="AB741" s="3899"/>
      <c r="AC741" s="3890"/>
      <c r="AD741" s="3890"/>
      <c r="AE741" s="3890"/>
      <c r="AF741" s="3890"/>
      <c r="AG741" s="1"/>
      <c r="AH741" s="1"/>
      <c r="AI741" s="1"/>
      <c r="AJ741" s="1"/>
    </row>
    <row r="742" spans="1:36" s="3" customFormat="1">
      <c r="A742" s="1"/>
      <c r="B742" s="1"/>
      <c r="E742" s="3527"/>
      <c r="F742" s="1"/>
      <c r="G742" s="1"/>
      <c r="H742" s="1"/>
      <c r="I742" s="1"/>
      <c r="J742" s="1"/>
      <c r="K742" s="1"/>
      <c r="L742" s="3899"/>
      <c r="M742" s="1"/>
      <c r="N742" s="1"/>
      <c r="O742" s="1"/>
      <c r="P742" s="1"/>
      <c r="Q742" s="1"/>
      <c r="R742" s="3899"/>
      <c r="T742" s="1"/>
      <c r="U742" s="3529"/>
      <c r="V742" s="3531"/>
      <c r="W742" s="3899"/>
      <c r="Y742" s="1"/>
      <c r="Z742" s="3529"/>
      <c r="AA742" s="3531"/>
      <c r="AB742" s="3899"/>
      <c r="AC742" s="3890"/>
      <c r="AD742" s="3890"/>
      <c r="AE742" s="3890"/>
      <c r="AF742" s="3890"/>
      <c r="AG742" s="1"/>
      <c r="AH742" s="1"/>
      <c r="AI742" s="1"/>
      <c r="AJ742" s="1"/>
    </row>
    <row r="743" spans="1:36" s="3" customFormat="1">
      <c r="A743" s="1"/>
      <c r="B743" s="1"/>
      <c r="E743" s="3527"/>
      <c r="F743" s="1"/>
      <c r="G743" s="1"/>
      <c r="H743" s="1"/>
      <c r="I743" s="1"/>
      <c r="J743" s="1"/>
      <c r="K743" s="1"/>
      <c r="L743" s="3899"/>
      <c r="M743" s="1"/>
      <c r="N743" s="1"/>
      <c r="O743" s="1"/>
      <c r="P743" s="1"/>
      <c r="Q743" s="1"/>
      <c r="R743" s="3899"/>
      <c r="T743" s="1"/>
      <c r="U743" s="3529"/>
      <c r="V743" s="3531"/>
      <c r="W743" s="3899"/>
      <c r="Y743" s="1"/>
      <c r="Z743" s="3529"/>
      <c r="AA743" s="3531"/>
      <c r="AB743" s="3899"/>
      <c r="AC743" s="3890"/>
      <c r="AD743" s="3890"/>
      <c r="AE743" s="3890"/>
      <c r="AF743" s="3890"/>
      <c r="AG743" s="1"/>
      <c r="AH743" s="1"/>
      <c r="AI743" s="1"/>
      <c r="AJ743" s="1"/>
    </row>
    <row r="744" spans="1:36" s="3" customFormat="1">
      <c r="A744" s="1"/>
      <c r="B744" s="1"/>
      <c r="E744" s="3527"/>
      <c r="F744" s="1"/>
      <c r="G744" s="1"/>
      <c r="H744" s="1"/>
      <c r="I744" s="1"/>
      <c r="J744" s="1"/>
      <c r="K744" s="1"/>
      <c r="L744" s="3899"/>
      <c r="M744" s="1"/>
      <c r="N744" s="1"/>
      <c r="O744" s="1"/>
      <c r="P744" s="1"/>
      <c r="Q744" s="1"/>
      <c r="R744" s="3899"/>
      <c r="T744" s="1"/>
      <c r="U744" s="3529"/>
      <c r="V744" s="3531"/>
      <c r="W744" s="3899"/>
      <c r="Y744" s="1"/>
      <c r="Z744" s="3529"/>
      <c r="AA744" s="3531"/>
      <c r="AB744" s="3899"/>
      <c r="AC744" s="3890"/>
      <c r="AD744" s="3890"/>
      <c r="AE744" s="3890"/>
      <c r="AF744" s="3890"/>
      <c r="AG744" s="1"/>
      <c r="AH744" s="1"/>
      <c r="AI744" s="1"/>
      <c r="AJ744" s="1"/>
    </row>
    <row r="745" spans="1:36" s="3" customFormat="1">
      <c r="A745" s="1"/>
      <c r="B745" s="1"/>
      <c r="E745" s="3527"/>
      <c r="F745" s="1"/>
      <c r="G745" s="1"/>
      <c r="H745" s="1"/>
      <c r="I745" s="1"/>
      <c r="J745" s="1"/>
      <c r="K745" s="1"/>
      <c r="L745" s="3899"/>
      <c r="M745" s="1"/>
      <c r="N745" s="1"/>
      <c r="O745" s="1"/>
      <c r="P745" s="1"/>
      <c r="Q745" s="1"/>
      <c r="R745" s="3899"/>
      <c r="T745" s="1"/>
      <c r="U745" s="3529"/>
      <c r="V745" s="3531"/>
      <c r="W745" s="3899"/>
      <c r="Y745" s="1"/>
      <c r="Z745" s="3529"/>
      <c r="AA745" s="3531"/>
      <c r="AB745" s="3899"/>
      <c r="AC745" s="3890"/>
      <c r="AD745" s="3890"/>
      <c r="AE745" s="3890"/>
      <c r="AF745" s="3890"/>
      <c r="AG745" s="1"/>
      <c r="AH745" s="1"/>
      <c r="AI745" s="1"/>
      <c r="AJ745" s="1"/>
    </row>
    <row r="746" spans="1:36" s="3" customFormat="1">
      <c r="A746" s="1"/>
      <c r="B746" s="1"/>
      <c r="E746" s="3527"/>
      <c r="F746" s="1"/>
      <c r="G746" s="1"/>
      <c r="H746" s="1"/>
      <c r="I746" s="1"/>
      <c r="J746" s="1"/>
      <c r="K746" s="1"/>
      <c r="L746" s="3899"/>
      <c r="M746" s="1"/>
      <c r="N746" s="1"/>
      <c r="O746" s="1"/>
      <c r="P746" s="1"/>
      <c r="Q746" s="1"/>
      <c r="R746" s="3899"/>
      <c r="T746" s="1"/>
      <c r="U746" s="3529"/>
      <c r="V746" s="3531"/>
      <c r="W746" s="3899"/>
      <c r="Y746" s="1"/>
      <c r="Z746" s="3529"/>
      <c r="AA746" s="3531"/>
      <c r="AB746" s="3899"/>
      <c r="AC746" s="3890"/>
      <c r="AD746" s="3890"/>
      <c r="AE746" s="3890"/>
      <c r="AF746" s="3890"/>
      <c r="AG746" s="1"/>
      <c r="AH746" s="1"/>
      <c r="AI746" s="1"/>
      <c r="AJ746" s="1"/>
    </row>
    <row r="747" spans="1:36" s="3" customFormat="1">
      <c r="A747" s="1"/>
      <c r="B747" s="1"/>
      <c r="E747" s="3527"/>
      <c r="F747" s="1"/>
      <c r="G747" s="1"/>
      <c r="H747" s="1"/>
      <c r="I747" s="1"/>
      <c r="J747" s="1"/>
      <c r="K747" s="1"/>
      <c r="L747" s="3899"/>
      <c r="M747" s="1"/>
      <c r="N747" s="1"/>
      <c r="O747" s="1"/>
      <c r="P747" s="1"/>
      <c r="Q747" s="1"/>
      <c r="R747" s="3899"/>
      <c r="T747" s="1"/>
      <c r="U747" s="3529"/>
      <c r="V747" s="3531"/>
      <c r="W747" s="3899"/>
      <c r="Y747" s="1"/>
      <c r="Z747" s="3529"/>
      <c r="AA747" s="3531"/>
      <c r="AB747" s="3899"/>
      <c r="AC747" s="3890"/>
      <c r="AD747" s="3890"/>
      <c r="AE747" s="3890"/>
      <c r="AF747" s="3890"/>
      <c r="AG747" s="1"/>
      <c r="AH747" s="1"/>
      <c r="AI747" s="1"/>
      <c r="AJ747" s="1"/>
    </row>
    <row r="748" spans="1:36" s="3" customFormat="1">
      <c r="A748" s="1"/>
      <c r="B748" s="1"/>
      <c r="E748" s="3527"/>
      <c r="F748" s="1"/>
      <c r="G748" s="1"/>
      <c r="H748" s="1"/>
      <c r="I748" s="1"/>
      <c r="J748" s="1"/>
      <c r="K748" s="1"/>
      <c r="L748" s="3899"/>
      <c r="M748" s="1"/>
      <c r="N748" s="1"/>
      <c r="O748" s="1"/>
      <c r="P748" s="1"/>
      <c r="Q748" s="1"/>
      <c r="R748" s="3899"/>
      <c r="T748" s="1"/>
      <c r="U748" s="3529"/>
      <c r="V748" s="3531"/>
      <c r="W748" s="3899"/>
      <c r="Y748" s="1"/>
      <c r="Z748" s="3529"/>
      <c r="AA748" s="3531"/>
      <c r="AB748" s="3899"/>
      <c r="AC748" s="3890"/>
      <c r="AD748" s="3890"/>
      <c r="AE748" s="3890"/>
      <c r="AF748" s="3890"/>
      <c r="AG748" s="1"/>
      <c r="AH748" s="1"/>
      <c r="AI748" s="1"/>
      <c r="AJ748" s="1"/>
    </row>
    <row r="749" spans="1:36" s="3" customFormat="1">
      <c r="A749" s="1"/>
      <c r="B749" s="1"/>
      <c r="E749" s="3527"/>
      <c r="F749" s="1"/>
      <c r="G749" s="1"/>
      <c r="H749" s="1"/>
      <c r="I749" s="1"/>
      <c r="J749" s="1"/>
      <c r="K749" s="1"/>
      <c r="L749" s="3899"/>
      <c r="M749" s="1"/>
      <c r="N749" s="1"/>
      <c r="O749" s="1"/>
      <c r="P749" s="1"/>
      <c r="Q749" s="1"/>
      <c r="R749" s="3899"/>
      <c r="T749" s="1"/>
      <c r="U749" s="3529"/>
      <c r="V749" s="3531"/>
      <c r="W749" s="3899"/>
      <c r="Y749" s="1"/>
      <c r="Z749" s="3529"/>
      <c r="AA749" s="3531"/>
      <c r="AB749" s="3899"/>
      <c r="AC749" s="3890"/>
      <c r="AD749" s="3890"/>
      <c r="AE749" s="3890"/>
      <c r="AF749" s="3890"/>
      <c r="AG749" s="1"/>
      <c r="AH749" s="1"/>
      <c r="AI749" s="1"/>
      <c r="AJ749" s="1"/>
    </row>
    <row r="750" spans="1:36" s="3" customFormat="1">
      <c r="A750" s="1"/>
      <c r="B750" s="1"/>
      <c r="E750" s="3527"/>
      <c r="F750" s="1"/>
      <c r="G750" s="1"/>
      <c r="H750" s="1"/>
      <c r="I750" s="1"/>
      <c r="J750" s="1"/>
      <c r="K750" s="1"/>
      <c r="L750" s="3899"/>
      <c r="M750" s="1"/>
      <c r="N750" s="1"/>
      <c r="O750" s="1"/>
      <c r="P750" s="1"/>
      <c r="Q750" s="1"/>
      <c r="R750" s="3899"/>
      <c r="T750" s="1"/>
      <c r="U750" s="3529"/>
      <c r="V750" s="3531"/>
      <c r="W750" s="3899"/>
      <c r="Y750" s="1"/>
      <c r="Z750" s="3529"/>
      <c r="AA750" s="3531"/>
      <c r="AB750" s="3899"/>
      <c r="AC750" s="3890"/>
      <c r="AD750" s="3890"/>
      <c r="AE750" s="3890"/>
      <c r="AF750" s="3890"/>
      <c r="AG750" s="1"/>
      <c r="AH750" s="1"/>
      <c r="AI750" s="1"/>
      <c r="AJ750" s="1"/>
    </row>
    <row r="751" spans="1:36" s="3" customFormat="1">
      <c r="A751" s="1"/>
      <c r="B751" s="1"/>
      <c r="E751" s="3527"/>
      <c r="F751" s="1"/>
      <c r="G751" s="1"/>
      <c r="H751" s="1"/>
      <c r="I751" s="1"/>
      <c r="J751" s="1"/>
      <c r="K751" s="1"/>
      <c r="L751" s="3899"/>
      <c r="M751" s="1"/>
      <c r="N751" s="1"/>
      <c r="O751" s="1"/>
      <c r="P751" s="1"/>
      <c r="Q751" s="1"/>
      <c r="R751" s="3899"/>
      <c r="T751" s="1"/>
      <c r="U751" s="3529"/>
      <c r="V751" s="3531"/>
      <c r="W751" s="3899"/>
      <c r="Y751" s="1"/>
      <c r="Z751" s="3529"/>
      <c r="AA751" s="3531"/>
      <c r="AB751" s="3899"/>
      <c r="AC751" s="3890"/>
      <c r="AD751" s="3890"/>
      <c r="AE751" s="3890"/>
      <c r="AF751" s="3890"/>
      <c r="AG751" s="1"/>
      <c r="AH751" s="1"/>
      <c r="AI751" s="1"/>
      <c r="AJ751" s="1"/>
    </row>
    <row r="752" spans="1:36" s="3" customFormat="1">
      <c r="A752" s="1"/>
      <c r="B752" s="1"/>
      <c r="E752" s="3527"/>
      <c r="F752" s="1"/>
      <c r="G752" s="1"/>
      <c r="H752" s="1"/>
      <c r="I752" s="1"/>
      <c r="J752" s="1"/>
      <c r="K752" s="1"/>
      <c r="L752" s="3899"/>
      <c r="M752" s="1"/>
      <c r="N752" s="1"/>
      <c r="O752" s="1"/>
      <c r="P752" s="1"/>
      <c r="Q752" s="1"/>
      <c r="R752" s="3899"/>
      <c r="T752" s="1"/>
      <c r="U752" s="3529"/>
      <c r="V752" s="3531"/>
      <c r="W752" s="3899"/>
      <c r="Y752" s="1"/>
      <c r="Z752" s="3529"/>
      <c r="AA752" s="3531"/>
      <c r="AB752" s="3899"/>
      <c r="AC752" s="3890"/>
      <c r="AD752" s="3890"/>
      <c r="AE752" s="3890"/>
      <c r="AF752" s="3890"/>
      <c r="AG752" s="1"/>
      <c r="AH752" s="1"/>
      <c r="AI752" s="1"/>
      <c r="AJ752" s="1"/>
    </row>
    <row r="753" spans="1:36" s="3" customFormat="1">
      <c r="A753" s="1"/>
      <c r="B753" s="1"/>
      <c r="E753" s="3527"/>
      <c r="F753" s="1"/>
      <c r="G753" s="1"/>
      <c r="H753" s="1"/>
      <c r="I753" s="1"/>
      <c r="J753" s="1"/>
      <c r="K753" s="1"/>
      <c r="L753" s="3899"/>
      <c r="M753" s="1"/>
      <c r="N753" s="1"/>
      <c r="O753" s="1"/>
      <c r="P753" s="1"/>
      <c r="Q753" s="1"/>
      <c r="R753" s="3899"/>
      <c r="T753" s="1"/>
      <c r="U753" s="3529"/>
      <c r="V753" s="3531"/>
      <c r="W753" s="3899"/>
      <c r="Y753" s="1"/>
      <c r="Z753" s="3529"/>
      <c r="AA753" s="3531"/>
      <c r="AB753" s="3899"/>
      <c r="AC753" s="3890"/>
      <c r="AD753" s="3890"/>
      <c r="AE753" s="3890"/>
      <c r="AF753" s="3890"/>
      <c r="AG753" s="1"/>
      <c r="AH753" s="1"/>
      <c r="AI753" s="1"/>
      <c r="AJ753" s="1"/>
    </row>
    <row r="754" spans="1:36" s="3" customFormat="1">
      <c r="A754" s="1"/>
      <c r="B754" s="1"/>
      <c r="E754" s="3527"/>
      <c r="F754" s="1"/>
      <c r="G754" s="1"/>
      <c r="H754" s="1"/>
      <c r="I754" s="1"/>
      <c r="J754" s="1"/>
      <c r="K754" s="1"/>
      <c r="L754" s="3899"/>
      <c r="M754" s="1"/>
      <c r="N754" s="1"/>
      <c r="O754" s="1"/>
      <c r="P754" s="1"/>
      <c r="Q754" s="1"/>
      <c r="R754" s="3899"/>
      <c r="T754" s="1"/>
      <c r="U754" s="3529"/>
      <c r="V754" s="3531"/>
      <c r="W754" s="3899"/>
      <c r="Y754" s="1"/>
      <c r="Z754" s="3529"/>
      <c r="AA754" s="3531"/>
      <c r="AB754" s="3899"/>
      <c r="AC754" s="3890"/>
      <c r="AD754" s="3890"/>
      <c r="AE754" s="3890"/>
      <c r="AF754" s="3890"/>
      <c r="AG754" s="1"/>
      <c r="AH754" s="1"/>
      <c r="AI754" s="1"/>
      <c r="AJ754" s="1"/>
    </row>
    <row r="755" spans="1:36" s="3" customFormat="1">
      <c r="A755" s="1"/>
      <c r="B755" s="1"/>
      <c r="E755" s="3527"/>
      <c r="F755" s="1"/>
      <c r="G755" s="1"/>
      <c r="H755" s="1"/>
      <c r="I755" s="1"/>
      <c r="J755" s="1"/>
      <c r="K755" s="1"/>
      <c r="L755" s="3899"/>
      <c r="M755" s="1"/>
      <c r="N755" s="1"/>
      <c r="O755" s="1"/>
      <c r="P755" s="1"/>
      <c r="Q755" s="1"/>
      <c r="R755" s="3899"/>
      <c r="T755" s="1"/>
      <c r="U755" s="3529"/>
      <c r="V755" s="3531"/>
      <c r="W755" s="3899"/>
      <c r="Y755" s="1"/>
      <c r="Z755" s="3529"/>
      <c r="AA755" s="3531"/>
      <c r="AB755" s="3899"/>
      <c r="AC755" s="3890"/>
      <c r="AD755" s="3890"/>
      <c r="AE755" s="3890"/>
      <c r="AF755" s="3890"/>
      <c r="AG755" s="1"/>
      <c r="AH755" s="1"/>
      <c r="AI755" s="1"/>
      <c r="AJ755" s="1"/>
    </row>
    <row r="756" spans="1:36" s="3" customFormat="1">
      <c r="A756" s="1"/>
      <c r="B756" s="1"/>
      <c r="E756" s="3527"/>
      <c r="F756" s="1"/>
      <c r="G756" s="1"/>
      <c r="H756" s="1"/>
      <c r="I756" s="1"/>
      <c r="J756" s="1"/>
      <c r="K756" s="1"/>
      <c r="L756" s="3899"/>
      <c r="M756" s="1"/>
      <c r="N756" s="1"/>
      <c r="O756" s="1"/>
      <c r="P756" s="1"/>
      <c r="Q756" s="1"/>
      <c r="R756" s="3899"/>
      <c r="T756" s="1"/>
      <c r="U756" s="3529"/>
      <c r="V756" s="3531"/>
      <c r="W756" s="3899"/>
      <c r="Y756" s="1"/>
      <c r="Z756" s="3529"/>
      <c r="AA756" s="3531"/>
      <c r="AB756" s="3899"/>
      <c r="AC756" s="3890"/>
      <c r="AD756" s="3890"/>
      <c r="AE756" s="3890"/>
      <c r="AF756" s="3890"/>
      <c r="AG756" s="1"/>
      <c r="AH756" s="1"/>
      <c r="AI756" s="1"/>
      <c r="AJ756" s="1"/>
    </row>
    <row r="757" spans="1:36" s="3" customFormat="1">
      <c r="A757" s="1"/>
      <c r="B757" s="1"/>
      <c r="E757" s="3527"/>
      <c r="F757" s="1"/>
      <c r="G757" s="1"/>
      <c r="H757" s="1"/>
      <c r="I757" s="1"/>
      <c r="J757" s="1"/>
      <c r="K757" s="1"/>
      <c r="L757" s="3899"/>
      <c r="M757" s="1"/>
      <c r="N757" s="1"/>
      <c r="O757" s="1"/>
      <c r="P757" s="1"/>
      <c r="Q757" s="1"/>
      <c r="R757" s="3899"/>
      <c r="T757" s="1"/>
      <c r="U757" s="3529"/>
      <c r="V757" s="3531"/>
      <c r="W757" s="3899"/>
      <c r="Y757" s="1"/>
      <c r="Z757" s="3529"/>
      <c r="AA757" s="3531"/>
      <c r="AB757" s="3899"/>
      <c r="AC757" s="3890"/>
      <c r="AD757" s="3890"/>
      <c r="AE757" s="3890"/>
      <c r="AF757" s="3890"/>
      <c r="AG757" s="1"/>
      <c r="AH757" s="1"/>
      <c r="AI757" s="1"/>
      <c r="AJ757" s="1"/>
    </row>
    <row r="758" spans="1:36" s="3" customFormat="1">
      <c r="A758" s="1"/>
      <c r="B758" s="1"/>
      <c r="E758" s="3527"/>
      <c r="F758" s="1"/>
      <c r="G758" s="1"/>
      <c r="H758" s="1"/>
      <c r="I758" s="1"/>
      <c r="J758" s="1"/>
      <c r="K758" s="1"/>
      <c r="L758" s="3899"/>
      <c r="M758" s="1"/>
      <c r="N758" s="1"/>
      <c r="O758" s="1"/>
      <c r="P758" s="1"/>
      <c r="Q758" s="1"/>
      <c r="R758" s="3899"/>
      <c r="T758" s="1"/>
      <c r="U758" s="3529"/>
      <c r="V758" s="3531"/>
      <c r="W758" s="3899"/>
      <c r="Y758" s="1"/>
      <c r="Z758" s="3529"/>
      <c r="AA758" s="3531"/>
      <c r="AB758" s="3899"/>
      <c r="AC758" s="3890"/>
      <c r="AD758" s="3890"/>
      <c r="AE758" s="3890"/>
      <c r="AF758" s="3890"/>
      <c r="AG758" s="1"/>
      <c r="AH758" s="1"/>
      <c r="AI758" s="1"/>
      <c r="AJ758" s="1"/>
    </row>
    <row r="759" spans="1:36" s="3" customFormat="1">
      <c r="A759" s="1"/>
      <c r="B759" s="1"/>
      <c r="E759" s="3527"/>
      <c r="F759" s="1"/>
      <c r="G759" s="1"/>
      <c r="H759" s="1"/>
      <c r="I759" s="1"/>
      <c r="J759" s="1"/>
      <c r="K759" s="1"/>
      <c r="L759" s="3899"/>
      <c r="M759" s="1"/>
      <c r="N759" s="1"/>
      <c r="O759" s="1"/>
      <c r="P759" s="1"/>
      <c r="Q759" s="1"/>
      <c r="R759" s="3899"/>
      <c r="T759" s="1"/>
      <c r="U759" s="3529"/>
      <c r="V759" s="3531"/>
      <c r="W759" s="3899"/>
      <c r="Y759" s="1"/>
      <c r="Z759" s="3529"/>
      <c r="AA759" s="3531"/>
      <c r="AB759" s="3899"/>
      <c r="AC759" s="3890"/>
      <c r="AD759" s="3890"/>
      <c r="AE759" s="3890"/>
      <c r="AF759" s="3890"/>
      <c r="AG759" s="1"/>
      <c r="AH759" s="1"/>
      <c r="AI759" s="1"/>
      <c r="AJ759" s="1"/>
    </row>
    <row r="760" spans="1:36" s="3" customFormat="1">
      <c r="A760" s="1"/>
      <c r="B760" s="1"/>
      <c r="E760" s="3527"/>
      <c r="F760" s="1"/>
      <c r="G760" s="1"/>
      <c r="H760" s="1"/>
      <c r="I760" s="1"/>
      <c r="J760" s="1"/>
      <c r="K760" s="1"/>
      <c r="L760" s="3899"/>
      <c r="M760" s="1"/>
      <c r="N760" s="1"/>
      <c r="O760" s="1"/>
      <c r="P760" s="1"/>
      <c r="Q760" s="1"/>
      <c r="R760" s="3899"/>
      <c r="T760" s="1"/>
      <c r="U760" s="3529"/>
      <c r="V760" s="3531"/>
      <c r="W760" s="3899"/>
      <c r="Y760" s="1"/>
      <c r="Z760" s="3529"/>
      <c r="AA760" s="3531"/>
      <c r="AB760" s="3899"/>
      <c r="AC760" s="3890"/>
      <c r="AD760" s="3890"/>
      <c r="AE760" s="3890"/>
      <c r="AF760" s="3890"/>
      <c r="AG760" s="1"/>
      <c r="AH760" s="1"/>
      <c r="AI760" s="1"/>
      <c r="AJ760" s="1"/>
    </row>
    <row r="761" spans="1:36" s="3" customFormat="1">
      <c r="A761" s="1"/>
      <c r="B761" s="1"/>
      <c r="E761" s="3527"/>
      <c r="F761" s="1"/>
      <c r="G761" s="1"/>
      <c r="H761" s="1"/>
      <c r="I761" s="1"/>
      <c r="J761" s="1"/>
      <c r="K761" s="1"/>
      <c r="L761" s="3899"/>
      <c r="M761" s="1"/>
      <c r="N761" s="1"/>
      <c r="O761" s="1"/>
      <c r="P761" s="1"/>
      <c r="Q761" s="1"/>
      <c r="R761" s="3899"/>
      <c r="T761" s="1"/>
      <c r="U761" s="3529"/>
      <c r="V761" s="3531"/>
      <c r="W761" s="3899"/>
      <c r="Y761" s="1"/>
      <c r="Z761" s="3529"/>
      <c r="AA761" s="3531"/>
      <c r="AB761" s="3899"/>
      <c r="AC761" s="3890"/>
      <c r="AD761" s="3890"/>
      <c r="AE761" s="3890"/>
      <c r="AF761" s="3890"/>
      <c r="AG761" s="1"/>
      <c r="AH761" s="1"/>
      <c r="AI761" s="1"/>
      <c r="AJ761" s="1"/>
    </row>
    <row r="762" spans="1:36" s="3" customFormat="1">
      <c r="A762" s="1"/>
      <c r="B762" s="1"/>
      <c r="E762" s="3527"/>
      <c r="F762" s="1"/>
      <c r="G762" s="1"/>
      <c r="H762" s="1"/>
      <c r="I762" s="1"/>
      <c r="J762" s="1"/>
      <c r="K762" s="1"/>
      <c r="L762" s="3899"/>
      <c r="M762" s="1"/>
      <c r="N762" s="1"/>
      <c r="O762" s="1"/>
      <c r="P762" s="1"/>
      <c r="Q762" s="1"/>
      <c r="R762" s="3899"/>
      <c r="T762" s="1"/>
      <c r="U762" s="3529"/>
      <c r="V762" s="3531"/>
      <c r="W762" s="3899"/>
      <c r="Y762" s="1"/>
      <c r="Z762" s="3529"/>
      <c r="AA762" s="3531"/>
      <c r="AB762" s="3899"/>
      <c r="AC762" s="3890"/>
      <c r="AD762" s="3890"/>
      <c r="AE762" s="3890"/>
      <c r="AF762" s="3890"/>
      <c r="AG762" s="1"/>
      <c r="AH762" s="1"/>
      <c r="AI762" s="1"/>
      <c r="AJ762" s="1"/>
    </row>
    <row r="763" spans="1:36" s="3" customFormat="1">
      <c r="A763" s="1"/>
      <c r="B763" s="1"/>
      <c r="E763" s="3527"/>
      <c r="F763" s="1"/>
      <c r="G763" s="1"/>
      <c r="H763" s="1"/>
      <c r="I763" s="1"/>
      <c r="J763" s="1"/>
      <c r="K763" s="1"/>
      <c r="L763" s="3899"/>
      <c r="M763" s="1"/>
      <c r="N763" s="1"/>
      <c r="O763" s="1"/>
      <c r="P763" s="1"/>
      <c r="Q763" s="1"/>
      <c r="R763" s="3899"/>
      <c r="T763" s="1"/>
      <c r="U763" s="3529"/>
      <c r="V763" s="3531"/>
      <c r="W763" s="3899"/>
      <c r="Y763" s="1"/>
      <c r="Z763" s="3529"/>
      <c r="AA763" s="3531"/>
      <c r="AB763" s="3899"/>
      <c r="AC763" s="3890"/>
      <c r="AD763" s="3890"/>
      <c r="AE763" s="3890"/>
      <c r="AF763" s="3890"/>
      <c r="AG763" s="1"/>
      <c r="AH763" s="1"/>
      <c r="AI763" s="1"/>
      <c r="AJ763" s="1"/>
    </row>
    <row r="764" spans="1:36" s="3" customFormat="1">
      <c r="A764" s="1"/>
      <c r="B764" s="1"/>
      <c r="E764" s="3527"/>
      <c r="F764" s="1"/>
      <c r="G764" s="1"/>
      <c r="H764" s="1"/>
      <c r="I764" s="1"/>
      <c r="J764" s="1"/>
      <c r="K764" s="1"/>
      <c r="L764" s="3899"/>
      <c r="M764" s="1"/>
      <c r="N764" s="1"/>
      <c r="O764" s="1"/>
      <c r="P764" s="1"/>
      <c r="Q764" s="1"/>
      <c r="R764" s="3899"/>
      <c r="T764" s="1"/>
      <c r="U764" s="3529"/>
      <c r="V764" s="3531"/>
      <c r="W764" s="3899"/>
      <c r="Y764" s="1"/>
      <c r="Z764" s="3529"/>
      <c r="AA764" s="3531"/>
      <c r="AB764" s="3899"/>
      <c r="AC764" s="3890"/>
      <c r="AD764" s="3890"/>
      <c r="AE764" s="3890"/>
      <c r="AF764" s="3890"/>
      <c r="AG764" s="1"/>
      <c r="AH764" s="1"/>
      <c r="AI764" s="1"/>
      <c r="AJ764" s="1"/>
    </row>
    <row r="765" spans="1:36" s="3" customFormat="1">
      <c r="A765" s="1"/>
      <c r="B765" s="1"/>
      <c r="E765" s="3527"/>
      <c r="F765" s="1"/>
      <c r="G765" s="1"/>
      <c r="H765" s="1"/>
      <c r="I765" s="1"/>
      <c r="J765" s="1"/>
      <c r="K765" s="1"/>
      <c r="L765" s="3899"/>
      <c r="M765" s="1"/>
      <c r="N765" s="1"/>
      <c r="O765" s="1"/>
      <c r="P765" s="1"/>
      <c r="Q765" s="1"/>
      <c r="R765" s="3899"/>
      <c r="T765" s="1"/>
      <c r="U765" s="3529"/>
      <c r="V765" s="3531"/>
      <c r="W765" s="3899"/>
      <c r="Y765" s="1"/>
      <c r="Z765" s="3529"/>
      <c r="AA765" s="3531"/>
      <c r="AB765" s="3899"/>
      <c r="AC765" s="3890"/>
      <c r="AD765" s="3890"/>
      <c r="AE765" s="3890"/>
      <c r="AF765" s="3890"/>
      <c r="AG765" s="1"/>
      <c r="AH765" s="1"/>
      <c r="AI765" s="1"/>
      <c r="AJ765" s="1"/>
    </row>
    <row r="766" spans="1:36" s="3" customFormat="1">
      <c r="A766" s="1"/>
      <c r="B766" s="1"/>
      <c r="E766" s="3527"/>
      <c r="F766" s="1"/>
      <c r="G766" s="1"/>
      <c r="H766" s="1"/>
      <c r="I766" s="1"/>
      <c r="J766" s="1"/>
      <c r="K766" s="1"/>
      <c r="L766" s="3899"/>
      <c r="M766" s="1"/>
      <c r="N766" s="1"/>
      <c r="O766" s="1"/>
      <c r="P766" s="1"/>
      <c r="Q766" s="1"/>
      <c r="R766" s="3899"/>
      <c r="T766" s="1"/>
      <c r="U766" s="3529"/>
      <c r="V766" s="3531"/>
      <c r="W766" s="3899"/>
      <c r="Y766" s="1"/>
      <c r="Z766" s="3529"/>
      <c r="AA766" s="3531"/>
      <c r="AB766" s="3899"/>
      <c r="AC766" s="3890"/>
      <c r="AD766" s="3890"/>
      <c r="AE766" s="3890"/>
      <c r="AF766" s="3890"/>
      <c r="AG766" s="1"/>
      <c r="AH766" s="1"/>
      <c r="AI766" s="1"/>
      <c r="AJ766" s="1"/>
    </row>
    <row r="767" spans="1:36" s="3" customFormat="1">
      <c r="A767" s="1"/>
      <c r="B767" s="1"/>
      <c r="E767" s="3527"/>
      <c r="F767" s="1"/>
      <c r="G767" s="1"/>
      <c r="H767" s="1"/>
      <c r="I767" s="1"/>
      <c r="J767" s="1"/>
      <c r="K767" s="1"/>
      <c r="L767" s="3899"/>
      <c r="M767" s="1"/>
      <c r="N767" s="1"/>
      <c r="O767" s="1"/>
      <c r="P767" s="1"/>
      <c r="Q767" s="1"/>
      <c r="R767" s="3899"/>
      <c r="T767" s="1"/>
      <c r="U767" s="3529"/>
      <c r="V767" s="3531"/>
      <c r="W767" s="3899"/>
      <c r="Y767" s="1"/>
      <c r="Z767" s="3529"/>
      <c r="AA767" s="3531"/>
      <c r="AB767" s="3899"/>
      <c r="AC767" s="3890"/>
      <c r="AD767" s="3890"/>
      <c r="AE767" s="3890"/>
      <c r="AF767" s="3890"/>
      <c r="AG767" s="1"/>
      <c r="AH767" s="1"/>
      <c r="AI767" s="1"/>
      <c r="AJ767" s="1"/>
    </row>
    <row r="768" spans="1:36" s="3" customFormat="1">
      <c r="A768" s="1"/>
      <c r="B768" s="1"/>
      <c r="E768" s="3527"/>
      <c r="F768" s="1"/>
      <c r="G768" s="1"/>
      <c r="H768" s="1"/>
      <c r="I768" s="1"/>
      <c r="J768" s="1"/>
      <c r="K768" s="1"/>
      <c r="L768" s="3899"/>
      <c r="M768" s="1"/>
      <c r="N768" s="1"/>
      <c r="O768" s="1"/>
      <c r="P768" s="1"/>
      <c r="Q768" s="1"/>
      <c r="R768" s="3899"/>
      <c r="T768" s="1"/>
      <c r="U768" s="3529"/>
      <c r="V768" s="3531"/>
      <c r="W768" s="3899"/>
      <c r="Y768" s="1"/>
      <c r="Z768" s="3529"/>
      <c r="AA768" s="3531"/>
      <c r="AB768" s="3899"/>
      <c r="AC768" s="3890"/>
      <c r="AD768" s="3890"/>
      <c r="AE768" s="3890"/>
      <c r="AF768" s="3890"/>
      <c r="AG768" s="1"/>
      <c r="AH768" s="1"/>
      <c r="AI768" s="1"/>
      <c r="AJ768" s="1"/>
    </row>
    <row r="769" spans="1:36" s="3" customFormat="1">
      <c r="A769" s="1"/>
      <c r="B769" s="1"/>
      <c r="E769" s="3527"/>
      <c r="F769" s="1"/>
      <c r="G769" s="1"/>
      <c r="H769" s="1"/>
      <c r="I769" s="1"/>
      <c r="J769" s="1"/>
      <c r="K769" s="1"/>
      <c r="L769" s="3899"/>
      <c r="M769" s="1"/>
      <c r="N769" s="1"/>
      <c r="O769" s="1"/>
      <c r="P769" s="1"/>
      <c r="Q769" s="1"/>
      <c r="R769" s="3899"/>
      <c r="T769" s="1"/>
      <c r="U769" s="3529"/>
      <c r="V769" s="3531"/>
      <c r="W769" s="3899"/>
      <c r="Y769" s="1"/>
      <c r="Z769" s="3529"/>
      <c r="AA769" s="3531"/>
      <c r="AB769" s="3899"/>
      <c r="AC769" s="3890"/>
      <c r="AD769" s="3890"/>
      <c r="AE769" s="3890"/>
      <c r="AF769" s="3890"/>
      <c r="AG769" s="1"/>
      <c r="AH769" s="1"/>
      <c r="AI769" s="1"/>
      <c r="AJ769" s="1"/>
    </row>
    <row r="770" spans="1:36" s="3" customFormat="1">
      <c r="A770" s="1"/>
      <c r="B770" s="1"/>
      <c r="E770" s="3527"/>
      <c r="F770" s="1"/>
      <c r="G770" s="1"/>
      <c r="H770" s="1"/>
      <c r="I770" s="1"/>
      <c r="J770" s="1"/>
      <c r="K770" s="1"/>
      <c r="L770" s="3899"/>
      <c r="M770" s="1"/>
      <c r="N770" s="1"/>
      <c r="O770" s="1"/>
      <c r="P770" s="1"/>
      <c r="Q770" s="1"/>
      <c r="R770" s="3899"/>
      <c r="T770" s="1"/>
      <c r="U770" s="3529"/>
      <c r="V770" s="3531"/>
      <c r="W770" s="3899"/>
      <c r="Y770" s="1"/>
      <c r="Z770" s="3529"/>
      <c r="AA770" s="3531"/>
      <c r="AB770" s="3899"/>
      <c r="AC770" s="3890"/>
      <c r="AD770" s="3890"/>
      <c r="AE770" s="3890"/>
      <c r="AF770" s="3890"/>
      <c r="AG770" s="1"/>
      <c r="AH770" s="1"/>
      <c r="AI770" s="1"/>
      <c r="AJ770" s="1"/>
    </row>
    <row r="771" spans="1:36" s="3" customFormat="1">
      <c r="A771" s="1"/>
      <c r="B771" s="1"/>
      <c r="E771" s="3527"/>
      <c r="F771" s="1"/>
      <c r="G771" s="1"/>
      <c r="H771" s="1"/>
      <c r="I771" s="1"/>
      <c r="J771" s="1"/>
      <c r="K771" s="1"/>
      <c r="L771" s="3899"/>
      <c r="M771" s="1"/>
      <c r="N771" s="1"/>
      <c r="O771" s="1"/>
      <c r="P771" s="1"/>
      <c r="Q771" s="1"/>
      <c r="R771" s="3899"/>
      <c r="T771" s="1"/>
      <c r="U771" s="3529"/>
      <c r="V771" s="3531"/>
      <c r="W771" s="3899"/>
      <c r="Y771" s="1"/>
      <c r="Z771" s="3529"/>
      <c r="AA771" s="3531"/>
      <c r="AB771" s="3899"/>
      <c r="AC771" s="3890"/>
      <c r="AD771" s="3890"/>
      <c r="AE771" s="3890"/>
      <c r="AF771" s="3890"/>
      <c r="AG771" s="1"/>
      <c r="AH771" s="1"/>
      <c r="AI771" s="1"/>
      <c r="AJ771" s="1"/>
    </row>
    <row r="772" spans="1:36" s="3" customFormat="1">
      <c r="A772" s="1"/>
      <c r="B772" s="1"/>
      <c r="E772" s="3527"/>
      <c r="F772" s="1"/>
      <c r="G772" s="1"/>
      <c r="H772" s="1"/>
      <c r="I772" s="1"/>
      <c r="J772" s="1"/>
      <c r="K772" s="1"/>
      <c r="L772" s="3899"/>
      <c r="M772" s="1"/>
      <c r="N772" s="1"/>
      <c r="O772" s="1"/>
      <c r="P772" s="1"/>
      <c r="Q772" s="1"/>
      <c r="R772" s="3899"/>
      <c r="T772" s="1"/>
      <c r="U772" s="3529"/>
      <c r="V772" s="3531"/>
      <c r="W772" s="3899"/>
      <c r="Y772" s="1"/>
      <c r="Z772" s="3529"/>
      <c r="AA772" s="3531"/>
      <c r="AB772" s="3899"/>
      <c r="AC772" s="3890"/>
      <c r="AD772" s="3890"/>
      <c r="AE772" s="3890"/>
      <c r="AF772" s="3890"/>
      <c r="AG772" s="1"/>
      <c r="AH772" s="1"/>
      <c r="AI772" s="1"/>
      <c r="AJ772" s="1"/>
    </row>
    <row r="773" spans="1:36" s="3" customFormat="1">
      <c r="A773" s="1"/>
      <c r="B773" s="1"/>
      <c r="E773" s="3527"/>
      <c r="F773" s="1"/>
      <c r="G773" s="1"/>
      <c r="H773" s="1"/>
      <c r="I773" s="1"/>
      <c r="J773" s="1"/>
      <c r="K773" s="1"/>
      <c r="L773" s="3899"/>
      <c r="M773" s="1"/>
      <c r="N773" s="1"/>
      <c r="O773" s="1"/>
      <c r="P773" s="1"/>
      <c r="Q773" s="1"/>
      <c r="R773" s="3899"/>
      <c r="T773" s="1"/>
      <c r="U773" s="3529"/>
      <c r="V773" s="3531"/>
      <c r="W773" s="3899"/>
      <c r="Y773" s="1"/>
      <c r="Z773" s="3529"/>
      <c r="AA773" s="3531"/>
      <c r="AB773" s="3899"/>
      <c r="AC773" s="3890"/>
      <c r="AD773" s="3890"/>
      <c r="AE773" s="3890"/>
      <c r="AF773" s="3890"/>
      <c r="AG773" s="1"/>
      <c r="AH773" s="1"/>
      <c r="AI773" s="1"/>
      <c r="AJ773" s="1"/>
    </row>
    <row r="774" spans="1:36" s="3" customFormat="1">
      <c r="A774" s="1"/>
      <c r="B774" s="1"/>
      <c r="E774" s="3527"/>
      <c r="F774" s="1"/>
      <c r="G774" s="1"/>
      <c r="H774" s="1"/>
      <c r="I774" s="1"/>
      <c r="J774" s="1"/>
      <c r="K774" s="1"/>
      <c r="L774" s="3899"/>
      <c r="M774" s="1"/>
      <c r="N774" s="1"/>
      <c r="O774" s="1"/>
      <c r="P774" s="1"/>
      <c r="Q774" s="1"/>
      <c r="R774" s="3899"/>
      <c r="T774" s="1"/>
      <c r="U774" s="3529"/>
      <c r="V774" s="3531"/>
      <c r="W774" s="3899"/>
      <c r="Y774" s="1"/>
      <c r="Z774" s="3529"/>
      <c r="AA774" s="3531"/>
      <c r="AB774" s="3899"/>
      <c r="AC774" s="3890"/>
      <c r="AD774" s="3890"/>
      <c r="AE774" s="3890"/>
      <c r="AF774" s="3890"/>
      <c r="AG774" s="1"/>
      <c r="AH774" s="1"/>
      <c r="AI774" s="1"/>
      <c r="AJ774" s="1"/>
    </row>
    <row r="775" spans="1:36" s="3" customFormat="1">
      <c r="A775" s="1"/>
      <c r="B775" s="1"/>
      <c r="E775" s="3527"/>
      <c r="F775" s="1"/>
      <c r="G775" s="1"/>
      <c r="H775" s="1"/>
      <c r="I775" s="1"/>
      <c r="J775" s="1"/>
      <c r="K775" s="1"/>
      <c r="L775" s="3899"/>
      <c r="M775" s="1"/>
      <c r="N775" s="1"/>
      <c r="O775" s="1"/>
      <c r="P775" s="1"/>
      <c r="Q775" s="1"/>
      <c r="R775" s="3899"/>
      <c r="T775" s="1"/>
      <c r="U775" s="3529"/>
      <c r="V775" s="3531"/>
      <c r="W775" s="3899"/>
      <c r="Y775" s="1"/>
      <c r="Z775" s="3529"/>
      <c r="AA775" s="3531"/>
      <c r="AB775" s="3899"/>
      <c r="AC775" s="3890"/>
      <c r="AD775" s="3890"/>
      <c r="AE775" s="3890"/>
      <c r="AF775" s="3890"/>
      <c r="AG775" s="1"/>
      <c r="AH775" s="1"/>
      <c r="AI775" s="1"/>
      <c r="AJ775" s="1"/>
    </row>
    <row r="776" spans="1:36" s="3" customFormat="1">
      <c r="A776" s="1"/>
      <c r="B776" s="1"/>
      <c r="E776" s="3527"/>
      <c r="F776" s="1"/>
      <c r="G776" s="1"/>
      <c r="H776" s="1"/>
      <c r="I776" s="1"/>
      <c r="J776" s="1"/>
      <c r="K776" s="1"/>
      <c r="L776" s="3899"/>
      <c r="M776" s="1"/>
      <c r="N776" s="1"/>
      <c r="O776" s="1"/>
      <c r="P776" s="1"/>
      <c r="Q776" s="1"/>
      <c r="R776" s="3899"/>
      <c r="T776" s="1"/>
      <c r="U776" s="3529"/>
      <c r="V776" s="3531"/>
      <c r="W776" s="3899"/>
      <c r="Y776" s="1"/>
      <c r="Z776" s="3529"/>
      <c r="AA776" s="3531"/>
      <c r="AB776" s="3899"/>
      <c r="AC776" s="3890"/>
      <c r="AD776" s="3890"/>
      <c r="AE776" s="3890"/>
      <c r="AF776" s="3890"/>
      <c r="AG776" s="1"/>
      <c r="AH776" s="1"/>
      <c r="AI776" s="1"/>
      <c r="AJ776" s="1"/>
    </row>
    <row r="777" spans="1:36" s="3" customFormat="1">
      <c r="A777" s="1"/>
      <c r="B777" s="1"/>
      <c r="E777" s="3527"/>
      <c r="F777" s="1"/>
      <c r="G777" s="1"/>
      <c r="H777" s="1"/>
      <c r="I777" s="1"/>
      <c r="J777" s="1"/>
      <c r="K777" s="1"/>
      <c r="L777" s="3899"/>
      <c r="M777" s="1"/>
      <c r="N777" s="1"/>
      <c r="O777" s="1"/>
      <c r="P777" s="1"/>
      <c r="Q777" s="1"/>
      <c r="R777" s="3899"/>
      <c r="T777" s="1"/>
      <c r="U777" s="3529"/>
      <c r="V777" s="3531"/>
      <c r="W777" s="3899"/>
      <c r="Y777" s="1"/>
      <c r="Z777" s="3529"/>
      <c r="AA777" s="3531"/>
      <c r="AB777" s="3899"/>
      <c r="AC777" s="3890"/>
      <c r="AD777" s="3890"/>
      <c r="AE777" s="3890"/>
      <c r="AF777" s="3890"/>
      <c r="AG777" s="1"/>
      <c r="AH777" s="1"/>
      <c r="AI777" s="1"/>
      <c r="AJ777" s="1"/>
    </row>
    <row r="778" spans="1:36" s="3" customFormat="1">
      <c r="A778" s="1"/>
      <c r="B778" s="1"/>
      <c r="E778" s="3527"/>
      <c r="F778" s="1"/>
      <c r="G778" s="1"/>
      <c r="H778" s="1"/>
      <c r="I778" s="1"/>
      <c r="J778" s="1"/>
      <c r="K778" s="1"/>
      <c r="L778" s="3899"/>
      <c r="M778" s="1"/>
      <c r="N778" s="1"/>
      <c r="O778" s="1"/>
      <c r="P778" s="1"/>
      <c r="Q778" s="1"/>
      <c r="R778" s="3899"/>
      <c r="T778" s="1"/>
      <c r="U778" s="3529"/>
      <c r="V778" s="3531"/>
      <c r="W778" s="3899"/>
      <c r="Y778" s="1"/>
      <c r="Z778" s="3529"/>
      <c r="AA778" s="3531"/>
      <c r="AB778" s="3899"/>
      <c r="AC778" s="3890"/>
      <c r="AD778" s="3890"/>
      <c r="AE778" s="3890"/>
      <c r="AF778" s="3890"/>
      <c r="AG778" s="1"/>
      <c r="AH778" s="1"/>
      <c r="AI778" s="1"/>
      <c r="AJ778" s="1"/>
    </row>
    <row r="779" spans="1:36" s="3" customFormat="1">
      <c r="A779" s="1"/>
      <c r="B779" s="1"/>
      <c r="E779" s="3527"/>
      <c r="F779" s="1"/>
      <c r="G779" s="1"/>
      <c r="H779" s="1"/>
      <c r="I779" s="1"/>
      <c r="J779" s="1"/>
      <c r="K779" s="1"/>
      <c r="L779" s="3899"/>
      <c r="M779" s="1"/>
      <c r="N779" s="1"/>
      <c r="O779" s="1"/>
      <c r="P779" s="1"/>
      <c r="Q779" s="1"/>
      <c r="R779" s="3899"/>
      <c r="T779" s="1"/>
      <c r="U779" s="3529"/>
      <c r="V779" s="3531"/>
      <c r="W779" s="3899"/>
      <c r="Y779" s="1"/>
      <c r="Z779" s="3529"/>
      <c r="AA779" s="3531"/>
      <c r="AB779" s="3899"/>
      <c r="AC779" s="3890"/>
      <c r="AD779" s="3890"/>
      <c r="AE779" s="3890"/>
      <c r="AF779" s="3890"/>
      <c r="AG779" s="1"/>
      <c r="AH779" s="1"/>
      <c r="AI779" s="1"/>
      <c r="AJ779" s="1"/>
    </row>
    <row r="780" spans="1:36" s="3" customFormat="1">
      <c r="A780" s="1"/>
      <c r="B780" s="1"/>
      <c r="E780" s="3527"/>
      <c r="F780" s="1"/>
      <c r="G780" s="1"/>
      <c r="H780" s="1"/>
      <c r="I780" s="1"/>
      <c r="J780" s="1"/>
      <c r="K780" s="1"/>
      <c r="L780" s="3899"/>
      <c r="M780" s="1"/>
      <c r="N780" s="1"/>
      <c r="O780" s="1"/>
      <c r="P780" s="1"/>
      <c r="Q780" s="1"/>
      <c r="R780" s="3899"/>
      <c r="T780" s="1"/>
      <c r="U780" s="3529"/>
      <c r="V780" s="3531"/>
      <c r="W780" s="3899"/>
      <c r="Y780" s="1"/>
      <c r="Z780" s="3529"/>
      <c r="AA780" s="3531"/>
      <c r="AB780" s="3899"/>
      <c r="AC780" s="3890"/>
      <c r="AD780" s="3890"/>
      <c r="AE780" s="3890"/>
      <c r="AF780" s="3890"/>
      <c r="AG780" s="1"/>
      <c r="AH780" s="1"/>
      <c r="AI780" s="1"/>
      <c r="AJ780" s="1"/>
    </row>
    <row r="781" spans="1:36" s="3" customFormat="1">
      <c r="A781" s="1"/>
      <c r="B781" s="1"/>
      <c r="E781" s="3527"/>
      <c r="F781" s="1"/>
      <c r="G781" s="1"/>
      <c r="H781" s="1"/>
      <c r="I781" s="1"/>
      <c r="J781" s="1"/>
      <c r="K781" s="1"/>
      <c r="L781" s="3899"/>
      <c r="M781" s="1"/>
      <c r="N781" s="1"/>
      <c r="O781" s="1"/>
      <c r="P781" s="1"/>
      <c r="Q781" s="1"/>
      <c r="R781" s="3899"/>
      <c r="T781" s="1"/>
      <c r="U781" s="3529"/>
      <c r="V781" s="3531"/>
      <c r="W781" s="3899"/>
      <c r="Y781" s="1"/>
      <c r="Z781" s="3529"/>
      <c r="AA781" s="3531"/>
      <c r="AB781" s="3899"/>
      <c r="AC781" s="3890"/>
      <c r="AD781" s="3890"/>
      <c r="AE781" s="3890"/>
      <c r="AF781" s="3890"/>
      <c r="AG781" s="1"/>
      <c r="AH781" s="1"/>
      <c r="AI781" s="1"/>
      <c r="AJ781" s="1"/>
    </row>
    <row r="782" spans="1:36" s="3" customFormat="1">
      <c r="A782" s="1"/>
      <c r="B782" s="1"/>
      <c r="E782" s="3527"/>
      <c r="F782" s="1"/>
      <c r="G782" s="1"/>
      <c r="H782" s="1"/>
      <c r="I782" s="1"/>
      <c r="J782" s="1"/>
      <c r="K782" s="1"/>
      <c r="L782" s="3899"/>
      <c r="M782" s="1"/>
      <c r="N782" s="1"/>
      <c r="O782" s="1"/>
      <c r="P782" s="1"/>
      <c r="Q782" s="1"/>
      <c r="R782" s="3899"/>
      <c r="T782" s="1"/>
      <c r="U782" s="3529"/>
      <c r="V782" s="3531"/>
      <c r="W782" s="3899"/>
      <c r="Y782" s="1"/>
      <c r="Z782" s="3529"/>
      <c r="AA782" s="3531"/>
      <c r="AB782" s="3899"/>
      <c r="AC782" s="3890"/>
      <c r="AD782" s="3890"/>
      <c r="AE782" s="3890"/>
      <c r="AF782" s="3890"/>
      <c r="AG782" s="1"/>
      <c r="AH782" s="1"/>
      <c r="AI782" s="1"/>
      <c r="AJ782" s="1"/>
    </row>
    <row r="783" spans="1:36" s="3" customFormat="1">
      <c r="A783" s="1"/>
      <c r="B783" s="1"/>
      <c r="E783" s="3527"/>
      <c r="F783" s="1"/>
      <c r="G783" s="1"/>
      <c r="H783" s="1"/>
      <c r="I783" s="1"/>
      <c r="J783" s="1"/>
      <c r="K783" s="1"/>
      <c r="L783" s="3899"/>
      <c r="M783" s="1"/>
      <c r="N783" s="1"/>
      <c r="O783" s="1"/>
      <c r="P783" s="1"/>
      <c r="Q783" s="1"/>
      <c r="R783" s="3899"/>
      <c r="T783" s="1"/>
      <c r="U783" s="3529"/>
      <c r="V783" s="3531"/>
      <c r="W783" s="3899"/>
      <c r="Y783" s="1"/>
      <c r="Z783" s="3529"/>
      <c r="AA783" s="3531"/>
      <c r="AB783" s="3899"/>
      <c r="AC783" s="3890"/>
      <c r="AD783" s="3890"/>
      <c r="AE783" s="3890"/>
      <c r="AF783" s="3890"/>
      <c r="AG783" s="1"/>
      <c r="AH783" s="1"/>
      <c r="AI783" s="1"/>
      <c r="AJ783" s="1"/>
    </row>
    <row r="784" spans="1:36" s="3" customFormat="1">
      <c r="A784" s="1"/>
      <c r="B784" s="1"/>
      <c r="E784" s="3527"/>
      <c r="F784" s="1"/>
      <c r="G784" s="1"/>
      <c r="H784" s="1"/>
      <c r="I784" s="1"/>
      <c r="J784" s="1"/>
      <c r="K784" s="1"/>
      <c r="L784" s="3899"/>
      <c r="M784" s="1"/>
      <c r="N784" s="1"/>
      <c r="O784" s="1"/>
      <c r="P784" s="1"/>
      <c r="Q784" s="1"/>
      <c r="R784" s="3899"/>
      <c r="T784" s="1"/>
      <c r="U784" s="3529"/>
      <c r="V784" s="3531"/>
      <c r="W784" s="3899"/>
      <c r="Y784" s="1"/>
      <c r="Z784" s="3529"/>
      <c r="AA784" s="3531"/>
      <c r="AB784" s="3899"/>
      <c r="AC784" s="3890"/>
      <c r="AD784" s="3890"/>
      <c r="AE784" s="3890"/>
      <c r="AF784" s="3890"/>
      <c r="AG784" s="1"/>
      <c r="AH784" s="1"/>
      <c r="AI784" s="1"/>
      <c r="AJ784" s="1"/>
    </row>
    <row r="785" spans="1:36" s="3" customFormat="1">
      <c r="A785" s="1"/>
      <c r="B785" s="1"/>
      <c r="E785" s="3527"/>
      <c r="F785" s="1"/>
      <c r="G785" s="1"/>
      <c r="H785" s="1"/>
      <c r="I785" s="1"/>
      <c r="J785" s="1"/>
      <c r="K785" s="1"/>
      <c r="L785" s="3899"/>
      <c r="M785" s="1"/>
      <c r="N785" s="1"/>
      <c r="O785" s="1"/>
      <c r="P785" s="1"/>
      <c r="Q785" s="1"/>
      <c r="R785" s="3899"/>
      <c r="T785" s="1"/>
      <c r="U785" s="3529"/>
      <c r="V785" s="3531"/>
      <c r="W785" s="3899"/>
      <c r="Y785" s="1"/>
      <c r="Z785" s="3529"/>
      <c r="AA785" s="3531"/>
      <c r="AB785" s="3899"/>
      <c r="AC785" s="3890"/>
      <c r="AD785" s="3890"/>
      <c r="AE785" s="3890"/>
      <c r="AF785" s="3890"/>
      <c r="AG785" s="1"/>
      <c r="AH785" s="1"/>
      <c r="AI785" s="1"/>
      <c r="AJ785" s="1"/>
    </row>
    <row r="786" spans="1:36" s="3" customFormat="1">
      <c r="A786" s="1"/>
      <c r="B786" s="1"/>
      <c r="E786" s="3527"/>
      <c r="F786" s="1"/>
      <c r="G786" s="1"/>
      <c r="H786" s="1"/>
      <c r="I786" s="1"/>
      <c r="J786" s="1"/>
      <c r="K786" s="1"/>
      <c r="L786" s="3899"/>
      <c r="M786" s="1"/>
      <c r="N786" s="1"/>
      <c r="O786" s="1"/>
      <c r="P786" s="1"/>
      <c r="Q786" s="1"/>
      <c r="R786" s="3899"/>
      <c r="T786" s="1"/>
      <c r="U786" s="3529"/>
      <c r="V786" s="3531"/>
      <c r="W786" s="3899"/>
      <c r="Y786" s="1"/>
      <c r="Z786" s="3529"/>
      <c r="AA786" s="3531"/>
      <c r="AB786" s="3899"/>
      <c r="AC786" s="3890"/>
      <c r="AD786" s="3890"/>
      <c r="AE786" s="3890"/>
      <c r="AF786" s="3890"/>
      <c r="AG786" s="1"/>
      <c r="AH786" s="1"/>
      <c r="AI786" s="1"/>
      <c r="AJ786" s="1"/>
    </row>
    <row r="787" spans="1:36" s="3" customFormat="1">
      <c r="A787" s="1"/>
      <c r="B787" s="1"/>
      <c r="E787" s="3527"/>
      <c r="F787" s="1"/>
      <c r="G787" s="1"/>
      <c r="H787" s="1"/>
      <c r="I787" s="1"/>
      <c r="J787" s="1"/>
      <c r="K787" s="1"/>
      <c r="L787" s="3899"/>
      <c r="M787" s="1"/>
      <c r="N787" s="1"/>
      <c r="O787" s="1"/>
      <c r="P787" s="1"/>
      <c r="Q787" s="1"/>
      <c r="R787" s="3899"/>
      <c r="T787" s="1"/>
      <c r="U787" s="3529"/>
      <c r="V787" s="3531"/>
      <c r="W787" s="3899"/>
      <c r="Y787" s="1"/>
      <c r="Z787" s="3529"/>
      <c r="AA787" s="3531"/>
      <c r="AB787" s="3899"/>
      <c r="AC787" s="3890"/>
      <c r="AD787" s="3890"/>
      <c r="AE787" s="3890"/>
      <c r="AF787" s="3890"/>
      <c r="AG787" s="1"/>
      <c r="AH787" s="1"/>
      <c r="AI787" s="1"/>
      <c r="AJ787" s="1"/>
    </row>
    <row r="788" spans="1:36" s="3" customFormat="1">
      <c r="A788" s="1"/>
      <c r="B788" s="1"/>
      <c r="E788" s="3527"/>
      <c r="F788" s="1"/>
      <c r="G788" s="1"/>
      <c r="H788" s="1"/>
      <c r="I788" s="1"/>
      <c r="J788" s="1"/>
      <c r="K788" s="1"/>
      <c r="L788" s="3899"/>
      <c r="M788" s="1"/>
      <c r="N788" s="1"/>
      <c r="O788" s="1"/>
      <c r="P788" s="1"/>
      <c r="Q788" s="1"/>
      <c r="R788" s="3899"/>
      <c r="T788" s="1"/>
      <c r="U788" s="3529"/>
      <c r="V788" s="3531"/>
      <c r="W788" s="3899"/>
      <c r="Y788" s="1"/>
      <c r="Z788" s="3529"/>
      <c r="AA788" s="3531"/>
      <c r="AB788" s="3899"/>
      <c r="AC788" s="3890"/>
      <c r="AD788" s="3890"/>
      <c r="AE788" s="3890"/>
      <c r="AF788" s="3890"/>
      <c r="AG788" s="1"/>
      <c r="AH788" s="1"/>
      <c r="AI788" s="1"/>
      <c r="AJ788" s="1"/>
    </row>
    <row r="789" spans="1:36" s="3" customFormat="1">
      <c r="A789" s="1"/>
      <c r="B789" s="1"/>
      <c r="E789" s="3527"/>
      <c r="F789" s="1"/>
      <c r="G789" s="1"/>
      <c r="H789" s="1"/>
      <c r="I789" s="1"/>
      <c r="J789" s="1"/>
      <c r="K789" s="1"/>
      <c r="L789" s="3899"/>
      <c r="M789" s="1"/>
      <c r="N789" s="1"/>
      <c r="O789" s="1"/>
      <c r="P789" s="1"/>
      <c r="Q789" s="1"/>
      <c r="R789" s="3899"/>
      <c r="T789" s="1"/>
      <c r="U789" s="3529"/>
      <c r="V789" s="3531"/>
      <c r="W789" s="3899"/>
      <c r="Y789" s="1"/>
      <c r="Z789" s="3529"/>
      <c r="AA789" s="3531"/>
      <c r="AB789" s="3899"/>
      <c r="AC789" s="3890"/>
      <c r="AD789" s="3890"/>
      <c r="AE789" s="3890"/>
      <c r="AF789" s="3890"/>
      <c r="AG789" s="1"/>
      <c r="AH789" s="1"/>
      <c r="AI789" s="1"/>
      <c r="AJ789" s="1"/>
    </row>
    <row r="790" spans="1:36" s="3" customFormat="1">
      <c r="A790" s="1"/>
      <c r="B790" s="1"/>
      <c r="E790" s="3527"/>
      <c r="F790" s="1"/>
      <c r="G790" s="1"/>
      <c r="H790" s="1"/>
      <c r="I790" s="1"/>
      <c r="J790" s="1"/>
      <c r="K790" s="1"/>
      <c r="L790" s="3899"/>
      <c r="M790" s="1"/>
      <c r="N790" s="1"/>
      <c r="O790" s="1"/>
      <c r="P790" s="1"/>
      <c r="Q790" s="1"/>
      <c r="R790" s="3899"/>
      <c r="T790" s="1"/>
      <c r="U790" s="3529"/>
      <c r="V790" s="3531"/>
      <c r="W790" s="3899"/>
      <c r="Y790" s="1"/>
      <c r="Z790" s="3529"/>
      <c r="AA790" s="3531"/>
      <c r="AB790" s="3899"/>
      <c r="AC790" s="3890"/>
      <c r="AD790" s="3890"/>
      <c r="AE790" s="3890"/>
      <c r="AF790" s="3890"/>
      <c r="AG790" s="1"/>
      <c r="AH790" s="1"/>
      <c r="AI790" s="1"/>
      <c r="AJ790" s="1"/>
    </row>
    <row r="791" spans="1:36" s="3" customFormat="1">
      <c r="A791" s="1"/>
      <c r="B791" s="1"/>
      <c r="E791" s="3527"/>
      <c r="F791" s="1"/>
      <c r="G791" s="1"/>
      <c r="H791" s="1"/>
      <c r="I791" s="1"/>
      <c r="J791" s="1"/>
      <c r="K791" s="1"/>
      <c r="L791" s="3899"/>
      <c r="M791" s="1"/>
      <c r="N791" s="1"/>
      <c r="O791" s="1"/>
      <c r="P791" s="1"/>
      <c r="Q791" s="1"/>
      <c r="R791" s="3899"/>
      <c r="T791" s="1"/>
      <c r="U791" s="3529"/>
      <c r="V791" s="3531"/>
      <c r="W791" s="3899"/>
      <c r="Y791" s="1"/>
      <c r="Z791" s="3529"/>
      <c r="AA791" s="3531"/>
      <c r="AB791" s="3899"/>
      <c r="AC791" s="3890"/>
      <c r="AD791" s="3890"/>
      <c r="AE791" s="3890"/>
      <c r="AF791" s="3890"/>
      <c r="AG791" s="1"/>
      <c r="AH791" s="1"/>
      <c r="AI791" s="1"/>
      <c r="AJ791" s="1"/>
    </row>
    <row r="792" spans="1:36" s="3" customFormat="1">
      <c r="A792" s="1"/>
      <c r="B792" s="1"/>
      <c r="E792" s="3527"/>
      <c r="F792" s="1"/>
      <c r="G792" s="1"/>
      <c r="H792" s="1"/>
      <c r="I792" s="1"/>
      <c r="J792" s="1"/>
      <c r="K792" s="1"/>
      <c r="L792" s="3899"/>
      <c r="M792" s="1"/>
      <c r="N792" s="1"/>
      <c r="O792" s="1"/>
      <c r="P792" s="1"/>
      <c r="Q792" s="1"/>
      <c r="R792" s="3899"/>
      <c r="T792" s="1"/>
      <c r="U792" s="3529"/>
      <c r="V792" s="3531"/>
      <c r="W792" s="3899"/>
      <c r="Y792" s="1"/>
      <c r="Z792" s="3529"/>
      <c r="AA792" s="3531"/>
      <c r="AB792" s="3899"/>
      <c r="AC792" s="3890"/>
      <c r="AD792" s="3890"/>
      <c r="AE792" s="3890"/>
      <c r="AF792" s="3890"/>
      <c r="AG792" s="1"/>
      <c r="AH792" s="1"/>
      <c r="AI792" s="1"/>
      <c r="AJ792" s="1"/>
    </row>
    <row r="793" spans="1:36" s="3" customFormat="1">
      <c r="A793" s="1"/>
      <c r="B793" s="1"/>
      <c r="E793" s="3527"/>
      <c r="F793" s="1"/>
      <c r="G793" s="1"/>
      <c r="H793" s="1"/>
      <c r="I793" s="1"/>
      <c r="J793" s="1"/>
      <c r="K793" s="1"/>
      <c r="L793" s="3899"/>
      <c r="M793" s="1"/>
      <c r="N793" s="1"/>
      <c r="O793" s="1"/>
      <c r="P793" s="1"/>
      <c r="Q793" s="1"/>
      <c r="R793" s="3899"/>
      <c r="T793" s="1"/>
      <c r="U793" s="3529"/>
      <c r="V793" s="3531"/>
      <c r="W793" s="3899"/>
      <c r="Y793" s="1"/>
      <c r="Z793" s="3529"/>
      <c r="AA793" s="3531"/>
      <c r="AB793" s="3899"/>
      <c r="AC793" s="3890"/>
      <c r="AD793" s="3890"/>
      <c r="AE793" s="3890"/>
      <c r="AF793" s="3890"/>
      <c r="AG793" s="1"/>
      <c r="AH793" s="1"/>
      <c r="AI793" s="1"/>
      <c r="AJ793" s="1"/>
    </row>
    <row r="794" spans="1:36" s="3" customFormat="1">
      <c r="A794" s="1"/>
      <c r="B794" s="1"/>
      <c r="E794" s="3527"/>
      <c r="F794" s="1"/>
      <c r="G794" s="1"/>
      <c r="H794" s="1"/>
      <c r="I794" s="1"/>
      <c r="J794" s="1"/>
      <c r="K794" s="1"/>
      <c r="L794" s="3899"/>
      <c r="M794" s="1"/>
      <c r="N794" s="1"/>
      <c r="O794" s="1"/>
      <c r="P794" s="1"/>
      <c r="Q794" s="1"/>
      <c r="R794" s="3899"/>
      <c r="T794" s="1"/>
      <c r="U794" s="3529"/>
      <c r="V794" s="3531"/>
      <c r="W794" s="3899"/>
      <c r="Y794" s="1"/>
      <c r="Z794" s="3529"/>
      <c r="AA794" s="3531"/>
      <c r="AB794" s="3899"/>
      <c r="AC794" s="3890"/>
      <c r="AD794" s="3890"/>
      <c r="AE794" s="3890"/>
      <c r="AF794" s="3890"/>
      <c r="AG794" s="1"/>
      <c r="AH794" s="1"/>
      <c r="AI794" s="1"/>
      <c r="AJ794" s="1"/>
    </row>
    <row r="795" spans="1:36" s="3" customFormat="1">
      <c r="A795" s="1"/>
      <c r="B795" s="1"/>
      <c r="E795" s="3527"/>
      <c r="F795" s="1"/>
      <c r="G795" s="1"/>
      <c r="H795" s="1"/>
      <c r="I795" s="1"/>
      <c r="J795" s="1"/>
      <c r="K795" s="1"/>
      <c r="L795" s="3899"/>
      <c r="M795" s="1"/>
      <c r="N795" s="1"/>
      <c r="O795" s="1"/>
      <c r="P795" s="1"/>
      <c r="Q795" s="1"/>
      <c r="R795" s="3899"/>
      <c r="T795" s="1"/>
      <c r="U795" s="3529"/>
      <c r="V795" s="3531"/>
      <c r="W795" s="3899"/>
      <c r="Y795" s="1"/>
      <c r="Z795" s="3529"/>
      <c r="AA795" s="3531"/>
      <c r="AB795" s="3899"/>
      <c r="AC795" s="3890"/>
      <c r="AD795" s="3890"/>
      <c r="AE795" s="3890"/>
      <c r="AF795" s="3890"/>
      <c r="AG795" s="1"/>
      <c r="AH795" s="1"/>
      <c r="AI795" s="1"/>
      <c r="AJ795" s="1"/>
    </row>
    <row r="796" spans="1:36" s="3" customFormat="1">
      <c r="A796" s="1"/>
      <c r="B796" s="1"/>
      <c r="E796" s="3527"/>
      <c r="F796" s="1"/>
      <c r="G796" s="1"/>
      <c r="H796" s="1"/>
      <c r="I796" s="1"/>
      <c r="J796" s="1"/>
      <c r="K796" s="1"/>
      <c r="L796" s="3899"/>
      <c r="M796" s="1"/>
      <c r="N796" s="1"/>
      <c r="O796" s="1"/>
      <c r="P796" s="1"/>
      <c r="Q796" s="1"/>
      <c r="R796" s="3899"/>
      <c r="T796" s="1"/>
      <c r="U796" s="3529"/>
      <c r="V796" s="3531"/>
      <c r="W796" s="3899"/>
      <c r="Y796" s="1"/>
      <c r="Z796" s="3529"/>
      <c r="AA796" s="3531"/>
      <c r="AB796" s="3899"/>
      <c r="AC796" s="3890"/>
      <c r="AD796" s="3890"/>
      <c r="AE796" s="3890"/>
      <c r="AF796" s="3890"/>
      <c r="AG796" s="1"/>
      <c r="AH796" s="1"/>
      <c r="AI796" s="1"/>
      <c r="AJ796" s="1"/>
    </row>
    <row r="797" spans="1:36" s="3" customFormat="1">
      <c r="A797" s="1"/>
      <c r="B797" s="1"/>
      <c r="E797" s="3527"/>
      <c r="F797" s="1"/>
      <c r="G797" s="1"/>
      <c r="H797" s="1"/>
      <c r="I797" s="1"/>
      <c r="J797" s="1"/>
      <c r="K797" s="1"/>
      <c r="L797" s="3899"/>
      <c r="M797" s="1"/>
      <c r="N797" s="1"/>
      <c r="O797" s="1"/>
      <c r="P797" s="1"/>
      <c r="Q797" s="1"/>
      <c r="R797" s="3899"/>
      <c r="T797" s="1"/>
      <c r="U797" s="3529"/>
      <c r="V797" s="3531"/>
      <c r="W797" s="3899"/>
      <c r="Y797" s="1"/>
      <c r="Z797" s="3529"/>
      <c r="AA797" s="3531"/>
      <c r="AB797" s="3899"/>
      <c r="AC797" s="3890"/>
      <c r="AD797" s="3890"/>
      <c r="AE797" s="3890"/>
      <c r="AF797" s="3890"/>
      <c r="AG797" s="1"/>
      <c r="AH797" s="1"/>
      <c r="AI797" s="1"/>
      <c r="AJ797" s="1"/>
    </row>
    <row r="798" spans="1:36" s="3" customFormat="1">
      <c r="A798" s="1"/>
      <c r="B798" s="1"/>
      <c r="E798" s="3527"/>
      <c r="F798" s="1"/>
      <c r="G798" s="1"/>
      <c r="H798" s="1"/>
      <c r="I798" s="1"/>
      <c r="J798" s="1"/>
      <c r="K798" s="1"/>
      <c r="L798" s="3899"/>
      <c r="M798" s="1"/>
      <c r="N798" s="1"/>
      <c r="O798" s="1"/>
      <c r="P798" s="1"/>
      <c r="Q798" s="1"/>
      <c r="R798" s="3899"/>
      <c r="T798" s="1"/>
      <c r="U798" s="3529"/>
      <c r="V798" s="3531"/>
      <c r="W798" s="3899"/>
      <c r="Y798" s="1"/>
      <c r="Z798" s="3529"/>
      <c r="AA798" s="3531"/>
      <c r="AB798" s="3899"/>
      <c r="AC798" s="3890"/>
      <c r="AD798" s="3890"/>
      <c r="AE798" s="3890"/>
      <c r="AF798" s="3890"/>
      <c r="AG798" s="1"/>
      <c r="AH798" s="1"/>
      <c r="AI798" s="1"/>
      <c r="AJ798" s="1"/>
    </row>
    <row r="799" spans="1:36" s="3" customFormat="1">
      <c r="A799" s="1"/>
      <c r="B799" s="1"/>
      <c r="E799" s="3527"/>
      <c r="F799" s="1"/>
      <c r="G799" s="1"/>
      <c r="H799" s="1"/>
      <c r="I799" s="1"/>
      <c r="J799" s="1"/>
      <c r="K799" s="1"/>
      <c r="L799" s="3899"/>
      <c r="M799" s="1"/>
      <c r="N799" s="1"/>
      <c r="O799" s="1"/>
      <c r="P799" s="1"/>
      <c r="Q799" s="1"/>
      <c r="R799" s="3899"/>
      <c r="T799" s="1"/>
      <c r="U799" s="3529"/>
      <c r="V799" s="3531"/>
      <c r="W799" s="3899"/>
      <c r="Y799" s="1"/>
      <c r="Z799" s="3529"/>
      <c r="AA799" s="3531"/>
      <c r="AB799" s="3899"/>
      <c r="AC799" s="3890"/>
      <c r="AD799" s="3890"/>
      <c r="AE799" s="3890"/>
      <c r="AF799" s="3890"/>
      <c r="AG799" s="1"/>
      <c r="AH799" s="1"/>
      <c r="AI799" s="1"/>
      <c r="AJ799" s="1"/>
    </row>
    <row r="800" spans="1:36" s="3" customFormat="1">
      <c r="A800" s="1"/>
      <c r="B800" s="1"/>
      <c r="E800" s="3527"/>
      <c r="F800" s="1"/>
      <c r="G800" s="1"/>
      <c r="H800" s="1"/>
      <c r="I800" s="1"/>
      <c r="J800" s="1"/>
      <c r="K800" s="1"/>
      <c r="L800" s="3899"/>
      <c r="M800" s="1"/>
      <c r="N800" s="1"/>
      <c r="O800" s="1"/>
      <c r="P800" s="1"/>
      <c r="Q800" s="1"/>
      <c r="R800" s="3899"/>
      <c r="T800" s="1"/>
      <c r="U800" s="3529"/>
      <c r="V800" s="3531"/>
      <c r="W800" s="3899"/>
      <c r="Y800" s="1"/>
      <c r="Z800" s="3529"/>
      <c r="AA800" s="3531"/>
      <c r="AB800" s="3899"/>
      <c r="AC800" s="3890"/>
      <c r="AD800" s="3890"/>
      <c r="AE800" s="3890"/>
      <c r="AF800" s="3890"/>
      <c r="AG800" s="1"/>
      <c r="AH800" s="1"/>
      <c r="AI800" s="1"/>
      <c r="AJ800" s="1"/>
    </row>
    <row r="801" spans="1:36" s="3" customFormat="1">
      <c r="A801" s="1"/>
      <c r="B801" s="1"/>
      <c r="E801" s="3527"/>
      <c r="F801" s="1"/>
      <c r="G801" s="1"/>
      <c r="H801" s="1"/>
      <c r="I801" s="1"/>
      <c r="J801" s="1"/>
      <c r="K801" s="1"/>
      <c r="L801" s="3899"/>
      <c r="M801" s="1"/>
      <c r="N801" s="1"/>
      <c r="O801" s="1"/>
      <c r="P801" s="1"/>
      <c r="Q801" s="1"/>
      <c r="R801" s="3899"/>
      <c r="T801" s="1"/>
      <c r="U801" s="3529"/>
      <c r="V801" s="3531"/>
      <c r="W801" s="3899"/>
      <c r="Y801" s="1"/>
      <c r="Z801" s="3529"/>
      <c r="AA801" s="3531"/>
      <c r="AB801" s="3899"/>
      <c r="AC801" s="3890"/>
      <c r="AD801" s="3890"/>
      <c r="AE801" s="3890"/>
      <c r="AF801" s="3890"/>
      <c r="AG801" s="1"/>
      <c r="AH801" s="1"/>
      <c r="AI801" s="1"/>
      <c r="AJ801" s="1"/>
    </row>
    <row r="802" spans="1:36" s="3" customFormat="1">
      <c r="A802" s="1"/>
      <c r="B802" s="1"/>
      <c r="E802" s="3527"/>
      <c r="F802" s="1"/>
      <c r="G802" s="1"/>
      <c r="H802" s="1"/>
      <c r="I802" s="1"/>
      <c r="J802" s="1"/>
      <c r="K802" s="1"/>
      <c r="L802" s="3899"/>
      <c r="M802" s="1"/>
      <c r="N802" s="1"/>
      <c r="O802" s="1"/>
      <c r="P802" s="1"/>
      <c r="Q802" s="1"/>
      <c r="R802" s="3899"/>
      <c r="T802" s="1"/>
      <c r="U802" s="3529"/>
      <c r="V802" s="3531"/>
      <c r="W802" s="3899"/>
      <c r="Y802" s="1"/>
      <c r="Z802" s="3529"/>
      <c r="AA802" s="3531"/>
      <c r="AB802" s="3899"/>
      <c r="AC802" s="3890"/>
      <c r="AD802" s="3890"/>
      <c r="AE802" s="3890"/>
      <c r="AF802" s="3890"/>
      <c r="AG802" s="1"/>
      <c r="AH802" s="1"/>
      <c r="AI802" s="1"/>
      <c r="AJ802" s="1"/>
    </row>
    <row r="803" spans="1:36" s="3" customFormat="1">
      <c r="A803" s="1"/>
      <c r="B803" s="1"/>
      <c r="E803" s="3527"/>
      <c r="F803" s="1"/>
      <c r="G803" s="1"/>
      <c r="H803" s="1"/>
      <c r="I803" s="1"/>
      <c r="J803" s="1"/>
      <c r="K803" s="1"/>
      <c r="L803" s="3899"/>
      <c r="M803" s="1"/>
      <c r="N803" s="1"/>
      <c r="O803" s="1"/>
      <c r="P803" s="1"/>
      <c r="Q803" s="1"/>
      <c r="R803" s="3899"/>
      <c r="T803" s="1"/>
      <c r="U803" s="3529"/>
      <c r="V803" s="3531"/>
      <c r="W803" s="3899"/>
      <c r="Y803" s="1"/>
      <c r="Z803" s="3529"/>
      <c r="AA803" s="3531"/>
      <c r="AB803" s="3899"/>
      <c r="AC803" s="3890"/>
      <c r="AD803" s="3890"/>
      <c r="AE803" s="3890"/>
      <c r="AF803" s="3890"/>
      <c r="AG803" s="1"/>
      <c r="AH803" s="1"/>
      <c r="AI803" s="1"/>
      <c r="AJ803" s="1"/>
    </row>
    <row r="804" spans="1:36" s="3" customFormat="1">
      <c r="A804" s="1"/>
      <c r="B804" s="1"/>
      <c r="E804" s="3527"/>
      <c r="F804" s="1"/>
      <c r="G804" s="1"/>
      <c r="H804" s="1"/>
      <c r="I804" s="1"/>
      <c r="J804" s="1"/>
      <c r="K804" s="1"/>
      <c r="L804" s="3899"/>
      <c r="M804" s="1"/>
      <c r="N804" s="1"/>
      <c r="O804" s="1"/>
      <c r="P804" s="1"/>
      <c r="Q804" s="1"/>
      <c r="R804" s="3899"/>
      <c r="T804" s="1"/>
      <c r="U804" s="3529"/>
      <c r="V804" s="3531"/>
      <c r="W804" s="3899"/>
      <c r="Y804" s="1"/>
      <c r="Z804" s="3529"/>
      <c r="AA804" s="3531"/>
      <c r="AB804" s="3899"/>
      <c r="AC804" s="3890"/>
      <c r="AD804" s="3890"/>
      <c r="AE804" s="3890"/>
      <c r="AF804" s="3890"/>
      <c r="AG804" s="1"/>
      <c r="AH804" s="1"/>
      <c r="AI804" s="1"/>
      <c r="AJ804" s="1"/>
    </row>
    <row r="805" spans="1:36" s="3" customFormat="1">
      <c r="A805" s="1"/>
      <c r="B805" s="1"/>
      <c r="E805" s="3527"/>
      <c r="F805" s="1"/>
      <c r="G805" s="1"/>
      <c r="H805" s="1"/>
      <c r="I805" s="1"/>
      <c r="J805" s="1"/>
      <c r="K805" s="1"/>
      <c r="L805" s="3899"/>
      <c r="M805" s="1"/>
      <c r="N805" s="1"/>
      <c r="O805" s="1"/>
      <c r="P805" s="1"/>
      <c r="Q805" s="1"/>
      <c r="R805" s="3899"/>
      <c r="T805" s="1"/>
      <c r="U805" s="3529"/>
      <c r="V805" s="3531"/>
      <c r="W805" s="3899"/>
      <c r="Y805" s="1"/>
      <c r="Z805" s="3529"/>
      <c r="AA805" s="3531"/>
      <c r="AB805" s="3899"/>
      <c r="AC805" s="3890"/>
      <c r="AD805" s="3890"/>
      <c r="AE805" s="3890"/>
      <c r="AF805" s="3890"/>
      <c r="AG805" s="1"/>
      <c r="AH805" s="1"/>
      <c r="AI805" s="1"/>
      <c r="AJ805" s="1"/>
    </row>
    <row r="806" spans="1:36" s="3" customFormat="1">
      <c r="A806" s="1"/>
      <c r="B806" s="1"/>
      <c r="E806" s="3527"/>
      <c r="F806" s="1"/>
      <c r="G806" s="1"/>
      <c r="H806" s="1"/>
      <c r="I806" s="1"/>
      <c r="J806" s="1"/>
      <c r="K806" s="1"/>
      <c r="L806" s="3899"/>
      <c r="M806" s="1"/>
      <c r="N806" s="1"/>
      <c r="O806" s="1"/>
      <c r="P806" s="1"/>
      <c r="Q806" s="1"/>
      <c r="R806" s="3899"/>
      <c r="T806" s="1"/>
      <c r="U806" s="3529"/>
      <c r="V806" s="3531"/>
      <c r="W806" s="3899"/>
      <c r="Y806" s="1"/>
      <c r="Z806" s="3529"/>
      <c r="AA806" s="3531"/>
      <c r="AB806" s="3899"/>
      <c r="AC806" s="3890"/>
      <c r="AD806" s="3890"/>
      <c r="AE806" s="3890"/>
      <c r="AF806" s="3890"/>
      <c r="AG806" s="1"/>
      <c r="AH806" s="1"/>
      <c r="AI806" s="1"/>
      <c r="AJ806" s="1"/>
    </row>
    <row r="807" spans="1:36" s="3" customFormat="1">
      <c r="A807" s="1"/>
      <c r="B807" s="1"/>
      <c r="E807" s="3527"/>
      <c r="F807" s="1"/>
      <c r="G807" s="1"/>
      <c r="H807" s="1"/>
      <c r="I807" s="1"/>
      <c r="J807" s="1"/>
      <c r="K807" s="1"/>
      <c r="L807" s="3899"/>
      <c r="M807" s="1"/>
      <c r="N807" s="1"/>
      <c r="O807" s="1"/>
      <c r="P807" s="1"/>
      <c r="Q807" s="1"/>
      <c r="R807" s="3899"/>
      <c r="T807" s="1"/>
      <c r="U807" s="3529"/>
      <c r="V807" s="3531"/>
      <c r="W807" s="3899"/>
      <c r="Y807" s="1"/>
      <c r="Z807" s="3529"/>
      <c r="AA807" s="3531"/>
      <c r="AB807" s="3899"/>
      <c r="AC807" s="3890"/>
      <c r="AD807" s="3890"/>
      <c r="AE807" s="3890"/>
      <c r="AF807" s="3890"/>
      <c r="AG807" s="1"/>
      <c r="AH807" s="1"/>
      <c r="AI807" s="1"/>
      <c r="AJ807" s="1"/>
    </row>
    <row r="808" spans="1:36" s="3" customFormat="1">
      <c r="A808" s="1"/>
      <c r="B808" s="1"/>
      <c r="E808" s="3527"/>
      <c r="F808" s="1"/>
      <c r="G808" s="1"/>
      <c r="H808" s="1"/>
      <c r="I808" s="1"/>
      <c r="J808" s="1"/>
      <c r="K808" s="1"/>
      <c r="L808" s="3899"/>
      <c r="M808" s="1"/>
      <c r="N808" s="1"/>
      <c r="O808" s="1"/>
      <c r="P808" s="1"/>
      <c r="Q808" s="1"/>
      <c r="R808" s="3899"/>
      <c r="T808" s="1"/>
      <c r="U808" s="3529"/>
      <c r="V808" s="3531"/>
      <c r="W808" s="3899"/>
      <c r="Y808" s="1"/>
      <c r="Z808" s="3529"/>
      <c r="AA808" s="3531"/>
      <c r="AB808" s="3899"/>
      <c r="AC808" s="3890"/>
      <c r="AD808" s="3890"/>
      <c r="AE808" s="3890"/>
      <c r="AF808" s="3890"/>
      <c r="AG808" s="1"/>
      <c r="AH808" s="1"/>
      <c r="AI808" s="1"/>
      <c r="AJ808" s="1"/>
    </row>
    <row r="809" spans="1:36" s="3" customFormat="1">
      <c r="A809" s="1"/>
      <c r="B809" s="1"/>
      <c r="E809" s="3527"/>
      <c r="F809" s="1"/>
      <c r="G809" s="1"/>
      <c r="H809" s="1"/>
      <c r="I809" s="1"/>
      <c r="J809" s="1"/>
      <c r="K809" s="1"/>
      <c r="L809" s="3899"/>
      <c r="M809" s="1"/>
      <c r="N809" s="1"/>
      <c r="O809" s="1"/>
      <c r="P809" s="1"/>
      <c r="Q809" s="1"/>
      <c r="R809" s="3899"/>
      <c r="T809" s="1"/>
      <c r="U809" s="3529"/>
      <c r="V809" s="3531"/>
      <c r="W809" s="3899"/>
      <c r="Y809" s="1"/>
      <c r="Z809" s="3529"/>
      <c r="AA809" s="3531"/>
      <c r="AB809" s="3899"/>
      <c r="AC809" s="3890"/>
      <c r="AD809" s="3890"/>
      <c r="AE809" s="3890"/>
      <c r="AF809" s="3890"/>
      <c r="AG809" s="1"/>
      <c r="AH809" s="1"/>
      <c r="AI809" s="1"/>
      <c r="AJ809" s="1"/>
    </row>
    <row r="810" spans="1:36" s="3" customFormat="1">
      <c r="A810" s="1"/>
      <c r="B810" s="1"/>
      <c r="E810" s="3527"/>
      <c r="F810" s="1"/>
      <c r="G810" s="1"/>
      <c r="H810" s="1"/>
      <c r="I810" s="1"/>
      <c r="J810" s="1"/>
      <c r="K810" s="1"/>
      <c r="L810" s="3899"/>
      <c r="M810" s="1"/>
      <c r="N810" s="1"/>
      <c r="O810" s="1"/>
      <c r="P810" s="1"/>
      <c r="Q810" s="1"/>
      <c r="R810" s="3899"/>
      <c r="T810" s="1"/>
      <c r="U810" s="3529"/>
      <c r="V810" s="3531"/>
      <c r="W810" s="3899"/>
      <c r="Y810" s="1"/>
      <c r="Z810" s="3529"/>
      <c r="AA810" s="3531"/>
      <c r="AB810" s="3899"/>
      <c r="AC810" s="3890"/>
      <c r="AD810" s="3890"/>
      <c r="AE810" s="3890"/>
      <c r="AF810" s="3890"/>
      <c r="AG810" s="1"/>
      <c r="AH810" s="1"/>
      <c r="AI810" s="1"/>
      <c r="AJ810" s="1"/>
    </row>
    <row r="811" spans="1:36" s="3" customFormat="1">
      <c r="A811" s="1"/>
      <c r="B811" s="1"/>
      <c r="E811" s="3527"/>
      <c r="F811" s="1"/>
      <c r="G811" s="1"/>
      <c r="H811" s="1"/>
      <c r="I811" s="1"/>
      <c r="J811" s="1"/>
      <c r="K811" s="1"/>
      <c r="L811" s="3899"/>
      <c r="M811" s="1"/>
      <c r="N811" s="1"/>
      <c r="O811" s="1"/>
      <c r="P811" s="1"/>
      <c r="Q811" s="1"/>
      <c r="R811" s="3899"/>
      <c r="T811" s="1"/>
      <c r="U811" s="3529"/>
      <c r="V811" s="3531"/>
      <c r="W811" s="3899"/>
      <c r="Y811" s="1"/>
      <c r="Z811" s="3529"/>
      <c r="AA811" s="3531"/>
      <c r="AB811" s="3899"/>
      <c r="AC811" s="3890"/>
      <c r="AD811" s="3890"/>
      <c r="AE811" s="3890"/>
      <c r="AF811" s="3890"/>
      <c r="AG811" s="1"/>
      <c r="AH811" s="1"/>
      <c r="AI811" s="1"/>
      <c r="AJ811" s="1"/>
    </row>
    <row r="812" spans="1:36" s="3" customFormat="1">
      <c r="A812" s="1"/>
      <c r="B812" s="1"/>
      <c r="E812" s="3527"/>
      <c r="F812" s="1"/>
      <c r="G812" s="1"/>
      <c r="H812" s="1"/>
      <c r="I812" s="1"/>
      <c r="J812" s="1"/>
      <c r="K812" s="1"/>
      <c r="L812" s="3899"/>
      <c r="M812" s="1"/>
      <c r="N812" s="1"/>
      <c r="O812" s="1"/>
      <c r="P812" s="1"/>
      <c r="Q812" s="1"/>
      <c r="R812" s="3899"/>
      <c r="T812" s="1"/>
      <c r="U812" s="3529"/>
      <c r="V812" s="3531"/>
      <c r="W812" s="3899"/>
      <c r="Y812" s="1"/>
      <c r="Z812" s="3529"/>
      <c r="AA812" s="3531"/>
      <c r="AB812" s="3899"/>
      <c r="AC812" s="3890"/>
      <c r="AD812" s="3890"/>
      <c r="AE812" s="3890"/>
      <c r="AF812" s="3890"/>
      <c r="AG812" s="1"/>
      <c r="AH812" s="1"/>
      <c r="AI812" s="1"/>
      <c r="AJ812" s="1"/>
    </row>
    <row r="813" spans="1:36" s="3" customFormat="1">
      <c r="A813" s="1"/>
      <c r="B813" s="1"/>
      <c r="E813" s="3527"/>
      <c r="F813" s="1"/>
      <c r="G813" s="1"/>
      <c r="H813" s="1"/>
      <c r="I813" s="1"/>
      <c r="J813" s="1"/>
      <c r="K813" s="1"/>
      <c r="L813" s="3899"/>
      <c r="M813" s="1"/>
      <c r="N813" s="1"/>
      <c r="O813" s="1"/>
      <c r="P813" s="1"/>
      <c r="Q813" s="1"/>
      <c r="R813" s="3899"/>
      <c r="T813" s="1"/>
      <c r="U813" s="3529"/>
      <c r="V813" s="3531"/>
      <c r="W813" s="3899"/>
      <c r="Y813" s="1"/>
      <c r="Z813" s="3529"/>
      <c r="AA813" s="3531"/>
      <c r="AB813" s="3899"/>
      <c r="AC813" s="3890"/>
      <c r="AD813" s="3890"/>
      <c r="AE813" s="3890"/>
      <c r="AF813" s="3890"/>
      <c r="AG813" s="1"/>
      <c r="AH813" s="1"/>
      <c r="AI813" s="1"/>
      <c r="AJ813" s="1"/>
    </row>
    <row r="814" spans="1:36" s="3" customFormat="1">
      <c r="A814" s="1"/>
      <c r="B814" s="1"/>
      <c r="E814" s="3527"/>
      <c r="F814" s="1"/>
      <c r="G814" s="1"/>
      <c r="H814" s="1"/>
      <c r="I814" s="1"/>
      <c r="J814" s="1"/>
      <c r="K814" s="1"/>
      <c r="L814" s="3899"/>
      <c r="M814" s="1"/>
      <c r="N814" s="1"/>
      <c r="O814" s="1"/>
      <c r="P814" s="1"/>
      <c r="Q814" s="1"/>
      <c r="R814" s="3899"/>
      <c r="T814" s="1"/>
      <c r="U814" s="3529"/>
      <c r="V814" s="3531"/>
      <c r="W814" s="3899"/>
      <c r="Y814" s="1"/>
      <c r="Z814" s="3529"/>
      <c r="AA814" s="3531"/>
      <c r="AB814" s="3899"/>
      <c r="AC814" s="3890"/>
      <c r="AD814" s="3890"/>
      <c r="AE814" s="3890"/>
      <c r="AF814" s="3890"/>
      <c r="AG814" s="1"/>
      <c r="AH814" s="1"/>
      <c r="AI814" s="1"/>
      <c r="AJ814" s="1"/>
    </row>
    <row r="815" spans="1:36" s="3" customFormat="1">
      <c r="A815" s="1"/>
      <c r="B815" s="1"/>
      <c r="E815" s="3527"/>
      <c r="F815" s="1"/>
      <c r="G815" s="1"/>
      <c r="H815" s="1"/>
      <c r="I815" s="1"/>
      <c r="J815" s="1"/>
      <c r="K815" s="1"/>
      <c r="L815" s="3899"/>
      <c r="M815" s="1"/>
      <c r="N815" s="1"/>
      <c r="O815" s="1"/>
      <c r="P815" s="1"/>
      <c r="Q815" s="1"/>
      <c r="R815" s="3899"/>
      <c r="T815" s="1"/>
      <c r="U815" s="3529"/>
      <c r="V815" s="3531"/>
      <c r="W815" s="3899"/>
      <c r="Y815" s="1"/>
      <c r="Z815" s="3529"/>
      <c r="AA815" s="3531"/>
      <c r="AB815" s="3899"/>
      <c r="AC815" s="3890"/>
      <c r="AD815" s="3890"/>
      <c r="AE815" s="3890"/>
      <c r="AF815" s="3890"/>
      <c r="AG815" s="1"/>
      <c r="AH815" s="1"/>
      <c r="AI815" s="1"/>
      <c r="AJ815" s="1"/>
    </row>
    <row r="816" spans="1:36" s="3" customFormat="1">
      <c r="A816" s="1"/>
      <c r="B816" s="1"/>
      <c r="E816" s="3527"/>
      <c r="F816" s="1"/>
      <c r="G816" s="1"/>
      <c r="H816" s="1"/>
      <c r="I816" s="1"/>
      <c r="J816" s="1"/>
      <c r="K816" s="1"/>
      <c r="L816" s="3899"/>
      <c r="M816" s="1"/>
      <c r="N816" s="1"/>
      <c r="O816" s="1"/>
      <c r="P816" s="1"/>
      <c r="Q816" s="1"/>
      <c r="R816" s="3899"/>
      <c r="T816" s="1"/>
      <c r="U816" s="3529"/>
      <c r="V816" s="3531"/>
      <c r="W816" s="3899"/>
      <c r="Y816" s="1"/>
      <c r="Z816" s="3529"/>
      <c r="AA816" s="3531"/>
      <c r="AB816" s="3899"/>
      <c r="AC816" s="3890"/>
      <c r="AD816" s="3890"/>
      <c r="AE816" s="3890"/>
      <c r="AF816" s="3890"/>
      <c r="AG816" s="1"/>
      <c r="AH816" s="1"/>
      <c r="AI816" s="1"/>
      <c r="AJ816" s="1"/>
    </row>
    <row r="817" spans="1:36" s="3" customFormat="1">
      <c r="A817" s="1"/>
      <c r="B817" s="1"/>
      <c r="E817" s="3527"/>
      <c r="F817" s="1"/>
      <c r="G817" s="1"/>
      <c r="H817" s="1"/>
      <c r="I817" s="1"/>
      <c r="J817" s="1"/>
      <c r="K817" s="1"/>
      <c r="L817" s="3899"/>
      <c r="M817" s="1"/>
      <c r="N817" s="1"/>
      <c r="O817" s="1"/>
      <c r="P817" s="1"/>
      <c r="Q817" s="1"/>
      <c r="R817" s="3899"/>
      <c r="T817" s="1"/>
      <c r="U817" s="3529"/>
      <c r="V817" s="3531"/>
      <c r="W817" s="3899"/>
      <c r="Y817" s="1"/>
      <c r="Z817" s="3529"/>
      <c r="AA817" s="3531"/>
      <c r="AB817" s="3899"/>
      <c r="AC817" s="3890"/>
      <c r="AD817" s="3890"/>
      <c r="AE817" s="3890"/>
      <c r="AF817" s="3890"/>
      <c r="AG817" s="1"/>
      <c r="AH817" s="1"/>
      <c r="AI817" s="1"/>
      <c r="AJ817" s="1"/>
    </row>
    <row r="818" spans="1:36" s="3" customFormat="1">
      <c r="A818" s="1"/>
      <c r="B818" s="1"/>
      <c r="E818" s="3527"/>
      <c r="F818" s="1"/>
      <c r="G818" s="1"/>
      <c r="H818" s="1"/>
      <c r="I818" s="1"/>
      <c r="J818" s="1"/>
      <c r="K818" s="1"/>
      <c r="L818" s="3899"/>
      <c r="M818" s="1"/>
      <c r="N818" s="1"/>
      <c r="O818" s="1"/>
      <c r="P818" s="1"/>
      <c r="Q818" s="1"/>
      <c r="R818" s="3899"/>
      <c r="T818" s="1"/>
      <c r="U818" s="3529"/>
      <c r="V818" s="3531"/>
      <c r="W818" s="3899"/>
      <c r="Y818" s="1"/>
      <c r="Z818" s="3529"/>
      <c r="AA818" s="3531"/>
      <c r="AB818" s="3899"/>
      <c r="AC818" s="3890"/>
      <c r="AD818" s="3890"/>
      <c r="AE818" s="3890"/>
      <c r="AF818" s="3890"/>
      <c r="AG818" s="1"/>
      <c r="AH818" s="1"/>
      <c r="AI818" s="1"/>
      <c r="AJ818" s="1"/>
    </row>
    <row r="819" spans="1:36" s="3" customFormat="1">
      <c r="A819" s="1"/>
      <c r="B819" s="1"/>
      <c r="E819" s="3527"/>
      <c r="F819" s="1"/>
      <c r="G819" s="1"/>
      <c r="H819" s="1"/>
      <c r="I819" s="1"/>
      <c r="J819" s="1"/>
      <c r="K819" s="1"/>
      <c r="L819" s="3899"/>
      <c r="M819" s="1"/>
      <c r="N819" s="1"/>
      <c r="O819" s="1"/>
      <c r="P819" s="1"/>
      <c r="Q819" s="1"/>
      <c r="R819" s="3899"/>
      <c r="T819" s="1"/>
      <c r="U819" s="3529"/>
      <c r="V819" s="3531"/>
      <c r="W819" s="3899"/>
      <c r="Y819" s="1"/>
      <c r="Z819" s="3529"/>
      <c r="AA819" s="3531"/>
      <c r="AB819" s="3899"/>
      <c r="AC819" s="3890"/>
      <c r="AD819" s="3890"/>
      <c r="AE819" s="3890"/>
      <c r="AF819" s="3890"/>
      <c r="AG819" s="1"/>
      <c r="AH819" s="1"/>
      <c r="AI819" s="1"/>
      <c r="AJ819" s="1"/>
    </row>
    <row r="820" spans="1:36" s="3" customFormat="1">
      <c r="A820" s="1"/>
      <c r="B820" s="1"/>
      <c r="E820" s="3527"/>
      <c r="F820" s="1"/>
      <c r="G820" s="1"/>
      <c r="H820" s="1"/>
      <c r="I820" s="1"/>
      <c r="J820" s="1"/>
      <c r="K820" s="1"/>
      <c r="L820" s="3899"/>
      <c r="M820" s="1"/>
      <c r="N820" s="1"/>
      <c r="O820" s="1"/>
      <c r="P820" s="1"/>
      <c r="Q820" s="1"/>
      <c r="R820" s="3899"/>
      <c r="T820" s="1"/>
      <c r="U820" s="3529"/>
      <c r="V820" s="3531"/>
      <c r="W820" s="3899"/>
      <c r="Y820" s="1"/>
      <c r="Z820" s="3529"/>
      <c r="AA820" s="3531"/>
      <c r="AB820" s="3899"/>
      <c r="AC820" s="3890"/>
      <c r="AD820" s="3890"/>
      <c r="AE820" s="3890"/>
      <c r="AF820" s="3890"/>
      <c r="AG820" s="1"/>
      <c r="AH820" s="1"/>
      <c r="AI820" s="1"/>
      <c r="AJ820" s="1"/>
    </row>
    <row r="821" spans="1:36" s="3" customFormat="1">
      <c r="A821" s="1"/>
      <c r="B821" s="1"/>
      <c r="E821" s="3527"/>
      <c r="F821" s="1"/>
      <c r="G821" s="1"/>
      <c r="H821" s="1"/>
      <c r="I821" s="1"/>
      <c r="J821" s="1"/>
      <c r="K821" s="1"/>
      <c r="L821" s="3899"/>
      <c r="M821" s="1"/>
      <c r="N821" s="1"/>
      <c r="O821" s="1"/>
      <c r="P821" s="1"/>
      <c r="Q821" s="1"/>
      <c r="R821" s="3899"/>
      <c r="T821" s="1"/>
      <c r="U821" s="3529"/>
      <c r="V821" s="3531"/>
      <c r="W821" s="3899"/>
      <c r="Y821" s="1"/>
      <c r="Z821" s="3529"/>
      <c r="AA821" s="3531"/>
      <c r="AB821" s="3899"/>
      <c r="AC821" s="3890"/>
      <c r="AD821" s="3890"/>
      <c r="AE821" s="3890"/>
      <c r="AF821" s="3890"/>
      <c r="AG821" s="1"/>
      <c r="AH821" s="1"/>
      <c r="AI821" s="1"/>
      <c r="AJ821" s="1"/>
    </row>
    <row r="822" spans="1:36" s="3" customFormat="1">
      <c r="A822" s="1"/>
      <c r="B822" s="1"/>
      <c r="E822" s="3527"/>
      <c r="F822" s="1"/>
      <c r="G822" s="1"/>
      <c r="H822" s="1"/>
      <c r="I822" s="1"/>
      <c r="J822" s="1"/>
      <c r="K822" s="1"/>
      <c r="L822" s="3899"/>
      <c r="M822" s="1"/>
      <c r="N822" s="1"/>
      <c r="O822" s="1"/>
      <c r="P822" s="1"/>
      <c r="Q822" s="1"/>
      <c r="R822" s="3899"/>
      <c r="T822" s="1"/>
      <c r="U822" s="3529"/>
      <c r="V822" s="3531"/>
      <c r="W822" s="3899"/>
      <c r="Y822" s="1"/>
      <c r="Z822" s="3529"/>
      <c r="AA822" s="3531"/>
      <c r="AB822" s="3899"/>
      <c r="AC822" s="3890"/>
      <c r="AD822" s="3890"/>
      <c r="AE822" s="3890"/>
      <c r="AF822" s="3890"/>
      <c r="AG822" s="1"/>
      <c r="AH822" s="1"/>
      <c r="AI822" s="1"/>
      <c r="AJ822" s="1"/>
    </row>
    <row r="823" spans="1:36" s="3" customFormat="1">
      <c r="A823" s="1"/>
      <c r="B823" s="1"/>
      <c r="E823" s="3527"/>
      <c r="F823" s="1"/>
      <c r="G823" s="1"/>
      <c r="H823" s="1"/>
      <c r="I823" s="1"/>
      <c r="J823" s="1"/>
      <c r="K823" s="1"/>
      <c r="L823" s="3899"/>
      <c r="M823" s="1"/>
      <c r="N823" s="1"/>
      <c r="O823" s="1"/>
      <c r="P823" s="1"/>
      <c r="Q823" s="1"/>
      <c r="R823" s="3899"/>
      <c r="T823" s="1"/>
      <c r="U823" s="3529"/>
      <c r="V823" s="3531"/>
      <c r="W823" s="3899"/>
      <c r="Y823" s="1"/>
      <c r="Z823" s="3529"/>
      <c r="AA823" s="3531"/>
      <c r="AB823" s="3899"/>
      <c r="AC823" s="3890"/>
      <c r="AD823" s="3890"/>
      <c r="AE823" s="3890"/>
      <c r="AF823" s="3890"/>
      <c r="AG823" s="1"/>
      <c r="AH823" s="1"/>
      <c r="AI823" s="1"/>
      <c r="AJ823" s="1"/>
    </row>
    <row r="824" spans="1:36" s="3" customFormat="1">
      <c r="A824" s="1"/>
      <c r="B824" s="1"/>
      <c r="E824" s="3527"/>
      <c r="F824" s="1"/>
      <c r="G824" s="1"/>
      <c r="H824" s="1"/>
      <c r="I824" s="1"/>
      <c r="J824" s="1"/>
      <c r="K824" s="1"/>
      <c r="L824" s="3899"/>
      <c r="M824" s="1"/>
      <c r="N824" s="1"/>
      <c r="O824" s="1"/>
      <c r="P824" s="1"/>
      <c r="Q824" s="1"/>
      <c r="R824" s="3899"/>
      <c r="T824" s="1"/>
      <c r="U824" s="3529"/>
      <c r="V824" s="3531"/>
      <c r="W824" s="3899"/>
      <c r="Y824" s="1"/>
      <c r="Z824" s="3529"/>
      <c r="AA824" s="3531"/>
      <c r="AB824" s="3899"/>
      <c r="AC824" s="3890"/>
      <c r="AD824" s="3890"/>
      <c r="AE824" s="3890"/>
      <c r="AF824" s="3890"/>
      <c r="AG824" s="1"/>
      <c r="AH824" s="1"/>
      <c r="AI824" s="1"/>
      <c r="AJ824" s="1"/>
    </row>
    <row r="825" spans="1:36" s="3" customFormat="1">
      <c r="A825" s="1"/>
      <c r="B825" s="1"/>
      <c r="E825" s="3527"/>
      <c r="F825" s="1"/>
      <c r="G825" s="1"/>
      <c r="H825" s="1"/>
      <c r="I825" s="1"/>
      <c r="J825" s="1"/>
      <c r="K825" s="1"/>
      <c r="L825" s="3899"/>
      <c r="M825" s="1"/>
      <c r="N825" s="1"/>
      <c r="O825" s="1"/>
      <c r="P825" s="1"/>
      <c r="Q825" s="1"/>
      <c r="R825" s="3899"/>
      <c r="T825" s="1"/>
      <c r="U825" s="3529"/>
      <c r="V825" s="3531"/>
      <c r="W825" s="3899"/>
      <c r="Y825" s="1"/>
      <c r="Z825" s="3529"/>
      <c r="AA825" s="3531"/>
      <c r="AB825" s="3899"/>
      <c r="AC825" s="3890"/>
      <c r="AD825" s="3890"/>
      <c r="AE825" s="3890"/>
      <c r="AF825" s="3890"/>
      <c r="AG825" s="1"/>
      <c r="AH825" s="1"/>
      <c r="AI825" s="1"/>
      <c r="AJ825" s="1"/>
    </row>
    <row r="826" spans="1:36" s="3" customFormat="1">
      <c r="A826" s="1"/>
      <c r="B826" s="1"/>
      <c r="E826" s="3527"/>
      <c r="F826" s="1"/>
      <c r="G826" s="1"/>
      <c r="H826" s="1"/>
      <c r="I826" s="1"/>
      <c r="J826" s="1"/>
      <c r="K826" s="1"/>
      <c r="L826" s="3899"/>
      <c r="M826" s="1"/>
      <c r="N826" s="1"/>
      <c r="O826" s="1"/>
      <c r="P826" s="1"/>
      <c r="Q826" s="1"/>
      <c r="R826" s="3899"/>
      <c r="T826" s="1"/>
      <c r="U826" s="3529"/>
      <c r="V826" s="3531"/>
      <c r="W826" s="3899"/>
      <c r="Y826" s="1"/>
      <c r="Z826" s="3529"/>
      <c r="AA826" s="3531"/>
      <c r="AB826" s="3899"/>
      <c r="AC826" s="3890"/>
      <c r="AD826" s="3890"/>
      <c r="AE826" s="3890"/>
      <c r="AF826" s="3890"/>
      <c r="AG826" s="1"/>
      <c r="AH826" s="1"/>
      <c r="AI826" s="1"/>
      <c r="AJ826" s="1"/>
    </row>
    <row r="827" spans="1:36" s="3" customFormat="1">
      <c r="A827" s="1"/>
      <c r="B827" s="1"/>
      <c r="E827" s="3527"/>
      <c r="F827" s="1"/>
      <c r="G827" s="1"/>
      <c r="H827" s="1"/>
      <c r="I827" s="1"/>
      <c r="J827" s="1"/>
      <c r="K827" s="1"/>
      <c r="L827" s="3899"/>
      <c r="M827" s="1"/>
      <c r="N827" s="1"/>
      <c r="O827" s="1"/>
      <c r="P827" s="1"/>
      <c r="Q827" s="1"/>
      <c r="R827" s="3899"/>
      <c r="T827" s="1"/>
      <c r="U827" s="3529"/>
      <c r="V827" s="3531"/>
      <c r="W827" s="3899"/>
      <c r="Y827" s="1"/>
      <c r="Z827" s="3529"/>
      <c r="AA827" s="3531"/>
      <c r="AB827" s="3899"/>
      <c r="AC827" s="3890"/>
      <c r="AD827" s="3890"/>
      <c r="AE827" s="3890"/>
      <c r="AF827" s="3890"/>
      <c r="AG827" s="1"/>
      <c r="AH827" s="1"/>
      <c r="AI827" s="1"/>
      <c r="AJ827" s="1"/>
    </row>
    <row r="828" spans="1:36" s="3" customFormat="1">
      <c r="A828" s="1"/>
      <c r="B828" s="1"/>
      <c r="E828" s="3527"/>
      <c r="F828" s="1"/>
      <c r="G828" s="1"/>
      <c r="H828" s="1"/>
      <c r="I828" s="1"/>
      <c r="J828" s="1"/>
      <c r="K828" s="1"/>
      <c r="L828" s="3899"/>
      <c r="M828" s="1"/>
      <c r="N828" s="1"/>
      <c r="O828" s="1"/>
      <c r="P828" s="1"/>
      <c r="Q828" s="1"/>
      <c r="R828" s="3899"/>
      <c r="T828" s="1"/>
      <c r="U828" s="3529"/>
      <c r="V828" s="3531"/>
      <c r="W828" s="3899"/>
      <c r="Y828" s="1"/>
      <c r="Z828" s="3529"/>
      <c r="AA828" s="3531"/>
      <c r="AB828" s="3899"/>
      <c r="AC828" s="3890"/>
      <c r="AD828" s="3890"/>
      <c r="AE828" s="3890"/>
      <c r="AF828" s="3890"/>
      <c r="AG828" s="1"/>
      <c r="AH828" s="1"/>
      <c r="AI828" s="1"/>
      <c r="AJ828" s="1"/>
    </row>
    <row r="829" spans="1:36" s="3" customFormat="1">
      <c r="A829" s="1"/>
      <c r="B829" s="1"/>
      <c r="E829" s="3527"/>
      <c r="F829" s="1"/>
      <c r="G829" s="1"/>
      <c r="H829" s="1"/>
      <c r="I829" s="1"/>
      <c r="J829" s="1"/>
      <c r="K829" s="1"/>
      <c r="L829" s="3899"/>
      <c r="M829" s="1"/>
      <c r="N829" s="1"/>
      <c r="O829" s="1"/>
      <c r="P829" s="1"/>
      <c r="Q829" s="1"/>
      <c r="R829" s="3899"/>
      <c r="T829" s="1"/>
      <c r="U829" s="3529"/>
      <c r="V829" s="3531"/>
      <c r="W829" s="3899"/>
      <c r="Y829" s="1"/>
      <c r="Z829" s="3529"/>
      <c r="AA829" s="3531"/>
      <c r="AB829" s="3899"/>
      <c r="AC829" s="3890"/>
      <c r="AD829" s="3890"/>
      <c r="AE829" s="3890"/>
      <c r="AF829" s="3890"/>
      <c r="AG829" s="1"/>
      <c r="AH829" s="1"/>
      <c r="AI829" s="1"/>
      <c r="AJ829" s="1"/>
    </row>
    <row r="830" spans="1:36" s="3" customFormat="1">
      <c r="A830" s="1"/>
      <c r="B830" s="1"/>
      <c r="E830" s="3527"/>
      <c r="F830" s="1"/>
      <c r="G830" s="1"/>
      <c r="H830" s="1"/>
      <c r="I830" s="1"/>
      <c r="J830" s="1"/>
      <c r="K830" s="1"/>
      <c r="L830" s="3899"/>
      <c r="M830" s="1"/>
      <c r="N830" s="1"/>
      <c r="O830" s="1"/>
      <c r="P830" s="1"/>
      <c r="Q830" s="1"/>
      <c r="R830" s="3899"/>
      <c r="T830" s="1"/>
      <c r="U830" s="3529"/>
      <c r="V830" s="3531"/>
      <c r="W830" s="3899"/>
      <c r="Y830" s="1"/>
      <c r="Z830" s="3529"/>
      <c r="AA830" s="3531"/>
      <c r="AB830" s="3899"/>
      <c r="AC830" s="3890"/>
      <c r="AD830" s="3890"/>
      <c r="AE830" s="3890"/>
      <c r="AF830" s="3890"/>
      <c r="AG830" s="1"/>
      <c r="AH830" s="1"/>
      <c r="AI830" s="1"/>
      <c r="AJ830" s="1"/>
    </row>
    <row r="831" spans="1:36" s="3" customFormat="1">
      <c r="A831" s="1"/>
      <c r="B831" s="1"/>
      <c r="E831" s="3527"/>
      <c r="F831" s="1"/>
      <c r="G831" s="1"/>
      <c r="H831" s="1"/>
      <c r="I831" s="1"/>
      <c r="J831" s="1"/>
      <c r="K831" s="1"/>
      <c r="L831" s="3899"/>
      <c r="M831" s="1"/>
      <c r="N831" s="1"/>
      <c r="O831" s="1"/>
      <c r="P831" s="1"/>
      <c r="Q831" s="1"/>
      <c r="R831" s="3899"/>
      <c r="T831" s="1"/>
      <c r="U831" s="3529"/>
      <c r="V831" s="3531"/>
      <c r="W831" s="3899"/>
      <c r="Y831" s="1"/>
      <c r="Z831" s="3529"/>
      <c r="AA831" s="3531"/>
      <c r="AB831" s="3899"/>
      <c r="AC831" s="3890"/>
      <c r="AD831" s="3890"/>
      <c r="AE831" s="3890"/>
      <c r="AF831" s="3890"/>
      <c r="AG831" s="1"/>
      <c r="AH831" s="1"/>
      <c r="AI831" s="1"/>
      <c r="AJ831" s="1"/>
    </row>
    <row r="832" spans="1:36" s="3" customFormat="1">
      <c r="A832" s="1"/>
      <c r="B832" s="1"/>
      <c r="E832" s="3527"/>
      <c r="F832" s="1"/>
      <c r="G832" s="1"/>
      <c r="H832" s="1"/>
      <c r="I832" s="1"/>
      <c r="J832" s="1"/>
      <c r="K832" s="1"/>
      <c r="L832" s="3899"/>
      <c r="M832" s="1"/>
      <c r="N832" s="1"/>
      <c r="O832" s="1"/>
      <c r="P832" s="1"/>
      <c r="Q832" s="1"/>
      <c r="R832" s="3899"/>
      <c r="T832" s="1"/>
      <c r="U832" s="3529"/>
      <c r="V832" s="3531"/>
      <c r="W832" s="3899"/>
      <c r="Y832" s="1"/>
      <c r="Z832" s="3529"/>
      <c r="AA832" s="3531"/>
      <c r="AB832" s="3899"/>
      <c r="AC832" s="3890"/>
      <c r="AD832" s="3890"/>
      <c r="AE832" s="3890"/>
      <c r="AF832" s="3890"/>
      <c r="AG832" s="1"/>
      <c r="AH832" s="1"/>
      <c r="AI832" s="1"/>
      <c r="AJ832" s="1"/>
    </row>
    <row r="833" spans="1:36" s="3" customFormat="1">
      <c r="A833" s="1"/>
      <c r="B833" s="1"/>
      <c r="E833" s="3527"/>
      <c r="F833" s="1"/>
      <c r="G833" s="1"/>
      <c r="H833" s="1"/>
      <c r="I833" s="1"/>
      <c r="J833" s="1"/>
      <c r="K833" s="1"/>
      <c r="L833" s="3899"/>
      <c r="M833" s="1"/>
      <c r="N833" s="1"/>
      <c r="O833" s="1"/>
      <c r="P833" s="1"/>
      <c r="Q833" s="1"/>
      <c r="R833" s="3899"/>
      <c r="T833" s="1"/>
      <c r="U833" s="3529"/>
      <c r="V833" s="3531"/>
      <c r="W833" s="3899"/>
      <c r="Y833" s="1"/>
      <c r="Z833" s="3529"/>
      <c r="AA833" s="3531"/>
      <c r="AB833" s="3899"/>
      <c r="AC833" s="3890"/>
      <c r="AD833" s="3890"/>
      <c r="AE833" s="3890"/>
      <c r="AF833" s="3890"/>
      <c r="AG833" s="1"/>
      <c r="AH833" s="1"/>
      <c r="AI833" s="1"/>
      <c r="AJ833" s="1"/>
    </row>
    <row r="834" spans="1:36" s="3" customFormat="1">
      <c r="A834" s="1"/>
      <c r="B834" s="1"/>
      <c r="E834" s="3527"/>
      <c r="F834" s="1"/>
      <c r="G834" s="1"/>
      <c r="H834" s="1"/>
      <c r="I834" s="1"/>
      <c r="J834" s="1"/>
      <c r="K834" s="1"/>
      <c r="L834" s="3899"/>
      <c r="M834" s="1"/>
      <c r="N834" s="1"/>
      <c r="O834" s="1"/>
      <c r="P834" s="1"/>
      <c r="Q834" s="1"/>
      <c r="R834" s="3899"/>
      <c r="T834" s="1"/>
      <c r="U834" s="3529"/>
      <c r="V834" s="3531"/>
      <c r="W834" s="3899"/>
      <c r="Y834" s="1"/>
      <c r="Z834" s="3529"/>
      <c r="AA834" s="3531"/>
      <c r="AB834" s="3899"/>
      <c r="AC834" s="3890"/>
      <c r="AD834" s="3890"/>
      <c r="AE834" s="3890"/>
      <c r="AF834" s="3890"/>
      <c r="AG834" s="1"/>
      <c r="AH834" s="1"/>
      <c r="AI834" s="1"/>
      <c r="AJ834" s="1"/>
    </row>
    <row r="835" spans="1:36" s="3" customFormat="1">
      <c r="A835" s="1"/>
      <c r="B835" s="1"/>
      <c r="E835" s="3527"/>
      <c r="F835" s="1"/>
      <c r="G835" s="1"/>
      <c r="H835" s="1"/>
      <c r="I835" s="1"/>
      <c r="J835" s="1"/>
      <c r="K835" s="1"/>
      <c r="L835" s="3899"/>
      <c r="M835" s="1"/>
      <c r="N835" s="1"/>
      <c r="O835" s="1"/>
      <c r="P835" s="1"/>
      <c r="Q835" s="1"/>
      <c r="R835" s="3899"/>
      <c r="T835" s="1"/>
      <c r="U835" s="3529"/>
      <c r="V835" s="3531"/>
      <c r="W835" s="3899"/>
      <c r="Y835" s="1"/>
      <c r="Z835" s="3529"/>
      <c r="AA835" s="3531"/>
      <c r="AB835" s="3899"/>
      <c r="AC835" s="3890"/>
      <c r="AD835" s="3890"/>
      <c r="AE835" s="3890"/>
      <c r="AF835" s="3890"/>
      <c r="AG835" s="1"/>
      <c r="AH835" s="1"/>
      <c r="AI835" s="1"/>
      <c r="AJ835" s="1"/>
    </row>
    <row r="836" spans="1:36" s="3" customFormat="1">
      <c r="A836" s="1"/>
      <c r="B836" s="1"/>
      <c r="E836" s="3527"/>
      <c r="F836" s="1"/>
      <c r="G836" s="1"/>
      <c r="H836" s="1"/>
      <c r="I836" s="1"/>
      <c r="J836" s="1"/>
      <c r="K836" s="1"/>
      <c r="L836" s="3899"/>
      <c r="M836" s="1"/>
      <c r="N836" s="1"/>
      <c r="O836" s="1"/>
      <c r="P836" s="1"/>
      <c r="Q836" s="1"/>
      <c r="R836" s="3899"/>
      <c r="T836" s="1"/>
      <c r="U836" s="3529"/>
      <c r="V836" s="3531"/>
      <c r="W836" s="3899"/>
      <c r="Y836" s="1"/>
      <c r="Z836" s="3529"/>
      <c r="AA836" s="3531"/>
      <c r="AB836" s="3899"/>
      <c r="AC836" s="3890"/>
      <c r="AD836" s="3890"/>
      <c r="AE836" s="3890"/>
      <c r="AF836" s="3890"/>
      <c r="AG836" s="1"/>
      <c r="AH836" s="1"/>
      <c r="AI836" s="1"/>
      <c r="AJ836" s="1"/>
    </row>
    <row r="837" spans="1:36" s="3" customFormat="1">
      <c r="A837" s="1"/>
      <c r="B837" s="1"/>
      <c r="E837" s="3527"/>
      <c r="F837" s="1"/>
      <c r="G837" s="1"/>
      <c r="H837" s="1"/>
      <c r="I837" s="1"/>
      <c r="J837" s="1"/>
      <c r="K837" s="1"/>
      <c r="L837" s="3899"/>
      <c r="M837" s="1"/>
      <c r="N837" s="1"/>
      <c r="O837" s="1"/>
      <c r="P837" s="1"/>
      <c r="Q837" s="1"/>
      <c r="R837" s="3899"/>
      <c r="T837" s="1"/>
      <c r="U837" s="3529"/>
      <c r="V837" s="3531"/>
      <c r="W837" s="3899"/>
      <c r="Y837" s="1"/>
      <c r="Z837" s="3529"/>
      <c r="AA837" s="3531"/>
      <c r="AB837" s="3899"/>
      <c r="AC837" s="3890"/>
      <c r="AD837" s="3890"/>
      <c r="AE837" s="3890"/>
      <c r="AF837" s="3890"/>
      <c r="AG837" s="1"/>
      <c r="AH837" s="1"/>
      <c r="AI837" s="1"/>
      <c r="AJ837" s="1"/>
    </row>
    <row r="838" spans="1:36" s="3" customFormat="1">
      <c r="A838" s="1"/>
      <c r="B838" s="1"/>
      <c r="E838" s="3527"/>
      <c r="F838" s="1"/>
      <c r="G838" s="1"/>
      <c r="H838" s="1"/>
      <c r="I838" s="1"/>
      <c r="J838" s="1"/>
      <c r="K838" s="1"/>
      <c r="L838" s="3899"/>
      <c r="M838" s="1"/>
      <c r="N838" s="1"/>
      <c r="O838" s="1"/>
      <c r="P838" s="1"/>
      <c r="Q838" s="1"/>
      <c r="R838" s="3899"/>
      <c r="T838" s="1"/>
      <c r="U838" s="3529"/>
      <c r="V838" s="3531"/>
      <c r="W838" s="3899"/>
      <c r="Y838" s="1"/>
      <c r="Z838" s="3529"/>
      <c r="AA838" s="3531"/>
      <c r="AB838" s="3899"/>
      <c r="AC838" s="3890"/>
      <c r="AD838" s="3890"/>
      <c r="AE838" s="3890"/>
      <c r="AF838" s="3890"/>
      <c r="AG838" s="1"/>
      <c r="AH838" s="1"/>
      <c r="AI838" s="1"/>
      <c r="AJ838" s="1"/>
    </row>
    <row r="839" spans="1:36" s="3" customFormat="1">
      <c r="A839" s="1"/>
      <c r="B839" s="1"/>
      <c r="E839" s="3527"/>
      <c r="F839" s="1"/>
      <c r="G839" s="1"/>
      <c r="H839" s="1"/>
      <c r="I839" s="1"/>
      <c r="J839" s="1"/>
      <c r="K839" s="1"/>
      <c r="L839" s="3899"/>
      <c r="M839" s="1"/>
      <c r="N839" s="1"/>
      <c r="O839" s="1"/>
      <c r="P839" s="1"/>
      <c r="Q839" s="1"/>
      <c r="R839" s="3899"/>
      <c r="T839" s="1"/>
      <c r="U839" s="3529"/>
      <c r="V839" s="3531"/>
      <c r="W839" s="3899"/>
      <c r="Y839" s="1"/>
      <c r="Z839" s="3529"/>
      <c r="AA839" s="3531"/>
      <c r="AB839" s="3899"/>
      <c r="AC839" s="3890"/>
      <c r="AD839" s="3890"/>
      <c r="AE839" s="3890"/>
      <c r="AF839" s="3890"/>
      <c r="AG839" s="1"/>
      <c r="AH839" s="1"/>
      <c r="AI839" s="1"/>
      <c r="AJ839" s="1"/>
    </row>
    <row r="840" spans="1:36" s="3" customFormat="1">
      <c r="A840" s="1"/>
      <c r="B840" s="1"/>
      <c r="E840" s="3527"/>
      <c r="F840" s="1"/>
      <c r="G840" s="1"/>
      <c r="H840" s="1"/>
      <c r="I840" s="1"/>
      <c r="J840" s="1"/>
      <c r="K840" s="1"/>
      <c r="L840" s="3899"/>
      <c r="M840" s="1"/>
      <c r="N840" s="1"/>
      <c r="O840" s="1"/>
      <c r="P840" s="1"/>
      <c r="Q840" s="1"/>
      <c r="R840" s="3899"/>
      <c r="T840" s="1"/>
      <c r="U840" s="3529"/>
      <c r="V840" s="3531"/>
      <c r="W840" s="3899"/>
      <c r="Y840" s="1"/>
      <c r="Z840" s="3529"/>
      <c r="AA840" s="3531"/>
      <c r="AB840" s="3899"/>
      <c r="AC840" s="3890"/>
      <c r="AD840" s="3890"/>
      <c r="AE840" s="3890"/>
      <c r="AF840" s="3890"/>
      <c r="AG840" s="1"/>
      <c r="AH840" s="1"/>
      <c r="AI840" s="1"/>
      <c r="AJ840" s="1"/>
    </row>
    <row r="841" spans="1:36" s="3" customFormat="1">
      <c r="A841" s="1"/>
      <c r="B841" s="1"/>
      <c r="E841" s="3527"/>
      <c r="F841" s="1"/>
      <c r="G841" s="1"/>
      <c r="H841" s="1"/>
      <c r="I841" s="1"/>
      <c r="J841" s="1"/>
      <c r="K841" s="1"/>
      <c r="L841" s="3899"/>
      <c r="M841" s="1"/>
      <c r="N841" s="1"/>
      <c r="O841" s="1"/>
      <c r="P841" s="1"/>
      <c r="Q841" s="1"/>
      <c r="R841" s="3899"/>
      <c r="T841" s="1"/>
      <c r="U841" s="3529"/>
      <c r="V841" s="3531"/>
      <c r="W841" s="3899"/>
      <c r="Y841" s="1"/>
      <c r="Z841" s="3529"/>
      <c r="AA841" s="3531"/>
      <c r="AB841" s="3899"/>
      <c r="AC841" s="3890"/>
      <c r="AD841" s="3890"/>
      <c r="AE841" s="3890"/>
      <c r="AF841" s="3890"/>
      <c r="AG841" s="1"/>
      <c r="AH841" s="1"/>
      <c r="AI841" s="1"/>
      <c r="AJ841" s="1"/>
    </row>
    <row r="842" spans="1:36" s="3" customFormat="1">
      <c r="A842" s="1"/>
      <c r="B842" s="1"/>
      <c r="E842" s="3527"/>
      <c r="F842" s="1"/>
      <c r="G842" s="1"/>
      <c r="H842" s="1"/>
      <c r="I842" s="1"/>
      <c r="J842" s="1"/>
      <c r="K842" s="1"/>
      <c r="L842" s="3899"/>
      <c r="M842" s="1"/>
      <c r="N842" s="1"/>
      <c r="O842" s="1"/>
      <c r="P842" s="1"/>
      <c r="Q842" s="1"/>
      <c r="R842" s="3899"/>
      <c r="T842" s="1"/>
      <c r="U842" s="3529"/>
      <c r="V842" s="3531"/>
      <c r="W842" s="3899"/>
      <c r="Y842" s="1"/>
      <c r="Z842" s="3529"/>
      <c r="AA842" s="3531"/>
      <c r="AB842" s="3899"/>
      <c r="AC842" s="3890"/>
      <c r="AD842" s="3890"/>
      <c r="AE842" s="3890"/>
      <c r="AF842" s="3890"/>
      <c r="AG842" s="1"/>
      <c r="AH842" s="1"/>
      <c r="AI842" s="1"/>
      <c r="AJ842" s="1"/>
    </row>
    <row r="843" spans="1:36" s="3" customFormat="1">
      <c r="A843" s="1"/>
      <c r="B843" s="1"/>
      <c r="E843" s="3527"/>
      <c r="F843" s="1"/>
      <c r="G843" s="1"/>
      <c r="H843" s="1"/>
      <c r="I843" s="1"/>
      <c r="J843" s="1"/>
      <c r="K843" s="1"/>
      <c r="L843" s="3899"/>
      <c r="M843" s="1"/>
      <c r="N843" s="1"/>
      <c r="O843" s="1"/>
      <c r="P843" s="1"/>
      <c r="Q843" s="1"/>
      <c r="R843" s="3899"/>
      <c r="T843" s="1"/>
      <c r="U843" s="3529"/>
      <c r="V843" s="3531"/>
      <c r="W843" s="3899"/>
      <c r="Y843" s="1"/>
      <c r="Z843" s="3529"/>
      <c r="AA843" s="3531"/>
      <c r="AB843" s="3899"/>
      <c r="AC843" s="3890"/>
      <c r="AD843" s="3890"/>
      <c r="AE843" s="3890"/>
      <c r="AF843" s="3890"/>
      <c r="AG843" s="1"/>
      <c r="AH843" s="1"/>
      <c r="AI843" s="1"/>
      <c r="AJ843" s="1"/>
    </row>
    <row r="844" spans="1:36" s="3" customFormat="1">
      <c r="A844" s="1"/>
      <c r="B844" s="1"/>
      <c r="E844" s="3527"/>
      <c r="F844" s="1"/>
      <c r="G844" s="1"/>
      <c r="H844" s="1"/>
      <c r="I844" s="1"/>
      <c r="J844" s="1"/>
      <c r="K844" s="1"/>
      <c r="L844" s="3899"/>
      <c r="M844" s="1"/>
      <c r="N844" s="1"/>
      <c r="O844" s="1"/>
      <c r="P844" s="1"/>
      <c r="Q844" s="1"/>
      <c r="R844" s="3899"/>
      <c r="T844" s="1"/>
      <c r="U844" s="3529"/>
      <c r="V844" s="3531"/>
      <c r="W844" s="3899"/>
      <c r="Y844" s="1"/>
      <c r="Z844" s="3529"/>
      <c r="AA844" s="3531"/>
      <c r="AB844" s="3899"/>
      <c r="AC844" s="3890"/>
      <c r="AD844" s="3890"/>
      <c r="AE844" s="3890"/>
      <c r="AF844" s="3890"/>
      <c r="AG844" s="1"/>
      <c r="AH844" s="1"/>
      <c r="AI844" s="1"/>
      <c r="AJ844" s="1"/>
    </row>
    <row r="845" spans="1:36" s="3" customFormat="1">
      <c r="A845" s="1"/>
      <c r="B845" s="1"/>
      <c r="E845" s="3527"/>
      <c r="F845" s="1"/>
      <c r="G845" s="1"/>
      <c r="H845" s="1"/>
      <c r="I845" s="1"/>
      <c r="J845" s="1"/>
      <c r="K845" s="1"/>
      <c r="L845" s="3899"/>
      <c r="M845" s="1"/>
      <c r="N845" s="1"/>
      <c r="O845" s="1"/>
      <c r="P845" s="1"/>
      <c r="Q845" s="1"/>
      <c r="R845" s="3899"/>
      <c r="T845" s="1"/>
      <c r="U845" s="3529"/>
      <c r="V845" s="3531"/>
      <c r="W845" s="3899"/>
      <c r="Y845" s="1"/>
      <c r="Z845" s="3529"/>
      <c r="AA845" s="3531"/>
      <c r="AB845" s="3899"/>
      <c r="AC845" s="3890"/>
      <c r="AD845" s="3890"/>
      <c r="AE845" s="3890"/>
      <c r="AF845" s="3890"/>
      <c r="AG845" s="1"/>
      <c r="AH845" s="1"/>
      <c r="AI845" s="1"/>
      <c r="AJ845" s="1"/>
    </row>
    <row r="846" spans="1:36" s="3" customFormat="1">
      <c r="A846" s="1"/>
      <c r="B846" s="1"/>
      <c r="E846" s="3527"/>
      <c r="F846" s="1"/>
      <c r="G846" s="1"/>
      <c r="H846" s="1"/>
      <c r="I846" s="1"/>
      <c r="J846" s="1"/>
      <c r="K846" s="1"/>
      <c r="L846" s="3899"/>
      <c r="M846" s="1"/>
      <c r="N846" s="1"/>
      <c r="O846" s="1"/>
      <c r="P846" s="1"/>
      <c r="Q846" s="1"/>
      <c r="R846" s="3899"/>
      <c r="T846" s="1"/>
      <c r="U846" s="3529"/>
      <c r="V846" s="3531"/>
      <c r="W846" s="3899"/>
      <c r="Y846" s="1"/>
      <c r="Z846" s="3529"/>
      <c r="AA846" s="3531"/>
      <c r="AB846" s="3899"/>
      <c r="AC846" s="3890"/>
      <c r="AD846" s="3890"/>
      <c r="AE846" s="3890"/>
      <c r="AF846" s="3890"/>
      <c r="AG846" s="1"/>
      <c r="AH846" s="1"/>
      <c r="AI846" s="1"/>
      <c r="AJ846" s="1"/>
    </row>
    <row r="847" spans="1:36" s="3" customFormat="1">
      <c r="A847" s="1"/>
      <c r="B847" s="1"/>
      <c r="E847" s="3527"/>
      <c r="F847" s="1"/>
      <c r="G847" s="1"/>
      <c r="H847" s="1"/>
      <c r="I847" s="1"/>
      <c r="J847" s="1"/>
      <c r="K847" s="1"/>
      <c r="L847" s="3899"/>
      <c r="M847" s="1"/>
      <c r="N847" s="1"/>
      <c r="O847" s="1"/>
      <c r="P847" s="1"/>
      <c r="Q847" s="1"/>
      <c r="R847" s="3899"/>
      <c r="T847" s="1"/>
      <c r="U847" s="3529"/>
      <c r="V847" s="3531"/>
      <c r="W847" s="3899"/>
      <c r="Y847" s="1"/>
      <c r="Z847" s="3529"/>
      <c r="AA847" s="3531"/>
      <c r="AB847" s="3899"/>
      <c r="AC847" s="3890"/>
      <c r="AD847" s="3890"/>
      <c r="AE847" s="3890"/>
      <c r="AF847" s="3890"/>
      <c r="AG847" s="1"/>
      <c r="AH847" s="1"/>
      <c r="AI847" s="1"/>
      <c r="AJ847" s="1"/>
    </row>
    <row r="848" spans="1:36" s="3" customFormat="1">
      <c r="A848" s="1"/>
      <c r="B848" s="1"/>
      <c r="E848" s="3527"/>
      <c r="F848" s="1"/>
      <c r="G848" s="1"/>
      <c r="H848" s="1"/>
      <c r="I848" s="1"/>
      <c r="J848" s="1"/>
      <c r="K848" s="1"/>
      <c r="L848" s="3899"/>
      <c r="M848" s="1"/>
      <c r="N848" s="1"/>
      <c r="O848" s="1"/>
      <c r="P848" s="1"/>
      <c r="Q848" s="1"/>
      <c r="R848" s="3899"/>
      <c r="T848" s="1"/>
      <c r="U848" s="3529"/>
      <c r="V848" s="3531"/>
      <c r="W848" s="3899"/>
      <c r="Y848" s="1"/>
      <c r="Z848" s="3529"/>
      <c r="AA848" s="3531"/>
      <c r="AB848" s="3899"/>
      <c r="AC848" s="3890"/>
      <c r="AD848" s="3890"/>
      <c r="AE848" s="3890"/>
      <c r="AF848" s="3890"/>
      <c r="AG848" s="1"/>
      <c r="AH848" s="1"/>
      <c r="AI848" s="1"/>
      <c r="AJ848" s="1"/>
    </row>
    <row r="849" spans="1:36" s="3" customFormat="1">
      <c r="A849" s="1"/>
      <c r="B849" s="1"/>
      <c r="E849" s="3527"/>
      <c r="F849" s="1"/>
      <c r="G849" s="1"/>
      <c r="H849" s="1"/>
      <c r="I849" s="1"/>
      <c r="J849" s="1"/>
      <c r="K849" s="1"/>
      <c r="L849" s="3899"/>
      <c r="M849" s="1"/>
      <c r="N849" s="1"/>
      <c r="O849" s="1"/>
      <c r="P849" s="1"/>
      <c r="Q849" s="1"/>
      <c r="R849" s="3899"/>
      <c r="T849" s="1"/>
      <c r="U849" s="3529"/>
      <c r="V849" s="3531"/>
      <c r="W849" s="3899"/>
      <c r="Y849" s="1"/>
      <c r="Z849" s="3529"/>
      <c r="AA849" s="3531"/>
      <c r="AB849" s="3899"/>
      <c r="AC849" s="3890"/>
      <c r="AD849" s="3890"/>
      <c r="AE849" s="3890"/>
      <c r="AF849" s="3890"/>
      <c r="AG849" s="1"/>
      <c r="AH849" s="1"/>
      <c r="AI849" s="1"/>
      <c r="AJ849" s="1"/>
    </row>
    <row r="850" spans="1:36" s="3" customFormat="1">
      <c r="A850" s="1"/>
      <c r="B850" s="1"/>
      <c r="E850" s="3527"/>
      <c r="F850" s="1"/>
      <c r="G850" s="1"/>
      <c r="H850" s="1"/>
      <c r="I850" s="1"/>
      <c r="J850" s="1"/>
      <c r="K850" s="1"/>
      <c r="L850" s="3899"/>
      <c r="M850" s="1"/>
      <c r="N850" s="1"/>
      <c r="O850" s="1"/>
      <c r="P850" s="1"/>
      <c r="Q850" s="1"/>
      <c r="R850" s="3899"/>
      <c r="T850" s="1"/>
      <c r="U850" s="3529"/>
      <c r="V850" s="3531"/>
      <c r="W850" s="3899"/>
      <c r="Y850" s="1"/>
      <c r="Z850" s="3529"/>
      <c r="AA850" s="3531"/>
      <c r="AB850" s="3899"/>
      <c r="AC850" s="3890"/>
      <c r="AD850" s="3890"/>
      <c r="AE850" s="3890"/>
      <c r="AF850" s="3890"/>
      <c r="AG850" s="1"/>
      <c r="AH850" s="1"/>
      <c r="AI850" s="1"/>
      <c r="AJ850" s="1"/>
    </row>
    <row r="851" spans="1:36" s="3" customFormat="1">
      <c r="A851" s="1"/>
      <c r="B851" s="1"/>
      <c r="E851" s="3527"/>
      <c r="F851" s="1"/>
      <c r="G851" s="1"/>
      <c r="H851" s="1"/>
      <c r="I851" s="1"/>
      <c r="J851" s="1"/>
      <c r="K851" s="1"/>
      <c r="L851" s="3899"/>
      <c r="M851" s="1"/>
      <c r="N851" s="1"/>
      <c r="O851" s="1"/>
      <c r="P851" s="1"/>
      <c r="Q851" s="1"/>
      <c r="R851" s="3899"/>
      <c r="T851" s="1"/>
      <c r="U851" s="3529"/>
      <c r="V851" s="3531"/>
      <c r="W851" s="3899"/>
      <c r="Y851" s="1"/>
      <c r="Z851" s="3529"/>
      <c r="AA851" s="3531"/>
      <c r="AB851" s="3899"/>
      <c r="AC851" s="3890"/>
      <c r="AD851" s="3890"/>
      <c r="AE851" s="3890"/>
      <c r="AF851" s="3890"/>
      <c r="AG851" s="1"/>
      <c r="AH851" s="1"/>
      <c r="AI851" s="1"/>
      <c r="AJ851" s="1"/>
    </row>
    <row r="852" spans="1:36" s="3" customFormat="1">
      <c r="A852" s="1"/>
      <c r="B852" s="1"/>
      <c r="E852" s="3527"/>
      <c r="F852" s="1"/>
      <c r="G852" s="1"/>
      <c r="H852" s="1"/>
      <c r="I852" s="1"/>
      <c r="J852" s="1"/>
      <c r="K852" s="1"/>
      <c r="L852" s="3899"/>
      <c r="M852" s="1"/>
      <c r="N852" s="1"/>
      <c r="O852" s="1"/>
      <c r="P852" s="1"/>
      <c r="Q852" s="1"/>
      <c r="R852" s="3899"/>
      <c r="T852" s="1"/>
      <c r="U852" s="3529"/>
      <c r="V852" s="3531"/>
      <c r="W852" s="3899"/>
      <c r="Y852" s="1"/>
      <c r="Z852" s="3529"/>
      <c r="AA852" s="3531"/>
      <c r="AB852" s="3899"/>
      <c r="AC852" s="3890"/>
      <c r="AD852" s="3890"/>
      <c r="AE852" s="3890"/>
      <c r="AF852" s="3890"/>
      <c r="AG852" s="1"/>
      <c r="AH852" s="1"/>
      <c r="AI852" s="1"/>
      <c r="AJ852" s="1"/>
    </row>
    <row r="853" spans="1:36" s="3" customFormat="1">
      <c r="A853" s="1"/>
      <c r="B853" s="1"/>
      <c r="E853" s="3527"/>
      <c r="F853" s="1"/>
      <c r="G853" s="1"/>
      <c r="H853" s="1"/>
      <c r="I853" s="1"/>
      <c r="J853" s="1"/>
      <c r="K853" s="1"/>
      <c r="L853" s="3899"/>
      <c r="M853" s="1"/>
      <c r="N853" s="1"/>
      <c r="O853" s="1"/>
      <c r="P853" s="1"/>
      <c r="Q853" s="1"/>
      <c r="R853" s="3899"/>
      <c r="T853" s="1"/>
      <c r="U853" s="3529"/>
      <c r="V853" s="3531"/>
      <c r="W853" s="3899"/>
      <c r="Y853" s="1"/>
      <c r="Z853" s="3529"/>
      <c r="AA853" s="3531"/>
      <c r="AB853" s="3899"/>
      <c r="AC853" s="3890"/>
      <c r="AD853" s="3890"/>
      <c r="AE853" s="3890"/>
      <c r="AF853" s="3890"/>
      <c r="AG853" s="1"/>
      <c r="AH853" s="1"/>
      <c r="AI853" s="1"/>
      <c r="AJ853" s="1"/>
    </row>
    <row r="854" spans="1:36" s="3" customFormat="1">
      <c r="A854" s="1"/>
      <c r="B854" s="1"/>
      <c r="E854" s="3527"/>
      <c r="F854" s="1"/>
      <c r="G854" s="1"/>
      <c r="H854" s="1"/>
      <c r="I854" s="1"/>
      <c r="J854" s="1"/>
      <c r="K854" s="1"/>
      <c r="L854" s="3899"/>
      <c r="M854" s="1"/>
      <c r="N854" s="1"/>
      <c r="O854" s="1"/>
      <c r="P854" s="1"/>
      <c r="Q854" s="1"/>
      <c r="R854" s="3899"/>
      <c r="T854" s="1"/>
      <c r="U854" s="3529"/>
      <c r="V854" s="3531"/>
      <c r="W854" s="3899"/>
      <c r="Y854" s="1"/>
      <c r="Z854" s="3529"/>
      <c r="AA854" s="3531"/>
      <c r="AB854" s="3899"/>
      <c r="AC854" s="3890"/>
      <c r="AD854" s="3890"/>
      <c r="AE854" s="3890"/>
      <c r="AF854" s="3890"/>
      <c r="AG854" s="1"/>
      <c r="AH854" s="1"/>
      <c r="AI854" s="1"/>
      <c r="AJ854" s="1"/>
    </row>
    <row r="855" spans="1:36" s="3" customFormat="1">
      <c r="A855" s="1"/>
      <c r="B855" s="1"/>
      <c r="E855" s="3527"/>
      <c r="F855" s="1"/>
      <c r="G855" s="1"/>
      <c r="H855" s="1"/>
      <c r="I855" s="1"/>
      <c r="J855" s="1"/>
      <c r="K855" s="1"/>
      <c r="L855" s="3899"/>
      <c r="M855" s="1"/>
      <c r="N855" s="1"/>
      <c r="O855" s="1"/>
      <c r="P855" s="1"/>
      <c r="Q855" s="1"/>
      <c r="R855" s="3899"/>
      <c r="T855" s="1"/>
      <c r="U855" s="3529"/>
      <c r="V855" s="3531"/>
      <c r="W855" s="3899"/>
      <c r="Y855" s="1"/>
      <c r="Z855" s="3529"/>
      <c r="AA855" s="3531"/>
      <c r="AB855" s="3899"/>
      <c r="AC855" s="3890"/>
      <c r="AD855" s="3890"/>
      <c r="AE855" s="3890"/>
      <c r="AF855" s="3890"/>
      <c r="AG855" s="1"/>
      <c r="AH855" s="1"/>
      <c r="AI855" s="1"/>
      <c r="AJ855" s="1"/>
    </row>
    <row r="856" spans="1:36" s="3" customFormat="1">
      <c r="A856" s="1"/>
      <c r="B856" s="1"/>
      <c r="E856" s="3527"/>
      <c r="F856" s="1"/>
      <c r="G856" s="1"/>
      <c r="H856" s="1"/>
      <c r="I856" s="1"/>
      <c r="J856" s="1"/>
      <c r="K856" s="1"/>
      <c r="L856" s="3899"/>
      <c r="M856" s="1"/>
      <c r="N856" s="1"/>
      <c r="O856" s="1"/>
      <c r="P856" s="1"/>
      <c r="Q856" s="1"/>
      <c r="R856" s="3899"/>
      <c r="T856" s="1"/>
      <c r="U856" s="3529"/>
      <c r="V856" s="3531"/>
      <c r="W856" s="3899"/>
      <c r="Y856" s="1"/>
      <c r="Z856" s="3529"/>
      <c r="AA856" s="3531"/>
      <c r="AB856" s="3899"/>
      <c r="AC856" s="3890"/>
      <c r="AD856" s="3890"/>
      <c r="AE856" s="3890"/>
      <c r="AF856" s="3890"/>
      <c r="AG856" s="1"/>
      <c r="AH856" s="1"/>
      <c r="AI856" s="1"/>
      <c r="AJ856" s="1"/>
    </row>
    <row r="857" spans="1:36" s="3" customFormat="1">
      <c r="A857" s="1"/>
      <c r="B857" s="1"/>
      <c r="E857" s="3527"/>
      <c r="F857" s="1"/>
      <c r="G857" s="1"/>
      <c r="H857" s="1"/>
      <c r="I857" s="1"/>
      <c r="J857" s="1"/>
      <c r="K857" s="1"/>
      <c r="L857" s="3899"/>
      <c r="M857" s="1"/>
      <c r="N857" s="1"/>
      <c r="O857" s="1"/>
      <c r="P857" s="1"/>
      <c r="Q857" s="1"/>
      <c r="R857" s="3899"/>
      <c r="T857" s="1"/>
      <c r="U857" s="3529"/>
      <c r="V857" s="3531"/>
      <c r="W857" s="3899"/>
      <c r="Y857" s="1"/>
      <c r="Z857" s="3529"/>
      <c r="AA857" s="3531"/>
      <c r="AB857" s="3899"/>
      <c r="AC857" s="3890"/>
      <c r="AD857" s="3890"/>
      <c r="AE857" s="3890"/>
      <c r="AF857" s="3890"/>
      <c r="AG857" s="1"/>
      <c r="AH857" s="1"/>
      <c r="AI857" s="1"/>
      <c r="AJ857" s="1"/>
    </row>
    <row r="858" spans="1:36" s="3" customFormat="1">
      <c r="A858" s="1"/>
      <c r="B858" s="1"/>
      <c r="E858" s="3527"/>
      <c r="F858" s="1"/>
      <c r="G858" s="1"/>
      <c r="H858" s="1"/>
      <c r="I858" s="1"/>
      <c r="J858" s="1"/>
      <c r="K858" s="1"/>
      <c r="L858" s="3899"/>
      <c r="M858" s="1"/>
      <c r="N858" s="1"/>
      <c r="O858" s="1"/>
      <c r="P858" s="1"/>
      <c r="Q858" s="1"/>
      <c r="R858" s="3899"/>
      <c r="T858" s="1"/>
      <c r="U858" s="3529"/>
      <c r="V858" s="3531"/>
      <c r="W858" s="3899"/>
      <c r="Y858" s="1"/>
      <c r="Z858" s="3529"/>
      <c r="AA858" s="3531"/>
      <c r="AB858" s="3899"/>
      <c r="AC858" s="3890"/>
      <c r="AD858" s="3890"/>
      <c r="AE858" s="3890"/>
      <c r="AF858" s="3890"/>
      <c r="AG858" s="1"/>
      <c r="AH858" s="1"/>
      <c r="AI858" s="1"/>
      <c r="AJ858" s="1"/>
    </row>
    <row r="859" spans="1:36" s="3" customFormat="1">
      <c r="A859" s="1"/>
      <c r="B859" s="1"/>
      <c r="E859" s="3527"/>
      <c r="F859" s="1"/>
      <c r="G859" s="1"/>
      <c r="H859" s="1"/>
      <c r="I859" s="1"/>
      <c r="J859" s="1"/>
      <c r="K859" s="1"/>
      <c r="L859" s="3899"/>
      <c r="M859" s="1"/>
      <c r="N859" s="1"/>
      <c r="O859" s="1"/>
      <c r="P859" s="1"/>
      <c r="Q859" s="1"/>
      <c r="R859" s="3899"/>
      <c r="T859" s="1"/>
      <c r="U859" s="3529"/>
      <c r="V859" s="3531"/>
      <c r="W859" s="3899"/>
      <c r="Y859" s="1"/>
      <c r="Z859" s="3529"/>
      <c r="AA859" s="3531"/>
      <c r="AB859" s="3899"/>
      <c r="AC859" s="3890"/>
      <c r="AD859" s="3890"/>
      <c r="AE859" s="3890"/>
      <c r="AF859" s="3890"/>
      <c r="AG859" s="1"/>
      <c r="AH859" s="1"/>
      <c r="AI859" s="1"/>
      <c r="AJ859" s="1"/>
    </row>
    <row r="860" spans="1:36" s="3" customFormat="1">
      <c r="A860" s="1"/>
      <c r="B860" s="1"/>
      <c r="E860" s="3527"/>
      <c r="F860" s="1"/>
      <c r="G860" s="1"/>
      <c r="H860" s="1"/>
      <c r="I860" s="1"/>
      <c r="J860" s="1"/>
      <c r="K860" s="1"/>
      <c r="L860" s="3899"/>
      <c r="M860" s="1"/>
      <c r="N860" s="1"/>
      <c r="O860" s="1"/>
      <c r="P860" s="1"/>
      <c r="Q860" s="1"/>
      <c r="R860" s="3899"/>
      <c r="T860" s="1"/>
      <c r="U860" s="3529"/>
      <c r="V860" s="3531"/>
      <c r="W860" s="3899"/>
      <c r="Y860" s="1"/>
      <c r="Z860" s="3529"/>
      <c r="AA860" s="3531"/>
      <c r="AB860" s="3899"/>
      <c r="AC860" s="3890"/>
      <c r="AD860" s="3890"/>
      <c r="AE860" s="3890"/>
      <c r="AF860" s="3890"/>
      <c r="AG860" s="1"/>
      <c r="AH860" s="1"/>
      <c r="AI860" s="1"/>
      <c r="AJ860" s="1"/>
    </row>
    <row r="861" spans="1:36" s="3" customFormat="1">
      <c r="A861" s="1"/>
      <c r="B861" s="1"/>
      <c r="E861" s="3527"/>
      <c r="F861" s="1"/>
      <c r="G861" s="1"/>
      <c r="H861" s="1"/>
      <c r="I861" s="1"/>
      <c r="J861" s="1"/>
      <c r="K861" s="1"/>
      <c r="L861" s="3899"/>
      <c r="M861" s="1"/>
      <c r="N861" s="1"/>
      <c r="O861" s="1"/>
      <c r="P861" s="1"/>
      <c r="Q861" s="1"/>
      <c r="R861" s="3899"/>
      <c r="T861" s="1"/>
      <c r="U861" s="3529"/>
      <c r="V861" s="3531"/>
      <c r="W861" s="3899"/>
      <c r="Y861" s="1"/>
      <c r="Z861" s="3529"/>
      <c r="AA861" s="3531"/>
      <c r="AB861" s="3899"/>
      <c r="AC861" s="3890"/>
      <c r="AD861" s="3890"/>
      <c r="AE861" s="3890"/>
      <c r="AF861" s="3890"/>
      <c r="AG861" s="1"/>
      <c r="AH861" s="1"/>
      <c r="AI861" s="1"/>
      <c r="AJ861" s="1"/>
    </row>
    <row r="862" spans="1:36" s="3" customFormat="1">
      <c r="A862" s="1"/>
      <c r="B862" s="1"/>
      <c r="E862" s="3527"/>
      <c r="F862" s="1"/>
      <c r="G862" s="1"/>
      <c r="H862" s="1"/>
      <c r="I862" s="1"/>
      <c r="J862" s="1"/>
      <c r="K862" s="1"/>
      <c r="L862" s="3899"/>
      <c r="M862" s="1"/>
      <c r="N862" s="1"/>
      <c r="O862" s="1"/>
      <c r="P862" s="1"/>
      <c r="Q862" s="1"/>
      <c r="R862" s="3899"/>
      <c r="T862" s="1"/>
      <c r="U862" s="3529"/>
      <c r="V862" s="3531"/>
      <c r="W862" s="3899"/>
      <c r="Y862" s="1"/>
      <c r="Z862" s="3529"/>
      <c r="AA862" s="3531"/>
      <c r="AB862" s="3899"/>
      <c r="AC862" s="3890"/>
      <c r="AD862" s="3890"/>
      <c r="AE862" s="3890"/>
      <c r="AF862" s="3890"/>
      <c r="AG862" s="1"/>
      <c r="AH862" s="1"/>
      <c r="AI862" s="1"/>
      <c r="AJ862" s="1"/>
    </row>
    <row r="863" spans="1:36" s="3" customFormat="1">
      <c r="A863" s="1"/>
      <c r="B863" s="1"/>
      <c r="E863" s="3527"/>
      <c r="F863" s="1"/>
      <c r="G863" s="1"/>
      <c r="H863" s="1"/>
      <c r="I863" s="1"/>
      <c r="J863" s="1"/>
      <c r="K863" s="1"/>
      <c r="L863" s="3899"/>
      <c r="M863" s="1"/>
      <c r="N863" s="1"/>
      <c r="O863" s="1"/>
      <c r="P863" s="1"/>
      <c r="Q863" s="1"/>
      <c r="R863" s="3899"/>
      <c r="T863" s="1"/>
      <c r="U863" s="3529"/>
      <c r="V863" s="3531"/>
      <c r="W863" s="3899"/>
      <c r="Y863" s="1"/>
      <c r="Z863" s="3529"/>
      <c r="AA863" s="3531"/>
      <c r="AB863" s="3899"/>
      <c r="AC863" s="3890"/>
      <c r="AD863" s="3890"/>
      <c r="AE863" s="3890"/>
      <c r="AF863" s="3890"/>
      <c r="AG863" s="1"/>
      <c r="AH863" s="1"/>
      <c r="AI863" s="1"/>
      <c r="AJ863" s="1"/>
    </row>
    <row r="864" spans="1:36" s="3" customFormat="1">
      <c r="A864" s="1"/>
      <c r="B864" s="1"/>
      <c r="E864" s="3527"/>
      <c r="F864" s="1"/>
      <c r="G864" s="1"/>
      <c r="H864" s="1"/>
      <c r="I864" s="1"/>
      <c r="J864" s="1"/>
      <c r="K864" s="1"/>
      <c r="L864" s="3899"/>
      <c r="M864" s="1"/>
      <c r="N864" s="1"/>
      <c r="O864" s="1"/>
      <c r="P864" s="1"/>
      <c r="Q864" s="1"/>
      <c r="R864" s="3899"/>
      <c r="T864" s="1"/>
      <c r="U864" s="3529"/>
      <c r="V864" s="3531"/>
      <c r="W864" s="3899"/>
      <c r="Y864" s="1"/>
      <c r="Z864" s="3529"/>
      <c r="AA864" s="3531"/>
      <c r="AB864" s="3899"/>
      <c r="AC864" s="3890"/>
      <c r="AD864" s="3890"/>
      <c r="AE864" s="3890"/>
      <c r="AF864" s="3890"/>
      <c r="AG864" s="1"/>
      <c r="AH864" s="1"/>
      <c r="AI864" s="1"/>
      <c r="AJ864" s="1"/>
    </row>
    <row r="865" spans="1:36" s="3" customFormat="1">
      <c r="A865" s="1"/>
      <c r="B865" s="1"/>
      <c r="E865" s="3527"/>
      <c r="F865" s="1"/>
      <c r="G865" s="1"/>
      <c r="H865" s="1"/>
      <c r="I865" s="1"/>
      <c r="J865" s="1"/>
      <c r="K865" s="1"/>
      <c r="L865" s="3899"/>
      <c r="M865" s="1"/>
      <c r="N865" s="1"/>
      <c r="O865" s="1"/>
      <c r="P865" s="1"/>
      <c r="Q865" s="1"/>
      <c r="R865" s="3899"/>
      <c r="T865" s="1"/>
      <c r="U865" s="3529"/>
      <c r="V865" s="3531"/>
      <c r="W865" s="3899"/>
      <c r="Y865" s="1"/>
      <c r="Z865" s="3529"/>
      <c r="AA865" s="3531"/>
      <c r="AB865" s="3899"/>
      <c r="AC865" s="3890"/>
      <c r="AD865" s="3890"/>
      <c r="AE865" s="3890"/>
      <c r="AF865" s="3890"/>
      <c r="AG865" s="1"/>
      <c r="AH865" s="1"/>
      <c r="AI865" s="1"/>
      <c r="AJ865" s="1"/>
    </row>
    <row r="866" spans="1:36" s="3" customFormat="1">
      <c r="A866" s="1"/>
      <c r="B866" s="1"/>
      <c r="E866" s="3527"/>
      <c r="F866" s="1"/>
      <c r="G866" s="1"/>
      <c r="H866" s="1"/>
      <c r="I866" s="1"/>
      <c r="J866" s="1"/>
      <c r="K866" s="1"/>
      <c r="L866" s="3899"/>
      <c r="M866" s="1"/>
      <c r="N866" s="1"/>
      <c r="O866" s="1"/>
      <c r="P866" s="1"/>
      <c r="Q866" s="1"/>
      <c r="R866" s="3899"/>
      <c r="T866" s="1"/>
      <c r="U866" s="3529"/>
      <c r="V866" s="3531"/>
      <c r="W866" s="3899"/>
      <c r="Y866" s="1"/>
      <c r="Z866" s="3529"/>
      <c r="AA866" s="3531"/>
      <c r="AB866" s="3899"/>
      <c r="AC866" s="3890"/>
      <c r="AD866" s="3890"/>
      <c r="AE866" s="3890"/>
      <c r="AF866" s="3890"/>
      <c r="AG866" s="1"/>
      <c r="AH866" s="1"/>
      <c r="AI866" s="1"/>
      <c r="AJ866" s="1"/>
    </row>
    <row r="867" spans="1:36" s="3" customFormat="1">
      <c r="A867" s="1"/>
      <c r="B867" s="1"/>
      <c r="E867" s="3527"/>
      <c r="F867" s="1"/>
      <c r="G867" s="1"/>
      <c r="H867" s="1"/>
      <c r="I867" s="1"/>
      <c r="J867" s="1"/>
      <c r="K867" s="1"/>
      <c r="L867" s="3899"/>
      <c r="M867" s="1"/>
      <c r="N867" s="1"/>
      <c r="O867" s="1"/>
      <c r="P867" s="1"/>
      <c r="Q867" s="1"/>
      <c r="R867" s="3899"/>
      <c r="T867" s="1"/>
      <c r="U867" s="3529"/>
      <c r="V867" s="3531"/>
      <c r="W867" s="3899"/>
      <c r="Y867" s="1"/>
      <c r="Z867" s="3529"/>
      <c r="AA867" s="3531"/>
      <c r="AB867" s="3899"/>
      <c r="AC867" s="3890"/>
      <c r="AD867" s="3890"/>
      <c r="AE867" s="3890"/>
      <c r="AF867" s="3890"/>
      <c r="AG867" s="1"/>
      <c r="AH867" s="1"/>
      <c r="AI867" s="1"/>
      <c r="AJ867" s="1"/>
    </row>
    <row r="868" spans="1:36" s="3" customFormat="1">
      <c r="A868" s="1"/>
      <c r="B868" s="1"/>
      <c r="E868" s="3527"/>
      <c r="F868" s="1"/>
      <c r="G868" s="1"/>
      <c r="H868" s="1"/>
      <c r="I868" s="1"/>
      <c r="J868" s="1"/>
      <c r="K868" s="1"/>
      <c r="L868" s="3899"/>
      <c r="M868" s="1"/>
      <c r="N868" s="1"/>
      <c r="O868" s="1"/>
      <c r="P868" s="1"/>
      <c r="Q868" s="1"/>
      <c r="R868" s="3899"/>
      <c r="T868" s="1"/>
      <c r="U868" s="3529"/>
      <c r="V868" s="3531"/>
      <c r="W868" s="3899"/>
      <c r="Y868" s="1"/>
      <c r="Z868" s="3529"/>
      <c r="AA868" s="3531"/>
      <c r="AB868" s="3899"/>
      <c r="AC868" s="3890"/>
      <c r="AD868" s="3890"/>
      <c r="AE868" s="3890"/>
      <c r="AF868" s="3890"/>
      <c r="AG868" s="1"/>
      <c r="AH868" s="1"/>
      <c r="AI868" s="1"/>
      <c r="AJ868" s="1"/>
    </row>
    <row r="869" spans="1:36" s="3" customFormat="1">
      <c r="A869" s="1"/>
      <c r="B869" s="1"/>
      <c r="E869" s="3527"/>
      <c r="F869" s="1"/>
      <c r="G869" s="1"/>
      <c r="H869" s="1"/>
      <c r="I869" s="1"/>
      <c r="J869" s="1"/>
      <c r="K869" s="1"/>
      <c r="L869" s="3899"/>
      <c r="M869" s="1"/>
      <c r="N869" s="1"/>
      <c r="O869" s="1"/>
      <c r="P869" s="1"/>
      <c r="Q869" s="1"/>
      <c r="R869" s="3899"/>
      <c r="T869" s="1"/>
      <c r="U869" s="3529"/>
      <c r="V869" s="3531"/>
      <c r="W869" s="3899"/>
      <c r="Y869" s="1"/>
      <c r="Z869" s="3529"/>
      <c r="AA869" s="3531"/>
      <c r="AB869" s="3899"/>
      <c r="AC869" s="3890"/>
      <c r="AD869" s="3890"/>
      <c r="AE869" s="3890"/>
      <c r="AF869" s="3890"/>
      <c r="AG869" s="1"/>
      <c r="AH869" s="1"/>
      <c r="AI869" s="1"/>
      <c r="AJ869" s="1"/>
    </row>
    <row r="870" spans="1:36" s="3" customFormat="1">
      <c r="A870" s="1"/>
      <c r="B870" s="1"/>
      <c r="E870" s="3527"/>
      <c r="F870" s="1"/>
      <c r="G870" s="1"/>
      <c r="H870" s="1"/>
      <c r="I870" s="1"/>
      <c r="J870" s="1"/>
      <c r="K870" s="1"/>
      <c r="L870" s="3899"/>
      <c r="M870" s="1"/>
      <c r="N870" s="1"/>
      <c r="O870" s="1"/>
      <c r="P870" s="1"/>
      <c r="Q870" s="1"/>
      <c r="R870" s="3899"/>
      <c r="T870" s="1"/>
      <c r="U870" s="3529"/>
      <c r="V870" s="3531"/>
      <c r="W870" s="3899"/>
      <c r="Y870" s="1"/>
      <c r="Z870" s="3529"/>
      <c r="AA870" s="3531"/>
      <c r="AB870" s="3899"/>
      <c r="AC870" s="3890"/>
      <c r="AD870" s="3890"/>
      <c r="AE870" s="3890"/>
      <c r="AF870" s="3890"/>
      <c r="AG870" s="1"/>
      <c r="AH870" s="1"/>
      <c r="AI870" s="1"/>
      <c r="AJ870" s="1"/>
    </row>
    <row r="871" spans="1:36" s="3" customFormat="1">
      <c r="A871" s="1"/>
      <c r="B871" s="1"/>
      <c r="E871" s="3527"/>
      <c r="F871" s="1"/>
      <c r="G871" s="1"/>
      <c r="H871" s="1"/>
      <c r="I871" s="1"/>
      <c r="J871" s="1"/>
      <c r="K871" s="1"/>
      <c r="L871" s="3899"/>
      <c r="M871" s="1"/>
      <c r="N871" s="1"/>
      <c r="O871" s="1"/>
      <c r="P871" s="1"/>
      <c r="Q871" s="1"/>
      <c r="R871" s="3899"/>
      <c r="T871" s="1"/>
      <c r="U871" s="3529"/>
      <c r="V871" s="3531"/>
      <c r="W871" s="3899"/>
      <c r="Y871" s="1"/>
      <c r="Z871" s="3529"/>
      <c r="AA871" s="3531"/>
      <c r="AB871" s="3899"/>
      <c r="AC871" s="3890"/>
      <c r="AD871" s="3890"/>
      <c r="AE871" s="3890"/>
      <c r="AF871" s="3890"/>
      <c r="AG871" s="1"/>
      <c r="AH871" s="1"/>
      <c r="AI871" s="1"/>
      <c r="AJ871" s="1"/>
    </row>
    <row r="872" spans="1:36" s="3" customFormat="1">
      <c r="A872" s="1"/>
      <c r="B872" s="1"/>
      <c r="E872" s="3527"/>
      <c r="F872" s="1"/>
      <c r="G872" s="1"/>
      <c r="H872" s="1"/>
      <c r="I872" s="1"/>
      <c r="J872" s="1"/>
      <c r="K872" s="1"/>
      <c r="L872" s="3899"/>
      <c r="M872" s="1"/>
      <c r="N872" s="1"/>
      <c r="O872" s="1"/>
      <c r="P872" s="1"/>
      <c r="Q872" s="1"/>
      <c r="R872" s="3899"/>
      <c r="T872" s="1"/>
      <c r="U872" s="3529"/>
      <c r="V872" s="3531"/>
      <c r="W872" s="3899"/>
      <c r="Y872" s="1"/>
      <c r="Z872" s="3529"/>
      <c r="AA872" s="3531"/>
      <c r="AB872" s="3899"/>
      <c r="AC872" s="3890"/>
      <c r="AD872" s="3890"/>
      <c r="AE872" s="3890"/>
      <c r="AF872" s="3890"/>
      <c r="AG872" s="1"/>
      <c r="AH872" s="1"/>
      <c r="AI872" s="1"/>
      <c r="AJ872" s="1"/>
    </row>
    <row r="873" spans="1:36" s="3" customFormat="1">
      <c r="A873" s="1"/>
      <c r="B873" s="1"/>
      <c r="E873" s="3527"/>
      <c r="F873" s="1"/>
      <c r="G873" s="1"/>
      <c r="H873" s="1"/>
      <c r="I873" s="1"/>
      <c r="J873" s="1"/>
      <c r="K873" s="1"/>
      <c r="L873" s="3899"/>
      <c r="M873" s="1"/>
      <c r="N873" s="1"/>
      <c r="O873" s="1"/>
      <c r="P873" s="1"/>
      <c r="Q873" s="1"/>
      <c r="R873" s="3899"/>
      <c r="T873" s="1"/>
      <c r="U873" s="3529"/>
      <c r="V873" s="3531"/>
      <c r="W873" s="3899"/>
      <c r="Y873" s="1"/>
      <c r="Z873" s="3529"/>
      <c r="AA873" s="3531"/>
      <c r="AB873" s="3899"/>
      <c r="AC873" s="3890"/>
      <c r="AD873" s="3890"/>
      <c r="AE873" s="3890"/>
      <c r="AF873" s="3890"/>
      <c r="AG873" s="1"/>
      <c r="AH873" s="1"/>
      <c r="AI873" s="1"/>
      <c r="AJ873" s="1"/>
    </row>
    <row r="874" spans="1:36" s="3" customFormat="1">
      <c r="A874" s="1"/>
      <c r="B874" s="1"/>
      <c r="E874" s="3527"/>
      <c r="F874" s="1"/>
      <c r="G874" s="1"/>
      <c r="H874" s="1"/>
      <c r="I874" s="1"/>
      <c r="J874" s="1"/>
      <c r="K874" s="1"/>
      <c r="L874" s="3899"/>
      <c r="M874" s="1"/>
      <c r="N874" s="1"/>
      <c r="O874" s="1"/>
      <c r="P874" s="1"/>
      <c r="Q874" s="1"/>
      <c r="R874" s="3899"/>
      <c r="T874" s="1"/>
      <c r="U874" s="3529"/>
      <c r="V874" s="3531"/>
      <c r="W874" s="3899"/>
      <c r="Y874" s="1"/>
      <c r="Z874" s="3529"/>
      <c r="AA874" s="3531"/>
      <c r="AB874" s="3899"/>
      <c r="AC874" s="3890"/>
      <c r="AD874" s="3890"/>
      <c r="AE874" s="3890"/>
      <c r="AF874" s="3890"/>
      <c r="AG874" s="1"/>
      <c r="AH874" s="1"/>
      <c r="AI874" s="1"/>
      <c r="AJ874" s="1"/>
    </row>
    <row r="875" spans="1:36" s="3" customFormat="1">
      <c r="A875" s="1"/>
      <c r="B875" s="1"/>
      <c r="E875" s="3527"/>
      <c r="F875" s="1"/>
      <c r="G875" s="1"/>
      <c r="H875" s="1"/>
      <c r="I875" s="1"/>
      <c r="J875" s="1"/>
      <c r="K875" s="1"/>
      <c r="L875" s="3899"/>
      <c r="M875" s="1"/>
      <c r="N875" s="1"/>
      <c r="O875" s="1"/>
      <c r="P875" s="1"/>
      <c r="Q875" s="1"/>
      <c r="R875" s="3899"/>
      <c r="T875" s="1"/>
      <c r="U875" s="3529"/>
      <c r="V875" s="3531"/>
      <c r="W875" s="3899"/>
      <c r="Y875" s="1"/>
      <c r="Z875" s="3529"/>
      <c r="AA875" s="3531"/>
      <c r="AB875" s="3899"/>
      <c r="AC875" s="3890"/>
      <c r="AD875" s="3890"/>
      <c r="AE875" s="3890"/>
      <c r="AF875" s="3890"/>
      <c r="AG875" s="1"/>
      <c r="AH875" s="1"/>
      <c r="AI875" s="1"/>
      <c r="AJ875" s="1"/>
    </row>
    <row r="876" spans="1:36" s="3" customFormat="1">
      <c r="A876" s="1"/>
      <c r="B876" s="1"/>
      <c r="E876" s="3527"/>
      <c r="F876" s="1"/>
      <c r="G876" s="1"/>
      <c r="H876" s="1"/>
      <c r="I876" s="1"/>
      <c r="J876" s="1"/>
      <c r="K876" s="1"/>
      <c r="L876" s="3899"/>
      <c r="M876" s="1"/>
      <c r="N876" s="1"/>
      <c r="O876" s="1"/>
      <c r="P876" s="1"/>
      <c r="Q876" s="1"/>
      <c r="R876" s="3899"/>
      <c r="T876" s="1"/>
      <c r="U876" s="3529"/>
      <c r="V876" s="3531"/>
      <c r="W876" s="3899"/>
      <c r="Y876" s="1"/>
      <c r="Z876" s="3529"/>
      <c r="AA876" s="3531"/>
      <c r="AB876" s="3899"/>
      <c r="AC876" s="3890"/>
      <c r="AD876" s="3890"/>
      <c r="AE876" s="3890"/>
      <c r="AF876" s="3890"/>
      <c r="AG876" s="1"/>
      <c r="AH876" s="1"/>
      <c r="AI876" s="1"/>
      <c r="AJ876" s="1"/>
    </row>
    <row r="877" spans="1:36" s="3" customFormat="1">
      <c r="A877" s="1"/>
      <c r="B877" s="1"/>
      <c r="E877" s="3527"/>
      <c r="F877" s="1"/>
      <c r="G877" s="1"/>
      <c r="H877" s="1"/>
      <c r="I877" s="1"/>
      <c r="J877" s="1"/>
      <c r="K877" s="1"/>
      <c r="L877" s="3899"/>
      <c r="M877" s="1"/>
      <c r="N877" s="1"/>
      <c r="O877" s="1"/>
      <c r="P877" s="1"/>
      <c r="Q877" s="1"/>
      <c r="R877" s="3899"/>
      <c r="T877" s="1"/>
      <c r="U877" s="3529"/>
      <c r="V877" s="3531"/>
      <c r="W877" s="3899"/>
      <c r="Y877" s="1"/>
      <c r="Z877" s="3529"/>
      <c r="AA877" s="3531"/>
      <c r="AB877" s="3899"/>
      <c r="AC877" s="3890"/>
      <c r="AD877" s="3890"/>
      <c r="AE877" s="3890"/>
      <c r="AF877" s="3890"/>
      <c r="AG877" s="1"/>
      <c r="AH877" s="1"/>
      <c r="AI877" s="1"/>
      <c r="AJ877" s="1"/>
    </row>
    <row r="878" spans="1:36" s="3" customFormat="1">
      <c r="A878" s="1"/>
      <c r="B878" s="1"/>
      <c r="E878" s="3527"/>
      <c r="F878" s="1"/>
      <c r="G878" s="1"/>
      <c r="H878" s="1"/>
      <c r="I878" s="1"/>
      <c r="J878" s="1"/>
      <c r="K878" s="1"/>
      <c r="L878" s="3899"/>
      <c r="M878" s="1"/>
      <c r="N878" s="1"/>
      <c r="O878" s="1"/>
      <c r="P878" s="1"/>
      <c r="Q878" s="1"/>
      <c r="R878" s="3899"/>
      <c r="T878" s="1"/>
      <c r="U878" s="3529"/>
      <c r="V878" s="3531"/>
      <c r="W878" s="3899"/>
      <c r="Y878" s="1"/>
      <c r="Z878" s="3529"/>
      <c r="AA878" s="3531"/>
      <c r="AB878" s="3899"/>
      <c r="AC878" s="3890"/>
      <c r="AD878" s="3890"/>
      <c r="AE878" s="3890"/>
      <c r="AF878" s="3890"/>
      <c r="AG878" s="1"/>
      <c r="AH878" s="1"/>
      <c r="AI878" s="1"/>
      <c r="AJ878" s="1"/>
    </row>
    <row r="879" spans="1:36" s="3" customFormat="1">
      <c r="A879" s="1"/>
      <c r="B879" s="1"/>
      <c r="E879" s="3527"/>
      <c r="F879" s="1"/>
      <c r="G879" s="1"/>
      <c r="H879" s="1"/>
      <c r="I879" s="1"/>
      <c r="J879" s="1"/>
      <c r="K879" s="1"/>
      <c r="L879" s="3899"/>
      <c r="M879" s="1"/>
      <c r="N879" s="1"/>
      <c r="O879" s="1"/>
      <c r="P879" s="1"/>
      <c r="Q879" s="1"/>
      <c r="R879" s="3899"/>
      <c r="T879" s="1"/>
      <c r="U879" s="3529"/>
      <c r="V879" s="3531"/>
      <c r="W879" s="3899"/>
      <c r="Y879" s="1"/>
      <c r="Z879" s="3529"/>
      <c r="AA879" s="3531"/>
      <c r="AB879" s="3899"/>
      <c r="AC879" s="3890"/>
      <c r="AD879" s="3890"/>
      <c r="AE879" s="3890"/>
      <c r="AF879" s="3890"/>
      <c r="AG879" s="1"/>
      <c r="AH879" s="1"/>
      <c r="AI879" s="1"/>
      <c r="AJ879" s="1"/>
    </row>
    <row r="880" spans="1:36" s="3" customFormat="1">
      <c r="A880" s="1"/>
      <c r="B880" s="1"/>
      <c r="E880" s="3527"/>
      <c r="F880" s="1"/>
      <c r="G880" s="1"/>
      <c r="H880" s="1"/>
      <c r="I880" s="1"/>
      <c r="J880" s="1"/>
      <c r="K880" s="1"/>
      <c r="L880" s="3899"/>
      <c r="M880" s="1"/>
      <c r="N880" s="1"/>
      <c r="O880" s="1"/>
      <c r="P880" s="1"/>
      <c r="Q880" s="1"/>
      <c r="R880" s="3899"/>
      <c r="T880" s="1"/>
      <c r="U880" s="3529"/>
      <c r="V880" s="3531"/>
      <c r="W880" s="3899"/>
      <c r="Y880" s="1"/>
      <c r="Z880" s="3529"/>
      <c r="AA880" s="3531"/>
      <c r="AB880" s="3899"/>
      <c r="AC880" s="3890"/>
      <c r="AD880" s="3890"/>
      <c r="AE880" s="3890"/>
      <c r="AF880" s="3890"/>
      <c r="AG880" s="1"/>
      <c r="AH880" s="1"/>
      <c r="AI880" s="1"/>
      <c r="AJ880" s="1"/>
    </row>
    <row r="881" spans="1:36" s="3" customFormat="1">
      <c r="A881" s="1"/>
      <c r="B881" s="1"/>
      <c r="E881" s="3527"/>
      <c r="F881" s="1"/>
      <c r="G881" s="1"/>
      <c r="H881" s="1"/>
      <c r="I881" s="1"/>
      <c r="J881" s="1"/>
      <c r="K881" s="1"/>
      <c r="L881" s="3899"/>
      <c r="M881" s="1"/>
      <c r="N881" s="1"/>
      <c r="O881" s="1"/>
      <c r="P881" s="1"/>
      <c r="Q881" s="1"/>
      <c r="R881" s="3899"/>
      <c r="T881" s="1"/>
      <c r="U881" s="3529"/>
      <c r="V881" s="3531"/>
      <c r="W881" s="3899"/>
      <c r="Y881" s="1"/>
      <c r="Z881" s="3529"/>
      <c r="AA881" s="3531"/>
      <c r="AB881" s="3899"/>
      <c r="AC881" s="3890"/>
      <c r="AD881" s="3890"/>
      <c r="AE881" s="3890"/>
      <c r="AF881" s="3890"/>
      <c r="AG881" s="1"/>
      <c r="AH881" s="1"/>
      <c r="AI881" s="1"/>
      <c r="AJ881" s="1"/>
    </row>
    <row r="882" spans="1:36" s="3" customFormat="1">
      <c r="A882" s="1"/>
      <c r="B882" s="1"/>
      <c r="E882" s="3527"/>
      <c r="F882" s="1"/>
      <c r="G882" s="1"/>
      <c r="H882" s="1"/>
      <c r="I882" s="1"/>
      <c r="J882" s="1"/>
      <c r="K882" s="1"/>
      <c r="L882" s="3899"/>
      <c r="M882" s="1"/>
      <c r="N882" s="1"/>
      <c r="O882" s="1"/>
      <c r="P882" s="1"/>
      <c r="Q882" s="1"/>
      <c r="R882" s="3899"/>
      <c r="T882" s="1"/>
      <c r="U882" s="3529"/>
      <c r="V882" s="3531"/>
      <c r="W882" s="3899"/>
      <c r="Y882" s="1"/>
      <c r="Z882" s="3529"/>
      <c r="AA882" s="3531"/>
      <c r="AB882" s="3899"/>
      <c r="AC882" s="3890"/>
      <c r="AD882" s="3890"/>
      <c r="AE882" s="3890"/>
      <c r="AF882" s="3890"/>
      <c r="AG882" s="1"/>
      <c r="AH882" s="1"/>
      <c r="AI882" s="1"/>
      <c r="AJ882" s="1"/>
    </row>
    <row r="883" spans="1:36" s="3" customFormat="1">
      <c r="A883" s="1"/>
      <c r="B883" s="1"/>
      <c r="E883" s="3527"/>
      <c r="F883" s="1"/>
      <c r="G883" s="1"/>
      <c r="H883" s="1"/>
      <c r="I883" s="1"/>
      <c r="J883" s="1"/>
      <c r="K883" s="1"/>
      <c r="L883" s="3899"/>
      <c r="M883" s="1"/>
      <c r="N883" s="1"/>
      <c r="O883" s="1"/>
      <c r="P883" s="1"/>
      <c r="Q883" s="1"/>
      <c r="R883" s="3899"/>
      <c r="T883" s="1"/>
      <c r="U883" s="3529"/>
      <c r="V883" s="3531"/>
      <c r="W883" s="3899"/>
      <c r="Y883" s="1"/>
      <c r="Z883" s="3529"/>
      <c r="AA883" s="3531"/>
      <c r="AB883" s="3899"/>
      <c r="AC883" s="3890"/>
      <c r="AD883" s="3890"/>
      <c r="AE883" s="3890"/>
      <c r="AF883" s="3890"/>
      <c r="AG883" s="1"/>
      <c r="AH883" s="1"/>
      <c r="AI883" s="1"/>
      <c r="AJ883" s="1"/>
    </row>
    <row r="884" spans="1:36" s="3" customFormat="1">
      <c r="A884" s="1"/>
      <c r="B884" s="1"/>
      <c r="E884" s="3527"/>
      <c r="F884" s="1"/>
      <c r="G884" s="1"/>
      <c r="H884" s="1"/>
      <c r="I884" s="1"/>
      <c r="J884" s="1"/>
      <c r="K884" s="1"/>
      <c r="L884" s="3899"/>
      <c r="M884" s="1"/>
      <c r="N884" s="1"/>
      <c r="O884" s="1"/>
      <c r="P884" s="1"/>
      <c r="Q884" s="1"/>
      <c r="R884" s="3899"/>
      <c r="T884" s="1"/>
      <c r="U884" s="3529"/>
      <c r="V884" s="3531"/>
      <c r="W884" s="3899"/>
      <c r="Y884" s="1"/>
      <c r="Z884" s="3529"/>
      <c r="AA884" s="3531"/>
      <c r="AB884" s="3899"/>
      <c r="AC884" s="3890"/>
      <c r="AD884" s="3890"/>
      <c r="AE884" s="3890"/>
      <c r="AF884" s="3890"/>
      <c r="AG884" s="1"/>
      <c r="AH884" s="1"/>
      <c r="AI884" s="1"/>
      <c r="AJ884" s="1"/>
    </row>
    <row r="885" spans="1:36" s="3" customFormat="1">
      <c r="A885" s="1"/>
      <c r="B885" s="1"/>
      <c r="E885" s="3527"/>
      <c r="F885" s="1"/>
      <c r="G885" s="1"/>
      <c r="H885" s="1"/>
      <c r="I885" s="1"/>
      <c r="J885" s="1"/>
      <c r="K885" s="1"/>
      <c r="L885" s="3899"/>
      <c r="M885" s="1"/>
      <c r="N885" s="1"/>
      <c r="O885" s="1"/>
      <c r="P885" s="1"/>
      <c r="Q885" s="1"/>
      <c r="R885" s="3899"/>
      <c r="T885" s="1"/>
      <c r="U885" s="3529"/>
      <c r="V885" s="3531"/>
      <c r="W885" s="3899"/>
      <c r="Y885" s="1"/>
      <c r="Z885" s="3529"/>
      <c r="AA885" s="3531"/>
      <c r="AB885" s="3899"/>
      <c r="AC885" s="3890"/>
      <c r="AD885" s="3890"/>
      <c r="AE885" s="3890"/>
      <c r="AF885" s="3890"/>
      <c r="AG885" s="1"/>
      <c r="AH885" s="1"/>
      <c r="AI885" s="1"/>
      <c r="AJ885" s="1"/>
    </row>
    <row r="886" spans="1:36" s="3" customFormat="1">
      <c r="A886" s="1"/>
      <c r="B886" s="1"/>
      <c r="E886" s="3527"/>
      <c r="F886" s="1"/>
      <c r="G886" s="1"/>
      <c r="H886" s="1"/>
      <c r="I886" s="1"/>
      <c r="J886" s="1"/>
      <c r="K886" s="1"/>
      <c r="L886" s="3899"/>
      <c r="M886" s="1"/>
      <c r="N886" s="1"/>
      <c r="O886" s="1"/>
      <c r="P886" s="1"/>
      <c r="Q886" s="1"/>
      <c r="R886" s="3899"/>
      <c r="T886" s="1"/>
      <c r="U886" s="3529"/>
      <c r="V886" s="3531"/>
      <c r="W886" s="3899"/>
      <c r="Y886" s="1"/>
      <c r="Z886" s="3529"/>
      <c r="AA886" s="3531"/>
      <c r="AB886" s="3899"/>
      <c r="AC886" s="3890"/>
      <c r="AD886" s="3890"/>
      <c r="AE886" s="3890"/>
      <c r="AF886" s="3890"/>
      <c r="AG886" s="1"/>
      <c r="AH886" s="1"/>
      <c r="AI886" s="1"/>
      <c r="AJ886" s="1"/>
    </row>
    <row r="887" spans="1:36" s="3" customFormat="1">
      <c r="A887" s="1"/>
      <c r="B887" s="1"/>
      <c r="E887" s="3527"/>
      <c r="F887" s="1"/>
      <c r="G887" s="1"/>
      <c r="H887" s="1"/>
      <c r="I887" s="1"/>
      <c r="J887" s="1"/>
      <c r="K887" s="1"/>
      <c r="L887" s="3899"/>
      <c r="M887" s="1"/>
      <c r="N887" s="1"/>
      <c r="O887" s="1"/>
      <c r="P887" s="1"/>
      <c r="Q887" s="1"/>
      <c r="R887" s="3899"/>
      <c r="T887" s="1"/>
      <c r="U887" s="3529"/>
      <c r="V887" s="3531"/>
      <c r="W887" s="3899"/>
      <c r="Y887" s="1"/>
      <c r="Z887" s="3529"/>
      <c r="AA887" s="3531"/>
      <c r="AB887" s="3899"/>
      <c r="AC887" s="3890"/>
      <c r="AD887" s="3890"/>
      <c r="AE887" s="3890"/>
      <c r="AF887" s="3890"/>
      <c r="AG887" s="1"/>
      <c r="AH887" s="1"/>
      <c r="AI887" s="1"/>
      <c r="AJ887" s="1"/>
    </row>
    <row r="888" spans="1:36" s="3" customFormat="1">
      <c r="A888" s="1"/>
      <c r="B888" s="1"/>
      <c r="E888" s="3527"/>
      <c r="F888" s="1"/>
      <c r="G888" s="1"/>
      <c r="H888" s="1"/>
      <c r="I888" s="1"/>
      <c r="J888" s="1"/>
      <c r="K888" s="1"/>
      <c r="L888" s="3899"/>
      <c r="M888" s="1"/>
      <c r="N888" s="1"/>
      <c r="O888" s="1"/>
      <c r="P888" s="1"/>
      <c r="Q888" s="1"/>
      <c r="R888" s="3899"/>
      <c r="T888" s="1"/>
      <c r="U888" s="3529"/>
      <c r="V888" s="3531"/>
      <c r="W888" s="3899"/>
      <c r="Y888" s="1"/>
      <c r="Z888" s="3529"/>
      <c r="AA888" s="3531"/>
      <c r="AB888" s="3899"/>
      <c r="AC888" s="3890"/>
      <c r="AD888" s="3890"/>
      <c r="AE888" s="3890"/>
      <c r="AF888" s="3890"/>
      <c r="AG888" s="1"/>
      <c r="AH888" s="1"/>
      <c r="AI888" s="1"/>
      <c r="AJ888" s="1"/>
    </row>
    <row r="889" spans="1:36" s="3" customFormat="1">
      <c r="A889" s="1"/>
      <c r="B889" s="1"/>
      <c r="E889" s="3527"/>
      <c r="F889" s="1"/>
      <c r="G889" s="1"/>
      <c r="H889" s="1"/>
      <c r="I889" s="1"/>
      <c r="J889" s="1"/>
      <c r="K889" s="1"/>
      <c r="L889" s="3899"/>
      <c r="M889" s="1"/>
      <c r="N889" s="1"/>
      <c r="O889" s="1"/>
      <c r="P889" s="1"/>
      <c r="Q889" s="1"/>
      <c r="R889" s="3899"/>
      <c r="T889" s="1"/>
      <c r="U889" s="3529"/>
      <c r="V889" s="3531"/>
      <c r="W889" s="3899"/>
      <c r="Y889" s="1"/>
      <c r="Z889" s="3529"/>
      <c r="AA889" s="3531"/>
      <c r="AB889" s="3899"/>
      <c r="AC889" s="3890"/>
      <c r="AD889" s="3890"/>
      <c r="AE889" s="3890"/>
      <c r="AF889" s="3890"/>
      <c r="AG889" s="1"/>
      <c r="AH889" s="1"/>
      <c r="AI889" s="1"/>
      <c r="AJ889" s="1"/>
    </row>
    <row r="890" spans="1:36" s="3" customFormat="1">
      <c r="A890" s="1"/>
      <c r="B890" s="1"/>
      <c r="E890" s="3527"/>
      <c r="F890" s="1"/>
      <c r="G890" s="1"/>
      <c r="H890" s="1"/>
      <c r="I890" s="1"/>
      <c r="J890" s="1"/>
      <c r="K890" s="1"/>
      <c r="L890" s="3899"/>
      <c r="M890" s="1"/>
      <c r="N890" s="1"/>
      <c r="O890" s="1"/>
      <c r="P890" s="1"/>
      <c r="Q890" s="1"/>
      <c r="R890" s="3899"/>
      <c r="T890" s="1"/>
      <c r="U890" s="3529"/>
      <c r="V890" s="3531"/>
      <c r="W890" s="3899"/>
      <c r="Y890" s="1"/>
      <c r="Z890" s="3529"/>
      <c r="AA890" s="3531"/>
      <c r="AB890" s="3899"/>
      <c r="AC890" s="3890"/>
      <c r="AD890" s="3890"/>
      <c r="AE890" s="3890"/>
      <c r="AF890" s="3890"/>
      <c r="AG890" s="1"/>
      <c r="AH890" s="1"/>
      <c r="AI890" s="1"/>
      <c r="AJ890" s="1"/>
    </row>
    <row r="891" spans="1:36" s="3" customFormat="1">
      <c r="A891" s="1"/>
      <c r="B891" s="1"/>
      <c r="E891" s="3527"/>
      <c r="F891" s="1"/>
      <c r="G891" s="1"/>
      <c r="H891" s="1"/>
      <c r="I891" s="1"/>
      <c r="J891" s="1"/>
      <c r="K891" s="1"/>
      <c r="L891" s="3899"/>
      <c r="M891" s="1"/>
      <c r="N891" s="1"/>
      <c r="O891" s="1"/>
      <c r="P891" s="1"/>
      <c r="Q891" s="1"/>
      <c r="R891" s="3899"/>
      <c r="T891" s="1"/>
      <c r="U891" s="3529"/>
      <c r="V891" s="3531"/>
      <c r="W891" s="3899"/>
      <c r="Y891" s="1"/>
      <c r="Z891" s="3529"/>
      <c r="AA891" s="3531"/>
      <c r="AB891" s="3899"/>
      <c r="AC891" s="3890"/>
      <c r="AD891" s="3890"/>
      <c r="AE891" s="3890"/>
      <c r="AF891" s="3890"/>
      <c r="AG891" s="1"/>
      <c r="AH891" s="1"/>
      <c r="AI891" s="1"/>
      <c r="AJ891" s="1"/>
    </row>
    <row r="892" spans="1:36" s="3" customFormat="1">
      <c r="A892" s="1"/>
      <c r="B892" s="1"/>
      <c r="E892" s="3527"/>
      <c r="F892" s="1"/>
      <c r="G892" s="1"/>
      <c r="H892" s="1"/>
      <c r="I892" s="1"/>
      <c r="J892" s="1"/>
      <c r="K892" s="1"/>
      <c r="L892" s="3899"/>
      <c r="M892" s="1"/>
      <c r="N892" s="1"/>
      <c r="O892" s="1"/>
      <c r="P892" s="1"/>
      <c r="Q892" s="1"/>
      <c r="R892" s="3899"/>
      <c r="T892" s="1"/>
      <c r="U892" s="3529"/>
      <c r="V892" s="3531"/>
      <c r="W892" s="3899"/>
      <c r="Y892" s="1"/>
      <c r="Z892" s="3529"/>
      <c r="AA892" s="3531"/>
      <c r="AB892" s="3899"/>
      <c r="AC892" s="3890"/>
      <c r="AD892" s="3890"/>
      <c r="AE892" s="3890"/>
      <c r="AF892" s="3890"/>
      <c r="AG892" s="1"/>
      <c r="AH892" s="1"/>
      <c r="AI892" s="1"/>
      <c r="AJ892" s="1"/>
    </row>
    <row r="893" spans="1:36" s="3" customFormat="1">
      <c r="A893" s="1"/>
      <c r="B893" s="1"/>
      <c r="E893" s="3527"/>
      <c r="F893" s="1"/>
      <c r="G893" s="1"/>
      <c r="H893" s="1"/>
      <c r="I893" s="1"/>
      <c r="J893" s="1"/>
      <c r="K893" s="1"/>
      <c r="L893" s="3899"/>
      <c r="M893" s="1"/>
      <c r="N893" s="1"/>
      <c r="O893" s="1"/>
      <c r="P893" s="1"/>
      <c r="Q893" s="1"/>
      <c r="R893" s="3899"/>
      <c r="T893" s="1"/>
      <c r="U893" s="3529"/>
      <c r="V893" s="3531"/>
      <c r="W893" s="3899"/>
      <c r="Y893" s="1"/>
      <c r="Z893" s="3529"/>
      <c r="AA893" s="3531"/>
      <c r="AB893" s="3899"/>
      <c r="AC893" s="3890"/>
      <c r="AD893" s="3890"/>
      <c r="AE893" s="3890"/>
      <c r="AF893" s="3890"/>
      <c r="AG893" s="1"/>
      <c r="AH893" s="1"/>
      <c r="AI893" s="1"/>
      <c r="AJ893" s="1"/>
    </row>
    <row r="894" spans="1:36" s="3" customFormat="1">
      <c r="A894" s="1"/>
      <c r="B894" s="1"/>
      <c r="E894" s="3527"/>
      <c r="F894" s="1"/>
      <c r="G894" s="1"/>
      <c r="H894" s="1"/>
      <c r="I894" s="1"/>
      <c r="J894" s="1"/>
      <c r="K894" s="1"/>
      <c r="L894" s="3899"/>
      <c r="M894" s="1"/>
      <c r="N894" s="1"/>
      <c r="O894" s="1"/>
      <c r="P894" s="1"/>
      <c r="Q894" s="1"/>
      <c r="R894" s="3899"/>
      <c r="T894" s="1"/>
      <c r="U894" s="3529"/>
      <c r="V894" s="3531"/>
      <c r="W894" s="3899"/>
      <c r="Y894" s="1"/>
      <c r="Z894" s="3529"/>
      <c r="AA894" s="3531"/>
      <c r="AB894" s="3899"/>
      <c r="AC894" s="3890"/>
      <c r="AD894" s="3890"/>
      <c r="AE894" s="3890"/>
      <c r="AF894" s="3890"/>
      <c r="AG894" s="1"/>
      <c r="AH894" s="1"/>
      <c r="AI894" s="1"/>
      <c r="AJ894" s="1"/>
    </row>
    <row r="895" spans="1:36" s="3" customFormat="1">
      <c r="A895" s="1"/>
      <c r="B895" s="1"/>
      <c r="E895" s="3527"/>
      <c r="F895" s="1"/>
      <c r="G895" s="1"/>
      <c r="H895" s="1"/>
      <c r="I895" s="1"/>
      <c r="J895" s="1"/>
      <c r="K895" s="1"/>
      <c r="L895" s="3899"/>
      <c r="M895" s="1"/>
      <c r="N895" s="1"/>
      <c r="O895" s="1"/>
      <c r="P895" s="1"/>
      <c r="Q895" s="1"/>
      <c r="R895" s="3899"/>
      <c r="T895" s="1"/>
      <c r="U895" s="3529"/>
      <c r="V895" s="3531"/>
      <c r="W895" s="3899"/>
      <c r="Y895" s="1"/>
      <c r="Z895" s="3529"/>
      <c r="AA895" s="3531"/>
      <c r="AB895" s="3899"/>
      <c r="AC895" s="3890"/>
      <c r="AD895" s="3890"/>
      <c r="AE895" s="3890"/>
      <c r="AF895" s="3890"/>
      <c r="AG895" s="1"/>
      <c r="AH895" s="1"/>
      <c r="AI895" s="1"/>
      <c r="AJ895" s="1"/>
    </row>
    <row r="896" spans="1:36" s="3" customFormat="1">
      <c r="A896" s="1"/>
      <c r="B896" s="1"/>
      <c r="E896" s="3527"/>
      <c r="F896" s="1"/>
      <c r="G896" s="1"/>
      <c r="H896" s="1"/>
      <c r="I896" s="1"/>
      <c r="J896" s="1"/>
      <c r="K896" s="1"/>
      <c r="L896" s="3899"/>
      <c r="M896" s="1"/>
      <c r="N896" s="1"/>
      <c r="O896" s="1"/>
      <c r="P896" s="1"/>
      <c r="Q896" s="1"/>
      <c r="R896" s="3899"/>
      <c r="T896" s="1"/>
      <c r="U896" s="3529"/>
      <c r="V896" s="3531"/>
      <c r="W896" s="3899"/>
      <c r="Y896" s="1"/>
      <c r="Z896" s="3529"/>
      <c r="AA896" s="3531"/>
      <c r="AB896" s="3899"/>
      <c r="AC896" s="3890"/>
      <c r="AD896" s="3890"/>
      <c r="AE896" s="3890"/>
      <c r="AF896" s="3890"/>
      <c r="AG896" s="1"/>
      <c r="AH896" s="1"/>
      <c r="AI896" s="1"/>
      <c r="AJ896" s="1"/>
    </row>
    <row r="897" spans="1:36" s="3" customFormat="1">
      <c r="A897" s="1"/>
      <c r="B897" s="1"/>
      <c r="E897" s="3527"/>
      <c r="F897" s="1"/>
      <c r="G897" s="1"/>
      <c r="H897" s="1"/>
      <c r="I897" s="1"/>
      <c r="J897" s="1"/>
      <c r="K897" s="1"/>
      <c r="L897" s="3899"/>
      <c r="M897" s="1"/>
      <c r="N897" s="1"/>
      <c r="O897" s="1"/>
      <c r="P897" s="1"/>
      <c r="Q897" s="1"/>
      <c r="R897" s="3899"/>
      <c r="T897" s="1"/>
      <c r="U897" s="3529"/>
      <c r="V897" s="3531"/>
      <c r="W897" s="3899"/>
      <c r="Y897" s="1"/>
      <c r="Z897" s="3529"/>
      <c r="AA897" s="3531"/>
      <c r="AB897" s="3899"/>
      <c r="AC897" s="3890"/>
      <c r="AD897" s="3890"/>
      <c r="AE897" s="3890"/>
      <c r="AF897" s="3890"/>
      <c r="AG897" s="1"/>
      <c r="AH897" s="1"/>
      <c r="AI897" s="1"/>
      <c r="AJ897" s="1"/>
    </row>
    <row r="898" spans="1:36" s="3" customFormat="1">
      <c r="A898" s="1"/>
      <c r="B898" s="1"/>
      <c r="E898" s="3527"/>
      <c r="F898" s="1"/>
      <c r="G898" s="1"/>
      <c r="H898" s="1"/>
      <c r="I898" s="1"/>
      <c r="J898" s="1"/>
      <c r="K898" s="1"/>
      <c r="L898" s="3899"/>
      <c r="M898" s="1"/>
      <c r="N898" s="1"/>
      <c r="O898" s="1"/>
      <c r="P898" s="1"/>
      <c r="Q898" s="1"/>
      <c r="R898" s="3899"/>
      <c r="T898" s="1"/>
      <c r="U898" s="3529"/>
      <c r="V898" s="3531"/>
      <c r="W898" s="3899"/>
      <c r="Y898" s="1"/>
      <c r="Z898" s="3529"/>
      <c r="AA898" s="3531"/>
      <c r="AB898" s="3899"/>
      <c r="AC898" s="3890"/>
      <c r="AD898" s="3890"/>
      <c r="AE898" s="3890"/>
      <c r="AF898" s="3890"/>
      <c r="AG898" s="1"/>
      <c r="AH898" s="1"/>
      <c r="AI898" s="1"/>
      <c r="AJ898" s="1"/>
    </row>
    <row r="899" spans="1:36" s="3" customFormat="1">
      <c r="A899" s="1"/>
      <c r="B899" s="1"/>
      <c r="E899" s="3527"/>
      <c r="F899" s="1"/>
      <c r="G899" s="1"/>
      <c r="H899" s="1"/>
      <c r="I899" s="1"/>
      <c r="J899" s="1"/>
      <c r="K899" s="1"/>
      <c r="L899" s="3899"/>
      <c r="M899" s="1"/>
      <c r="N899" s="1"/>
      <c r="O899" s="1"/>
      <c r="P899" s="1"/>
      <c r="Q899" s="1"/>
      <c r="R899" s="3899"/>
      <c r="T899" s="1"/>
      <c r="U899" s="3529"/>
      <c r="V899" s="3531"/>
      <c r="W899" s="3899"/>
      <c r="Y899" s="1"/>
      <c r="Z899" s="3529"/>
      <c r="AA899" s="3531"/>
      <c r="AB899" s="3899"/>
      <c r="AC899" s="3890"/>
      <c r="AD899" s="3890"/>
      <c r="AE899" s="3890"/>
      <c r="AF899" s="3890"/>
      <c r="AG899" s="1"/>
      <c r="AH899" s="1"/>
      <c r="AI899" s="1"/>
      <c r="AJ899" s="1"/>
    </row>
    <row r="900" spans="1:36" s="3" customFormat="1">
      <c r="A900" s="1"/>
      <c r="B900" s="1"/>
      <c r="E900" s="3527"/>
      <c r="F900" s="1"/>
      <c r="G900" s="1"/>
      <c r="H900" s="1"/>
      <c r="I900" s="1"/>
      <c r="J900" s="1"/>
      <c r="K900" s="1"/>
      <c r="L900" s="3899"/>
      <c r="M900" s="1"/>
      <c r="N900" s="1"/>
      <c r="O900" s="1"/>
      <c r="P900" s="1"/>
      <c r="Q900" s="1"/>
      <c r="R900" s="3899"/>
      <c r="T900" s="1"/>
      <c r="U900" s="3529"/>
      <c r="V900" s="3531"/>
      <c r="W900" s="3899"/>
      <c r="Y900" s="1"/>
      <c r="Z900" s="3529"/>
      <c r="AA900" s="3531"/>
      <c r="AB900" s="3899"/>
      <c r="AC900" s="3890"/>
      <c r="AD900" s="3890"/>
      <c r="AE900" s="3890"/>
      <c r="AF900" s="3890"/>
      <c r="AG900" s="1"/>
      <c r="AH900" s="1"/>
      <c r="AI900" s="1"/>
      <c r="AJ900" s="1"/>
    </row>
    <row r="901" spans="1:36" s="3" customFormat="1">
      <c r="A901" s="1"/>
      <c r="B901" s="1"/>
      <c r="E901" s="3527"/>
      <c r="F901" s="1"/>
      <c r="G901" s="1"/>
      <c r="H901" s="1"/>
      <c r="I901" s="1"/>
      <c r="J901" s="1"/>
      <c r="K901" s="1"/>
      <c r="L901" s="3899"/>
      <c r="M901" s="1"/>
      <c r="N901" s="1"/>
      <c r="O901" s="1"/>
      <c r="P901" s="1"/>
      <c r="Q901" s="1"/>
      <c r="R901" s="3899"/>
      <c r="T901" s="1"/>
      <c r="U901" s="3529"/>
      <c r="V901" s="3531"/>
      <c r="W901" s="3899"/>
      <c r="Y901" s="1"/>
      <c r="Z901" s="3529"/>
      <c r="AA901" s="3531"/>
      <c r="AB901" s="3899"/>
      <c r="AC901" s="3890"/>
      <c r="AD901" s="3890"/>
      <c r="AE901" s="3890"/>
      <c r="AF901" s="3890"/>
      <c r="AG901" s="1"/>
      <c r="AH901" s="1"/>
      <c r="AI901" s="1"/>
      <c r="AJ901" s="1"/>
    </row>
    <row r="902" spans="1:36" s="3" customFormat="1">
      <c r="A902" s="1"/>
      <c r="B902" s="1"/>
      <c r="E902" s="3527"/>
      <c r="F902" s="1"/>
      <c r="G902" s="1"/>
      <c r="H902" s="1"/>
      <c r="I902" s="1"/>
      <c r="J902" s="1"/>
      <c r="K902" s="1"/>
      <c r="L902" s="3899"/>
      <c r="M902" s="1"/>
      <c r="N902" s="1"/>
      <c r="O902" s="1"/>
      <c r="P902" s="1"/>
      <c r="Q902" s="1"/>
      <c r="R902" s="3899"/>
      <c r="T902" s="1"/>
      <c r="U902" s="3529"/>
      <c r="V902" s="3531"/>
      <c r="W902" s="3899"/>
      <c r="Y902" s="1"/>
      <c r="Z902" s="3529"/>
      <c r="AA902" s="3531"/>
      <c r="AB902" s="3899"/>
      <c r="AC902" s="3890"/>
      <c r="AD902" s="3890"/>
      <c r="AE902" s="3890"/>
      <c r="AF902" s="3890"/>
      <c r="AG902" s="1"/>
      <c r="AH902" s="1"/>
      <c r="AI902" s="1"/>
      <c r="AJ902" s="1"/>
    </row>
    <row r="903" spans="1:36" s="3" customFormat="1">
      <c r="A903" s="1"/>
      <c r="B903" s="1"/>
      <c r="E903" s="3527"/>
      <c r="F903" s="1"/>
      <c r="G903" s="1"/>
      <c r="H903" s="1"/>
      <c r="I903" s="1"/>
      <c r="J903" s="1"/>
      <c r="K903" s="1"/>
      <c r="L903" s="3899"/>
      <c r="M903" s="1"/>
      <c r="N903" s="1"/>
      <c r="O903" s="1"/>
      <c r="P903" s="1"/>
      <c r="Q903" s="1"/>
      <c r="R903" s="3899"/>
      <c r="T903" s="1"/>
      <c r="U903" s="3529"/>
      <c r="V903" s="3531"/>
      <c r="W903" s="3899"/>
      <c r="Y903" s="1"/>
      <c r="Z903" s="3529"/>
      <c r="AA903" s="3531"/>
      <c r="AB903" s="3899"/>
      <c r="AC903" s="3890"/>
      <c r="AD903" s="3890"/>
      <c r="AE903" s="3890"/>
      <c r="AF903" s="3890"/>
      <c r="AG903" s="1"/>
      <c r="AH903" s="1"/>
      <c r="AI903" s="1"/>
      <c r="AJ903" s="1"/>
    </row>
    <row r="904" spans="1:36" s="3" customFormat="1">
      <c r="A904" s="1"/>
      <c r="B904" s="1"/>
      <c r="E904" s="3527"/>
      <c r="F904" s="1"/>
      <c r="G904" s="1"/>
      <c r="H904" s="1"/>
      <c r="I904" s="1"/>
      <c r="J904" s="1"/>
      <c r="K904" s="1"/>
      <c r="L904" s="3899"/>
      <c r="M904" s="1"/>
      <c r="N904" s="1"/>
      <c r="O904" s="1"/>
      <c r="P904" s="1"/>
      <c r="Q904" s="1"/>
      <c r="R904" s="3899"/>
      <c r="T904" s="1"/>
      <c r="U904" s="3529"/>
      <c r="V904" s="3531"/>
      <c r="W904" s="3899"/>
      <c r="Y904" s="1"/>
      <c r="Z904" s="3529"/>
      <c r="AA904" s="3531"/>
      <c r="AB904" s="3899"/>
      <c r="AC904" s="3890"/>
      <c r="AD904" s="3890"/>
      <c r="AE904" s="3890"/>
      <c r="AF904" s="3890"/>
      <c r="AG904" s="1"/>
      <c r="AH904" s="1"/>
      <c r="AI904" s="1"/>
      <c r="AJ904" s="1"/>
    </row>
    <row r="905" spans="1:36" s="3" customFormat="1">
      <c r="A905" s="1"/>
      <c r="B905" s="1"/>
      <c r="E905" s="3527"/>
      <c r="F905" s="1"/>
      <c r="G905" s="1"/>
      <c r="H905" s="1"/>
      <c r="I905" s="1"/>
      <c r="J905" s="1"/>
      <c r="K905" s="1"/>
      <c r="L905" s="3899"/>
      <c r="M905" s="1"/>
      <c r="N905" s="1"/>
      <c r="O905" s="1"/>
      <c r="P905" s="1"/>
      <c r="Q905" s="1"/>
      <c r="R905" s="3899"/>
      <c r="T905" s="1"/>
      <c r="U905" s="3529"/>
      <c r="V905" s="3531"/>
      <c r="W905" s="3899"/>
      <c r="Y905" s="1"/>
      <c r="Z905" s="3529"/>
      <c r="AA905" s="3531"/>
      <c r="AB905" s="3899"/>
      <c r="AC905" s="3890"/>
      <c r="AD905" s="3890"/>
      <c r="AE905" s="3890"/>
      <c r="AF905" s="3890"/>
      <c r="AG905" s="1"/>
      <c r="AH905" s="1"/>
      <c r="AI905" s="1"/>
      <c r="AJ905" s="1"/>
    </row>
    <row r="906" spans="1:36" s="3" customFormat="1">
      <c r="A906" s="1"/>
      <c r="B906" s="1"/>
      <c r="E906" s="3527"/>
      <c r="F906" s="1"/>
      <c r="G906" s="1"/>
      <c r="H906" s="1"/>
      <c r="I906" s="1"/>
      <c r="J906" s="1"/>
      <c r="K906" s="1"/>
      <c r="L906" s="3899"/>
      <c r="M906" s="1"/>
      <c r="N906" s="1"/>
      <c r="O906" s="1"/>
      <c r="P906" s="1"/>
      <c r="Q906" s="1"/>
      <c r="R906" s="3899"/>
      <c r="T906" s="1"/>
      <c r="U906" s="3529"/>
      <c r="V906" s="3531"/>
      <c r="W906" s="3899"/>
      <c r="Y906" s="1"/>
      <c r="Z906" s="3529"/>
      <c r="AA906" s="3531"/>
      <c r="AB906" s="3899"/>
      <c r="AC906" s="3890"/>
      <c r="AD906" s="3890"/>
      <c r="AE906" s="3890"/>
      <c r="AF906" s="3890"/>
      <c r="AG906" s="1"/>
      <c r="AH906" s="1"/>
      <c r="AI906" s="1"/>
      <c r="AJ906" s="1"/>
    </row>
    <row r="907" spans="1:36" s="3" customFormat="1">
      <c r="A907" s="1"/>
      <c r="B907" s="1"/>
      <c r="E907" s="3527"/>
      <c r="F907" s="1"/>
      <c r="G907" s="1"/>
      <c r="H907" s="1"/>
      <c r="I907" s="1"/>
      <c r="J907" s="1"/>
      <c r="K907" s="1"/>
      <c r="L907" s="3899"/>
      <c r="M907" s="1"/>
      <c r="N907" s="1"/>
      <c r="O907" s="1"/>
      <c r="P907" s="1"/>
      <c r="Q907" s="1"/>
      <c r="R907" s="3899"/>
      <c r="T907" s="1"/>
      <c r="U907" s="3529"/>
      <c r="V907" s="3531"/>
      <c r="W907" s="3899"/>
      <c r="Y907" s="1"/>
      <c r="Z907" s="3529"/>
      <c r="AA907" s="3531"/>
      <c r="AB907" s="3899"/>
      <c r="AC907" s="3890"/>
      <c r="AD907" s="3890"/>
      <c r="AE907" s="3890"/>
      <c r="AF907" s="3890"/>
      <c r="AG907" s="1"/>
      <c r="AH907" s="1"/>
      <c r="AI907" s="1"/>
      <c r="AJ907" s="1"/>
    </row>
    <row r="908" spans="1:36" s="3" customFormat="1">
      <c r="A908" s="1"/>
      <c r="B908" s="1"/>
      <c r="E908" s="3527"/>
      <c r="F908" s="1"/>
      <c r="G908" s="1"/>
      <c r="H908" s="1"/>
      <c r="I908" s="1"/>
      <c r="J908" s="1"/>
      <c r="K908" s="1"/>
      <c r="L908" s="3899"/>
      <c r="M908" s="1"/>
      <c r="N908" s="1"/>
      <c r="O908" s="1"/>
      <c r="P908" s="1"/>
      <c r="Q908" s="1"/>
      <c r="R908" s="3899"/>
      <c r="T908" s="1"/>
      <c r="U908" s="3529"/>
      <c r="V908" s="3531"/>
      <c r="W908" s="3899"/>
      <c r="Y908" s="1"/>
      <c r="Z908" s="3529"/>
      <c r="AA908" s="3531"/>
      <c r="AB908" s="3899"/>
      <c r="AC908" s="3890"/>
      <c r="AD908" s="3890"/>
      <c r="AE908" s="3890"/>
      <c r="AF908" s="3890"/>
      <c r="AG908" s="1"/>
      <c r="AH908" s="1"/>
      <c r="AI908" s="1"/>
      <c r="AJ908" s="1"/>
    </row>
    <row r="909" spans="1:36" s="3" customFormat="1">
      <c r="A909" s="1"/>
      <c r="B909" s="1"/>
      <c r="E909" s="3527"/>
      <c r="F909" s="1"/>
      <c r="G909" s="1"/>
      <c r="H909" s="1"/>
      <c r="I909" s="1"/>
      <c r="J909" s="1"/>
      <c r="K909" s="1"/>
      <c r="L909" s="3899"/>
      <c r="M909" s="1"/>
      <c r="N909" s="1"/>
      <c r="O909" s="1"/>
      <c r="P909" s="1"/>
      <c r="Q909" s="1"/>
      <c r="R909" s="3899"/>
      <c r="T909" s="1"/>
      <c r="U909" s="3529"/>
      <c r="V909" s="3531"/>
      <c r="W909" s="3899"/>
      <c r="Y909" s="1"/>
      <c r="Z909" s="3529"/>
      <c r="AA909" s="3531"/>
      <c r="AB909" s="3899"/>
      <c r="AC909" s="3890"/>
      <c r="AD909" s="3890"/>
      <c r="AE909" s="3890"/>
      <c r="AF909" s="3890"/>
      <c r="AG909" s="1"/>
      <c r="AH909" s="1"/>
      <c r="AI909" s="1"/>
      <c r="AJ909" s="1"/>
    </row>
    <row r="910" spans="1:36" s="3" customFormat="1">
      <c r="A910" s="1"/>
      <c r="B910" s="1"/>
      <c r="E910" s="3527"/>
      <c r="F910" s="1"/>
      <c r="G910" s="1"/>
      <c r="H910" s="1"/>
      <c r="I910" s="1"/>
      <c r="J910" s="1"/>
      <c r="K910" s="1"/>
      <c r="L910" s="3899"/>
      <c r="M910" s="1"/>
      <c r="N910" s="1"/>
      <c r="O910" s="1"/>
      <c r="P910" s="1"/>
      <c r="Q910" s="1"/>
      <c r="R910" s="3899"/>
      <c r="T910" s="1"/>
      <c r="U910" s="3529"/>
      <c r="V910" s="3531"/>
      <c r="W910" s="3899"/>
      <c r="Y910" s="1"/>
      <c r="Z910" s="3529"/>
      <c r="AA910" s="3531"/>
      <c r="AB910" s="3899"/>
      <c r="AC910" s="3890"/>
      <c r="AD910" s="3890"/>
      <c r="AE910" s="3890"/>
      <c r="AF910" s="3890"/>
      <c r="AG910" s="1"/>
      <c r="AH910" s="1"/>
      <c r="AI910" s="1"/>
      <c r="AJ910" s="1"/>
    </row>
    <row r="911" spans="1:36" s="3" customFormat="1">
      <c r="A911" s="1"/>
      <c r="B911" s="1"/>
      <c r="E911" s="3527"/>
      <c r="F911" s="1"/>
      <c r="G911" s="1"/>
      <c r="H911" s="1"/>
      <c r="I911" s="1"/>
      <c r="J911" s="1"/>
      <c r="K911" s="1"/>
      <c r="L911" s="3899"/>
      <c r="M911" s="1"/>
      <c r="N911" s="1"/>
      <c r="O911" s="1"/>
      <c r="P911" s="1"/>
      <c r="Q911" s="1"/>
      <c r="R911" s="3899"/>
      <c r="T911" s="1"/>
      <c r="U911" s="3529"/>
      <c r="V911" s="3531"/>
      <c r="W911" s="3899"/>
      <c r="Y911" s="1"/>
      <c r="Z911" s="3529"/>
      <c r="AA911" s="3531"/>
      <c r="AB911" s="3899"/>
      <c r="AC911" s="3890"/>
      <c r="AD911" s="3890"/>
      <c r="AE911" s="3890"/>
      <c r="AF911" s="3890"/>
      <c r="AG911" s="1"/>
      <c r="AH911" s="1"/>
      <c r="AI911" s="1"/>
      <c r="AJ911" s="1"/>
    </row>
    <row r="912" spans="1:36" s="3" customFormat="1">
      <c r="A912" s="1"/>
      <c r="B912" s="1"/>
      <c r="E912" s="3527"/>
      <c r="F912" s="1"/>
      <c r="G912" s="1"/>
      <c r="H912" s="1"/>
      <c r="I912" s="1"/>
      <c r="J912" s="1"/>
      <c r="K912" s="1"/>
      <c r="L912" s="3899"/>
      <c r="M912" s="1"/>
      <c r="N912" s="1"/>
      <c r="O912" s="1"/>
      <c r="P912" s="1"/>
      <c r="Q912" s="1"/>
      <c r="R912" s="3899"/>
      <c r="T912" s="1"/>
      <c r="U912" s="3529"/>
      <c r="V912" s="3531"/>
      <c r="W912" s="3899"/>
      <c r="Y912" s="1"/>
      <c r="Z912" s="3529"/>
      <c r="AA912" s="3531"/>
      <c r="AB912" s="3899"/>
      <c r="AC912" s="3890"/>
      <c r="AD912" s="3890"/>
      <c r="AE912" s="3890"/>
      <c r="AF912" s="3890"/>
      <c r="AG912" s="1"/>
      <c r="AH912" s="1"/>
      <c r="AI912" s="1"/>
      <c r="AJ912" s="1"/>
    </row>
    <row r="913" spans="1:36" s="3" customFormat="1">
      <c r="A913" s="1"/>
      <c r="B913" s="1"/>
      <c r="E913" s="3527"/>
      <c r="F913" s="1"/>
      <c r="G913" s="1"/>
      <c r="H913" s="1"/>
      <c r="I913" s="1"/>
      <c r="J913" s="1"/>
      <c r="K913" s="1"/>
      <c r="L913" s="3899"/>
      <c r="M913" s="1"/>
      <c r="N913" s="1"/>
      <c r="O913" s="1"/>
      <c r="P913" s="1"/>
      <c r="Q913" s="1"/>
      <c r="R913" s="3899"/>
      <c r="T913" s="1"/>
      <c r="U913" s="3529"/>
      <c r="V913" s="3531"/>
      <c r="W913" s="3899"/>
      <c r="Y913" s="1"/>
      <c r="Z913" s="3529"/>
      <c r="AA913" s="3531"/>
      <c r="AB913" s="3899"/>
      <c r="AC913" s="3890"/>
      <c r="AD913" s="3890"/>
      <c r="AE913" s="3890"/>
      <c r="AF913" s="3890"/>
      <c r="AG913" s="1"/>
      <c r="AH913" s="1"/>
      <c r="AI913" s="1"/>
      <c r="AJ913" s="1"/>
    </row>
    <row r="914" spans="1:36" s="3" customFormat="1">
      <c r="A914" s="1"/>
      <c r="B914" s="1"/>
      <c r="E914" s="3527"/>
      <c r="F914" s="1"/>
      <c r="G914" s="1"/>
      <c r="H914" s="1"/>
      <c r="I914" s="1"/>
      <c r="J914" s="1"/>
      <c r="K914" s="1"/>
      <c r="L914" s="3899"/>
      <c r="M914" s="1"/>
      <c r="N914" s="1"/>
      <c r="O914" s="1"/>
      <c r="P914" s="1"/>
      <c r="Q914" s="1"/>
      <c r="R914" s="3899"/>
      <c r="T914" s="1"/>
      <c r="U914" s="3529"/>
      <c r="V914" s="3531"/>
      <c r="W914" s="3899"/>
      <c r="Y914" s="1"/>
      <c r="Z914" s="3529"/>
      <c r="AA914" s="3531"/>
      <c r="AB914" s="3899"/>
      <c r="AC914" s="3890"/>
      <c r="AD914" s="3890"/>
      <c r="AE914" s="3890"/>
      <c r="AF914" s="3890"/>
      <c r="AG914" s="1"/>
      <c r="AH914" s="1"/>
      <c r="AI914" s="1"/>
      <c r="AJ914" s="1"/>
    </row>
    <row r="915" spans="1:36" s="3" customFormat="1">
      <c r="A915" s="1"/>
      <c r="B915" s="1"/>
      <c r="E915" s="3527"/>
      <c r="F915" s="1"/>
      <c r="G915" s="1"/>
      <c r="H915" s="1"/>
      <c r="I915" s="1"/>
      <c r="J915" s="1"/>
      <c r="K915" s="1"/>
      <c r="L915" s="3899"/>
      <c r="M915" s="1"/>
      <c r="N915" s="1"/>
      <c r="O915" s="1"/>
      <c r="P915" s="1"/>
      <c r="Q915" s="1"/>
      <c r="R915" s="3899"/>
      <c r="T915" s="1"/>
      <c r="U915" s="3529"/>
      <c r="V915" s="3531"/>
      <c r="W915" s="3899"/>
      <c r="Y915" s="1"/>
      <c r="Z915" s="3529"/>
      <c r="AA915" s="3531"/>
      <c r="AB915" s="3899"/>
      <c r="AC915" s="3890"/>
      <c r="AD915" s="3890"/>
      <c r="AE915" s="3890"/>
      <c r="AF915" s="3890"/>
      <c r="AG915" s="1"/>
      <c r="AH915" s="1"/>
      <c r="AI915" s="1"/>
      <c r="AJ915" s="1"/>
    </row>
    <row r="916" spans="1:36" s="3" customFormat="1">
      <c r="A916" s="1"/>
      <c r="B916" s="1"/>
      <c r="E916" s="3527"/>
      <c r="F916" s="1"/>
      <c r="G916" s="1"/>
      <c r="H916" s="1"/>
      <c r="I916" s="1"/>
      <c r="J916" s="1"/>
      <c r="K916" s="1"/>
      <c r="L916" s="3899"/>
      <c r="M916" s="1"/>
      <c r="N916" s="1"/>
      <c r="O916" s="1"/>
      <c r="P916" s="1"/>
      <c r="Q916" s="1"/>
      <c r="R916" s="3899"/>
      <c r="T916" s="1"/>
      <c r="U916" s="3529"/>
      <c r="V916" s="3531"/>
      <c r="W916" s="3899"/>
      <c r="Y916" s="1"/>
      <c r="Z916" s="3529"/>
      <c r="AA916" s="3531"/>
      <c r="AB916" s="3899"/>
      <c r="AC916" s="3890"/>
      <c r="AD916" s="3890"/>
      <c r="AE916" s="3890"/>
      <c r="AF916" s="3890"/>
      <c r="AG916" s="1"/>
      <c r="AH916" s="1"/>
      <c r="AI916" s="1"/>
      <c r="AJ916" s="1"/>
    </row>
    <row r="917" spans="1:36" s="3" customFormat="1">
      <c r="A917" s="1"/>
      <c r="B917" s="1"/>
      <c r="E917" s="3527"/>
      <c r="F917" s="1"/>
      <c r="G917" s="1"/>
      <c r="H917" s="1"/>
      <c r="I917" s="1"/>
      <c r="J917" s="1"/>
      <c r="K917" s="1"/>
      <c r="L917" s="3899"/>
      <c r="M917" s="1"/>
      <c r="N917" s="1"/>
      <c r="O917" s="1"/>
      <c r="P917" s="1"/>
      <c r="Q917" s="1"/>
      <c r="R917" s="3899"/>
      <c r="T917" s="1"/>
      <c r="U917" s="3529"/>
      <c r="V917" s="3531"/>
      <c r="W917" s="3899"/>
      <c r="Y917" s="1"/>
      <c r="Z917" s="3529"/>
      <c r="AA917" s="3531"/>
      <c r="AB917" s="3899"/>
      <c r="AC917" s="3890"/>
      <c r="AD917" s="3890"/>
      <c r="AE917" s="3890"/>
      <c r="AF917" s="3890"/>
      <c r="AG917" s="1"/>
      <c r="AH917" s="1"/>
      <c r="AI917" s="1"/>
      <c r="AJ917" s="1"/>
    </row>
    <row r="918" spans="1:36" s="3" customFormat="1">
      <c r="A918" s="1"/>
      <c r="B918" s="1"/>
      <c r="E918" s="3527"/>
      <c r="F918" s="1"/>
      <c r="G918" s="1"/>
      <c r="H918" s="1"/>
      <c r="I918" s="1"/>
      <c r="J918" s="1"/>
      <c r="K918" s="1"/>
      <c r="L918" s="3899"/>
      <c r="M918" s="1"/>
      <c r="N918" s="1"/>
      <c r="O918" s="1"/>
      <c r="P918" s="1"/>
      <c r="Q918" s="1"/>
      <c r="R918" s="3899"/>
      <c r="T918" s="1"/>
      <c r="U918" s="3529"/>
      <c r="V918" s="3531"/>
      <c r="W918" s="3899"/>
      <c r="Y918" s="1"/>
      <c r="Z918" s="3529"/>
      <c r="AA918" s="3531"/>
      <c r="AB918" s="3899"/>
      <c r="AC918" s="3890"/>
      <c r="AD918" s="3890"/>
      <c r="AE918" s="3890"/>
      <c r="AF918" s="3890"/>
      <c r="AG918" s="1"/>
      <c r="AH918" s="1"/>
      <c r="AI918" s="1"/>
      <c r="AJ918" s="1"/>
    </row>
    <row r="919" spans="1:36" s="3" customFormat="1">
      <c r="A919" s="1"/>
      <c r="B919" s="1"/>
      <c r="E919" s="3527"/>
      <c r="F919" s="1"/>
      <c r="G919" s="1"/>
      <c r="H919" s="1"/>
      <c r="I919" s="1"/>
      <c r="J919" s="1"/>
      <c r="K919" s="1"/>
      <c r="L919" s="3899"/>
      <c r="M919" s="1"/>
      <c r="N919" s="1"/>
      <c r="O919" s="1"/>
      <c r="P919" s="1"/>
      <c r="Q919" s="1"/>
      <c r="R919" s="3899"/>
      <c r="T919" s="1"/>
      <c r="U919" s="3529"/>
      <c r="V919" s="3531"/>
      <c r="W919" s="3899"/>
      <c r="Y919" s="1"/>
      <c r="Z919" s="3529"/>
      <c r="AA919" s="3531"/>
      <c r="AB919" s="3899"/>
      <c r="AC919" s="3890"/>
      <c r="AD919" s="3890"/>
      <c r="AE919" s="3890"/>
      <c r="AF919" s="3890"/>
      <c r="AG919" s="1"/>
      <c r="AH919" s="1"/>
      <c r="AI919" s="1"/>
      <c r="AJ919" s="1"/>
    </row>
    <row r="920" spans="1:36" s="3" customFormat="1">
      <c r="A920" s="1"/>
      <c r="B920" s="1"/>
      <c r="E920" s="3527"/>
      <c r="F920" s="1"/>
      <c r="G920" s="1"/>
      <c r="H920" s="1"/>
      <c r="I920" s="1"/>
      <c r="J920" s="1"/>
      <c r="K920" s="1"/>
      <c r="L920" s="3899"/>
      <c r="M920" s="1"/>
      <c r="N920" s="1"/>
      <c r="O920" s="1"/>
      <c r="P920" s="1"/>
      <c r="Q920" s="1"/>
      <c r="R920" s="3899"/>
      <c r="T920" s="1"/>
      <c r="U920" s="3529"/>
      <c r="V920" s="3531"/>
      <c r="W920" s="3899"/>
      <c r="Y920" s="1"/>
      <c r="Z920" s="3529"/>
      <c r="AA920" s="3531"/>
      <c r="AB920" s="3899"/>
      <c r="AC920" s="3890"/>
      <c r="AD920" s="3890"/>
      <c r="AE920" s="3890"/>
      <c r="AF920" s="3890"/>
      <c r="AG920" s="1"/>
      <c r="AH920" s="1"/>
      <c r="AI920" s="1"/>
      <c r="AJ920" s="1"/>
    </row>
    <row r="921" spans="1:36" s="3" customFormat="1">
      <c r="A921" s="1"/>
      <c r="B921" s="1"/>
      <c r="E921" s="3527"/>
      <c r="F921" s="1"/>
      <c r="G921" s="1"/>
      <c r="H921" s="1"/>
      <c r="I921" s="1"/>
      <c r="J921" s="1"/>
      <c r="K921" s="1"/>
      <c r="L921" s="3899"/>
      <c r="M921" s="1"/>
      <c r="N921" s="1"/>
      <c r="O921" s="1"/>
      <c r="P921" s="1"/>
      <c r="Q921" s="1"/>
      <c r="R921" s="3899"/>
      <c r="T921" s="1"/>
      <c r="U921" s="3529"/>
      <c r="V921" s="3531"/>
      <c r="W921" s="3899"/>
      <c r="Y921" s="1"/>
      <c r="Z921" s="3529"/>
      <c r="AA921" s="3531"/>
      <c r="AB921" s="3899"/>
      <c r="AC921" s="3890"/>
      <c r="AD921" s="3890"/>
      <c r="AE921" s="3890"/>
      <c r="AF921" s="3890"/>
      <c r="AG921" s="1"/>
      <c r="AH921" s="1"/>
      <c r="AI921" s="1"/>
      <c r="AJ921" s="1"/>
    </row>
    <row r="922" spans="1:36" s="3" customFormat="1">
      <c r="A922" s="1"/>
      <c r="B922" s="1"/>
      <c r="E922" s="3527"/>
      <c r="F922" s="1"/>
      <c r="G922" s="1"/>
      <c r="H922" s="1"/>
      <c r="I922" s="1"/>
      <c r="J922" s="1"/>
      <c r="K922" s="1"/>
      <c r="L922" s="3899"/>
      <c r="M922" s="1"/>
      <c r="N922" s="1"/>
      <c r="O922" s="1"/>
      <c r="P922" s="1"/>
      <c r="Q922" s="1"/>
      <c r="R922" s="3899"/>
      <c r="T922" s="1"/>
      <c r="U922" s="3529"/>
      <c r="V922" s="3531"/>
      <c r="W922" s="3899"/>
      <c r="Y922" s="1"/>
      <c r="Z922" s="3529"/>
      <c r="AA922" s="3531"/>
      <c r="AB922" s="3899"/>
      <c r="AC922" s="3890"/>
      <c r="AD922" s="3890"/>
      <c r="AE922" s="3890"/>
      <c r="AF922" s="3890"/>
      <c r="AG922" s="1"/>
      <c r="AH922" s="1"/>
      <c r="AI922" s="1"/>
      <c r="AJ922" s="1"/>
    </row>
    <row r="923" spans="1:36" s="3" customFormat="1">
      <c r="A923" s="1"/>
      <c r="B923" s="1"/>
      <c r="E923" s="3527"/>
      <c r="F923" s="1"/>
      <c r="G923" s="1"/>
      <c r="H923" s="1"/>
      <c r="I923" s="1"/>
      <c r="J923" s="1"/>
      <c r="K923" s="1"/>
      <c r="L923" s="3899"/>
      <c r="M923" s="1"/>
      <c r="N923" s="1"/>
      <c r="O923" s="1"/>
      <c r="P923" s="1"/>
      <c r="Q923" s="1"/>
      <c r="R923" s="3899"/>
      <c r="T923" s="1"/>
      <c r="U923" s="3529"/>
      <c r="V923" s="3531"/>
      <c r="W923" s="3899"/>
      <c r="Y923" s="1"/>
      <c r="Z923" s="3529"/>
      <c r="AA923" s="3531"/>
      <c r="AB923" s="3899"/>
      <c r="AC923" s="3890"/>
      <c r="AD923" s="3890"/>
      <c r="AE923" s="3890"/>
      <c r="AF923" s="3890"/>
      <c r="AG923" s="1"/>
      <c r="AH923" s="1"/>
      <c r="AI923" s="1"/>
      <c r="AJ923" s="1"/>
    </row>
    <row r="924" spans="1:36" s="3" customFormat="1">
      <c r="A924" s="1"/>
      <c r="B924" s="1"/>
      <c r="E924" s="3527"/>
      <c r="F924" s="1"/>
      <c r="G924" s="1"/>
      <c r="H924" s="1"/>
      <c r="I924" s="1"/>
      <c r="J924" s="1"/>
      <c r="K924" s="1"/>
      <c r="L924" s="3899"/>
      <c r="M924" s="1"/>
      <c r="N924" s="1"/>
      <c r="O924" s="1"/>
      <c r="P924" s="1"/>
      <c r="Q924" s="1"/>
      <c r="R924" s="3899"/>
      <c r="T924" s="1"/>
      <c r="U924" s="3529"/>
      <c r="V924" s="3531"/>
      <c r="W924" s="3899"/>
      <c r="Y924" s="1"/>
      <c r="Z924" s="3529"/>
      <c r="AA924" s="3531"/>
      <c r="AB924" s="3899"/>
      <c r="AC924" s="3890"/>
      <c r="AD924" s="3890"/>
      <c r="AE924" s="3890"/>
      <c r="AF924" s="3890"/>
      <c r="AG924" s="1"/>
      <c r="AH924" s="1"/>
      <c r="AI924" s="1"/>
      <c r="AJ924" s="1"/>
    </row>
    <row r="925" spans="1:36" s="3" customFormat="1">
      <c r="A925" s="1"/>
      <c r="B925" s="1"/>
      <c r="E925" s="3527"/>
      <c r="F925" s="1"/>
      <c r="G925" s="1"/>
      <c r="H925" s="1"/>
      <c r="I925" s="1"/>
      <c r="J925" s="1"/>
      <c r="K925" s="1"/>
      <c r="L925" s="3899"/>
      <c r="M925" s="1"/>
      <c r="N925" s="1"/>
      <c r="O925" s="1"/>
      <c r="P925" s="1"/>
      <c r="Q925" s="1"/>
      <c r="R925" s="3899"/>
      <c r="T925" s="1"/>
      <c r="U925" s="3529"/>
      <c r="V925" s="3531"/>
      <c r="W925" s="3899"/>
      <c r="Y925" s="1"/>
      <c r="Z925" s="3529"/>
      <c r="AA925" s="3531"/>
      <c r="AB925" s="3899"/>
      <c r="AC925" s="3890"/>
      <c r="AD925" s="3890"/>
      <c r="AE925" s="3890"/>
      <c r="AF925" s="3890"/>
      <c r="AG925" s="1"/>
      <c r="AH925" s="1"/>
      <c r="AI925" s="1"/>
      <c r="AJ925" s="1"/>
    </row>
    <row r="926" spans="1:36" s="3" customFormat="1">
      <c r="A926" s="1"/>
      <c r="B926" s="1"/>
      <c r="E926" s="3527"/>
      <c r="F926" s="1"/>
      <c r="G926" s="1"/>
      <c r="H926" s="1"/>
      <c r="I926" s="1"/>
      <c r="J926" s="1"/>
      <c r="K926" s="1"/>
      <c r="L926" s="3899"/>
      <c r="M926" s="1"/>
      <c r="N926" s="1"/>
      <c r="O926" s="1"/>
      <c r="P926" s="1"/>
      <c r="Q926" s="1"/>
      <c r="R926" s="3899"/>
      <c r="T926" s="1"/>
      <c r="U926" s="3529"/>
      <c r="V926" s="3531"/>
      <c r="W926" s="3899"/>
      <c r="Y926" s="1"/>
      <c r="Z926" s="3529"/>
      <c r="AA926" s="3531"/>
      <c r="AB926" s="3899"/>
      <c r="AC926" s="3890"/>
      <c r="AD926" s="3890"/>
      <c r="AE926" s="3890"/>
      <c r="AF926" s="3890"/>
      <c r="AG926" s="1"/>
      <c r="AH926" s="1"/>
      <c r="AI926" s="1"/>
      <c r="AJ926" s="1"/>
    </row>
    <row r="927" spans="1:36" s="3" customFormat="1">
      <c r="A927" s="1"/>
      <c r="B927" s="1"/>
      <c r="E927" s="3527"/>
      <c r="F927" s="1"/>
      <c r="G927" s="1"/>
      <c r="H927" s="1"/>
      <c r="I927" s="1"/>
      <c r="J927" s="1"/>
      <c r="K927" s="1"/>
      <c r="L927" s="3899"/>
      <c r="M927" s="1"/>
      <c r="N927" s="1"/>
      <c r="O927" s="1"/>
      <c r="P927" s="1"/>
      <c r="Q927" s="1"/>
      <c r="R927" s="3899"/>
      <c r="T927" s="1"/>
      <c r="U927" s="3529"/>
      <c r="V927" s="3531"/>
      <c r="W927" s="3899"/>
      <c r="Y927" s="1"/>
      <c r="Z927" s="3529"/>
      <c r="AA927" s="3531"/>
      <c r="AB927" s="3899"/>
      <c r="AC927" s="3890"/>
      <c r="AD927" s="3890"/>
      <c r="AE927" s="3890"/>
      <c r="AF927" s="3890"/>
      <c r="AG927" s="1"/>
      <c r="AH927" s="1"/>
      <c r="AI927" s="1"/>
      <c r="AJ927" s="1"/>
    </row>
    <row r="928" spans="1:36" s="3" customFormat="1">
      <c r="A928" s="1"/>
      <c r="B928" s="1"/>
      <c r="E928" s="3527"/>
      <c r="F928" s="1"/>
      <c r="G928" s="1"/>
      <c r="H928" s="1"/>
      <c r="I928" s="1"/>
      <c r="J928" s="1"/>
      <c r="K928" s="1"/>
      <c r="L928" s="3899"/>
      <c r="M928" s="1"/>
      <c r="N928" s="1"/>
      <c r="O928" s="1"/>
      <c r="P928" s="1"/>
      <c r="Q928" s="1"/>
      <c r="R928" s="3899"/>
      <c r="T928" s="1"/>
      <c r="U928" s="3529"/>
      <c r="V928" s="3531"/>
      <c r="W928" s="3899"/>
      <c r="Y928" s="1"/>
      <c r="Z928" s="3529"/>
      <c r="AA928" s="3531"/>
      <c r="AB928" s="3899"/>
      <c r="AC928" s="3890"/>
      <c r="AD928" s="3890"/>
      <c r="AE928" s="3890"/>
      <c r="AF928" s="3890"/>
      <c r="AG928" s="1"/>
      <c r="AH928" s="1"/>
      <c r="AI928" s="1"/>
      <c r="AJ928" s="1"/>
    </row>
    <row r="929" spans="1:36" s="3" customFormat="1">
      <c r="A929" s="1"/>
      <c r="B929" s="1"/>
      <c r="E929" s="3527"/>
      <c r="F929" s="1"/>
      <c r="G929" s="1"/>
      <c r="H929" s="1"/>
      <c r="I929" s="1"/>
      <c r="J929" s="1"/>
      <c r="K929" s="1"/>
      <c r="L929" s="3899"/>
      <c r="M929" s="1"/>
      <c r="N929" s="1"/>
      <c r="O929" s="1"/>
      <c r="P929" s="1"/>
      <c r="Q929" s="1"/>
      <c r="R929" s="3899"/>
      <c r="T929" s="1"/>
      <c r="U929" s="3529"/>
      <c r="V929" s="3531"/>
      <c r="W929" s="3899"/>
      <c r="Y929" s="1"/>
      <c r="Z929" s="3529"/>
      <c r="AA929" s="3531"/>
      <c r="AB929" s="3899"/>
      <c r="AC929" s="3890"/>
      <c r="AD929" s="3890"/>
      <c r="AE929" s="3890"/>
      <c r="AF929" s="3890"/>
      <c r="AG929" s="1"/>
      <c r="AH929" s="1"/>
      <c r="AI929" s="1"/>
      <c r="AJ929" s="1"/>
    </row>
    <row r="930" spans="1:36" s="3" customFormat="1">
      <c r="A930" s="1"/>
      <c r="B930" s="1"/>
      <c r="E930" s="3527"/>
      <c r="F930" s="1"/>
      <c r="G930" s="1"/>
      <c r="H930" s="1"/>
      <c r="I930" s="1"/>
      <c r="J930" s="1"/>
      <c r="K930" s="1"/>
      <c r="L930" s="3899"/>
      <c r="M930" s="1"/>
      <c r="N930" s="1"/>
      <c r="O930" s="1"/>
      <c r="P930" s="1"/>
      <c r="Q930" s="1"/>
      <c r="R930" s="3899"/>
      <c r="T930" s="1"/>
      <c r="U930" s="3529"/>
      <c r="V930" s="3531"/>
      <c r="W930" s="3899"/>
      <c r="Y930" s="1"/>
      <c r="Z930" s="3529"/>
      <c r="AA930" s="3531"/>
      <c r="AB930" s="3899"/>
      <c r="AC930" s="3890"/>
      <c r="AD930" s="3890"/>
      <c r="AE930" s="3890"/>
      <c r="AF930" s="3890"/>
      <c r="AG930" s="1"/>
      <c r="AH930" s="1"/>
      <c r="AI930" s="1"/>
      <c r="AJ930" s="1"/>
    </row>
    <row r="931" spans="1:36" s="3" customFormat="1">
      <c r="A931" s="1"/>
      <c r="B931" s="1"/>
      <c r="E931" s="3527"/>
      <c r="F931" s="1"/>
      <c r="G931" s="1"/>
      <c r="H931" s="1"/>
      <c r="I931" s="1"/>
      <c r="J931" s="1"/>
      <c r="K931" s="1"/>
      <c r="L931" s="3899"/>
      <c r="M931" s="1"/>
      <c r="N931" s="1"/>
      <c r="O931" s="1"/>
      <c r="P931" s="1"/>
      <c r="Q931" s="1"/>
      <c r="R931" s="3899"/>
      <c r="T931" s="1"/>
      <c r="U931" s="3529"/>
      <c r="V931" s="3531"/>
      <c r="W931" s="3899"/>
      <c r="Y931" s="1"/>
      <c r="Z931" s="3529"/>
      <c r="AA931" s="3531"/>
      <c r="AB931" s="3899"/>
      <c r="AC931" s="3890"/>
      <c r="AD931" s="3890"/>
      <c r="AE931" s="3890"/>
      <c r="AF931" s="3890"/>
      <c r="AG931" s="1"/>
      <c r="AH931" s="1"/>
      <c r="AI931" s="1"/>
      <c r="AJ931" s="1"/>
    </row>
    <row r="932" spans="1:36" s="3" customFormat="1">
      <c r="A932" s="1"/>
      <c r="B932" s="1"/>
      <c r="E932" s="3527"/>
      <c r="F932" s="1"/>
      <c r="G932" s="1"/>
      <c r="H932" s="1"/>
      <c r="I932" s="1"/>
      <c r="J932" s="1"/>
      <c r="K932" s="1"/>
      <c r="L932" s="3899"/>
      <c r="M932" s="1"/>
      <c r="N932" s="1"/>
      <c r="O932" s="1"/>
      <c r="P932" s="1"/>
      <c r="Q932" s="1"/>
      <c r="R932" s="3899"/>
      <c r="T932" s="1"/>
      <c r="U932" s="3529"/>
      <c r="V932" s="3531"/>
      <c r="W932" s="3899"/>
      <c r="Y932" s="1"/>
      <c r="Z932" s="3529"/>
      <c r="AA932" s="3531"/>
      <c r="AB932" s="3899"/>
      <c r="AC932" s="3890"/>
      <c r="AD932" s="3890"/>
      <c r="AE932" s="3890"/>
      <c r="AF932" s="3890"/>
      <c r="AG932" s="1"/>
      <c r="AH932" s="1"/>
      <c r="AI932" s="1"/>
      <c r="AJ932" s="1"/>
    </row>
    <row r="933" spans="1:36" s="3" customFormat="1">
      <c r="A933" s="1"/>
      <c r="B933" s="1"/>
      <c r="E933" s="3527"/>
      <c r="F933" s="1"/>
      <c r="G933" s="1"/>
      <c r="H933" s="1"/>
      <c r="I933" s="1"/>
      <c r="J933" s="1"/>
      <c r="K933" s="1"/>
      <c r="L933" s="3899"/>
      <c r="M933" s="1"/>
      <c r="N933" s="1"/>
      <c r="O933" s="1"/>
      <c r="P933" s="1"/>
      <c r="Q933" s="1"/>
      <c r="R933" s="3899"/>
      <c r="T933" s="1"/>
      <c r="U933" s="3529"/>
      <c r="V933" s="3531"/>
      <c r="W933" s="3899"/>
      <c r="Y933" s="1"/>
      <c r="Z933" s="3529"/>
      <c r="AA933" s="3531"/>
      <c r="AB933" s="3899"/>
      <c r="AC933" s="3890"/>
      <c r="AD933" s="3890"/>
      <c r="AE933" s="3890"/>
      <c r="AF933" s="3890"/>
      <c r="AG933" s="1"/>
      <c r="AH933" s="1"/>
      <c r="AI933" s="1"/>
      <c r="AJ933" s="1"/>
    </row>
    <row r="934" spans="1:36" s="3" customFormat="1">
      <c r="A934" s="1"/>
      <c r="B934" s="1"/>
      <c r="E934" s="3527"/>
      <c r="F934" s="1"/>
      <c r="G934" s="1"/>
      <c r="H934" s="1"/>
      <c r="I934" s="1"/>
      <c r="J934" s="1"/>
      <c r="K934" s="1"/>
      <c r="L934" s="3899"/>
      <c r="M934" s="1"/>
      <c r="N934" s="1"/>
      <c r="O934" s="1"/>
      <c r="P934" s="1"/>
      <c r="Q934" s="1"/>
      <c r="R934" s="3899"/>
      <c r="T934" s="1"/>
      <c r="U934" s="3529"/>
      <c r="V934" s="3531"/>
      <c r="W934" s="3899"/>
      <c r="Y934" s="1"/>
      <c r="Z934" s="3529"/>
      <c r="AA934" s="3531"/>
      <c r="AB934" s="3899"/>
      <c r="AC934" s="3890"/>
      <c r="AD934" s="3890"/>
      <c r="AE934" s="3890"/>
      <c r="AF934" s="3890"/>
      <c r="AG934" s="1"/>
      <c r="AH934" s="1"/>
      <c r="AI934" s="1"/>
      <c r="AJ934" s="1"/>
    </row>
    <row r="935" spans="1:36" s="3" customFormat="1">
      <c r="A935" s="1"/>
      <c r="B935" s="1"/>
      <c r="E935" s="3527"/>
      <c r="F935" s="1"/>
      <c r="G935" s="1"/>
      <c r="H935" s="1"/>
      <c r="I935" s="1"/>
      <c r="J935" s="1"/>
      <c r="K935" s="1"/>
      <c r="L935" s="3899"/>
      <c r="M935" s="1"/>
      <c r="N935" s="1"/>
      <c r="O935" s="1"/>
      <c r="P935" s="1"/>
      <c r="Q935" s="1"/>
      <c r="R935" s="3899"/>
      <c r="T935" s="1"/>
      <c r="U935" s="3529"/>
      <c r="V935" s="3531"/>
      <c r="W935" s="3899"/>
      <c r="Y935" s="1"/>
      <c r="Z935" s="3529"/>
      <c r="AA935" s="3531"/>
      <c r="AB935" s="3899"/>
      <c r="AC935" s="3890"/>
      <c r="AD935" s="3890"/>
      <c r="AE935" s="3890"/>
      <c r="AF935" s="3890"/>
      <c r="AG935" s="1"/>
      <c r="AH935" s="1"/>
      <c r="AI935" s="1"/>
      <c r="AJ935" s="1"/>
    </row>
    <row r="936" spans="1:36" s="3" customFormat="1">
      <c r="A936" s="1"/>
      <c r="B936" s="1"/>
      <c r="E936" s="3527"/>
      <c r="F936" s="1"/>
      <c r="G936" s="1"/>
      <c r="H936" s="1"/>
      <c r="I936" s="1"/>
      <c r="J936" s="1"/>
      <c r="K936" s="1"/>
      <c r="L936" s="3899"/>
      <c r="M936" s="1"/>
      <c r="N936" s="1"/>
      <c r="O936" s="1"/>
      <c r="P936" s="1"/>
      <c r="Q936" s="1"/>
      <c r="R936" s="3899"/>
      <c r="T936" s="1"/>
      <c r="U936" s="3529"/>
      <c r="V936" s="3531"/>
      <c r="W936" s="3899"/>
      <c r="Y936" s="1"/>
      <c r="Z936" s="3529"/>
      <c r="AA936" s="3531"/>
      <c r="AB936" s="3899"/>
      <c r="AC936" s="3890"/>
      <c r="AD936" s="3890"/>
      <c r="AE936" s="3890"/>
      <c r="AF936" s="3890"/>
      <c r="AG936" s="1"/>
      <c r="AH936" s="1"/>
      <c r="AI936" s="1"/>
      <c r="AJ936" s="1"/>
    </row>
    <row r="937" spans="1:36" s="3" customFormat="1">
      <c r="A937" s="1"/>
      <c r="B937" s="1"/>
      <c r="E937" s="3527"/>
      <c r="F937" s="1"/>
      <c r="G937" s="1"/>
      <c r="H937" s="1"/>
      <c r="I937" s="1"/>
      <c r="J937" s="1"/>
      <c r="K937" s="1"/>
      <c r="L937" s="3899"/>
      <c r="M937" s="1"/>
      <c r="N937" s="1"/>
      <c r="O937" s="1"/>
      <c r="P937" s="1"/>
      <c r="Q937" s="1"/>
      <c r="R937" s="3899"/>
      <c r="T937" s="1"/>
      <c r="U937" s="3529"/>
      <c r="V937" s="3531"/>
      <c r="W937" s="3899"/>
      <c r="Y937" s="1"/>
      <c r="Z937" s="3529"/>
      <c r="AA937" s="3531"/>
      <c r="AB937" s="3899"/>
      <c r="AC937" s="3890"/>
      <c r="AD937" s="3890"/>
      <c r="AE937" s="3890"/>
      <c r="AF937" s="3890"/>
      <c r="AG937" s="1"/>
      <c r="AH937" s="1"/>
      <c r="AI937" s="1"/>
      <c r="AJ937" s="1"/>
    </row>
    <row r="938" spans="1:36" s="3" customFormat="1">
      <c r="A938" s="1"/>
      <c r="B938" s="1"/>
      <c r="E938" s="3527"/>
      <c r="F938" s="1"/>
      <c r="G938" s="1"/>
      <c r="H938" s="1"/>
      <c r="I938" s="1"/>
      <c r="J938" s="1"/>
      <c r="K938" s="1"/>
      <c r="L938" s="3899"/>
      <c r="M938" s="1"/>
      <c r="N938" s="1"/>
      <c r="O938" s="1"/>
      <c r="P938" s="1"/>
      <c r="Q938" s="1"/>
      <c r="R938" s="3899"/>
      <c r="T938" s="1"/>
      <c r="U938" s="3529"/>
      <c r="V938" s="3531"/>
      <c r="W938" s="3899"/>
      <c r="Y938" s="1"/>
      <c r="Z938" s="3529"/>
      <c r="AA938" s="3531"/>
      <c r="AB938" s="3899"/>
      <c r="AC938" s="3890"/>
      <c r="AD938" s="3890"/>
      <c r="AE938" s="3890"/>
      <c r="AF938" s="3890"/>
      <c r="AG938" s="1"/>
      <c r="AH938" s="1"/>
      <c r="AI938" s="1"/>
      <c r="AJ938" s="1"/>
    </row>
    <row r="939" spans="1:36" s="3" customFormat="1">
      <c r="A939" s="1"/>
      <c r="B939" s="1"/>
      <c r="E939" s="3527"/>
      <c r="F939" s="1"/>
      <c r="G939" s="1"/>
      <c r="H939" s="1"/>
      <c r="I939" s="1"/>
      <c r="J939" s="1"/>
      <c r="K939" s="1"/>
      <c r="L939" s="3899"/>
      <c r="M939" s="1"/>
      <c r="N939" s="1"/>
      <c r="O939" s="1"/>
      <c r="P939" s="1"/>
      <c r="Q939" s="1"/>
      <c r="R939" s="3899"/>
      <c r="T939" s="1"/>
      <c r="U939" s="3529"/>
      <c r="V939" s="3531"/>
      <c r="W939" s="3899"/>
      <c r="Y939" s="1"/>
      <c r="Z939" s="3529"/>
      <c r="AA939" s="3531"/>
      <c r="AB939" s="3899"/>
      <c r="AC939" s="3890"/>
      <c r="AD939" s="3890"/>
      <c r="AE939" s="3890"/>
      <c r="AF939" s="3890"/>
      <c r="AG939" s="1"/>
      <c r="AH939" s="1"/>
      <c r="AI939" s="1"/>
      <c r="AJ939" s="1"/>
    </row>
    <row r="940" spans="1:36" s="3" customFormat="1">
      <c r="A940" s="1"/>
      <c r="B940" s="1"/>
      <c r="E940" s="3527"/>
      <c r="F940" s="1"/>
      <c r="G940" s="1"/>
      <c r="H940" s="1"/>
      <c r="I940" s="1"/>
      <c r="J940" s="1"/>
      <c r="K940" s="1"/>
      <c r="L940" s="3899"/>
      <c r="M940" s="1"/>
      <c r="N940" s="1"/>
      <c r="O940" s="1"/>
      <c r="P940" s="1"/>
      <c r="Q940" s="1"/>
      <c r="R940" s="3899"/>
      <c r="T940" s="1"/>
      <c r="U940" s="3529"/>
      <c r="V940" s="3531"/>
      <c r="W940" s="3899"/>
      <c r="Y940" s="1"/>
      <c r="Z940" s="3529"/>
      <c r="AA940" s="3531"/>
      <c r="AB940" s="3899"/>
      <c r="AC940" s="3890"/>
      <c r="AD940" s="3890"/>
      <c r="AE940" s="3890"/>
      <c r="AF940" s="3890"/>
      <c r="AG940" s="1"/>
      <c r="AH940" s="1"/>
      <c r="AI940" s="1"/>
      <c r="AJ940" s="1"/>
    </row>
    <row r="941" spans="1:36" s="3" customFormat="1">
      <c r="A941" s="1"/>
      <c r="B941" s="1"/>
      <c r="E941" s="3527"/>
      <c r="F941" s="1"/>
      <c r="G941" s="1"/>
      <c r="H941" s="1"/>
      <c r="I941" s="1"/>
      <c r="J941" s="1"/>
      <c r="K941" s="1"/>
      <c r="L941" s="3899"/>
      <c r="M941" s="1"/>
      <c r="N941" s="1"/>
      <c r="O941" s="1"/>
      <c r="P941" s="1"/>
      <c r="Q941" s="1"/>
      <c r="R941" s="3899"/>
      <c r="T941" s="1"/>
      <c r="U941" s="3529"/>
      <c r="V941" s="3531"/>
      <c r="W941" s="3899"/>
      <c r="Y941" s="1"/>
      <c r="Z941" s="3529"/>
      <c r="AA941" s="3531"/>
      <c r="AB941" s="3899"/>
      <c r="AC941" s="3890"/>
      <c r="AD941" s="3890"/>
      <c r="AE941" s="3890"/>
      <c r="AF941" s="3890"/>
      <c r="AG941" s="1"/>
      <c r="AH941" s="1"/>
      <c r="AI941" s="1"/>
      <c r="AJ941" s="1"/>
    </row>
    <row r="942" spans="1:36" s="3" customFormat="1">
      <c r="A942" s="1"/>
      <c r="B942" s="1"/>
      <c r="E942" s="3527"/>
      <c r="F942" s="1"/>
      <c r="G942" s="1"/>
      <c r="H942" s="1"/>
      <c r="I942" s="1"/>
      <c r="J942" s="1"/>
      <c r="K942" s="1"/>
      <c r="L942" s="3899"/>
      <c r="M942" s="1"/>
      <c r="N942" s="1"/>
      <c r="O942" s="1"/>
      <c r="P942" s="1"/>
      <c r="Q942" s="1"/>
      <c r="R942" s="3899"/>
      <c r="T942" s="1"/>
      <c r="U942" s="3529"/>
      <c r="V942" s="3531"/>
      <c r="W942" s="3899"/>
      <c r="Y942" s="1"/>
      <c r="Z942" s="3529"/>
      <c r="AA942" s="3531"/>
      <c r="AB942" s="3899"/>
      <c r="AC942" s="3890"/>
      <c r="AD942" s="3890"/>
      <c r="AE942" s="3890"/>
      <c r="AF942" s="3890"/>
      <c r="AG942" s="1"/>
      <c r="AH942" s="1"/>
      <c r="AI942" s="1"/>
      <c r="AJ942" s="1"/>
    </row>
    <row r="943" spans="1:36" s="3" customFormat="1">
      <c r="A943" s="1"/>
      <c r="B943" s="1"/>
      <c r="E943" s="3527"/>
      <c r="F943" s="1"/>
      <c r="G943" s="1"/>
      <c r="H943" s="1"/>
      <c r="I943" s="1"/>
      <c r="J943" s="1"/>
      <c r="K943" s="1"/>
      <c r="L943" s="3899"/>
      <c r="M943" s="1"/>
      <c r="N943" s="1"/>
      <c r="O943" s="1"/>
      <c r="P943" s="1"/>
      <c r="Q943" s="1"/>
      <c r="R943" s="3899"/>
      <c r="T943" s="1"/>
      <c r="U943" s="3529"/>
      <c r="V943" s="3531"/>
      <c r="W943" s="3899"/>
      <c r="Y943" s="1"/>
      <c r="Z943" s="3529"/>
      <c r="AA943" s="3531"/>
      <c r="AB943" s="3899"/>
      <c r="AC943" s="3890"/>
      <c r="AD943" s="3890"/>
      <c r="AE943" s="3890"/>
      <c r="AF943" s="3890"/>
      <c r="AG943" s="1"/>
      <c r="AH943" s="1"/>
      <c r="AI943" s="1"/>
      <c r="AJ943" s="1"/>
    </row>
    <row r="944" spans="1:36" s="3" customFormat="1">
      <c r="A944" s="1"/>
      <c r="B944" s="1"/>
      <c r="E944" s="3527"/>
      <c r="F944" s="1"/>
      <c r="G944" s="1"/>
      <c r="H944" s="1"/>
      <c r="I944" s="1"/>
      <c r="J944" s="1"/>
      <c r="K944" s="1"/>
      <c r="L944" s="3899"/>
      <c r="M944" s="1"/>
      <c r="N944" s="1"/>
      <c r="O944" s="1"/>
      <c r="P944" s="1"/>
      <c r="Q944" s="1"/>
      <c r="R944" s="3899"/>
      <c r="T944" s="1"/>
      <c r="U944" s="3529"/>
      <c r="V944" s="3531"/>
      <c r="W944" s="3899"/>
      <c r="Y944" s="1"/>
      <c r="Z944" s="3529"/>
      <c r="AA944" s="3531"/>
      <c r="AB944" s="3899"/>
      <c r="AC944" s="3890"/>
      <c r="AD944" s="3890"/>
      <c r="AE944" s="3890"/>
      <c r="AF944" s="3890"/>
      <c r="AG944" s="1"/>
      <c r="AH944" s="1"/>
      <c r="AI944" s="1"/>
      <c r="AJ944" s="1"/>
    </row>
    <row r="945" spans="1:36" s="3" customFormat="1">
      <c r="A945" s="1"/>
      <c r="B945" s="1"/>
      <c r="E945" s="3527"/>
      <c r="F945" s="1"/>
      <c r="G945" s="1"/>
      <c r="H945" s="1"/>
      <c r="I945" s="1"/>
      <c r="J945" s="1"/>
      <c r="K945" s="1"/>
      <c r="L945" s="3899"/>
      <c r="M945" s="1"/>
      <c r="N945" s="1"/>
      <c r="O945" s="1"/>
      <c r="P945" s="1"/>
      <c r="Q945" s="1"/>
      <c r="R945" s="3899"/>
      <c r="T945" s="1"/>
      <c r="U945" s="3529"/>
      <c r="V945" s="3531"/>
      <c r="W945" s="3899"/>
      <c r="Y945" s="1"/>
      <c r="Z945" s="3529"/>
      <c r="AA945" s="3531"/>
      <c r="AB945" s="3899"/>
      <c r="AC945" s="3890"/>
      <c r="AD945" s="3890"/>
      <c r="AE945" s="3890"/>
      <c r="AF945" s="3890"/>
      <c r="AG945" s="1"/>
      <c r="AH945" s="1"/>
      <c r="AI945" s="1"/>
      <c r="AJ945" s="1"/>
    </row>
    <row r="946" spans="1:36" s="3" customFormat="1">
      <c r="A946" s="1"/>
      <c r="B946" s="1"/>
      <c r="E946" s="3527"/>
      <c r="F946" s="1"/>
      <c r="G946" s="1"/>
      <c r="H946" s="1"/>
      <c r="I946" s="1"/>
      <c r="J946" s="1"/>
      <c r="K946" s="1"/>
      <c r="L946" s="3899"/>
      <c r="M946" s="1"/>
      <c r="N946" s="1"/>
      <c r="O946" s="1"/>
      <c r="P946" s="1"/>
      <c r="Q946" s="1"/>
      <c r="R946" s="3899"/>
      <c r="T946" s="1"/>
      <c r="U946" s="3529"/>
      <c r="V946" s="3531"/>
      <c r="W946" s="3899"/>
      <c r="Y946" s="1"/>
      <c r="Z946" s="3529"/>
      <c r="AA946" s="3531"/>
      <c r="AB946" s="3899"/>
      <c r="AC946" s="3890"/>
      <c r="AD946" s="3890"/>
      <c r="AE946" s="3890"/>
      <c r="AF946" s="3890"/>
      <c r="AG946" s="1"/>
      <c r="AH946" s="1"/>
      <c r="AI946" s="1"/>
      <c r="AJ946" s="1"/>
    </row>
    <row r="947" spans="1:36" s="3" customFormat="1">
      <c r="A947" s="1"/>
      <c r="B947" s="1"/>
      <c r="E947" s="3527"/>
      <c r="F947" s="1"/>
      <c r="G947" s="1"/>
      <c r="H947" s="1"/>
      <c r="I947" s="1"/>
      <c r="J947" s="1"/>
      <c r="K947" s="1"/>
      <c r="L947" s="3899"/>
      <c r="M947" s="1"/>
      <c r="N947" s="1"/>
      <c r="O947" s="1"/>
      <c r="P947" s="1"/>
      <c r="Q947" s="1"/>
      <c r="R947" s="3899"/>
      <c r="T947" s="1"/>
      <c r="U947" s="3529"/>
      <c r="V947" s="3531"/>
      <c r="W947" s="3899"/>
      <c r="Y947" s="1"/>
      <c r="Z947" s="3529"/>
      <c r="AA947" s="3531"/>
      <c r="AB947" s="3899"/>
      <c r="AC947" s="3890"/>
      <c r="AD947" s="3890"/>
      <c r="AE947" s="3890"/>
      <c r="AF947" s="3890"/>
      <c r="AG947" s="1"/>
      <c r="AH947" s="1"/>
      <c r="AI947" s="1"/>
      <c r="AJ947" s="1"/>
    </row>
    <row r="948" spans="1:36" s="3" customFormat="1">
      <c r="A948" s="1"/>
      <c r="B948" s="1"/>
      <c r="E948" s="3527"/>
      <c r="F948" s="1"/>
      <c r="G948" s="1"/>
      <c r="H948" s="1"/>
      <c r="I948" s="1"/>
      <c r="J948" s="1"/>
      <c r="K948" s="1"/>
      <c r="L948" s="3899"/>
      <c r="M948" s="1"/>
      <c r="N948" s="1"/>
      <c r="O948" s="1"/>
      <c r="P948" s="1"/>
      <c r="Q948" s="1"/>
      <c r="R948" s="3899"/>
      <c r="T948" s="1"/>
      <c r="U948" s="3529"/>
      <c r="V948" s="3531"/>
      <c r="W948" s="3899"/>
      <c r="Y948" s="1"/>
      <c r="Z948" s="3529"/>
      <c r="AA948" s="3531"/>
      <c r="AB948" s="3899"/>
      <c r="AC948" s="3890"/>
      <c r="AD948" s="3890"/>
      <c r="AE948" s="3890"/>
      <c r="AF948" s="3890"/>
      <c r="AG948" s="1"/>
      <c r="AH948" s="1"/>
      <c r="AI948" s="1"/>
      <c r="AJ948" s="1"/>
    </row>
    <row r="949" spans="1:36" s="3" customFormat="1">
      <c r="A949" s="1"/>
      <c r="B949" s="1"/>
      <c r="E949" s="3527"/>
      <c r="F949" s="1"/>
      <c r="G949" s="1"/>
      <c r="H949" s="1"/>
      <c r="I949" s="1"/>
      <c r="J949" s="1"/>
      <c r="K949" s="1"/>
      <c r="L949" s="3899"/>
      <c r="M949" s="1"/>
      <c r="N949" s="1"/>
      <c r="O949" s="1"/>
      <c r="P949" s="1"/>
      <c r="Q949" s="1"/>
      <c r="R949" s="3899"/>
      <c r="T949" s="1"/>
      <c r="U949" s="3529"/>
      <c r="V949" s="3531"/>
      <c r="W949" s="3899"/>
      <c r="Y949" s="1"/>
      <c r="Z949" s="3529"/>
      <c r="AA949" s="3531"/>
      <c r="AB949" s="3899"/>
      <c r="AC949" s="3890"/>
      <c r="AD949" s="3890"/>
      <c r="AE949" s="3890"/>
      <c r="AF949" s="3890"/>
      <c r="AG949" s="1"/>
      <c r="AH949" s="1"/>
      <c r="AI949" s="1"/>
      <c r="AJ949" s="1"/>
    </row>
    <row r="950" spans="1:36" s="3" customFormat="1">
      <c r="A950" s="1"/>
      <c r="B950" s="1"/>
      <c r="E950" s="3527"/>
      <c r="F950" s="1"/>
      <c r="G950" s="1"/>
      <c r="H950" s="1"/>
      <c r="I950" s="1"/>
      <c r="J950" s="1"/>
      <c r="K950" s="1"/>
      <c r="L950" s="3899"/>
      <c r="M950" s="1"/>
      <c r="N950" s="1"/>
      <c r="O950" s="1"/>
      <c r="P950" s="1"/>
      <c r="Q950" s="1"/>
      <c r="R950" s="3899"/>
      <c r="T950" s="1"/>
      <c r="U950" s="3529"/>
      <c r="V950" s="3531"/>
      <c r="W950" s="3899"/>
      <c r="Y950" s="1"/>
      <c r="Z950" s="3529"/>
      <c r="AA950" s="3531"/>
      <c r="AB950" s="3899"/>
      <c r="AC950" s="3890"/>
      <c r="AD950" s="3890"/>
      <c r="AE950" s="3890"/>
      <c r="AF950" s="3890"/>
      <c r="AG950" s="1"/>
      <c r="AH950" s="1"/>
      <c r="AI950" s="1"/>
      <c r="AJ950" s="1"/>
    </row>
    <row r="951" spans="1:36" s="3" customFormat="1">
      <c r="A951" s="1"/>
      <c r="B951" s="1"/>
      <c r="E951" s="3527"/>
      <c r="F951" s="1"/>
      <c r="G951" s="1"/>
      <c r="H951" s="1"/>
      <c r="I951" s="1"/>
      <c r="J951" s="1"/>
      <c r="K951" s="1"/>
      <c r="L951" s="3899"/>
      <c r="M951" s="1"/>
      <c r="N951" s="1"/>
      <c r="O951" s="1"/>
      <c r="P951" s="1"/>
      <c r="Q951" s="1"/>
      <c r="R951" s="3899"/>
      <c r="T951" s="1"/>
      <c r="U951" s="3529"/>
      <c r="V951" s="3531"/>
      <c r="W951" s="3899"/>
      <c r="Y951" s="1"/>
      <c r="Z951" s="3529"/>
      <c r="AA951" s="3531"/>
      <c r="AB951" s="3899"/>
      <c r="AC951" s="3890"/>
      <c r="AD951" s="3890"/>
      <c r="AE951" s="3890"/>
      <c r="AF951" s="3890"/>
      <c r="AG951" s="1"/>
      <c r="AH951" s="1"/>
      <c r="AI951" s="1"/>
      <c r="AJ951" s="1"/>
    </row>
    <row r="952" spans="1:36" s="3" customFormat="1">
      <c r="A952" s="1"/>
      <c r="B952" s="1"/>
      <c r="E952" s="3527"/>
      <c r="F952" s="1"/>
      <c r="G952" s="1"/>
      <c r="H952" s="1"/>
      <c r="I952" s="1"/>
      <c r="J952" s="1"/>
      <c r="K952" s="1"/>
      <c r="L952" s="3899"/>
      <c r="M952" s="1"/>
      <c r="N952" s="1"/>
      <c r="O952" s="1"/>
      <c r="P952" s="1"/>
      <c r="Q952" s="1"/>
      <c r="R952" s="3899"/>
      <c r="T952" s="1"/>
      <c r="U952" s="3529"/>
      <c r="V952" s="3531"/>
      <c r="W952" s="3899"/>
      <c r="Y952" s="1"/>
      <c r="Z952" s="3529"/>
      <c r="AA952" s="3531"/>
      <c r="AB952" s="3899"/>
      <c r="AC952" s="3890"/>
      <c r="AD952" s="3890"/>
      <c r="AE952" s="3890"/>
      <c r="AF952" s="3890"/>
      <c r="AG952" s="1"/>
      <c r="AH952" s="1"/>
      <c r="AI952" s="1"/>
      <c r="AJ952" s="1"/>
    </row>
    <row r="953" spans="1:36" s="3" customFormat="1">
      <c r="A953" s="1"/>
      <c r="B953" s="1"/>
      <c r="E953" s="3527"/>
      <c r="F953" s="1"/>
      <c r="G953" s="1"/>
      <c r="H953" s="1"/>
      <c r="I953" s="1"/>
      <c r="J953" s="1"/>
      <c r="K953" s="1"/>
      <c r="L953" s="3899"/>
      <c r="M953" s="1"/>
      <c r="N953" s="1"/>
      <c r="O953" s="1"/>
      <c r="P953" s="1"/>
      <c r="Q953" s="1"/>
      <c r="R953" s="3899"/>
      <c r="T953" s="1"/>
      <c r="U953" s="3529"/>
      <c r="V953" s="3531"/>
      <c r="W953" s="3899"/>
      <c r="Y953" s="1"/>
      <c r="Z953" s="3529"/>
      <c r="AA953" s="3531"/>
      <c r="AB953" s="3899"/>
      <c r="AC953" s="3890"/>
      <c r="AD953" s="3890"/>
      <c r="AE953" s="3890"/>
      <c r="AF953" s="3890"/>
      <c r="AG953" s="1"/>
      <c r="AH953" s="1"/>
      <c r="AI953" s="1"/>
      <c r="AJ953" s="1"/>
    </row>
    <row r="954" spans="1:36" s="3" customFormat="1">
      <c r="A954" s="1"/>
      <c r="B954" s="1"/>
      <c r="E954" s="3527"/>
      <c r="F954" s="1"/>
      <c r="G954" s="1"/>
      <c r="H954" s="1"/>
      <c r="I954" s="1"/>
      <c r="J954" s="1"/>
      <c r="K954" s="1"/>
      <c r="L954" s="3899"/>
      <c r="M954" s="1"/>
      <c r="N954" s="1"/>
      <c r="O954" s="1"/>
      <c r="P954" s="1"/>
      <c r="Q954" s="1"/>
      <c r="R954" s="3899"/>
      <c r="T954" s="1"/>
      <c r="U954" s="3529"/>
      <c r="V954" s="3531"/>
      <c r="W954" s="3899"/>
      <c r="Y954" s="1"/>
      <c r="Z954" s="3529"/>
      <c r="AA954" s="3531"/>
      <c r="AB954" s="3899"/>
      <c r="AC954" s="3890"/>
      <c r="AD954" s="3890"/>
      <c r="AE954" s="3890"/>
      <c r="AF954" s="3890"/>
      <c r="AG954" s="1"/>
      <c r="AH954" s="1"/>
      <c r="AI954" s="1"/>
      <c r="AJ954" s="1"/>
    </row>
    <row r="955" spans="1:36" s="3" customFormat="1">
      <c r="A955" s="1"/>
      <c r="B955" s="1"/>
      <c r="E955" s="3527"/>
      <c r="F955" s="1"/>
      <c r="G955" s="1"/>
      <c r="H955" s="1"/>
      <c r="I955" s="1"/>
      <c r="J955" s="1"/>
      <c r="K955" s="1"/>
      <c r="L955" s="3899"/>
      <c r="M955" s="1"/>
      <c r="N955" s="1"/>
      <c r="O955" s="1"/>
      <c r="P955" s="1"/>
      <c r="Q955" s="1"/>
      <c r="R955" s="3899"/>
      <c r="T955" s="1"/>
      <c r="U955" s="3529"/>
      <c r="V955" s="3531"/>
      <c r="W955" s="3899"/>
      <c r="Y955" s="1"/>
      <c r="Z955" s="3529"/>
      <c r="AA955" s="3531"/>
      <c r="AB955" s="3899"/>
      <c r="AC955" s="3890"/>
      <c r="AD955" s="3890"/>
      <c r="AE955" s="3890"/>
      <c r="AF955" s="3890"/>
      <c r="AG955" s="1"/>
      <c r="AH955" s="1"/>
      <c r="AI955" s="1"/>
      <c r="AJ955" s="1"/>
    </row>
    <row r="956" spans="1:36" s="3" customFormat="1">
      <c r="A956" s="1"/>
      <c r="B956" s="1"/>
      <c r="E956" s="3527"/>
      <c r="F956" s="1"/>
      <c r="G956" s="1"/>
      <c r="H956" s="1"/>
      <c r="I956" s="1"/>
      <c r="J956" s="1"/>
      <c r="K956" s="1"/>
      <c r="L956" s="3899"/>
      <c r="M956" s="1"/>
      <c r="N956" s="1"/>
      <c r="O956" s="1"/>
      <c r="P956" s="1"/>
      <c r="Q956" s="1"/>
      <c r="R956" s="3899"/>
      <c r="T956" s="1"/>
      <c r="U956" s="3529"/>
      <c r="V956" s="3531"/>
      <c r="W956" s="3899"/>
      <c r="Y956" s="1"/>
      <c r="Z956" s="3529"/>
      <c r="AA956" s="3531"/>
      <c r="AB956" s="3899"/>
      <c r="AC956" s="3890"/>
      <c r="AD956" s="3890"/>
      <c r="AE956" s="3890"/>
      <c r="AF956" s="3890"/>
      <c r="AG956" s="1"/>
      <c r="AH956" s="1"/>
      <c r="AI956" s="1"/>
      <c r="AJ956" s="1"/>
    </row>
    <row r="957" spans="1:36" s="3" customFormat="1">
      <c r="A957" s="1"/>
      <c r="B957" s="1"/>
      <c r="E957" s="3527"/>
      <c r="F957" s="1"/>
      <c r="G957" s="1"/>
      <c r="H957" s="1"/>
      <c r="I957" s="1"/>
      <c r="J957" s="1"/>
      <c r="K957" s="1"/>
      <c r="L957" s="3899"/>
      <c r="M957" s="1"/>
      <c r="N957" s="1"/>
      <c r="O957" s="1"/>
      <c r="P957" s="1"/>
      <c r="Q957" s="1"/>
      <c r="R957" s="3899"/>
      <c r="T957" s="1"/>
      <c r="U957" s="3529"/>
      <c r="V957" s="3531"/>
      <c r="W957" s="3899"/>
      <c r="Y957" s="1"/>
      <c r="Z957" s="3529"/>
      <c r="AA957" s="3531"/>
      <c r="AB957" s="3899"/>
      <c r="AC957" s="3890"/>
      <c r="AD957" s="3890"/>
      <c r="AE957" s="3890"/>
      <c r="AF957" s="3890"/>
      <c r="AG957" s="1"/>
      <c r="AH957" s="1"/>
      <c r="AI957" s="1"/>
      <c r="AJ957" s="1"/>
    </row>
    <row r="958" spans="1:36" s="3" customFormat="1">
      <c r="A958" s="1"/>
      <c r="B958" s="1"/>
      <c r="E958" s="3527"/>
      <c r="F958" s="1"/>
      <c r="G958" s="1"/>
      <c r="H958" s="1"/>
      <c r="I958" s="1"/>
      <c r="J958" s="1"/>
      <c r="K958" s="1"/>
      <c r="L958" s="3899"/>
      <c r="M958" s="1"/>
      <c r="N958" s="1"/>
      <c r="O958" s="1"/>
      <c r="P958" s="1"/>
      <c r="Q958" s="1"/>
      <c r="R958" s="3899"/>
      <c r="T958" s="1"/>
      <c r="U958" s="3529"/>
      <c r="V958" s="3531"/>
      <c r="W958" s="3899"/>
      <c r="Y958" s="1"/>
      <c r="Z958" s="3529"/>
      <c r="AA958" s="3531"/>
      <c r="AB958" s="3899"/>
      <c r="AC958" s="3890"/>
      <c r="AD958" s="3890"/>
      <c r="AE958" s="3890"/>
      <c r="AF958" s="3890"/>
      <c r="AG958" s="1"/>
      <c r="AH958" s="1"/>
      <c r="AI958" s="1"/>
      <c r="AJ958" s="1"/>
    </row>
    <row r="959" spans="1:36" s="3" customFormat="1">
      <c r="A959" s="1"/>
      <c r="B959" s="1"/>
      <c r="E959" s="3527"/>
      <c r="F959" s="1"/>
      <c r="G959" s="1"/>
      <c r="H959" s="1"/>
      <c r="I959" s="1"/>
      <c r="J959" s="1"/>
      <c r="K959" s="1"/>
      <c r="L959" s="3899"/>
      <c r="M959" s="1"/>
      <c r="N959" s="1"/>
      <c r="O959" s="1"/>
      <c r="P959" s="1"/>
      <c r="Q959" s="1"/>
      <c r="R959" s="3899"/>
      <c r="T959" s="1"/>
      <c r="U959" s="3529"/>
      <c r="V959" s="3531"/>
      <c r="W959" s="3899"/>
      <c r="Y959" s="1"/>
      <c r="Z959" s="3529"/>
      <c r="AA959" s="3531"/>
      <c r="AB959" s="3899"/>
      <c r="AC959" s="3890"/>
      <c r="AD959" s="3890"/>
      <c r="AE959" s="3890"/>
      <c r="AF959" s="3890"/>
      <c r="AG959" s="1"/>
      <c r="AH959" s="1"/>
      <c r="AI959" s="1"/>
      <c r="AJ959" s="1"/>
    </row>
    <row r="960" spans="1:36" s="3" customFormat="1">
      <c r="A960" s="1"/>
      <c r="B960" s="1"/>
      <c r="E960" s="3527"/>
      <c r="F960" s="1"/>
      <c r="G960" s="1"/>
      <c r="H960" s="1"/>
      <c r="I960" s="1"/>
      <c r="J960" s="1"/>
      <c r="K960" s="1"/>
      <c r="L960" s="3899"/>
      <c r="M960" s="1"/>
      <c r="N960" s="1"/>
      <c r="O960" s="1"/>
      <c r="P960" s="1"/>
      <c r="Q960" s="1"/>
      <c r="R960" s="3899"/>
      <c r="T960" s="1"/>
      <c r="U960" s="3529"/>
      <c r="V960" s="3531"/>
      <c r="W960" s="3899"/>
      <c r="Y960" s="1"/>
      <c r="Z960" s="3529"/>
      <c r="AA960" s="3531"/>
      <c r="AB960" s="3899"/>
      <c r="AC960" s="3890"/>
      <c r="AD960" s="3890"/>
      <c r="AE960" s="3890"/>
      <c r="AF960" s="3890"/>
      <c r="AG960" s="1"/>
      <c r="AH960" s="1"/>
      <c r="AI960" s="1"/>
      <c r="AJ960" s="1"/>
    </row>
    <row r="961" spans="1:36" s="3" customFormat="1">
      <c r="A961" s="1"/>
      <c r="B961" s="1"/>
      <c r="E961" s="3527"/>
      <c r="F961" s="1"/>
      <c r="G961" s="1"/>
      <c r="H961" s="1"/>
      <c r="I961" s="1"/>
      <c r="J961" s="1"/>
      <c r="K961" s="1"/>
      <c r="L961" s="3899"/>
      <c r="M961" s="1"/>
      <c r="N961" s="1"/>
      <c r="O961" s="1"/>
      <c r="P961" s="1"/>
      <c r="Q961" s="1"/>
      <c r="R961" s="3899"/>
      <c r="T961" s="1"/>
      <c r="U961" s="3529"/>
      <c r="V961" s="3531"/>
      <c r="W961" s="3899"/>
      <c r="Y961" s="1"/>
      <c r="Z961" s="3529"/>
      <c r="AA961" s="3531"/>
      <c r="AB961" s="3899"/>
      <c r="AC961" s="3890"/>
      <c r="AD961" s="3890"/>
      <c r="AE961" s="3890"/>
      <c r="AF961" s="3890"/>
      <c r="AG961" s="1"/>
      <c r="AH961" s="1"/>
      <c r="AI961" s="1"/>
      <c r="AJ961" s="1"/>
    </row>
    <row r="962" spans="1:36" s="3" customFormat="1">
      <c r="A962" s="1"/>
      <c r="B962" s="1"/>
      <c r="E962" s="3527"/>
      <c r="F962" s="1"/>
      <c r="G962" s="1"/>
      <c r="H962" s="1"/>
      <c r="I962" s="1"/>
      <c r="J962" s="1"/>
      <c r="K962" s="1"/>
      <c r="L962" s="3899"/>
      <c r="M962" s="1"/>
      <c r="N962" s="1"/>
      <c r="O962" s="1"/>
      <c r="P962" s="1"/>
      <c r="Q962" s="1"/>
      <c r="R962" s="3899"/>
      <c r="T962" s="1"/>
      <c r="U962" s="3529"/>
      <c r="V962" s="3531"/>
      <c r="W962" s="3899"/>
      <c r="Y962" s="1"/>
      <c r="Z962" s="3529"/>
      <c r="AA962" s="3531"/>
      <c r="AB962" s="3899"/>
      <c r="AC962" s="3890"/>
      <c r="AD962" s="3890"/>
      <c r="AE962" s="3890"/>
      <c r="AF962" s="3890"/>
      <c r="AG962" s="1"/>
      <c r="AH962" s="1"/>
      <c r="AI962" s="1"/>
      <c r="AJ962" s="1"/>
    </row>
    <row r="963" spans="1:36" s="3" customFormat="1">
      <c r="A963" s="1"/>
      <c r="B963" s="1"/>
      <c r="E963" s="3527"/>
      <c r="F963" s="1"/>
      <c r="G963" s="1"/>
      <c r="H963" s="1"/>
      <c r="I963" s="1"/>
      <c r="J963" s="1"/>
      <c r="K963" s="1"/>
      <c r="L963" s="3899"/>
      <c r="M963" s="1"/>
      <c r="N963" s="1"/>
      <c r="O963" s="1"/>
      <c r="P963" s="1"/>
      <c r="Q963" s="1"/>
      <c r="R963" s="3899"/>
      <c r="T963" s="1"/>
      <c r="U963" s="3529"/>
      <c r="V963" s="3531"/>
      <c r="W963" s="3899"/>
      <c r="Y963" s="1"/>
      <c r="Z963" s="3529"/>
      <c r="AA963" s="3531"/>
      <c r="AB963" s="3899"/>
      <c r="AC963" s="3890"/>
      <c r="AD963" s="3890"/>
      <c r="AE963" s="3890"/>
      <c r="AF963" s="3890"/>
      <c r="AG963" s="1"/>
      <c r="AH963" s="1"/>
      <c r="AI963" s="1"/>
      <c r="AJ963" s="1"/>
    </row>
    <row r="964" spans="1:36" s="3" customFormat="1">
      <c r="A964" s="1"/>
      <c r="B964" s="1"/>
      <c r="E964" s="3527"/>
      <c r="F964" s="1"/>
      <c r="G964" s="1"/>
      <c r="H964" s="1"/>
      <c r="I964" s="1"/>
      <c r="J964" s="1"/>
      <c r="K964" s="1"/>
      <c r="L964" s="3899"/>
      <c r="M964" s="1"/>
      <c r="N964" s="1"/>
      <c r="O964" s="1"/>
      <c r="P964" s="1"/>
      <c r="Q964" s="1"/>
      <c r="R964" s="3899"/>
      <c r="T964" s="1"/>
      <c r="U964" s="3529"/>
      <c r="V964" s="3531"/>
      <c r="W964" s="3899"/>
      <c r="Y964" s="1"/>
      <c r="Z964" s="3529"/>
      <c r="AA964" s="3531"/>
      <c r="AB964" s="3899"/>
      <c r="AC964" s="3890"/>
      <c r="AD964" s="3890"/>
      <c r="AE964" s="3890"/>
      <c r="AF964" s="3890"/>
      <c r="AG964" s="1"/>
      <c r="AH964" s="1"/>
      <c r="AI964" s="1"/>
      <c r="AJ964" s="1"/>
    </row>
    <row r="965" spans="1:36" s="3" customFormat="1">
      <c r="A965" s="1"/>
      <c r="B965" s="1"/>
      <c r="E965" s="3527"/>
      <c r="F965" s="1"/>
      <c r="G965" s="1"/>
      <c r="H965" s="1"/>
      <c r="I965" s="1"/>
      <c r="J965" s="1"/>
      <c r="K965" s="1"/>
      <c r="L965" s="3899"/>
      <c r="M965" s="1"/>
      <c r="N965" s="1"/>
      <c r="O965" s="1"/>
      <c r="P965" s="1"/>
      <c r="Q965" s="1"/>
      <c r="R965" s="3899"/>
      <c r="T965" s="1"/>
      <c r="U965" s="3529"/>
      <c r="V965" s="3531"/>
      <c r="W965" s="3899"/>
      <c r="Y965" s="1"/>
      <c r="Z965" s="3529"/>
      <c r="AA965" s="3531"/>
      <c r="AB965" s="3899"/>
      <c r="AC965" s="3890"/>
      <c r="AD965" s="3890"/>
      <c r="AE965" s="3890"/>
      <c r="AF965" s="3890"/>
      <c r="AG965" s="1"/>
      <c r="AH965" s="1"/>
      <c r="AI965" s="1"/>
      <c r="AJ965" s="1"/>
    </row>
    <row r="966" spans="1:36" s="3" customFormat="1">
      <c r="A966" s="1"/>
      <c r="B966" s="1"/>
      <c r="E966" s="3527"/>
      <c r="F966" s="1"/>
      <c r="G966" s="1"/>
      <c r="H966" s="1"/>
      <c r="I966" s="1"/>
      <c r="J966" s="1"/>
      <c r="K966" s="1"/>
      <c r="L966" s="3899"/>
      <c r="M966" s="1"/>
      <c r="N966" s="1"/>
      <c r="O966" s="1"/>
      <c r="P966" s="1"/>
      <c r="Q966" s="1"/>
      <c r="R966" s="3899"/>
      <c r="T966" s="1"/>
      <c r="U966" s="3529"/>
      <c r="V966" s="3531"/>
      <c r="W966" s="3899"/>
      <c r="Y966" s="1"/>
      <c r="Z966" s="3529"/>
      <c r="AA966" s="3531"/>
      <c r="AB966" s="3899"/>
      <c r="AC966" s="3890"/>
      <c r="AD966" s="3890"/>
      <c r="AE966" s="3890"/>
      <c r="AF966" s="3890"/>
      <c r="AG966" s="1"/>
      <c r="AH966" s="1"/>
      <c r="AI966" s="1"/>
      <c r="AJ966" s="1"/>
    </row>
    <row r="967" spans="1:36" s="3" customFormat="1">
      <c r="A967" s="1"/>
      <c r="B967" s="1"/>
      <c r="E967" s="3527"/>
      <c r="F967" s="1"/>
      <c r="G967" s="1"/>
      <c r="H967" s="1"/>
      <c r="I967" s="1"/>
      <c r="J967" s="1"/>
      <c r="K967" s="1"/>
      <c r="L967" s="3899"/>
      <c r="M967" s="1"/>
      <c r="N967" s="1"/>
      <c r="O967" s="1"/>
      <c r="P967" s="1"/>
      <c r="Q967" s="1"/>
      <c r="R967" s="3899"/>
      <c r="T967" s="1"/>
      <c r="U967" s="3529"/>
      <c r="V967" s="3531"/>
      <c r="W967" s="3899"/>
      <c r="Y967" s="1"/>
      <c r="Z967" s="3529"/>
      <c r="AA967" s="3531"/>
      <c r="AB967" s="3899"/>
      <c r="AC967" s="3890"/>
      <c r="AD967" s="3890"/>
      <c r="AE967" s="3890"/>
      <c r="AF967" s="3890"/>
      <c r="AG967" s="1"/>
      <c r="AH967" s="1"/>
      <c r="AI967" s="1"/>
      <c r="AJ967" s="1"/>
    </row>
    <row r="968" spans="1:36" s="3" customFormat="1">
      <c r="A968" s="1"/>
      <c r="B968" s="1"/>
      <c r="E968" s="3527"/>
      <c r="F968" s="1"/>
      <c r="G968" s="1"/>
      <c r="H968" s="1"/>
      <c r="I968" s="1"/>
      <c r="J968" s="1"/>
      <c r="K968" s="1"/>
      <c r="L968" s="3899"/>
      <c r="M968" s="1"/>
      <c r="N968" s="1"/>
      <c r="O968" s="1"/>
      <c r="P968" s="1"/>
      <c r="Q968" s="1"/>
      <c r="R968" s="3899"/>
      <c r="T968" s="1"/>
      <c r="U968" s="3529"/>
      <c r="V968" s="3531"/>
      <c r="W968" s="3899"/>
      <c r="Y968" s="1"/>
      <c r="Z968" s="3529"/>
      <c r="AA968" s="3531"/>
      <c r="AB968" s="3899"/>
      <c r="AC968" s="3890"/>
      <c r="AD968" s="3890"/>
      <c r="AE968" s="3890"/>
      <c r="AF968" s="3890"/>
      <c r="AG968" s="1"/>
      <c r="AH968" s="1"/>
      <c r="AI968" s="1"/>
      <c r="AJ968" s="1"/>
    </row>
    <row r="969" spans="1:36" s="3" customFormat="1">
      <c r="A969" s="1"/>
      <c r="B969" s="1"/>
      <c r="E969" s="3527"/>
      <c r="F969" s="1"/>
      <c r="G969" s="1"/>
      <c r="H969" s="1"/>
      <c r="I969" s="1"/>
      <c r="J969" s="1"/>
      <c r="K969" s="1"/>
      <c r="L969" s="3899"/>
      <c r="M969" s="1"/>
      <c r="N969" s="1"/>
      <c r="O969" s="1"/>
      <c r="P969" s="1"/>
      <c r="Q969" s="1"/>
      <c r="R969" s="3899"/>
      <c r="T969" s="1"/>
      <c r="U969" s="3529"/>
      <c r="V969" s="3531"/>
      <c r="W969" s="3899"/>
      <c r="Y969" s="1"/>
      <c r="Z969" s="3529"/>
      <c r="AA969" s="3531"/>
      <c r="AB969" s="3899"/>
      <c r="AC969" s="3890"/>
      <c r="AD969" s="3890"/>
      <c r="AE969" s="3890"/>
      <c r="AF969" s="3890"/>
      <c r="AG969" s="1"/>
      <c r="AH969" s="1"/>
      <c r="AI969" s="1"/>
      <c r="AJ969" s="1"/>
    </row>
    <row r="970" spans="1:36" s="3" customFormat="1">
      <c r="A970" s="1"/>
      <c r="B970" s="1"/>
      <c r="E970" s="3527"/>
      <c r="F970" s="1"/>
      <c r="G970" s="1"/>
      <c r="H970" s="1"/>
      <c r="I970" s="1"/>
      <c r="J970" s="1"/>
      <c r="K970" s="1"/>
      <c r="L970" s="3899"/>
      <c r="M970" s="1"/>
      <c r="N970" s="1"/>
      <c r="O970" s="1"/>
      <c r="P970" s="1"/>
      <c r="Q970" s="1"/>
      <c r="R970" s="3899"/>
      <c r="T970" s="1"/>
      <c r="U970" s="3529"/>
      <c r="V970" s="3531"/>
      <c r="W970" s="3899"/>
      <c r="Y970" s="1"/>
      <c r="Z970" s="3529"/>
      <c r="AA970" s="3531"/>
      <c r="AB970" s="3899"/>
      <c r="AC970" s="3890"/>
      <c r="AD970" s="3890"/>
      <c r="AE970" s="3890"/>
      <c r="AF970" s="3890"/>
      <c r="AG970" s="1"/>
      <c r="AH970" s="1"/>
      <c r="AI970" s="1"/>
      <c r="AJ970" s="1"/>
    </row>
    <row r="971" spans="1:36" s="3" customFormat="1">
      <c r="A971" s="1"/>
      <c r="B971" s="1"/>
      <c r="E971" s="3527"/>
      <c r="F971" s="1"/>
      <c r="G971" s="1"/>
      <c r="H971" s="1"/>
      <c r="I971" s="1"/>
      <c r="J971" s="1"/>
      <c r="K971" s="1"/>
      <c r="L971" s="3899"/>
      <c r="M971" s="1"/>
      <c r="N971" s="1"/>
      <c r="O971" s="1"/>
      <c r="P971" s="1"/>
      <c r="Q971" s="1"/>
      <c r="R971" s="3899"/>
      <c r="T971" s="1"/>
      <c r="U971" s="3529"/>
      <c r="V971" s="3531"/>
      <c r="W971" s="3899"/>
      <c r="Y971" s="1"/>
      <c r="Z971" s="3529"/>
      <c r="AA971" s="3531"/>
      <c r="AB971" s="3899"/>
      <c r="AC971" s="3890"/>
      <c r="AD971" s="3890"/>
      <c r="AE971" s="3890"/>
      <c r="AF971" s="3890"/>
      <c r="AG971" s="1"/>
      <c r="AH971" s="1"/>
      <c r="AI971" s="1"/>
      <c r="AJ971" s="1"/>
    </row>
    <row r="972" spans="1:36" s="3" customFormat="1">
      <c r="A972" s="1"/>
      <c r="B972" s="1"/>
      <c r="E972" s="3527"/>
      <c r="F972" s="1"/>
      <c r="G972" s="1"/>
      <c r="H972" s="1"/>
      <c r="I972" s="1"/>
      <c r="J972" s="1"/>
      <c r="K972" s="1"/>
      <c r="L972" s="3899"/>
      <c r="M972" s="1"/>
      <c r="N972" s="1"/>
      <c r="O972" s="1"/>
      <c r="P972" s="1"/>
      <c r="Q972" s="1"/>
      <c r="R972" s="3899"/>
      <c r="T972" s="1"/>
      <c r="U972" s="3529"/>
      <c r="V972" s="3531"/>
      <c r="W972" s="3899"/>
      <c r="Y972" s="1"/>
      <c r="Z972" s="3529"/>
      <c r="AA972" s="3531"/>
      <c r="AB972" s="3899"/>
      <c r="AC972" s="3890"/>
      <c r="AD972" s="3890"/>
      <c r="AE972" s="3890"/>
      <c r="AF972" s="3890"/>
      <c r="AG972" s="1"/>
      <c r="AH972" s="1"/>
      <c r="AI972" s="1"/>
      <c r="AJ972" s="1"/>
    </row>
    <row r="973" spans="1:36" s="3" customFormat="1">
      <c r="A973" s="1"/>
      <c r="B973" s="1"/>
      <c r="E973" s="3527"/>
      <c r="F973" s="1"/>
      <c r="G973" s="1"/>
      <c r="H973" s="1"/>
      <c r="I973" s="1"/>
      <c r="J973" s="1"/>
      <c r="K973" s="1"/>
      <c r="L973" s="3899"/>
      <c r="M973" s="1"/>
      <c r="N973" s="1"/>
      <c r="O973" s="1"/>
      <c r="P973" s="1"/>
      <c r="Q973" s="1"/>
      <c r="R973" s="3899"/>
      <c r="T973" s="1"/>
      <c r="U973" s="3529"/>
      <c r="V973" s="3531"/>
      <c r="W973" s="3899"/>
      <c r="Y973" s="1"/>
      <c r="Z973" s="3529"/>
      <c r="AA973" s="3531"/>
      <c r="AB973" s="3899"/>
      <c r="AC973" s="3890"/>
      <c r="AD973" s="3890"/>
      <c r="AE973" s="3890"/>
      <c r="AF973" s="3890"/>
      <c r="AG973" s="1"/>
      <c r="AH973" s="1"/>
      <c r="AI973" s="1"/>
      <c r="AJ973" s="1"/>
    </row>
    <row r="974" spans="1:36" s="3" customFormat="1">
      <c r="A974" s="1"/>
      <c r="B974" s="1"/>
      <c r="E974" s="3527"/>
      <c r="F974" s="1"/>
      <c r="G974" s="1"/>
      <c r="H974" s="1"/>
      <c r="I974" s="1"/>
      <c r="J974" s="1"/>
      <c r="K974" s="1"/>
      <c r="L974" s="3899"/>
      <c r="M974" s="1"/>
      <c r="N974" s="1"/>
      <c r="O974" s="1"/>
      <c r="P974" s="1"/>
      <c r="Q974" s="1"/>
      <c r="R974" s="3899"/>
      <c r="T974" s="1"/>
      <c r="U974" s="3529"/>
      <c r="V974" s="3531"/>
      <c r="W974" s="3899"/>
      <c r="Y974" s="1"/>
      <c r="Z974" s="3529"/>
      <c r="AA974" s="3531"/>
      <c r="AB974" s="3899"/>
      <c r="AC974" s="3890"/>
      <c r="AD974" s="3890"/>
      <c r="AE974" s="3890"/>
      <c r="AF974" s="3890"/>
      <c r="AG974" s="1"/>
      <c r="AH974" s="1"/>
      <c r="AI974" s="1"/>
      <c r="AJ974" s="1"/>
    </row>
    <row r="975" spans="1:36" s="3" customFormat="1">
      <c r="A975" s="1"/>
      <c r="B975" s="1"/>
      <c r="E975" s="3527"/>
      <c r="F975" s="1"/>
      <c r="G975" s="1"/>
      <c r="H975" s="1"/>
      <c r="I975" s="1"/>
      <c r="J975" s="1"/>
      <c r="K975" s="1"/>
      <c r="L975" s="3899"/>
      <c r="M975" s="1"/>
      <c r="N975" s="1"/>
      <c r="O975" s="1"/>
      <c r="P975" s="1"/>
      <c r="Q975" s="1"/>
      <c r="R975" s="3899"/>
      <c r="T975" s="1"/>
      <c r="U975" s="3529"/>
      <c r="V975" s="3531"/>
      <c r="W975" s="3899"/>
      <c r="Y975" s="1"/>
      <c r="Z975" s="3529"/>
      <c r="AA975" s="3531"/>
      <c r="AB975" s="3899"/>
      <c r="AC975" s="3890"/>
      <c r="AD975" s="3890"/>
      <c r="AE975" s="3890"/>
      <c r="AF975" s="3890"/>
      <c r="AG975" s="1"/>
      <c r="AH975" s="1"/>
      <c r="AI975" s="1"/>
      <c r="AJ975" s="1"/>
    </row>
    <row r="976" spans="1:36" s="3" customFormat="1">
      <c r="A976" s="1"/>
      <c r="B976" s="1"/>
      <c r="E976" s="3527"/>
      <c r="F976" s="1"/>
      <c r="G976" s="1"/>
      <c r="H976" s="1"/>
      <c r="I976" s="1"/>
      <c r="J976" s="1"/>
      <c r="K976" s="1"/>
      <c r="L976" s="3899"/>
      <c r="M976" s="1"/>
      <c r="N976" s="1"/>
      <c r="O976" s="1"/>
      <c r="P976" s="1"/>
      <c r="Q976" s="1"/>
      <c r="R976" s="3899"/>
      <c r="T976" s="1"/>
      <c r="U976" s="3529"/>
      <c r="V976" s="3531"/>
      <c r="W976" s="3899"/>
      <c r="Y976" s="1"/>
      <c r="Z976" s="3529"/>
      <c r="AA976" s="3531"/>
      <c r="AB976" s="3899"/>
      <c r="AC976" s="3890"/>
      <c r="AD976" s="3890"/>
      <c r="AE976" s="3890"/>
      <c r="AF976" s="3890"/>
      <c r="AG976" s="1"/>
      <c r="AH976" s="1"/>
      <c r="AI976" s="1"/>
      <c r="AJ976" s="1"/>
    </row>
    <row r="977" spans="1:36" s="3" customFormat="1">
      <c r="A977" s="1"/>
      <c r="B977" s="1"/>
      <c r="E977" s="3527"/>
      <c r="F977" s="1"/>
      <c r="G977" s="1"/>
      <c r="H977" s="1"/>
      <c r="I977" s="1"/>
      <c r="J977" s="1"/>
      <c r="K977" s="1"/>
      <c r="L977" s="3899"/>
      <c r="M977" s="1"/>
      <c r="N977" s="1"/>
      <c r="O977" s="1"/>
      <c r="P977" s="1"/>
      <c r="Q977" s="1"/>
      <c r="R977" s="3899"/>
      <c r="T977" s="1"/>
      <c r="U977" s="3529"/>
      <c r="V977" s="3531"/>
      <c r="W977" s="3899"/>
      <c r="Y977" s="1"/>
      <c r="Z977" s="3529"/>
      <c r="AA977" s="3531"/>
      <c r="AB977" s="3899"/>
      <c r="AC977" s="3890"/>
      <c r="AD977" s="3890"/>
      <c r="AE977" s="3890"/>
      <c r="AF977" s="3890"/>
      <c r="AG977" s="1"/>
      <c r="AH977" s="1"/>
      <c r="AI977" s="1"/>
      <c r="AJ977" s="1"/>
    </row>
    <row r="978" spans="1:36" s="3" customFormat="1">
      <c r="A978" s="1"/>
      <c r="B978" s="1"/>
      <c r="E978" s="3527"/>
      <c r="F978" s="1"/>
      <c r="G978" s="1"/>
      <c r="H978" s="1"/>
      <c r="I978" s="1"/>
      <c r="J978" s="1"/>
      <c r="K978" s="1"/>
      <c r="L978" s="3899"/>
      <c r="M978" s="1"/>
      <c r="N978" s="1"/>
      <c r="O978" s="1"/>
      <c r="P978" s="1"/>
      <c r="Q978" s="1"/>
      <c r="R978" s="3899"/>
      <c r="T978" s="1"/>
      <c r="U978" s="3529"/>
      <c r="V978" s="3531"/>
      <c r="W978" s="3899"/>
      <c r="Y978" s="1"/>
      <c r="Z978" s="3529"/>
      <c r="AA978" s="3531"/>
      <c r="AB978" s="3899"/>
      <c r="AC978" s="3890"/>
      <c r="AD978" s="3890"/>
      <c r="AE978" s="3890"/>
      <c r="AF978" s="3890"/>
      <c r="AG978" s="1"/>
      <c r="AH978" s="1"/>
      <c r="AI978" s="1"/>
      <c r="AJ978" s="1"/>
    </row>
    <row r="979" spans="1:36" s="3" customFormat="1">
      <c r="A979" s="1"/>
      <c r="B979" s="1"/>
      <c r="E979" s="3527"/>
      <c r="F979" s="1"/>
      <c r="G979" s="1"/>
      <c r="H979" s="1"/>
      <c r="I979" s="1"/>
      <c r="J979" s="1"/>
      <c r="K979" s="1"/>
      <c r="L979" s="3899"/>
      <c r="M979" s="1"/>
      <c r="N979" s="1"/>
      <c r="O979" s="1"/>
      <c r="P979" s="1"/>
      <c r="Q979" s="1"/>
      <c r="R979" s="3899"/>
      <c r="T979" s="1"/>
      <c r="U979" s="3529"/>
      <c r="V979" s="3531"/>
      <c r="W979" s="3899"/>
      <c r="Y979" s="1"/>
      <c r="Z979" s="3529"/>
      <c r="AA979" s="3531"/>
      <c r="AB979" s="3899"/>
      <c r="AC979" s="3890"/>
      <c r="AD979" s="3890"/>
      <c r="AE979" s="3890"/>
      <c r="AF979" s="3890"/>
      <c r="AG979" s="1"/>
      <c r="AH979" s="1"/>
      <c r="AI979" s="1"/>
      <c r="AJ979" s="1"/>
    </row>
    <row r="980" spans="1:36" s="3" customFormat="1">
      <c r="A980" s="1"/>
      <c r="B980" s="1"/>
      <c r="E980" s="3527"/>
      <c r="F980" s="1"/>
      <c r="G980" s="1"/>
      <c r="H980" s="1"/>
      <c r="I980" s="1"/>
      <c r="J980" s="1"/>
      <c r="K980" s="1"/>
      <c r="L980" s="3899"/>
      <c r="M980" s="1"/>
      <c r="N980" s="1"/>
      <c r="O980" s="1"/>
      <c r="P980" s="1"/>
      <c r="Q980" s="1"/>
      <c r="R980" s="3899"/>
      <c r="T980" s="1"/>
      <c r="U980" s="3529"/>
      <c r="V980" s="3531"/>
      <c r="W980" s="3899"/>
      <c r="Y980" s="1"/>
      <c r="Z980" s="3529"/>
      <c r="AA980" s="3531"/>
      <c r="AB980" s="3899"/>
      <c r="AC980" s="3890"/>
      <c r="AD980" s="3890"/>
      <c r="AE980" s="3890"/>
      <c r="AF980" s="3890"/>
      <c r="AG980" s="1"/>
      <c r="AH980" s="1"/>
      <c r="AI980" s="1"/>
      <c r="AJ980" s="1"/>
    </row>
    <row r="981" spans="1:36" s="3" customFormat="1">
      <c r="A981" s="1"/>
      <c r="B981" s="1"/>
      <c r="E981" s="3527"/>
      <c r="F981" s="1"/>
      <c r="G981" s="1"/>
      <c r="H981" s="1"/>
      <c r="I981" s="1"/>
      <c r="J981" s="1"/>
      <c r="K981" s="1"/>
      <c r="L981" s="3899"/>
      <c r="M981" s="1"/>
      <c r="N981" s="1"/>
      <c r="O981" s="1"/>
      <c r="P981" s="1"/>
      <c r="Q981" s="1"/>
      <c r="R981" s="3899"/>
      <c r="T981" s="1"/>
      <c r="U981" s="3529"/>
      <c r="V981" s="3531"/>
      <c r="W981" s="3899"/>
      <c r="Y981" s="1"/>
      <c r="Z981" s="3529"/>
      <c r="AA981" s="3531"/>
      <c r="AB981" s="3899"/>
      <c r="AC981" s="3890"/>
      <c r="AD981" s="3890"/>
      <c r="AE981" s="3890"/>
      <c r="AF981" s="3890"/>
      <c r="AG981" s="1"/>
      <c r="AH981" s="1"/>
      <c r="AI981" s="1"/>
      <c r="AJ981" s="1"/>
    </row>
    <row r="982" spans="1:36" s="3" customFormat="1">
      <c r="A982" s="1"/>
      <c r="B982" s="1"/>
      <c r="E982" s="3527"/>
      <c r="F982" s="1"/>
      <c r="G982" s="1"/>
      <c r="H982" s="1"/>
      <c r="I982" s="1"/>
      <c r="J982" s="1"/>
      <c r="K982" s="1"/>
      <c r="L982" s="3899"/>
      <c r="M982" s="1"/>
      <c r="N982" s="1"/>
      <c r="O982" s="1"/>
      <c r="P982" s="1"/>
      <c r="Q982" s="1"/>
      <c r="R982" s="3899"/>
      <c r="T982" s="1"/>
      <c r="U982" s="3529"/>
      <c r="V982" s="3531"/>
      <c r="W982" s="3899"/>
      <c r="Y982" s="1"/>
      <c r="Z982" s="3529"/>
      <c r="AA982" s="3531"/>
      <c r="AB982" s="3899"/>
      <c r="AC982" s="3890"/>
      <c r="AD982" s="3890"/>
      <c r="AE982" s="3890"/>
      <c r="AF982" s="3890"/>
      <c r="AG982" s="1"/>
      <c r="AH982" s="1"/>
      <c r="AI982" s="1"/>
      <c r="AJ982" s="1"/>
    </row>
    <row r="983" spans="1:36" s="3" customFormat="1">
      <c r="A983" s="1"/>
      <c r="B983" s="1"/>
      <c r="E983" s="3527"/>
      <c r="F983" s="1"/>
      <c r="G983" s="1"/>
      <c r="H983" s="1"/>
      <c r="I983" s="1"/>
      <c r="J983" s="1"/>
      <c r="K983" s="1"/>
      <c r="L983" s="3899"/>
      <c r="M983" s="1"/>
      <c r="N983" s="1"/>
      <c r="O983" s="1"/>
      <c r="P983" s="1"/>
      <c r="Q983" s="1"/>
      <c r="R983" s="3899"/>
      <c r="T983" s="1"/>
      <c r="U983" s="3529"/>
      <c r="V983" s="3531"/>
      <c r="W983" s="3899"/>
      <c r="Y983" s="1"/>
      <c r="Z983" s="3529"/>
      <c r="AA983" s="3531"/>
      <c r="AB983" s="3899"/>
      <c r="AC983" s="3890"/>
      <c r="AD983" s="3890"/>
      <c r="AE983" s="3890"/>
      <c r="AF983" s="3890"/>
      <c r="AG983" s="1"/>
      <c r="AH983" s="1"/>
      <c r="AI983" s="1"/>
      <c r="AJ983" s="1"/>
    </row>
    <row r="984" spans="1:36" s="3" customFormat="1">
      <c r="A984" s="1"/>
      <c r="B984" s="1"/>
      <c r="E984" s="3527"/>
      <c r="F984" s="1"/>
      <c r="G984" s="1"/>
      <c r="H984" s="1"/>
      <c r="I984" s="1"/>
      <c r="J984" s="1"/>
      <c r="K984" s="1"/>
      <c r="L984" s="3899"/>
      <c r="M984" s="1"/>
      <c r="N984" s="1"/>
      <c r="O984" s="1"/>
      <c r="P984" s="1"/>
      <c r="Q984" s="1"/>
      <c r="R984" s="3899"/>
      <c r="T984" s="1"/>
      <c r="U984" s="3529"/>
      <c r="V984" s="3531"/>
      <c r="W984" s="3899"/>
      <c r="Y984" s="1"/>
      <c r="Z984" s="3529"/>
      <c r="AA984" s="3531"/>
      <c r="AB984" s="3899"/>
      <c r="AC984" s="3890"/>
      <c r="AD984" s="3890"/>
      <c r="AE984" s="3890"/>
      <c r="AF984" s="3890"/>
      <c r="AG984" s="1"/>
      <c r="AH984" s="1"/>
      <c r="AI984" s="1"/>
      <c r="AJ984" s="1"/>
    </row>
    <row r="985" spans="1:36" s="3" customFormat="1">
      <c r="A985" s="1"/>
      <c r="B985" s="1"/>
      <c r="E985" s="3527"/>
      <c r="F985" s="1"/>
      <c r="G985" s="1"/>
      <c r="H985" s="1"/>
      <c r="I985" s="1"/>
      <c r="J985" s="1"/>
      <c r="K985" s="1"/>
      <c r="L985" s="3899"/>
      <c r="M985" s="1"/>
      <c r="N985" s="1"/>
      <c r="O985" s="1"/>
      <c r="P985" s="1"/>
      <c r="Q985" s="1"/>
      <c r="R985" s="3899"/>
      <c r="T985" s="1"/>
      <c r="U985" s="3529"/>
      <c r="V985" s="3531"/>
      <c r="W985" s="3899"/>
      <c r="Y985" s="1"/>
      <c r="Z985" s="3529"/>
      <c r="AA985" s="3531"/>
      <c r="AB985" s="3899"/>
      <c r="AC985" s="3890"/>
      <c r="AD985" s="3890"/>
      <c r="AE985" s="3890"/>
      <c r="AF985" s="3890"/>
      <c r="AG985" s="1"/>
      <c r="AH985" s="1"/>
      <c r="AI985" s="1"/>
      <c r="AJ985" s="1"/>
    </row>
    <row r="986" spans="1:36" s="3" customFormat="1">
      <c r="A986" s="1"/>
      <c r="B986" s="1"/>
      <c r="E986" s="3527"/>
      <c r="F986" s="1"/>
      <c r="G986" s="1"/>
      <c r="H986" s="1"/>
      <c r="I986" s="1"/>
      <c r="J986" s="1"/>
      <c r="K986" s="1"/>
      <c r="L986" s="3899"/>
      <c r="M986" s="1"/>
      <c r="N986" s="1"/>
      <c r="O986" s="1"/>
      <c r="P986" s="1"/>
      <c r="Q986" s="1"/>
      <c r="R986" s="3899"/>
      <c r="T986" s="1"/>
      <c r="U986" s="3529"/>
      <c r="V986" s="3531"/>
      <c r="W986" s="3899"/>
      <c r="Y986" s="1"/>
      <c r="Z986" s="3529"/>
      <c r="AA986" s="3531"/>
      <c r="AB986" s="3899"/>
      <c r="AC986" s="3890"/>
      <c r="AD986" s="3890"/>
      <c r="AE986" s="3890"/>
      <c r="AF986" s="3890"/>
      <c r="AG986" s="1"/>
      <c r="AH986" s="1"/>
      <c r="AI986" s="1"/>
      <c r="AJ986" s="1"/>
    </row>
    <row r="987" spans="1:36" s="3" customFormat="1">
      <c r="A987" s="1"/>
      <c r="B987" s="1"/>
      <c r="E987" s="3527"/>
      <c r="F987" s="1"/>
      <c r="G987" s="1"/>
      <c r="H987" s="1"/>
      <c r="I987" s="1"/>
      <c r="J987" s="1"/>
      <c r="K987" s="1"/>
      <c r="L987" s="3899"/>
      <c r="M987" s="1"/>
      <c r="N987" s="1"/>
      <c r="O987" s="1"/>
      <c r="P987" s="1"/>
      <c r="Q987" s="1"/>
      <c r="R987" s="3899"/>
      <c r="T987" s="1"/>
      <c r="U987" s="3529"/>
      <c r="V987" s="3531"/>
      <c r="W987" s="3899"/>
      <c r="Y987" s="1"/>
      <c r="Z987" s="3529"/>
      <c r="AA987" s="3531"/>
      <c r="AB987" s="3899"/>
      <c r="AC987" s="3890"/>
      <c r="AD987" s="3890"/>
      <c r="AE987" s="3890"/>
      <c r="AF987" s="3890"/>
      <c r="AG987" s="1"/>
      <c r="AH987" s="1"/>
      <c r="AI987" s="1"/>
      <c r="AJ987" s="1"/>
    </row>
    <row r="988" spans="1:36" s="3" customFormat="1">
      <c r="A988" s="1"/>
      <c r="B988" s="1"/>
      <c r="E988" s="3527"/>
      <c r="F988" s="1"/>
      <c r="G988" s="1"/>
      <c r="H988" s="1"/>
      <c r="I988" s="1"/>
      <c r="J988" s="1"/>
      <c r="K988" s="1"/>
      <c r="L988" s="3899"/>
      <c r="M988" s="1"/>
      <c r="N988" s="1"/>
      <c r="O988" s="1"/>
      <c r="P988" s="1"/>
      <c r="Q988" s="1"/>
      <c r="R988" s="3899"/>
      <c r="T988" s="1"/>
      <c r="U988" s="3529"/>
      <c r="V988" s="3531"/>
      <c r="W988" s="3899"/>
      <c r="Y988" s="1"/>
      <c r="Z988" s="3529"/>
      <c r="AA988" s="3531"/>
      <c r="AB988" s="3899"/>
      <c r="AC988" s="3890"/>
      <c r="AD988" s="3890"/>
      <c r="AE988" s="3890"/>
      <c r="AF988" s="3890"/>
      <c r="AG988" s="1"/>
      <c r="AH988" s="1"/>
      <c r="AI988" s="1"/>
      <c r="AJ988" s="1"/>
    </row>
    <row r="989" spans="1:36" s="3" customFormat="1">
      <c r="A989" s="1"/>
      <c r="B989" s="1"/>
      <c r="E989" s="3527"/>
      <c r="F989" s="1"/>
      <c r="G989" s="1"/>
      <c r="H989" s="1"/>
      <c r="I989" s="1"/>
      <c r="J989" s="1"/>
      <c r="K989" s="1"/>
      <c r="L989" s="3899"/>
      <c r="M989" s="1"/>
      <c r="N989" s="1"/>
      <c r="O989" s="1"/>
      <c r="P989" s="1"/>
      <c r="Q989" s="1"/>
      <c r="R989" s="3899"/>
      <c r="T989" s="1"/>
      <c r="U989" s="3529"/>
      <c r="V989" s="3531"/>
      <c r="W989" s="3899"/>
      <c r="Y989" s="1"/>
      <c r="Z989" s="3529"/>
      <c r="AA989" s="3531"/>
      <c r="AB989" s="3899"/>
      <c r="AC989" s="3890"/>
      <c r="AD989" s="3890"/>
      <c r="AE989" s="3890"/>
      <c r="AF989" s="3890"/>
      <c r="AG989" s="1"/>
      <c r="AH989" s="1"/>
      <c r="AI989" s="1"/>
      <c r="AJ989" s="1"/>
    </row>
    <row r="990" spans="1:36" s="3" customFormat="1">
      <c r="A990" s="1"/>
      <c r="B990" s="1"/>
      <c r="E990" s="3527"/>
      <c r="F990" s="1"/>
      <c r="G990" s="1"/>
      <c r="H990" s="1"/>
      <c r="I990" s="1"/>
      <c r="J990" s="1"/>
      <c r="K990" s="1"/>
      <c r="L990" s="3899"/>
      <c r="M990" s="1"/>
      <c r="N990" s="1"/>
      <c r="O990" s="1"/>
      <c r="P990" s="1"/>
      <c r="Q990" s="1"/>
      <c r="R990" s="3899"/>
      <c r="T990" s="1"/>
      <c r="U990" s="3529"/>
      <c r="V990" s="3531"/>
      <c r="W990" s="3899"/>
      <c r="Y990" s="1"/>
      <c r="Z990" s="3529"/>
      <c r="AA990" s="3531"/>
      <c r="AB990" s="3899"/>
      <c r="AC990" s="3890"/>
      <c r="AD990" s="3890"/>
      <c r="AE990" s="3890"/>
      <c r="AF990" s="3890"/>
      <c r="AG990" s="1"/>
      <c r="AH990" s="1"/>
      <c r="AI990" s="1"/>
      <c r="AJ990" s="1"/>
    </row>
    <row r="991" spans="1:36" s="3" customFormat="1">
      <c r="A991" s="1"/>
      <c r="B991" s="1"/>
      <c r="E991" s="3527"/>
      <c r="F991" s="1"/>
      <c r="G991" s="1"/>
      <c r="H991" s="1"/>
      <c r="I991" s="1"/>
      <c r="J991" s="1"/>
      <c r="K991" s="1"/>
      <c r="L991" s="3899"/>
      <c r="M991" s="1"/>
      <c r="N991" s="1"/>
      <c r="O991" s="1"/>
      <c r="P991" s="1"/>
      <c r="Q991" s="1"/>
      <c r="R991" s="3899"/>
      <c r="T991" s="1"/>
      <c r="U991" s="3529"/>
      <c r="V991" s="3531"/>
      <c r="W991" s="3899"/>
      <c r="Y991" s="1"/>
      <c r="Z991" s="3529"/>
      <c r="AA991" s="3531"/>
      <c r="AB991" s="3899"/>
      <c r="AC991" s="3890"/>
      <c r="AD991" s="3890"/>
      <c r="AE991" s="3890"/>
      <c r="AF991" s="3890"/>
      <c r="AG991" s="1"/>
      <c r="AH991" s="1"/>
      <c r="AI991" s="1"/>
      <c r="AJ991" s="1"/>
    </row>
    <row r="992" spans="1:36" s="3" customFormat="1">
      <c r="A992" s="1"/>
      <c r="B992" s="1"/>
      <c r="E992" s="3527"/>
      <c r="F992" s="1"/>
      <c r="G992" s="1"/>
      <c r="H992" s="1"/>
      <c r="I992" s="1"/>
      <c r="J992" s="1"/>
      <c r="K992" s="1"/>
      <c r="L992" s="3899"/>
      <c r="M992" s="1"/>
      <c r="N992" s="1"/>
      <c r="O992" s="1"/>
      <c r="P992" s="1"/>
      <c r="Q992" s="1"/>
      <c r="R992" s="3899"/>
      <c r="T992" s="1"/>
      <c r="U992" s="3529"/>
      <c r="V992" s="3531"/>
      <c r="W992" s="3899"/>
      <c r="Y992" s="1"/>
      <c r="Z992" s="3529"/>
      <c r="AA992" s="3531"/>
      <c r="AB992" s="3899"/>
      <c r="AC992" s="3890"/>
      <c r="AD992" s="3890"/>
      <c r="AE992" s="3890"/>
      <c r="AF992" s="3890"/>
      <c r="AG992" s="1"/>
      <c r="AH992" s="1"/>
      <c r="AI992" s="1"/>
      <c r="AJ992" s="1"/>
    </row>
    <row r="993" spans="1:36" s="3" customFormat="1">
      <c r="A993" s="1"/>
      <c r="B993" s="1"/>
      <c r="E993" s="3527"/>
      <c r="F993" s="1"/>
      <c r="G993" s="1"/>
      <c r="H993" s="1"/>
      <c r="I993" s="1"/>
      <c r="J993" s="1"/>
      <c r="K993" s="1"/>
      <c r="L993" s="3899"/>
      <c r="M993" s="1"/>
      <c r="N993" s="1"/>
      <c r="O993" s="1"/>
      <c r="P993" s="1"/>
      <c r="Q993" s="1"/>
      <c r="R993" s="3899"/>
      <c r="T993" s="1"/>
      <c r="U993" s="3529"/>
      <c r="V993" s="3531"/>
      <c r="W993" s="3899"/>
      <c r="Y993" s="1"/>
      <c r="Z993" s="3529"/>
      <c r="AA993" s="3531"/>
      <c r="AB993" s="3899"/>
      <c r="AC993" s="3890"/>
      <c r="AD993" s="3890"/>
      <c r="AE993" s="3890"/>
      <c r="AF993" s="3890"/>
      <c r="AG993" s="1"/>
      <c r="AH993" s="1"/>
      <c r="AI993" s="1"/>
      <c r="AJ993" s="1"/>
    </row>
    <row r="994" spans="1:36" s="3" customFormat="1">
      <c r="A994" s="1"/>
      <c r="B994" s="1"/>
      <c r="E994" s="3527"/>
      <c r="F994" s="1"/>
      <c r="G994" s="1"/>
      <c r="H994" s="1"/>
      <c r="I994" s="1"/>
      <c r="J994" s="1"/>
      <c r="K994" s="1"/>
      <c r="L994" s="3899"/>
      <c r="M994" s="1"/>
      <c r="N994" s="1"/>
      <c r="O994" s="1"/>
      <c r="P994" s="1"/>
      <c r="Q994" s="1"/>
      <c r="R994" s="3899"/>
      <c r="T994" s="1"/>
      <c r="U994" s="3529"/>
      <c r="V994" s="3531"/>
      <c r="W994" s="3899"/>
      <c r="Y994" s="1"/>
      <c r="Z994" s="3529"/>
      <c r="AA994" s="3531"/>
      <c r="AB994" s="3899"/>
      <c r="AC994" s="3890"/>
      <c r="AD994" s="3890"/>
      <c r="AE994" s="3890"/>
      <c r="AF994" s="3890"/>
      <c r="AG994" s="1"/>
      <c r="AH994" s="1"/>
      <c r="AI994" s="1"/>
      <c r="AJ994" s="1"/>
    </row>
    <row r="995" spans="1:36" s="3" customFormat="1">
      <c r="A995" s="1"/>
      <c r="B995" s="1"/>
      <c r="E995" s="3527"/>
      <c r="F995" s="1"/>
      <c r="G995" s="1"/>
      <c r="H995" s="1"/>
      <c r="I995" s="1"/>
      <c r="J995" s="1"/>
      <c r="K995" s="1"/>
      <c r="L995" s="3899"/>
      <c r="M995" s="1"/>
      <c r="N995" s="1"/>
      <c r="O995" s="1"/>
      <c r="P995" s="1"/>
      <c r="Q995" s="1"/>
      <c r="R995" s="3899"/>
      <c r="T995" s="1"/>
      <c r="U995" s="3529"/>
      <c r="V995" s="3531"/>
      <c r="W995" s="3899"/>
      <c r="Y995" s="1"/>
      <c r="Z995" s="3529"/>
      <c r="AA995" s="3531"/>
      <c r="AB995" s="3899"/>
      <c r="AC995" s="3890"/>
      <c r="AD995" s="3890"/>
      <c r="AE995" s="3890"/>
      <c r="AF995" s="3890"/>
      <c r="AG995" s="1"/>
      <c r="AH995" s="1"/>
      <c r="AI995" s="1"/>
      <c r="AJ995" s="1"/>
    </row>
    <row r="996" spans="1:36" s="3" customFormat="1">
      <c r="A996" s="1"/>
      <c r="B996" s="1"/>
      <c r="E996" s="3527"/>
      <c r="F996" s="1"/>
      <c r="G996" s="1"/>
      <c r="H996" s="1"/>
      <c r="I996" s="1"/>
      <c r="J996" s="1"/>
      <c r="K996" s="1"/>
      <c r="L996" s="3899"/>
      <c r="M996" s="1"/>
      <c r="N996" s="1"/>
      <c r="O996" s="1"/>
      <c r="P996" s="1"/>
      <c r="Q996" s="1"/>
      <c r="R996" s="3899"/>
      <c r="T996" s="1"/>
      <c r="U996" s="3529"/>
      <c r="V996" s="3531"/>
      <c r="W996" s="3899"/>
      <c r="Y996" s="1"/>
      <c r="Z996" s="3529"/>
      <c r="AA996" s="3531"/>
      <c r="AB996" s="3899"/>
      <c r="AC996" s="3890"/>
      <c r="AD996" s="3890"/>
      <c r="AE996" s="3890"/>
      <c r="AF996" s="3890"/>
      <c r="AG996" s="1"/>
      <c r="AH996" s="1"/>
      <c r="AI996" s="1"/>
      <c r="AJ996" s="1"/>
    </row>
    <row r="997" spans="1:36" s="3" customFormat="1">
      <c r="A997" s="1"/>
      <c r="B997" s="1"/>
      <c r="E997" s="3527"/>
      <c r="F997" s="1"/>
      <c r="G997" s="1"/>
      <c r="H997" s="1"/>
      <c r="I997" s="1"/>
      <c r="J997" s="1"/>
      <c r="K997" s="1"/>
      <c r="L997" s="3899"/>
      <c r="M997" s="1"/>
      <c r="N997" s="1"/>
      <c r="O997" s="1"/>
      <c r="P997" s="1"/>
      <c r="Q997" s="1"/>
      <c r="R997" s="3899"/>
      <c r="T997" s="1"/>
      <c r="U997" s="3529"/>
      <c r="V997" s="3531"/>
      <c r="W997" s="3899"/>
      <c r="Y997" s="1"/>
      <c r="Z997" s="3529"/>
      <c r="AA997" s="3531"/>
      <c r="AB997" s="3899"/>
      <c r="AC997" s="3890"/>
      <c r="AD997" s="3890"/>
      <c r="AE997" s="3890"/>
      <c r="AF997" s="3890"/>
      <c r="AG997" s="1"/>
      <c r="AH997" s="1"/>
      <c r="AI997" s="1"/>
      <c r="AJ997" s="1"/>
    </row>
    <row r="998" spans="1:36" s="3" customFormat="1">
      <c r="A998" s="1"/>
      <c r="B998" s="1"/>
      <c r="E998" s="3527"/>
      <c r="F998" s="1"/>
      <c r="G998" s="1"/>
      <c r="H998" s="1"/>
      <c r="I998" s="1"/>
      <c r="J998" s="1"/>
      <c r="K998" s="1"/>
      <c r="L998" s="3899"/>
      <c r="M998" s="1"/>
      <c r="N998" s="1"/>
      <c r="O998" s="1"/>
      <c r="P998" s="1"/>
      <c r="Q998" s="1"/>
      <c r="R998" s="3899"/>
      <c r="T998" s="1"/>
      <c r="U998" s="3529"/>
      <c r="V998" s="3531"/>
      <c r="W998" s="3899"/>
      <c r="Y998" s="1"/>
      <c r="Z998" s="3529"/>
      <c r="AA998" s="3531"/>
      <c r="AB998" s="3899"/>
      <c r="AC998" s="3890"/>
      <c r="AD998" s="3890"/>
      <c r="AE998" s="3890"/>
      <c r="AF998" s="3890"/>
      <c r="AG998" s="1"/>
      <c r="AH998" s="1"/>
      <c r="AI998" s="1"/>
      <c r="AJ998" s="1"/>
    </row>
    <row r="999" spans="1:36" s="3" customFormat="1">
      <c r="A999" s="1"/>
      <c r="B999" s="1"/>
      <c r="E999" s="3527"/>
      <c r="F999" s="1"/>
      <c r="G999" s="1"/>
      <c r="H999" s="1"/>
      <c r="I999" s="1"/>
      <c r="J999" s="1"/>
      <c r="K999" s="1"/>
      <c r="L999" s="3899"/>
      <c r="M999" s="1"/>
      <c r="N999" s="1"/>
      <c r="O999" s="1"/>
      <c r="P999" s="1"/>
      <c r="Q999" s="1"/>
      <c r="R999" s="3899"/>
      <c r="T999" s="1"/>
      <c r="U999" s="3529"/>
      <c r="V999" s="3531"/>
      <c r="W999" s="3899"/>
      <c r="Y999" s="1"/>
      <c r="Z999" s="3529"/>
      <c r="AA999" s="3531"/>
      <c r="AB999" s="3899"/>
      <c r="AC999" s="3890"/>
      <c r="AD999" s="3890"/>
      <c r="AE999" s="3890"/>
      <c r="AF999" s="3890"/>
      <c r="AG999" s="1"/>
      <c r="AH999" s="1"/>
      <c r="AI999" s="1"/>
      <c r="AJ999" s="1"/>
    </row>
    <row r="1000" spans="1:36" s="3" customFormat="1">
      <c r="A1000" s="1"/>
      <c r="B1000" s="1"/>
      <c r="E1000" s="3527"/>
      <c r="F1000" s="1"/>
      <c r="G1000" s="1"/>
      <c r="H1000" s="1"/>
      <c r="I1000" s="1"/>
      <c r="J1000" s="1"/>
      <c r="K1000" s="1"/>
      <c r="L1000" s="3899"/>
      <c r="M1000" s="1"/>
      <c r="N1000" s="1"/>
      <c r="O1000" s="1"/>
      <c r="P1000" s="1"/>
      <c r="Q1000" s="1"/>
      <c r="R1000" s="3899"/>
      <c r="T1000" s="1"/>
      <c r="U1000" s="3529"/>
      <c r="V1000" s="3531"/>
      <c r="W1000" s="3899"/>
      <c r="Y1000" s="1"/>
      <c r="Z1000" s="3529"/>
      <c r="AA1000" s="3531"/>
      <c r="AB1000" s="3899"/>
      <c r="AC1000" s="3890"/>
      <c r="AD1000" s="3890"/>
      <c r="AE1000" s="3890"/>
      <c r="AF1000" s="3890"/>
      <c r="AG1000" s="1"/>
      <c r="AH1000" s="1"/>
      <c r="AI1000" s="1"/>
      <c r="AJ1000" s="1"/>
    </row>
    <row r="1001" spans="1:36" s="3" customFormat="1">
      <c r="A1001" s="1"/>
      <c r="B1001" s="1"/>
      <c r="E1001" s="3527"/>
      <c r="F1001" s="1"/>
      <c r="G1001" s="1"/>
      <c r="H1001" s="1"/>
      <c r="I1001" s="1"/>
      <c r="J1001" s="1"/>
      <c r="K1001" s="1"/>
      <c r="L1001" s="3899"/>
      <c r="M1001" s="1"/>
      <c r="N1001" s="1"/>
      <c r="O1001" s="1"/>
      <c r="P1001" s="1"/>
      <c r="Q1001" s="1"/>
      <c r="R1001" s="3899"/>
      <c r="T1001" s="1"/>
      <c r="U1001" s="3529"/>
      <c r="V1001" s="3531"/>
      <c r="W1001" s="3899"/>
      <c r="Y1001" s="1"/>
      <c r="Z1001" s="3529"/>
      <c r="AA1001" s="3531"/>
      <c r="AB1001" s="3899"/>
      <c r="AC1001" s="3890"/>
      <c r="AD1001" s="3890"/>
      <c r="AE1001" s="3890"/>
      <c r="AF1001" s="3890"/>
      <c r="AG1001" s="1"/>
      <c r="AH1001" s="1"/>
      <c r="AI1001" s="1"/>
      <c r="AJ1001" s="1"/>
    </row>
    <row r="1002" spans="1:36" s="3" customFormat="1">
      <c r="A1002" s="1"/>
      <c r="B1002" s="1"/>
      <c r="E1002" s="3527"/>
      <c r="F1002" s="1"/>
      <c r="G1002" s="1"/>
      <c r="H1002" s="1"/>
      <c r="I1002" s="1"/>
      <c r="J1002" s="1"/>
      <c r="K1002" s="1"/>
      <c r="L1002" s="3899"/>
      <c r="M1002" s="1"/>
      <c r="N1002" s="1"/>
      <c r="O1002" s="1"/>
      <c r="P1002" s="1"/>
      <c r="Q1002" s="1"/>
      <c r="R1002" s="3899"/>
      <c r="T1002" s="1"/>
      <c r="U1002" s="3529"/>
      <c r="V1002" s="3531"/>
      <c r="W1002" s="3899"/>
      <c r="Y1002" s="1"/>
      <c r="Z1002" s="3529"/>
      <c r="AA1002" s="3531"/>
      <c r="AB1002" s="3899"/>
      <c r="AC1002" s="3890"/>
      <c r="AD1002" s="3890"/>
      <c r="AE1002" s="3890"/>
      <c r="AF1002" s="3890"/>
      <c r="AG1002" s="1"/>
      <c r="AH1002" s="1"/>
      <c r="AI1002" s="1"/>
      <c r="AJ1002" s="1"/>
    </row>
    <row r="1003" spans="1:36" s="3" customFormat="1">
      <c r="A1003" s="1"/>
      <c r="B1003" s="1"/>
      <c r="E1003" s="3527"/>
      <c r="F1003" s="1"/>
      <c r="G1003" s="1"/>
      <c r="H1003" s="1"/>
      <c r="I1003" s="1"/>
      <c r="J1003" s="1"/>
      <c r="K1003" s="1"/>
      <c r="L1003" s="3899"/>
      <c r="M1003" s="1"/>
      <c r="N1003" s="1"/>
      <c r="O1003" s="1"/>
      <c r="P1003" s="1"/>
      <c r="Q1003" s="1"/>
      <c r="R1003" s="3899"/>
      <c r="T1003" s="1"/>
      <c r="U1003" s="3529"/>
      <c r="V1003" s="3531"/>
      <c r="W1003" s="3899"/>
      <c r="Y1003" s="1"/>
      <c r="Z1003" s="3529"/>
      <c r="AA1003" s="3531"/>
      <c r="AB1003" s="3899"/>
      <c r="AC1003" s="3890"/>
      <c r="AD1003" s="3890"/>
      <c r="AE1003" s="3890"/>
      <c r="AF1003" s="3890"/>
      <c r="AG1003" s="1"/>
      <c r="AH1003" s="1"/>
      <c r="AI1003" s="1"/>
      <c r="AJ1003" s="1"/>
    </row>
    <row r="1004" spans="1:36" s="3" customFormat="1">
      <c r="A1004" s="1"/>
      <c r="B1004" s="1"/>
      <c r="E1004" s="3527"/>
      <c r="F1004" s="1"/>
      <c r="G1004" s="1"/>
      <c r="H1004" s="1"/>
      <c r="I1004" s="1"/>
      <c r="J1004" s="1"/>
      <c r="K1004" s="1"/>
      <c r="L1004" s="3899"/>
      <c r="M1004" s="1"/>
      <c r="N1004" s="1"/>
      <c r="O1004" s="1"/>
      <c r="P1004" s="1"/>
      <c r="Q1004" s="1"/>
      <c r="R1004" s="3899"/>
      <c r="T1004" s="1"/>
      <c r="U1004" s="3529"/>
      <c r="V1004" s="3531"/>
      <c r="W1004" s="3899"/>
      <c r="Y1004" s="1"/>
      <c r="Z1004" s="3529"/>
      <c r="AA1004" s="3531"/>
      <c r="AB1004" s="3899"/>
      <c r="AC1004" s="3890"/>
      <c r="AD1004" s="3890"/>
      <c r="AE1004" s="3890"/>
      <c r="AF1004" s="3890"/>
      <c r="AG1004" s="1"/>
      <c r="AH1004" s="1"/>
      <c r="AI1004" s="1"/>
      <c r="AJ1004" s="1"/>
    </row>
    <row r="1005" spans="1:36" s="3" customFormat="1">
      <c r="A1005" s="1"/>
      <c r="B1005" s="1"/>
      <c r="E1005" s="3527"/>
      <c r="F1005" s="1"/>
      <c r="G1005" s="1"/>
      <c r="H1005" s="1"/>
      <c r="I1005" s="1"/>
      <c r="J1005" s="1"/>
      <c r="K1005" s="1"/>
      <c r="L1005" s="3899"/>
      <c r="M1005" s="1"/>
      <c r="N1005" s="1"/>
      <c r="O1005" s="1"/>
      <c r="P1005" s="1"/>
      <c r="Q1005" s="1"/>
      <c r="R1005" s="3899"/>
      <c r="T1005" s="1"/>
      <c r="U1005" s="3529"/>
      <c r="V1005" s="3531"/>
      <c r="W1005" s="3899"/>
      <c r="Y1005" s="1"/>
      <c r="Z1005" s="3529"/>
      <c r="AA1005" s="3531"/>
      <c r="AB1005" s="3899"/>
      <c r="AC1005" s="3890"/>
      <c r="AD1005" s="3890"/>
      <c r="AE1005" s="3890"/>
      <c r="AF1005" s="3890"/>
      <c r="AG1005" s="1"/>
      <c r="AH1005" s="1"/>
      <c r="AI1005" s="1"/>
      <c r="AJ1005" s="1"/>
    </row>
    <row r="1006" spans="1:36" s="3" customFormat="1">
      <c r="A1006" s="1"/>
      <c r="B1006" s="1"/>
      <c r="E1006" s="3527"/>
      <c r="F1006" s="1"/>
      <c r="G1006" s="1"/>
      <c r="H1006" s="1"/>
      <c r="I1006" s="1"/>
      <c r="J1006" s="1"/>
      <c r="K1006" s="1"/>
      <c r="L1006" s="3899"/>
      <c r="M1006" s="1"/>
      <c r="N1006" s="1"/>
      <c r="O1006" s="1"/>
      <c r="P1006" s="1"/>
      <c r="Q1006" s="1"/>
      <c r="R1006" s="3899"/>
      <c r="T1006" s="1"/>
      <c r="U1006" s="3529"/>
      <c r="V1006" s="3531"/>
      <c r="W1006" s="3899"/>
      <c r="Y1006" s="1"/>
      <c r="Z1006" s="3529"/>
      <c r="AA1006" s="3531"/>
      <c r="AB1006" s="3899"/>
      <c r="AC1006" s="3890"/>
      <c r="AD1006" s="3890"/>
      <c r="AE1006" s="3890"/>
      <c r="AF1006" s="3890"/>
      <c r="AG1006" s="1"/>
      <c r="AH1006" s="1"/>
      <c r="AI1006" s="1"/>
      <c r="AJ1006" s="1"/>
    </row>
    <row r="1007" spans="1:36" s="3" customFormat="1">
      <c r="A1007" s="1"/>
      <c r="B1007" s="1"/>
      <c r="E1007" s="3527"/>
      <c r="F1007" s="1"/>
      <c r="G1007" s="1"/>
      <c r="H1007" s="1"/>
      <c r="I1007" s="1"/>
      <c r="J1007" s="1"/>
      <c r="K1007" s="1"/>
      <c r="L1007" s="3899"/>
      <c r="M1007" s="1"/>
      <c r="N1007" s="1"/>
      <c r="O1007" s="1"/>
      <c r="P1007" s="1"/>
      <c r="Q1007" s="1"/>
      <c r="R1007" s="3899"/>
      <c r="T1007" s="1"/>
      <c r="U1007" s="3529"/>
      <c r="V1007" s="3531"/>
      <c r="W1007" s="3899"/>
      <c r="Y1007" s="1"/>
      <c r="Z1007" s="3529"/>
      <c r="AA1007" s="3531"/>
      <c r="AB1007" s="3899"/>
      <c r="AC1007" s="3890"/>
      <c r="AD1007" s="3890"/>
      <c r="AE1007" s="3890"/>
      <c r="AF1007" s="3890"/>
      <c r="AG1007" s="1"/>
      <c r="AH1007" s="1"/>
      <c r="AI1007" s="1"/>
      <c r="AJ1007" s="1"/>
    </row>
    <row r="1008" spans="1:36" s="3" customFormat="1">
      <c r="A1008" s="1"/>
      <c r="B1008" s="1"/>
      <c r="E1008" s="3527"/>
      <c r="F1008" s="1"/>
      <c r="G1008" s="1"/>
      <c r="H1008" s="1"/>
      <c r="I1008" s="1"/>
      <c r="J1008" s="1"/>
      <c r="K1008" s="1"/>
      <c r="L1008" s="3899"/>
      <c r="M1008" s="1"/>
      <c r="N1008" s="1"/>
      <c r="O1008" s="1"/>
      <c r="P1008" s="1"/>
      <c r="Q1008" s="1"/>
      <c r="R1008" s="3899"/>
      <c r="T1008" s="1"/>
      <c r="U1008" s="3529"/>
      <c r="V1008" s="3531"/>
      <c r="W1008" s="3899"/>
      <c r="Y1008" s="1"/>
      <c r="Z1008" s="3529"/>
      <c r="AA1008" s="3531"/>
      <c r="AB1008" s="3899"/>
      <c r="AC1008" s="3890"/>
      <c r="AD1008" s="3890"/>
      <c r="AE1008" s="3890"/>
      <c r="AF1008" s="3890"/>
      <c r="AG1008" s="1"/>
      <c r="AH1008" s="1"/>
      <c r="AI1008" s="1"/>
      <c r="AJ1008" s="1"/>
    </row>
    <row r="1009" spans="1:36" s="3" customFormat="1">
      <c r="A1009" s="1"/>
      <c r="B1009" s="1"/>
      <c r="E1009" s="3527"/>
      <c r="F1009" s="1"/>
      <c r="G1009" s="1"/>
      <c r="H1009" s="1"/>
      <c r="I1009" s="1"/>
      <c r="J1009" s="1"/>
      <c r="K1009" s="1"/>
      <c r="L1009" s="3899"/>
      <c r="M1009" s="1"/>
      <c r="N1009" s="1"/>
      <c r="O1009" s="1"/>
      <c r="P1009" s="1"/>
      <c r="Q1009" s="1"/>
      <c r="R1009" s="3899"/>
      <c r="T1009" s="1"/>
      <c r="U1009" s="3529"/>
      <c r="V1009" s="3531"/>
      <c r="W1009" s="3899"/>
      <c r="Y1009" s="1"/>
      <c r="Z1009" s="3529"/>
      <c r="AA1009" s="3531"/>
      <c r="AB1009" s="3899"/>
      <c r="AC1009" s="3890"/>
      <c r="AD1009" s="3890"/>
      <c r="AE1009" s="3890"/>
      <c r="AF1009" s="3890"/>
      <c r="AG1009" s="1"/>
      <c r="AH1009" s="1"/>
      <c r="AI1009" s="1"/>
      <c r="AJ1009" s="1"/>
    </row>
    <row r="1010" spans="1:36" s="3" customFormat="1">
      <c r="A1010" s="1"/>
      <c r="B1010" s="1"/>
      <c r="E1010" s="3527"/>
      <c r="F1010" s="1"/>
      <c r="G1010" s="1"/>
      <c r="H1010" s="1"/>
      <c r="I1010" s="1"/>
      <c r="J1010" s="1"/>
      <c r="K1010" s="1"/>
      <c r="L1010" s="3899"/>
      <c r="M1010" s="1"/>
      <c r="N1010" s="1"/>
      <c r="O1010" s="1"/>
      <c r="P1010" s="1"/>
      <c r="Q1010" s="1"/>
      <c r="R1010" s="3899"/>
      <c r="T1010" s="1"/>
      <c r="U1010" s="3529"/>
      <c r="V1010" s="3531"/>
      <c r="W1010" s="3899"/>
      <c r="Y1010" s="1"/>
      <c r="Z1010" s="3529"/>
      <c r="AA1010" s="3531"/>
      <c r="AB1010" s="3899"/>
      <c r="AC1010" s="3890"/>
      <c r="AD1010" s="3890"/>
      <c r="AE1010" s="3890"/>
      <c r="AF1010" s="3890"/>
      <c r="AG1010" s="1"/>
      <c r="AH1010" s="1"/>
      <c r="AI1010" s="1"/>
      <c r="AJ1010" s="1"/>
    </row>
    <row r="1011" spans="1:36" s="3" customFormat="1">
      <c r="A1011" s="1"/>
      <c r="B1011" s="1"/>
      <c r="E1011" s="3527"/>
      <c r="F1011" s="1"/>
      <c r="G1011" s="1"/>
      <c r="H1011" s="1"/>
      <c r="I1011" s="1"/>
      <c r="J1011" s="1"/>
      <c r="K1011" s="1"/>
      <c r="L1011" s="3899"/>
      <c r="M1011" s="1"/>
      <c r="N1011" s="1"/>
      <c r="O1011" s="1"/>
      <c r="P1011" s="1"/>
      <c r="Q1011" s="1"/>
      <c r="R1011" s="3899"/>
      <c r="T1011" s="1"/>
      <c r="U1011" s="3529"/>
      <c r="V1011" s="3531"/>
      <c r="W1011" s="3899"/>
      <c r="Y1011" s="1"/>
      <c r="Z1011" s="3529"/>
      <c r="AA1011" s="3531"/>
      <c r="AB1011" s="3899"/>
      <c r="AC1011" s="3890"/>
      <c r="AD1011" s="3890"/>
      <c r="AE1011" s="3890"/>
      <c r="AF1011" s="3890"/>
      <c r="AG1011" s="1"/>
      <c r="AH1011" s="1"/>
      <c r="AI1011" s="1"/>
      <c r="AJ1011" s="1"/>
    </row>
    <row r="1012" spans="1:36" s="3" customFormat="1">
      <c r="A1012" s="1"/>
      <c r="B1012" s="1"/>
      <c r="E1012" s="3527"/>
      <c r="F1012" s="1"/>
      <c r="G1012" s="1"/>
      <c r="H1012" s="1"/>
      <c r="I1012" s="1"/>
      <c r="J1012" s="1"/>
      <c r="K1012" s="1"/>
      <c r="L1012" s="3899"/>
      <c r="M1012" s="1"/>
      <c r="N1012" s="1"/>
      <c r="O1012" s="1"/>
      <c r="P1012" s="1"/>
      <c r="Q1012" s="1"/>
      <c r="R1012" s="3899"/>
      <c r="T1012" s="1"/>
      <c r="U1012" s="3529"/>
      <c r="V1012" s="3531"/>
      <c r="W1012" s="3899"/>
      <c r="Y1012" s="1"/>
      <c r="Z1012" s="3529"/>
      <c r="AA1012" s="3531"/>
      <c r="AB1012" s="3899"/>
      <c r="AC1012" s="3890"/>
      <c r="AD1012" s="3890"/>
      <c r="AE1012" s="3890"/>
      <c r="AF1012" s="3890"/>
      <c r="AG1012" s="1"/>
      <c r="AH1012" s="1"/>
      <c r="AI1012" s="1"/>
      <c r="AJ1012" s="1"/>
    </row>
    <row r="1013" spans="1:36" s="3" customFormat="1">
      <c r="A1013" s="1"/>
      <c r="B1013" s="1"/>
      <c r="E1013" s="3527"/>
      <c r="F1013" s="1"/>
      <c r="G1013" s="1"/>
      <c r="H1013" s="1"/>
      <c r="I1013" s="1"/>
      <c r="J1013" s="1"/>
      <c r="K1013" s="1"/>
      <c r="L1013" s="3899"/>
      <c r="M1013" s="1"/>
      <c r="N1013" s="1"/>
      <c r="O1013" s="1"/>
      <c r="P1013" s="1"/>
      <c r="Q1013" s="1"/>
      <c r="R1013" s="3899"/>
      <c r="T1013" s="1"/>
      <c r="U1013" s="3529"/>
      <c r="V1013" s="3531"/>
      <c r="W1013" s="3899"/>
      <c r="Y1013" s="1"/>
      <c r="Z1013" s="3529"/>
      <c r="AA1013" s="3531"/>
      <c r="AB1013" s="3899"/>
      <c r="AC1013" s="3890"/>
      <c r="AD1013" s="3890"/>
      <c r="AE1013" s="3890"/>
      <c r="AF1013" s="3890"/>
      <c r="AG1013" s="1"/>
      <c r="AH1013" s="1"/>
      <c r="AI1013" s="1"/>
      <c r="AJ1013" s="1"/>
    </row>
    <row r="1014" spans="1:36" s="3" customFormat="1">
      <c r="A1014" s="1"/>
      <c r="B1014" s="1"/>
      <c r="E1014" s="3527"/>
      <c r="F1014" s="1"/>
      <c r="G1014" s="1"/>
      <c r="H1014" s="1"/>
      <c r="I1014" s="1"/>
      <c r="J1014" s="1"/>
      <c r="K1014" s="1"/>
      <c r="L1014" s="3899"/>
      <c r="M1014" s="1"/>
      <c r="N1014" s="1"/>
      <c r="O1014" s="1"/>
      <c r="P1014" s="1"/>
      <c r="Q1014" s="1"/>
      <c r="R1014" s="3899"/>
      <c r="T1014" s="1"/>
      <c r="U1014" s="3529"/>
      <c r="V1014" s="3531"/>
      <c r="W1014" s="3899"/>
      <c r="Y1014" s="1"/>
      <c r="Z1014" s="3529"/>
      <c r="AA1014" s="3531"/>
      <c r="AB1014" s="3899"/>
      <c r="AC1014" s="3890"/>
      <c r="AD1014" s="3890"/>
      <c r="AE1014" s="3890"/>
      <c r="AF1014" s="3890"/>
      <c r="AG1014" s="1"/>
      <c r="AH1014" s="1"/>
      <c r="AI1014" s="1"/>
      <c r="AJ1014" s="1"/>
    </row>
    <row r="1015" spans="1:36" s="3" customFormat="1">
      <c r="A1015" s="1"/>
      <c r="B1015" s="1"/>
      <c r="E1015" s="3527"/>
      <c r="F1015" s="1"/>
      <c r="G1015" s="1"/>
      <c r="H1015" s="1"/>
      <c r="I1015" s="1"/>
      <c r="J1015" s="1"/>
      <c r="K1015" s="1"/>
      <c r="L1015" s="3899"/>
      <c r="M1015" s="1"/>
      <c r="N1015" s="1"/>
      <c r="O1015" s="1"/>
      <c r="P1015" s="1"/>
      <c r="Q1015" s="1"/>
      <c r="R1015" s="3899"/>
      <c r="T1015" s="1"/>
      <c r="U1015" s="3529"/>
      <c r="V1015" s="3531"/>
      <c r="W1015" s="3899"/>
      <c r="Y1015" s="1"/>
      <c r="Z1015" s="3529"/>
      <c r="AA1015" s="3531"/>
      <c r="AB1015" s="3899"/>
      <c r="AC1015" s="3890"/>
      <c r="AD1015" s="3890"/>
      <c r="AE1015" s="3890"/>
      <c r="AF1015" s="3890"/>
      <c r="AG1015" s="1"/>
      <c r="AH1015" s="1"/>
      <c r="AI1015" s="1"/>
      <c r="AJ1015" s="1"/>
    </row>
    <row r="1016" spans="1:36" s="3" customFormat="1">
      <c r="A1016" s="1"/>
      <c r="B1016" s="1"/>
      <c r="E1016" s="3527"/>
      <c r="F1016" s="1"/>
      <c r="G1016" s="1"/>
      <c r="H1016" s="1"/>
      <c r="I1016" s="1"/>
      <c r="J1016" s="1"/>
      <c r="K1016" s="1"/>
      <c r="L1016" s="3899"/>
      <c r="M1016" s="1"/>
      <c r="N1016" s="1"/>
      <c r="O1016" s="1"/>
      <c r="P1016" s="1"/>
      <c r="Q1016" s="1"/>
      <c r="R1016" s="3899"/>
      <c r="T1016" s="1"/>
      <c r="U1016" s="3529"/>
      <c r="V1016" s="3531"/>
      <c r="W1016" s="3899"/>
      <c r="Y1016" s="1"/>
      <c r="Z1016" s="3529"/>
      <c r="AA1016" s="3531"/>
      <c r="AB1016" s="3899"/>
      <c r="AC1016" s="3890"/>
      <c r="AD1016" s="3890"/>
      <c r="AE1016" s="3890"/>
      <c r="AF1016" s="3890"/>
      <c r="AG1016" s="1"/>
      <c r="AH1016" s="1"/>
      <c r="AI1016" s="1"/>
      <c r="AJ1016" s="1"/>
    </row>
    <row r="1017" spans="1:36" s="3" customFormat="1">
      <c r="A1017" s="1"/>
      <c r="B1017" s="1"/>
      <c r="E1017" s="3527"/>
      <c r="F1017" s="1"/>
      <c r="G1017" s="1"/>
      <c r="H1017" s="1"/>
      <c r="I1017" s="1"/>
      <c r="J1017" s="1"/>
      <c r="K1017" s="1"/>
      <c r="L1017" s="3899"/>
      <c r="M1017" s="1"/>
      <c r="N1017" s="1"/>
      <c r="O1017" s="1"/>
      <c r="P1017" s="1"/>
      <c r="Q1017" s="1"/>
      <c r="R1017" s="3899"/>
      <c r="T1017" s="1"/>
      <c r="U1017" s="3529"/>
      <c r="V1017" s="3531"/>
      <c r="W1017" s="3899"/>
      <c r="Y1017" s="1"/>
      <c r="Z1017" s="3529"/>
      <c r="AA1017" s="3531"/>
      <c r="AB1017" s="3899"/>
      <c r="AC1017" s="3890"/>
      <c r="AD1017" s="3890"/>
      <c r="AE1017" s="3890"/>
      <c r="AF1017" s="3890"/>
      <c r="AG1017" s="1"/>
      <c r="AH1017" s="1"/>
      <c r="AI1017" s="1"/>
      <c r="AJ1017" s="1"/>
    </row>
    <row r="1018" spans="1:36" s="3" customFormat="1">
      <c r="A1018" s="1"/>
      <c r="B1018" s="1"/>
      <c r="E1018" s="3527"/>
      <c r="F1018" s="1"/>
      <c r="G1018" s="1"/>
      <c r="H1018" s="1"/>
      <c r="I1018" s="1"/>
      <c r="J1018" s="1"/>
      <c r="K1018" s="1"/>
      <c r="L1018" s="3899"/>
      <c r="M1018" s="1"/>
      <c r="N1018" s="1"/>
      <c r="O1018" s="1"/>
      <c r="P1018" s="1"/>
      <c r="Q1018" s="1"/>
      <c r="R1018" s="3899"/>
      <c r="T1018" s="1"/>
      <c r="U1018" s="3529"/>
      <c r="V1018" s="3531"/>
      <c r="W1018" s="3899"/>
      <c r="Y1018" s="1"/>
      <c r="Z1018" s="3529"/>
      <c r="AA1018" s="3531"/>
      <c r="AB1018" s="3899"/>
      <c r="AC1018" s="3890"/>
      <c r="AD1018" s="3890"/>
      <c r="AE1018" s="3890"/>
      <c r="AF1018" s="3890"/>
      <c r="AG1018" s="1"/>
      <c r="AH1018" s="1"/>
      <c r="AI1018" s="1"/>
      <c r="AJ1018" s="1"/>
    </row>
    <row r="1019" spans="1:36" s="3" customFormat="1">
      <c r="A1019" s="1"/>
      <c r="B1019" s="1"/>
      <c r="E1019" s="3527"/>
      <c r="F1019" s="1"/>
      <c r="G1019" s="1"/>
      <c r="H1019" s="1"/>
      <c r="I1019" s="1"/>
      <c r="J1019" s="1"/>
      <c r="K1019" s="1"/>
      <c r="L1019" s="3899"/>
      <c r="M1019" s="1"/>
      <c r="N1019" s="1"/>
      <c r="O1019" s="1"/>
      <c r="P1019" s="1"/>
      <c r="Q1019" s="1"/>
      <c r="R1019" s="3899"/>
      <c r="T1019" s="1"/>
      <c r="U1019" s="3529"/>
      <c r="V1019" s="3531"/>
      <c r="W1019" s="3899"/>
      <c r="Y1019" s="1"/>
      <c r="Z1019" s="3529"/>
      <c r="AA1019" s="3531"/>
      <c r="AB1019" s="3899"/>
      <c r="AC1019" s="3890"/>
      <c r="AD1019" s="3890"/>
      <c r="AE1019" s="3890"/>
      <c r="AF1019" s="3890"/>
      <c r="AG1019" s="1"/>
      <c r="AH1019" s="1"/>
      <c r="AI1019" s="1"/>
      <c r="AJ1019" s="1"/>
    </row>
    <row r="1020" spans="1:36" s="3" customFormat="1">
      <c r="A1020" s="1"/>
      <c r="B1020" s="1"/>
      <c r="E1020" s="3527"/>
      <c r="F1020" s="1"/>
      <c r="G1020" s="1"/>
      <c r="H1020" s="1"/>
      <c r="I1020" s="1"/>
      <c r="J1020" s="1"/>
      <c r="K1020" s="1"/>
      <c r="L1020" s="3899"/>
      <c r="M1020" s="1"/>
      <c r="N1020" s="1"/>
      <c r="O1020" s="1"/>
      <c r="P1020" s="1"/>
      <c r="Q1020" s="1"/>
      <c r="R1020" s="3899"/>
      <c r="T1020" s="1"/>
      <c r="U1020" s="3529"/>
      <c r="V1020" s="3531"/>
      <c r="W1020" s="3899"/>
      <c r="Y1020" s="1"/>
      <c r="Z1020" s="3529"/>
      <c r="AA1020" s="3531"/>
      <c r="AB1020" s="3899"/>
      <c r="AC1020" s="3890"/>
      <c r="AD1020" s="3890"/>
      <c r="AE1020" s="3890"/>
      <c r="AF1020" s="3890"/>
      <c r="AG1020" s="1"/>
      <c r="AH1020" s="1"/>
      <c r="AI1020" s="1"/>
      <c r="AJ1020" s="1"/>
    </row>
    <row r="1021" spans="1:36" s="3" customFormat="1">
      <c r="A1021" s="1"/>
      <c r="B1021" s="1"/>
      <c r="E1021" s="3527"/>
      <c r="F1021" s="1"/>
      <c r="G1021" s="1"/>
      <c r="H1021" s="1"/>
      <c r="I1021" s="1"/>
      <c r="J1021" s="1"/>
      <c r="K1021" s="1"/>
      <c r="L1021" s="3899"/>
      <c r="M1021" s="1"/>
      <c r="N1021" s="1"/>
      <c r="O1021" s="1"/>
      <c r="P1021" s="1"/>
      <c r="Q1021" s="1"/>
      <c r="R1021" s="3899"/>
      <c r="T1021" s="1"/>
      <c r="U1021" s="3529"/>
      <c r="V1021" s="3531"/>
      <c r="W1021" s="3899"/>
      <c r="Y1021" s="1"/>
      <c r="Z1021" s="3529"/>
      <c r="AA1021" s="3531"/>
      <c r="AB1021" s="3899"/>
      <c r="AC1021" s="3890"/>
      <c r="AD1021" s="3890"/>
      <c r="AE1021" s="3890"/>
      <c r="AF1021" s="3890"/>
      <c r="AG1021" s="1"/>
      <c r="AH1021" s="1"/>
      <c r="AI1021" s="1"/>
      <c r="AJ1021" s="1"/>
    </row>
    <row r="1022" spans="1:36" s="3" customFormat="1">
      <c r="A1022" s="1"/>
      <c r="B1022" s="1"/>
      <c r="E1022" s="3527"/>
      <c r="F1022" s="1"/>
      <c r="G1022" s="1"/>
      <c r="H1022" s="1"/>
      <c r="I1022" s="1"/>
      <c r="J1022" s="1"/>
      <c r="K1022" s="1"/>
      <c r="L1022" s="3899"/>
      <c r="M1022" s="1"/>
      <c r="N1022" s="1"/>
      <c r="O1022" s="1"/>
      <c r="P1022" s="1"/>
      <c r="Q1022" s="1"/>
      <c r="R1022" s="3899"/>
      <c r="T1022" s="1"/>
      <c r="U1022" s="3529"/>
      <c r="V1022" s="3531"/>
      <c r="W1022" s="3899"/>
      <c r="Y1022" s="1"/>
      <c r="Z1022" s="3529"/>
      <c r="AA1022" s="3531"/>
      <c r="AB1022" s="3899"/>
      <c r="AC1022" s="3890"/>
      <c r="AD1022" s="3890"/>
      <c r="AE1022" s="3890"/>
      <c r="AF1022" s="3890"/>
      <c r="AG1022" s="1"/>
      <c r="AH1022" s="1"/>
      <c r="AI1022" s="1"/>
      <c r="AJ1022" s="1"/>
    </row>
    <row r="1023" spans="1:36" s="3" customFormat="1">
      <c r="A1023" s="1"/>
      <c r="B1023" s="1"/>
      <c r="E1023" s="3527"/>
      <c r="F1023" s="1"/>
      <c r="G1023" s="1"/>
      <c r="H1023" s="1"/>
      <c r="I1023" s="1"/>
      <c r="J1023" s="1"/>
      <c r="K1023" s="1"/>
      <c r="L1023" s="3899"/>
      <c r="M1023" s="1"/>
      <c r="N1023" s="1"/>
      <c r="O1023" s="1"/>
      <c r="P1023" s="1"/>
      <c r="Q1023" s="1"/>
      <c r="R1023" s="3899"/>
      <c r="T1023" s="1"/>
      <c r="U1023" s="3529"/>
      <c r="V1023" s="3531"/>
      <c r="W1023" s="3899"/>
      <c r="Y1023" s="1"/>
      <c r="Z1023" s="3529"/>
      <c r="AA1023" s="3531"/>
      <c r="AB1023" s="3899"/>
      <c r="AC1023" s="3890"/>
      <c r="AD1023" s="3890"/>
      <c r="AE1023" s="3890"/>
      <c r="AF1023" s="3890"/>
      <c r="AG1023" s="1"/>
      <c r="AH1023" s="1"/>
      <c r="AI1023" s="1"/>
      <c r="AJ1023" s="1"/>
    </row>
    <row r="1024" spans="1:36" s="3" customFormat="1">
      <c r="A1024" s="1"/>
      <c r="B1024" s="1"/>
      <c r="E1024" s="3527"/>
      <c r="F1024" s="1"/>
      <c r="G1024" s="1"/>
      <c r="H1024" s="1"/>
      <c r="I1024" s="1"/>
      <c r="J1024" s="1"/>
      <c r="K1024" s="1"/>
      <c r="L1024" s="3899"/>
      <c r="M1024" s="1"/>
      <c r="N1024" s="1"/>
      <c r="O1024" s="1"/>
      <c r="P1024" s="1"/>
      <c r="Q1024" s="1"/>
      <c r="R1024" s="3899"/>
      <c r="T1024" s="1"/>
      <c r="U1024" s="3529"/>
      <c r="V1024" s="3531"/>
      <c r="W1024" s="3899"/>
      <c r="Y1024" s="1"/>
      <c r="Z1024" s="3529"/>
      <c r="AA1024" s="3531"/>
      <c r="AB1024" s="3899"/>
      <c r="AC1024" s="3890"/>
      <c r="AD1024" s="3890"/>
      <c r="AE1024" s="3890"/>
      <c r="AF1024" s="3890"/>
      <c r="AG1024" s="1"/>
      <c r="AH1024" s="1"/>
      <c r="AI1024" s="1"/>
      <c r="AJ1024" s="1"/>
    </row>
    <row r="1025" spans="1:36" s="3" customFormat="1">
      <c r="A1025" s="1"/>
      <c r="B1025" s="1"/>
      <c r="E1025" s="3527"/>
      <c r="F1025" s="1"/>
      <c r="G1025" s="1"/>
      <c r="H1025" s="1"/>
      <c r="I1025" s="1"/>
      <c r="J1025" s="1"/>
      <c r="K1025" s="1"/>
      <c r="L1025" s="3899"/>
      <c r="M1025" s="1"/>
      <c r="N1025" s="1"/>
      <c r="O1025" s="1"/>
      <c r="P1025" s="1"/>
      <c r="Q1025" s="1"/>
      <c r="R1025" s="3899"/>
      <c r="T1025" s="1"/>
      <c r="U1025" s="3529"/>
      <c r="V1025" s="3531"/>
      <c r="W1025" s="3899"/>
      <c r="Y1025" s="1"/>
      <c r="Z1025" s="3529"/>
      <c r="AA1025" s="3531"/>
      <c r="AB1025" s="3899"/>
      <c r="AC1025" s="3890"/>
      <c r="AD1025" s="3890"/>
      <c r="AE1025" s="3890"/>
      <c r="AF1025" s="3890"/>
      <c r="AG1025" s="1"/>
      <c r="AH1025" s="1"/>
      <c r="AI1025" s="1"/>
      <c r="AJ1025" s="1"/>
    </row>
    <row r="1026" spans="1:36" s="3" customFormat="1">
      <c r="A1026" s="1"/>
      <c r="B1026" s="1"/>
      <c r="E1026" s="3527"/>
      <c r="F1026" s="1"/>
      <c r="G1026" s="1"/>
      <c r="H1026" s="1"/>
      <c r="I1026" s="1"/>
      <c r="J1026" s="1"/>
      <c r="K1026" s="1"/>
      <c r="L1026" s="3899"/>
      <c r="M1026" s="1"/>
      <c r="N1026" s="1"/>
      <c r="O1026" s="1"/>
      <c r="P1026" s="1"/>
      <c r="Q1026" s="1"/>
      <c r="R1026" s="3899"/>
      <c r="T1026" s="1"/>
      <c r="U1026" s="3529"/>
      <c r="V1026" s="3531"/>
      <c r="W1026" s="3899"/>
      <c r="Y1026" s="1"/>
      <c r="Z1026" s="3529"/>
      <c r="AA1026" s="3531"/>
      <c r="AB1026" s="3899"/>
      <c r="AC1026" s="3890"/>
      <c r="AD1026" s="3890"/>
      <c r="AE1026" s="3890"/>
      <c r="AF1026" s="3890"/>
      <c r="AG1026" s="1"/>
      <c r="AH1026" s="1"/>
      <c r="AI1026" s="1"/>
      <c r="AJ1026" s="1"/>
    </row>
    <row r="1027" spans="1:36" s="3" customFormat="1">
      <c r="A1027" s="1"/>
      <c r="B1027" s="1"/>
      <c r="E1027" s="3527"/>
      <c r="F1027" s="1"/>
      <c r="G1027" s="1"/>
      <c r="H1027" s="1"/>
      <c r="I1027" s="1"/>
      <c r="J1027" s="1"/>
      <c r="K1027" s="1"/>
      <c r="L1027" s="3899"/>
      <c r="M1027" s="1"/>
      <c r="N1027" s="1"/>
      <c r="O1027" s="1"/>
      <c r="P1027" s="1"/>
      <c r="Q1027" s="1"/>
      <c r="R1027" s="3899"/>
      <c r="T1027" s="1"/>
      <c r="U1027" s="3529"/>
      <c r="V1027" s="3531"/>
      <c r="W1027" s="3899"/>
      <c r="Y1027" s="1"/>
      <c r="Z1027" s="3529"/>
      <c r="AA1027" s="3531"/>
      <c r="AB1027" s="3899"/>
      <c r="AC1027" s="3890"/>
      <c r="AD1027" s="3890"/>
      <c r="AE1027" s="3890"/>
      <c r="AF1027" s="3890"/>
      <c r="AG1027" s="1"/>
      <c r="AH1027" s="1"/>
      <c r="AI1027" s="1"/>
      <c r="AJ1027" s="1"/>
    </row>
    <row r="1028" spans="1:36" s="3" customFormat="1">
      <c r="A1028" s="1"/>
      <c r="B1028" s="1"/>
      <c r="E1028" s="3527"/>
      <c r="F1028" s="1"/>
      <c r="G1028" s="1"/>
      <c r="H1028" s="1"/>
      <c r="I1028" s="1"/>
      <c r="J1028" s="1"/>
      <c r="K1028" s="1"/>
      <c r="L1028" s="3899"/>
      <c r="M1028" s="1"/>
      <c r="N1028" s="1"/>
      <c r="O1028" s="1"/>
      <c r="P1028" s="1"/>
      <c r="Q1028" s="1"/>
      <c r="R1028" s="3899"/>
      <c r="T1028" s="1"/>
      <c r="U1028" s="3529"/>
      <c r="V1028" s="3531"/>
      <c r="W1028" s="3899"/>
      <c r="Y1028" s="1"/>
      <c r="Z1028" s="3529"/>
      <c r="AA1028" s="3531"/>
      <c r="AB1028" s="3899"/>
      <c r="AC1028" s="3890"/>
      <c r="AD1028" s="3890"/>
      <c r="AE1028" s="3890"/>
      <c r="AF1028" s="3890"/>
      <c r="AG1028" s="1"/>
      <c r="AH1028" s="1"/>
      <c r="AI1028" s="1"/>
      <c r="AJ1028" s="1"/>
    </row>
    <row r="1029" spans="1:36" s="3" customFormat="1">
      <c r="A1029" s="1"/>
      <c r="B1029" s="1"/>
      <c r="E1029" s="3527"/>
      <c r="F1029" s="1"/>
      <c r="G1029" s="1"/>
      <c r="H1029" s="1"/>
      <c r="I1029" s="1"/>
      <c r="J1029" s="1"/>
      <c r="K1029" s="1"/>
      <c r="L1029" s="3899"/>
      <c r="M1029" s="1"/>
      <c r="N1029" s="1"/>
      <c r="O1029" s="1"/>
      <c r="P1029" s="1"/>
      <c r="Q1029" s="1"/>
      <c r="R1029" s="3899"/>
      <c r="T1029" s="1"/>
      <c r="U1029" s="3529"/>
      <c r="V1029" s="3531"/>
      <c r="W1029" s="3899"/>
      <c r="Y1029" s="1"/>
      <c r="Z1029" s="3529"/>
      <c r="AA1029" s="3531"/>
      <c r="AB1029" s="3899"/>
      <c r="AC1029" s="3890"/>
      <c r="AD1029" s="3890"/>
      <c r="AE1029" s="3890"/>
      <c r="AF1029" s="3890"/>
      <c r="AG1029" s="1"/>
      <c r="AH1029" s="1"/>
      <c r="AI1029" s="1"/>
      <c r="AJ1029" s="1"/>
    </row>
    <row r="1030" spans="1:36" s="3" customFormat="1">
      <c r="A1030" s="1"/>
      <c r="B1030" s="1"/>
      <c r="E1030" s="3527"/>
      <c r="F1030" s="1"/>
      <c r="G1030" s="1"/>
      <c r="H1030" s="1"/>
      <c r="I1030" s="1"/>
      <c r="J1030" s="1"/>
      <c r="K1030" s="1"/>
      <c r="L1030" s="3899"/>
      <c r="M1030" s="1"/>
      <c r="N1030" s="1"/>
      <c r="O1030" s="1"/>
      <c r="P1030" s="1"/>
      <c r="Q1030" s="1"/>
      <c r="R1030" s="3899"/>
      <c r="T1030" s="1"/>
      <c r="U1030" s="3529"/>
      <c r="V1030" s="3531"/>
      <c r="W1030" s="3899"/>
      <c r="Y1030" s="1"/>
      <c r="Z1030" s="3529"/>
      <c r="AA1030" s="3531"/>
      <c r="AB1030" s="3899"/>
      <c r="AC1030" s="3890"/>
      <c r="AD1030" s="3890"/>
      <c r="AE1030" s="3890"/>
      <c r="AF1030" s="3890"/>
      <c r="AG1030" s="1"/>
      <c r="AH1030" s="1"/>
      <c r="AI1030" s="1"/>
      <c r="AJ1030" s="1"/>
    </row>
    <row r="1031" spans="1:36" s="3" customFormat="1">
      <c r="A1031" s="1"/>
      <c r="B1031" s="1"/>
      <c r="E1031" s="3527"/>
      <c r="F1031" s="1"/>
      <c r="G1031" s="1"/>
      <c r="H1031" s="1"/>
      <c r="I1031" s="1"/>
      <c r="J1031" s="1"/>
      <c r="K1031" s="1"/>
      <c r="L1031" s="3899"/>
      <c r="M1031" s="1"/>
      <c r="N1031" s="1"/>
      <c r="O1031" s="1"/>
      <c r="P1031" s="1"/>
      <c r="Q1031" s="1"/>
      <c r="R1031" s="3899"/>
      <c r="T1031" s="1"/>
      <c r="U1031" s="3529"/>
      <c r="V1031" s="3531"/>
      <c r="W1031" s="3899"/>
      <c r="Y1031" s="1"/>
      <c r="Z1031" s="3529"/>
      <c r="AA1031" s="3531"/>
      <c r="AB1031" s="3899"/>
      <c r="AC1031" s="3890"/>
      <c r="AD1031" s="3890"/>
      <c r="AE1031" s="3890"/>
      <c r="AF1031" s="3890"/>
      <c r="AG1031" s="1"/>
      <c r="AH1031" s="1"/>
      <c r="AI1031" s="1"/>
      <c r="AJ1031" s="1"/>
    </row>
    <row r="1032" spans="1:36" s="3" customFormat="1">
      <c r="A1032" s="1"/>
      <c r="B1032" s="1"/>
      <c r="E1032" s="3527"/>
      <c r="F1032" s="1"/>
      <c r="G1032" s="1"/>
      <c r="H1032" s="1"/>
      <c r="I1032" s="1"/>
      <c r="J1032" s="1"/>
      <c r="K1032" s="1"/>
      <c r="L1032" s="3899"/>
      <c r="M1032" s="1"/>
      <c r="N1032" s="1"/>
      <c r="O1032" s="1"/>
      <c r="P1032" s="1"/>
      <c r="Q1032" s="1"/>
      <c r="R1032" s="3899"/>
      <c r="T1032" s="1"/>
      <c r="U1032" s="3529"/>
      <c r="V1032" s="3531"/>
      <c r="W1032" s="3899"/>
      <c r="Y1032" s="1"/>
      <c r="Z1032" s="3529"/>
      <c r="AA1032" s="3531"/>
      <c r="AB1032" s="3899"/>
      <c r="AC1032" s="3890"/>
      <c r="AD1032" s="3890"/>
      <c r="AE1032" s="3890"/>
      <c r="AF1032" s="3890"/>
      <c r="AG1032" s="1"/>
      <c r="AH1032" s="1"/>
      <c r="AI1032" s="1"/>
      <c r="AJ1032" s="1"/>
    </row>
    <row r="1033" spans="1:36" s="3" customFormat="1">
      <c r="A1033" s="1"/>
      <c r="B1033" s="1"/>
      <c r="E1033" s="3527"/>
      <c r="F1033" s="1"/>
      <c r="G1033" s="1"/>
      <c r="H1033" s="1"/>
      <c r="I1033" s="1"/>
      <c r="J1033" s="1"/>
      <c r="K1033" s="1"/>
      <c r="L1033" s="3899"/>
      <c r="M1033" s="1"/>
      <c r="N1033" s="1"/>
      <c r="O1033" s="1"/>
      <c r="P1033" s="1"/>
      <c r="Q1033" s="1"/>
      <c r="R1033" s="3899"/>
      <c r="T1033" s="1"/>
      <c r="U1033" s="3529"/>
      <c r="V1033" s="3531"/>
      <c r="W1033" s="3899"/>
      <c r="Y1033" s="1"/>
      <c r="Z1033" s="3529"/>
      <c r="AA1033" s="3531"/>
      <c r="AB1033" s="3899"/>
      <c r="AC1033" s="3890"/>
      <c r="AD1033" s="3890"/>
      <c r="AE1033" s="3890"/>
      <c r="AF1033" s="3890"/>
      <c r="AG1033" s="1"/>
      <c r="AH1033" s="1"/>
      <c r="AI1033" s="1"/>
      <c r="AJ1033" s="1"/>
    </row>
    <row r="1034" spans="1:36" s="3" customFormat="1">
      <c r="A1034" s="1"/>
      <c r="B1034" s="1"/>
      <c r="E1034" s="3527"/>
      <c r="F1034" s="1"/>
      <c r="G1034" s="1"/>
      <c r="H1034" s="1"/>
      <c r="I1034" s="1"/>
      <c r="J1034" s="1"/>
      <c r="K1034" s="1"/>
      <c r="L1034" s="3899"/>
      <c r="M1034" s="1"/>
      <c r="N1034" s="1"/>
      <c r="O1034" s="1"/>
      <c r="P1034" s="1"/>
      <c r="Q1034" s="1"/>
      <c r="R1034" s="3899"/>
      <c r="T1034" s="1"/>
      <c r="U1034" s="3529"/>
      <c r="V1034" s="3531"/>
      <c r="W1034" s="3899"/>
      <c r="Y1034" s="1"/>
      <c r="Z1034" s="3529"/>
      <c r="AA1034" s="3531"/>
      <c r="AB1034" s="3899"/>
      <c r="AC1034" s="3890"/>
      <c r="AD1034" s="3890"/>
      <c r="AE1034" s="3890"/>
      <c r="AF1034" s="3890"/>
      <c r="AG1034" s="1"/>
      <c r="AH1034" s="1"/>
      <c r="AI1034" s="1"/>
      <c r="AJ1034" s="1"/>
    </row>
    <row r="1035" spans="1:36" s="3" customFormat="1">
      <c r="A1035" s="1"/>
      <c r="B1035" s="1"/>
      <c r="E1035" s="3527"/>
      <c r="F1035" s="1"/>
      <c r="G1035" s="1"/>
      <c r="H1035" s="1"/>
      <c r="I1035" s="1"/>
      <c r="J1035" s="1"/>
      <c r="K1035" s="1"/>
      <c r="L1035" s="3899"/>
      <c r="M1035" s="1"/>
      <c r="N1035" s="1"/>
      <c r="O1035" s="1"/>
      <c r="P1035" s="1"/>
      <c r="Q1035" s="1"/>
      <c r="R1035" s="3899"/>
      <c r="T1035" s="1"/>
      <c r="U1035" s="3529"/>
      <c r="V1035" s="3531"/>
      <c r="W1035" s="3899"/>
      <c r="Y1035" s="1"/>
      <c r="Z1035" s="3529"/>
      <c r="AA1035" s="3531"/>
      <c r="AB1035" s="3899"/>
      <c r="AC1035" s="3890"/>
      <c r="AD1035" s="3890"/>
      <c r="AE1035" s="3890"/>
      <c r="AF1035" s="3890"/>
      <c r="AG1035" s="1"/>
      <c r="AH1035" s="1"/>
      <c r="AI1035" s="1"/>
      <c r="AJ1035" s="1"/>
    </row>
    <row r="1036" spans="1:36" s="3" customFormat="1">
      <c r="A1036" s="1"/>
      <c r="B1036" s="1"/>
      <c r="E1036" s="3527"/>
      <c r="F1036" s="1"/>
      <c r="G1036" s="1"/>
      <c r="H1036" s="1"/>
      <c r="I1036" s="1"/>
      <c r="J1036" s="1"/>
      <c r="K1036" s="1"/>
      <c r="L1036" s="3899"/>
      <c r="M1036" s="1"/>
      <c r="N1036" s="1"/>
      <c r="O1036" s="1"/>
      <c r="P1036" s="1"/>
      <c r="Q1036" s="1"/>
      <c r="R1036" s="3899"/>
      <c r="T1036" s="1"/>
      <c r="U1036" s="3529"/>
      <c r="V1036" s="3531"/>
      <c r="W1036" s="3899"/>
      <c r="Y1036" s="1"/>
      <c r="Z1036" s="3529"/>
      <c r="AA1036" s="3531"/>
      <c r="AB1036" s="3899"/>
      <c r="AC1036" s="3890"/>
      <c r="AD1036" s="3890"/>
      <c r="AE1036" s="3890"/>
      <c r="AF1036" s="3890"/>
      <c r="AG1036" s="1"/>
      <c r="AH1036" s="1"/>
      <c r="AI1036" s="1"/>
      <c r="AJ1036" s="1"/>
    </row>
    <row r="1037" spans="1:36" s="3" customFormat="1">
      <c r="A1037" s="1"/>
      <c r="B1037" s="1"/>
      <c r="E1037" s="3527"/>
      <c r="F1037" s="1"/>
      <c r="G1037" s="1"/>
      <c r="H1037" s="1"/>
      <c r="I1037" s="1"/>
      <c r="J1037" s="1"/>
      <c r="K1037" s="1"/>
      <c r="L1037" s="3899"/>
      <c r="M1037" s="1"/>
      <c r="N1037" s="1"/>
      <c r="O1037" s="1"/>
      <c r="P1037" s="1"/>
      <c r="Q1037" s="1"/>
      <c r="R1037" s="3899"/>
      <c r="T1037" s="1"/>
      <c r="U1037" s="3529"/>
      <c r="V1037" s="3531"/>
      <c r="W1037" s="3899"/>
      <c r="Y1037" s="1"/>
      <c r="Z1037" s="3529"/>
      <c r="AA1037" s="3531"/>
      <c r="AB1037" s="3899"/>
      <c r="AC1037" s="3890"/>
      <c r="AD1037" s="3890"/>
      <c r="AE1037" s="3890"/>
      <c r="AF1037" s="3890"/>
      <c r="AG1037" s="1"/>
      <c r="AH1037" s="1"/>
      <c r="AI1037" s="1"/>
      <c r="AJ1037" s="1"/>
    </row>
    <row r="1038" spans="1:36" s="3" customFormat="1">
      <c r="A1038" s="1"/>
      <c r="B1038" s="1"/>
      <c r="E1038" s="3527"/>
      <c r="F1038" s="1"/>
      <c r="G1038" s="1"/>
      <c r="H1038" s="1"/>
      <c r="I1038" s="1"/>
      <c r="J1038" s="1"/>
      <c r="K1038" s="1"/>
      <c r="L1038" s="3899"/>
      <c r="M1038" s="1"/>
      <c r="N1038" s="1"/>
      <c r="O1038" s="1"/>
      <c r="P1038" s="1"/>
      <c r="Q1038" s="1"/>
      <c r="R1038" s="3899"/>
      <c r="T1038" s="1"/>
      <c r="U1038" s="3529"/>
      <c r="V1038" s="3531"/>
      <c r="W1038" s="3899"/>
      <c r="Y1038" s="1"/>
      <c r="Z1038" s="3529"/>
      <c r="AA1038" s="3531"/>
      <c r="AB1038" s="3899"/>
      <c r="AC1038" s="3890"/>
      <c r="AD1038" s="3890"/>
      <c r="AE1038" s="3890"/>
      <c r="AF1038" s="3890"/>
      <c r="AG1038" s="1"/>
      <c r="AH1038" s="1"/>
      <c r="AI1038" s="1"/>
      <c r="AJ1038" s="1"/>
    </row>
    <row r="1039" spans="1:36" s="3" customFormat="1">
      <c r="A1039" s="1"/>
      <c r="B1039" s="1"/>
      <c r="E1039" s="3527"/>
      <c r="F1039" s="1"/>
      <c r="G1039" s="1"/>
      <c r="H1039" s="1"/>
      <c r="I1039" s="1"/>
      <c r="J1039" s="1"/>
      <c r="K1039" s="1"/>
      <c r="L1039" s="3899"/>
      <c r="M1039" s="1"/>
      <c r="N1039" s="1"/>
      <c r="O1039" s="1"/>
      <c r="P1039" s="1"/>
      <c r="Q1039" s="1"/>
      <c r="R1039" s="3899"/>
      <c r="T1039" s="1"/>
      <c r="U1039" s="3529"/>
      <c r="V1039" s="3531"/>
      <c r="W1039" s="3899"/>
      <c r="Y1039" s="1"/>
      <c r="Z1039" s="3529"/>
      <c r="AA1039" s="3531"/>
      <c r="AB1039" s="3899"/>
      <c r="AC1039" s="3890"/>
      <c r="AD1039" s="3890"/>
      <c r="AE1039" s="3890"/>
      <c r="AF1039" s="3890"/>
      <c r="AG1039" s="1"/>
      <c r="AH1039" s="1"/>
      <c r="AI1039" s="1"/>
      <c r="AJ1039" s="1"/>
    </row>
    <row r="1040" spans="1:36" s="3" customFormat="1">
      <c r="A1040" s="1"/>
      <c r="B1040" s="1"/>
      <c r="E1040" s="3527"/>
      <c r="F1040" s="1"/>
      <c r="G1040" s="1"/>
      <c r="H1040" s="1"/>
      <c r="I1040" s="1"/>
      <c r="J1040" s="1"/>
      <c r="K1040" s="1"/>
      <c r="L1040" s="3899"/>
      <c r="M1040" s="1"/>
      <c r="N1040" s="1"/>
      <c r="O1040" s="1"/>
      <c r="P1040" s="1"/>
      <c r="Q1040" s="1"/>
      <c r="R1040" s="3899"/>
      <c r="T1040" s="1"/>
      <c r="U1040" s="3529"/>
      <c r="V1040" s="3531"/>
      <c r="W1040" s="3899"/>
      <c r="Y1040" s="1"/>
      <c r="Z1040" s="3529"/>
      <c r="AA1040" s="3531"/>
      <c r="AB1040" s="3899"/>
      <c r="AC1040" s="3890"/>
      <c r="AD1040" s="3890"/>
      <c r="AE1040" s="3890"/>
      <c r="AF1040" s="3890"/>
      <c r="AG1040" s="1"/>
      <c r="AH1040" s="1"/>
      <c r="AI1040" s="1"/>
      <c r="AJ1040" s="1"/>
    </row>
    <row r="1041" spans="1:36" s="3" customFormat="1">
      <c r="A1041" s="1"/>
      <c r="B1041" s="1"/>
      <c r="E1041" s="3527"/>
      <c r="F1041" s="1"/>
      <c r="G1041" s="1"/>
      <c r="H1041" s="1"/>
      <c r="I1041" s="1"/>
      <c r="J1041" s="1"/>
      <c r="K1041" s="1"/>
      <c r="L1041" s="3899"/>
      <c r="M1041" s="1"/>
      <c r="N1041" s="1"/>
      <c r="O1041" s="1"/>
      <c r="P1041" s="1"/>
      <c r="Q1041" s="1"/>
      <c r="R1041" s="3899"/>
      <c r="T1041" s="1"/>
      <c r="U1041" s="3529"/>
      <c r="V1041" s="3531"/>
      <c r="W1041" s="3899"/>
      <c r="Y1041" s="1"/>
      <c r="Z1041" s="3529"/>
      <c r="AA1041" s="3531"/>
      <c r="AB1041" s="3899"/>
      <c r="AC1041" s="3890"/>
      <c r="AD1041" s="3890"/>
      <c r="AE1041" s="3890"/>
      <c r="AF1041" s="3890"/>
      <c r="AG1041" s="1"/>
      <c r="AH1041" s="1"/>
      <c r="AI1041" s="1"/>
      <c r="AJ1041" s="1"/>
    </row>
    <row r="1042" spans="1:36" s="3" customFormat="1">
      <c r="A1042" s="1"/>
      <c r="B1042" s="1"/>
      <c r="E1042" s="3527"/>
      <c r="F1042" s="1"/>
      <c r="G1042" s="1"/>
      <c r="H1042" s="1"/>
      <c r="I1042" s="1"/>
      <c r="J1042" s="1"/>
      <c r="K1042" s="1"/>
      <c r="L1042" s="3899"/>
      <c r="M1042" s="1"/>
      <c r="N1042" s="1"/>
      <c r="O1042" s="1"/>
      <c r="P1042" s="1"/>
      <c r="Q1042" s="1"/>
      <c r="R1042" s="3899"/>
      <c r="T1042" s="1"/>
      <c r="U1042" s="3529"/>
      <c r="V1042" s="3531"/>
      <c r="W1042" s="3899"/>
      <c r="Y1042" s="1"/>
      <c r="Z1042" s="3529"/>
      <c r="AA1042" s="3531"/>
      <c r="AB1042" s="3899"/>
      <c r="AC1042" s="3890"/>
      <c r="AD1042" s="3890"/>
      <c r="AE1042" s="3890"/>
      <c r="AF1042" s="3890"/>
      <c r="AG1042" s="1"/>
      <c r="AH1042" s="1"/>
      <c r="AI1042" s="1"/>
      <c r="AJ1042" s="1"/>
    </row>
    <row r="1043" spans="1:36" s="3" customFormat="1">
      <c r="A1043" s="1"/>
      <c r="B1043" s="1"/>
      <c r="E1043" s="3527"/>
      <c r="F1043" s="1"/>
      <c r="G1043" s="1"/>
      <c r="H1043" s="1"/>
      <c r="I1043" s="1"/>
      <c r="J1043" s="1"/>
      <c r="K1043" s="1"/>
      <c r="L1043" s="3899"/>
      <c r="M1043" s="1"/>
      <c r="N1043" s="1"/>
      <c r="O1043" s="1"/>
      <c r="P1043" s="1"/>
      <c r="Q1043" s="1"/>
      <c r="R1043" s="3899"/>
      <c r="T1043" s="1"/>
      <c r="U1043" s="3529"/>
      <c r="V1043" s="3531"/>
      <c r="W1043" s="3899"/>
      <c r="Y1043" s="1"/>
      <c r="Z1043" s="3529"/>
      <c r="AA1043" s="3531"/>
      <c r="AB1043" s="3899"/>
      <c r="AC1043" s="3890"/>
      <c r="AD1043" s="3890"/>
      <c r="AE1043" s="3890"/>
      <c r="AF1043" s="3890"/>
      <c r="AG1043" s="1"/>
      <c r="AH1043" s="1"/>
      <c r="AI1043" s="1"/>
      <c r="AJ1043" s="1"/>
    </row>
    <row r="1044" spans="1:36" s="3" customFormat="1">
      <c r="A1044" s="1"/>
      <c r="B1044" s="1"/>
      <c r="E1044" s="3527"/>
      <c r="F1044" s="1"/>
      <c r="G1044" s="1"/>
      <c r="H1044" s="1"/>
      <c r="I1044" s="1"/>
      <c r="J1044" s="1"/>
      <c r="K1044" s="1"/>
      <c r="L1044" s="3899"/>
      <c r="M1044" s="1"/>
      <c r="N1044" s="1"/>
      <c r="O1044" s="1"/>
      <c r="P1044" s="1"/>
      <c r="Q1044" s="1"/>
      <c r="R1044" s="3899"/>
      <c r="T1044" s="1"/>
      <c r="U1044" s="3529"/>
      <c r="V1044" s="3531"/>
      <c r="W1044" s="3899"/>
      <c r="Y1044" s="1"/>
      <c r="Z1044" s="3529"/>
      <c r="AA1044" s="3531"/>
      <c r="AB1044" s="3899"/>
      <c r="AC1044" s="3890"/>
      <c r="AD1044" s="3890"/>
      <c r="AE1044" s="3890"/>
      <c r="AF1044" s="3890"/>
      <c r="AG1044" s="1"/>
      <c r="AH1044" s="1"/>
      <c r="AI1044" s="1"/>
      <c r="AJ1044" s="1"/>
    </row>
    <row r="1045" spans="1:36" s="3" customFormat="1">
      <c r="A1045" s="1"/>
      <c r="B1045" s="1"/>
      <c r="E1045" s="3527"/>
      <c r="F1045" s="1"/>
      <c r="G1045" s="1"/>
      <c r="H1045" s="1"/>
      <c r="I1045" s="1"/>
      <c r="J1045" s="1"/>
      <c r="K1045" s="1"/>
      <c r="L1045" s="3899"/>
      <c r="M1045" s="1"/>
      <c r="N1045" s="1"/>
      <c r="O1045" s="1"/>
      <c r="P1045" s="1"/>
      <c r="Q1045" s="1"/>
      <c r="R1045" s="3899"/>
      <c r="T1045" s="1"/>
      <c r="U1045" s="3529"/>
      <c r="V1045" s="3531"/>
      <c r="W1045" s="3899"/>
      <c r="Y1045" s="1"/>
      <c r="Z1045" s="3529"/>
      <c r="AA1045" s="3531"/>
      <c r="AB1045" s="3899"/>
      <c r="AC1045" s="3890"/>
      <c r="AD1045" s="3890"/>
      <c r="AE1045" s="3890"/>
      <c r="AF1045" s="3890"/>
      <c r="AG1045" s="1"/>
      <c r="AH1045" s="1"/>
      <c r="AI1045" s="1"/>
      <c r="AJ1045" s="1"/>
    </row>
    <row r="1046" spans="1:36" s="3" customFormat="1">
      <c r="A1046" s="1"/>
      <c r="B1046" s="1"/>
      <c r="E1046" s="3527"/>
      <c r="F1046" s="1"/>
      <c r="G1046" s="1"/>
      <c r="H1046" s="1"/>
      <c r="I1046" s="1"/>
      <c r="J1046" s="1"/>
      <c r="K1046" s="1"/>
      <c r="L1046" s="3899"/>
      <c r="M1046" s="1"/>
      <c r="N1046" s="1"/>
      <c r="O1046" s="1"/>
      <c r="P1046" s="1"/>
      <c r="Q1046" s="1"/>
      <c r="R1046" s="3899"/>
      <c r="T1046" s="1"/>
      <c r="U1046" s="3529"/>
      <c r="V1046" s="3531"/>
      <c r="W1046" s="3899"/>
      <c r="Y1046" s="1"/>
      <c r="Z1046" s="3529"/>
      <c r="AA1046" s="3531"/>
      <c r="AB1046" s="3899"/>
      <c r="AC1046" s="3890"/>
      <c r="AD1046" s="3890"/>
      <c r="AE1046" s="3890"/>
      <c r="AF1046" s="3890"/>
      <c r="AG1046" s="1"/>
      <c r="AH1046" s="1"/>
      <c r="AI1046" s="1"/>
      <c r="AJ1046" s="1"/>
    </row>
    <row r="1047" spans="1:36" s="3" customFormat="1">
      <c r="A1047" s="1"/>
      <c r="B1047" s="1"/>
      <c r="E1047" s="3527"/>
      <c r="F1047" s="1"/>
      <c r="G1047" s="1"/>
      <c r="H1047" s="1"/>
      <c r="I1047" s="1"/>
      <c r="J1047" s="1"/>
      <c r="K1047" s="1"/>
      <c r="L1047" s="3899"/>
      <c r="M1047" s="1"/>
      <c r="N1047" s="1"/>
      <c r="O1047" s="1"/>
      <c r="P1047" s="1"/>
      <c r="Q1047" s="1"/>
      <c r="R1047" s="3899"/>
      <c r="T1047" s="1"/>
      <c r="U1047" s="3529"/>
      <c r="V1047" s="3531"/>
      <c r="W1047" s="3899"/>
      <c r="Y1047" s="1"/>
      <c r="Z1047" s="3529"/>
      <c r="AA1047" s="3531"/>
      <c r="AB1047" s="3899"/>
      <c r="AC1047" s="3890"/>
      <c r="AD1047" s="3890"/>
      <c r="AE1047" s="3890"/>
      <c r="AF1047" s="3890"/>
      <c r="AG1047" s="1"/>
      <c r="AH1047" s="1"/>
      <c r="AI1047" s="1"/>
      <c r="AJ1047" s="1"/>
    </row>
    <row r="1048" spans="1:36" s="3" customFormat="1">
      <c r="A1048" s="1"/>
      <c r="B1048" s="1"/>
      <c r="E1048" s="3527"/>
      <c r="F1048" s="1"/>
      <c r="G1048" s="1"/>
      <c r="H1048" s="1"/>
      <c r="I1048" s="1"/>
      <c r="J1048" s="1"/>
      <c r="K1048" s="1"/>
      <c r="L1048" s="3899"/>
      <c r="M1048" s="1"/>
      <c r="N1048" s="1"/>
      <c r="O1048" s="1"/>
      <c r="P1048" s="1"/>
      <c r="Q1048" s="1"/>
      <c r="R1048" s="3899"/>
      <c r="T1048" s="1"/>
      <c r="U1048" s="3529"/>
      <c r="V1048" s="3531"/>
      <c r="W1048" s="3899"/>
      <c r="Y1048" s="1"/>
      <c r="Z1048" s="3529"/>
      <c r="AA1048" s="3531"/>
      <c r="AB1048" s="3899"/>
      <c r="AC1048" s="3890"/>
      <c r="AD1048" s="3890"/>
      <c r="AE1048" s="3890"/>
      <c r="AF1048" s="3890"/>
      <c r="AG1048" s="1"/>
      <c r="AH1048" s="1"/>
      <c r="AI1048" s="1"/>
      <c r="AJ1048" s="1"/>
    </row>
    <row r="1049" spans="1:36" s="3" customFormat="1">
      <c r="A1049" s="1"/>
      <c r="B1049" s="1"/>
      <c r="E1049" s="3527"/>
      <c r="F1049" s="1"/>
      <c r="G1049" s="1"/>
      <c r="H1049" s="1"/>
      <c r="I1049" s="1"/>
      <c r="J1049" s="1"/>
      <c r="K1049" s="1"/>
      <c r="L1049" s="3899"/>
      <c r="M1049" s="1"/>
      <c r="N1049" s="1"/>
      <c r="O1049" s="1"/>
      <c r="P1049" s="1"/>
      <c r="Q1049" s="1"/>
      <c r="R1049" s="3899"/>
      <c r="T1049" s="1"/>
      <c r="U1049" s="3529"/>
      <c r="V1049" s="3531"/>
      <c r="W1049" s="3899"/>
      <c r="Y1049" s="1"/>
      <c r="Z1049" s="3529"/>
      <c r="AA1049" s="3531"/>
      <c r="AB1049" s="3899"/>
      <c r="AC1049" s="3890"/>
      <c r="AD1049" s="3890"/>
      <c r="AE1049" s="3890"/>
      <c r="AF1049" s="3890"/>
      <c r="AG1049" s="1"/>
      <c r="AH1049" s="1"/>
      <c r="AI1049" s="1"/>
      <c r="AJ1049" s="1"/>
    </row>
    <row r="1050" spans="1:36" s="3" customFormat="1">
      <c r="A1050" s="1"/>
      <c r="B1050" s="1"/>
      <c r="E1050" s="3527"/>
      <c r="F1050" s="1"/>
      <c r="G1050" s="1"/>
      <c r="H1050" s="1"/>
      <c r="I1050" s="1"/>
      <c r="J1050" s="1"/>
      <c r="K1050" s="1"/>
      <c r="L1050" s="3899"/>
      <c r="M1050" s="1"/>
      <c r="N1050" s="1"/>
      <c r="O1050" s="1"/>
      <c r="P1050" s="1"/>
      <c r="Q1050" s="1"/>
      <c r="R1050" s="3899"/>
      <c r="T1050" s="1"/>
      <c r="U1050" s="3529"/>
      <c r="V1050" s="3531"/>
      <c r="W1050" s="3899"/>
      <c r="Y1050" s="1"/>
      <c r="Z1050" s="3529"/>
      <c r="AA1050" s="3531"/>
      <c r="AB1050" s="3899"/>
      <c r="AC1050" s="3890"/>
      <c r="AD1050" s="3890"/>
      <c r="AE1050" s="3890"/>
      <c r="AF1050" s="3890"/>
      <c r="AG1050" s="1"/>
      <c r="AH1050" s="1"/>
      <c r="AI1050" s="1"/>
      <c r="AJ1050" s="1"/>
    </row>
    <row r="1051" spans="1:36" s="3" customFormat="1">
      <c r="A1051" s="1"/>
      <c r="B1051" s="1"/>
      <c r="E1051" s="3527"/>
      <c r="F1051" s="1"/>
      <c r="G1051" s="1"/>
      <c r="H1051" s="1"/>
      <c r="I1051" s="1"/>
      <c r="J1051" s="1"/>
      <c r="K1051" s="1"/>
      <c r="L1051" s="3899"/>
      <c r="M1051" s="1"/>
      <c r="N1051" s="1"/>
      <c r="O1051" s="1"/>
      <c r="P1051" s="1"/>
      <c r="Q1051" s="1"/>
      <c r="R1051" s="3899"/>
      <c r="T1051" s="1"/>
      <c r="U1051" s="3529"/>
      <c r="V1051" s="3531"/>
      <c r="W1051" s="3899"/>
      <c r="Y1051" s="1"/>
      <c r="Z1051" s="3529"/>
      <c r="AA1051" s="3531"/>
      <c r="AB1051" s="3899"/>
      <c r="AC1051" s="3890"/>
      <c r="AD1051" s="3890"/>
      <c r="AE1051" s="3890"/>
      <c r="AF1051" s="3890"/>
      <c r="AG1051" s="1"/>
      <c r="AH1051" s="1"/>
      <c r="AI1051" s="1"/>
      <c r="AJ1051" s="1"/>
    </row>
    <row r="1052" spans="1:36" s="3" customFormat="1">
      <c r="A1052" s="1"/>
      <c r="B1052" s="1"/>
      <c r="E1052" s="3527"/>
      <c r="F1052" s="1"/>
      <c r="G1052" s="1"/>
      <c r="H1052" s="1"/>
      <c r="I1052" s="1"/>
      <c r="J1052" s="1"/>
      <c r="K1052" s="1"/>
      <c r="L1052" s="3899"/>
      <c r="M1052" s="1"/>
      <c r="N1052" s="1"/>
      <c r="O1052" s="1"/>
      <c r="P1052" s="1"/>
      <c r="Q1052" s="1"/>
      <c r="R1052" s="3899"/>
      <c r="T1052" s="1"/>
      <c r="U1052" s="3529"/>
      <c r="V1052" s="3531"/>
      <c r="W1052" s="3899"/>
      <c r="Y1052" s="1"/>
      <c r="Z1052" s="3529"/>
      <c r="AA1052" s="3531"/>
      <c r="AB1052" s="3899"/>
      <c r="AC1052" s="3890"/>
      <c r="AD1052" s="3890"/>
      <c r="AE1052" s="3890"/>
      <c r="AF1052" s="3890"/>
      <c r="AG1052" s="1"/>
      <c r="AH1052" s="1"/>
      <c r="AI1052" s="1"/>
      <c r="AJ1052" s="1"/>
    </row>
    <row r="1053" spans="1:36" s="3" customFormat="1">
      <c r="A1053" s="1"/>
      <c r="B1053" s="1"/>
      <c r="E1053" s="3527"/>
      <c r="F1053" s="1"/>
      <c r="G1053" s="1"/>
      <c r="H1053" s="1"/>
      <c r="I1053" s="1"/>
      <c r="J1053" s="1"/>
      <c r="K1053" s="1"/>
      <c r="L1053" s="3899"/>
      <c r="M1053" s="1"/>
      <c r="N1053" s="1"/>
      <c r="O1053" s="1"/>
      <c r="P1053" s="1"/>
      <c r="Q1053" s="1"/>
      <c r="R1053" s="3899"/>
      <c r="T1053" s="1"/>
      <c r="U1053" s="3529"/>
      <c r="V1053" s="3531"/>
      <c r="W1053" s="3899"/>
      <c r="Y1053" s="1"/>
      <c r="Z1053" s="3529"/>
      <c r="AA1053" s="3531"/>
      <c r="AB1053" s="3899"/>
      <c r="AC1053" s="3890"/>
      <c r="AD1053" s="3890"/>
      <c r="AE1053" s="3890"/>
      <c r="AF1053" s="3890"/>
      <c r="AG1053" s="1"/>
      <c r="AH1053" s="1"/>
      <c r="AI1053" s="1"/>
      <c r="AJ1053" s="1"/>
    </row>
    <row r="1054" spans="1:36" s="3" customFormat="1">
      <c r="A1054" s="1"/>
      <c r="B1054" s="1"/>
      <c r="E1054" s="3527"/>
      <c r="F1054" s="1"/>
      <c r="G1054" s="1"/>
      <c r="H1054" s="1"/>
      <c r="I1054" s="1"/>
      <c r="J1054" s="1"/>
      <c r="K1054" s="1"/>
      <c r="L1054" s="3899"/>
      <c r="M1054" s="1"/>
      <c r="N1054" s="1"/>
      <c r="O1054" s="1"/>
      <c r="P1054" s="1"/>
      <c r="Q1054" s="1"/>
      <c r="R1054" s="3899"/>
      <c r="T1054" s="1"/>
      <c r="U1054" s="3529"/>
      <c r="V1054" s="3531"/>
      <c r="W1054" s="3899"/>
      <c r="Y1054" s="1"/>
      <c r="Z1054" s="3529"/>
      <c r="AA1054" s="3531"/>
      <c r="AB1054" s="3899"/>
      <c r="AC1054" s="3890"/>
      <c r="AD1054" s="3890"/>
      <c r="AE1054" s="3890"/>
      <c r="AF1054" s="3890"/>
      <c r="AG1054" s="1"/>
      <c r="AH1054" s="1"/>
      <c r="AI1054" s="1"/>
      <c r="AJ1054" s="1"/>
    </row>
    <row r="1055" spans="1:36" s="3" customFormat="1">
      <c r="A1055" s="1"/>
      <c r="B1055" s="1"/>
      <c r="E1055" s="3527"/>
      <c r="F1055" s="1"/>
      <c r="G1055" s="1"/>
      <c r="H1055" s="1"/>
      <c r="I1055" s="1"/>
      <c r="J1055" s="1"/>
      <c r="K1055" s="1"/>
      <c r="L1055" s="3899"/>
      <c r="M1055" s="1"/>
      <c r="N1055" s="1"/>
      <c r="O1055" s="1"/>
      <c r="P1055" s="1"/>
      <c r="Q1055" s="1"/>
      <c r="R1055" s="3899"/>
      <c r="T1055" s="1"/>
      <c r="U1055" s="3529"/>
      <c r="V1055" s="3531"/>
      <c r="W1055" s="3899"/>
      <c r="Y1055" s="1"/>
      <c r="Z1055" s="3529"/>
      <c r="AA1055" s="3531"/>
      <c r="AB1055" s="3899"/>
      <c r="AC1055" s="3890"/>
      <c r="AD1055" s="3890"/>
      <c r="AE1055" s="3890"/>
      <c r="AF1055" s="3890"/>
      <c r="AG1055" s="1"/>
      <c r="AH1055" s="1"/>
      <c r="AI1055" s="1"/>
      <c r="AJ1055" s="1"/>
    </row>
    <row r="1056" spans="1:36" s="3" customFormat="1">
      <c r="A1056" s="1"/>
      <c r="B1056" s="1"/>
      <c r="E1056" s="3527"/>
      <c r="F1056" s="1"/>
      <c r="G1056" s="1"/>
      <c r="H1056" s="1"/>
      <c r="I1056" s="1"/>
      <c r="J1056" s="1"/>
      <c r="K1056" s="1"/>
      <c r="L1056" s="3899"/>
      <c r="M1056" s="1"/>
      <c r="N1056" s="1"/>
      <c r="O1056" s="1"/>
      <c r="P1056" s="1"/>
      <c r="Q1056" s="1"/>
      <c r="R1056" s="3899"/>
      <c r="T1056" s="1"/>
      <c r="U1056" s="3529"/>
      <c r="V1056" s="3531"/>
      <c r="W1056" s="3899"/>
      <c r="Y1056" s="1"/>
      <c r="Z1056" s="3529"/>
      <c r="AA1056" s="3531"/>
      <c r="AB1056" s="3899"/>
      <c r="AC1056" s="3890"/>
      <c r="AD1056" s="3890"/>
      <c r="AE1056" s="3890"/>
      <c r="AF1056" s="3890"/>
      <c r="AG1056" s="1"/>
      <c r="AH1056" s="1"/>
      <c r="AI1056" s="1"/>
      <c r="AJ1056" s="1"/>
    </row>
    <row r="1057" spans="1:36" s="3" customFormat="1">
      <c r="A1057" s="1"/>
      <c r="B1057" s="1"/>
      <c r="E1057" s="3527"/>
      <c r="F1057" s="1"/>
      <c r="G1057" s="1"/>
      <c r="H1057" s="1"/>
      <c r="I1057" s="1"/>
      <c r="J1057" s="1"/>
      <c r="K1057" s="1"/>
      <c r="L1057" s="3899"/>
      <c r="M1057" s="1"/>
      <c r="N1057" s="1"/>
      <c r="O1057" s="1"/>
      <c r="P1057" s="1"/>
      <c r="Q1057" s="1"/>
      <c r="R1057" s="3899"/>
      <c r="T1057" s="1"/>
      <c r="U1057" s="3529"/>
      <c r="V1057" s="3531"/>
      <c r="W1057" s="3899"/>
      <c r="Y1057" s="1"/>
      <c r="Z1057" s="3529"/>
      <c r="AA1057" s="3531"/>
      <c r="AB1057" s="3899"/>
      <c r="AC1057" s="3890"/>
      <c r="AD1057" s="3890"/>
      <c r="AE1057" s="3890"/>
      <c r="AF1057" s="3890"/>
      <c r="AG1057" s="1"/>
      <c r="AH1057" s="1"/>
      <c r="AI1057" s="1"/>
      <c r="AJ1057" s="1"/>
    </row>
    <row r="1058" spans="1:36" s="3" customFormat="1">
      <c r="A1058" s="1"/>
      <c r="B1058" s="1"/>
      <c r="E1058" s="3527"/>
      <c r="F1058" s="1"/>
      <c r="G1058" s="1"/>
      <c r="H1058" s="1"/>
      <c r="I1058" s="1"/>
      <c r="J1058" s="1"/>
      <c r="K1058" s="1"/>
      <c r="L1058" s="3899"/>
      <c r="M1058" s="1"/>
      <c r="N1058" s="1"/>
      <c r="O1058" s="1"/>
      <c r="P1058" s="1"/>
      <c r="Q1058" s="1"/>
      <c r="R1058" s="3899"/>
      <c r="T1058" s="1"/>
      <c r="U1058" s="3529"/>
      <c r="V1058" s="3531"/>
      <c r="W1058" s="3899"/>
      <c r="Y1058" s="1"/>
      <c r="Z1058" s="3529"/>
      <c r="AA1058" s="3531"/>
      <c r="AB1058" s="3899"/>
      <c r="AC1058" s="3890"/>
      <c r="AD1058" s="3890"/>
      <c r="AE1058" s="3890"/>
      <c r="AF1058" s="3890"/>
      <c r="AG1058" s="1"/>
      <c r="AH1058" s="1"/>
      <c r="AI1058" s="1"/>
      <c r="AJ1058" s="1"/>
    </row>
    <row r="1059" spans="1:36" s="3" customFormat="1">
      <c r="A1059" s="1"/>
      <c r="B1059" s="1"/>
      <c r="E1059" s="3527"/>
      <c r="F1059" s="1"/>
      <c r="G1059" s="1"/>
      <c r="H1059" s="1"/>
      <c r="I1059" s="1"/>
      <c r="J1059" s="1"/>
      <c r="K1059" s="1"/>
      <c r="L1059" s="3899"/>
      <c r="M1059" s="1"/>
      <c r="N1059" s="1"/>
      <c r="O1059" s="1"/>
      <c r="P1059" s="1"/>
      <c r="Q1059" s="1"/>
      <c r="R1059" s="3899"/>
      <c r="T1059" s="1"/>
      <c r="U1059" s="3529"/>
      <c r="V1059" s="3531"/>
      <c r="W1059" s="3899"/>
      <c r="Y1059" s="1"/>
      <c r="Z1059" s="3529"/>
      <c r="AA1059" s="3531"/>
      <c r="AB1059" s="3899"/>
      <c r="AC1059" s="3890"/>
      <c r="AD1059" s="3890"/>
      <c r="AE1059" s="3890"/>
      <c r="AF1059" s="3890"/>
      <c r="AG1059" s="1"/>
      <c r="AH1059" s="1"/>
      <c r="AI1059" s="1"/>
      <c r="AJ1059" s="1"/>
    </row>
    <row r="1060" spans="1:36" s="3" customFormat="1">
      <c r="A1060" s="1"/>
      <c r="B1060" s="1"/>
      <c r="E1060" s="3527"/>
      <c r="F1060" s="1"/>
      <c r="G1060" s="1"/>
      <c r="H1060" s="1"/>
      <c r="I1060" s="1"/>
      <c r="J1060" s="1"/>
      <c r="K1060" s="1"/>
      <c r="L1060" s="3899"/>
      <c r="M1060" s="1"/>
      <c r="N1060" s="1"/>
      <c r="O1060" s="1"/>
      <c r="P1060" s="1"/>
      <c r="Q1060" s="1"/>
      <c r="R1060" s="3899"/>
      <c r="T1060" s="1"/>
      <c r="U1060" s="3529"/>
      <c r="V1060" s="3531"/>
      <c r="W1060" s="3899"/>
      <c r="Y1060" s="1"/>
      <c r="Z1060" s="3529"/>
      <c r="AA1060" s="3531"/>
      <c r="AB1060" s="3899"/>
      <c r="AC1060" s="3890"/>
      <c r="AD1060" s="3890"/>
      <c r="AE1060" s="3890"/>
      <c r="AF1060" s="3890"/>
      <c r="AG1060" s="1"/>
      <c r="AH1060" s="1"/>
      <c r="AI1060" s="1"/>
      <c r="AJ1060" s="1"/>
    </row>
    <row r="1061" spans="1:36" s="3" customFormat="1">
      <c r="A1061" s="1"/>
      <c r="B1061" s="1"/>
      <c r="E1061" s="3527"/>
      <c r="F1061" s="1"/>
      <c r="G1061" s="1"/>
      <c r="H1061" s="1"/>
      <c r="I1061" s="1"/>
      <c r="J1061" s="1"/>
      <c r="K1061" s="1"/>
      <c r="L1061" s="3899"/>
      <c r="M1061" s="1"/>
      <c r="N1061" s="1"/>
      <c r="O1061" s="1"/>
      <c r="P1061" s="1"/>
      <c r="Q1061" s="1"/>
      <c r="R1061" s="3899"/>
      <c r="T1061" s="1"/>
      <c r="U1061" s="3529"/>
      <c r="V1061" s="3531"/>
      <c r="W1061" s="3899"/>
      <c r="Y1061" s="1"/>
      <c r="Z1061" s="3529"/>
      <c r="AA1061" s="3531"/>
      <c r="AB1061" s="3899"/>
      <c r="AC1061" s="3890"/>
      <c r="AD1061" s="3890"/>
      <c r="AE1061" s="3890"/>
      <c r="AF1061" s="3890"/>
      <c r="AG1061" s="1"/>
      <c r="AH1061" s="1"/>
      <c r="AI1061" s="1"/>
      <c r="AJ1061" s="1"/>
    </row>
    <row r="1062" spans="1:36" s="3" customFormat="1">
      <c r="A1062" s="1"/>
      <c r="B1062" s="1"/>
      <c r="E1062" s="3527"/>
      <c r="F1062" s="1"/>
      <c r="G1062" s="1"/>
      <c r="H1062" s="1"/>
      <c r="I1062" s="1"/>
      <c r="J1062" s="1"/>
      <c r="K1062" s="1"/>
      <c r="L1062" s="3899"/>
      <c r="M1062" s="1"/>
      <c r="N1062" s="1"/>
      <c r="O1062" s="1"/>
      <c r="P1062" s="1"/>
      <c r="Q1062" s="1"/>
      <c r="R1062" s="3899"/>
      <c r="T1062" s="1"/>
      <c r="U1062" s="3529"/>
      <c r="V1062" s="3531"/>
      <c r="W1062" s="3899"/>
      <c r="Y1062" s="1"/>
      <c r="Z1062" s="3529"/>
      <c r="AA1062" s="3531"/>
      <c r="AB1062" s="3899"/>
      <c r="AC1062" s="3890"/>
      <c r="AD1062" s="3890"/>
      <c r="AE1062" s="3890"/>
      <c r="AF1062" s="3890"/>
      <c r="AG1062" s="1"/>
      <c r="AH1062" s="1"/>
      <c r="AI1062" s="1"/>
      <c r="AJ1062" s="1"/>
    </row>
    <row r="1063" spans="1:36" s="3" customFormat="1">
      <c r="A1063" s="1"/>
      <c r="B1063" s="1"/>
      <c r="E1063" s="3527"/>
      <c r="F1063" s="1"/>
      <c r="G1063" s="1"/>
      <c r="H1063" s="1"/>
      <c r="I1063" s="1"/>
      <c r="J1063" s="1"/>
      <c r="K1063" s="1"/>
      <c r="L1063" s="3899"/>
      <c r="M1063" s="1"/>
      <c r="N1063" s="1"/>
      <c r="O1063" s="1"/>
      <c r="P1063" s="1"/>
      <c r="Q1063" s="1"/>
      <c r="R1063" s="3899"/>
      <c r="T1063" s="1"/>
      <c r="U1063" s="3529"/>
      <c r="V1063" s="3531"/>
      <c r="W1063" s="3899"/>
      <c r="Y1063" s="1"/>
      <c r="Z1063" s="3529"/>
      <c r="AA1063" s="3531"/>
      <c r="AB1063" s="3899"/>
      <c r="AC1063" s="3890"/>
      <c r="AD1063" s="3890"/>
      <c r="AE1063" s="3890"/>
      <c r="AF1063" s="3890"/>
      <c r="AG1063" s="1"/>
      <c r="AH1063" s="1"/>
      <c r="AI1063" s="1"/>
      <c r="AJ1063" s="1"/>
    </row>
    <row r="1064" spans="1:36" s="3" customFormat="1">
      <c r="A1064" s="1"/>
      <c r="B1064" s="1"/>
      <c r="E1064" s="3527"/>
      <c r="F1064" s="1"/>
      <c r="G1064" s="1"/>
      <c r="H1064" s="1"/>
      <c r="I1064" s="1"/>
      <c r="J1064" s="1"/>
      <c r="K1064" s="1"/>
      <c r="L1064" s="3899"/>
      <c r="M1064" s="1"/>
      <c r="N1064" s="1"/>
      <c r="O1064" s="1"/>
      <c r="P1064" s="1"/>
      <c r="Q1064" s="1"/>
      <c r="R1064" s="3899"/>
      <c r="T1064" s="1"/>
      <c r="U1064" s="3529"/>
      <c r="V1064" s="3531"/>
      <c r="W1064" s="3899"/>
      <c r="Y1064" s="1"/>
      <c r="Z1064" s="3529"/>
      <c r="AA1064" s="3531"/>
      <c r="AB1064" s="3899"/>
      <c r="AC1064" s="3890"/>
      <c r="AD1064" s="3890"/>
      <c r="AE1064" s="3890"/>
      <c r="AF1064" s="3890"/>
      <c r="AG1064" s="1"/>
      <c r="AH1064" s="1"/>
      <c r="AI1064" s="1"/>
      <c r="AJ1064" s="1"/>
    </row>
    <row r="1065" spans="1:36" s="3" customFormat="1">
      <c r="A1065" s="1"/>
      <c r="B1065" s="1"/>
      <c r="E1065" s="3527"/>
      <c r="F1065" s="1"/>
      <c r="G1065" s="1"/>
      <c r="H1065" s="1"/>
      <c r="I1065" s="1"/>
      <c r="J1065" s="1"/>
      <c r="K1065" s="1"/>
      <c r="L1065" s="3899"/>
      <c r="M1065" s="1"/>
      <c r="N1065" s="1"/>
      <c r="O1065" s="1"/>
      <c r="P1065" s="1"/>
      <c r="Q1065" s="1"/>
      <c r="R1065" s="3899"/>
      <c r="T1065" s="1"/>
      <c r="U1065" s="3529"/>
      <c r="V1065" s="3531"/>
      <c r="W1065" s="3899"/>
      <c r="Y1065" s="1"/>
      <c r="Z1065" s="3529"/>
      <c r="AA1065" s="3531"/>
      <c r="AB1065" s="3899"/>
      <c r="AC1065" s="3890"/>
      <c r="AD1065" s="3890"/>
      <c r="AE1065" s="3890"/>
      <c r="AF1065" s="3890"/>
      <c r="AG1065" s="1"/>
      <c r="AH1065" s="1"/>
      <c r="AI1065" s="1"/>
      <c r="AJ1065" s="1"/>
    </row>
    <row r="1066" spans="1:36" s="3" customFormat="1">
      <c r="A1066" s="1"/>
      <c r="B1066" s="1"/>
      <c r="E1066" s="3527"/>
      <c r="F1066" s="1"/>
      <c r="G1066" s="1"/>
      <c r="H1066" s="1"/>
      <c r="I1066" s="1"/>
      <c r="J1066" s="1"/>
      <c r="K1066" s="1"/>
      <c r="L1066" s="3899"/>
      <c r="M1066" s="1"/>
      <c r="N1066" s="1"/>
      <c r="O1066" s="1"/>
      <c r="P1066" s="1"/>
      <c r="Q1066" s="1"/>
      <c r="R1066" s="3899"/>
      <c r="T1066" s="1"/>
      <c r="U1066" s="3529"/>
      <c r="V1066" s="3531"/>
      <c r="W1066" s="3899"/>
      <c r="Y1066" s="1"/>
      <c r="Z1066" s="3529"/>
      <c r="AA1066" s="3531"/>
      <c r="AB1066" s="3899"/>
      <c r="AC1066" s="3890"/>
      <c r="AD1066" s="3890"/>
      <c r="AE1066" s="3890"/>
      <c r="AF1066" s="3890"/>
      <c r="AG1066" s="1"/>
      <c r="AH1066" s="1"/>
      <c r="AI1066" s="1"/>
      <c r="AJ1066" s="1"/>
    </row>
    <row r="1067" spans="1:36" s="3" customFormat="1">
      <c r="A1067" s="1"/>
      <c r="B1067" s="1"/>
      <c r="E1067" s="3527"/>
      <c r="F1067" s="1"/>
      <c r="G1067" s="1"/>
      <c r="H1067" s="1"/>
      <c r="I1067" s="1"/>
      <c r="J1067" s="1"/>
      <c r="K1067" s="1"/>
      <c r="L1067" s="3899"/>
      <c r="M1067" s="1"/>
      <c r="N1067" s="1"/>
      <c r="O1067" s="1"/>
      <c r="P1067" s="1"/>
      <c r="Q1067" s="1"/>
      <c r="R1067" s="3899"/>
      <c r="T1067" s="1"/>
      <c r="U1067" s="3529"/>
      <c r="V1067" s="3531"/>
      <c r="W1067" s="3899"/>
      <c r="Y1067" s="1"/>
      <c r="Z1067" s="3529"/>
      <c r="AA1067" s="3531"/>
      <c r="AB1067" s="3899"/>
      <c r="AC1067" s="3890"/>
      <c r="AD1067" s="3890"/>
      <c r="AE1067" s="3890"/>
      <c r="AF1067" s="3890"/>
      <c r="AG1067" s="1"/>
      <c r="AH1067" s="1"/>
      <c r="AI1067" s="1"/>
      <c r="AJ1067" s="1"/>
    </row>
    <row r="1068" spans="1:36" s="3" customFormat="1">
      <c r="A1068" s="1"/>
      <c r="B1068" s="1"/>
      <c r="E1068" s="3527"/>
      <c r="F1068" s="1"/>
      <c r="G1068" s="1"/>
      <c r="H1068" s="1"/>
      <c r="I1068" s="1"/>
      <c r="J1068" s="1"/>
      <c r="K1068" s="1"/>
      <c r="L1068" s="3899"/>
      <c r="M1068" s="1"/>
      <c r="N1068" s="1"/>
      <c r="O1068" s="1"/>
      <c r="P1068" s="1"/>
      <c r="Q1068" s="1"/>
      <c r="R1068" s="3899"/>
      <c r="T1068" s="1"/>
      <c r="U1068" s="3529"/>
      <c r="V1068" s="3531"/>
      <c r="W1068" s="3899"/>
      <c r="Y1068" s="1"/>
      <c r="Z1068" s="3529"/>
      <c r="AA1068" s="3531"/>
      <c r="AB1068" s="3899"/>
      <c r="AC1068" s="3890"/>
      <c r="AD1068" s="3890"/>
      <c r="AE1068" s="3890"/>
      <c r="AF1068" s="3890"/>
      <c r="AG1068" s="1"/>
      <c r="AH1068" s="1"/>
      <c r="AI1068" s="1"/>
      <c r="AJ1068" s="1"/>
    </row>
    <row r="1069" spans="1:36" s="3" customFormat="1">
      <c r="A1069" s="1"/>
      <c r="B1069" s="1"/>
      <c r="E1069" s="3527"/>
      <c r="F1069" s="1"/>
      <c r="G1069" s="1"/>
      <c r="H1069" s="1"/>
      <c r="I1069" s="1"/>
      <c r="J1069" s="1"/>
      <c r="K1069" s="1"/>
      <c r="L1069" s="3899"/>
      <c r="M1069" s="1"/>
      <c r="N1069" s="1"/>
      <c r="O1069" s="1"/>
      <c r="P1069" s="1"/>
      <c r="Q1069" s="1"/>
      <c r="R1069" s="3899"/>
      <c r="T1069" s="1"/>
      <c r="U1069" s="3529"/>
      <c r="V1069" s="3531"/>
      <c r="W1069" s="3899"/>
      <c r="Y1069" s="1"/>
      <c r="Z1069" s="3529"/>
      <c r="AA1069" s="3531"/>
      <c r="AB1069" s="3899"/>
      <c r="AC1069" s="3890"/>
      <c r="AD1069" s="3890"/>
      <c r="AE1069" s="3890"/>
      <c r="AF1069" s="3890"/>
      <c r="AG1069" s="1"/>
      <c r="AH1069" s="1"/>
      <c r="AI1069" s="1"/>
      <c r="AJ1069" s="1"/>
    </row>
    <row r="1070" spans="1:36" s="3" customFormat="1">
      <c r="A1070" s="1"/>
      <c r="B1070" s="1"/>
      <c r="E1070" s="3527"/>
      <c r="F1070" s="1"/>
      <c r="G1070" s="1"/>
      <c r="H1070" s="1"/>
      <c r="I1070" s="1"/>
      <c r="J1070" s="1"/>
      <c r="K1070" s="1"/>
      <c r="L1070" s="3899"/>
      <c r="M1070" s="1"/>
      <c r="N1070" s="1"/>
      <c r="O1070" s="1"/>
      <c r="P1070" s="1"/>
      <c r="Q1070" s="1"/>
      <c r="R1070" s="3899"/>
      <c r="T1070" s="1"/>
      <c r="U1070" s="3529"/>
      <c r="V1070" s="3531"/>
      <c r="W1070" s="3899"/>
      <c r="Y1070" s="1"/>
      <c r="Z1070" s="3529"/>
      <c r="AA1070" s="3531"/>
      <c r="AB1070" s="3899"/>
      <c r="AC1070" s="3890"/>
      <c r="AD1070" s="3890"/>
      <c r="AE1070" s="3890"/>
      <c r="AF1070" s="3890"/>
      <c r="AG1070" s="1"/>
      <c r="AH1070" s="1"/>
      <c r="AI1070" s="1"/>
      <c r="AJ1070" s="1"/>
    </row>
    <row r="1071" spans="1:36" s="3" customFormat="1">
      <c r="A1071" s="1"/>
      <c r="B1071" s="1"/>
      <c r="E1071" s="3527"/>
      <c r="F1071" s="1"/>
      <c r="G1071" s="1"/>
      <c r="H1071" s="1"/>
      <c r="I1071" s="1"/>
      <c r="J1071" s="1"/>
      <c r="K1071" s="1"/>
      <c r="L1071" s="3899"/>
      <c r="M1071" s="1"/>
      <c r="N1071" s="1"/>
      <c r="O1071" s="1"/>
      <c r="P1071" s="1"/>
      <c r="Q1071" s="1"/>
      <c r="R1071" s="3899"/>
      <c r="T1071" s="1"/>
      <c r="U1071" s="3529"/>
      <c r="V1071" s="3531"/>
      <c r="W1071" s="3899"/>
      <c r="Y1071" s="1"/>
      <c r="Z1071" s="3529"/>
      <c r="AA1071" s="3531"/>
      <c r="AB1071" s="3899"/>
      <c r="AC1071" s="3890"/>
      <c r="AD1071" s="3890"/>
      <c r="AE1071" s="3890"/>
      <c r="AF1071" s="3890"/>
      <c r="AG1071" s="1"/>
      <c r="AH1071" s="1"/>
      <c r="AI1071" s="1"/>
      <c r="AJ1071" s="1"/>
    </row>
    <row r="1072" spans="1:36" s="3" customFormat="1">
      <c r="A1072" s="1"/>
      <c r="B1072" s="1"/>
      <c r="E1072" s="3527"/>
      <c r="F1072" s="1"/>
      <c r="G1072" s="1"/>
      <c r="H1072" s="1"/>
      <c r="I1072" s="1"/>
      <c r="J1072" s="1"/>
      <c r="K1072" s="1"/>
      <c r="L1072" s="3899"/>
      <c r="M1072" s="1"/>
      <c r="N1072" s="1"/>
      <c r="O1072" s="1"/>
      <c r="P1072" s="1"/>
      <c r="Q1072" s="1"/>
      <c r="R1072" s="3899"/>
      <c r="T1072" s="1"/>
      <c r="U1072" s="3529"/>
      <c r="V1072" s="3531"/>
      <c r="W1072" s="3899"/>
      <c r="Y1072" s="1"/>
      <c r="Z1072" s="3529"/>
      <c r="AA1072" s="3531"/>
      <c r="AB1072" s="3899"/>
      <c r="AC1072" s="3890"/>
      <c r="AD1072" s="3890"/>
      <c r="AE1072" s="3890"/>
      <c r="AF1072" s="3890"/>
      <c r="AG1072" s="1"/>
      <c r="AH1072" s="1"/>
      <c r="AI1072" s="1"/>
      <c r="AJ1072" s="1"/>
    </row>
    <row r="1073" spans="1:36" s="3" customFormat="1">
      <c r="A1073" s="1"/>
      <c r="B1073" s="1"/>
      <c r="E1073" s="3527"/>
      <c r="F1073" s="1"/>
      <c r="G1073" s="1"/>
      <c r="H1073" s="1"/>
      <c r="I1073" s="1"/>
      <c r="J1073" s="1"/>
      <c r="K1073" s="1"/>
      <c r="L1073" s="3899"/>
      <c r="M1073" s="1"/>
      <c r="N1073" s="1"/>
      <c r="O1073" s="1"/>
      <c r="P1073" s="1"/>
      <c r="Q1073" s="1"/>
      <c r="R1073" s="3899"/>
      <c r="T1073" s="1"/>
      <c r="U1073" s="3529"/>
      <c r="V1073" s="3531"/>
      <c r="W1073" s="3899"/>
      <c r="Y1073" s="1"/>
      <c r="Z1073" s="3529"/>
      <c r="AA1073" s="3531"/>
      <c r="AB1073" s="3899"/>
      <c r="AC1073" s="3890"/>
      <c r="AD1073" s="3890"/>
      <c r="AE1073" s="3890"/>
      <c r="AF1073" s="3890"/>
      <c r="AG1073" s="1"/>
      <c r="AH1073" s="1"/>
      <c r="AI1073" s="1"/>
      <c r="AJ1073" s="1"/>
    </row>
    <row r="1074" spans="1:36" s="3" customFormat="1">
      <c r="A1074" s="1"/>
      <c r="B1074" s="1"/>
      <c r="E1074" s="3527"/>
      <c r="F1074" s="1"/>
      <c r="G1074" s="1"/>
      <c r="H1074" s="1"/>
      <c r="I1074" s="1"/>
      <c r="J1074" s="1"/>
      <c r="K1074" s="1"/>
      <c r="L1074" s="3899"/>
      <c r="M1074" s="1"/>
      <c r="N1074" s="1"/>
      <c r="O1074" s="1"/>
      <c r="P1074" s="1"/>
      <c r="Q1074" s="1"/>
      <c r="R1074" s="3899"/>
      <c r="T1074" s="1"/>
      <c r="U1074" s="3529"/>
      <c r="V1074" s="3531"/>
      <c r="W1074" s="3899"/>
      <c r="Y1074" s="1"/>
      <c r="Z1074" s="3529"/>
      <c r="AA1074" s="3531"/>
      <c r="AB1074" s="3899"/>
      <c r="AC1074" s="3890"/>
      <c r="AD1074" s="3890"/>
      <c r="AE1074" s="3890"/>
      <c r="AF1074" s="3890"/>
      <c r="AG1074" s="1"/>
      <c r="AH1074" s="1"/>
      <c r="AI1074" s="1"/>
      <c r="AJ1074" s="1"/>
    </row>
    <row r="1075" spans="1:36" s="3" customFormat="1">
      <c r="A1075" s="1"/>
      <c r="B1075" s="1"/>
      <c r="E1075" s="3527"/>
      <c r="F1075" s="1"/>
      <c r="G1075" s="1"/>
      <c r="H1075" s="1"/>
      <c r="I1075" s="1"/>
      <c r="J1075" s="1"/>
      <c r="K1075" s="1"/>
      <c r="L1075" s="3899"/>
      <c r="M1075" s="1"/>
      <c r="N1075" s="1"/>
      <c r="O1075" s="1"/>
      <c r="P1075" s="1"/>
      <c r="Q1075" s="1"/>
      <c r="R1075" s="3899"/>
      <c r="T1075" s="1"/>
      <c r="U1075" s="3529"/>
      <c r="V1075" s="3531"/>
      <c r="W1075" s="3899"/>
      <c r="Y1075" s="1"/>
      <c r="Z1075" s="3529"/>
      <c r="AA1075" s="3531"/>
      <c r="AB1075" s="3899"/>
      <c r="AC1075" s="3890"/>
      <c r="AD1075" s="3890"/>
      <c r="AE1075" s="3890"/>
      <c r="AF1075" s="3890"/>
      <c r="AG1075" s="1"/>
      <c r="AH1075" s="1"/>
      <c r="AI1075" s="1"/>
      <c r="AJ1075" s="1"/>
    </row>
    <row r="1076" spans="1:36" s="3" customFormat="1">
      <c r="A1076" s="1"/>
      <c r="B1076" s="1"/>
      <c r="E1076" s="3527"/>
      <c r="F1076" s="1"/>
      <c r="G1076" s="1"/>
      <c r="H1076" s="1"/>
      <c r="I1076" s="1"/>
      <c r="J1076" s="1"/>
      <c r="K1076" s="1"/>
      <c r="L1076" s="3899"/>
      <c r="M1076" s="1"/>
      <c r="N1076" s="1"/>
      <c r="O1076" s="1"/>
      <c r="P1076" s="1"/>
      <c r="Q1076" s="1"/>
      <c r="R1076" s="3899"/>
      <c r="T1076" s="1"/>
      <c r="U1076" s="3529"/>
      <c r="V1076" s="3531"/>
      <c r="W1076" s="3899"/>
      <c r="Y1076" s="1"/>
      <c r="Z1076" s="3529"/>
      <c r="AA1076" s="3531"/>
      <c r="AB1076" s="3899"/>
      <c r="AC1076" s="3890"/>
      <c r="AD1076" s="3890"/>
      <c r="AE1076" s="3890"/>
      <c r="AF1076" s="3890"/>
      <c r="AG1076" s="1"/>
      <c r="AH1076" s="1"/>
      <c r="AI1076" s="1"/>
      <c r="AJ1076" s="1"/>
    </row>
    <row r="1077" spans="1:36" s="3" customFormat="1">
      <c r="A1077" s="1"/>
      <c r="B1077" s="1"/>
      <c r="E1077" s="3527"/>
      <c r="F1077" s="1"/>
      <c r="G1077" s="1"/>
      <c r="H1077" s="1"/>
      <c r="I1077" s="1"/>
      <c r="J1077" s="1"/>
      <c r="K1077" s="1"/>
      <c r="L1077" s="3899"/>
      <c r="M1077" s="1"/>
      <c r="N1077" s="1"/>
      <c r="O1077" s="1"/>
      <c r="P1077" s="1"/>
      <c r="Q1077" s="1"/>
      <c r="R1077" s="3899"/>
      <c r="T1077" s="1"/>
      <c r="U1077" s="3529"/>
      <c r="V1077" s="3531"/>
      <c r="W1077" s="3899"/>
      <c r="Y1077" s="1"/>
      <c r="Z1077" s="3529"/>
      <c r="AA1077" s="3531"/>
      <c r="AB1077" s="3899"/>
      <c r="AC1077" s="3890"/>
      <c r="AD1077" s="3890"/>
      <c r="AE1077" s="3890"/>
      <c r="AF1077" s="3890"/>
      <c r="AG1077" s="1"/>
      <c r="AH1077" s="1"/>
      <c r="AI1077" s="1"/>
      <c r="AJ1077" s="1"/>
    </row>
    <row r="1078" spans="1:36" s="3" customFormat="1">
      <c r="A1078" s="1"/>
      <c r="B1078" s="1"/>
      <c r="E1078" s="3527"/>
      <c r="F1078" s="1"/>
      <c r="G1078" s="1"/>
      <c r="H1078" s="1"/>
      <c r="I1078" s="1"/>
      <c r="J1078" s="1"/>
      <c r="K1078" s="1"/>
      <c r="L1078" s="3899"/>
      <c r="M1078" s="1"/>
      <c r="N1078" s="1"/>
      <c r="O1078" s="1"/>
      <c r="P1078" s="1"/>
      <c r="Q1078" s="1"/>
      <c r="R1078" s="3899"/>
      <c r="T1078" s="1"/>
      <c r="U1078" s="3529"/>
      <c r="V1078" s="3531"/>
      <c r="W1078" s="3899"/>
      <c r="Y1078" s="1"/>
      <c r="Z1078" s="3529"/>
      <c r="AA1078" s="3531"/>
      <c r="AB1078" s="3899"/>
      <c r="AC1078" s="3890"/>
      <c r="AD1078" s="3890"/>
      <c r="AE1078" s="3890"/>
      <c r="AF1078" s="3890"/>
      <c r="AG1078" s="1"/>
      <c r="AH1078" s="1"/>
      <c r="AI1078" s="1"/>
      <c r="AJ1078" s="1"/>
    </row>
    <row r="1079" spans="1:36" s="3" customFormat="1">
      <c r="A1079" s="1"/>
      <c r="B1079" s="1"/>
      <c r="E1079" s="3527"/>
      <c r="F1079" s="1"/>
      <c r="G1079" s="1"/>
      <c r="H1079" s="1"/>
      <c r="I1079" s="1"/>
      <c r="J1079" s="1"/>
      <c r="K1079" s="1"/>
      <c r="L1079" s="3899"/>
      <c r="M1079" s="1"/>
      <c r="N1079" s="1"/>
      <c r="O1079" s="1"/>
      <c r="P1079" s="1"/>
      <c r="Q1079" s="1"/>
      <c r="R1079" s="3899"/>
      <c r="T1079" s="1"/>
      <c r="U1079" s="3529"/>
      <c r="V1079" s="3531"/>
      <c r="W1079" s="3899"/>
      <c r="Y1079" s="1"/>
      <c r="Z1079" s="3529"/>
      <c r="AA1079" s="3531"/>
      <c r="AB1079" s="3899"/>
      <c r="AC1079" s="3890"/>
      <c r="AD1079" s="3890"/>
      <c r="AE1079" s="3890"/>
      <c r="AF1079" s="3890"/>
      <c r="AG1079" s="1"/>
      <c r="AH1079" s="1"/>
      <c r="AI1079" s="1"/>
      <c r="AJ1079" s="1"/>
    </row>
    <row r="1080" spans="1:36" s="3" customFormat="1">
      <c r="A1080" s="1"/>
      <c r="B1080" s="1"/>
      <c r="E1080" s="3527"/>
      <c r="F1080" s="1"/>
      <c r="G1080" s="1"/>
      <c r="H1080" s="1"/>
      <c r="I1080" s="1"/>
      <c r="J1080" s="1"/>
      <c r="K1080" s="1"/>
      <c r="L1080" s="3899"/>
      <c r="M1080" s="1"/>
      <c r="N1080" s="1"/>
      <c r="O1080" s="1"/>
      <c r="P1080" s="1"/>
      <c r="Q1080" s="1"/>
      <c r="R1080" s="3899"/>
      <c r="T1080" s="1"/>
      <c r="U1080" s="3529"/>
      <c r="V1080" s="3531"/>
      <c r="W1080" s="3899"/>
      <c r="Y1080" s="1"/>
      <c r="Z1080" s="3529"/>
      <c r="AA1080" s="3531"/>
      <c r="AB1080" s="3899"/>
      <c r="AC1080" s="3890"/>
      <c r="AD1080" s="3890"/>
      <c r="AE1080" s="3890"/>
      <c r="AF1080" s="3890"/>
      <c r="AG1080" s="1"/>
      <c r="AH1080" s="1"/>
      <c r="AI1080" s="1"/>
      <c r="AJ1080" s="1"/>
    </row>
    <row r="1081" spans="1:36" s="3" customFormat="1">
      <c r="A1081" s="1"/>
      <c r="B1081" s="1"/>
      <c r="E1081" s="3527"/>
      <c r="F1081" s="1"/>
      <c r="G1081" s="1"/>
      <c r="H1081" s="1"/>
      <c r="I1081" s="1"/>
      <c r="J1081" s="1"/>
      <c r="K1081" s="1"/>
      <c r="L1081" s="3899"/>
      <c r="M1081" s="1"/>
      <c r="N1081" s="1"/>
      <c r="O1081" s="1"/>
      <c r="P1081" s="1"/>
      <c r="Q1081" s="1"/>
      <c r="R1081" s="3899"/>
      <c r="T1081" s="1"/>
      <c r="U1081" s="3529"/>
      <c r="V1081" s="3531"/>
      <c r="W1081" s="3899"/>
      <c r="Y1081" s="1"/>
      <c r="Z1081" s="3529"/>
      <c r="AA1081" s="3531"/>
      <c r="AB1081" s="3899"/>
      <c r="AC1081" s="3890"/>
      <c r="AD1081" s="3890"/>
      <c r="AE1081" s="3890"/>
      <c r="AF1081" s="3890"/>
      <c r="AG1081" s="1"/>
      <c r="AH1081" s="1"/>
      <c r="AI1081" s="1"/>
      <c r="AJ1081" s="1"/>
    </row>
    <row r="1082" spans="1:36" s="3" customFormat="1">
      <c r="A1082" s="1"/>
      <c r="B1082" s="1"/>
      <c r="E1082" s="3527"/>
      <c r="F1082" s="1"/>
      <c r="G1082" s="1"/>
      <c r="H1082" s="1"/>
      <c r="I1082" s="1"/>
      <c r="J1082" s="1"/>
      <c r="K1082" s="1"/>
      <c r="L1082" s="3899"/>
      <c r="M1082" s="1"/>
      <c r="N1082" s="1"/>
      <c r="O1082" s="1"/>
      <c r="P1082" s="1"/>
      <c r="Q1082" s="1"/>
      <c r="R1082" s="3899"/>
      <c r="T1082" s="1"/>
      <c r="U1082" s="3529"/>
      <c r="V1082" s="3531"/>
      <c r="W1082" s="3899"/>
      <c r="Y1082" s="1"/>
      <c r="Z1082" s="3529"/>
      <c r="AA1082" s="3531"/>
      <c r="AB1082" s="3899"/>
      <c r="AC1082" s="3890"/>
      <c r="AD1082" s="3890"/>
      <c r="AE1082" s="3890"/>
      <c r="AF1082" s="3890"/>
      <c r="AG1082" s="1"/>
      <c r="AH1082" s="1"/>
      <c r="AI1082" s="1"/>
      <c r="AJ1082" s="1"/>
    </row>
    <row r="1083" spans="1:36" s="3" customFormat="1">
      <c r="A1083" s="1"/>
      <c r="B1083" s="1"/>
      <c r="E1083" s="3527"/>
      <c r="F1083" s="1"/>
      <c r="G1083" s="1"/>
      <c r="H1083" s="1"/>
      <c r="I1083" s="1"/>
      <c r="J1083" s="1"/>
      <c r="K1083" s="1"/>
      <c r="L1083" s="3899"/>
      <c r="M1083" s="1"/>
      <c r="N1083" s="1"/>
      <c r="O1083" s="1"/>
      <c r="P1083" s="1"/>
      <c r="Q1083" s="1"/>
      <c r="R1083" s="3899"/>
      <c r="T1083" s="1"/>
      <c r="U1083" s="3529"/>
      <c r="V1083" s="3531"/>
      <c r="W1083" s="3899"/>
      <c r="Y1083" s="1"/>
      <c r="Z1083" s="3529"/>
      <c r="AA1083" s="3531"/>
      <c r="AB1083" s="3899"/>
      <c r="AC1083" s="3890"/>
      <c r="AD1083" s="3890"/>
      <c r="AE1083" s="3890"/>
      <c r="AF1083" s="3890"/>
      <c r="AG1083" s="1"/>
      <c r="AH1083" s="1"/>
      <c r="AI1083" s="1"/>
      <c r="AJ1083" s="1"/>
    </row>
    <row r="1084" spans="1:36" s="3" customFormat="1">
      <c r="A1084" s="1"/>
      <c r="B1084" s="1"/>
      <c r="E1084" s="3527"/>
      <c r="F1084" s="1"/>
      <c r="G1084" s="1"/>
      <c r="H1084" s="1"/>
      <c r="I1084" s="1"/>
      <c r="J1084" s="1"/>
      <c r="K1084" s="1"/>
      <c r="L1084" s="3899"/>
      <c r="M1084" s="1"/>
      <c r="N1084" s="1"/>
      <c r="O1084" s="1"/>
      <c r="P1084" s="1"/>
      <c r="Q1084" s="1"/>
      <c r="R1084" s="3899"/>
      <c r="T1084" s="1"/>
      <c r="U1084" s="3529"/>
      <c r="V1084" s="3531"/>
      <c r="W1084" s="3899"/>
      <c r="Y1084" s="1"/>
      <c r="Z1084" s="3529"/>
      <c r="AA1084" s="3531"/>
      <c r="AB1084" s="3899"/>
      <c r="AC1084" s="3890"/>
      <c r="AD1084" s="3890"/>
      <c r="AE1084" s="3890"/>
      <c r="AF1084" s="3890"/>
      <c r="AG1084" s="1"/>
      <c r="AH1084" s="1"/>
      <c r="AI1084" s="1"/>
      <c r="AJ1084" s="1"/>
    </row>
    <row r="1085" spans="1:36" s="3" customFormat="1">
      <c r="A1085" s="1"/>
      <c r="B1085" s="1"/>
      <c r="E1085" s="3527"/>
      <c r="F1085" s="1"/>
      <c r="G1085" s="1"/>
      <c r="H1085" s="1"/>
      <c r="I1085" s="1"/>
      <c r="J1085" s="1"/>
      <c r="K1085" s="1"/>
      <c r="L1085" s="3899"/>
      <c r="M1085" s="1"/>
      <c r="N1085" s="1"/>
      <c r="O1085" s="1"/>
      <c r="P1085" s="1"/>
      <c r="Q1085" s="1"/>
      <c r="R1085" s="3899"/>
      <c r="T1085" s="1"/>
      <c r="U1085" s="3529"/>
      <c r="V1085" s="3531"/>
      <c r="W1085" s="3899"/>
      <c r="Y1085" s="1"/>
      <c r="Z1085" s="3529"/>
      <c r="AA1085" s="3531"/>
      <c r="AB1085" s="3899"/>
      <c r="AC1085" s="3890"/>
      <c r="AD1085" s="3890"/>
      <c r="AE1085" s="3890"/>
      <c r="AF1085" s="3890"/>
      <c r="AG1085" s="1"/>
      <c r="AH1085" s="1"/>
      <c r="AI1085" s="1"/>
      <c r="AJ1085" s="1"/>
    </row>
    <row r="1086" spans="1:36" s="3" customFormat="1">
      <c r="A1086" s="1"/>
      <c r="B1086" s="1"/>
      <c r="E1086" s="3527"/>
      <c r="F1086" s="1"/>
      <c r="G1086" s="1"/>
      <c r="H1086" s="1"/>
      <c r="I1086" s="1"/>
      <c r="J1086" s="1"/>
      <c r="K1086" s="1"/>
      <c r="L1086" s="3899"/>
      <c r="M1086" s="1"/>
      <c r="N1086" s="1"/>
      <c r="O1086" s="1"/>
      <c r="P1086" s="1"/>
      <c r="Q1086" s="1"/>
      <c r="R1086" s="3899"/>
      <c r="T1086" s="1"/>
      <c r="U1086" s="3529"/>
      <c r="V1086" s="3531"/>
      <c r="W1086" s="3899"/>
      <c r="Y1086" s="1"/>
      <c r="Z1086" s="3529"/>
      <c r="AA1086" s="3531"/>
      <c r="AB1086" s="3899"/>
      <c r="AC1086" s="3890"/>
      <c r="AD1086" s="3890"/>
      <c r="AE1086" s="3890"/>
      <c r="AF1086" s="3890"/>
      <c r="AG1086" s="1"/>
      <c r="AH1086" s="1"/>
      <c r="AI1086" s="1"/>
      <c r="AJ1086" s="1"/>
    </row>
    <row r="1087" spans="1:36" s="3" customFormat="1">
      <c r="A1087" s="1"/>
      <c r="B1087" s="1"/>
      <c r="E1087" s="3527"/>
      <c r="F1087" s="1"/>
      <c r="G1087" s="1"/>
      <c r="H1087" s="1"/>
      <c r="I1087" s="1"/>
      <c r="J1087" s="1"/>
      <c r="K1087" s="1"/>
      <c r="L1087" s="3899"/>
      <c r="M1087" s="1"/>
      <c r="N1087" s="1"/>
      <c r="O1087" s="1"/>
      <c r="P1087" s="1"/>
      <c r="Q1087" s="1"/>
      <c r="R1087" s="3899"/>
      <c r="T1087" s="1"/>
      <c r="U1087" s="3529"/>
      <c r="V1087" s="3531"/>
      <c r="W1087" s="3899"/>
      <c r="Y1087" s="1"/>
      <c r="Z1087" s="3529"/>
      <c r="AA1087" s="3531"/>
      <c r="AB1087" s="3899"/>
      <c r="AC1087" s="3890"/>
      <c r="AD1087" s="3890"/>
      <c r="AE1087" s="3890"/>
      <c r="AF1087" s="3890"/>
      <c r="AG1087" s="1"/>
      <c r="AH1087" s="1"/>
      <c r="AI1087" s="1"/>
      <c r="AJ1087" s="1"/>
    </row>
    <row r="1088" spans="1:36" s="3" customFormat="1">
      <c r="A1088" s="1"/>
      <c r="B1088" s="1"/>
      <c r="E1088" s="3527"/>
      <c r="F1088" s="1"/>
      <c r="G1088" s="1"/>
      <c r="H1088" s="1"/>
      <c r="I1088" s="1"/>
      <c r="J1088" s="1"/>
      <c r="K1088" s="1"/>
      <c r="L1088" s="3899"/>
      <c r="M1088" s="1"/>
      <c r="N1088" s="1"/>
      <c r="O1088" s="1"/>
      <c r="P1088" s="1"/>
      <c r="Q1088" s="1"/>
      <c r="R1088" s="3899"/>
      <c r="T1088" s="1"/>
      <c r="U1088" s="3529"/>
      <c r="V1088" s="3531"/>
      <c r="W1088" s="3899"/>
      <c r="Y1088" s="1"/>
      <c r="Z1088" s="3529"/>
      <c r="AA1088" s="3531"/>
      <c r="AB1088" s="3899"/>
      <c r="AC1088" s="3890"/>
      <c r="AD1088" s="3890"/>
      <c r="AE1088" s="3890"/>
      <c r="AF1088" s="3890"/>
      <c r="AG1088" s="1"/>
      <c r="AH1088" s="1"/>
      <c r="AI1088" s="1"/>
      <c r="AJ1088" s="1"/>
    </row>
    <row r="1089" spans="1:36" s="3" customFormat="1">
      <c r="A1089" s="1"/>
      <c r="B1089" s="1"/>
      <c r="E1089" s="3527"/>
      <c r="F1089" s="1"/>
      <c r="G1089" s="1"/>
      <c r="H1089" s="1"/>
      <c r="I1089" s="1"/>
      <c r="J1089" s="1"/>
      <c r="K1089" s="1"/>
      <c r="L1089" s="3899"/>
      <c r="M1089" s="1"/>
      <c r="N1089" s="1"/>
      <c r="O1089" s="1"/>
      <c r="P1089" s="1"/>
      <c r="Q1089" s="1"/>
      <c r="R1089" s="3899"/>
      <c r="T1089" s="1"/>
      <c r="U1089" s="3529"/>
      <c r="V1089" s="3531"/>
      <c r="W1089" s="3899"/>
      <c r="Y1089" s="1"/>
      <c r="Z1089" s="3529"/>
      <c r="AA1089" s="3531"/>
      <c r="AB1089" s="3899"/>
      <c r="AC1089" s="3890"/>
      <c r="AD1089" s="3890"/>
      <c r="AE1089" s="3890"/>
      <c r="AF1089" s="3890"/>
      <c r="AG1089" s="1"/>
      <c r="AH1089" s="1"/>
      <c r="AI1089" s="1"/>
      <c r="AJ1089" s="1"/>
    </row>
    <row r="1090" spans="1:36" s="3" customFormat="1">
      <c r="A1090" s="1"/>
      <c r="B1090" s="1"/>
      <c r="E1090" s="3527"/>
      <c r="F1090" s="1"/>
      <c r="G1090" s="1"/>
      <c r="H1090" s="1"/>
      <c r="I1090" s="1"/>
      <c r="J1090" s="1"/>
      <c r="K1090" s="1"/>
      <c r="L1090" s="3899"/>
      <c r="M1090" s="1"/>
      <c r="N1090" s="1"/>
      <c r="O1090" s="1"/>
      <c r="P1090" s="1"/>
      <c r="Q1090" s="1"/>
      <c r="R1090" s="3899"/>
      <c r="T1090" s="1"/>
      <c r="U1090" s="3529"/>
      <c r="V1090" s="3531"/>
      <c r="W1090" s="3899"/>
      <c r="Y1090" s="1"/>
      <c r="Z1090" s="3529"/>
      <c r="AA1090" s="3531"/>
      <c r="AB1090" s="3899"/>
      <c r="AC1090" s="3890"/>
      <c r="AD1090" s="3890"/>
      <c r="AE1090" s="3890"/>
      <c r="AF1090" s="3890"/>
      <c r="AG1090" s="1"/>
      <c r="AH1090" s="1"/>
      <c r="AI1090" s="1"/>
      <c r="AJ1090" s="1"/>
    </row>
    <row r="1091" spans="1:36" s="3" customFormat="1">
      <c r="A1091" s="1"/>
      <c r="B1091" s="1"/>
      <c r="E1091" s="3527"/>
      <c r="F1091" s="1"/>
      <c r="G1091" s="1"/>
      <c r="H1091" s="1"/>
      <c r="I1091" s="1"/>
      <c r="J1091" s="1"/>
      <c r="K1091" s="1"/>
      <c r="L1091" s="3899"/>
      <c r="M1091" s="1"/>
      <c r="N1091" s="1"/>
      <c r="O1091" s="1"/>
      <c r="P1091" s="1"/>
      <c r="Q1091" s="1"/>
      <c r="R1091" s="3899"/>
      <c r="T1091" s="1"/>
      <c r="U1091" s="3529"/>
      <c r="V1091" s="3531"/>
      <c r="W1091" s="3899"/>
      <c r="Y1091" s="1"/>
      <c r="Z1091" s="3529"/>
      <c r="AA1091" s="3531"/>
      <c r="AB1091" s="3899"/>
      <c r="AC1091" s="3890"/>
      <c r="AD1091" s="3890"/>
      <c r="AE1091" s="3890"/>
      <c r="AF1091" s="3890"/>
      <c r="AG1091" s="1"/>
      <c r="AH1091" s="1"/>
      <c r="AI1091" s="1"/>
      <c r="AJ1091" s="1"/>
    </row>
    <row r="1092" spans="1:36" s="3" customFormat="1">
      <c r="A1092" s="1"/>
      <c r="B1092" s="1"/>
      <c r="E1092" s="3527"/>
      <c r="F1092" s="1"/>
      <c r="G1092" s="1"/>
      <c r="H1092" s="1"/>
      <c r="I1092" s="1"/>
      <c r="J1092" s="1"/>
      <c r="K1092" s="1"/>
      <c r="L1092" s="3899"/>
      <c r="M1092" s="1"/>
      <c r="N1092" s="1"/>
      <c r="O1092" s="1"/>
      <c r="P1092" s="1"/>
      <c r="Q1092" s="1"/>
      <c r="R1092" s="3899"/>
      <c r="T1092" s="1"/>
      <c r="U1092" s="3529"/>
      <c r="V1092" s="3531"/>
      <c r="W1092" s="3899"/>
      <c r="Y1092" s="1"/>
      <c r="Z1092" s="3529"/>
      <c r="AA1092" s="3531"/>
      <c r="AB1092" s="3899"/>
      <c r="AC1092" s="3890"/>
      <c r="AD1092" s="3890"/>
      <c r="AE1092" s="3890"/>
      <c r="AF1092" s="3890"/>
      <c r="AG1092" s="1"/>
      <c r="AH1092" s="1"/>
      <c r="AI1092" s="1"/>
      <c r="AJ1092" s="1"/>
    </row>
    <row r="1093" spans="1:36" s="3" customFormat="1">
      <c r="A1093" s="1"/>
      <c r="B1093" s="1"/>
      <c r="E1093" s="3527"/>
      <c r="F1093" s="1"/>
      <c r="G1093" s="1"/>
      <c r="H1093" s="1"/>
      <c r="I1093" s="1"/>
      <c r="J1093" s="1"/>
      <c r="K1093" s="1"/>
      <c r="L1093" s="3899"/>
      <c r="M1093" s="1"/>
      <c r="N1093" s="1"/>
      <c r="O1093" s="1"/>
      <c r="P1093" s="1"/>
      <c r="Q1093" s="1"/>
      <c r="R1093" s="3899"/>
      <c r="T1093" s="1"/>
      <c r="U1093" s="3529"/>
      <c r="V1093" s="3531"/>
      <c r="W1093" s="3899"/>
      <c r="Y1093" s="1"/>
      <c r="Z1093" s="3529"/>
      <c r="AA1093" s="3531"/>
      <c r="AB1093" s="3899"/>
      <c r="AC1093" s="3890"/>
      <c r="AD1093" s="3890"/>
      <c r="AE1093" s="3890"/>
      <c r="AF1093" s="3890"/>
      <c r="AG1093" s="1"/>
      <c r="AH1093" s="1"/>
      <c r="AI1093" s="1"/>
      <c r="AJ1093" s="1"/>
    </row>
    <row r="1094" spans="1:36" s="3" customFormat="1">
      <c r="A1094" s="1"/>
      <c r="B1094" s="1"/>
      <c r="E1094" s="3527"/>
      <c r="F1094" s="1"/>
      <c r="G1094" s="1"/>
      <c r="H1094" s="1"/>
      <c r="I1094" s="1"/>
      <c r="J1094" s="1"/>
      <c r="K1094" s="1"/>
      <c r="L1094" s="3899"/>
      <c r="M1094" s="1"/>
      <c r="N1094" s="1"/>
      <c r="O1094" s="1"/>
      <c r="P1094" s="1"/>
      <c r="Q1094" s="1"/>
      <c r="R1094" s="3899"/>
      <c r="T1094" s="1"/>
      <c r="U1094" s="3529"/>
      <c r="V1094" s="3531"/>
      <c r="W1094" s="3899"/>
      <c r="Y1094" s="1"/>
      <c r="Z1094" s="3529"/>
      <c r="AA1094" s="3531"/>
      <c r="AB1094" s="3899"/>
      <c r="AC1094" s="3890"/>
      <c r="AD1094" s="3890"/>
      <c r="AE1094" s="3890"/>
      <c r="AF1094" s="3890"/>
      <c r="AG1094" s="1"/>
      <c r="AH1094" s="1"/>
      <c r="AI1094" s="1"/>
      <c r="AJ1094" s="1"/>
    </row>
    <row r="1095" spans="1:36" s="3" customFormat="1">
      <c r="A1095" s="1"/>
      <c r="B1095" s="1"/>
      <c r="E1095" s="3527"/>
      <c r="F1095" s="1"/>
      <c r="G1095" s="1"/>
      <c r="H1095" s="1"/>
      <c r="I1095" s="1"/>
      <c r="J1095" s="1"/>
      <c r="K1095" s="1"/>
      <c r="L1095" s="3899"/>
      <c r="M1095" s="1"/>
      <c r="N1095" s="1"/>
      <c r="O1095" s="1"/>
      <c r="P1095" s="1"/>
      <c r="Q1095" s="1"/>
      <c r="R1095" s="3899"/>
      <c r="T1095" s="1"/>
      <c r="U1095" s="3529"/>
      <c r="V1095" s="3531"/>
      <c r="W1095" s="3899"/>
      <c r="Y1095" s="1"/>
      <c r="Z1095" s="3529"/>
      <c r="AA1095" s="3531"/>
      <c r="AB1095" s="3899"/>
      <c r="AC1095" s="3890"/>
      <c r="AD1095" s="3890"/>
      <c r="AE1095" s="3890"/>
      <c r="AF1095" s="3890"/>
      <c r="AG1095" s="1"/>
      <c r="AH1095" s="1"/>
      <c r="AI1095" s="1"/>
      <c r="AJ1095" s="1"/>
    </row>
    <row r="1096" spans="1:36" s="3" customFormat="1">
      <c r="A1096" s="1"/>
      <c r="B1096" s="1"/>
      <c r="E1096" s="3527"/>
      <c r="F1096" s="1"/>
      <c r="G1096" s="1"/>
      <c r="H1096" s="1"/>
      <c r="I1096" s="1"/>
      <c r="J1096" s="1"/>
      <c r="K1096" s="1"/>
      <c r="L1096" s="3899"/>
      <c r="M1096" s="1"/>
      <c r="N1096" s="1"/>
      <c r="O1096" s="1"/>
      <c r="P1096" s="1"/>
      <c r="Q1096" s="1"/>
      <c r="R1096" s="3899"/>
      <c r="T1096" s="1"/>
      <c r="U1096" s="3529"/>
      <c r="V1096" s="3531"/>
      <c r="W1096" s="3899"/>
      <c r="Y1096" s="1"/>
      <c r="Z1096" s="3529"/>
      <c r="AA1096" s="3531"/>
      <c r="AB1096" s="3899"/>
      <c r="AC1096" s="3890"/>
      <c r="AD1096" s="3890"/>
      <c r="AE1096" s="3890"/>
      <c r="AF1096" s="3890"/>
      <c r="AG1096" s="1"/>
      <c r="AH1096" s="1"/>
      <c r="AI1096" s="1"/>
      <c r="AJ1096" s="1"/>
    </row>
    <row r="1097" spans="1:36" s="3" customFormat="1">
      <c r="A1097" s="1"/>
      <c r="B1097" s="1"/>
      <c r="E1097" s="3527"/>
      <c r="F1097" s="1"/>
      <c r="G1097" s="1"/>
      <c r="H1097" s="1"/>
      <c r="I1097" s="1"/>
      <c r="J1097" s="1"/>
      <c r="K1097" s="1"/>
      <c r="L1097" s="3899"/>
      <c r="M1097" s="1"/>
      <c r="N1097" s="1"/>
      <c r="O1097" s="1"/>
      <c r="P1097" s="1"/>
      <c r="Q1097" s="1"/>
      <c r="R1097" s="3899"/>
      <c r="T1097" s="1"/>
      <c r="U1097" s="3529"/>
      <c r="V1097" s="3531"/>
      <c r="W1097" s="3899"/>
      <c r="Y1097" s="1"/>
      <c r="Z1097" s="3529"/>
      <c r="AA1097" s="3531"/>
      <c r="AB1097" s="3899"/>
      <c r="AC1097" s="3890"/>
      <c r="AD1097" s="3890"/>
      <c r="AE1097" s="3890"/>
      <c r="AF1097" s="3890"/>
      <c r="AG1097" s="1"/>
      <c r="AH1097" s="1"/>
      <c r="AI1097" s="1"/>
      <c r="AJ1097" s="1"/>
    </row>
    <row r="1098" spans="1:36" s="3" customFormat="1">
      <c r="A1098" s="1"/>
      <c r="B1098" s="1"/>
      <c r="E1098" s="3527"/>
      <c r="F1098" s="1"/>
      <c r="G1098" s="1"/>
      <c r="H1098" s="1"/>
      <c r="I1098" s="1"/>
      <c r="J1098" s="1"/>
      <c r="K1098" s="1"/>
      <c r="L1098" s="3899"/>
      <c r="M1098" s="1"/>
      <c r="N1098" s="1"/>
      <c r="O1098" s="1"/>
      <c r="P1098" s="1"/>
      <c r="Q1098" s="1"/>
      <c r="R1098" s="3899"/>
      <c r="T1098" s="1"/>
      <c r="U1098" s="3529"/>
      <c r="V1098" s="3531"/>
      <c r="W1098" s="3899"/>
      <c r="Y1098" s="1"/>
      <c r="Z1098" s="3529"/>
      <c r="AA1098" s="3531"/>
      <c r="AB1098" s="3899"/>
      <c r="AC1098" s="3890"/>
      <c r="AD1098" s="3890"/>
      <c r="AE1098" s="3890"/>
      <c r="AF1098" s="3890"/>
      <c r="AG1098" s="1"/>
      <c r="AH1098" s="1"/>
      <c r="AI1098" s="1"/>
      <c r="AJ1098" s="1"/>
    </row>
    <row r="1099" spans="1:36" s="3" customFormat="1">
      <c r="A1099" s="1"/>
      <c r="B1099" s="1"/>
      <c r="E1099" s="3527"/>
      <c r="F1099" s="1"/>
      <c r="G1099" s="1"/>
      <c r="H1099" s="1"/>
      <c r="I1099" s="1"/>
      <c r="J1099" s="1"/>
      <c r="K1099" s="1"/>
      <c r="L1099" s="3899"/>
      <c r="M1099" s="1"/>
      <c r="N1099" s="1"/>
      <c r="O1099" s="1"/>
      <c r="P1099" s="1"/>
      <c r="Q1099" s="1"/>
      <c r="R1099" s="3899"/>
      <c r="T1099" s="1"/>
      <c r="U1099" s="3529"/>
      <c r="V1099" s="3531"/>
      <c r="W1099" s="3899"/>
      <c r="Y1099" s="1"/>
      <c r="Z1099" s="3529"/>
      <c r="AA1099" s="3531"/>
      <c r="AB1099" s="3899"/>
      <c r="AC1099" s="3890"/>
      <c r="AD1099" s="3890"/>
      <c r="AE1099" s="3890"/>
      <c r="AF1099" s="3890"/>
      <c r="AG1099" s="1"/>
      <c r="AH1099" s="1"/>
      <c r="AI1099" s="1"/>
      <c r="AJ1099" s="1"/>
    </row>
    <row r="1100" spans="1:36" s="3" customFormat="1">
      <c r="A1100" s="1"/>
      <c r="B1100" s="1"/>
      <c r="E1100" s="3527"/>
      <c r="F1100" s="1"/>
      <c r="G1100" s="1"/>
      <c r="H1100" s="1"/>
      <c r="I1100" s="1"/>
      <c r="J1100" s="1"/>
      <c r="K1100" s="1"/>
      <c r="L1100" s="3899"/>
      <c r="M1100" s="1"/>
      <c r="N1100" s="1"/>
      <c r="O1100" s="1"/>
      <c r="P1100" s="1"/>
      <c r="Q1100" s="1"/>
      <c r="R1100" s="3899"/>
      <c r="T1100" s="1"/>
      <c r="U1100" s="3529"/>
      <c r="V1100" s="3531"/>
      <c r="W1100" s="3899"/>
      <c r="Y1100" s="1"/>
      <c r="Z1100" s="3529"/>
      <c r="AA1100" s="3531"/>
      <c r="AB1100" s="3899"/>
      <c r="AC1100" s="3890"/>
      <c r="AD1100" s="3890"/>
      <c r="AE1100" s="3890"/>
      <c r="AF1100" s="3890"/>
      <c r="AG1100" s="1"/>
      <c r="AH1100" s="1"/>
      <c r="AI1100" s="1"/>
      <c r="AJ1100" s="1"/>
    </row>
    <row r="1101" spans="1:36" s="3" customFormat="1">
      <c r="A1101" s="1"/>
      <c r="B1101" s="1"/>
      <c r="E1101" s="3527"/>
      <c r="F1101" s="1"/>
      <c r="G1101" s="1"/>
      <c r="H1101" s="1"/>
      <c r="I1101" s="1"/>
      <c r="J1101" s="1"/>
      <c r="K1101" s="1"/>
      <c r="L1101" s="3899"/>
      <c r="M1101" s="1"/>
      <c r="N1101" s="1"/>
      <c r="O1101" s="1"/>
      <c r="P1101" s="1"/>
      <c r="Q1101" s="1"/>
      <c r="R1101" s="3899"/>
      <c r="T1101" s="1"/>
      <c r="U1101" s="3529"/>
      <c r="V1101" s="3531"/>
      <c r="W1101" s="3899"/>
      <c r="Y1101" s="1"/>
      <c r="Z1101" s="3529"/>
      <c r="AA1101" s="3531"/>
      <c r="AB1101" s="3899"/>
      <c r="AC1101" s="3890"/>
      <c r="AD1101" s="3890"/>
      <c r="AE1101" s="3890"/>
      <c r="AF1101" s="3890"/>
      <c r="AG1101" s="1"/>
      <c r="AH1101" s="1"/>
      <c r="AI1101" s="1"/>
      <c r="AJ1101" s="1"/>
    </row>
    <row r="1102" spans="1:36" s="3" customFormat="1">
      <c r="A1102" s="1"/>
      <c r="B1102" s="1"/>
      <c r="E1102" s="3527"/>
      <c r="F1102" s="1"/>
      <c r="G1102" s="1"/>
      <c r="H1102" s="1"/>
      <c r="I1102" s="1"/>
      <c r="J1102" s="1"/>
      <c r="K1102" s="1"/>
      <c r="L1102" s="3899"/>
      <c r="M1102" s="1"/>
      <c r="N1102" s="1"/>
      <c r="O1102" s="1"/>
      <c r="P1102" s="1"/>
      <c r="Q1102" s="1"/>
      <c r="R1102" s="3899"/>
      <c r="T1102" s="1"/>
      <c r="U1102" s="3529"/>
      <c r="V1102" s="3531"/>
      <c r="W1102" s="3899"/>
      <c r="Y1102" s="1"/>
      <c r="Z1102" s="3529"/>
      <c r="AA1102" s="3531"/>
      <c r="AB1102" s="3899"/>
      <c r="AC1102" s="3890"/>
      <c r="AD1102" s="3890"/>
      <c r="AE1102" s="3890"/>
      <c r="AF1102" s="3890"/>
      <c r="AG1102" s="1"/>
      <c r="AH1102" s="1"/>
      <c r="AI1102" s="1"/>
      <c r="AJ1102" s="1"/>
    </row>
    <row r="1103" spans="1:36" s="3" customFormat="1">
      <c r="A1103" s="1"/>
      <c r="B1103" s="1"/>
      <c r="E1103" s="3527"/>
      <c r="F1103" s="1"/>
      <c r="G1103" s="1"/>
      <c r="H1103" s="1"/>
      <c r="I1103" s="1"/>
      <c r="J1103" s="1"/>
      <c r="K1103" s="1"/>
      <c r="L1103" s="3899"/>
      <c r="M1103" s="1"/>
      <c r="N1103" s="1"/>
      <c r="O1103" s="1"/>
      <c r="P1103" s="1"/>
      <c r="Q1103" s="1"/>
      <c r="R1103" s="3899"/>
      <c r="T1103" s="1"/>
      <c r="U1103" s="3529"/>
      <c r="V1103" s="3531"/>
      <c r="W1103" s="3899"/>
      <c r="Y1103" s="1"/>
      <c r="Z1103" s="3529"/>
      <c r="AA1103" s="3531"/>
      <c r="AB1103" s="3899"/>
      <c r="AC1103" s="3890"/>
      <c r="AD1103" s="3890"/>
      <c r="AE1103" s="3890"/>
      <c r="AF1103" s="3890"/>
      <c r="AG1103" s="1"/>
      <c r="AH1103" s="1"/>
      <c r="AI1103" s="1"/>
      <c r="AJ1103" s="1"/>
    </row>
    <row r="1104" spans="1:36" s="3" customFormat="1">
      <c r="A1104" s="1"/>
      <c r="B1104" s="1"/>
      <c r="E1104" s="3527"/>
      <c r="F1104" s="1"/>
      <c r="G1104" s="1"/>
      <c r="H1104" s="1"/>
      <c r="I1104" s="1"/>
      <c r="J1104" s="1"/>
      <c r="K1104" s="1"/>
      <c r="L1104" s="3899"/>
      <c r="M1104" s="1"/>
      <c r="N1104" s="1"/>
      <c r="O1104" s="1"/>
      <c r="P1104" s="1"/>
      <c r="Q1104" s="1"/>
      <c r="R1104" s="3899"/>
      <c r="T1104" s="1"/>
      <c r="U1104" s="3529"/>
      <c r="V1104" s="3531"/>
      <c r="W1104" s="3899"/>
      <c r="Y1104" s="1"/>
      <c r="Z1104" s="3529"/>
      <c r="AA1104" s="3531"/>
      <c r="AB1104" s="3899"/>
      <c r="AC1104" s="3890"/>
      <c r="AD1104" s="3890"/>
      <c r="AE1104" s="3890"/>
      <c r="AF1104" s="3890"/>
      <c r="AG1104" s="1"/>
      <c r="AH1104" s="1"/>
      <c r="AI1104" s="1"/>
      <c r="AJ1104" s="1"/>
    </row>
    <row r="1105" spans="1:36" s="3" customFormat="1">
      <c r="A1105" s="1"/>
      <c r="B1105" s="1"/>
      <c r="E1105" s="3527"/>
      <c r="F1105" s="1"/>
      <c r="G1105" s="1"/>
      <c r="H1105" s="1"/>
      <c r="I1105" s="1"/>
      <c r="J1105" s="1"/>
      <c r="K1105" s="1"/>
      <c r="L1105" s="3899"/>
      <c r="M1105" s="1"/>
      <c r="N1105" s="1"/>
      <c r="O1105" s="1"/>
      <c r="P1105" s="1"/>
      <c r="Q1105" s="1"/>
      <c r="R1105" s="3899"/>
      <c r="T1105" s="1"/>
      <c r="U1105" s="3529"/>
      <c r="V1105" s="3531"/>
      <c r="W1105" s="3899"/>
      <c r="Y1105" s="1"/>
      <c r="Z1105" s="3529"/>
      <c r="AA1105" s="3531"/>
      <c r="AB1105" s="3899"/>
      <c r="AC1105" s="3890"/>
      <c r="AD1105" s="3890"/>
      <c r="AE1105" s="3890"/>
      <c r="AF1105" s="3890"/>
      <c r="AG1105" s="1"/>
      <c r="AH1105" s="1"/>
      <c r="AI1105" s="1"/>
      <c r="AJ1105" s="1"/>
    </row>
    <row r="1106" spans="1:36" s="3" customFormat="1">
      <c r="A1106" s="1"/>
      <c r="B1106" s="1"/>
      <c r="E1106" s="3527"/>
      <c r="F1106" s="1"/>
      <c r="G1106" s="1"/>
      <c r="H1106" s="1"/>
      <c r="I1106" s="1"/>
      <c r="J1106" s="1"/>
      <c r="K1106" s="1"/>
      <c r="L1106" s="3899"/>
      <c r="M1106" s="1"/>
      <c r="N1106" s="1"/>
      <c r="O1106" s="1"/>
      <c r="P1106" s="1"/>
      <c r="Q1106" s="1"/>
      <c r="R1106" s="3899"/>
      <c r="T1106" s="1"/>
      <c r="U1106" s="3529"/>
      <c r="V1106" s="3531"/>
      <c r="W1106" s="3899"/>
      <c r="Y1106" s="1"/>
      <c r="Z1106" s="3529"/>
      <c r="AA1106" s="3531"/>
      <c r="AB1106" s="3899"/>
      <c r="AC1106" s="3890"/>
      <c r="AD1106" s="3890"/>
      <c r="AE1106" s="3890"/>
      <c r="AF1106" s="3890"/>
      <c r="AG1106" s="1"/>
      <c r="AH1106" s="1"/>
      <c r="AI1106" s="1"/>
      <c r="AJ1106" s="1"/>
    </row>
    <row r="1107" spans="1:36" s="3" customFormat="1">
      <c r="A1107" s="1"/>
      <c r="B1107" s="1"/>
      <c r="E1107" s="3527"/>
      <c r="F1107" s="1"/>
      <c r="G1107" s="1"/>
      <c r="H1107" s="1"/>
      <c r="I1107" s="1"/>
      <c r="J1107" s="1"/>
      <c r="K1107" s="1"/>
      <c r="L1107" s="3899"/>
      <c r="M1107" s="1"/>
      <c r="N1107" s="1"/>
      <c r="O1107" s="1"/>
      <c r="P1107" s="1"/>
      <c r="Q1107" s="1"/>
      <c r="R1107" s="3899"/>
      <c r="T1107" s="1"/>
      <c r="U1107" s="3529"/>
      <c r="V1107" s="3531"/>
      <c r="W1107" s="3899"/>
      <c r="Y1107" s="1"/>
      <c r="Z1107" s="3529"/>
      <c r="AA1107" s="3531"/>
      <c r="AB1107" s="3899"/>
      <c r="AC1107" s="3890"/>
      <c r="AD1107" s="3890"/>
      <c r="AE1107" s="3890"/>
      <c r="AF1107" s="3890"/>
      <c r="AG1107" s="1"/>
      <c r="AH1107" s="1"/>
      <c r="AI1107" s="1"/>
      <c r="AJ1107" s="1"/>
    </row>
    <row r="1108" spans="1:36" s="3" customFormat="1">
      <c r="A1108" s="1"/>
      <c r="B1108" s="1"/>
      <c r="E1108" s="3527"/>
      <c r="F1108" s="1"/>
      <c r="G1108" s="1"/>
      <c r="H1108" s="1"/>
      <c r="I1108" s="1"/>
      <c r="J1108" s="1"/>
      <c r="K1108" s="1"/>
      <c r="L1108" s="3899"/>
      <c r="M1108" s="1"/>
      <c r="N1108" s="1"/>
      <c r="O1108" s="1"/>
      <c r="P1108" s="1"/>
      <c r="Q1108" s="1"/>
      <c r="R1108" s="3899"/>
      <c r="T1108" s="1"/>
      <c r="U1108" s="3529"/>
      <c r="V1108" s="3531"/>
      <c r="W1108" s="3899"/>
      <c r="Y1108" s="1"/>
      <c r="Z1108" s="3529"/>
      <c r="AA1108" s="3531"/>
      <c r="AB1108" s="3899"/>
      <c r="AC1108" s="3890"/>
      <c r="AD1108" s="3890"/>
      <c r="AE1108" s="3890"/>
      <c r="AF1108" s="3890"/>
      <c r="AG1108" s="1"/>
      <c r="AH1108" s="1"/>
      <c r="AI1108" s="1"/>
      <c r="AJ1108" s="1"/>
    </row>
    <row r="1109" spans="1:36" s="3" customFormat="1">
      <c r="A1109" s="1"/>
      <c r="B1109" s="1"/>
      <c r="E1109" s="3527"/>
      <c r="F1109" s="1"/>
      <c r="G1109" s="1"/>
      <c r="H1109" s="1"/>
      <c r="I1109" s="1"/>
      <c r="J1109" s="1"/>
      <c r="K1109" s="1"/>
      <c r="L1109" s="3899"/>
      <c r="M1109" s="1"/>
      <c r="N1109" s="1"/>
      <c r="O1109" s="1"/>
      <c r="P1109" s="1"/>
      <c r="Q1109" s="1"/>
      <c r="R1109" s="3899"/>
      <c r="T1109" s="1"/>
      <c r="U1109" s="3529"/>
      <c r="V1109" s="3531"/>
      <c r="W1109" s="3899"/>
      <c r="Y1109" s="1"/>
      <c r="Z1109" s="3529"/>
      <c r="AA1109" s="3531"/>
      <c r="AB1109" s="3899"/>
      <c r="AC1109" s="3890"/>
      <c r="AD1109" s="3890"/>
      <c r="AE1109" s="3890"/>
      <c r="AF1109" s="3890"/>
      <c r="AG1109" s="1"/>
      <c r="AH1109" s="1"/>
      <c r="AI1109" s="1"/>
      <c r="AJ1109" s="1"/>
    </row>
    <row r="1110" spans="1:36" s="3" customFormat="1">
      <c r="A1110" s="1"/>
      <c r="B1110" s="1"/>
      <c r="E1110" s="3527"/>
      <c r="F1110" s="1"/>
      <c r="G1110" s="1"/>
      <c r="H1110" s="1"/>
      <c r="I1110" s="1"/>
      <c r="J1110" s="1"/>
      <c r="K1110" s="1"/>
      <c r="L1110" s="3899"/>
      <c r="M1110" s="1"/>
      <c r="N1110" s="1"/>
      <c r="O1110" s="1"/>
      <c r="P1110" s="1"/>
      <c r="Q1110" s="1"/>
      <c r="R1110" s="3899"/>
      <c r="T1110" s="1"/>
      <c r="U1110" s="3529"/>
      <c r="V1110" s="3531"/>
      <c r="W1110" s="3899"/>
      <c r="Y1110" s="1"/>
      <c r="Z1110" s="3529"/>
      <c r="AA1110" s="3531"/>
      <c r="AB1110" s="3899"/>
      <c r="AC1110" s="3890"/>
      <c r="AD1110" s="3890"/>
      <c r="AE1110" s="3890"/>
      <c r="AF1110" s="3890"/>
      <c r="AG1110" s="1"/>
      <c r="AH1110" s="1"/>
      <c r="AI1110" s="1"/>
      <c r="AJ1110" s="1"/>
    </row>
    <row r="1111" spans="1:36" s="3" customFormat="1">
      <c r="A1111" s="1"/>
      <c r="B1111" s="1"/>
      <c r="E1111" s="3527"/>
      <c r="F1111" s="1"/>
      <c r="G1111" s="1"/>
      <c r="H1111" s="1"/>
      <c r="I1111" s="1"/>
      <c r="J1111" s="1"/>
      <c r="K1111" s="1"/>
      <c r="L1111" s="3899"/>
      <c r="M1111" s="1"/>
      <c r="N1111" s="1"/>
      <c r="O1111" s="1"/>
      <c r="P1111" s="1"/>
      <c r="Q1111" s="1"/>
      <c r="R1111" s="3899"/>
      <c r="T1111" s="1"/>
      <c r="U1111" s="3529"/>
      <c r="V1111" s="3531"/>
      <c r="W1111" s="3899"/>
      <c r="Y1111" s="1"/>
      <c r="Z1111" s="3529"/>
      <c r="AA1111" s="3531"/>
      <c r="AB1111" s="3899"/>
      <c r="AC1111" s="3890"/>
      <c r="AD1111" s="3890"/>
      <c r="AE1111" s="3890"/>
      <c r="AF1111" s="3890"/>
      <c r="AG1111" s="1"/>
      <c r="AH1111" s="1"/>
      <c r="AI1111" s="1"/>
      <c r="AJ1111" s="1"/>
    </row>
    <row r="1112" spans="1:36" s="3" customFormat="1">
      <c r="A1112" s="1"/>
      <c r="B1112" s="1"/>
      <c r="E1112" s="3527"/>
      <c r="F1112" s="1"/>
      <c r="G1112" s="1"/>
      <c r="H1112" s="1"/>
      <c r="I1112" s="1"/>
      <c r="J1112" s="1"/>
      <c r="K1112" s="1"/>
      <c r="L1112" s="3899"/>
      <c r="M1112" s="1"/>
      <c r="N1112" s="1"/>
      <c r="O1112" s="1"/>
      <c r="P1112" s="1"/>
      <c r="Q1112" s="1"/>
      <c r="R1112" s="3899"/>
      <c r="T1112" s="1"/>
      <c r="U1112" s="3529"/>
      <c r="V1112" s="3531"/>
      <c r="W1112" s="3899"/>
      <c r="Y1112" s="1"/>
      <c r="Z1112" s="3529"/>
      <c r="AA1112" s="3531"/>
      <c r="AB1112" s="3899"/>
      <c r="AC1112" s="3890"/>
      <c r="AD1112" s="3890"/>
      <c r="AE1112" s="3890"/>
      <c r="AF1112" s="3890"/>
      <c r="AG1112" s="1"/>
      <c r="AH1112" s="1"/>
      <c r="AI1112" s="1"/>
      <c r="AJ1112" s="1"/>
    </row>
    <row r="1113" spans="1:36" s="3" customFormat="1">
      <c r="A1113" s="1"/>
      <c r="B1113" s="1"/>
      <c r="E1113" s="3527"/>
      <c r="F1113" s="1"/>
      <c r="G1113" s="1"/>
      <c r="H1113" s="1"/>
      <c r="I1113" s="1"/>
      <c r="J1113" s="1"/>
      <c r="K1113" s="1"/>
      <c r="L1113" s="3899"/>
      <c r="M1113" s="1"/>
      <c r="N1113" s="1"/>
      <c r="O1113" s="1"/>
      <c r="P1113" s="1"/>
      <c r="Q1113" s="1"/>
      <c r="R1113" s="3899"/>
      <c r="T1113" s="1"/>
      <c r="U1113" s="3529"/>
      <c r="V1113" s="3531"/>
      <c r="W1113" s="3899"/>
      <c r="Y1113" s="1"/>
      <c r="Z1113" s="3529"/>
      <c r="AA1113" s="3531"/>
      <c r="AB1113" s="3899"/>
      <c r="AC1113" s="3890"/>
      <c r="AD1113" s="3890"/>
      <c r="AE1113" s="3890"/>
      <c r="AF1113" s="3890"/>
      <c r="AG1113" s="1"/>
      <c r="AH1113" s="1"/>
      <c r="AI1113" s="1"/>
      <c r="AJ1113" s="1"/>
    </row>
    <row r="1114" spans="1:36" s="3" customFormat="1">
      <c r="A1114" s="1"/>
      <c r="B1114" s="1"/>
      <c r="E1114" s="3527"/>
      <c r="F1114" s="1"/>
      <c r="G1114" s="1"/>
      <c r="H1114" s="1"/>
      <c r="I1114" s="1"/>
      <c r="J1114" s="1"/>
      <c r="K1114" s="1"/>
      <c r="L1114" s="3899"/>
      <c r="M1114" s="1"/>
      <c r="N1114" s="1"/>
      <c r="O1114" s="1"/>
      <c r="P1114" s="1"/>
      <c r="Q1114" s="1"/>
      <c r="R1114" s="3899"/>
      <c r="T1114" s="1"/>
      <c r="U1114" s="3529"/>
      <c r="V1114" s="3531"/>
      <c r="W1114" s="3899"/>
      <c r="Y1114" s="1"/>
      <c r="Z1114" s="3529"/>
      <c r="AA1114" s="3531"/>
      <c r="AB1114" s="3899"/>
      <c r="AC1114" s="3890"/>
      <c r="AD1114" s="3890"/>
      <c r="AE1114" s="3890"/>
      <c r="AF1114" s="3890"/>
      <c r="AG1114" s="1"/>
      <c r="AH1114" s="1"/>
      <c r="AI1114" s="1"/>
      <c r="AJ1114" s="1"/>
    </row>
    <row r="1115" spans="1:36" s="3" customFormat="1">
      <c r="A1115" s="1"/>
      <c r="B1115" s="1"/>
      <c r="E1115" s="3527"/>
      <c r="F1115" s="1"/>
      <c r="G1115" s="1"/>
      <c r="H1115" s="1"/>
      <c r="I1115" s="1"/>
      <c r="J1115" s="1"/>
      <c r="K1115" s="1"/>
      <c r="L1115" s="3899"/>
      <c r="M1115" s="1"/>
      <c r="N1115" s="1"/>
      <c r="O1115" s="1"/>
      <c r="P1115" s="1"/>
      <c r="Q1115" s="1"/>
      <c r="R1115" s="3899"/>
      <c r="T1115" s="1"/>
      <c r="U1115" s="3529"/>
      <c r="V1115" s="3531"/>
      <c r="W1115" s="3899"/>
      <c r="Y1115" s="1"/>
      <c r="Z1115" s="3529"/>
      <c r="AA1115" s="3531"/>
      <c r="AB1115" s="3899"/>
      <c r="AC1115" s="3890"/>
      <c r="AD1115" s="3890"/>
      <c r="AE1115" s="3890"/>
      <c r="AF1115" s="3890"/>
      <c r="AG1115" s="1"/>
      <c r="AH1115" s="1"/>
      <c r="AI1115" s="1"/>
      <c r="AJ1115" s="1"/>
    </row>
    <row r="1116" spans="1:36" s="3" customFormat="1">
      <c r="A1116" s="1"/>
      <c r="B1116" s="1"/>
      <c r="E1116" s="3527"/>
      <c r="F1116" s="1"/>
      <c r="G1116" s="1"/>
      <c r="H1116" s="1"/>
      <c r="I1116" s="1"/>
      <c r="J1116" s="1"/>
      <c r="K1116" s="1"/>
      <c r="L1116" s="3899"/>
      <c r="M1116" s="1"/>
      <c r="N1116" s="1"/>
      <c r="O1116" s="1"/>
      <c r="P1116" s="1"/>
      <c r="Q1116" s="1"/>
      <c r="R1116" s="3899"/>
      <c r="T1116" s="1"/>
      <c r="U1116" s="3529"/>
      <c r="V1116" s="3531"/>
      <c r="W1116" s="3899"/>
      <c r="Y1116" s="1"/>
      <c r="Z1116" s="3529"/>
      <c r="AA1116" s="3531"/>
      <c r="AB1116" s="3899"/>
      <c r="AC1116" s="3890"/>
      <c r="AD1116" s="3890"/>
      <c r="AE1116" s="3890"/>
      <c r="AF1116" s="3890"/>
      <c r="AG1116" s="1"/>
      <c r="AH1116" s="1"/>
      <c r="AI1116" s="1"/>
      <c r="AJ1116" s="1"/>
    </row>
    <row r="1117" spans="1:36" s="3" customFormat="1">
      <c r="A1117" s="1"/>
      <c r="B1117" s="1"/>
      <c r="E1117" s="3527"/>
      <c r="F1117" s="1"/>
      <c r="G1117" s="1"/>
      <c r="H1117" s="1"/>
      <c r="I1117" s="1"/>
      <c r="J1117" s="1"/>
      <c r="K1117" s="1"/>
      <c r="L1117" s="3899"/>
      <c r="M1117" s="1"/>
      <c r="N1117" s="1"/>
      <c r="O1117" s="1"/>
      <c r="P1117" s="1"/>
      <c r="Q1117" s="1"/>
      <c r="R1117" s="3899"/>
      <c r="T1117" s="1"/>
      <c r="U1117" s="3529"/>
      <c r="V1117" s="3531"/>
      <c r="W1117" s="3899"/>
      <c r="Y1117" s="1"/>
      <c r="Z1117" s="3529"/>
      <c r="AA1117" s="3531"/>
      <c r="AB1117" s="3899"/>
      <c r="AC1117" s="3890"/>
      <c r="AD1117" s="3890"/>
      <c r="AE1117" s="3890"/>
      <c r="AF1117" s="3890"/>
      <c r="AG1117" s="1"/>
      <c r="AH1117" s="1"/>
      <c r="AI1117" s="1"/>
      <c r="AJ1117" s="1"/>
    </row>
    <row r="1118" spans="1:36" s="3" customFormat="1">
      <c r="A1118" s="1"/>
      <c r="B1118" s="1"/>
      <c r="E1118" s="3527"/>
      <c r="F1118" s="1"/>
      <c r="G1118" s="1"/>
      <c r="H1118" s="1"/>
      <c r="I1118" s="1"/>
      <c r="J1118" s="1"/>
      <c r="K1118" s="1"/>
      <c r="L1118" s="3899"/>
      <c r="M1118" s="1"/>
      <c r="N1118" s="1"/>
      <c r="O1118" s="1"/>
      <c r="P1118" s="1"/>
      <c r="Q1118" s="1"/>
      <c r="R1118" s="3899"/>
      <c r="T1118" s="1"/>
      <c r="U1118" s="3529"/>
      <c r="V1118" s="3531"/>
      <c r="W1118" s="3899"/>
      <c r="Y1118" s="1"/>
      <c r="Z1118" s="3529"/>
      <c r="AA1118" s="3531"/>
      <c r="AB1118" s="3899"/>
      <c r="AC1118" s="3890"/>
      <c r="AD1118" s="3890"/>
      <c r="AE1118" s="3890"/>
      <c r="AF1118" s="3890"/>
      <c r="AG1118" s="1"/>
      <c r="AH1118" s="1"/>
      <c r="AI1118" s="1"/>
      <c r="AJ1118" s="1"/>
    </row>
    <row r="1119" spans="1:36" s="3" customFormat="1">
      <c r="A1119" s="1"/>
      <c r="B1119" s="1"/>
      <c r="E1119" s="3527"/>
      <c r="F1119" s="1"/>
      <c r="G1119" s="1"/>
      <c r="H1119" s="1"/>
      <c r="I1119" s="1"/>
      <c r="J1119" s="1"/>
      <c r="K1119" s="1"/>
      <c r="L1119" s="3899"/>
      <c r="M1119" s="1"/>
      <c r="N1119" s="1"/>
      <c r="O1119" s="1"/>
      <c r="P1119" s="1"/>
      <c r="Q1119" s="1"/>
      <c r="R1119" s="3899"/>
      <c r="T1119" s="1"/>
      <c r="U1119" s="3529"/>
      <c r="V1119" s="3531"/>
      <c r="W1119" s="3899"/>
      <c r="Y1119" s="1"/>
      <c r="Z1119" s="3529"/>
      <c r="AA1119" s="3531"/>
      <c r="AB1119" s="3899"/>
      <c r="AC1119" s="3890"/>
      <c r="AD1119" s="3890"/>
      <c r="AE1119" s="3890"/>
      <c r="AF1119" s="3890"/>
      <c r="AG1119" s="1"/>
      <c r="AH1119" s="1"/>
      <c r="AI1119" s="1"/>
      <c r="AJ1119" s="1"/>
    </row>
    <row r="1120" spans="1:36" s="3" customFormat="1">
      <c r="A1120" s="1"/>
      <c r="B1120" s="1"/>
      <c r="E1120" s="3527"/>
      <c r="F1120" s="1"/>
      <c r="G1120" s="1"/>
      <c r="H1120" s="1"/>
      <c r="I1120" s="1"/>
      <c r="J1120" s="1"/>
      <c r="K1120" s="1"/>
      <c r="L1120" s="3899"/>
      <c r="M1120" s="1"/>
      <c r="N1120" s="1"/>
      <c r="O1120" s="1"/>
      <c r="P1120" s="1"/>
      <c r="Q1120" s="1"/>
      <c r="R1120" s="3899"/>
      <c r="T1120" s="1"/>
      <c r="U1120" s="3529"/>
      <c r="V1120" s="3531"/>
      <c r="W1120" s="3899"/>
      <c r="Y1120" s="1"/>
      <c r="Z1120" s="3529"/>
      <c r="AA1120" s="3531"/>
      <c r="AB1120" s="3899"/>
      <c r="AC1120" s="3890"/>
      <c r="AD1120" s="3890"/>
      <c r="AE1120" s="3890"/>
      <c r="AF1120" s="3890"/>
      <c r="AG1120" s="1"/>
      <c r="AH1120" s="1"/>
      <c r="AI1120" s="1"/>
      <c r="AJ1120" s="1"/>
    </row>
    <row r="1121" spans="1:36" s="3" customFormat="1">
      <c r="A1121" s="1"/>
      <c r="B1121" s="1"/>
      <c r="E1121" s="3527"/>
      <c r="F1121" s="1"/>
      <c r="G1121" s="1"/>
      <c r="H1121" s="1"/>
      <c r="I1121" s="1"/>
      <c r="J1121" s="1"/>
      <c r="K1121" s="1"/>
      <c r="L1121" s="3899"/>
      <c r="M1121" s="1"/>
      <c r="N1121" s="1"/>
      <c r="O1121" s="1"/>
      <c r="P1121" s="1"/>
      <c r="Q1121" s="1"/>
      <c r="R1121" s="3899"/>
      <c r="T1121" s="1"/>
      <c r="U1121" s="3529"/>
      <c r="V1121" s="3531"/>
      <c r="W1121" s="3899"/>
      <c r="Y1121" s="1"/>
      <c r="Z1121" s="3529"/>
      <c r="AA1121" s="3531"/>
      <c r="AB1121" s="3899"/>
      <c r="AC1121" s="3890"/>
      <c r="AD1121" s="3890"/>
      <c r="AE1121" s="3890"/>
      <c r="AF1121" s="3890"/>
      <c r="AG1121" s="1"/>
      <c r="AH1121" s="1"/>
      <c r="AI1121" s="1"/>
      <c r="AJ1121" s="1"/>
    </row>
    <row r="1122" spans="1:36" s="3" customFormat="1">
      <c r="A1122" s="1"/>
      <c r="B1122" s="1"/>
      <c r="E1122" s="3527"/>
      <c r="F1122" s="1"/>
      <c r="G1122" s="1"/>
      <c r="H1122" s="1"/>
      <c r="I1122" s="1"/>
      <c r="J1122" s="1"/>
      <c r="K1122" s="1"/>
      <c r="L1122" s="3899"/>
      <c r="M1122" s="1"/>
      <c r="N1122" s="1"/>
      <c r="O1122" s="1"/>
      <c r="P1122" s="1"/>
      <c r="Q1122" s="1"/>
      <c r="R1122" s="3899"/>
      <c r="T1122" s="1"/>
      <c r="U1122" s="3529"/>
      <c r="V1122" s="3531"/>
      <c r="W1122" s="3899"/>
      <c r="Y1122" s="1"/>
      <c r="Z1122" s="3529"/>
      <c r="AA1122" s="3531"/>
      <c r="AB1122" s="3899"/>
      <c r="AC1122" s="3890"/>
      <c r="AD1122" s="3890"/>
      <c r="AE1122" s="3890"/>
      <c r="AF1122" s="3890"/>
      <c r="AG1122" s="1"/>
      <c r="AH1122" s="1"/>
      <c r="AI1122" s="1"/>
      <c r="AJ1122" s="1"/>
    </row>
    <row r="1123" spans="1:36" s="3" customFormat="1">
      <c r="A1123" s="1"/>
      <c r="B1123" s="1"/>
      <c r="E1123" s="3527"/>
      <c r="F1123" s="1"/>
      <c r="G1123" s="1"/>
      <c r="H1123" s="1"/>
      <c r="I1123" s="1"/>
      <c r="J1123" s="1"/>
      <c r="K1123" s="1"/>
      <c r="L1123" s="3899"/>
      <c r="M1123" s="1"/>
      <c r="N1123" s="1"/>
      <c r="O1123" s="1"/>
      <c r="P1123" s="1"/>
      <c r="Q1123" s="1"/>
      <c r="R1123" s="3899"/>
      <c r="T1123" s="1"/>
      <c r="U1123" s="3529"/>
      <c r="V1123" s="3531"/>
      <c r="W1123" s="3899"/>
      <c r="Y1123" s="1"/>
      <c r="Z1123" s="3529"/>
      <c r="AA1123" s="3531"/>
      <c r="AB1123" s="3899"/>
      <c r="AC1123" s="3890"/>
      <c r="AD1123" s="3890"/>
      <c r="AE1123" s="3890"/>
      <c r="AF1123" s="3890"/>
      <c r="AG1123" s="1"/>
      <c r="AH1123" s="1"/>
      <c r="AI1123" s="1"/>
      <c r="AJ1123" s="1"/>
    </row>
    <row r="1124" spans="1:36" s="3" customFormat="1">
      <c r="A1124" s="1"/>
      <c r="B1124" s="1"/>
      <c r="E1124" s="3527"/>
      <c r="F1124" s="1"/>
      <c r="G1124" s="1"/>
      <c r="H1124" s="1"/>
      <c r="I1124" s="1"/>
      <c r="J1124" s="1"/>
      <c r="K1124" s="1"/>
      <c r="L1124" s="3899"/>
      <c r="M1124" s="1"/>
      <c r="N1124" s="1"/>
      <c r="O1124" s="1"/>
      <c r="P1124" s="1"/>
      <c r="Q1124" s="1"/>
      <c r="R1124" s="3899"/>
      <c r="T1124" s="1"/>
      <c r="U1124" s="3529"/>
      <c r="V1124" s="3531"/>
      <c r="W1124" s="3899"/>
      <c r="Y1124" s="1"/>
      <c r="Z1124" s="3529"/>
      <c r="AA1124" s="3531"/>
      <c r="AB1124" s="3899"/>
      <c r="AC1124" s="3890"/>
      <c r="AD1124" s="3890"/>
      <c r="AE1124" s="3890"/>
      <c r="AF1124" s="3890"/>
      <c r="AG1124" s="1"/>
      <c r="AH1124" s="1"/>
      <c r="AI1124" s="1"/>
      <c r="AJ1124" s="1"/>
    </row>
    <row r="1125" spans="1:36" s="3" customFormat="1">
      <c r="A1125" s="1"/>
      <c r="B1125" s="1"/>
      <c r="E1125" s="3527"/>
      <c r="F1125" s="1"/>
      <c r="G1125" s="1"/>
      <c r="H1125" s="1"/>
      <c r="I1125" s="1"/>
      <c r="J1125" s="1"/>
      <c r="K1125" s="1"/>
      <c r="L1125" s="3899"/>
      <c r="M1125" s="1"/>
      <c r="N1125" s="1"/>
      <c r="O1125" s="1"/>
      <c r="P1125" s="1"/>
      <c r="Q1125" s="1"/>
      <c r="R1125" s="3899"/>
      <c r="T1125" s="1"/>
      <c r="U1125" s="3529"/>
      <c r="V1125" s="3531"/>
      <c r="W1125" s="3899"/>
      <c r="Y1125" s="1"/>
      <c r="Z1125" s="3529"/>
      <c r="AA1125" s="3531"/>
      <c r="AB1125" s="3899"/>
      <c r="AC1125" s="3890"/>
      <c r="AD1125" s="3890"/>
      <c r="AE1125" s="3890"/>
      <c r="AF1125" s="3890"/>
      <c r="AG1125" s="1"/>
      <c r="AH1125" s="1"/>
      <c r="AI1125" s="1"/>
      <c r="AJ1125" s="1"/>
    </row>
    <row r="1126" spans="1:36" s="3" customFormat="1">
      <c r="A1126" s="1"/>
      <c r="B1126" s="1"/>
      <c r="E1126" s="3527"/>
      <c r="F1126" s="1"/>
      <c r="G1126" s="1"/>
      <c r="H1126" s="1"/>
      <c r="I1126" s="1"/>
      <c r="J1126" s="1"/>
      <c r="K1126" s="1"/>
      <c r="L1126" s="3899"/>
      <c r="M1126" s="1"/>
      <c r="N1126" s="1"/>
      <c r="O1126" s="1"/>
      <c r="P1126" s="1"/>
      <c r="Q1126" s="1"/>
      <c r="R1126" s="3899"/>
      <c r="T1126" s="1"/>
      <c r="U1126" s="3529"/>
      <c r="V1126" s="3531"/>
      <c r="W1126" s="3899"/>
      <c r="Y1126" s="1"/>
      <c r="Z1126" s="3529"/>
      <c r="AA1126" s="3531"/>
      <c r="AB1126" s="3899"/>
      <c r="AC1126" s="3890"/>
      <c r="AD1126" s="3890"/>
      <c r="AE1126" s="3890"/>
      <c r="AF1126" s="3890"/>
      <c r="AG1126" s="1"/>
      <c r="AH1126" s="1"/>
      <c r="AI1126" s="1"/>
      <c r="AJ1126" s="1"/>
    </row>
    <row r="1127" spans="1:36" s="3" customFormat="1">
      <c r="A1127" s="1"/>
      <c r="B1127" s="1"/>
      <c r="E1127" s="3527"/>
      <c r="F1127" s="1"/>
      <c r="G1127" s="1"/>
      <c r="H1127" s="1"/>
      <c r="I1127" s="1"/>
      <c r="J1127" s="1"/>
      <c r="K1127" s="1"/>
      <c r="L1127" s="3899"/>
      <c r="M1127" s="1"/>
      <c r="N1127" s="1"/>
      <c r="O1127" s="1"/>
      <c r="P1127" s="1"/>
      <c r="Q1127" s="1"/>
      <c r="R1127" s="3899"/>
      <c r="T1127" s="1"/>
      <c r="U1127" s="3529"/>
      <c r="V1127" s="3531"/>
      <c r="W1127" s="3899"/>
      <c r="Y1127" s="1"/>
      <c r="Z1127" s="3529"/>
      <c r="AA1127" s="3531"/>
      <c r="AB1127" s="3899"/>
      <c r="AC1127" s="3890"/>
      <c r="AD1127" s="3890"/>
      <c r="AE1127" s="3890"/>
      <c r="AF1127" s="3890"/>
      <c r="AG1127" s="1"/>
      <c r="AH1127" s="1"/>
      <c r="AI1127" s="1"/>
      <c r="AJ1127" s="1"/>
    </row>
    <row r="1128" spans="1:36" s="3" customFormat="1">
      <c r="A1128" s="1"/>
      <c r="B1128" s="1"/>
      <c r="E1128" s="3527"/>
      <c r="F1128" s="1"/>
      <c r="G1128" s="1"/>
      <c r="H1128" s="1"/>
      <c r="I1128" s="1"/>
      <c r="J1128" s="1"/>
      <c r="K1128" s="1"/>
      <c r="L1128" s="3899"/>
      <c r="M1128" s="1"/>
      <c r="N1128" s="1"/>
      <c r="O1128" s="1"/>
      <c r="P1128" s="1"/>
      <c r="Q1128" s="1"/>
      <c r="R1128" s="3899"/>
      <c r="T1128" s="1"/>
      <c r="U1128" s="3529"/>
      <c r="V1128" s="3531"/>
      <c r="W1128" s="3899"/>
      <c r="Y1128" s="1"/>
      <c r="Z1128" s="3529"/>
      <c r="AA1128" s="3531"/>
      <c r="AB1128" s="3899"/>
      <c r="AC1128" s="3890"/>
      <c r="AD1128" s="3890"/>
      <c r="AE1128" s="3890"/>
      <c r="AF1128" s="3890"/>
      <c r="AG1128" s="1"/>
      <c r="AH1128" s="1"/>
      <c r="AI1128" s="1"/>
      <c r="AJ1128" s="1"/>
    </row>
    <row r="1129" spans="1:36" s="3" customFormat="1">
      <c r="A1129" s="1"/>
      <c r="B1129" s="1"/>
      <c r="E1129" s="3527"/>
      <c r="F1129" s="1"/>
      <c r="G1129" s="1"/>
      <c r="H1129" s="1"/>
      <c r="I1129" s="1"/>
      <c r="J1129" s="1"/>
      <c r="K1129" s="1"/>
      <c r="L1129" s="3899"/>
      <c r="M1129" s="1"/>
      <c r="N1129" s="1"/>
      <c r="O1129" s="1"/>
      <c r="P1129" s="1"/>
      <c r="Q1129" s="1"/>
      <c r="R1129" s="3899"/>
      <c r="T1129" s="1"/>
      <c r="U1129" s="3529"/>
      <c r="V1129" s="3531"/>
      <c r="W1129" s="3899"/>
      <c r="Y1129" s="1"/>
      <c r="Z1129" s="3529"/>
      <c r="AA1129" s="3531"/>
      <c r="AB1129" s="3899"/>
      <c r="AC1129" s="3890"/>
      <c r="AD1129" s="3890"/>
      <c r="AE1129" s="3890"/>
      <c r="AF1129" s="3890"/>
      <c r="AG1129" s="1"/>
      <c r="AH1129" s="1"/>
      <c r="AI1129" s="1"/>
      <c r="AJ1129" s="1"/>
    </row>
    <row r="1130" spans="1:36" s="3" customFormat="1">
      <c r="A1130" s="1"/>
      <c r="B1130" s="1"/>
      <c r="E1130" s="3527"/>
      <c r="F1130" s="1"/>
      <c r="G1130" s="1"/>
      <c r="H1130" s="1"/>
      <c r="I1130" s="1"/>
      <c r="J1130" s="1"/>
      <c r="K1130" s="1"/>
      <c r="L1130" s="3899"/>
      <c r="M1130" s="1"/>
      <c r="N1130" s="1"/>
      <c r="O1130" s="1"/>
      <c r="P1130" s="1"/>
      <c r="Q1130" s="1"/>
      <c r="R1130" s="3899"/>
      <c r="T1130" s="1"/>
      <c r="U1130" s="3529"/>
      <c r="V1130" s="3531"/>
      <c r="W1130" s="3899"/>
      <c r="Y1130" s="1"/>
      <c r="Z1130" s="3529"/>
      <c r="AA1130" s="3531"/>
      <c r="AB1130" s="3899"/>
      <c r="AC1130" s="3890"/>
      <c r="AD1130" s="3890"/>
      <c r="AE1130" s="3890"/>
      <c r="AF1130" s="3890"/>
      <c r="AG1130" s="1"/>
      <c r="AH1130" s="1"/>
      <c r="AI1130" s="1"/>
      <c r="AJ1130" s="1"/>
    </row>
    <row r="1131" spans="1:36" s="3" customFormat="1">
      <c r="A1131" s="1"/>
      <c r="B1131" s="1"/>
      <c r="E1131" s="3527"/>
      <c r="F1131" s="1"/>
      <c r="G1131" s="1"/>
      <c r="H1131" s="1"/>
      <c r="I1131" s="1"/>
      <c r="J1131" s="1"/>
      <c r="K1131" s="1"/>
      <c r="L1131" s="3899"/>
      <c r="M1131" s="1"/>
      <c r="N1131" s="1"/>
      <c r="O1131" s="1"/>
      <c r="P1131" s="1"/>
      <c r="Q1131" s="1"/>
      <c r="R1131" s="3899"/>
      <c r="T1131" s="1"/>
      <c r="U1131" s="3529"/>
      <c r="V1131" s="3531"/>
      <c r="W1131" s="3899"/>
      <c r="Y1131" s="1"/>
      <c r="Z1131" s="3529"/>
      <c r="AA1131" s="3531"/>
      <c r="AB1131" s="3899"/>
      <c r="AC1131" s="3890"/>
      <c r="AD1131" s="3890"/>
      <c r="AE1131" s="3890"/>
      <c r="AF1131" s="3890"/>
      <c r="AG1131" s="1"/>
      <c r="AH1131" s="1"/>
      <c r="AI1131" s="1"/>
      <c r="AJ1131" s="1"/>
    </row>
    <row r="1132" spans="1:36" s="3" customFormat="1">
      <c r="A1132" s="1"/>
      <c r="B1132" s="1"/>
      <c r="E1132" s="3527"/>
      <c r="F1132" s="1"/>
      <c r="G1132" s="1"/>
      <c r="H1132" s="1"/>
      <c r="I1132" s="1"/>
      <c r="J1132" s="1"/>
      <c r="K1132" s="1"/>
      <c r="L1132" s="3899"/>
      <c r="M1132" s="1"/>
      <c r="N1132" s="1"/>
      <c r="O1132" s="1"/>
      <c r="P1132" s="1"/>
      <c r="Q1132" s="1"/>
      <c r="R1132" s="3899"/>
      <c r="T1132" s="1"/>
      <c r="U1132" s="3529"/>
      <c r="V1132" s="3531"/>
      <c r="W1132" s="3899"/>
      <c r="Y1132" s="1"/>
      <c r="Z1132" s="3529"/>
      <c r="AA1132" s="3531"/>
      <c r="AB1132" s="3899"/>
      <c r="AC1132" s="3890"/>
      <c r="AD1132" s="3890"/>
      <c r="AE1132" s="3890"/>
      <c r="AF1132" s="3890"/>
      <c r="AG1132" s="1"/>
      <c r="AH1132" s="1"/>
      <c r="AI1132" s="1"/>
      <c r="AJ1132" s="1"/>
    </row>
    <row r="1133" spans="1:36" s="3" customFormat="1">
      <c r="A1133" s="1"/>
      <c r="B1133" s="1"/>
      <c r="E1133" s="3527"/>
      <c r="F1133" s="1"/>
      <c r="G1133" s="1"/>
      <c r="H1133" s="1"/>
      <c r="I1133" s="1"/>
      <c r="J1133" s="1"/>
      <c r="K1133" s="1"/>
      <c r="L1133" s="3899"/>
      <c r="M1133" s="1"/>
      <c r="N1133" s="1"/>
      <c r="O1133" s="1"/>
      <c r="P1133" s="1"/>
      <c r="Q1133" s="1"/>
      <c r="R1133" s="3899"/>
      <c r="T1133" s="1"/>
      <c r="U1133" s="3529"/>
      <c r="V1133" s="3531"/>
      <c r="W1133" s="3899"/>
      <c r="Y1133" s="1"/>
      <c r="Z1133" s="3529"/>
      <c r="AA1133" s="3531"/>
      <c r="AB1133" s="3899"/>
      <c r="AC1133" s="3890"/>
      <c r="AD1133" s="3890"/>
      <c r="AE1133" s="3890"/>
      <c r="AF1133" s="3890"/>
      <c r="AG1133" s="1"/>
      <c r="AH1133" s="1"/>
      <c r="AI1133" s="1"/>
      <c r="AJ1133" s="1"/>
    </row>
    <row r="1134" spans="1:36" s="3" customFormat="1">
      <c r="A1134" s="1"/>
      <c r="B1134" s="1"/>
      <c r="E1134" s="3527"/>
      <c r="F1134" s="1"/>
      <c r="G1134" s="1"/>
      <c r="H1134" s="1"/>
      <c r="I1134" s="1"/>
      <c r="J1134" s="1"/>
      <c r="K1134" s="1"/>
      <c r="L1134" s="3899"/>
      <c r="M1134" s="1"/>
      <c r="N1134" s="1"/>
      <c r="O1134" s="1"/>
      <c r="P1134" s="1"/>
      <c r="Q1134" s="1"/>
      <c r="R1134" s="3899"/>
      <c r="T1134" s="1"/>
      <c r="U1134" s="3529"/>
      <c r="V1134" s="3531"/>
      <c r="W1134" s="3899"/>
      <c r="Y1134" s="1"/>
      <c r="Z1134" s="3529"/>
      <c r="AA1134" s="3531"/>
      <c r="AB1134" s="3899"/>
      <c r="AC1134" s="3890"/>
      <c r="AD1134" s="3890"/>
      <c r="AE1134" s="3890"/>
      <c r="AF1134" s="3890"/>
      <c r="AG1134" s="1"/>
      <c r="AH1134" s="1"/>
      <c r="AI1134" s="1"/>
      <c r="AJ1134" s="1"/>
    </row>
    <row r="1135" spans="1:36" s="3" customFormat="1">
      <c r="A1135" s="1"/>
      <c r="B1135" s="1"/>
      <c r="E1135" s="3527"/>
      <c r="F1135" s="1"/>
      <c r="G1135" s="1"/>
      <c r="H1135" s="1"/>
      <c r="I1135" s="1"/>
      <c r="J1135" s="1"/>
      <c r="K1135" s="1"/>
      <c r="L1135" s="3899"/>
      <c r="M1135" s="1"/>
      <c r="N1135" s="1"/>
      <c r="O1135" s="1"/>
      <c r="P1135" s="1"/>
      <c r="Q1135" s="1"/>
      <c r="R1135" s="3899"/>
      <c r="T1135" s="1"/>
      <c r="U1135" s="3529"/>
      <c r="V1135" s="3531"/>
      <c r="W1135" s="3899"/>
      <c r="Y1135" s="1"/>
      <c r="Z1135" s="3529"/>
      <c r="AA1135" s="3531"/>
      <c r="AB1135" s="3899"/>
      <c r="AC1135" s="3890"/>
      <c r="AD1135" s="3890"/>
      <c r="AE1135" s="3890"/>
      <c r="AF1135" s="3890"/>
      <c r="AG1135" s="1"/>
      <c r="AH1135" s="1"/>
      <c r="AI1135" s="1"/>
      <c r="AJ1135" s="1"/>
    </row>
    <row r="1136" spans="1:36" s="3" customFormat="1">
      <c r="A1136" s="1"/>
      <c r="B1136" s="1"/>
      <c r="E1136" s="3527"/>
      <c r="F1136" s="1"/>
      <c r="G1136" s="1"/>
      <c r="H1136" s="1"/>
      <c r="I1136" s="1"/>
      <c r="J1136" s="1"/>
      <c r="K1136" s="1"/>
      <c r="L1136" s="3899"/>
      <c r="M1136" s="1"/>
      <c r="N1136" s="1"/>
      <c r="O1136" s="1"/>
      <c r="P1136" s="1"/>
      <c r="Q1136" s="1"/>
      <c r="R1136" s="3899"/>
      <c r="T1136" s="1"/>
      <c r="U1136" s="3529"/>
      <c r="V1136" s="3531"/>
      <c r="W1136" s="3899"/>
      <c r="Y1136" s="1"/>
      <c r="Z1136" s="3529"/>
      <c r="AA1136" s="3531"/>
      <c r="AB1136" s="3899"/>
      <c r="AC1136" s="3890"/>
      <c r="AD1136" s="3890"/>
      <c r="AE1136" s="3890"/>
      <c r="AF1136" s="3890"/>
      <c r="AG1136" s="1"/>
      <c r="AH1136" s="1"/>
      <c r="AI1136" s="1"/>
      <c r="AJ1136" s="1"/>
    </row>
    <row r="1137" spans="1:36" s="3" customFormat="1">
      <c r="A1137" s="1"/>
      <c r="B1137" s="1"/>
      <c r="E1137" s="3527"/>
      <c r="F1137" s="1"/>
      <c r="G1137" s="1"/>
      <c r="H1137" s="1"/>
      <c r="I1137" s="1"/>
      <c r="J1137" s="1"/>
      <c r="K1137" s="1"/>
      <c r="L1137" s="3899"/>
      <c r="M1137" s="1"/>
      <c r="N1137" s="1"/>
      <c r="O1137" s="1"/>
      <c r="P1137" s="1"/>
      <c r="Q1137" s="1"/>
      <c r="R1137" s="3899"/>
      <c r="T1137" s="1"/>
      <c r="U1137" s="3529"/>
      <c r="V1137" s="3531"/>
      <c r="W1137" s="3899"/>
      <c r="Y1137" s="1"/>
      <c r="Z1137" s="3529"/>
      <c r="AA1137" s="3531"/>
      <c r="AB1137" s="3899"/>
      <c r="AC1137" s="3890"/>
      <c r="AD1137" s="3890"/>
      <c r="AE1137" s="3890"/>
      <c r="AF1137" s="3890"/>
      <c r="AG1137" s="1"/>
      <c r="AH1137" s="1"/>
      <c r="AI1137" s="1"/>
      <c r="AJ1137" s="1"/>
    </row>
    <row r="1138" spans="1:36" s="3" customFormat="1">
      <c r="A1138" s="1"/>
      <c r="B1138" s="1"/>
      <c r="E1138" s="3527"/>
      <c r="F1138" s="1"/>
      <c r="G1138" s="1"/>
      <c r="H1138" s="1"/>
      <c r="I1138" s="1"/>
      <c r="J1138" s="1"/>
      <c r="K1138" s="1"/>
      <c r="L1138" s="3899"/>
      <c r="M1138" s="1"/>
      <c r="N1138" s="1"/>
      <c r="O1138" s="1"/>
      <c r="P1138" s="1"/>
      <c r="Q1138" s="1"/>
      <c r="R1138" s="3899"/>
      <c r="T1138" s="1"/>
      <c r="U1138" s="3529"/>
      <c r="V1138" s="3531"/>
      <c r="W1138" s="3899"/>
      <c r="Y1138" s="1"/>
      <c r="Z1138" s="3529"/>
      <c r="AA1138" s="3531"/>
      <c r="AB1138" s="3899"/>
      <c r="AC1138" s="3890"/>
      <c r="AD1138" s="3890"/>
      <c r="AE1138" s="3890"/>
      <c r="AF1138" s="3890"/>
      <c r="AG1138" s="1"/>
      <c r="AH1138" s="1"/>
      <c r="AI1138" s="1"/>
      <c r="AJ1138" s="1"/>
    </row>
    <row r="1139" spans="1:36" s="3" customFormat="1">
      <c r="A1139" s="1"/>
      <c r="B1139" s="1"/>
      <c r="E1139" s="3527"/>
      <c r="F1139" s="1"/>
      <c r="G1139" s="1"/>
      <c r="H1139" s="1"/>
      <c r="I1139" s="1"/>
      <c r="J1139" s="1"/>
      <c r="K1139" s="1"/>
      <c r="L1139" s="3899"/>
      <c r="M1139" s="1"/>
      <c r="N1139" s="1"/>
      <c r="O1139" s="1"/>
      <c r="P1139" s="1"/>
      <c r="Q1139" s="1"/>
      <c r="R1139" s="3899"/>
      <c r="T1139" s="1"/>
      <c r="U1139" s="3529"/>
      <c r="V1139" s="3531"/>
      <c r="W1139" s="3899"/>
      <c r="Y1139" s="1"/>
      <c r="Z1139" s="3529"/>
      <c r="AA1139" s="3531"/>
      <c r="AB1139" s="3899"/>
      <c r="AC1139" s="3890"/>
      <c r="AD1139" s="3890"/>
      <c r="AE1139" s="3890"/>
      <c r="AF1139" s="3890"/>
      <c r="AG1139" s="1"/>
      <c r="AH1139" s="1"/>
      <c r="AI1139" s="1"/>
      <c r="AJ1139" s="1"/>
    </row>
    <row r="1140" spans="1:36" s="3" customFormat="1">
      <c r="A1140" s="1"/>
      <c r="B1140" s="1"/>
      <c r="E1140" s="3527"/>
      <c r="F1140" s="1"/>
      <c r="G1140" s="1"/>
      <c r="H1140" s="1"/>
      <c r="I1140" s="1"/>
      <c r="J1140" s="1"/>
      <c r="K1140" s="1"/>
      <c r="L1140" s="3899"/>
      <c r="M1140" s="1"/>
      <c r="N1140" s="1"/>
      <c r="O1140" s="1"/>
      <c r="P1140" s="1"/>
      <c r="Q1140" s="1"/>
      <c r="R1140" s="3899"/>
      <c r="T1140" s="1"/>
      <c r="U1140" s="3529"/>
      <c r="V1140" s="3531"/>
      <c r="W1140" s="3899"/>
      <c r="Y1140" s="1"/>
      <c r="Z1140" s="3529"/>
      <c r="AA1140" s="3531"/>
      <c r="AB1140" s="3899"/>
      <c r="AC1140" s="3890"/>
      <c r="AD1140" s="3890"/>
      <c r="AE1140" s="3890"/>
      <c r="AF1140" s="3890"/>
      <c r="AG1140" s="1"/>
      <c r="AH1140" s="1"/>
      <c r="AI1140" s="1"/>
      <c r="AJ1140" s="1"/>
    </row>
    <row r="1141" spans="1:36" s="3" customFormat="1">
      <c r="A1141" s="1"/>
      <c r="B1141" s="1"/>
      <c r="E1141" s="3527"/>
      <c r="F1141" s="1"/>
      <c r="G1141" s="1"/>
      <c r="H1141" s="1"/>
      <c r="I1141" s="1"/>
      <c r="J1141" s="1"/>
      <c r="K1141" s="1"/>
      <c r="L1141" s="3899"/>
      <c r="M1141" s="1"/>
      <c r="N1141" s="1"/>
      <c r="O1141" s="1"/>
      <c r="P1141" s="1"/>
      <c r="Q1141" s="1"/>
      <c r="R1141" s="3899"/>
      <c r="T1141" s="1"/>
      <c r="U1141" s="3529"/>
      <c r="V1141" s="3531"/>
      <c r="W1141" s="3899"/>
      <c r="Y1141" s="1"/>
      <c r="Z1141" s="3529"/>
      <c r="AA1141" s="3531"/>
      <c r="AB1141" s="3899"/>
      <c r="AC1141" s="3890"/>
      <c r="AD1141" s="3890"/>
      <c r="AE1141" s="3890"/>
      <c r="AF1141" s="3890"/>
      <c r="AG1141" s="1"/>
      <c r="AH1141" s="1"/>
      <c r="AI1141" s="1"/>
      <c r="AJ1141" s="1"/>
    </row>
    <row r="1142" spans="1:36" s="3" customFormat="1">
      <c r="A1142" s="1"/>
      <c r="B1142" s="1"/>
      <c r="E1142" s="3527"/>
      <c r="F1142" s="1"/>
      <c r="G1142" s="1"/>
      <c r="H1142" s="1"/>
      <c r="I1142" s="1"/>
      <c r="J1142" s="1"/>
      <c r="K1142" s="1"/>
      <c r="L1142" s="3899"/>
      <c r="M1142" s="1"/>
      <c r="N1142" s="1"/>
      <c r="O1142" s="1"/>
      <c r="P1142" s="1"/>
      <c r="Q1142" s="1"/>
      <c r="R1142" s="3899"/>
      <c r="T1142" s="1"/>
      <c r="U1142" s="3529"/>
      <c r="V1142" s="3531"/>
      <c r="W1142" s="3899"/>
      <c r="Y1142" s="1"/>
      <c r="Z1142" s="3529"/>
      <c r="AA1142" s="3531"/>
      <c r="AB1142" s="3899"/>
      <c r="AC1142" s="3890"/>
      <c r="AD1142" s="3890"/>
      <c r="AE1142" s="3890"/>
      <c r="AF1142" s="3890"/>
      <c r="AG1142" s="1"/>
      <c r="AH1142" s="1"/>
      <c r="AI1142" s="1"/>
      <c r="AJ1142" s="1"/>
    </row>
    <row r="1143" spans="1:36" s="3" customFormat="1">
      <c r="A1143" s="1"/>
      <c r="B1143" s="1"/>
      <c r="E1143" s="3527"/>
      <c r="F1143" s="1"/>
      <c r="G1143" s="1"/>
      <c r="H1143" s="1"/>
      <c r="I1143" s="1"/>
      <c r="J1143" s="1"/>
      <c r="K1143" s="1"/>
      <c r="L1143" s="3899"/>
      <c r="M1143" s="1"/>
      <c r="N1143" s="1"/>
      <c r="O1143" s="1"/>
      <c r="P1143" s="1"/>
      <c r="Q1143" s="1"/>
      <c r="R1143" s="3899"/>
      <c r="T1143" s="1"/>
      <c r="U1143" s="3529"/>
      <c r="V1143" s="3531"/>
      <c r="W1143" s="3899"/>
      <c r="Y1143" s="1"/>
      <c r="Z1143" s="3529"/>
      <c r="AA1143" s="3531"/>
      <c r="AB1143" s="3899"/>
      <c r="AC1143" s="3890"/>
      <c r="AD1143" s="3890"/>
      <c r="AE1143" s="3890"/>
      <c r="AF1143" s="3890"/>
      <c r="AG1143" s="1"/>
      <c r="AH1143" s="1"/>
      <c r="AI1143" s="1"/>
      <c r="AJ1143" s="1"/>
    </row>
    <row r="1144" spans="1:36" s="3" customFormat="1">
      <c r="A1144" s="1"/>
      <c r="B1144" s="1"/>
      <c r="E1144" s="3527"/>
      <c r="F1144" s="1"/>
      <c r="G1144" s="1"/>
      <c r="H1144" s="1"/>
      <c r="I1144" s="1"/>
      <c r="J1144" s="1"/>
      <c r="K1144" s="1"/>
      <c r="L1144" s="3899"/>
      <c r="M1144" s="1"/>
      <c r="N1144" s="1"/>
      <c r="O1144" s="1"/>
      <c r="P1144" s="1"/>
      <c r="Q1144" s="1"/>
      <c r="R1144" s="3899"/>
      <c r="T1144" s="1"/>
      <c r="U1144" s="3529"/>
      <c r="V1144" s="3531"/>
      <c r="W1144" s="3899"/>
      <c r="Y1144" s="1"/>
      <c r="Z1144" s="3529"/>
      <c r="AA1144" s="3531"/>
      <c r="AB1144" s="3899"/>
      <c r="AC1144" s="3890"/>
      <c r="AD1144" s="3890"/>
      <c r="AE1144" s="3890"/>
      <c r="AF1144" s="3890"/>
      <c r="AG1144" s="1"/>
      <c r="AH1144" s="1"/>
      <c r="AI1144" s="1"/>
      <c r="AJ1144" s="1"/>
    </row>
    <row r="1145" spans="1:36" s="3" customFormat="1">
      <c r="A1145" s="1"/>
      <c r="B1145" s="1"/>
      <c r="E1145" s="3527"/>
      <c r="F1145" s="1"/>
      <c r="G1145" s="1"/>
      <c r="H1145" s="1"/>
      <c r="I1145" s="1"/>
      <c r="J1145" s="1"/>
      <c r="K1145" s="1"/>
      <c r="L1145" s="3899"/>
      <c r="M1145" s="1"/>
      <c r="N1145" s="1"/>
      <c r="O1145" s="1"/>
      <c r="P1145" s="1"/>
      <c r="Q1145" s="1"/>
      <c r="R1145" s="3899"/>
      <c r="T1145" s="1"/>
      <c r="U1145" s="3529"/>
      <c r="V1145" s="3531"/>
      <c r="W1145" s="3899"/>
      <c r="Y1145" s="1"/>
      <c r="Z1145" s="3529"/>
      <c r="AA1145" s="3531"/>
      <c r="AB1145" s="3899"/>
      <c r="AC1145" s="3890"/>
      <c r="AD1145" s="3890"/>
      <c r="AE1145" s="3890"/>
      <c r="AF1145" s="3890"/>
      <c r="AG1145" s="1"/>
      <c r="AH1145" s="1"/>
      <c r="AI1145" s="1"/>
      <c r="AJ1145" s="1"/>
    </row>
    <row r="1146" spans="1:36" s="3" customFormat="1">
      <c r="A1146" s="1"/>
      <c r="B1146" s="1"/>
      <c r="E1146" s="3527"/>
      <c r="F1146" s="1"/>
      <c r="G1146" s="1"/>
      <c r="H1146" s="1"/>
      <c r="I1146" s="1"/>
      <c r="J1146" s="1"/>
      <c r="K1146" s="1"/>
      <c r="L1146" s="3899"/>
      <c r="M1146" s="1"/>
      <c r="N1146" s="1"/>
      <c r="O1146" s="1"/>
      <c r="P1146" s="1"/>
      <c r="Q1146" s="1"/>
      <c r="R1146" s="3899"/>
      <c r="T1146" s="1"/>
      <c r="U1146" s="3529"/>
      <c r="V1146" s="3531"/>
      <c r="W1146" s="3899"/>
      <c r="Y1146" s="1"/>
      <c r="Z1146" s="3529"/>
      <c r="AA1146" s="3531"/>
      <c r="AB1146" s="3899"/>
      <c r="AC1146" s="3890"/>
      <c r="AD1146" s="3890"/>
      <c r="AE1146" s="3890"/>
      <c r="AF1146" s="3890"/>
      <c r="AG1146" s="1"/>
      <c r="AH1146" s="1"/>
      <c r="AI1146" s="1"/>
      <c r="AJ1146" s="1"/>
    </row>
    <row r="1147" spans="1:36" s="3" customFormat="1">
      <c r="A1147" s="1"/>
      <c r="B1147" s="1"/>
      <c r="E1147" s="3527"/>
      <c r="F1147" s="1"/>
      <c r="G1147" s="1"/>
      <c r="H1147" s="1"/>
      <c r="I1147" s="1"/>
      <c r="J1147" s="1"/>
      <c r="K1147" s="1"/>
      <c r="L1147" s="3899"/>
      <c r="M1147" s="1"/>
      <c r="N1147" s="1"/>
      <c r="O1147" s="1"/>
      <c r="P1147" s="1"/>
      <c r="Q1147" s="1"/>
      <c r="R1147" s="3899"/>
      <c r="T1147" s="1"/>
      <c r="U1147" s="3529"/>
      <c r="V1147" s="3531"/>
      <c r="W1147" s="3899"/>
      <c r="Y1147" s="1"/>
      <c r="Z1147" s="3529"/>
      <c r="AA1147" s="3531"/>
      <c r="AB1147" s="3899"/>
      <c r="AC1147" s="3890"/>
      <c r="AD1147" s="3890"/>
      <c r="AE1147" s="3890"/>
      <c r="AF1147" s="3890"/>
      <c r="AG1147" s="1"/>
      <c r="AH1147" s="1"/>
      <c r="AI1147" s="1"/>
      <c r="AJ1147" s="1"/>
    </row>
    <row r="1148" spans="1:36" s="3" customFormat="1">
      <c r="A1148" s="1"/>
      <c r="B1148" s="1"/>
      <c r="E1148" s="3527"/>
      <c r="F1148" s="1"/>
      <c r="G1148" s="1"/>
      <c r="H1148" s="1"/>
      <c r="I1148" s="1"/>
      <c r="J1148" s="1"/>
      <c r="K1148" s="1"/>
      <c r="L1148" s="3899"/>
      <c r="M1148" s="1"/>
      <c r="N1148" s="1"/>
      <c r="O1148" s="1"/>
      <c r="P1148" s="1"/>
      <c r="Q1148" s="1"/>
      <c r="R1148" s="3899"/>
      <c r="T1148" s="1"/>
      <c r="U1148" s="3529"/>
      <c r="V1148" s="3531"/>
      <c r="W1148" s="3899"/>
      <c r="Y1148" s="1"/>
      <c r="Z1148" s="3529"/>
      <c r="AA1148" s="3531"/>
      <c r="AB1148" s="3899"/>
      <c r="AC1148" s="3890"/>
      <c r="AD1148" s="3890"/>
      <c r="AE1148" s="3890"/>
      <c r="AF1148" s="3890"/>
      <c r="AG1148" s="1"/>
      <c r="AH1148" s="1"/>
      <c r="AI1148" s="1"/>
      <c r="AJ1148" s="1"/>
    </row>
    <row r="1149" spans="1:36" s="3" customFormat="1">
      <c r="A1149" s="1"/>
      <c r="B1149" s="1"/>
      <c r="E1149" s="3527"/>
      <c r="F1149" s="1"/>
      <c r="G1149" s="1"/>
      <c r="H1149" s="1"/>
      <c r="I1149" s="1"/>
      <c r="J1149" s="1"/>
      <c r="K1149" s="1"/>
      <c r="L1149" s="3899"/>
      <c r="M1149" s="1"/>
      <c r="N1149" s="1"/>
      <c r="O1149" s="1"/>
      <c r="P1149" s="1"/>
      <c r="Q1149" s="1"/>
      <c r="R1149" s="3899"/>
      <c r="T1149" s="1"/>
      <c r="U1149" s="3529"/>
      <c r="V1149" s="3531"/>
      <c r="W1149" s="3899"/>
      <c r="Y1149" s="1"/>
      <c r="Z1149" s="3529"/>
      <c r="AA1149" s="3531"/>
      <c r="AB1149" s="3899"/>
      <c r="AC1149" s="3890"/>
      <c r="AD1149" s="3890"/>
      <c r="AE1149" s="3890"/>
      <c r="AF1149" s="3890"/>
      <c r="AG1149" s="1"/>
      <c r="AH1149" s="1"/>
      <c r="AI1149" s="1"/>
      <c r="AJ1149" s="1"/>
    </row>
    <row r="1150" spans="1:36" s="3" customFormat="1">
      <c r="A1150" s="1"/>
      <c r="B1150" s="1"/>
      <c r="E1150" s="3527"/>
      <c r="F1150" s="1"/>
      <c r="G1150" s="1"/>
      <c r="H1150" s="1"/>
      <c r="I1150" s="1"/>
      <c r="J1150" s="1"/>
      <c r="K1150" s="1"/>
      <c r="L1150" s="3899"/>
      <c r="M1150" s="1"/>
      <c r="N1150" s="1"/>
      <c r="O1150" s="1"/>
      <c r="P1150" s="1"/>
      <c r="Q1150" s="1"/>
      <c r="R1150" s="3899"/>
      <c r="T1150" s="1"/>
      <c r="U1150" s="3529"/>
      <c r="V1150" s="3531"/>
      <c r="W1150" s="3899"/>
      <c r="Y1150" s="1"/>
      <c r="Z1150" s="3529"/>
      <c r="AA1150" s="3531"/>
      <c r="AB1150" s="3899"/>
      <c r="AC1150" s="3890"/>
      <c r="AD1150" s="3890"/>
      <c r="AE1150" s="3890"/>
      <c r="AF1150" s="3890"/>
      <c r="AG1150" s="1"/>
      <c r="AH1150" s="1"/>
      <c r="AI1150" s="1"/>
      <c r="AJ1150" s="1"/>
    </row>
    <row r="1151" spans="1:36" s="3" customFormat="1">
      <c r="A1151" s="1"/>
      <c r="B1151" s="1"/>
      <c r="E1151" s="3527"/>
      <c r="F1151" s="1"/>
      <c r="G1151" s="1"/>
      <c r="H1151" s="1"/>
      <c r="I1151" s="1"/>
      <c r="J1151" s="1"/>
      <c r="K1151" s="1"/>
      <c r="L1151" s="3899"/>
      <c r="M1151" s="1"/>
      <c r="N1151" s="1"/>
      <c r="O1151" s="1"/>
      <c r="P1151" s="1"/>
      <c r="Q1151" s="1"/>
      <c r="R1151" s="3899"/>
      <c r="T1151" s="1"/>
      <c r="U1151" s="3529"/>
      <c r="V1151" s="3531"/>
      <c r="W1151" s="3899"/>
      <c r="Y1151" s="1"/>
      <c r="Z1151" s="3529"/>
      <c r="AA1151" s="3531"/>
      <c r="AB1151" s="3899"/>
      <c r="AC1151" s="3890"/>
      <c r="AD1151" s="3890"/>
      <c r="AE1151" s="3890"/>
      <c r="AF1151" s="3890"/>
      <c r="AG1151" s="1"/>
      <c r="AH1151" s="1"/>
      <c r="AI1151" s="1"/>
      <c r="AJ1151" s="1"/>
    </row>
    <row r="1152" spans="1:36" s="3" customFormat="1">
      <c r="A1152" s="1"/>
      <c r="B1152" s="1"/>
      <c r="E1152" s="3527"/>
      <c r="F1152" s="1"/>
      <c r="G1152" s="1"/>
      <c r="H1152" s="1"/>
      <c r="I1152" s="1"/>
      <c r="J1152" s="1"/>
      <c r="K1152" s="1"/>
      <c r="L1152" s="3899"/>
      <c r="M1152" s="1"/>
      <c r="N1152" s="1"/>
      <c r="O1152" s="1"/>
      <c r="P1152" s="1"/>
      <c r="Q1152" s="1"/>
      <c r="R1152" s="3899"/>
      <c r="T1152" s="1"/>
      <c r="U1152" s="3529"/>
      <c r="V1152" s="3531"/>
      <c r="W1152" s="3899"/>
      <c r="Y1152" s="1"/>
      <c r="Z1152" s="3529"/>
      <c r="AA1152" s="3531"/>
      <c r="AB1152" s="3899"/>
      <c r="AC1152" s="3890"/>
      <c r="AD1152" s="3890"/>
      <c r="AE1152" s="3890"/>
      <c r="AF1152" s="3890"/>
      <c r="AG1152" s="1"/>
      <c r="AH1152" s="1"/>
      <c r="AI1152" s="1"/>
      <c r="AJ1152" s="1"/>
    </row>
    <row r="1153" spans="1:36" s="3" customFormat="1">
      <c r="A1153" s="1"/>
      <c r="B1153" s="1"/>
      <c r="E1153" s="3527"/>
      <c r="F1153" s="1"/>
      <c r="G1153" s="1"/>
      <c r="H1153" s="1"/>
      <c r="I1153" s="1"/>
      <c r="J1153" s="1"/>
      <c r="K1153" s="1"/>
      <c r="L1153" s="3899"/>
      <c r="M1153" s="1"/>
      <c r="N1153" s="1"/>
      <c r="O1153" s="1"/>
      <c r="P1153" s="1"/>
      <c r="Q1153" s="1"/>
      <c r="R1153" s="3899"/>
      <c r="T1153" s="1"/>
      <c r="U1153" s="3529"/>
      <c r="V1153" s="3531"/>
      <c r="W1153" s="3899"/>
      <c r="Y1153" s="1"/>
      <c r="Z1153" s="3529"/>
      <c r="AA1153" s="3531"/>
      <c r="AB1153" s="3899"/>
      <c r="AC1153" s="3890"/>
      <c r="AD1153" s="3890"/>
      <c r="AE1153" s="3890"/>
      <c r="AF1153" s="3890"/>
      <c r="AG1153" s="1"/>
      <c r="AH1153" s="1"/>
      <c r="AI1153" s="1"/>
      <c r="AJ1153" s="1"/>
    </row>
    <row r="1154" spans="1:36" s="3" customFormat="1">
      <c r="A1154" s="1"/>
      <c r="B1154" s="1"/>
      <c r="E1154" s="3527"/>
      <c r="F1154" s="1"/>
      <c r="G1154" s="1"/>
      <c r="H1154" s="1"/>
      <c r="I1154" s="1"/>
      <c r="J1154" s="1"/>
      <c r="K1154" s="1"/>
      <c r="L1154" s="3899"/>
      <c r="M1154" s="1"/>
      <c r="N1154" s="1"/>
      <c r="O1154" s="1"/>
      <c r="P1154" s="1"/>
      <c r="Q1154" s="1"/>
      <c r="R1154" s="3899"/>
      <c r="T1154" s="1"/>
      <c r="U1154" s="3529"/>
      <c r="V1154" s="3531"/>
      <c r="W1154" s="3899"/>
      <c r="Y1154" s="1"/>
      <c r="Z1154" s="3529"/>
      <c r="AA1154" s="3531"/>
      <c r="AB1154" s="3899"/>
      <c r="AC1154" s="3890"/>
      <c r="AD1154" s="3890"/>
      <c r="AE1154" s="3890"/>
      <c r="AF1154" s="3890"/>
      <c r="AG1154" s="1"/>
      <c r="AH1154" s="1"/>
      <c r="AI1154" s="1"/>
      <c r="AJ1154" s="1"/>
    </row>
    <row r="1155" spans="1:36" s="3" customFormat="1">
      <c r="A1155" s="1"/>
      <c r="B1155" s="1"/>
      <c r="E1155" s="3527"/>
      <c r="F1155" s="1"/>
      <c r="G1155" s="1"/>
      <c r="H1155" s="1"/>
      <c r="I1155" s="1"/>
      <c r="J1155" s="1"/>
      <c r="K1155" s="1"/>
      <c r="L1155" s="3899"/>
      <c r="M1155" s="1"/>
      <c r="N1155" s="1"/>
      <c r="O1155" s="1"/>
      <c r="P1155" s="1"/>
      <c r="Q1155" s="1"/>
      <c r="R1155" s="3899"/>
      <c r="T1155" s="1"/>
      <c r="U1155" s="3529"/>
      <c r="V1155" s="3531"/>
      <c r="W1155" s="3899"/>
      <c r="Y1155" s="1"/>
      <c r="Z1155" s="3529"/>
      <c r="AA1155" s="3531"/>
      <c r="AB1155" s="3899"/>
      <c r="AC1155" s="3890"/>
      <c r="AD1155" s="3890"/>
      <c r="AE1155" s="3890"/>
      <c r="AF1155" s="3890"/>
      <c r="AG1155" s="1"/>
      <c r="AH1155" s="1"/>
      <c r="AI1155" s="1"/>
      <c r="AJ1155" s="1"/>
    </row>
    <row r="1156" spans="1:36" s="3" customFormat="1">
      <c r="A1156" s="1"/>
      <c r="B1156" s="1"/>
      <c r="E1156" s="3527"/>
      <c r="F1156" s="1"/>
      <c r="G1156" s="1"/>
      <c r="H1156" s="1"/>
      <c r="I1156" s="1"/>
      <c r="J1156" s="1"/>
      <c r="K1156" s="1"/>
      <c r="L1156" s="3899"/>
      <c r="M1156" s="1"/>
      <c r="N1156" s="1"/>
      <c r="O1156" s="1"/>
      <c r="P1156" s="1"/>
      <c r="Q1156" s="1"/>
      <c r="R1156" s="3899"/>
      <c r="T1156" s="1"/>
      <c r="U1156" s="3529"/>
      <c r="V1156" s="3531"/>
      <c r="W1156" s="3899"/>
      <c r="Y1156" s="1"/>
      <c r="Z1156" s="3529"/>
      <c r="AA1156" s="3531"/>
      <c r="AB1156" s="3899"/>
      <c r="AC1156" s="3890"/>
      <c r="AD1156" s="3890"/>
      <c r="AE1156" s="3890"/>
      <c r="AF1156" s="3890"/>
      <c r="AG1156" s="1"/>
      <c r="AH1156" s="1"/>
      <c r="AI1156" s="1"/>
      <c r="AJ1156" s="1"/>
    </row>
    <row r="1157" spans="1:36" s="3" customFormat="1">
      <c r="A1157" s="1"/>
      <c r="B1157" s="1"/>
      <c r="E1157" s="3527"/>
      <c r="F1157" s="1"/>
      <c r="G1157" s="1"/>
      <c r="H1157" s="1"/>
      <c r="I1157" s="1"/>
      <c r="J1157" s="1"/>
      <c r="K1157" s="1"/>
      <c r="L1157" s="3899"/>
      <c r="M1157" s="1"/>
      <c r="N1157" s="1"/>
      <c r="O1157" s="1"/>
      <c r="P1157" s="1"/>
      <c r="Q1157" s="1"/>
      <c r="R1157" s="3899"/>
      <c r="T1157" s="1"/>
      <c r="U1157" s="3529"/>
      <c r="V1157" s="3531"/>
      <c r="W1157" s="3899"/>
      <c r="Y1157" s="1"/>
      <c r="Z1157" s="3529"/>
      <c r="AA1157" s="3531"/>
      <c r="AB1157" s="3899"/>
      <c r="AC1157" s="3890"/>
      <c r="AD1157" s="3890"/>
      <c r="AE1157" s="3890"/>
      <c r="AF1157" s="3890"/>
      <c r="AG1157" s="1"/>
      <c r="AH1157" s="1"/>
      <c r="AI1157" s="1"/>
      <c r="AJ1157" s="1"/>
    </row>
    <row r="1158" spans="1:36" s="3" customFormat="1">
      <c r="A1158" s="1"/>
      <c r="B1158" s="1"/>
      <c r="E1158" s="3527"/>
      <c r="F1158" s="1"/>
      <c r="G1158" s="1"/>
      <c r="H1158" s="1"/>
      <c r="I1158" s="1"/>
      <c r="J1158" s="1"/>
      <c r="K1158" s="1"/>
      <c r="L1158" s="3899"/>
      <c r="M1158" s="1"/>
      <c r="N1158" s="1"/>
      <c r="O1158" s="1"/>
      <c r="P1158" s="1"/>
      <c r="Q1158" s="1"/>
      <c r="R1158" s="3899"/>
      <c r="T1158" s="1"/>
      <c r="U1158" s="3529"/>
      <c r="V1158" s="3531"/>
      <c r="W1158" s="3899"/>
      <c r="Y1158" s="1"/>
      <c r="Z1158" s="3529"/>
      <c r="AA1158" s="3531"/>
      <c r="AB1158" s="3899"/>
      <c r="AC1158" s="3890"/>
      <c r="AD1158" s="3890"/>
      <c r="AE1158" s="3890"/>
      <c r="AF1158" s="3890"/>
      <c r="AG1158" s="1"/>
      <c r="AH1158" s="1"/>
      <c r="AI1158" s="1"/>
      <c r="AJ1158" s="1"/>
    </row>
    <row r="1159" spans="1:36" s="3" customFormat="1">
      <c r="A1159" s="1"/>
      <c r="B1159" s="1"/>
      <c r="E1159" s="3527"/>
      <c r="F1159" s="1"/>
      <c r="G1159" s="1"/>
      <c r="H1159" s="1"/>
      <c r="I1159" s="1"/>
      <c r="J1159" s="1"/>
      <c r="K1159" s="1"/>
      <c r="L1159" s="3899"/>
      <c r="M1159" s="1"/>
      <c r="N1159" s="1"/>
      <c r="O1159" s="1"/>
      <c r="P1159" s="1"/>
      <c r="Q1159" s="1"/>
      <c r="R1159" s="3899"/>
      <c r="T1159" s="1"/>
      <c r="U1159" s="3529"/>
      <c r="V1159" s="3531"/>
      <c r="W1159" s="3899"/>
      <c r="Y1159" s="1"/>
      <c r="Z1159" s="3529"/>
      <c r="AA1159" s="3531"/>
      <c r="AB1159" s="3899"/>
      <c r="AC1159" s="3890"/>
      <c r="AD1159" s="3890"/>
      <c r="AE1159" s="3890"/>
      <c r="AF1159" s="3890"/>
      <c r="AG1159" s="1"/>
      <c r="AH1159" s="1"/>
      <c r="AI1159" s="1"/>
      <c r="AJ1159" s="1"/>
    </row>
    <row r="1160" spans="1:36" s="3" customFormat="1">
      <c r="A1160" s="1"/>
      <c r="B1160" s="1"/>
      <c r="E1160" s="3527"/>
      <c r="F1160" s="1"/>
      <c r="G1160" s="1"/>
      <c r="H1160" s="1"/>
      <c r="I1160" s="1"/>
      <c r="J1160" s="1"/>
      <c r="K1160" s="1"/>
      <c r="L1160" s="3899"/>
      <c r="M1160" s="1"/>
      <c r="N1160" s="1"/>
      <c r="O1160" s="1"/>
      <c r="P1160" s="1"/>
      <c r="Q1160" s="1"/>
      <c r="R1160" s="3899"/>
      <c r="T1160" s="1"/>
      <c r="U1160" s="3529"/>
      <c r="V1160" s="3531"/>
      <c r="W1160" s="3899"/>
      <c r="Y1160" s="1"/>
      <c r="Z1160" s="3529"/>
      <c r="AA1160" s="3531"/>
      <c r="AB1160" s="3899"/>
      <c r="AC1160" s="3890"/>
      <c r="AD1160" s="3890"/>
      <c r="AE1160" s="3890"/>
      <c r="AF1160" s="3890"/>
      <c r="AG1160" s="1"/>
      <c r="AH1160" s="1"/>
      <c r="AI1160" s="1"/>
      <c r="AJ1160" s="1"/>
    </row>
    <row r="1161" spans="1:36" s="3" customFormat="1">
      <c r="A1161" s="1"/>
      <c r="B1161" s="1"/>
      <c r="E1161" s="3527"/>
      <c r="F1161" s="1"/>
      <c r="G1161" s="1"/>
      <c r="H1161" s="1"/>
      <c r="I1161" s="1"/>
      <c r="J1161" s="1"/>
      <c r="K1161" s="1"/>
      <c r="L1161" s="3899"/>
      <c r="M1161" s="1"/>
      <c r="N1161" s="1"/>
      <c r="O1161" s="1"/>
      <c r="P1161" s="1"/>
      <c r="Q1161" s="1"/>
      <c r="R1161" s="3899"/>
      <c r="T1161" s="1"/>
      <c r="U1161" s="3529"/>
      <c r="V1161" s="3531"/>
      <c r="W1161" s="3899"/>
      <c r="Y1161" s="1"/>
      <c r="Z1161" s="3529"/>
      <c r="AA1161" s="3531"/>
      <c r="AB1161" s="3899"/>
      <c r="AC1161" s="3890"/>
      <c r="AD1161" s="3890"/>
      <c r="AE1161" s="3890"/>
      <c r="AF1161" s="3890"/>
      <c r="AG1161" s="1"/>
      <c r="AH1161" s="1"/>
      <c r="AI1161" s="1"/>
      <c r="AJ1161" s="1"/>
    </row>
    <row r="1162" spans="1:36" s="3" customFormat="1">
      <c r="A1162" s="1"/>
      <c r="B1162" s="1"/>
      <c r="E1162" s="3527"/>
      <c r="F1162" s="1"/>
      <c r="G1162" s="1"/>
      <c r="H1162" s="1"/>
      <c r="I1162" s="1"/>
      <c r="J1162" s="1"/>
      <c r="K1162" s="1"/>
      <c r="L1162" s="3899"/>
      <c r="M1162" s="1"/>
      <c r="N1162" s="1"/>
      <c r="O1162" s="1"/>
      <c r="P1162" s="1"/>
      <c r="Q1162" s="1"/>
      <c r="R1162" s="3899"/>
      <c r="T1162" s="1"/>
      <c r="U1162" s="3529"/>
      <c r="V1162" s="3531"/>
      <c r="W1162" s="3899"/>
      <c r="Y1162" s="1"/>
      <c r="Z1162" s="3529"/>
      <c r="AA1162" s="3531"/>
      <c r="AB1162" s="3899"/>
      <c r="AC1162" s="3890"/>
      <c r="AD1162" s="3890"/>
      <c r="AE1162" s="3890"/>
      <c r="AF1162" s="3890"/>
      <c r="AG1162" s="1"/>
      <c r="AH1162" s="1"/>
      <c r="AI1162" s="1"/>
      <c r="AJ1162" s="1"/>
    </row>
    <row r="1163" spans="1:36" s="3" customFormat="1">
      <c r="A1163" s="1"/>
      <c r="B1163" s="1"/>
      <c r="E1163" s="3527"/>
      <c r="F1163" s="1"/>
      <c r="G1163" s="1"/>
      <c r="H1163" s="1"/>
      <c r="I1163" s="1"/>
      <c r="J1163" s="1"/>
      <c r="K1163" s="1"/>
      <c r="L1163" s="3899"/>
      <c r="M1163" s="1"/>
      <c r="N1163" s="1"/>
      <c r="O1163" s="1"/>
      <c r="P1163" s="1"/>
      <c r="Q1163" s="1"/>
      <c r="R1163" s="3899"/>
      <c r="T1163" s="1"/>
      <c r="U1163" s="3529"/>
      <c r="V1163" s="3531"/>
      <c r="W1163" s="3899"/>
      <c r="Y1163" s="1"/>
      <c r="Z1163" s="3529"/>
      <c r="AA1163" s="3531"/>
      <c r="AB1163" s="3899"/>
      <c r="AC1163" s="3890"/>
      <c r="AD1163" s="3890"/>
      <c r="AE1163" s="3890"/>
      <c r="AF1163" s="3890"/>
      <c r="AG1163" s="1"/>
      <c r="AH1163" s="1"/>
      <c r="AI1163" s="1"/>
      <c r="AJ1163" s="1"/>
    </row>
    <row r="1164" spans="1:36" s="3" customFormat="1">
      <c r="A1164" s="1"/>
      <c r="B1164" s="1"/>
      <c r="E1164" s="3527"/>
      <c r="F1164" s="1"/>
      <c r="G1164" s="1"/>
      <c r="H1164" s="1"/>
      <c r="I1164" s="1"/>
      <c r="J1164" s="1"/>
      <c r="K1164" s="1"/>
      <c r="L1164" s="3899"/>
      <c r="M1164" s="1"/>
      <c r="N1164" s="1"/>
      <c r="O1164" s="1"/>
      <c r="P1164" s="1"/>
      <c r="Q1164" s="1"/>
      <c r="R1164" s="3899"/>
      <c r="T1164" s="1"/>
      <c r="U1164" s="3529"/>
      <c r="V1164" s="3531"/>
      <c r="W1164" s="3899"/>
      <c r="Y1164" s="1"/>
      <c r="Z1164" s="3529"/>
      <c r="AA1164" s="3531"/>
      <c r="AB1164" s="3899"/>
      <c r="AC1164" s="3890"/>
      <c r="AD1164" s="3890"/>
      <c r="AE1164" s="3890"/>
      <c r="AF1164" s="3890"/>
      <c r="AG1164" s="1"/>
      <c r="AH1164" s="1"/>
      <c r="AI1164" s="1"/>
      <c r="AJ1164" s="1"/>
    </row>
    <row r="1165" spans="1:36" s="3" customFormat="1">
      <c r="A1165" s="1"/>
      <c r="B1165" s="1"/>
      <c r="E1165" s="3527"/>
      <c r="F1165" s="1"/>
      <c r="G1165" s="1"/>
      <c r="H1165" s="1"/>
      <c r="I1165" s="1"/>
      <c r="J1165" s="1"/>
      <c r="K1165" s="1"/>
      <c r="L1165" s="3899"/>
      <c r="M1165" s="1"/>
      <c r="N1165" s="1"/>
      <c r="O1165" s="1"/>
      <c r="P1165" s="1"/>
      <c r="Q1165" s="1"/>
      <c r="R1165" s="3899"/>
      <c r="T1165" s="1"/>
      <c r="U1165" s="3529"/>
      <c r="V1165" s="3531"/>
      <c r="W1165" s="3899"/>
      <c r="Y1165" s="1"/>
      <c r="Z1165" s="3529"/>
      <c r="AA1165" s="3531"/>
      <c r="AB1165" s="3899"/>
      <c r="AC1165" s="3890"/>
      <c r="AD1165" s="3890"/>
      <c r="AE1165" s="3890"/>
      <c r="AF1165" s="3890"/>
      <c r="AG1165" s="1"/>
      <c r="AH1165" s="1"/>
      <c r="AI1165" s="1"/>
      <c r="AJ1165" s="1"/>
    </row>
    <row r="1166" spans="1:36" s="3" customFormat="1">
      <c r="A1166" s="1"/>
      <c r="B1166" s="1"/>
      <c r="E1166" s="3527"/>
      <c r="F1166" s="1"/>
      <c r="G1166" s="1"/>
      <c r="H1166" s="1"/>
      <c r="I1166" s="1"/>
      <c r="J1166" s="1"/>
      <c r="K1166" s="1"/>
      <c r="L1166" s="3899"/>
      <c r="M1166" s="1"/>
      <c r="N1166" s="1"/>
      <c r="O1166" s="1"/>
      <c r="P1166" s="1"/>
      <c r="Q1166" s="1"/>
      <c r="R1166" s="3899"/>
      <c r="T1166" s="1"/>
      <c r="U1166" s="3529"/>
      <c r="V1166" s="3531"/>
      <c r="W1166" s="3899"/>
      <c r="Y1166" s="1"/>
      <c r="Z1166" s="3529"/>
      <c r="AA1166" s="3531"/>
      <c r="AB1166" s="3899"/>
      <c r="AC1166" s="3890"/>
      <c r="AD1166" s="3890"/>
      <c r="AE1166" s="3890"/>
      <c r="AF1166" s="3890"/>
      <c r="AG1166" s="1"/>
      <c r="AH1166" s="1"/>
      <c r="AI1166" s="1"/>
      <c r="AJ1166" s="1"/>
    </row>
    <row r="1167" spans="1:36" s="3" customFormat="1">
      <c r="A1167" s="1"/>
      <c r="B1167" s="1"/>
      <c r="E1167" s="3527"/>
      <c r="F1167" s="1"/>
      <c r="G1167" s="1"/>
      <c r="H1167" s="1"/>
      <c r="I1167" s="1"/>
      <c r="J1167" s="1"/>
      <c r="K1167" s="1"/>
      <c r="L1167" s="3899"/>
      <c r="M1167" s="1"/>
      <c r="N1167" s="1"/>
      <c r="O1167" s="1"/>
      <c r="P1167" s="1"/>
      <c r="Q1167" s="1"/>
      <c r="R1167" s="3899"/>
      <c r="T1167" s="1"/>
      <c r="U1167" s="3529"/>
      <c r="V1167" s="3531"/>
      <c r="W1167" s="3899"/>
      <c r="Y1167" s="1"/>
      <c r="Z1167" s="3529"/>
      <c r="AA1167" s="3531"/>
      <c r="AB1167" s="3899"/>
      <c r="AC1167" s="3890"/>
      <c r="AD1167" s="3890"/>
      <c r="AE1167" s="3890"/>
      <c r="AF1167" s="3890"/>
      <c r="AG1167" s="1"/>
      <c r="AH1167" s="1"/>
      <c r="AI1167" s="1"/>
      <c r="AJ1167" s="1"/>
    </row>
    <row r="1168" spans="1:36" s="3" customFormat="1">
      <c r="A1168" s="1"/>
      <c r="B1168" s="1"/>
      <c r="E1168" s="3527"/>
      <c r="F1168" s="1"/>
      <c r="G1168" s="1"/>
      <c r="H1168" s="1"/>
      <c r="I1168" s="1"/>
      <c r="J1168" s="1"/>
      <c r="K1168" s="1"/>
      <c r="L1168" s="3899"/>
      <c r="M1168" s="1"/>
      <c r="N1168" s="1"/>
      <c r="O1168" s="1"/>
      <c r="P1168" s="1"/>
      <c r="Q1168" s="1"/>
      <c r="R1168" s="3899"/>
      <c r="T1168" s="1"/>
      <c r="U1168" s="3529"/>
      <c r="V1168" s="3531"/>
      <c r="W1168" s="3899"/>
      <c r="Y1168" s="1"/>
      <c r="Z1168" s="3529"/>
      <c r="AA1168" s="3531"/>
      <c r="AB1168" s="3899"/>
      <c r="AC1168" s="3890"/>
      <c r="AD1168" s="3890"/>
      <c r="AE1168" s="3890"/>
      <c r="AF1168" s="3890"/>
      <c r="AG1168" s="1"/>
      <c r="AH1168" s="1"/>
      <c r="AI1168" s="1"/>
      <c r="AJ1168" s="1"/>
    </row>
    <row r="1169" spans="1:36" s="3" customFormat="1">
      <c r="A1169" s="1"/>
      <c r="B1169" s="1"/>
      <c r="E1169" s="3527"/>
      <c r="F1169" s="1"/>
      <c r="G1169" s="1"/>
      <c r="H1169" s="1"/>
      <c r="I1169" s="1"/>
      <c r="J1169" s="1"/>
      <c r="K1169" s="1"/>
      <c r="L1169" s="3899"/>
      <c r="M1169" s="1"/>
      <c r="N1169" s="1"/>
      <c r="O1169" s="1"/>
      <c r="P1169" s="1"/>
      <c r="Q1169" s="1"/>
      <c r="R1169" s="3899"/>
      <c r="T1169" s="1"/>
      <c r="U1169" s="3529"/>
      <c r="V1169" s="3531"/>
      <c r="W1169" s="3899"/>
      <c r="Y1169" s="1"/>
      <c r="Z1169" s="3529"/>
      <c r="AA1169" s="3531"/>
      <c r="AB1169" s="3899"/>
      <c r="AC1169" s="3890"/>
      <c r="AD1169" s="3890"/>
      <c r="AE1169" s="3890"/>
      <c r="AF1169" s="3890"/>
      <c r="AG1169" s="1"/>
      <c r="AH1169" s="1"/>
      <c r="AI1169" s="1"/>
      <c r="AJ1169" s="1"/>
    </row>
    <row r="1170" spans="1:36" s="3" customFormat="1">
      <c r="A1170" s="1"/>
      <c r="B1170" s="1"/>
      <c r="E1170" s="3527"/>
      <c r="F1170" s="1"/>
      <c r="G1170" s="1"/>
      <c r="H1170" s="1"/>
      <c r="I1170" s="1"/>
      <c r="J1170" s="1"/>
      <c r="K1170" s="1"/>
      <c r="L1170" s="3899"/>
      <c r="M1170" s="1"/>
      <c r="N1170" s="1"/>
      <c r="O1170" s="1"/>
      <c r="P1170" s="1"/>
      <c r="Q1170" s="1"/>
      <c r="R1170" s="3899"/>
      <c r="T1170" s="1"/>
      <c r="U1170" s="3529"/>
      <c r="V1170" s="3531"/>
      <c r="W1170" s="3899"/>
      <c r="Y1170" s="1"/>
      <c r="Z1170" s="3529"/>
      <c r="AA1170" s="3531"/>
      <c r="AB1170" s="3899"/>
      <c r="AC1170" s="3890"/>
      <c r="AD1170" s="3890"/>
      <c r="AE1170" s="3890"/>
      <c r="AF1170" s="3890"/>
      <c r="AG1170" s="1"/>
      <c r="AH1170" s="1"/>
      <c r="AI1170" s="1"/>
      <c r="AJ1170" s="1"/>
    </row>
    <row r="1171" spans="1:36" s="3" customFormat="1">
      <c r="A1171" s="1"/>
      <c r="B1171" s="1"/>
      <c r="E1171" s="3527"/>
      <c r="F1171" s="1"/>
      <c r="G1171" s="1"/>
      <c r="H1171" s="1"/>
      <c r="I1171" s="1"/>
      <c r="J1171" s="1"/>
      <c r="K1171" s="1"/>
      <c r="L1171" s="3899"/>
      <c r="M1171" s="1"/>
      <c r="N1171" s="1"/>
      <c r="O1171" s="1"/>
      <c r="P1171" s="1"/>
      <c r="Q1171" s="1"/>
      <c r="R1171" s="3899"/>
      <c r="T1171" s="1"/>
      <c r="U1171" s="3529"/>
      <c r="V1171" s="3531"/>
      <c r="W1171" s="3899"/>
      <c r="Y1171" s="1"/>
      <c r="Z1171" s="3529"/>
      <c r="AA1171" s="3531"/>
      <c r="AB1171" s="3899"/>
      <c r="AC1171" s="3890"/>
      <c r="AD1171" s="3890"/>
      <c r="AE1171" s="3890"/>
      <c r="AF1171" s="3890"/>
      <c r="AG1171" s="1"/>
      <c r="AH1171" s="1"/>
      <c r="AI1171" s="1"/>
      <c r="AJ1171" s="1"/>
    </row>
    <row r="1172" spans="1:36" s="3" customFormat="1">
      <c r="A1172" s="1"/>
      <c r="B1172" s="1"/>
      <c r="E1172" s="3527"/>
      <c r="F1172" s="1"/>
      <c r="G1172" s="1"/>
      <c r="H1172" s="1"/>
      <c r="I1172" s="1"/>
      <c r="J1172" s="1"/>
      <c r="K1172" s="1"/>
      <c r="L1172" s="3899"/>
      <c r="M1172" s="1"/>
      <c r="N1172" s="1"/>
      <c r="O1172" s="1"/>
      <c r="P1172" s="1"/>
      <c r="Q1172" s="1"/>
      <c r="R1172" s="3899"/>
      <c r="T1172" s="1"/>
      <c r="U1172" s="3529"/>
      <c r="V1172" s="3531"/>
      <c r="W1172" s="3899"/>
      <c r="Y1172" s="1"/>
      <c r="Z1172" s="3529"/>
      <c r="AA1172" s="3531"/>
      <c r="AB1172" s="3899"/>
      <c r="AC1172" s="3890"/>
      <c r="AD1172" s="3890"/>
      <c r="AE1172" s="3890"/>
      <c r="AF1172" s="3890"/>
      <c r="AG1172" s="1"/>
      <c r="AH1172" s="1"/>
      <c r="AI1172" s="1"/>
      <c r="AJ1172" s="1"/>
    </row>
    <row r="1173" spans="1:36" s="3" customFormat="1">
      <c r="A1173" s="1"/>
      <c r="B1173" s="1"/>
      <c r="E1173" s="3527"/>
      <c r="F1173" s="1"/>
      <c r="G1173" s="1"/>
      <c r="H1173" s="1"/>
      <c r="I1173" s="1"/>
      <c r="J1173" s="1"/>
      <c r="K1173" s="1"/>
      <c r="L1173" s="3899"/>
      <c r="M1173" s="1"/>
      <c r="N1173" s="1"/>
      <c r="O1173" s="1"/>
      <c r="P1173" s="1"/>
      <c r="Q1173" s="1"/>
      <c r="R1173" s="3899"/>
      <c r="T1173" s="1"/>
      <c r="U1173" s="3529"/>
      <c r="V1173" s="3531"/>
      <c r="W1173" s="3899"/>
      <c r="Y1173" s="1"/>
      <c r="Z1173" s="3529"/>
      <c r="AA1173" s="3531"/>
      <c r="AB1173" s="3899"/>
      <c r="AC1173" s="3890"/>
      <c r="AD1173" s="3890"/>
      <c r="AE1173" s="3890"/>
      <c r="AF1173" s="3890"/>
      <c r="AG1173" s="1"/>
      <c r="AH1173" s="1"/>
      <c r="AI1173" s="1"/>
      <c r="AJ1173" s="1"/>
    </row>
    <row r="1174" spans="1:36" s="3" customFormat="1">
      <c r="A1174" s="1"/>
      <c r="B1174" s="1"/>
      <c r="E1174" s="3527"/>
      <c r="F1174" s="1"/>
      <c r="G1174" s="1"/>
      <c r="H1174" s="1"/>
      <c r="I1174" s="1"/>
      <c r="J1174" s="1"/>
      <c r="K1174" s="1"/>
      <c r="L1174" s="3899"/>
      <c r="M1174" s="1"/>
      <c r="N1174" s="1"/>
      <c r="O1174" s="1"/>
      <c r="P1174" s="1"/>
      <c r="Q1174" s="1"/>
      <c r="R1174" s="3899"/>
      <c r="T1174" s="1"/>
      <c r="U1174" s="3529"/>
      <c r="V1174" s="3531"/>
      <c r="W1174" s="3899"/>
      <c r="Y1174" s="1"/>
      <c r="Z1174" s="3529"/>
      <c r="AA1174" s="3531"/>
      <c r="AB1174" s="3899"/>
      <c r="AC1174" s="3890"/>
      <c r="AD1174" s="3890"/>
      <c r="AE1174" s="3890"/>
      <c r="AF1174" s="3890"/>
      <c r="AG1174" s="1"/>
      <c r="AH1174" s="1"/>
      <c r="AI1174" s="1"/>
      <c r="AJ1174" s="1"/>
    </row>
    <row r="1175" spans="1:36" s="3" customFormat="1">
      <c r="A1175" s="1"/>
      <c r="B1175" s="1"/>
      <c r="E1175" s="3527"/>
      <c r="F1175" s="1"/>
      <c r="G1175" s="1"/>
      <c r="H1175" s="1"/>
      <c r="I1175" s="1"/>
      <c r="J1175" s="1"/>
      <c r="K1175" s="1"/>
      <c r="L1175" s="3899"/>
      <c r="M1175" s="1"/>
      <c r="N1175" s="1"/>
      <c r="O1175" s="1"/>
      <c r="P1175" s="1"/>
      <c r="Q1175" s="1"/>
      <c r="R1175" s="3899"/>
      <c r="T1175" s="1"/>
      <c r="U1175" s="3529"/>
      <c r="V1175" s="3531"/>
      <c r="W1175" s="3899"/>
      <c r="Y1175" s="1"/>
      <c r="Z1175" s="3529"/>
      <c r="AA1175" s="3531"/>
      <c r="AB1175" s="3899"/>
      <c r="AC1175" s="3890"/>
      <c r="AD1175" s="3890"/>
      <c r="AE1175" s="3890"/>
      <c r="AF1175" s="3890"/>
      <c r="AG1175" s="1"/>
      <c r="AH1175" s="1"/>
      <c r="AI1175" s="1"/>
      <c r="AJ1175" s="1"/>
    </row>
    <row r="1176" spans="1:36" s="3" customFormat="1">
      <c r="A1176" s="1"/>
      <c r="B1176" s="1"/>
      <c r="E1176" s="3527"/>
      <c r="F1176" s="1"/>
      <c r="G1176" s="1"/>
      <c r="H1176" s="1"/>
      <c r="I1176" s="1"/>
      <c r="J1176" s="1"/>
      <c r="K1176" s="1"/>
      <c r="L1176" s="3899"/>
      <c r="M1176" s="1"/>
      <c r="N1176" s="1"/>
      <c r="O1176" s="1"/>
      <c r="P1176" s="1"/>
      <c r="Q1176" s="1"/>
      <c r="R1176" s="3899"/>
      <c r="T1176" s="1"/>
      <c r="U1176" s="3529"/>
      <c r="V1176" s="3531"/>
      <c r="W1176" s="3899"/>
      <c r="Y1176" s="1"/>
      <c r="Z1176" s="3529"/>
      <c r="AA1176" s="3531"/>
      <c r="AB1176" s="3899"/>
      <c r="AC1176" s="3890"/>
      <c r="AD1176" s="3890"/>
      <c r="AE1176" s="3890"/>
      <c r="AF1176" s="3890"/>
      <c r="AG1176" s="1"/>
      <c r="AH1176" s="1"/>
      <c r="AI1176" s="1"/>
      <c r="AJ1176" s="1"/>
    </row>
    <row r="1177" spans="1:36" s="3" customFormat="1">
      <c r="A1177" s="1"/>
      <c r="B1177" s="1"/>
      <c r="E1177" s="3527"/>
      <c r="F1177" s="1"/>
      <c r="G1177" s="1"/>
      <c r="H1177" s="1"/>
      <c r="I1177" s="1"/>
      <c r="J1177" s="1"/>
      <c r="K1177" s="1"/>
      <c r="L1177" s="3899"/>
      <c r="M1177" s="1"/>
      <c r="N1177" s="1"/>
      <c r="O1177" s="1"/>
      <c r="P1177" s="1"/>
      <c r="Q1177" s="1"/>
      <c r="R1177" s="3899"/>
      <c r="T1177" s="1"/>
      <c r="U1177" s="3529"/>
      <c r="V1177" s="3531"/>
      <c r="W1177" s="3899"/>
      <c r="Y1177" s="1"/>
      <c r="Z1177" s="3529"/>
      <c r="AA1177" s="3531"/>
      <c r="AB1177" s="3899"/>
      <c r="AC1177" s="3890"/>
      <c r="AD1177" s="3890"/>
      <c r="AE1177" s="3890"/>
      <c r="AF1177" s="3890"/>
      <c r="AG1177" s="1"/>
      <c r="AH1177" s="1"/>
      <c r="AI1177" s="1"/>
      <c r="AJ1177" s="1"/>
    </row>
    <row r="1178" spans="1:36" s="3" customFormat="1">
      <c r="A1178" s="1"/>
      <c r="B1178" s="1"/>
      <c r="E1178" s="3527"/>
      <c r="F1178" s="1"/>
      <c r="G1178" s="1"/>
      <c r="H1178" s="1"/>
      <c r="I1178" s="1"/>
      <c r="J1178" s="1"/>
      <c r="K1178" s="1"/>
      <c r="L1178" s="3899"/>
      <c r="M1178" s="1"/>
      <c r="N1178" s="1"/>
      <c r="O1178" s="1"/>
      <c r="P1178" s="1"/>
      <c r="Q1178" s="1"/>
      <c r="R1178" s="3899"/>
      <c r="T1178" s="1"/>
      <c r="U1178" s="3529"/>
      <c r="V1178" s="3531"/>
      <c r="W1178" s="3899"/>
      <c r="Y1178" s="1"/>
      <c r="Z1178" s="3529"/>
      <c r="AA1178" s="3531"/>
      <c r="AB1178" s="3899"/>
      <c r="AC1178" s="3890"/>
      <c r="AD1178" s="3890"/>
      <c r="AE1178" s="3890"/>
      <c r="AF1178" s="3890"/>
      <c r="AG1178" s="1"/>
      <c r="AH1178" s="1"/>
      <c r="AI1178" s="1"/>
      <c r="AJ1178" s="1"/>
    </row>
    <row r="1179" spans="1:36" s="3" customFormat="1">
      <c r="A1179" s="1"/>
      <c r="B1179" s="1"/>
      <c r="E1179" s="3527"/>
      <c r="F1179" s="1"/>
      <c r="G1179" s="1"/>
      <c r="H1179" s="1"/>
      <c r="I1179" s="1"/>
      <c r="J1179" s="1"/>
      <c r="K1179" s="1"/>
      <c r="L1179" s="3899"/>
      <c r="M1179" s="1"/>
      <c r="N1179" s="1"/>
      <c r="O1179" s="1"/>
      <c r="P1179" s="1"/>
      <c r="Q1179" s="1"/>
      <c r="R1179" s="3899"/>
      <c r="T1179" s="1"/>
      <c r="U1179" s="3529"/>
      <c r="V1179" s="3531"/>
      <c r="W1179" s="3899"/>
      <c r="Y1179" s="1"/>
      <c r="Z1179" s="3529"/>
      <c r="AA1179" s="3531"/>
      <c r="AB1179" s="3899"/>
      <c r="AC1179" s="3890"/>
      <c r="AD1179" s="3890"/>
      <c r="AE1179" s="3890"/>
      <c r="AF1179" s="3890"/>
      <c r="AG1179" s="1"/>
      <c r="AH1179" s="1"/>
      <c r="AI1179" s="1"/>
      <c r="AJ1179" s="1"/>
    </row>
    <row r="1180" spans="1:36" s="3" customFormat="1">
      <c r="A1180" s="1"/>
      <c r="B1180" s="1"/>
      <c r="E1180" s="3527"/>
      <c r="F1180" s="1"/>
      <c r="G1180" s="1"/>
      <c r="H1180" s="1"/>
      <c r="I1180" s="1"/>
      <c r="J1180" s="1"/>
      <c r="K1180" s="1"/>
      <c r="L1180" s="3899"/>
      <c r="M1180" s="1"/>
      <c r="N1180" s="1"/>
      <c r="O1180" s="1"/>
      <c r="P1180" s="1"/>
      <c r="Q1180" s="1"/>
      <c r="R1180" s="3899"/>
      <c r="T1180" s="1"/>
      <c r="U1180" s="3529"/>
      <c r="V1180" s="3531"/>
      <c r="W1180" s="3899"/>
      <c r="Y1180" s="1"/>
      <c r="Z1180" s="3529"/>
      <c r="AA1180" s="3531"/>
      <c r="AB1180" s="3899"/>
      <c r="AC1180" s="3890"/>
      <c r="AD1180" s="3890"/>
      <c r="AE1180" s="3890"/>
      <c r="AF1180" s="3890"/>
      <c r="AG1180" s="1"/>
      <c r="AH1180" s="1"/>
      <c r="AI1180" s="1"/>
      <c r="AJ1180" s="1"/>
    </row>
    <row r="1181" spans="1:36" s="3" customFormat="1">
      <c r="A1181" s="1"/>
      <c r="B1181" s="1"/>
      <c r="E1181" s="3527"/>
      <c r="F1181" s="1"/>
      <c r="G1181" s="1"/>
      <c r="H1181" s="1"/>
      <c r="I1181" s="1"/>
      <c r="J1181" s="1"/>
      <c r="K1181" s="1"/>
      <c r="L1181" s="3899"/>
      <c r="M1181" s="1"/>
      <c r="N1181" s="1"/>
      <c r="O1181" s="1"/>
      <c r="P1181" s="1"/>
      <c r="Q1181" s="1"/>
      <c r="R1181" s="3899"/>
      <c r="T1181" s="1"/>
      <c r="U1181" s="3529"/>
      <c r="V1181" s="3531"/>
      <c r="W1181" s="3899"/>
      <c r="Y1181" s="1"/>
      <c r="Z1181" s="3529"/>
      <c r="AA1181" s="3531"/>
      <c r="AB1181" s="3899"/>
      <c r="AC1181" s="3890"/>
      <c r="AD1181" s="3890"/>
      <c r="AE1181" s="3890"/>
      <c r="AF1181" s="3890"/>
      <c r="AG1181" s="1"/>
      <c r="AH1181" s="1"/>
      <c r="AI1181" s="1"/>
      <c r="AJ1181" s="1"/>
    </row>
    <row r="1182" spans="1:36" s="3" customFormat="1">
      <c r="A1182" s="1"/>
      <c r="B1182" s="1"/>
      <c r="E1182" s="3527"/>
      <c r="F1182" s="1"/>
      <c r="G1182" s="1"/>
      <c r="H1182" s="1"/>
      <c r="I1182" s="1"/>
      <c r="J1182" s="1"/>
      <c r="K1182" s="1"/>
      <c r="L1182" s="3899"/>
      <c r="M1182" s="1"/>
      <c r="N1182" s="1"/>
      <c r="O1182" s="1"/>
      <c r="P1182" s="1"/>
      <c r="Q1182" s="1"/>
      <c r="R1182" s="3899"/>
      <c r="T1182" s="1"/>
      <c r="U1182" s="3529"/>
      <c r="V1182" s="3531"/>
      <c r="W1182" s="3899"/>
      <c r="Y1182" s="1"/>
      <c r="Z1182" s="3529"/>
      <c r="AA1182" s="3531"/>
      <c r="AB1182" s="3899"/>
      <c r="AC1182" s="3890"/>
      <c r="AD1182" s="3890"/>
      <c r="AE1182" s="3890"/>
      <c r="AF1182" s="3890"/>
      <c r="AG1182" s="1"/>
      <c r="AH1182" s="1"/>
      <c r="AI1182" s="1"/>
      <c r="AJ1182" s="1"/>
    </row>
    <row r="1183" spans="1:36" s="3" customFormat="1">
      <c r="A1183" s="1"/>
      <c r="B1183" s="1"/>
      <c r="E1183" s="3527"/>
      <c r="F1183" s="1"/>
      <c r="G1183" s="1"/>
      <c r="H1183" s="1"/>
      <c r="I1183" s="1"/>
      <c r="J1183" s="1"/>
      <c r="K1183" s="1"/>
      <c r="L1183" s="3899"/>
      <c r="M1183" s="1"/>
      <c r="N1183" s="1"/>
      <c r="O1183" s="1"/>
      <c r="P1183" s="1"/>
      <c r="Q1183" s="1"/>
      <c r="R1183" s="3899"/>
      <c r="T1183" s="1"/>
      <c r="U1183" s="3529"/>
      <c r="V1183" s="3531"/>
      <c r="W1183" s="3899"/>
      <c r="Y1183" s="1"/>
      <c r="Z1183" s="3529"/>
      <c r="AA1183" s="3531"/>
      <c r="AB1183" s="3899"/>
      <c r="AC1183" s="3890"/>
      <c r="AD1183" s="3890"/>
      <c r="AE1183" s="3890"/>
      <c r="AF1183" s="3890"/>
      <c r="AG1183" s="1"/>
      <c r="AH1183" s="1"/>
      <c r="AI1183" s="1"/>
      <c r="AJ1183" s="1"/>
    </row>
    <row r="1184" spans="1:36" s="3" customFormat="1">
      <c r="A1184" s="1"/>
      <c r="B1184" s="1"/>
      <c r="E1184" s="3527"/>
      <c r="F1184" s="1"/>
      <c r="G1184" s="1"/>
      <c r="H1184" s="1"/>
      <c r="I1184" s="1"/>
      <c r="J1184" s="1"/>
      <c r="K1184" s="1"/>
      <c r="L1184" s="3899"/>
      <c r="M1184" s="1"/>
      <c r="N1184" s="1"/>
      <c r="O1184" s="1"/>
      <c r="P1184" s="1"/>
      <c r="Q1184" s="1"/>
      <c r="R1184" s="3899"/>
      <c r="T1184" s="1"/>
      <c r="U1184" s="3529"/>
      <c r="V1184" s="3531"/>
      <c r="W1184" s="3899"/>
      <c r="Y1184" s="1"/>
      <c r="Z1184" s="3529"/>
      <c r="AA1184" s="3531"/>
      <c r="AB1184" s="3899"/>
      <c r="AC1184" s="3890"/>
      <c r="AD1184" s="3890"/>
      <c r="AE1184" s="3890"/>
      <c r="AF1184" s="3890"/>
      <c r="AG1184" s="1"/>
      <c r="AH1184" s="1"/>
      <c r="AI1184" s="1"/>
      <c r="AJ1184" s="1"/>
    </row>
    <row r="1185" spans="1:36" s="3" customFormat="1">
      <c r="A1185" s="1"/>
      <c r="B1185" s="1"/>
      <c r="E1185" s="3527"/>
      <c r="F1185" s="1"/>
      <c r="G1185" s="1"/>
      <c r="H1185" s="1"/>
      <c r="I1185" s="1"/>
      <c r="J1185" s="1"/>
      <c r="K1185" s="1"/>
      <c r="L1185" s="3899"/>
      <c r="M1185" s="1"/>
      <c r="N1185" s="1"/>
      <c r="O1185" s="1"/>
      <c r="P1185" s="1"/>
      <c r="Q1185" s="1"/>
      <c r="R1185" s="3899"/>
      <c r="T1185" s="1"/>
      <c r="U1185" s="3529"/>
      <c r="V1185" s="3531"/>
      <c r="W1185" s="3899"/>
      <c r="Y1185" s="1"/>
      <c r="Z1185" s="3529"/>
      <c r="AA1185" s="3531"/>
      <c r="AB1185" s="3899"/>
      <c r="AC1185" s="3890"/>
      <c r="AD1185" s="3890"/>
      <c r="AE1185" s="3890"/>
      <c r="AF1185" s="3890"/>
      <c r="AG1185" s="1"/>
      <c r="AH1185" s="1"/>
      <c r="AI1185" s="1"/>
      <c r="AJ1185" s="1"/>
    </row>
    <row r="1186" spans="1:36" s="3" customFormat="1">
      <c r="A1186" s="1"/>
      <c r="B1186" s="1"/>
      <c r="E1186" s="3527"/>
      <c r="F1186" s="1"/>
      <c r="G1186" s="1"/>
      <c r="H1186" s="1"/>
      <c r="I1186" s="1"/>
      <c r="J1186" s="1"/>
      <c r="K1186" s="1"/>
      <c r="L1186" s="3899"/>
      <c r="M1186" s="1"/>
      <c r="N1186" s="1"/>
      <c r="O1186" s="1"/>
      <c r="P1186" s="1"/>
      <c r="Q1186" s="1"/>
      <c r="R1186" s="3899"/>
      <c r="T1186" s="1"/>
      <c r="U1186" s="3529"/>
      <c r="V1186" s="3531"/>
      <c r="W1186" s="3899"/>
      <c r="Y1186" s="1"/>
      <c r="Z1186" s="3529"/>
      <c r="AA1186" s="3531"/>
      <c r="AB1186" s="3899"/>
      <c r="AC1186" s="3890"/>
      <c r="AD1186" s="3890"/>
      <c r="AE1186" s="3890"/>
      <c r="AF1186" s="3890"/>
      <c r="AG1186" s="1"/>
      <c r="AH1186" s="1"/>
      <c r="AI1186" s="1"/>
      <c r="AJ1186" s="1"/>
    </row>
    <row r="1187" spans="1:36" s="3" customFormat="1">
      <c r="A1187" s="1"/>
      <c r="B1187" s="1"/>
      <c r="E1187" s="3527"/>
      <c r="F1187" s="1"/>
      <c r="G1187" s="1"/>
      <c r="H1187" s="1"/>
      <c r="I1187" s="1"/>
      <c r="J1187" s="1"/>
      <c r="K1187" s="1"/>
      <c r="L1187" s="3899"/>
      <c r="M1187" s="1"/>
      <c r="N1187" s="1"/>
      <c r="O1187" s="1"/>
      <c r="P1187" s="1"/>
      <c r="Q1187" s="1"/>
      <c r="R1187" s="3899"/>
      <c r="T1187" s="1"/>
      <c r="U1187" s="3529"/>
      <c r="V1187" s="3531"/>
      <c r="W1187" s="3899"/>
      <c r="Y1187" s="1"/>
      <c r="Z1187" s="3529"/>
      <c r="AA1187" s="3531"/>
      <c r="AB1187" s="3899"/>
      <c r="AC1187" s="3890"/>
      <c r="AD1187" s="3890"/>
      <c r="AE1187" s="3890"/>
      <c r="AF1187" s="3890"/>
      <c r="AG1187" s="1"/>
      <c r="AH1187" s="1"/>
      <c r="AI1187" s="1"/>
      <c r="AJ1187" s="1"/>
    </row>
    <row r="1188" spans="1:36" s="3" customFormat="1">
      <c r="A1188" s="1"/>
      <c r="B1188" s="1"/>
      <c r="E1188" s="3527"/>
      <c r="F1188" s="1"/>
      <c r="G1188" s="1"/>
      <c r="H1188" s="1"/>
      <c r="I1188" s="1"/>
      <c r="J1188" s="1"/>
      <c r="K1188" s="1"/>
      <c r="L1188" s="3899"/>
      <c r="M1188" s="1"/>
      <c r="N1188" s="1"/>
      <c r="O1188" s="1"/>
      <c r="P1188" s="1"/>
      <c r="Q1188" s="1"/>
      <c r="R1188" s="3899"/>
      <c r="T1188" s="1"/>
      <c r="U1188" s="3529"/>
      <c r="V1188" s="3531"/>
      <c r="W1188" s="3899"/>
      <c r="Y1188" s="1"/>
      <c r="Z1188" s="3529"/>
      <c r="AA1188" s="3531"/>
      <c r="AB1188" s="3899"/>
      <c r="AC1188" s="3890"/>
      <c r="AD1188" s="3890"/>
      <c r="AE1188" s="3890"/>
      <c r="AF1188" s="3890"/>
      <c r="AG1188" s="1"/>
      <c r="AH1188" s="1"/>
      <c r="AI1188" s="1"/>
      <c r="AJ1188" s="1"/>
    </row>
    <row r="1189" spans="1:36" s="3" customFormat="1">
      <c r="A1189" s="1"/>
      <c r="B1189" s="1"/>
      <c r="E1189" s="3527"/>
      <c r="F1189" s="1"/>
      <c r="G1189" s="1"/>
      <c r="H1189" s="1"/>
      <c r="I1189" s="1"/>
      <c r="J1189" s="1"/>
      <c r="K1189" s="1"/>
      <c r="L1189" s="3899"/>
      <c r="M1189" s="1"/>
      <c r="N1189" s="1"/>
      <c r="O1189" s="1"/>
      <c r="P1189" s="1"/>
      <c r="Q1189" s="1"/>
      <c r="R1189" s="3899"/>
      <c r="T1189" s="1"/>
      <c r="U1189" s="3529"/>
      <c r="V1189" s="3531"/>
      <c r="W1189" s="3899"/>
      <c r="Y1189" s="1"/>
      <c r="Z1189" s="3529"/>
      <c r="AA1189" s="3531"/>
      <c r="AB1189" s="3899"/>
      <c r="AC1189" s="3890"/>
      <c r="AD1189" s="3890"/>
      <c r="AE1189" s="3890"/>
      <c r="AF1189" s="3890"/>
      <c r="AG1189" s="1"/>
      <c r="AH1189" s="1"/>
      <c r="AI1189" s="1"/>
      <c r="AJ1189" s="1"/>
    </row>
    <row r="1190" spans="1:36" s="3" customFormat="1">
      <c r="A1190" s="1"/>
      <c r="B1190" s="1"/>
      <c r="E1190" s="3527"/>
      <c r="F1190" s="1"/>
      <c r="G1190" s="1"/>
      <c r="H1190" s="1"/>
      <c r="I1190" s="1"/>
      <c r="J1190" s="1"/>
      <c r="K1190" s="1"/>
      <c r="L1190" s="3899"/>
      <c r="M1190" s="1"/>
      <c r="N1190" s="1"/>
      <c r="O1190" s="1"/>
      <c r="P1190" s="1"/>
      <c r="Q1190" s="1"/>
      <c r="R1190" s="3899"/>
      <c r="T1190" s="1"/>
      <c r="U1190" s="3529"/>
      <c r="V1190" s="3531"/>
      <c r="W1190" s="3899"/>
      <c r="Y1190" s="1"/>
      <c r="Z1190" s="3529"/>
      <c r="AA1190" s="3531"/>
      <c r="AB1190" s="3899"/>
      <c r="AC1190" s="3890"/>
      <c r="AD1190" s="3890"/>
      <c r="AE1190" s="3890"/>
      <c r="AF1190" s="3890"/>
      <c r="AG1190" s="1"/>
      <c r="AH1190" s="1"/>
      <c r="AI1190" s="1"/>
      <c r="AJ1190" s="1"/>
    </row>
    <row r="1191" spans="1:36" s="3" customFormat="1">
      <c r="A1191" s="1"/>
      <c r="B1191" s="1"/>
      <c r="E1191" s="3527"/>
      <c r="F1191" s="1"/>
      <c r="G1191" s="1"/>
      <c r="H1191" s="1"/>
      <c r="I1191" s="1"/>
      <c r="J1191" s="1"/>
      <c r="K1191" s="1"/>
      <c r="L1191" s="3899"/>
      <c r="M1191" s="1"/>
      <c r="N1191" s="1"/>
      <c r="O1191" s="1"/>
      <c r="P1191" s="1"/>
      <c r="Q1191" s="1"/>
      <c r="R1191" s="3899"/>
      <c r="T1191" s="1"/>
      <c r="U1191" s="3529"/>
      <c r="V1191" s="3531"/>
      <c r="W1191" s="3899"/>
      <c r="Y1191" s="1"/>
      <c r="Z1191" s="3529"/>
      <c r="AA1191" s="3531"/>
      <c r="AB1191" s="3899"/>
      <c r="AC1191" s="3890"/>
      <c r="AD1191" s="3890"/>
      <c r="AE1191" s="3890"/>
      <c r="AF1191" s="3890"/>
      <c r="AG1191" s="1"/>
      <c r="AH1191" s="1"/>
      <c r="AI1191" s="1"/>
      <c r="AJ1191" s="1"/>
    </row>
    <row r="1192" spans="1:36" s="3" customFormat="1">
      <c r="A1192" s="1"/>
      <c r="B1192" s="1"/>
      <c r="E1192" s="3527"/>
      <c r="F1192" s="1"/>
      <c r="G1192" s="1"/>
      <c r="H1192" s="1"/>
      <c r="I1192" s="1"/>
      <c r="J1192" s="1"/>
      <c r="K1192" s="1"/>
      <c r="L1192" s="3899"/>
      <c r="M1192" s="1"/>
      <c r="N1192" s="1"/>
      <c r="O1192" s="1"/>
      <c r="P1192" s="1"/>
      <c r="Q1192" s="1"/>
      <c r="R1192" s="3899"/>
      <c r="T1192" s="1"/>
      <c r="U1192" s="3529"/>
      <c r="V1192" s="3531"/>
      <c r="W1192" s="3899"/>
      <c r="Y1192" s="1"/>
      <c r="Z1192" s="3529"/>
      <c r="AA1192" s="3531"/>
      <c r="AB1192" s="3899"/>
      <c r="AC1192" s="3890"/>
      <c r="AD1192" s="3890"/>
      <c r="AE1192" s="3890"/>
      <c r="AF1192" s="3890"/>
      <c r="AG1192" s="1"/>
      <c r="AH1192" s="1"/>
      <c r="AI1192" s="1"/>
      <c r="AJ1192" s="1"/>
    </row>
    <row r="1193" spans="1:36" s="3" customFormat="1">
      <c r="A1193" s="1"/>
      <c r="B1193" s="1"/>
      <c r="E1193" s="3527"/>
      <c r="F1193" s="1"/>
      <c r="G1193" s="1"/>
      <c r="H1193" s="1"/>
      <c r="I1193" s="1"/>
      <c r="J1193" s="1"/>
      <c r="K1193" s="1"/>
      <c r="L1193" s="3899"/>
      <c r="M1193" s="1"/>
      <c r="N1193" s="1"/>
      <c r="O1193" s="1"/>
      <c r="P1193" s="1"/>
      <c r="Q1193" s="1"/>
      <c r="R1193" s="3899"/>
      <c r="T1193" s="1"/>
      <c r="U1193" s="3529"/>
      <c r="V1193" s="3531"/>
      <c r="W1193" s="3899"/>
      <c r="Y1193" s="1"/>
      <c r="Z1193" s="3529"/>
      <c r="AA1193" s="3531"/>
      <c r="AB1193" s="3899"/>
      <c r="AC1193" s="3890"/>
      <c r="AD1193" s="3890"/>
      <c r="AE1193" s="3890"/>
      <c r="AF1193" s="3890"/>
      <c r="AG1193" s="1"/>
      <c r="AH1193" s="1"/>
      <c r="AI1193" s="1"/>
      <c r="AJ1193" s="1"/>
    </row>
    <row r="1194" spans="1:36" s="3" customFormat="1">
      <c r="A1194" s="1"/>
      <c r="B1194" s="1"/>
      <c r="E1194" s="3527"/>
      <c r="F1194" s="1"/>
      <c r="G1194" s="1"/>
      <c r="H1194" s="1"/>
      <c r="I1194" s="1"/>
      <c r="J1194" s="1"/>
      <c r="K1194" s="1"/>
      <c r="L1194" s="3899"/>
      <c r="M1194" s="1"/>
      <c r="N1194" s="1"/>
      <c r="O1194" s="1"/>
      <c r="P1194" s="1"/>
      <c r="Q1194" s="1"/>
      <c r="R1194" s="3899"/>
      <c r="T1194" s="1"/>
      <c r="U1194" s="3529"/>
      <c r="V1194" s="3531"/>
      <c r="W1194" s="3899"/>
      <c r="Y1194" s="1"/>
      <c r="Z1194" s="3529"/>
      <c r="AA1194" s="3531"/>
      <c r="AB1194" s="3899"/>
      <c r="AC1194" s="3890"/>
      <c r="AD1194" s="3890"/>
      <c r="AE1194" s="3890"/>
      <c r="AF1194" s="3890"/>
      <c r="AG1194" s="1"/>
      <c r="AH1194" s="1"/>
      <c r="AI1194" s="1"/>
      <c r="AJ1194" s="1"/>
    </row>
    <row r="1195" spans="1:36" s="3" customFormat="1">
      <c r="A1195" s="1"/>
      <c r="B1195" s="1"/>
      <c r="E1195" s="3527"/>
      <c r="F1195" s="1"/>
      <c r="G1195" s="1"/>
      <c r="H1195" s="1"/>
      <c r="I1195" s="1"/>
      <c r="J1195" s="1"/>
      <c r="K1195" s="1"/>
      <c r="L1195" s="3899"/>
      <c r="M1195" s="1"/>
      <c r="N1195" s="1"/>
      <c r="O1195" s="1"/>
      <c r="P1195" s="1"/>
      <c r="Q1195" s="1"/>
      <c r="R1195" s="3899"/>
      <c r="T1195" s="1"/>
      <c r="U1195" s="3529"/>
      <c r="V1195" s="3531"/>
      <c r="W1195" s="3899"/>
      <c r="Y1195" s="1"/>
      <c r="Z1195" s="3529"/>
      <c r="AA1195" s="3531"/>
      <c r="AB1195" s="3899"/>
      <c r="AC1195" s="3890"/>
      <c r="AD1195" s="3890"/>
      <c r="AE1195" s="3890"/>
      <c r="AF1195" s="3890"/>
      <c r="AG1195" s="1"/>
      <c r="AH1195" s="1"/>
      <c r="AI1195" s="1"/>
      <c r="AJ1195" s="1"/>
    </row>
    <row r="1196" spans="1:36" s="3" customFormat="1">
      <c r="A1196" s="1"/>
      <c r="B1196" s="1"/>
      <c r="E1196" s="3527"/>
      <c r="F1196" s="1"/>
      <c r="G1196" s="1"/>
      <c r="H1196" s="1"/>
      <c r="I1196" s="1"/>
      <c r="J1196" s="1"/>
      <c r="K1196" s="1"/>
      <c r="L1196" s="3899"/>
      <c r="M1196" s="1"/>
      <c r="N1196" s="1"/>
      <c r="O1196" s="1"/>
      <c r="P1196" s="1"/>
      <c r="Q1196" s="1"/>
      <c r="R1196" s="3899"/>
      <c r="T1196" s="1"/>
      <c r="U1196" s="3529"/>
      <c r="V1196" s="3531"/>
      <c r="W1196" s="3899"/>
      <c r="Y1196" s="1"/>
      <c r="Z1196" s="3529"/>
      <c r="AA1196" s="3531"/>
      <c r="AB1196" s="3899"/>
      <c r="AC1196" s="3890"/>
      <c r="AD1196" s="3890"/>
      <c r="AE1196" s="3890"/>
      <c r="AF1196" s="3890"/>
      <c r="AG1196" s="1"/>
      <c r="AH1196" s="1"/>
      <c r="AI1196" s="1"/>
      <c r="AJ1196" s="1"/>
    </row>
    <row r="1197" spans="1:36" s="3" customFormat="1">
      <c r="A1197" s="1"/>
      <c r="B1197" s="1"/>
      <c r="E1197" s="3527"/>
      <c r="F1197" s="1"/>
      <c r="G1197" s="1"/>
      <c r="H1197" s="1"/>
      <c r="I1197" s="1"/>
      <c r="J1197" s="1"/>
      <c r="K1197" s="1"/>
      <c r="L1197" s="3899"/>
      <c r="M1197" s="1"/>
      <c r="N1197" s="1"/>
      <c r="O1197" s="1"/>
      <c r="P1197" s="1"/>
      <c r="Q1197" s="1"/>
      <c r="R1197" s="3899"/>
      <c r="T1197" s="1"/>
      <c r="U1197" s="3529"/>
      <c r="V1197" s="3531"/>
      <c r="W1197" s="3899"/>
      <c r="Y1197" s="1"/>
      <c r="Z1197" s="3529"/>
      <c r="AA1197" s="3531"/>
      <c r="AB1197" s="3899"/>
      <c r="AC1197" s="3890"/>
      <c r="AD1197" s="3890"/>
      <c r="AE1197" s="3890"/>
      <c r="AF1197" s="3890"/>
      <c r="AG1197" s="1"/>
      <c r="AH1197" s="1"/>
      <c r="AI1197" s="1"/>
      <c r="AJ1197" s="1"/>
    </row>
    <row r="1198" spans="1:36" s="3" customFormat="1">
      <c r="A1198" s="1"/>
      <c r="B1198" s="1"/>
      <c r="E1198" s="3527"/>
      <c r="F1198" s="1"/>
      <c r="G1198" s="1"/>
      <c r="H1198" s="1"/>
      <c r="I1198" s="1"/>
      <c r="J1198" s="1"/>
      <c r="K1198" s="1"/>
      <c r="L1198" s="3899"/>
      <c r="M1198" s="1"/>
      <c r="N1198" s="1"/>
      <c r="O1198" s="1"/>
      <c r="P1198" s="1"/>
      <c r="Q1198" s="1"/>
      <c r="R1198" s="3899"/>
      <c r="T1198" s="1"/>
      <c r="U1198" s="3529"/>
      <c r="V1198" s="3531"/>
      <c r="W1198" s="3899"/>
      <c r="Y1198" s="1"/>
      <c r="Z1198" s="3529"/>
      <c r="AA1198" s="3531"/>
      <c r="AB1198" s="3899"/>
      <c r="AC1198" s="3890"/>
      <c r="AD1198" s="3890"/>
      <c r="AE1198" s="3890"/>
      <c r="AF1198" s="3890"/>
      <c r="AG1198" s="1"/>
      <c r="AH1198" s="1"/>
      <c r="AI1198" s="1"/>
      <c r="AJ1198" s="1"/>
    </row>
    <row r="1199" spans="1:36" s="3" customFormat="1">
      <c r="A1199" s="1"/>
      <c r="B1199" s="1"/>
      <c r="E1199" s="3527"/>
      <c r="F1199" s="1"/>
      <c r="G1199" s="1"/>
      <c r="H1199" s="1"/>
      <c r="I1199" s="1"/>
      <c r="J1199" s="1"/>
      <c r="K1199" s="1"/>
      <c r="L1199" s="3899"/>
      <c r="M1199" s="1"/>
      <c r="N1199" s="1"/>
      <c r="O1199" s="1"/>
      <c r="P1199" s="1"/>
      <c r="Q1199" s="1"/>
      <c r="R1199" s="3899"/>
      <c r="T1199" s="1"/>
      <c r="U1199" s="3529"/>
      <c r="V1199" s="3531"/>
      <c r="W1199" s="3899"/>
      <c r="Y1199" s="1"/>
      <c r="Z1199" s="3529"/>
      <c r="AA1199" s="3531"/>
      <c r="AB1199" s="3899"/>
      <c r="AC1199" s="3890"/>
      <c r="AD1199" s="3890"/>
      <c r="AE1199" s="3890"/>
      <c r="AF1199" s="3890"/>
      <c r="AG1199" s="1"/>
      <c r="AH1199" s="1"/>
      <c r="AI1199" s="1"/>
      <c r="AJ1199" s="1"/>
    </row>
    <row r="1200" spans="1:36" s="3" customFormat="1">
      <c r="A1200" s="1"/>
      <c r="B1200" s="1"/>
      <c r="E1200" s="3527"/>
      <c r="F1200" s="1"/>
      <c r="G1200" s="1"/>
      <c r="H1200" s="1"/>
      <c r="I1200" s="1"/>
      <c r="J1200" s="1"/>
      <c r="K1200" s="1"/>
      <c r="L1200" s="3899"/>
      <c r="M1200" s="1"/>
      <c r="N1200" s="1"/>
      <c r="O1200" s="1"/>
      <c r="P1200" s="1"/>
      <c r="Q1200" s="1"/>
      <c r="R1200" s="3899"/>
      <c r="T1200" s="1"/>
      <c r="U1200" s="3529"/>
      <c r="V1200" s="3531"/>
      <c r="W1200" s="3899"/>
      <c r="Y1200" s="1"/>
      <c r="Z1200" s="3529"/>
      <c r="AA1200" s="3531"/>
      <c r="AB1200" s="3899"/>
      <c r="AC1200" s="3890"/>
      <c r="AD1200" s="3890"/>
      <c r="AE1200" s="3890"/>
      <c r="AF1200" s="3890"/>
      <c r="AG1200" s="1"/>
      <c r="AH1200" s="1"/>
      <c r="AI1200" s="1"/>
      <c r="AJ1200" s="1"/>
    </row>
    <row r="1201" spans="1:36" s="3" customFormat="1">
      <c r="A1201" s="1"/>
      <c r="B1201" s="1"/>
      <c r="E1201" s="3527"/>
      <c r="F1201" s="1"/>
      <c r="G1201" s="1"/>
      <c r="H1201" s="1"/>
      <c r="I1201" s="1"/>
      <c r="J1201" s="1"/>
      <c r="K1201" s="1"/>
      <c r="L1201" s="3899"/>
      <c r="M1201" s="1"/>
      <c r="N1201" s="1"/>
      <c r="O1201" s="1"/>
      <c r="P1201" s="1"/>
      <c r="Q1201" s="1"/>
      <c r="R1201" s="3899"/>
      <c r="T1201" s="1"/>
      <c r="U1201" s="3529"/>
      <c r="V1201" s="3531"/>
      <c r="W1201" s="3899"/>
      <c r="Y1201" s="1"/>
      <c r="Z1201" s="3529"/>
      <c r="AA1201" s="3531"/>
      <c r="AB1201" s="3899"/>
      <c r="AC1201" s="3890"/>
      <c r="AD1201" s="3890"/>
      <c r="AE1201" s="3890"/>
      <c r="AF1201" s="3890"/>
      <c r="AG1201" s="1"/>
      <c r="AH1201" s="1"/>
      <c r="AI1201" s="1"/>
      <c r="AJ1201" s="1"/>
    </row>
    <row r="1202" spans="1:36" s="3" customFormat="1">
      <c r="A1202" s="1"/>
      <c r="B1202" s="1"/>
      <c r="E1202" s="3527"/>
      <c r="F1202" s="1"/>
      <c r="G1202" s="1"/>
      <c r="H1202" s="1"/>
      <c r="I1202" s="1"/>
      <c r="J1202" s="1"/>
      <c r="K1202" s="1"/>
      <c r="L1202" s="3899"/>
      <c r="M1202" s="1"/>
      <c r="N1202" s="1"/>
      <c r="O1202" s="1"/>
      <c r="P1202" s="1"/>
      <c r="Q1202" s="1"/>
      <c r="R1202" s="3899"/>
      <c r="T1202" s="1"/>
      <c r="U1202" s="3529"/>
      <c r="V1202" s="3531"/>
      <c r="W1202" s="3899"/>
      <c r="Y1202" s="1"/>
      <c r="Z1202" s="3529"/>
      <c r="AA1202" s="3531"/>
      <c r="AB1202" s="3899"/>
      <c r="AC1202" s="3890"/>
      <c r="AD1202" s="3890"/>
      <c r="AE1202" s="3890"/>
      <c r="AF1202" s="3890"/>
      <c r="AG1202" s="1"/>
      <c r="AH1202" s="1"/>
      <c r="AI1202" s="1"/>
      <c r="AJ1202" s="1"/>
    </row>
    <row r="1203" spans="1:36" s="3" customFormat="1">
      <c r="A1203" s="1"/>
      <c r="B1203" s="1"/>
      <c r="E1203" s="3527"/>
      <c r="F1203" s="1"/>
      <c r="G1203" s="1"/>
      <c r="H1203" s="1"/>
      <c r="I1203" s="1"/>
      <c r="J1203" s="1"/>
      <c r="K1203" s="1"/>
      <c r="L1203" s="3899"/>
      <c r="M1203" s="1"/>
      <c r="N1203" s="1"/>
      <c r="O1203" s="1"/>
      <c r="P1203" s="1"/>
      <c r="Q1203" s="1"/>
      <c r="R1203" s="3899"/>
      <c r="T1203" s="1"/>
      <c r="U1203" s="3529"/>
      <c r="V1203" s="3531"/>
      <c r="W1203" s="3899"/>
      <c r="Y1203" s="1"/>
      <c r="Z1203" s="3529"/>
      <c r="AA1203" s="3531"/>
      <c r="AB1203" s="3899"/>
      <c r="AC1203" s="3890"/>
      <c r="AD1203" s="3890"/>
      <c r="AE1203" s="3890"/>
      <c r="AF1203" s="3890"/>
      <c r="AG1203" s="1"/>
      <c r="AH1203" s="1"/>
      <c r="AI1203" s="1"/>
      <c r="AJ1203" s="1"/>
    </row>
    <row r="1204" spans="1:36" s="3" customFormat="1">
      <c r="A1204" s="1"/>
      <c r="B1204" s="1"/>
      <c r="E1204" s="3527"/>
      <c r="F1204" s="1"/>
      <c r="G1204" s="1"/>
      <c r="H1204" s="1"/>
      <c r="I1204" s="1"/>
      <c r="J1204" s="1"/>
      <c r="K1204" s="1"/>
      <c r="L1204" s="3899"/>
      <c r="M1204" s="1"/>
      <c r="N1204" s="1"/>
      <c r="O1204" s="1"/>
      <c r="P1204" s="1"/>
      <c r="Q1204" s="1"/>
      <c r="R1204" s="3899"/>
      <c r="T1204" s="1"/>
      <c r="U1204" s="3529"/>
      <c r="V1204" s="3531"/>
      <c r="W1204" s="3899"/>
      <c r="Y1204" s="1"/>
      <c r="Z1204" s="3529"/>
      <c r="AA1204" s="3531"/>
      <c r="AB1204" s="3899"/>
      <c r="AC1204" s="3890"/>
      <c r="AD1204" s="3890"/>
      <c r="AE1204" s="3890"/>
      <c r="AF1204" s="3890"/>
      <c r="AG1204" s="1"/>
      <c r="AH1204" s="1"/>
      <c r="AI1204" s="1"/>
      <c r="AJ1204" s="1"/>
    </row>
    <row r="1205" spans="1:36" s="3" customFormat="1">
      <c r="A1205" s="1"/>
      <c r="B1205" s="1"/>
      <c r="E1205" s="3527"/>
      <c r="F1205" s="1"/>
      <c r="G1205" s="1"/>
      <c r="H1205" s="1"/>
      <c r="I1205" s="1"/>
      <c r="J1205" s="1"/>
      <c r="K1205" s="1"/>
      <c r="L1205" s="3899"/>
      <c r="M1205" s="1"/>
      <c r="N1205" s="1"/>
      <c r="O1205" s="1"/>
      <c r="P1205" s="1"/>
      <c r="Q1205" s="1"/>
      <c r="R1205" s="3899"/>
      <c r="T1205" s="1"/>
      <c r="U1205" s="3529"/>
      <c r="V1205" s="3531"/>
      <c r="W1205" s="3899"/>
      <c r="Y1205" s="1"/>
      <c r="Z1205" s="3529"/>
      <c r="AA1205" s="3531"/>
      <c r="AB1205" s="3899"/>
      <c r="AC1205" s="3890"/>
      <c r="AD1205" s="3890"/>
      <c r="AE1205" s="3890"/>
      <c r="AF1205" s="3890"/>
      <c r="AG1205" s="1"/>
      <c r="AH1205" s="1"/>
      <c r="AI1205" s="1"/>
      <c r="AJ1205" s="1"/>
    </row>
    <row r="1206" spans="1:36" s="3" customFormat="1">
      <c r="A1206" s="1"/>
      <c r="B1206" s="1"/>
      <c r="E1206" s="3527"/>
      <c r="F1206" s="1"/>
      <c r="G1206" s="1"/>
      <c r="H1206" s="1"/>
      <c r="I1206" s="1"/>
      <c r="J1206" s="1"/>
      <c r="K1206" s="1"/>
      <c r="L1206" s="3899"/>
      <c r="M1206" s="1"/>
      <c r="N1206" s="1"/>
      <c r="O1206" s="1"/>
      <c r="P1206" s="1"/>
      <c r="Q1206" s="1"/>
      <c r="R1206" s="3899"/>
      <c r="T1206" s="1"/>
      <c r="U1206" s="3529"/>
      <c r="V1206" s="3531"/>
      <c r="W1206" s="3899"/>
      <c r="Y1206" s="1"/>
      <c r="Z1206" s="3529"/>
      <c r="AA1206" s="3531"/>
      <c r="AB1206" s="3899"/>
      <c r="AC1206" s="3890"/>
      <c r="AD1206" s="3890"/>
      <c r="AE1206" s="3890"/>
      <c r="AF1206" s="3890"/>
      <c r="AG1206" s="1"/>
      <c r="AH1206" s="1"/>
      <c r="AI1206" s="1"/>
      <c r="AJ1206" s="1"/>
    </row>
    <row r="1207" spans="1:36" s="3" customFormat="1">
      <c r="A1207" s="1"/>
      <c r="B1207" s="1"/>
      <c r="E1207" s="3527"/>
      <c r="F1207" s="1"/>
      <c r="G1207" s="1"/>
      <c r="H1207" s="1"/>
      <c r="I1207" s="1"/>
      <c r="J1207" s="1"/>
      <c r="K1207" s="1"/>
      <c r="L1207" s="3899"/>
      <c r="M1207" s="1"/>
      <c r="N1207" s="1"/>
      <c r="O1207" s="1"/>
      <c r="P1207" s="1"/>
      <c r="Q1207" s="1"/>
      <c r="R1207" s="3899"/>
      <c r="T1207" s="1"/>
      <c r="U1207" s="3529"/>
      <c r="V1207" s="3531"/>
      <c r="W1207" s="3899"/>
      <c r="Y1207" s="1"/>
      <c r="Z1207" s="3529"/>
      <c r="AA1207" s="3531"/>
      <c r="AB1207" s="3899"/>
      <c r="AC1207" s="3890"/>
      <c r="AD1207" s="3890"/>
      <c r="AE1207" s="3890"/>
      <c r="AF1207" s="3890"/>
      <c r="AG1207" s="1"/>
      <c r="AH1207" s="1"/>
      <c r="AI1207" s="1"/>
      <c r="AJ1207" s="1"/>
    </row>
    <row r="1208" spans="1:36" s="3" customFormat="1">
      <c r="A1208" s="1"/>
      <c r="B1208" s="1"/>
      <c r="E1208" s="3527"/>
      <c r="F1208" s="1"/>
      <c r="G1208" s="1"/>
      <c r="H1208" s="1"/>
      <c r="I1208" s="1"/>
      <c r="J1208" s="1"/>
      <c r="K1208" s="1"/>
      <c r="L1208" s="3899"/>
      <c r="M1208" s="1"/>
      <c r="N1208" s="1"/>
      <c r="O1208" s="1"/>
      <c r="P1208" s="1"/>
      <c r="Q1208" s="1"/>
      <c r="R1208" s="3899"/>
      <c r="T1208" s="1"/>
      <c r="U1208" s="3529"/>
      <c r="V1208" s="3531"/>
      <c r="W1208" s="3899"/>
      <c r="Y1208" s="1"/>
      <c r="Z1208" s="3529"/>
      <c r="AA1208" s="3531"/>
      <c r="AB1208" s="3899"/>
      <c r="AC1208" s="3890"/>
      <c r="AD1208" s="3890"/>
      <c r="AE1208" s="3890"/>
      <c r="AF1208" s="3890"/>
      <c r="AG1208" s="1"/>
      <c r="AH1208" s="1"/>
      <c r="AI1208" s="1"/>
      <c r="AJ1208" s="1"/>
    </row>
    <row r="1209" spans="1:36" s="3" customFormat="1">
      <c r="A1209" s="1"/>
      <c r="B1209" s="1"/>
      <c r="E1209" s="3527"/>
      <c r="F1209" s="1"/>
      <c r="G1209" s="1"/>
      <c r="H1209" s="1"/>
      <c r="I1209" s="1"/>
      <c r="J1209" s="1"/>
      <c r="K1209" s="1"/>
      <c r="L1209" s="3899"/>
      <c r="M1209" s="1"/>
      <c r="N1209" s="1"/>
      <c r="O1209" s="1"/>
      <c r="P1209" s="1"/>
      <c r="Q1209" s="1"/>
      <c r="R1209" s="3899"/>
      <c r="T1209" s="1"/>
      <c r="U1209" s="3529"/>
      <c r="V1209" s="3531"/>
      <c r="W1209" s="3899"/>
      <c r="Y1209" s="1"/>
      <c r="Z1209" s="3529"/>
      <c r="AA1209" s="3531"/>
      <c r="AB1209" s="3899"/>
      <c r="AC1209" s="3890"/>
      <c r="AD1209" s="3890"/>
      <c r="AE1209" s="3890"/>
      <c r="AF1209" s="3890"/>
      <c r="AG1209" s="1"/>
      <c r="AH1209" s="1"/>
      <c r="AI1209" s="1"/>
      <c r="AJ1209" s="1"/>
    </row>
    <row r="1210" spans="1:36" s="3" customFormat="1">
      <c r="A1210" s="1"/>
      <c r="B1210" s="1"/>
      <c r="E1210" s="3527"/>
      <c r="F1210" s="1"/>
      <c r="G1210" s="1"/>
      <c r="H1210" s="1"/>
      <c r="I1210" s="1"/>
      <c r="J1210" s="1"/>
      <c r="K1210" s="1"/>
      <c r="L1210" s="3899"/>
      <c r="M1210" s="1"/>
      <c r="N1210" s="1"/>
      <c r="O1210" s="1"/>
      <c r="P1210" s="1"/>
      <c r="Q1210" s="1"/>
      <c r="R1210" s="3899"/>
      <c r="T1210" s="1"/>
      <c r="U1210" s="3529"/>
      <c r="V1210" s="3531"/>
      <c r="W1210" s="3899"/>
      <c r="Y1210" s="1"/>
      <c r="Z1210" s="3529"/>
      <c r="AA1210" s="3531"/>
      <c r="AB1210" s="3899"/>
      <c r="AC1210" s="3890"/>
      <c r="AD1210" s="3890"/>
      <c r="AE1210" s="3890"/>
      <c r="AF1210" s="3890"/>
      <c r="AG1210" s="1"/>
      <c r="AH1210" s="1"/>
      <c r="AI1210" s="1"/>
      <c r="AJ1210" s="1"/>
    </row>
    <row r="1211" spans="1:36" s="3" customFormat="1">
      <c r="A1211" s="1"/>
      <c r="B1211" s="1"/>
      <c r="E1211" s="3527"/>
      <c r="F1211" s="1"/>
      <c r="G1211" s="1"/>
      <c r="H1211" s="1"/>
      <c r="I1211" s="1"/>
      <c r="J1211" s="1"/>
      <c r="K1211" s="1"/>
      <c r="L1211" s="3899"/>
      <c r="M1211" s="1"/>
      <c r="N1211" s="1"/>
      <c r="O1211" s="1"/>
      <c r="P1211" s="1"/>
      <c r="Q1211" s="1"/>
      <c r="R1211" s="3899"/>
      <c r="T1211" s="1"/>
      <c r="U1211" s="3529"/>
      <c r="V1211" s="3531"/>
      <c r="W1211" s="3899"/>
      <c r="Y1211" s="1"/>
      <c r="Z1211" s="3529"/>
      <c r="AA1211" s="3531"/>
      <c r="AB1211" s="3899"/>
      <c r="AC1211" s="3890"/>
      <c r="AD1211" s="3890"/>
      <c r="AE1211" s="3890"/>
      <c r="AF1211" s="3890"/>
      <c r="AG1211" s="1"/>
      <c r="AH1211" s="1"/>
      <c r="AI1211" s="1"/>
      <c r="AJ1211" s="1"/>
    </row>
    <row r="1212" spans="1:36" s="3" customFormat="1">
      <c r="A1212" s="1"/>
      <c r="B1212" s="1"/>
      <c r="E1212" s="3527"/>
      <c r="F1212" s="1"/>
      <c r="G1212" s="1"/>
      <c r="H1212" s="1"/>
      <c r="I1212" s="1"/>
      <c r="J1212" s="1"/>
      <c r="K1212" s="1"/>
      <c r="L1212" s="3899"/>
      <c r="M1212" s="1"/>
      <c r="N1212" s="1"/>
      <c r="O1212" s="1"/>
      <c r="P1212" s="1"/>
      <c r="Q1212" s="1"/>
      <c r="R1212" s="3899"/>
      <c r="T1212" s="1"/>
      <c r="U1212" s="3529"/>
      <c r="V1212" s="3531"/>
      <c r="W1212" s="3899"/>
      <c r="Y1212" s="1"/>
      <c r="Z1212" s="3529"/>
      <c r="AA1212" s="3531"/>
      <c r="AB1212" s="3899"/>
      <c r="AC1212" s="3890"/>
      <c r="AD1212" s="3890"/>
      <c r="AE1212" s="3890"/>
      <c r="AF1212" s="3890"/>
      <c r="AG1212" s="1"/>
      <c r="AH1212" s="1"/>
      <c r="AI1212" s="1"/>
      <c r="AJ1212" s="1"/>
    </row>
    <row r="1213" spans="1:36" s="3" customFormat="1">
      <c r="A1213" s="1"/>
      <c r="B1213" s="1"/>
      <c r="E1213" s="3527"/>
      <c r="F1213" s="1"/>
      <c r="G1213" s="1"/>
      <c r="H1213" s="1"/>
      <c r="I1213" s="1"/>
      <c r="J1213" s="1"/>
      <c r="K1213" s="1"/>
      <c r="L1213" s="3899"/>
      <c r="M1213" s="1"/>
      <c r="N1213" s="1"/>
      <c r="O1213" s="1"/>
      <c r="P1213" s="1"/>
      <c r="Q1213" s="1"/>
      <c r="R1213" s="3899"/>
      <c r="T1213" s="1"/>
      <c r="U1213" s="3529"/>
      <c r="V1213" s="3531"/>
      <c r="W1213" s="3899"/>
      <c r="Y1213" s="1"/>
      <c r="Z1213" s="3529"/>
      <c r="AA1213" s="3531"/>
      <c r="AB1213" s="3899"/>
      <c r="AC1213" s="3890"/>
      <c r="AD1213" s="3890"/>
      <c r="AE1213" s="3890"/>
      <c r="AF1213" s="3890"/>
      <c r="AG1213" s="1"/>
      <c r="AH1213" s="1"/>
      <c r="AI1213" s="1"/>
      <c r="AJ1213" s="1"/>
    </row>
    <row r="1214" spans="1:36" s="3" customFormat="1">
      <c r="A1214" s="1"/>
      <c r="B1214" s="1"/>
      <c r="E1214" s="3527"/>
      <c r="F1214" s="1"/>
      <c r="G1214" s="1"/>
      <c r="H1214" s="1"/>
      <c r="I1214" s="1"/>
      <c r="J1214" s="1"/>
      <c r="K1214" s="1"/>
      <c r="L1214" s="3899"/>
      <c r="M1214" s="1"/>
      <c r="N1214" s="1"/>
      <c r="O1214" s="1"/>
      <c r="P1214" s="1"/>
      <c r="Q1214" s="1"/>
      <c r="R1214" s="3899"/>
      <c r="T1214" s="1"/>
      <c r="U1214" s="3529"/>
      <c r="V1214" s="3531"/>
      <c r="W1214" s="3899"/>
      <c r="Y1214" s="1"/>
      <c r="Z1214" s="3529"/>
      <c r="AA1214" s="3531"/>
      <c r="AB1214" s="3899"/>
      <c r="AC1214" s="3890"/>
      <c r="AD1214" s="3890"/>
      <c r="AE1214" s="3890"/>
      <c r="AF1214" s="3890"/>
      <c r="AG1214" s="1"/>
      <c r="AH1214" s="1"/>
      <c r="AI1214" s="1"/>
      <c r="AJ1214" s="1"/>
    </row>
    <row r="1215" spans="1:36" s="3" customFormat="1">
      <c r="A1215" s="1"/>
      <c r="B1215" s="1"/>
      <c r="E1215" s="3527"/>
      <c r="F1215" s="1"/>
      <c r="G1215" s="1"/>
      <c r="H1215" s="1"/>
      <c r="I1215" s="1"/>
      <c r="J1215" s="1"/>
      <c r="K1215" s="1"/>
      <c r="L1215" s="3899"/>
      <c r="M1215" s="1"/>
      <c r="N1215" s="1"/>
      <c r="O1215" s="1"/>
      <c r="P1215" s="1"/>
      <c r="Q1215" s="1"/>
      <c r="R1215" s="3899"/>
      <c r="T1215" s="1"/>
      <c r="U1215" s="3529"/>
      <c r="V1215" s="3531"/>
      <c r="W1215" s="3899"/>
      <c r="Y1215" s="1"/>
      <c r="Z1215" s="3529"/>
      <c r="AA1215" s="3531"/>
      <c r="AB1215" s="3899"/>
      <c r="AC1215" s="3890"/>
      <c r="AD1215" s="3890"/>
      <c r="AE1215" s="3890"/>
      <c r="AF1215" s="3890"/>
      <c r="AG1215" s="1"/>
      <c r="AH1215" s="1"/>
      <c r="AI1215" s="1"/>
      <c r="AJ1215" s="1"/>
    </row>
    <row r="1216" spans="1:36" s="3" customFormat="1">
      <c r="A1216" s="1"/>
      <c r="B1216" s="1"/>
      <c r="E1216" s="3527"/>
      <c r="F1216" s="1"/>
      <c r="G1216" s="1"/>
      <c r="H1216" s="1"/>
      <c r="I1216" s="1"/>
      <c r="J1216" s="1"/>
      <c r="K1216" s="1"/>
      <c r="L1216" s="3899"/>
      <c r="M1216" s="1"/>
      <c r="N1216" s="1"/>
      <c r="O1216" s="1"/>
      <c r="P1216" s="1"/>
      <c r="Q1216" s="1"/>
      <c r="R1216" s="3899"/>
      <c r="T1216" s="1"/>
      <c r="U1216" s="3529"/>
      <c r="V1216" s="3531"/>
      <c r="W1216" s="3899"/>
      <c r="Y1216" s="1"/>
      <c r="Z1216" s="3529"/>
      <c r="AA1216" s="3531"/>
      <c r="AB1216" s="3899"/>
      <c r="AC1216" s="3890"/>
      <c r="AD1216" s="3890"/>
      <c r="AE1216" s="3890"/>
      <c r="AF1216" s="3890"/>
      <c r="AG1216" s="1"/>
      <c r="AH1216" s="1"/>
      <c r="AI1216" s="1"/>
      <c r="AJ1216" s="1"/>
    </row>
    <row r="1217" spans="1:36" s="3" customFormat="1">
      <c r="A1217" s="1"/>
      <c r="B1217" s="1"/>
      <c r="E1217" s="3527"/>
      <c r="F1217" s="1"/>
      <c r="G1217" s="1"/>
      <c r="H1217" s="1"/>
      <c r="I1217" s="1"/>
      <c r="J1217" s="1"/>
      <c r="K1217" s="1"/>
      <c r="L1217" s="3899"/>
      <c r="M1217" s="1"/>
      <c r="N1217" s="1"/>
      <c r="O1217" s="1"/>
      <c r="P1217" s="1"/>
      <c r="Q1217" s="1"/>
      <c r="R1217" s="3899"/>
      <c r="T1217" s="1"/>
      <c r="U1217" s="3529"/>
      <c r="V1217" s="3531"/>
      <c r="W1217" s="3899"/>
      <c r="Y1217" s="1"/>
      <c r="Z1217" s="3529"/>
      <c r="AA1217" s="3531"/>
      <c r="AB1217" s="3899"/>
      <c r="AC1217" s="3890"/>
      <c r="AD1217" s="3890"/>
      <c r="AE1217" s="3890"/>
      <c r="AF1217" s="3890"/>
      <c r="AG1217" s="1"/>
      <c r="AH1217" s="1"/>
      <c r="AI1217" s="1"/>
      <c r="AJ1217" s="1"/>
    </row>
    <row r="1218" spans="1:36" s="3" customFormat="1">
      <c r="A1218" s="1"/>
      <c r="B1218" s="1"/>
      <c r="E1218" s="3527"/>
      <c r="F1218" s="1"/>
      <c r="G1218" s="1"/>
      <c r="H1218" s="1"/>
      <c r="I1218" s="1"/>
      <c r="J1218" s="1"/>
      <c r="K1218" s="1"/>
      <c r="L1218" s="3899"/>
      <c r="M1218" s="1"/>
      <c r="N1218" s="1"/>
      <c r="O1218" s="1"/>
      <c r="P1218" s="1"/>
      <c r="Q1218" s="1"/>
      <c r="R1218" s="3899"/>
      <c r="T1218" s="1"/>
      <c r="U1218" s="3529"/>
      <c r="V1218" s="3531"/>
      <c r="W1218" s="3899"/>
      <c r="Y1218" s="1"/>
      <c r="Z1218" s="3529"/>
      <c r="AA1218" s="3531"/>
      <c r="AB1218" s="3899"/>
      <c r="AC1218" s="3890"/>
      <c r="AD1218" s="3890"/>
      <c r="AE1218" s="3890"/>
      <c r="AF1218" s="3890"/>
      <c r="AG1218" s="1"/>
      <c r="AH1218" s="1"/>
      <c r="AI1218" s="1"/>
      <c r="AJ1218" s="1"/>
    </row>
    <row r="1219" spans="1:36" s="3" customFormat="1">
      <c r="A1219" s="1"/>
      <c r="B1219" s="1"/>
      <c r="E1219" s="3527"/>
      <c r="F1219" s="1"/>
      <c r="G1219" s="1"/>
      <c r="H1219" s="1"/>
      <c r="I1219" s="1"/>
      <c r="J1219" s="1"/>
      <c r="K1219" s="1"/>
      <c r="L1219" s="3899"/>
      <c r="M1219" s="1"/>
      <c r="N1219" s="1"/>
      <c r="O1219" s="1"/>
      <c r="P1219" s="1"/>
      <c r="Q1219" s="1"/>
      <c r="R1219" s="3899"/>
      <c r="T1219" s="1"/>
      <c r="U1219" s="3529"/>
      <c r="V1219" s="3531"/>
      <c r="W1219" s="3899"/>
      <c r="Y1219" s="1"/>
      <c r="Z1219" s="3529"/>
      <c r="AA1219" s="3531"/>
      <c r="AB1219" s="3899"/>
      <c r="AC1219" s="3890"/>
      <c r="AD1219" s="3890"/>
      <c r="AE1219" s="3890"/>
      <c r="AF1219" s="3890"/>
      <c r="AG1219" s="1"/>
      <c r="AH1219" s="1"/>
      <c r="AI1219" s="1"/>
      <c r="AJ1219" s="1"/>
    </row>
    <row r="1220" spans="1:36" s="3" customFormat="1">
      <c r="A1220" s="1"/>
      <c r="B1220" s="1"/>
      <c r="E1220" s="3527"/>
      <c r="F1220" s="1"/>
      <c r="G1220" s="1"/>
      <c r="H1220" s="1"/>
      <c r="I1220" s="1"/>
      <c r="J1220" s="1"/>
      <c r="K1220" s="1"/>
      <c r="L1220" s="3899"/>
      <c r="M1220" s="1"/>
      <c r="N1220" s="1"/>
      <c r="O1220" s="1"/>
      <c r="P1220" s="1"/>
      <c r="Q1220" s="1"/>
      <c r="R1220" s="3899"/>
      <c r="T1220" s="1"/>
      <c r="U1220" s="3529"/>
      <c r="V1220" s="3531"/>
      <c r="W1220" s="3899"/>
      <c r="Y1220" s="1"/>
      <c r="Z1220" s="3529"/>
      <c r="AA1220" s="3531"/>
      <c r="AB1220" s="3899"/>
      <c r="AC1220" s="3890"/>
      <c r="AD1220" s="3890"/>
      <c r="AE1220" s="3890"/>
      <c r="AF1220" s="3890"/>
      <c r="AG1220" s="1"/>
      <c r="AH1220" s="1"/>
      <c r="AI1220" s="1"/>
      <c r="AJ1220" s="1"/>
    </row>
    <row r="1221" spans="1:36" s="3" customFormat="1">
      <c r="A1221" s="1"/>
      <c r="B1221" s="1"/>
      <c r="E1221" s="3527"/>
      <c r="F1221" s="1"/>
      <c r="G1221" s="1"/>
      <c r="H1221" s="1"/>
      <c r="I1221" s="1"/>
      <c r="J1221" s="1"/>
      <c r="K1221" s="1"/>
      <c r="L1221" s="3899"/>
      <c r="M1221" s="1"/>
      <c r="N1221" s="1"/>
      <c r="O1221" s="1"/>
      <c r="P1221" s="1"/>
      <c r="Q1221" s="1"/>
      <c r="R1221" s="3899"/>
      <c r="T1221" s="1"/>
      <c r="U1221" s="3529"/>
      <c r="V1221" s="3531"/>
      <c r="W1221" s="3899"/>
      <c r="Y1221" s="1"/>
      <c r="Z1221" s="3529"/>
      <c r="AA1221" s="3531"/>
      <c r="AB1221" s="3899"/>
      <c r="AC1221" s="3890"/>
      <c r="AD1221" s="3890"/>
      <c r="AE1221" s="3890"/>
      <c r="AF1221" s="3890"/>
      <c r="AG1221" s="1"/>
      <c r="AH1221" s="1"/>
      <c r="AI1221" s="1"/>
      <c r="AJ1221" s="1"/>
    </row>
    <row r="1222" spans="1:36" s="3" customFormat="1">
      <c r="A1222" s="1"/>
      <c r="B1222" s="1"/>
      <c r="E1222" s="3527"/>
      <c r="F1222" s="1"/>
      <c r="G1222" s="1"/>
      <c r="H1222" s="1"/>
      <c r="I1222" s="1"/>
      <c r="J1222" s="1"/>
      <c r="K1222" s="1"/>
      <c r="L1222" s="3899"/>
      <c r="M1222" s="1"/>
      <c r="N1222" s="1"/>
      <c r="O1222" s="1"/>
      <c r="P1222" s="1"/>
      <c r="Q1222" s="1"/>
      <c r="R1222" s="3899"/>
      <c r="T1222" s="1"/>
      <c r="U1222" s="3529"/>
      <c r="V1222" s="3531"/>
      <c r="W1222" s="3899"/>
      <c r="Y1222" s="1"/>
      <c r="Z1222" s="3529"/>
      <c r="AA1222" s="3531"/>
      <c r="AB1222" s="3899"/>
      <c r="AC1222" s="3890"/>
      <c r="AD1222" s="3890"/>
      <c r="AE1222" s="3890"/>
      <c r="AF1222" s="3890"/>
      <c r="AG1222" s="1"/>
      <c r="AH1222" s="1"/>
      <c r="AI1222" s="1"/>
      <c r="AJ1222" s="1"/>
    </row>
    <row r="1223" spans="1:36" s="3" customFormat="1">
      <c r="A1223" s="1"/>
      <c r="B1223" s="1"/>
      <c r="E1223" s="3527"/>
      <c r="F1223" s="1"/>
      <c r="G1223" s="1"/>
      <c r="H1223" s="1"/>
      <c r="I1223" s="1"/>
      <c r="J1223" s="1"/>
      <c r="K1223" s="1"/>
      <c r="L1223" s="3899"/>
      <c r="M1223" s="1"/>
      <c r="N1223" s="1"/>
      <c r="O1223" s="1"/>
      <c r="P1223" s="1"/>
      <c r="Q1223" s="1"/>
      <c r="R1223" s="3899"/>
      <c r="T1223" s="1"/>
      <c r="U1223" s="3529"/>
      <c r="V1223" s="3531"/>
      <c r="W1223" s="3899"/>
      <c r="Y1223" s="1"/>
      <c r="Z1223" s="3529"/>
      <c r="AA1223" s="3531"/>
      <c r="AB1223" s="3899"/>
      <c r="AC1223" s="3890"/>
      <c r="AD1223" s="3890"/>
      <c r="AE1223" s="3890"/>
      <c r="AF1223" s="3890"/>
      <c r="AG1223" s="1"/>
      <c r="AH1223" s="1"/>
      <c r="AI1223" s="1"/>
      <c r="AJ1223" s="1"/>
    </row>
    <row r="1224" spans="1:36" s="3" customFormat="1">
      <c r="A1224" s="1"/>
      <c r="B1224" s="1"/>
      <c r="E1224" s="3527"/>
      <c r="F1224" s="1"/>
      <c r="G1224" s="1"/>
      <c r="H1224" s="1"/>
      <c r="I1224" s="1"/>
      <c r="J1224" s="1"/>
      <c r="K1224" s="1"/>
      <c r="L1224" s="3899"/>
      <c r="M1224" s="1"/>
      <c r="N1224" s="1"/>
      <c r="O1224" s="1"/>
      <c r="P1224" s="1"/>
      <c r="Q1224" s="1"/>
      <c r="R1224" s="3899"/>
      <c r="T1224" s="1"/>
      <c r="U1224" s="3529"/>
      <c r="V1224" s="3531"/>
      <c r="W1224" s="3899"/>
      <c r="Y1224" s="1"/>
      <c r="Z1224" s="3529"/>
      <c r="AA1224" s="3531"/>
      <c r="AB1224" s="3899"/>
      <c r="AC1224" s="3890"/>
      <c r="AD1224" s="3890"/>
      <c r="AE1224" s="3890"/>
      <c r="AF1224" s="3890"/>
      <c r="AG1224" s="1"/>
      <c r="AH1224" s="1"/>
      <c r="AI1224" s="1"/>
      <c r="AJ1224" s="1"/>
    </row>
    <row r="1225" spans="1:36" s="3" customFormat="1">
      <c r="A1225" s="1"/>
      <c r="B1225" s="1"/>
      <c r="E1225" s="3527"/>
      <c r="F1225" s="1"/>
      <c r="G1225" s="1"/>
      <c r="H1225" s="1"/>
      <c r="I1225" s="1"/>
      <c r="J1225" s="1"/>
      <c r="K1225" s="1"/>
      <c r="L1225" s="3899"/>
      <c r="M1225" s="1"/>
      <c r="N1225" s="1"/>
      <c r="O1225" s="1"/>
      <c r="P1225" s="1"/>
      <c r="Q1225" s="1"/>
      <c r="R1225" s="3899"/>
      <c r="T1225" s="1"/>
      <c r="U1225" s="3529"/>
      <c r="V1225" s="3531"/>
      <c r="W1225" s="3899"/>
      <c r="Y1225" s="1"/>
      <c r="Z1225" s="3529"/>
      <c r="AA1225" s="3531"/>
      <c r="AB1225" s="3899"/>
      <c r="AC1225" s="3890"/>
      <c r="AD1225" s="3890"/>
      <c r="AE1225" s="3890"/>
      <c r="AF1225" s="3890"/>
      <c r="AG1225" s="1"/>
      <c r="AH1225" s="1"/>
      <c r="AI1225" s="1"/>
      <c r="AJ1225" s="1"/>
    </row>
    <row r="1226" spans="1:36" s="3" customFormat="1">
      <c r="A1226" s="1"/>
      <c r="B1226" s="1"/>
      <c r="E1226" s="3527"/>
      <c r="F1226" s="1"/>
      <c r="G1226" s="1"/>
      <c r="H1226" s="1"/>
      <c r="I1226" s="1"/>
      <c r="J1226" s="1"/>
      <c r="K1226" s="1"/>
      <c r="L1226" s="3899"/>
      <c r="M1226" s="1"/>
      <c r="N1226" s="1"/>
      <c r="O1226" s="1"/>
      <c r="P1226" s="1"/>
      <c r="Q1226" s="1"/>
      <c r="R1226" s="3899"/>
      <c r="T1226" s="1"/>
      <c r="U1226" s="3529"/>
      <c r="V1226" s="3531"/>
      <c r="W1226" s="3899"/>
      <c r="Y1226" s="1"/>
      <c r="Z1226" s="3529"/>
      <c r="AA1226" s="3531"/>
      <c r="AB1226" s="3899"/>
      <c r="AC1226" s="3890"/>
      <c r="AD1226" s="3890"/>
      <c r="AE1226" s="3890"/>
      <c r="AF1226" s="3890"/>
      <c r="AG1226" s="1"/>
      <c r="AH1226" s="1"/>
      <c r="AI1226" s="1"/>
      <c r="AJ1226" s="1"/>
    </row>
    <row r="1227" spans="1:36" s="3" customFormat="1">
      <c r="A1227" s="1"/>
      <c r="B1227" s="1"/>
      <c r="E1227" s="3527"/>
      <c r="F1227" s="1"/>
      <c r="G1227" s="1"/>
      <c r="H1227" s="1"/>
      <c r="I1227" s="1"/>
      <c r="J1227" s="1"/>
      <c r="K1227" s="1"/>
      <c r="L1227" s="3899"/>
      <c r="M1227" s="1"/>
      <c r="N1227" s="1"/>
      <c r="O1227" s="1"/>
      <c r="P1227" s="1"/>
      <c r="Q1227" s="1"/>
      <c r="R1227" s="3899"/>
      <c r="T1227" s="1"/>
      <c r="U1227" s="3529"/>
      <c r="V1227" s="3531"/>
      <c r="W1227" s="3899"/>
      <c r="Y1227" s="1"/>
      <c r="Z1227" s="3529"/>
      <c r="AA1227" s="3531"/>
      <c r="AB1227" s="3899"/>
      <c r="AC1227" s="3890"/>
      <c r="AD1227" s="3890"/>
      <c r="AE1227" s="3890"/>
      <c r="AF1227" s="3890"/>
      <c r="AG1227" s="1"/>
      <c r="AH1227" s="1"/>
      <c r="AI1227" s="1"/>
      <c r="AJ1227" s="1"/>
    </row>
    <row r="1228" spans="1:36" s="3" customFormat="1">
      <c r="A1228" s="1"/>
      <c r="B1228" s="1"/>
      <c r="E1228" s="3527"/>
      <c r="F1228" s="1"/>
      <c r="G1228" s="1"/>
      <c r="H1228" s="1"/>
      <c r="I1228" s="1"/>
      <c r="J1228" s="1"/>
      <c r="K1228" s="1"/>
      <c r="L1228" s="3899"/>
      <c r="M1228" s="1"/>
      <c r="N1228" s="1"/>
      <c r="O1228" s="1"/>
      <c r="P1228" s="1"/>
      <c r="Q1228" s="1"/>
      <c r="R1228" s="3899"/>
      <c r="T1228" s="1"/>
      <c r="U1228" s="3529"/>
      <c r="V1228" s="3531"/>
      <c r="W1228" s="3899"/>
      <c r="Y1228" s="1"/>
      <c r="Z1228" s="3529"/>
      <c r="AA1228" s="3531"/>
      <c r="AB1228" s="3899"/>
      <c r="AC1228" s="3890"/>
      <c r="AD1228" s="3890"/>
      <c r="AE1228" s="3890"/>
      <c r="AF1228" s="3890"/>
      <c r="AG1228" s="1"/>
      <c r="AH1228" s="1"/>
      <c r="AI1228" s="1"/>
      <c r="AJ1228" s="1"/>
    </row>
    <row r="1229" spans="1:36" s="3" customFormat="1">
      <c r="A1229" s="1"/>
      <c r="B1229" s="1"/>
      <c r="E1229" s="3527"/>
      <c r="F1229" s="1"/>
      <c r="G1229" s="1"/>
      <c r="H1229" s="1"/>
      <c r="I1229" s="1"/>
      <c r="J1229" s="1"/>
      <c r="K1229" s="1"/>
      <c r="L1229" s="3899"/>
      <c r="M1229" s="1"/>
      <c r="N1229" s="1"/>
      <c r="O1229" s="1"/>
      <c r="P1229" s="1"/>
      <c r="Q1229" s="1"/>
      <c r="R1229" s="3899"/>
      <c r="T1229" s="1"/>
      <c r="U1229" s="3529"/>
      <c r="V1229" s="3531"/>
      <c r="W1229" s="3899"/>
      <c r="Y1229" s="1"/>
      <c r="Z1229" s="3529"/>
      <c r="AA1229" s="3531"/>
      <c r="AB1229" s="3899"/>
      <c r="AC1229" s="3890"/>
      <c r="AD1229" s="3890"/>
      <c r="AE1229" s="3890"/>
      <c r="AF1229" s="3890"/>
      <c r="AG1229" s="1"/>
      <c r="AH1229" s="1"/>
      <c r="AI1229" s="1"/>
      <c r="AJ1229" s="1"/>
    </row>
    <row r="1230" spans="1:36" s="3" customFormat="1">
      <c r="A1230" s="1"/>
      <c r="B1230" s="1"/>
      <c r="E1230" s="3527"/>
      <c r="F1230" s="1"/>
      <c r="G1230" s="1"/>
      <c r="H1230" s="1"/>
      <c r="I1230" s="1"/>
      <c r="J1230" s="1"/>
      <c r="K1230" s="1"/>
      <c r="L1230" s="3899"/>
      <c r="M1230" s="1"/>
      <c r="N1230" s="1"/>
      <c r="O1230" s="1"/>
      <c r="P1230" s="1"/>
      <c r="Q1230" s="1"/>
      <c r="R1230" s="3899"/>
      <c r="T1230" s="1"/>
      <c r="U1230" s="3529"/>
      <c r="V1230" s="3531"/>
      <c r="W1230" s="3899"/>
      <c r="Y1230" s="1"/>
      <c r="Z1230" s="3529"/>
      <c r="AA1230" s="3531"/>
      <c r="AB1230" s="3899"/>
      <c r="AC1230" s="3890"/>
      <c r="AD1230" s="3890"/>
      <c r="AE1230" s="3890"/>
      <c r="AF1230" s="3890"/>
      <c r="AG1230" s="1"/>
      <c r="AH1230" s="1"/>
      <c r="AI1230" s="1"/>
      <c r="AJ1230" s="1"/>
    </row>
    <row r="1231" spans="1:36" s="3" customFormat="1">
      <c r="A1231" s="1"/>
      <c r="B1231" s="1"/>
      <c r="E1231" s="3527"/>
      <c r="F1231" s="1"/>
      <c r="G1231" s="1"/>
      <c r="H1231" s="1"/>
      <c r="I1231" s="1"/>
      <c r="J1231" s="1"/>
      <c r="K1231" s="1"/>
      <c r="L1231" s="3899"/>
      <c r="M1231" s="1"/>
      <c r="N1231" s="1"/>
      <c r="O1231" s="1"/>
      <c r="P1231" s="1"/>
      <c r="Q1231" s="1"/>
      <c r="R1231" s="3899"/>
      <c r="T1231" s="1"/>
      <c r="U1231" s="3529"/>
      <c r="V1231" s="3531"/>
      <c r="W1231" s="3899"/>
      <c r="Y1231" s="1"/>
      <c r="Z1231" s="3529"/>
      <c r="AA1231" s="3531"/>
      <c r="AB1231" s="3899"/>
      <c r="AC1231" s="3890"/>
      <c r="AD1231" s="3890"/>
      <c r="AE1231" s="3890"/>
      <c r="AF1231" s="3890"/>
      <c r="AG1231" s="1"/>
      <c r="AH1231" s="1"/>
      <c r="AI1231" s="1"/>
      <c r="AJ1231" s="1"/>
    </row>
    <row r="1232" spans="1:36" s="3" customFormat="1">
      <c r="A1232" s="1"/>
      <c r="B1232" s="1"/>
      <c r="E1232" s="3527"/>
      <c r="F1232" s="1"/>
      <c r="G1232" s="1"/>
      <c r="H1232" s="1"/>
      <c r="I1232" s="1"/>
      <c r="J1232" s="1"/>
      <c r="K1232" s="1"/>
      <c r="L1232" s="3899"/>
      <c r="M1232" s="1"/>
      <c r="N1232" s="1"/>
      <c r="O1232" s="1"/>
      <c r="P1232" s="1"/>
      <c r="Q1232" s="1"/>
      <c r="R1232" s="3899"/>
      <c r="T1232" s="1"/>
      <c r="U1232" s="3529"/>
      <c r="V1232" s="3531"/>
      <c r="W1232" s="3899"/>
      <c r="Y1232" s="1"/>
      <c r="Z1232" s="3529"/>
      <c r="AA1232" s="3531"/>
      <c r="AB1232" s="3899"/>
      <c r="AC1232" s="3890"/>
      <c r="AD1232" s="3890"/>
      <c r="AE1232" s="3890"/>
      <c r="AF1232" s="3890"/>
      <c r="AG1232" s="1"/>
      <c r="AH1232" s="1"/>
      <c r="AI1232" s="1"/>
      <c r="AJ1232" s="1"/>
    </row>
    <row r="1233" spans="1:36" s="3" customFormat="1">
      <c r="A1233" s="1"/>
      <c r="B1233" s="1"/>
      <c r="E1233" s="3527"/>
      <c r="F1233" s="1"/>
      <c r="G1233" s="1"/>
      <c r="H1233" s="1"/>
      <c r="I1233" s="1"/>
      <c r="J1233" s="1"/>
      <c r="K1233" s="1"/>
      <c r="L1233" s="3899"/>
      <c r="M1233" s="1"/>
      <c r="N1233" s="1"/>
      <c r="O1233" s="1"/>
      <c r="P1233" s="1"/>
      <c r="Q1233" s="1"/>
      <c r="R1233" s="3899"/>
      <c r="T1233" s="1"/>
      <c r="U1233" s="3529"/>
      <c r="V1233" s="3531"/>
      <c r="W1233" s="3899"/>
      <c r="Y1233" s="1"/>
      <c r="Z1233" s="3529"/>
      <c r="AA1233" s="3531"/>
      <c r="AB1233" s="3899"/>
      <c r="AC1233" s="3890"/>
      <c r="AD1233" s="3890"/>
      <c r="AE1233" s="3890"/>
      <c r="AF1233" s="3890"/>
      <c r="AG1233" s="1"/>
      <c r="AH1233" s="1"/>
      <c r="AI1233" s="1"/>
      <c r="AJ1233" s="1"/>
    </row>
    <row r="1234" spans="1:36" s="3" customFormat="1">
      <c r="A1234" s="1"/>
      <c r="B1234" s="1"/>
      <c r="E1234" s="3527"/>
      <c r="F1234" s="1"/>
      <c r="G1234" s="1"/>
      <c r="H1234" s="1"/>
      <c r="I1234" s="1"/>
      <c r="J1234" s="1"/>
      <c r="K1234" s="1"/>
      <c r="L1234" s="3899"/>
      <c r="M1234" s="1"/>
      <c r="N1234" s="1"/>
      <c r="O1234" s="1"/>
      <c r="P1234" s="1"/>
      <c r="Q1234" s="1"/>
      <c r="R1234" s="3899"/>
      <c r="T1234" s="1"/>
      <c r="U1234" s="3529"/>
      <c r="V1234" s="3531"/>
      <c r="W1234" s="3899"/>
      <c r="Y1234" s="1"/>
      <c r="Z1234" s="3529"/>
      <c r="AA1234" s="3531"/>
      <c r="AB1234" s="3899"/>
      <c r="AC1234" s="3890"/>
      <c r="AD1234" s="3890"/>
      <c r="AE1234" s="3890"/>
      <c r="AF1234" s="3890"/>
      <c r="AG1234" s="1"/>
      <c r="AH1234" s="1"/>
      <c r="AI1234" s="1"/>
      <c r="AJ1234" s="1"/>
    </row>
    <row r="1235" spans="1:36" s="3" customFormat="1">
      <c r="A1235" s="1"/>
      <c r="B1235" s="1"/>
      <c r="E1235" s="3527"/>
      <c r="F1235" s="1"/>
      <c r="G1235" s="1"/>
      <c r="H1235" s="1"/>
      <c r="I1235" s="1"/>
      <c r="J1235" s="1"/>
      <c r="K1235" s="1"/>
      <c r="L1235" s="3899"/>
      <c r="M1235" s="1"/>
      <c r="N1235" s="1"/>
      <c r="O1235" s="1"/>
      <c r="P1235" s="1"/>
      <c r="Q1235" s="1"/>
      <c r="R1235" s="3899"/>
      <c r="T1235" s="1"/>
      <c r="U1235" s="3529"/>
      <c r="V1235" s="3531"/>
      <c r="W1235" s="3899"/>
      <c r="Y1235" s="1"/>
      <c r="Z1235" s="3529"/>
      <c r="AA1235" s="3531"/>
      <c r="AB1235" s="3899"/>
      <c r="AC1235" s="3890"/>
      <c r="AD1235" s="3890"/>
      <c r="AE1235" s="3890"/>
      <c r="AF1235" s="3890"/>
      <c r="AG1235" s="1"/>
      <c r="AH1235" s="1"/>
      <c r="AI1235" s="1"/>
      <c r="AJ1235" s="1"/>
    </row>
    <row r="1236" spans="1:36" s="3" customFormat="1">
      <c r="A1236" s="1"/>
      <c r="B1236" s="1"/>
      <c r="E1236" s="3527"/>
      <c r="F1236" s="1"/>
      <c r="G1236" s="1"/>
      <c r="H1236" s="1"/>
      <c r="I1236" s="1"/>
      <c r="J1236" s="1"/>
      <c r="K1236" s="1"/>
      <c r="L1236" s="3899"/>
      <c r="M1236" s="1"/>
      <c r="N1236" s="1"/>
      <c r="O1236" s="1"/>
      <c r="P1236" s="1"/>
      <c r="Q1236" s="1"/>
      <c r="R1236" s="3899"/>
      <c r="T1236" s="1"/>
      <c r="U1236" s="3529"/>
      <c r="V1236" s="3531"/>
      <c r="W1236" s="3899"/>
      <c r="Y1236" s="1"/>
      <c r="Z1236" s="3529"/>
      <c r="AA1236" s="3531"/>
      <c r="AB1236" s="3899"/>
      <c r="AC1236" s="3890"/>
      <c r="AD1236" s="3890"/>
      <c r="AE1236" s="3890"/>
      <c r="AF1236" s="3890"/>
      <c r="AG1236" s="1"/>
      <c r="AH1236" s="1"/>
      <c r="AI1236" s="1"/>
      <c r="AJ1236" s="1"/>
    </row>
    <row r="1237" spans="1:36" s="3" customFormat="1">
      <c r="A1237" s="1"/>
      <c r="B1237" s="1"/>
      <c r="E1237" s="3527"/>
      <c r="F1237" s="1"/>
      <c r="G1237" s="1"/>
      <c r="H1237" s="1"/>
      <c r="I1237" s="1"/>
      <c r="J1237" s="1"/>
      <c r="K1237" s="1"/>
      <c r="L1237" s="3899"/>
      <c r="M1237" s="1"/>
      <c r="N1237" s="1"/>
      <c r="O1237" s="1"/>
      <c r="P1237" s="1"/>
      <c r="Q1237" s="1"/>
      <c r="R1237" s="3899"/>
      <c r="T1237" s="1"/>
      <c r="U1237" s="3529"/>
      <c r="V1237" s="3531"/>
      <c r="W1237" s="3899"/>
      <c r="Y1237" s="1"/>
      <c r="Z1237" s="3529"/>
      <c r="AA1237" s="3531"/>
      <c r="AB1237" s="3899"/>
      <c r="AC1237" s="3890"/>
      <c r="AD1237" s="3890"/>
      <c r="AE1237" s="3890"/>
      <c r="AF1237" s="3890"/>
      <c r="AG1237" s="1"/>
      <c r="AH1237" s="1"/>
      <c r="AI1237" s="1"/>
      <c r="AJ1237" s="1"/>
    </row>
    <row r="1238" spans="1:36" s="3" customFormat="1">
      <c r="A1238" s="1"/>
      <c r="B1238" s="1"/>
      <c r="E1238" s="3527"/>
      <c r="F1238" s="1"/>
      <c r="G1238" s="1"/>
      <c r="H1238" s="1"/>
      <c r="I1238" s="1"/>
      <c r="J1238" s="1"/>
      <c r="K1238" s="1"/>
      <c r="L1238" s="3899"/>
      <c r="M1238" s="1"/>
      <c r="N1238" s="1"/>
      <c r="O1238" s="1"/>
      <c r="P1238" s="1"/>
      <c r="Q1238" s="1"/>
      <c r="R1238" s="3899"/>
      <c r="T1238" s="1"/>
      <c r="U1238" s="3529"/>
      <c r="V1238" s="3531"/>
      <c r="W1238" s="3899"/>
      <c r="Y1238" s="1"/>
      <c r="Z1238" s="3529"/>
      <c r="AA1238" s="3531"/>
      <c r="AB1238" s="3899"/>
      <c r="AC1238" s="3890"/>
      <c r="AD1238" s="3890"/>
      <c r="AE1238" s="3890"/>
      <c r="AF1238" s="3890"/>
      <c r="AG1238" s="1"/>
      <c r="AH1238" s="1"/>
      <c r="AI1238" s="1"/>
      <c r="AJ1238" s="1"/>
    </row>
    <row r="1239" spans="1:36" s="3" customFormat="1">
      <c r="A1239" s="1"/>
      <c r="B1239" s="1"/>
      <c r="E1239" s="3527"/>
      <c r="F1239" s="1"/>
      <c r="G1239" s="1"/>
      <c r="H1239" s="1"/>
      <c r="I1239" s="1"/>
      <c r="J1239" s="1"/>
      <c r="K1239" s="1"/>
      <c r="L1239" s="3899"/>
      <c r="M1239" s="1"/>
      <c r="N1239" s="1"/>
      <c r="O1239" s="1"/>
      <c r="P1239" s="1"/>
      <c r="Q1239" s="1"/>
      <c r="R1239" s="3899"/>
      <c r="T1239" s="1"/>
      <c r="U1239" s="3529"/>
      <c r="V1239" s="3531"/>
      <c r="W1239" s="3899"/>
      <c r="Y1239" s="1"/>
      <c r="Z1239" s="3529"/>
      <c r="AA1239" s="3531"/>
      <c r="AB1239" s="3899"/>
      <c r="AC1239" s="3890"/>
      <c r="AD1239" s="3890"/>
      <c r="AE1239" s="3890"/>
      <c r="AF1239" s="3890"/>
      <c r="AG1239" s="1"/>
      <c r="AH1239" s="1"/>
      <c r="AI1239" s="1"/>
      <c r="AJ1239" s="1"/>
    </row>
    <row r="1240" spans="1:36" s="3" customFormat="1">
      <c r="A1240" s="1"/>
      <c r="B1240" s="1"/>
      <c r="E1240" s="3527"/>
      <c r="F1240" s="1"/>
      <c r="G1240" s="1"/>
      <c r="H1240" s="1"/>
      <c r="I1240" s="1"/>
      <c r="J1240" s="1"/>
      <c r="K1240" s="1"/>
      <c r="L1240" s="3899"/>
      <c r="M1240" s="1"/>
      <c r="N1240" s="1"/>
      <c r="O1240" s="1"/>
      <c r="P1240" s="1"/>
      <c r="Q1240" s="1"/>
      <c r="R1240" s="3899"/>
      <c r="T1240" s="1"/>
      <c r="U1240" s="3529"/>
      <c r="V1240" s="3531"/>
      <c r="W1240" s="3899"/>
      <c r="Y1240" s="1"/>
      <c r="Z1240" s="3529"/>
      <c r="AA1240" s="3531"/>
      <c r="AB1240" s="3899"/>
      <c r="AC1240" s="3890"/>
      <c r="AD1240" s="3890"/>
      <c r="AE1240" s="3890"/>
      <c r="AF1240" s="3890"/>
      <c r="AG1240" s="1"/>
      <c r="AH1240" s="1"/>
      <c r="AI1240" s="1"/>
      <c r="AJ1240" s="1"/>
    </row>
    <row r="1241" spans="1:36" s="3" customFormat="1">
      <c r="A1241" s="1"/>
      <c r="B1241" s="1"/>
      <c r="E1241" s="3527"/>
      <c r="F1241" s="1"/>
      <c r="G1241" s="1"/>
      <c r="H1241" s="1"/>
      <c r="I1241" s="1"/>
      <c r="J1241" s="1"/>
      <c r="K1241" s="1"/>
      <c r="L1241" s="3899"/>
      <c r="M1241" s="1"/>
      <c r="N1241" s="1"/>
      <c r="O1241" s="1"/>
      <c r="P1241" s="1"/>
      <c r="Q1241" s="1"/>
      <c r="R1241" s="3899"/>
      <c r="T1241" s="1"/>
      <c r="U1241" s="3529"/>
      <c r="V1241" s="3531"/>
      <c r="W1241" s="3899"/>
      <c r="Y1241" s="1"/>
      <c r="Z1241" s="3529"/>
      <c r="AA1241" s="3531"/>
      <c r="AB1241" s="3899"/>
      <c r="AC1241" s="3890"/>
      <c r="AD1241" s="3890"/>
      <c r="AE1241" s="3890"/>
      <c r="AF1241" s="3890"/>
      <c r="AG1241" s="1"/>
      <c r="AH1241" s="1"/>
      <c r="AI1241" s="1"/>
      <c r="AJ1241" s="1"/>
    </row>
    <row r="1242" spans="1:36" s="3" customFormat="1">
      <c r="A1242" s="1"/>
      <c r="B1242" s="1"/>
      <c r="E1242" s="3527"/>
      <c r="F1242" s="1"/>
      <c r="G1242" s="1"/>
      <c r="H1242" s="1"/>
      <c r="I1242" s="1"/>
      <c r="J1242" s="1"/>
      <c r="K1242" s="1"/>
      <c r="L1242" s="3899"/>
      <c r="M1242" s="1"/>
      <c r="N1242" s="1"/>
      <c r="O1242" s="1"/>
      <c r="P1242" s="1"/>
      <c r="Q1242" s="1"/>
      <c r="R1242" s="3899"/>
      <c r="T1242" s="1"/>
      <c r="U1242" s="3529"/>
      <c r="V1242" s="3531"/>
      <c r="W1242" s="3899"/>
      <c r="Y1242" s="1"/>
      <c r="Z1242" s="3529"/>
      <c r="AA1242" s="3531"/>
      <c r="AB1242" s="3899"/>
      <c r="AC1242" s="3890"/>
      <c r="AD1242" s="3890"/>
      <c r="AE1242" s="3890"/>
      <c r="AF1242" s="3890"/>
      <c r="AG1242" s="1"/>
      <c r="AH1242" s="1"/>
      <c r="AI1242" s="1"/>
      <c r="AJ1242" s="1"/>
    </row>
    <row r="1243" spans="1:36" s="3" customFormat="1">
      <c r="A1243" s="1"/>
      <c r="B1243" s="1"/>
      <c r="E1243" s="3527"/>
      <c r="F1243" s="1"/>
      <c r="G1243" s="1"/>
      <c r="H1243" s="1"/>
      <c r="I1243" s="1"/>
      <c r="J1243" s="1"/>
      <c r="K1243" s="1"/>
      <c r="L1243" s="3899"/>
      <c r="M1243" s="1"/>
      <c r="N1243" s="1"/>
      <c r="O1243" s="1"/>
      <c r="P1243" s="1"/>
      <c r="Q1243" s="1"/>
      <c r="R1243" s="3899"/>
      <c r="T1243" s="1"/>
      <c r="U1243" s="3529"/>
      <c r="V1243" s="3531"/>
      <c r="W1243" s="3899"/>
      <c r="Y1243" s="1"/>
      <c r="Z1243" s="3529"/>
      <c r="AA1243" s="3531"/>
      <c r="AB1243" s="3899"/>
      <c r="AC1243" s="3890"/>
      <c r="AD1243" s="3890"/>
      <c r="AE1243" s="3890"/>
      <c r="AF1243" s="3890"/>
      <c r="AG1243" s="1"/>
      <c r="AH1243" s="1"/>
      <c r="AI1243" s="1"/>
      <c r="AJ1243" s="1"/>
    </row>
    <row r="1244" spans="1:36" s="3" customFormat="1">
      <c r="A1244" s="1"/>
      <c r="B1244" s="1"/>
      <c r="E1244" s="3527"/>
      <c r="F1244" s="1"/>
      <c r="G1244" s="1"/>
      <c r="H1244" s="1"/>
      <c r="I1244" s="1"/>
      <c r="J1244" s="1"/>
      <c r="K1244" s="1"/>
      <c r="L1244" s="3899"/>
      <c r="M1244" s="1"/>
      <c r="N1244" s="1"/>
      <c r="O1244" s="1"/>
      <c r="P1244" s="1"/>
      <c r="Q1244" s="1"/>
      <c r="R1244" s="3899"/>
      <c r="T1244" s="1"/>
      <c r="U1244" s="3529"/>
      <c r="V1244" s="3531"/>
      <c r="W1244" s="3899"/>
      <c r="Y1244" s="1"/>
      <c r="Z1244" s="3529"/>
      <c r="AA1244" s="3531"/>
      <c r="AB1244" s="3899"/>
      <c r="AC1244" s="3890"/>
      <c r="AD1244" s="3890"/>
      <c r="AE1244" s="3890"/>
      <c r="AF1244" s="3890"/>
      <c r="AG1244" s="1"/>
      <c r="AH1244" s="1"/>
      <c r="AI1244" s="1"/>
      <c r="AJ1244" s="1"/>
    </row>
    <row r="1245" spans="1:36" s="3" customFormat="1">
      <c r="A1245" s="1"/>
      <c r="B1245" s="1"/>
      <c r="E1245" s="3527"/>
      <c r="F1245" s="1"/>
      <c r="G1245" s="1"/>
      <c r="H1245" s="1"/>
      <c r="I1245" s="1"/>
      <c r="J1245" s="1"/>
      <c r="K1245" s="1"/>
      <c r="L1245" s="3899"/>
      <c r="M1245" s="1"/>
      <c r="N1245" s="1"/>
      <c r="O1245" s="1"/>
      <c r="P1245" s="1"/>
      <c r="Q1245" s="1"/>
      <c r="R1245" s="3899"/>
      <c r="T1245" s="1"/>
      <c r="U1245" s="3529"/>
      <c r="V1245" s="3531"/>
      <c r="W1245" s="3899"/>
      <c r="Y1245" s="1"/>
      <c r="Z1245" s="3529"/>
      <c r="AA1245" s="3531"/>
      <c r="AB1245" s="3899"/>
      <c r="AC1245" s="3890"/>
      <c r="AD1245" s="3890"/>
      <c r="AE1245" s="3890"/>
      <c r="AF1245" s="3890"/>
      <c r="AG1245" s="1"/>
      <c r="AH1245" s="1"/>
      <c r="AI1245" s="1"/>
      <c r="AJ1245" s="1"/>
    </row>
    <row r="1246" spans="1:36" s="3" customFormat="1">
      <c r="A1246" s="1"/>
      <c r="B1246" s="1"/>
      <c r="E1246" s="3527"/>
      <c r="F1246" s="1"/>
      <c r="G1246" s="1"/>
      <c r="H1246" s="1"/>
      <c r="I1246" s="1"/>
      <c r="J1246" s="1"/>
      <c r="K1246" s="1"/>
      <c r="L1246" s="3899"/>
      <c r="M1246" s="1"/>
      <c r="N1246" s="1"/>
      <c r="O1246" s="1"/>
      <c r="P1246" s="1"/>
      <c r="Q1246" s="1"/>
      <c r="R1246" s="3899"/>
      <c r="T1246" s="1"/>
      <c r="U1246" s="3529"/>
      <c r="V1246" s="3531"/>
      <c r="W1246" s="3899"/>
      <c r="Y1246" s="1"/>
      <c r="Z1246" s="3529"/>
      <c r="AA1246" s="3531"/>
      <c r="AB1246" s="3899"/>
      <c r="AC1246" s="3890"/>
      <c r="AD1246" s="3890"/>
      <c r="AE1246" s="3890"/>
      <c r="AF1246" s="3890"/>
      <c r="AG1246" s="1"/>
      <c r="AH1246" s="1"/>
      <c r="AI1246" s="1"/>
      <c r="AJ1246" s="1"/>
    </row>
    <row r="1247" spans="1:36" s="3" customFormat="1">
      <c r="A1247" s="1"/>
      <c r="B1247" s="1"/>
      <c r="E1247" s="3527"/>
      <c r="F1247" s="1"/>
      <c r="G1247" s="1"/>
      <c r="H1247" s="1"/>
      <c r="I1247" s="1"/>
      <c r="J1247" s="1"/>
      <c r="K1247" s="1"/>
      <c r="L1247" s="3899"/>
      <c r="M1247" s="1"/>
      <c r="N1247" s="1"/>
      <c r="O1247" s="1"/>
      <c r="P1247" s="1"/>
      <c r="Q1247" s="1"/>
      <c r="R1247" s="3899"/>
      <c r="T1247" s="1"/>
      <c r="U1247" s="3529"/>
      <c r="V1247" s="3531"/>
      <c r="W1247" s="3899"/>
      <c r="Y1247" s="1"/>
      <c r="Z1247" s="3529"/>
      <c r="AA1247" s="3531"/>
      <c r="AB1247" s="3899"/>
      <c r="AC1247" s="3890"/>
      <c r="AD1247" s="3890"/>
      <c r="AE1247" s="3890"/>
      <c r="AF1247" s="3890"/>
      <c r="AG1247" s="1"/>
      <c r="AH1247" s="1"/>
      <c r="AI1247" s="1"/>
      <c r="AJ1247" s="1"/>
    </row>
    <row r="1248" spans="1:36" s="3" customFormat="1">
      <c r="A1248" s="1"/>
      <c r="B1248" s="1"/>
      <c r="E1248" s="3527"/>
      <c r="F1248" s="1"/>
      <c r="G1248" s="1"/>
      <c r="H1248" s="1"/>
      <c r="I1248" s="1"/>
      <c r="J1248" s="1"/>
      <c r="K1248" s="1"/>
      <c r="L1248" s="3899"/>
      <c r="M1248" s="1"/>
      <c r="N1248" s="1"/>
      <c r="O1248" s="1"/>
      <c r="P1248" s="1"/>
      <c r="Q1248" s="1"/>
      <c r="R1248" s="3899"/>
      <c r="T1248" s="1"/>
      <c r="U1248" s="3529"/>
      <c r="V1248" s="3531"/>
      <c r="W1248" s="3899"/>
      <c r="Y1248" s="1"/>
      <c r="Z1248" s="3529"/>
      <c r="AA1248" s="3531"/>
      <c r="AB1248" s="3899"/>
      <c r="AC1248" s="3890"/>
      <c r="AD1248" s="3890"/>
      <c r="AE1248" s="3890"/>
      <c r="AF1248" s="3890"/>
      <c r="AG1248" s="1"/>
      <c r="AH1248" s="1"/>
      <c r="AI1248" s="1"/>
      <c r="AJ1248" s="1"/>
    </row>
    <row r="1249" spans="1:36" s="3" customFormat="1">
      <c r="A1249" s="1"/>
      <c r="B1249" s="1"/>
      <c r="E1249" s="3527"/>
      <c r="F1249" s="1"/>
      <c r="G1249" s="1"/>
      <c r="H1249" s="1"/>
      <c r="I1249" s="1"/>
      <c r="J1249" s="1"/>
      <c r="K1249" s="1"/>
      <c r="L1249" s="3899"/>
      <c r="M1249" s="1"/>
      <c r="N1249" s="1"/>
      <c r="O1249" s="1"/>
      <c r="P1249" s="1"/>
      <c r="Q1249" s="1"/>
      <c r="R1249" s="3899"/>
      <c r="T1249" s="1"/>
      <c r="U1249" s="3529"/>
      <c r="V1249" s="3531"/>
      <c r="W1249" s="3899"/>
      <c r="Y1249" s="1"/>
      <c r="Z1249" s="3529"/>
      <c r="AA1249" s="3531"/>
      <c r="AB1249" s="3899"/>
      <c r="AC1249" s="3890"/>
      <c r="AD1249" s="3890"/>
      <c r="AE1249" s="3890"/>
      <c r="AF1249" s="3890"/>
      <c r="AG1249" s="1"/>
      <c r="AH1249" s="1"/>
      <c r="AI1249" s="1"/>
      <c r="AJ1249" s="1"/>
    </row>
    <row r="1250" spans="1:36" s="3" customFormat="1">
      <c r="A1250" s="1"/>
      <c r="B1250" s="1"/>
      <c r="E1250" s="3527"/>
      <c r="F1250" s="1"/>
      <c r="G1250" s="1"/>
      <c r="H1250" s="1"/>
      <c r="I1250" s="1"/>
      <c r="J1250" s="1"/>
      <c r="K1250" s="1"/>
      <c r="L1250" s="3899"/>
      <c r="M1250" s="1"/>
      <c r="N1250" s="1"/>
      <c r="O1250" s="1"/>
      <c r="P1250" s="1"/>
      <c r="Q1250" s="1"/>
      <c r="R1250" s="3899"/>
      <c r="T1250" s="1"/>
      <c r="U1250" s="3529"/>
      <c r="V1250" s="3531"/>
      <c r="W1250" s="3899"/>
      <c r="Y1250" s="1"/>
      <c r="Z1250" s="3529"/>
      <c r="AA1250" s="3531"/>
      <c r="AB1250" s="3899"/>
      <c r="AC1250" s="3890"/>
      <c r="AD1250" s="3890"/>
      <c r="AE1250" s="3890"/>
      <c r="AF1250" s="3890"/>
      <c r="AG1250" s="1"/>
      <c r="AH1250" s="1"/>
      <c r="AI1250" s="1"/>
      <c r="AJ1250" s="1"/>
    </row>
    <row r="1251" spans="1:36" s="3" customFormat="1">
      <c r="A1251" s="1"/>
      <c r="B1251" s="1"/>
      <c r="E1251" s="3527"/>
      <c r="F1251" s="1"/>
      <c r="G1251" s="1"/>
      <c r="H1251" s="1"/>
      <c r="I1251" s="1"/>
      <c r="J1251" s="1"/>
      <c r="K1251" s="1"/>
      <c r="L1251" s="3899"/>
      <c r="M1251" s="1"/>
      <c r="N1251" s="1"/>
      <c r="O1251" s="1"/>
      <c r="P1251" s="1"/>
      <c r="Q1251" s="1"/>
      <c r="R1251" s="3899"/>
      <c r="T1251" s="1"/>
      <c r="U1251" s="3529"/>
      <c r="V1251" s="3531"/>
      <c r="W1251" s="3899"/>
      <c r="Y1251" s="1"/>
      <c r="Z1251" s="3529"/>
      <c r="AA1251" s="3531"/>
      <c r="AB1251" s="3899"/>
      <c r="AC1251" s="3890"/>
      <c r="AD1251" s="3890"/>
      <c r="AE1251" s="3890"/>
      <c r="AF1251" s="3890"/>
      <c r="AG1251" s="1"/>
      <c r="AH1251" s="1"/>
      <c r="AI1251" s="1"/>
      <c r="AJ1251" s="1"/>
    </row>
    <row r="1252" spans="1:36" s="3" customFormat="1">
      <c r="A1252" s="1"/>
      <c r="B1252" s="1"/>
      <c r="E1252" s="3527"/>
      <c r="F1252" s="1"/>
      <c r="G1252" s="1"/>
      <c r="H1252" s="1"/>
      <c r="I1252" s="1"/>
      <c r="J1252" s="1"/>
      <c r="K1252" s="1"/>
      <c r="L1252" s="3899"/>
      <c r="M1252" s="1"/>
      <c r="N1252" s="1"/>
      <c r="O1252" s="1"/>
      <c r="P1252" s="1"/>
      <c r="Q1252" s="1"/>
      <c r="R1252" s="3899"/>
      <c r="T1252" s="1"/>
      <c r="U1252" s="3529"/>
      <c r="V1252" s="3531"/>
      <c r="W1252" s="3899"/>
      <c r="Y1252" s="1"/>
      <c r="Z1252" s="3529"/>
      <c r="AA1252" s="3531"/>
      <c r="AB1252" s="3899"/>
      <c r="AC1252" s="3890"/>
      <c r="AD1252" s="3890"/>
      <c r="AE1252" s="3890"/>
      <c r="AF1252" s="3890"/>
      <c r="AG1252" s="1"/>
      <c r="AH1252" s="1"/>
      <c r="AI1252" s="1"/>
      <c r="AJ1252" s="1"/>
    </row>
    <row r="1253" spans="1:36" s="3" customFormat="1">
      <c r="A1253" s="1"/>
      <c r="B1253" s="1"/>
      <c r="E1253" s="3527"/>
      <c r="F1253" s="1"/>
      <c r="G1253" s="1"/>
      <c r="H1253" s="1"/>
      <c r="I1253" s="1"/>
      <c r="J1253" s="1"/>
      <c r="K1253" s="1"/>
      <c r="L1253" s="3899"/>
      <c r="M1253" s="1"/>
      <c r="N1253" s="1"/>
      <c r="O1253" s="1"/>
      <c r="P1253" s="1"/>
      <c r="Q1253" s="1"/>
      <c r="R1253" s="3899"/>
      <c r="T1253" s="1"/>
      <c r="U1253" s="3529"/>
      <c r="V1253" s="3531"/>
      <c r="W1253" s="3899"/>
      <c r="Y1253" s="1"/>
      <c r="Z1253" s="3529"/>
      <c r="AA1253" s="3531"/>
      <c r="AB1253" s="3899"/>
      <c r="AC1253" s="3890"/>
      <c r="AD1253" s="3890"/>
      <c r="AE1253" s="3890"/>
      <c r="AF1253" s="3890"/>
      <c r="AG1253" s="1"/>
      <c r="AH1253" s="1"/>
      <c r="AI1253" s="1"/>
      <c r="AJ1253" s="1"/>
    </row>
    <row r="1254" spans="1:36" s="3" customFormat="1">
      <c r="A1254" s="1"/>
      <c r="B1254" s="1"/>
      <c r="E1254" s="3527"/>
      <c r="F1254" s="1"/>
      <c r="G1254" s="1"/>
      <c r="H1254" s="1"/>
      <c r="I1254" s="1"/>
      <c r="J1254" s="1"/>
      <c r="K1254" s="1"/>
      <c r="L1254" s="3899"/>
      <c r="M1254" s="1"/>
      <c r="N1254" s="1"/>
      <c r="O1254" s="1"/>
      <c r="P1254" s="1"/>
      <c r="Q1254" s="1"/>
      <c r="R1254" s="3899"/>
      <c r="T1254" s="1"/>
      <c r="U1254" s="3529"/>
      <c r="V1254" s="3531"/>
      <c r="W1254" s="3899"/>
      <c r="Y1254" s="1"/>
      <c r="Z1254" s="3529"/>
      <c r="AA1254" s="3531"/>
      <c r="AB1254" s="3899"/>
      <c r="AC1254" s="3890"/>
      <c r="AD1254" s="3890"/>
      <c r="AE1254" s="3890"/>
      <c r="AF1254" s="3890"/>
      <c r="AG1254" s="1"/>
      <c r="AH1254" s="1"/>
      <c r="AI1254" s="1"/>
      <c r="AJ1254" s="1"/>
    </row>
    <row r="1255" spans="1:36" s="3" customFormat="1">
      <c r="A1255" s="1"/>
      <c r="B1255" s="1"/>
      <c r="E1255" s="3527"/>
      <c r="F1255" s="1"/>
      <c r="G1255" s="1"/>
      <c r="H1255" s="1"/>
      <c r="I1255" s="1"/>
      <c r="J1255" s="1"/>
      <c r="K1255" s="1"/>
      <c r="L1255" s="3899"/>
      <c r="M1255" s="1"/>
      <c r="N1255" s="1"/>
      <c r="O1255" s="1"/>
      <c r="P1255" s="1"/>
      <c r="Q1255" s="1"/>
      <c r="R1255" s="3899"/>
      <c r="T1255" s="1"/>
      <c r="U1255" s="3529"/>
      <c r="V1255" s="3531"/>
      <c r="W1255" s="3899"/>
      <c r="Y1255" s="1"/>
      <c r="Z1255" s="3529"/>
      <c r="AA1255" s="3531"/>
      <c r="AB1255" s="3899"/>
      <c r="AC1255" s="3890"/>
      <c r="AD1255" s="3890"/>
      <c r="AE1255" s="3890"/>
      <c r="AF1255" s="3890"/>
      <c r="AG1255" s="1"/>
      <c r="AH1255" s="1"/>
      <c r="AI1255" s="1"/>
      <c r="AJ1255" s="1"/>
    </row>
    <row r="1256" spans="1:36" s="3" customFormat="1">
      <c r="A1256" s="1"/>
      <c r="B1256" s="1"/>
      <c r="E1256" s="3527"/>
      <c r="F1256" s="1"/>
      <c r="G1256" s="1"/>
      <c r="H1256" s="1"/>
      <c r="I1256" s="1"/>
      <c r="J1256" s="1"/>
      <c r="K1256" s="1"/>
      <c r="L1256" s="3899"/>
      <c r="M1256" s="1"/>
      <c r="N1256" s="1"/>
      <c r="O1256" s="1"/>
      <c r="P1256" s="1"/>
      <c r="Q1256" s="1"/>
      <c r="R1256" s="3899"/>
      <c r="T1256" s="1"/>
      <c r="U1256" s="3529"/>
      <c r="V1256" s="3531"/>
      <c r="W1256" s="3899"/>
      <c r="Y1256" s="1"/>
      <c r="Z1256" s="3529"/>
      <c r="AA1256" s="3531"/>
      <c r="AB1256" s="3899"/>
      <c r="AC1256" s="3890"/>
      <c r="AD1256" s="3890"/>
      <c r="AE1256" s="3890"/>
      <c r="AF1256" s="3890"/>
      <c r="AG1256" s="1"/>
      <c r="AH1256" s="1"/>
      <c r="AI1256" s="1"/>
      <c r="AJ1256" s="1"/>
    </row>
    <row r="1257" spans="1:36" s="3" customFormat="1">
      <c r="A1257" s="1"/>
      <c r="B1257" s="1"/>
      <c r="E1257" s="3527"/>
      <c r="F1257" s="1"/>
      <c r="G1257" s="1"/>
      <c r="H1257" s="1"/>
      <c r="I1257" s="1"/>
      <c r="J1257" s="1"/>
      <c r="K1257" s="1"/>
      <c r="L1257" s="3899"/>
      <c r="M1257" s="1"/>
      <c r="N1257" s="1"/>
      <c r="O1257" s="1"/>
      <c r="P1257" s="1"/>
      <c r="Q1257" s="1"/>
      <c r="R1257" s="3899"/>
      <c r="T1257" s="1"/>
      <c r="U1257" s="3529"/>
      <c r="V1257" s="3531"/>
      <c r="W1257" s="3899"/>
      <c r="Y1257" s="1"/>
      <c r="Z1257" s="3529"/>
      <c r="AA1257" s="3531"/>
      <c r="AB1257" s="3899"/>
      <c r="AC1257" s="3890"/>
      <c r="AD1257" s="3890"/>
      <c r="AE1257" s="3890"/>
      <c r="AF1257" s="3890"/>
      <c r="AG1257" s="1"/>
      <c r="AH1257" s="1"/>
      <c r="AI1257" s="1"/>
      <c r="AJ1257" s="1"/>
    </row>
    <row r="1258" spans="1:36" s="3" customFormat="1">
      <c r="A1258" s="1"/>
      <c r="B1258" s="1"/>
      <c r="E1258" s="3527"/>
      <c r="F1258" s="1"/>
      <c r="G1258" s="1"/>
      <c r="H1258" s="1"/>
      <c r="I1258" s="1"/>
      <c r="J1258" s="1"/>
      <c r="K1258" s="1"/>
      <c r="L1258" s="3899"/>
      <c r="M1258" s="1"/>
      <c r="N1258" s="1"/>
      <c r="O1258" s="1"/>
      <c r="P1258" s="1"/>
      <c r="Q1258" s="1"/>
      <c r="R1258" s="3899"/>
      <c r="T1258" s="1"/>
      <c r="U1258" s="3529"/>
      <c r="V1258" s="3531"/>
      <c r="W1258" s="3899"/>
      <c r="Y1258" s="1"/>
      <c r="Z1258" s="3529"/>
      <c r="AA1258" s="3531"/>
      <c r="AB1258" s="3899"/>
      <c r="AC1258" s="3890"/>
      <c r="AD1258" s="3890"/>
      <c r="AE1258" s="3890"/>
      <c r="AF1258" s="3890"/>
      <c r="AG1258" s="1"/>
      <c r="AH1258" s="1"/>
      <c r="AI1258" s="1"/>
      <c r="AJ1258" s="1"/>
    </row>
    <row r="1259" spans="1:36" s="3" customFormat="1">
      <c r="A1259" s="1"/>
      <c r="B1259" s="1"/>
      <c r="E1259" s="3527"/>
      <c r="F1259" s="1"/>
      <c r="G1259" s="1"/>
      <c r="H1259" s="1"/>
      <c r="I1259" s="1"/>
      <c r="J1259" s="1"/>
      <c r="K1259" s="1"/>
      <c r="L1259" s="3899"/>
      <c r="M1259" s="1"/>
      <c r="N1259" s="1"/>
      <c r="O1259" s="1"/>
      <c r="P1259" s="1"/>
      <c r="Q1259" s="1"/>
      <c r="R1259" s="3899"/>
      <c r="T1259" s="1"/>
      <c r="U1259" s="3529"/>
      <c r="V1259" s="3531"/>
      <c r="W1259" s="3899"/>
      <c r="Y1259" s="1"/>
      <c r="Z1259" s="3529"/>
      <c r="AA1259" s="3531"/>
      <c r="AB1259" s="3899"/>
      <c r="AC1259" s="3890"/>
      <c r="AD1259" s="3890"/>
      <c r="AE1259" s="3890"/>
      <c r="AF1259" s="3890"/>
      <c r="AG1259" s="1"/>
      <c r="AH1259" s="1"/>
      <c r="AI1259" s="1"/>
      <c r="AJ1259" s="1"/>
    </row>
    <row r="1260" spans="1:36" s="3" customFormat="1">
      <c r="A1260" s="1"/>
      <c r="B1260" s="1"/>
      <c r="E1260" s="3527"/>
      <c r="F1260" s="1"/>
      <c r="G1260" s="1"/>
      <c r="H1260" s="1"/>
      <c r="I1260" s="1"/>
      <c r="J1260" s="1"/>
      <c r="K1260" s="1"/>
      <c r="L1260" s="3899"/>
      <c r="M1260" s="1"/>
      <c r="N1260" s="1"/>
      <c r="O1260" s="1"/>
      <c r="P1260" s="1"/>
      <c r="Q1260" s="1"/>
      <c r="R1260" s="3899"/>
      <c r="T1260" s="1"/>
      <c r="U1260" s="3529"/>
      <c r="V1260" s="3531"/>
      <c r="W1260" s="3899"/>
      <c r="Y1260" s="1"/>
      <c r="Z1260" s="3529"/>
      <c r="AA1260" s="3531"/>
      <c r="AB1260" s="3899"/>
      <c r="AC1260" s="3890"/>
      <c r="AD1260" s="3890"/>
      <c r="AE1260" s="3890"/>
      <c r="AF1260" s="3890"/>
      <c r="AG1260" s="1"/>
      <c r="AH1260" s="1"/>
      <c r="AI1260" s="1"/>
      <c r="AJ1260" s="1"/>
    </row>
    <row r="1261" spans="1:36" s="3" customFormat="1">
      <c r="A1261" s="1"/>
      <c r="B1261" s="1"/>
      <c r="E1261" s="3527"/>
      <c r="F1261" s="1"/>
      <c r="G1261" s="1"/>
      <c r="H1261" s="1"/>
      <c r="I1261" s="1"/>
      <c r="J1261" s="1"/>
      <c r="K1261" s="1"/>
      <c r="L1261" s="3899"/>
      <c r="M1261" s="1"/>
      <c r="N1261" s="1"/>
      <c r="O1261" s="1"/>
      <c r="P1261" s="1"/>
      <c r="Q1261" s="1"/>
      <c r="R1261" s="3899"/>
      <c r="T1261" s="1"/>
      <c r="U1261" s="3529"/>
      <c r="V1261" s="3531"/>
      <c r="W1261" s="3899"/>
      <c r="Y1261" s="1"/>
      <c r="Z1261" s="3529"/>
      <c r="AA1261" s="3531"/>
      <c r="AB1261" s="3899"/>
      <c r="AC1261" s="3890"/>
      <c r="AD1261" s="3890"/>
      <c r="AE1261" s="3890"/>
      <c r="AF1261" s="3890"/>
      <c r="AG1261" s="1"/>
      <c r="AH1261" s="1"/>
      <c r="AI1261" s="1"/>
      <c r="AJ1261" s="1"/>
    </row>
    <row r="1262" spans="1:36" s="3" customFormat="1">
      <c r="A1262" s="1"/>
      <c r="B1262" s="1"/>
      <c r="E1262" s="3527"/>
      <c r="F1262" s="1"/>
      <c r="G1262" s="1"/>
      <c r="H1262" s="1"/>
      <c r="I1262" s="1"/>
      <c r="J1262" s="1"/>
      <c r="K1262" s="1"/>
      <c r="L1262" s="3899"/>
      <c r="M1262" s="1"/>
      <c r="N1262" s="1"/>
      <c r="O1262" s="1"/>
      <c r="P1262" s="1"/>
      <c r="Q1262" s="1"/>
      <c r="R1262" s="3899"/>
      <c r="T1262" s="1"/>
      <c r="U1262" s="3529"/>
      <c r="V1262" s="3531"/>
      <c r="W1262" s="3899"/>
      <c r="Y1262" s="1"/>
      <c r="Z1262" s="3529"/>
      <c r="AA1262" s="3531"/>
      <c r="AB1262" s="3899"/>
      <c r="AC1262" s="3890"/>
      <c r="AD1262" s="3890"/>
      <c r="AE1262" s="3890"/>
      <c r="AF1262" s="3890"/>
      <c r="AG1262" s="1"/>
      <c r="AH1262" s="1"/>
      <c r="AI1262" s="1"/>
      <c r="AJ1262" s="1"/>
    </row>
    <row r="1263" spans="1:36" s="3" customFormat="1">
      <c r="A1263" s="1"/>
      <c r="B1263" s="1"/>
      <c r="E1263" s="3527"/>
      <c r="F1263" s="1"/>
      <c r="G1263" s="1"/>
      <c r="H1263" s="1"/>
      <c r="I1263" s="1"/>
      <c r="J1263" s="1"/>
      <c r="K1263" s="1"/>
      <c r="L1263" s="3899"/>
      <c r="M1263" s="1"/>
      <c r="N1263" s="1"/>
      <c r="O1263" s="1"/>
      <c r="P1263" s="1"/>
      <c r="Q1263" s="1"/>
      <c r="R1263" s="3899"/>
      <c r="T1263" s="1"/>
      <c r="U1263" s="3529"/>
      <c r="V1263" s="3531"/>
      <c r="W1263" s="3899"/>
      <c r="Y1263" s="1"/>
      <c r="Z1263" s="3529"/>
      <c r="AA1263" s="3531"/>
      <c r="AB1263" s="3899"/>
      <c r="AC1263" s="3890"/>
      <c r="AD1263" s="3890"/>
      <c r="AE1263" s="3890"/>
      <c r="AF1263" s="3890"/>
      <c r="AG1263" s="1"/>
      <c r="AH1263" s="1"/>
      <c r="AI1263" s="1"/>
      <c r="AJ1263" s="1"/>
    </row>
    <row r="1264" spans="1:36" s="3" customFormat="1">
      <c r="A1264" s="1"/>
      <c r="B1264" s="1"/>
      <c r="E1264" s="3527"/>
      <c r="F1264" s="1"/>
      <c r="G1264" s="1"/>
      <c r="H1264" s="1"/>
      <c r="I1264" s="1"/>
      <c r="J1264" s="1"/>
      <c r="K1264" s="1"/>
      <c r="L1264" s="3899"/>
      <c r="M1264" s="1"/>
      <c r="N1264" s="1"/>
      <c r="O1264" s="1"/>
      <c r="P1264" s="1"/>
      <c r="Q1264" s="1"/>
      <c r="R1264" s="3899"/>
      <c r="T1264" s="1"/>
      <c r="U1264" s="3529"/>
      <c r="V1264" s="3531"/>
      <c r="W1264" s="3899"/>
      <c r="Y1264" s="1"/>
      <c r="Z1264" s="3529"/>
      <c r="AA1264" s="3531"/>
      <c r="AB1264" s="3899"/>
      <c r="AC1264" s="3890"/>
      <c r="AD1264" s="3890"/>
      <c r="AE1264" s="3890"/>
      <c r="AF1264" s="3890"/>
      <c r="AG1264" s="1"/>
      <c r="AH1264" s="1"/>
      <c r="AI1264" s="1"/>
      <c r="AJ1264" s="1"/>
    </row>
    <row r="1265" spans="1:36" s="3" customFormat="1">
      <c r="A1265" s="1"/>
      <c r="B1265" s="1"/>
      <c r="E1265" s="3527"/>
      <c r="F1265" s="1"/>
      <c r="G1265" s="1"/>
      <c r="H1265" s="1"/>
      <c r="I1265" s="1"/>
      <c r="J1265" s="1"/>
      <c r="K1265" s="1"/>
      <c r="L1265" s="3899"/>
      <c r="M1265" s="1"/>
      <c r="N1265" s="1"/>
      <c r="O1265" s="1"/>
      <c r="P1265" s="1"/>
      <c r="Q1265" s="1"/>
      <c r="R1265" s="3899"/>
      <c r="T1265" s="1"/>
      <c r="U1265" s="3529"/>
      <c r="V1265" s="3531"/>
      <c r="W1265" s="3899"/>
      <c r="Y1265" s="1"/>
      <c r="Z1265" s="3529"/>
      <c r="AA1265" s="3531"/>
      <c r="AB1265" s="3899"/>
      <c r="AC1265" s="3890"/>
      <c r="AD1265" s="3890"/>
      <c r="AE1265" s="3890"/>
      <c r="AF1265" s="3890"/>
      <c r="AG1265" s="1"/>
      <c r="AH1265" s="1"/>
      <c r="AI1265" s="1"/>
      <c r="AJ1265" s="1"/>
    </row>
    <row r="1266" spans="1:36" s="3" customFormat="1">
      <c r="A1266" s="1"/>
      <c r="B1266" s="1"/>
      <c r="E1266" s="3527"/>
      <c r="F1266" s="1"/>
      <c r="G1266" s="1"/>
      <c r="H1266" s="1"/>
      <c r="I1266" s="1"/>
      <c r="J1266" s="1"/>
      <c r="K1266" s="1"/>
      <c r="L1266" s="3899"/>
      <c r="M1266" s="1"/>
      <c r="N1266" s="1"/>
      <c r="O1266" s="1"/>
      <c r="P1266" s="1"/>
      <c r="Q1266" s="1"/>
      <c r="R1266" s="3899"/>
      <c r="T1266" s="1"/>
      <c r="U1266" s="3529"/>
      <c r="V1266" s="3531"/>
      <c r="W1266" s="3899"/>
      <c r="Y1266" s="1"/>
      <c r="Z1266" s="3529"/>
      <c r="AA1266" s="3531"/>
      <c r="AB1266" s="3899"/>
      <c r="AC1266" s="3890"/>
      <c r="AD1266" s="3890"/>
      <c r="AE1266" s="3890"/>
      <c r="AF1266" s="3890"/>
      <c r="AG1266" s="1"/>
      <c r="AH1266" s="1"/>
      <c r="AI1266" s="1"/>
      <c r="AJ1266" s="1"/>
    </row>
    <row r="1267" spans="1:36" s="3" customFormat="1">
      <c r="A1267" s="1"/>
      <c r="B1267" s="1"/>
      <c r="E1267" s="3527"/>
      <c r="F1267" s="1"/>
      <c r="G1267" s="1"/>
      <c r="H1267" s="1"/>
      <c r="I1267" s="1"/>
      <c r="J1267" s="1"/>
      <c r="K1267" s="1"/>
      <c r="L1267" s="3899"/>
      <c r="M1267" s="1"/>
      <c r="N1267" s="1"/>
      <c r="O1267" s="1"/>
      <c r="P1267" s="1"/>
      <c r="Q1267" s="1"/>
      <c r="R1267" s="3899"/>
      <c r="T1267" s="1"/>
      <c r="U1267" s="3529"/>
      <c r="V1267" s="3531"/>
      <c r="W1267" s="3899"/>
      <c r="Y1267" s="1"/>
      <c r="Z1267" s="3529"/>
      <c r="AA1267" s="3531"/>
      <c r="AB1267" s="3899"/>
      <c r="AC1267" s="3890"/>
      <c r="AD1267" s="3890"/>
      <c r="AE1267" s="3890"/>
      <c r="AF1267" s="3890"/>
      <c r="AG1267" s="1"/>
      <c r="AH1267" s="1"/>
      <c r="AI1267" s="1"/>
      <c r="AJ1267" s="1"/>
    </row>
    <row r="1268" spans="1:36" s="3" customFormat="1">
      <c r="A1268" s="1"/>
      <c r="B1268" s="1"/>
      <c r="E1268" s="3527"/>
      <c r="F1268" s="1"/>
      <c r="G1268" s="1"/>
      <c r="H1268" s="1"/>
      <c r="I1268" s="1"/>
      <c r="J1268" s="1"/>
      <c r="K1268" s="1"/>
      <c r="L1268" s="3899"/>
      <c r="M1268" s="1"/>
      <c r="N1268" s="1"/>
      <c r="O1268" s="1"/>
      <c r="P1268" s="1"/>
      <c r="Q1268" s="1"/>
      <c r="R1268" s="3899"/>
      <c r="T1268" s="1"/>
      <c r="U1268" s="3529"/>
      <c r="V1268" s="3531"/>
      <c r="W1268" s="3899"/>
      <c r="Y1268" s="1"/>
      <c r="Z1268" s="3529"/>
      <c r="AA1268" s="3531"/>
      <c r="AB1268" s="3899"/>
      <c r="AC1268" s="3890"/>
      <c r="AD1268" s="3890"/>
      <c r="AE1268" s="3890"/>
      <c r="AF1268" s="3890"/>
      <c r="AG1268" s="1"/>
      <c r="AH1268" s="1"/>
      <c r="AI1268" s="1"/>
      <c r="AJ1268" s="1"/>
    </row>
    <row r="1269" spans="1:36" s="3" customFormat="1">
      <c r="A1269" s="1"/>
      <c r="B1269" s="1"/>
      <c r="E1269" s="3527"/>
      <c r="F1269" s="1"/>
      <c r="G1269" s="1"/>
      <c r="H1269" s="1"/>
      <c r="I1269" s="1"/>
      <c r="J1269" s="1"/>
      <c r="K1269" s="1"/>
      <c r="L1269" s="3899"/>
      <c r="M1269" s="1"/>
      <c r="N1269" s="1"/>
      <c r="O1269" s="1"/>
      <c r="P1269" s="1"/>
      <c r="Q1269" s="1"/>
      <c r="R1269" s="3899"/>
      <c r="T1269" s="1"/>
      <c r="U1269" s="3529"/>
      <c r="V1269" s="3531"/>
      <c r="W1269" s="3899"/>
      <c r="Y1269" s="1"/>
      <c r="Z1269" s="3529"/>
      <c r="AA1269" s="3531"/>
      <c r="AB1269" s="3899"/>
      <c r="AC1269" s="3890"/>
      <c r="AD1269" s="3890"/>
      <c r="AE1269" s="3890"/>
      <c r="AF1269" s="3890"/>
      <c r="AG1269" s="1"/>
      <c r="AH1269" s="1"/>
      <c r="AI1269" s="1"/>
      <c r="AJ1269" s="1"/>
    </row>
    <row r="1270" spans="1:36" s="3" customFormat="1">
      <c r="A1270" s="1"/>
      <c r="B1270" s="1"/>
      <c r="E1270" s="3527"/>
      <c r="F1270" s="1"/>
      <c r="G1270" s="1"/>
      <c r="H1270" s="1"/>
      <c r="I1270" s="1"/>
      <c r="J1270" s="1"/>
      <c r="K1270" s="1"/>
      <c r="L1270" s="3899"/>
      <c r="M1270" s="1"/>
      <c r="N1270" s="1"/>
      <c r="O1270" s="1"/>
      <c r="P1270" s="1"/>
      <c r="Q1270" s="1"/>
      <c r="R1270" s="3899"/>
      <c r="T1270" s="1"/>
      <c r="U1270" s="3529"/>
      <c r="V1270" s="3531"/>
      <c r="W1270" s="3899"/>
      <c r="Y1270" s="1"/>
      <c r="Z1270" s="3529"/>
      <c r="AA1270" s="3531"/>
      <c r="AB1270" s="3899"/>
      <c r="AC1270" s="3890"/>
      <c r="AD1270" s="3890"/>
      <c r="AE1270" s="3890"/>
      <c r="AF1270" s="3890"/>
      <c r="AG1270" s="1"/>
      <c r="AH1270" s="1"/>
      <c r="AI1270" s="1"/>
      <c r="AJ1270" s="1"/>
    </row>
    <row r="1271" spans="1:36" s="3" customFormat="1">
      <c r="A1271" s="1"/>
      <c r="B1271" s="1"/>
      <c r="E1271" s="3527"/>
      <c r="F1271" s="1"/>
      <c r="G1271" s="1"/>
      <c r="H1271" s="1"/>
      <c r="I1271" s="1"/>
      <c r="J1271" s="1"/>
      <c r="K1271" s="1"/>
      <c r="L1271" s="3899"/>
      <c r="M1271" s="1"/>
      <c r="N1271" s="1"/>
      <c r="O1271" s="1"/>
      <c r="P1271" s="1"/>
      <c r="Q1271" s="1"/>
      <c r="R1271" s="3899"/>
      <c r="T1271" s="1"/>
      <c r="U1271" s="3529"/>
      <c r="V1271" s="3531"/>
      <c r="W1271" s="3899"/>
      <c r="Y1271" s="1"/>
      <c r="Z1271" s="3529"/>
      <c r="AA1271" s="3531"/>
      <c r="AB1271" s="3899"/>
      <c r="AC1271" s="3890"/>
      <c r="AD1271" s="3890"/>
      <c r="AE1271" s="3890"/>
      <c r="AF1271" s="3890"/>
      <c r="AG1271" s="1"/>
      <c r="AH1271" s="1"/>
      <c r="AI1271" s="1"/>
      <c r="AJ1271" s="1"/>
    </row>
    <row r="1272" spans="1:36" s="3" customFormat="1">
      <c r="A1272" s="1"/>
      <c r="B1272" s="1"/>
      <c r="E1272" s="3527"/>
      <c r="F1272" s="1"/>
      <c r="G1272" s="1"/>
      <c r="H1272" s="1"/>
      <c r="I1272" s="1"/>
      <c r="J1272" s="1"/>
      <c r="K1272" s="1"/>
      <c r="L1272" s="3899"/>
      <c r="M1272" s="1"/>
      <c r="N1272" s="1"/>
      <c r="O1272" s="1"/>
      <c r="P1272" s="1"/>
      <c r="Q1272" s="1"/>
      <c r="R1272" s="3899"/>
      <c r="T1272" s="1"/>
      <c r="U1272" s="3529"/>
      <c r="V1272" s="3531"/>
      <c r="W1272" s="3899"/>
      <c r="Y1272" s="1"/>
      <c r="Z1272" s="3529"/>
      <c r="AA1272" s="3531"/>
      <c r="AB1272" s="3899"/>
      <c r="AC1272" s="3890"/>
      <c r="AD1272" s="3890"/>
      <c r="AE1272" s="3890"/>
      <c r="AF1272" s="3890"/>
      <c r="AG1272" s="1"/>
      <c r="AH1272" s="1"/>
      <c r="AI1272" s="1"/>
      <c r="AJ1272" s="1"/>
    </row>
    <row r="1273" spans="1:36" s="3" customFormat="1">
      <c r="A1273" s="1"/>
      <c r="B1273" s="1"/>
      <c r="E1273" s="3527"/>
      <c r="F1273" s="1"/>
      <c r="G1273" s="1"/>
      <c r="H1273" s="1"/>
      <c r="I1273" s="1"/>
      <c r="J1273" s="1"/>
      <c r="K1273" s="1"/>
      <c r="L1273" s="3899"/>
      <c r="M1273" s="1"/>
      <c r="N1273" s="1"/>
      <c r="O1273" s="1"/>
      <c r="P1273" s="1"/>
      <c r="Q1273" s="1"/>
      <c r="R1273" s="3899"/>
      <c r="T1273" s="1"/>
      <c r="U1273" s="3529"/>
      <c r="V1273" s="3531"/>
      <c r="W1273" s="3899"/>
      <c r="Y1273" s="1"/>
      <c r="Z1273" s="3529"/>
      <c r="AA1273" s="3531"/>
      <c r="AB1273" s="3899"/>
      <c r="AC1273" s="3890"/>
      <c r="AD1273" s="3890"/>
      <c r="AE1273" s="3890"/>
      <c r="AF1273" s="3890"/>
      <c r="AG1273" s="1"/>
      <c r="AH1273" s="1"/>
      <c r="AI1273" s="1"/>
      <c r="AJ1273" s="1"/>
    </row>
    <row r="1274" spans="1:36" s="3" customFormat="1">
      <c r="A1274" s="1"/>
      <c r="B1274" s="1"/>
      <c r="E1274" s="3527"/>
      <c r="F1274" s="1"/>
      <c r="G1274" s="1"/>
      <c r="H1274" s="1"/>
      <c r="I1274" s="1"/>
      <c r="J1274" s="1"/>
      <c r="K1274" s="1"/>
      <c r="L1274" s="3899"/>
      <c r="M1274" s="1"/>
      <c r="N1274" s="1"/>
      <c r="O1274" s="1"/>
      <c r="P1274" s="1"/>
      <c r="Q1274" s="1"/>
      <c r="R1274" s="3899"/>
      <c r="T1274" s="1"/>
      <c r="U1274" s="3529"/>
      <c r="V1274" s="3531"/>
      <c r="W1274" s="3899"/>
      <c r="Y1274" s="1"/>
      <c r="Z1274" s="3529"/>
      <c r="AA1274" s="3531"/>
      <c r="AB1274" s="3899"/>
      <c r="AC1274" s="3890"/>
      <c r="AD1274" s="3890"/>
      <c r="AE1274" s="3890"/>
      <c r="AF1274" s="3890"/>
      <c r="AG1274" s="1"/>
      <c r="AH1274" s="1"/>
      <c r="AI1274" s="1"/>
      <c r="AJ1274" s="1"/>
    </row>
    <row r="1275" spans="1:36" s="3" customFormat="1">
      <c r="A1275" s="1"/>
      <c r="B1275" s="1"/>
      <c r="E1275" s="3527"/>
      <c r="F1275" s="1"/>
      <c r="G1275" s="1"/>
      <c r="H1275" s="1"/>
      <c r="I1275" s="1"/>
      <c r="J1275" s="1"/>
      <c r="K1275" s="1"/>
      <c r="L1275" s="3899"/>
      <c r="M1275" s="1"/>
      <c r="N1275" s="1"/>
      <c r="O1275" s="1"/>
      <c r="P1275" s="1"/>
      <c r="Q1275" s="1"/>
      <c r="R1275" s="3899"/>
      <c r="T1275" s="1"/>
      <c r="U1275" s="3529"/>
      <c r="V1275" s="3531"/>
      <c r="W1275" s="3899"/>
      <c r="Y1275" s="1"/>
      <c r="Z1275" s="3529"/>
      <c r="AA1275" s="3531"/>
      <c r="AB1275" s="3899"/>
      <c r="AC1275" s="3890"/>
      <c r="AD1275" s="3890"/>
      <c r="AE1275" s="3890"/>
      <c r="AF1275" s="3890"/>
      <c r="AG1275" s="1"/>
      <c r="AH1275" s="1"/>
      <c r="AI1275" s="1"/>
      <c r="AJ1275" s="1"/>
    </row>
    <row r="1276" spans="1:36" s="3" customFormat="1">
      <c r="A1276" s="1"/>
      <c r="B1276" s="1"/>
      <c r="E1276" s="3527"/>
      <c r="F1276" s="1"/>
      <c r="G1276" s="1"/>
      <c r="H1276" s="1"/>
      <c r="I1276" s="1"/>
      <c r="J1276" s="1"/>
      <c r="K1276" s="1"/>
      <c r="L1276" s="3899"/>
      <c r="M1276" s="1"/>
      <c r="N1276" s="1"/>
      <c r="O1276" s="1"/>
      <c r="P1276" s="1"/>
      <c r="Q1276" s="1"/>
      <c r="R1276" s="3899"/>
      <c r="T1276" s="1"/>
      <c r="U1276" s="3529"/>
      <c r="V1276" s="3531"/>
      <c r="W1276" s="3899"/>
      <c r="Y1276" s="1"/>
      <c r="Z1276" s="3529"/>
      <c r="AA1276" s="3531"/>
      <c r="AB1276" s="3899"/>
      <c r="AC1276" s="3890"/>
      <c r="AD1276" s="3890"/>
      <c r="AE1276" s="3890"/>
      <c r="AF1276" s="3890"/>
      <c r="AG1276" s="1"/>
      <c r="AH1276" s="1"/>
      <c r="AI1276" s="1"/>
      <c r="AJ1276" s="1"/>
    </row>
    <row r="1277" spans="1:36" s="3" customFormat="1">
      <c r="A1277" s="1"/>
      <c r="B1277" s="1"/>
      <c r="E1277" s="3527"/>
      <c r="F1277" s="1"/>
      <c r="G1277" s="1"/>
      <c r="H1277" s="1"/>
      <c r="I1277" s="1"/>
      <c r="J1277" s="1"/>
      <c r="K1277" s="1"/>
      <c r="L1277" s="3899"/>
      <c r="M1277" s="1"/>
      <c r="N1277" s="1"/>
      <c r="O1277" s="1"/>
      <c r="P1277" s="1"/>
      <c r="Q1277" s="1"/>
      <c r="R1277" s="3899"/>
      <c r="T1277" s="1"/>
      <c r="U1277" s="3529"/>
      <c r="V1277" s="3531"/>
      <c r="W1277" s="3899"/>
      <c r="Y1277" s="1"/>
      <c r="Z1277" s="3529"/>
      <c r="AA1277" s="3531"/>
      <c r="AB1277" s="3899"/>
      <c r="AC1277" s="3890"/>
      <c r="AD1277" s="3890"/>
      <c r="AE1277" s="3890"/>
      <c r="AF1277" s="3890"/>
      <c r="AG1277" s="1"/>
      <c r="AH1277" s="1"/>
      <c r="AI1277" s="1"/>
      <c r="AJ1277" s="1"/>
    </row>
    <row r="1278" spans="1:36" s="3" customFormat="1">
      <c r="A1278" s="1"/>
      <c r="B1278" s="1"/>
      <c r="E1278" s="3527"/>
      <c r="F1278" s="1"/>
      <c r="G1278" s="1"/>
      <c r="H1278" s="1"/>
      <c r="I1278" s="1"/>
      <c r="J1278" s="1"/>
      <c r="K1278" s="1"/>
      <c r="L1278" s="3899"/>
      <c r="M1278" s="1"/>
      <c r="N1278" s="1"/>
      <c r="O1278" s="1"/>
      <c r="P1278" s="1"/>
      <c r="Q1278" s="1"/>
      <c r="R1278" s="3899"/>
      <c r="T1278" s="1"/>
      <c r="U1278" s="3529"/>
      <c r="V1278" s="3531"/>
      <c r="W1278" s="3899"/>
      <c r="Y1278" s="1"/>
      <c r="Z1278" s="3529"/>
      <c r="AA1278" s="3531"/>
      <c r="AB1278" s="3899"/>
      <c r="AC1278" s="3890"/>
      <c r="AD1278" s="3890"/>
      <c r="AE1278" s="3890"/>
      <c r="AF1278" s="3890"/>
      <c r="AG1278" s="1"/>
      <c r="AH1278" s="1"/>
      <c r="AI1278" s="1"/>
      <c r="AJ1278" s="1"/>
    </row>
    <row r="1279" spans="1:36" s="3" customFormat="1">
      <c r="A1279" s="1"/>
      <c r="B1279" s="1"/>
      <c r="E1279" s="3527"/>
      <c r="F1279" s="1"/>
      <c r="G1279" s="1"/>
      <c r="H1279" s="1"/>
      <c r="I1279" s="1"/>
      <c r="J1279" s="1"/>
      <c r="K1279" s="1"/>
      <c r="L1279" s="3899"/>
      <c r="M1279" s="1"/>
      <c r="N1279" s="1"/>
      <c r="O1279" s="1"/>
      <c r="P1279" s="1"/>
      <c r="Q1279" s="1"/>
      <c r="R1279" s="3899"/>
      <c r="T1279" s="1"/>
      <c r="U1279" s="3529"/>
      <c r="V1279" s="3531"/>
      <c r="W1279" s="3899"/>
      <c r="Y1279" s="1"/>
      <c r="Z1279" s="3529"/>
      <c r="AA1279" s="3531"/>
      <c r="AB1279" s="3899"/>
      <c r="AC1279" s="3890"/>
      <c r="AD1279" s="3890"/>
      <c r="AE1279" s="3890"/>
      <c r="AF1279" s="3890"/>
      <c r="AG1279" s="1"/>
      <c r="AH1279" s="1"/>
      <c r="AI1279" s="1"/>
      <c r="AJ1279" s="1"/>
    </row>
    <row r="1280" spans="1:36" s="3" customFormat="1">
      <c r="A1280" s="1"/>
      <c r="B1280" s="1"/>
      <c r="E1280" s="3527"/>
      <c r="F1280" s="1"/>
      <c r="G1280" s="1"/>
      <c r="H1280" s="1"/>
      <c r="I1280" s="1"/>
      <c r="J1280" s="1"/>
      <c r="K1280" s="1"/>
      <c r="L1280" s="3899"/>
      <c r="M1280" s="1"/>
      <c r="N1280" s="1"/>
      <c r="O1280" s="1"/>
      <c r="P1280" s="1"/>
      <c r="Q1280" s="1"/>
      <c r="R1280" s="3899"/>
      <c r="T1280" s="1"/>
      <c r="U1280" s="3529"/>
      <c r="V1280" s="3531"/>
      <c r="W1280" s="3899"/>
      <c r="Y1280" s="1"/>
      <c r="Z1280" s="3529"/>
      <c r="AA1280" s="3531"/>
      <c r="AB1280" s="3899"/>
      <c r="AC1280" s="3890"/>
      <c r="AD1280" s="3890"/>
      <c r="AE1280" s="3890"/>
      <c r="AF1280" s="3890"/>
      <c r="AG1280" s="1"/>
      <c r="AH1280" s="1"/>
      <c r="AI1280" s="1"/>
      <c r="AJ1280" s="1"/>
    </row>
    <row r="1281" spans="1:36" s="3" customFormat="1">
      <c r="A1281" s="1"/>
      <c r="B1281" s="1"/>
      <c r="E1281" s="3527"/>
      <c r="F1281" s="1"/>
      <c r="G1281" s="1"/>
      <c r="H1281" s="1"/>
      <c r="I1281" s="1"/>
      <c r="J1281" s="1"/>
      <c r="K1281" s="1"/>
      <c r="L1281" s="3899"/>
      <c r="M1281" s="1"/>
      <c r="N1281" s="1"/>
      <c r="O1281" s="1"/>
      <c r="P1281" s="1"/>
      <c r="Q1281" s="1"/>
      <c r="R1281" s="3899"/>
      <c r="T1281" s="1"/>
      <c r="U1281" s="3529"/>
      <c r="V1281" s="3531"/>
      <c r="W1281" s="3899"/>
      <c r="Y1281" s="1"/>
      <c r="Z1281" s="3529"/>
      <c r="AA1281" s="3531"/>
      <c r="AB1281" s="3899"/>
      <c r="AC1281" s="3890"/>
      <c r="AD1281" s="3890"/>
      <c r="AE1281" s="3890"/>
      <c r="AF1281" s="3890"/>
      <c r="AG1281" s="1"/>
      <c r="AH1281" s="1"/>
      <c r="AI1281" s="1"/>
      <c r="AJ1281" s="1"/>
    </row>
    <row r="1282" spans="1:36" s="3" customFormat="1">
      <c r="A1282" s="1"/>
      <c r="B1282" s="1"/>
      <c r="E1282" s="3527"/>
      <c r="F1282" s="1"/>
      <c r="G1282" s="1"/>
      <c r="H1282" s="1"/>
      <c r="I1282" s="1"/>
      <c r="J1282" s="1"/>
      <c r="K1282" s="1"/>
      <c r="L1282" s="3899"/>
      <c r="M1282" s="1"/>
      <c r="N1282" s="1"/>
      <c r="O1282" s="1"/>
      <c r="P1282" s="1"/>
      <c r="Q1282" s="1"/>
      <c r="R1282" s="3899"/>
      <c r="T1282" s="1"/>
      <c r="U1282" s="3529"/>
      <c r="V1282" s="3531"/>
      <c r="W1282" s="3899"/>
      <c r="Y1282" s="1"/>
      <c r="Z1282" s="3529"/>
      <c r="AA1282" s="3531"/>
      <c r="AB1282" s="3899"/>
      <c r="AC1282" s="3890"/>
      <c r="AD1282" s="3890"/>
      <c r="AE1282" s="3890"/>
      <c r="AF1282" s="3890"/>
      <c r="AG1282" s="1"/>
      <c r="AH1282" s="1"/>
      <c r="AI1282" s="1"/>
      <c r="AJ1282" s="1"/>
    </row>
    <row r="1283" spans="1:36" s="3" customFormat="1">
      <c r="A1283" s="1"/>
      <c r="B1283" s="1"/>
      <c r="E1283" s="3527"/>
      <c r="F1283" s="1"/>
      <c r="G1283" s="1"/>
      <c r="H1283" s="1"/>
      <c r="I1283" s="1"/>
      <c r="J1283" s="1"/>
      <c r="K1283" s="1"/>
      <c r="L1283" s="3899"/>
      <c r="M1283" s="1"/>
      <c r="N1283" s="1"/>
      <c r="O1283" s="1"/>
      <c r="P1283" s="1"/>
      <c r="Q1283" s="1"/>
      <c r="R1283" s="3899"/>
      <c r="T1283" s="1"/>
      <c r="U1283" s="3529"/>
      <c r="V1283" s="3531"/>
      <c r="W1283" s="3899"/>
      <c r="Y1283" s="1"/>
      <c r="Z1283" s="3529"/>
      <c r="AA1283" s="3531"/>
      <c r="AB1283" s="3899"/>
      <c r="AC1283" s="3890"/>
      <c r="AD1283" s="3890"/>
      <c r="AE1283" s="3890"/>
      <c r="AF1283" s="3890"/>
      <c r="AG1283" s="1"/>
      <c r="AH1283" s="1"/>
      <c r="AI1283" s="1"/>
      <c r="AJ1283" s="1"/>
    </row>
    <row r="1284" spans="1:36" s="3" customFormat="1">
      <c r="A1284" s="1"/>
      <c r="B1284" s="1"/>
      <c r="E1284" s="3527"/>
      <c r="F1284" s="1"/>
      <c r="G1284" s="1"/>
      <c r="H1284" s="1"/>
      <c r="I1284" s="1"/>
      <c r="J1284" s="1"/>
      <c r="K1284" s="1"/>
      <c r="L1284" s="3899"/>
      <c r="M1284" s="1"/>
      <c r="N1284" s="1"/>
      <c r="O1284" s="1"/>
      <c r="P1284" s="1"/>
      <c r="Q1284" s="1"/>
      <c r="R1284" s="3899"/>
      <c r="T1284" s="1"/>
      <c r="U1284" s="3529"/>
      <c r="V1284" s="3531"/>
      <c r="W1284" s="3899"/>
      <c r="Y1284" s="1"/>
      <c r="Z1284" s="3529"/>
      <c r="AA1284" s="3531"/>
      <c r="AB1284" s="3899"/>
      <c r="AC1284" s="3890"/>
      <c r="AD1284" s="3890"/>
      <c r="AE1284" s="3890"/>
      <c r="AF1284" s="3890"/>
      <c r="AG1284" s="1"/>
      <c r="AH1284" s="1"/>
      <c r="AI1284" s="1"/>
      <c r="AJ1284" s="1"/>
    </row>
    <row r="1285" spans="1:36" s="3" customFormat="1">
      <c r="A1285" s="1"/>
      <c r="B1285" s="1"/>
      <c r="E1285" s="3527"/>
      <c r="F1285" s="1"/>
      <c r="G1285" s="1"/>
      <c r="H1285" s="1"/>
      <c r="I1285" s="1"/>
      <c r="J1285" s="1"/>
      <c r="K1285" s="1"/>
      <c r="L1285" s="3899"/>
      <c r="M1285" s="1"/>
      <c r="N1285" s="1"/>
      <c r="O1285" s="1"/>
      <c r="P1285" s="1"/>
      <c r="Q1285" s="1"/>
      <c r="R1285" s="3899"/>
      <c r="T1285" s="1"/>
      <c r="U1285" s="3529"/>
      <c r="V1285" s="3531"/>
      <c r="W1285" s="3899"/>
      <c r="Y1285" s="1"/>
      <c r="Z1285" s="3529"/>
      <c r="AA1285" s="3531"/>
      <c r="AB1285" s="3899"/>
      <c r="AC1285" s="3890"/>
      <c r="AD1285" s="3890"/>
      <c r="AE1285" s="3890"/>
      <c r="AF1285" s="3890"/>
      <c r="AG1285" s="1"/>
      <c r="AH1285" s="1"/>
      <c r="AI1285" s="1"/>
      <c r="AJ1285" s="1"/>
    </row>
    <row r="1286" spans="1:36" s="3" customFormat="1">
      <c r="A1286" s="1"/>
      <c r="B1286" s="1"/>
      <c r="E1286" s="3527"/>
      <c r="F1286" s="1"/>
      <c r="G1286" s="1"/>
      <c r="H1286" s="1"/>
      <c r="I1286" s="1"/>
      <c r="J1286" s="1"/>
      <c r="K1286" s="1"/>
      <c r="L1286" s="3899"/>
      <c r="M1286" s="1"/>
      <c r="N1286" s="1"/>
      <c r="O1286" s="1"/>
      <c r="P1286" s="1"/>
      <c r="Q1286" s="1"/>
      <c r="R1286" s="3899"/>
      <c r="T1286" s="1"/>
      <c r="U1286" s="3529"/>
      <c r="V1286" s="3531"/>
      <c r="W1286" s="3899"/>
      <c r="Y1286" s="1"/>
      <c r="Z1286" s="3529"/>
      <c r="AA1286" s="3531"/>
      <c r="AB1286" s="3899"/>
      <c r="AC1286" s="3890"/>
      <c r="AD1286" s="3890"/>
      <c r="AE1286" s="3890"/>
      <c r="AF1286" s="3890"/>
      <c r="AG1286" s="1"/>
      <c r="AH1286" s="1"/>
      <c r="AI1286" s="1"/>
      <c r="AJ1286" s="1"/>
    </row>
    <row r="1287" spans="1:36" s="3" customFormat="1">
      <c r="A1287" s="1"/>
      <c r="B1287" s="1"/>
      <c r="E1287" s="3527"/>
      <c r="F1287" s="1"/>
      <c r="G1287" s="1"/>
      <c r="H1287" s="1"/>
      <c r="I1287" s="1"/>
      <c r="J1287" s="1"/>
      <c r="K1287" s="1"/>
      <c r="L1287" s="3899"/>
      <c r="M1287" s="1"/>
      <c r="N1287" s="1"/>
      <c r="O1287" s="1"/>
      <c r="P1287" s="1"/>
      <c r="Q1287" s="1"/>
      <c r="R1287" s="3899"/>
      <c r="T1287" s="1"/>
      <c r="U1287" s="3529"/>
      <c r="V1287" s="3531"/>
      <c r="W1287" s="3899"/>
      <c r="Y1287" s="1"/>
      <c r="Z1287" s="3529"/>
      <c r="AA1287" s="3531"/>
      <c r="AB1287" s="3899"/>
      <c r="AC1287" s="3890"/>
      <c r="AD1287" s="3890"/>
      <c r="AE1287" s="3890"/>
      <c r="AF1287" s="3890"/>
      <c r="AG1287" s="1"/>
      <c r="AH1287" s="1"/>
      <c r="AI1287" s="1"/>
      <c r="AJ1287" s="1"/>
    </row>
    <row r="1288" spans="1:36" s="3" customFormat="1">
      <c r="A1288" s="1"/>
      <c r="B1288" s="1"/>
      <c r="E1288" s="3527"/>
      <c r="F1288" s="1"/>
      <c r="G1288" s="1"/>
      <c r="H1288" s="1"/>
      <c r="I1288" s="1"/>
      <c r="J1288" s="1"/>
      <c r="K1288" s="1"/>
      <c r="L1288" s="3899"/>
      <c r="M1288" s="1"/>
      <c r="N1288" s="1"/>
      <c r="O1288" s="1"/>
      <c r="P1288" s="1"/>
      <c r="Q1288" s="1"/>
      <c r="R1288" s="3899"/>
      <c r="T1288" s="1"/>
      <c r="U1288" s="3529"/>
      <c r="V1288" s="3531"/>
      <c r="W1288" s="3899"/>
      <c r="Y1288" s="1"/>
      <c r="Z1288" s="3529"/>
      <c r="AA1288" s="3531"/>
      <c r="AB1288" s="3899"/>
      <c r="AC1288" s="3890"/>
      <c r="AD1288" s="3890"/>
      <c r="AE1288" s="3890"/>
      <c r="AF1288" s="3890"/>
      <c r="AG1288" s="1"/>
      <c r="AH1288" s="1"/>
      <c r="AI1288" s="1"/>
      <c r="AJ1288" s="1"/>
    </row>
    <row r="1289" spans="1:36" s="3" customFormat="1">
      <c r="A1289" s="1"/>
      <c r="B1289" s="1"/>
      <c r="E1289" s="3527"/>
      <c r="F1289" s="1"/>
      <c r="G1289" s="1"/>
      <c r="H1289" s="1"/>
      <c r="I1289" s="1"/>
      <c r="J1289" s="1"/>
      <c r="K1289" s="1"/>
      <c r="L1289" s="3899"/>
      <c r="M1289" s="1"/>
      <c r="N1289" s="1"/>
      <c r="O1289" s="1"/>
      <c r="P1289" s="1"/>
      <c r="Q1289" s="1"/>
      <c r="R1289" s="3899"/>
      <c r="T1289" s="1"/>
      <c r="U1289" s="3529"/>
      <c r="V1289" s="3531"/>
      <c r="W1289" s="3899"/>
      <c r="Y1289" s="1"/>
      <c r="Z1289" s="3529"/>
      <c r="AA1289" s="3531"/>
      <c r="AB1289" s="3899"/>
      <c r="AC1289" s="3890"/>
      <c r="AD1289" s="3890"/>
      <c r="AE1289" s="3890"/>
      <c r="AF1289" s="3890"/>
      <c r="AG1289" s="1"/>
      <c r="AH1289" s="1"/>
      <c r="AI1289" s="1"/>
      <c r="AJ1289" s="1"/>
    </row>
    <row r="1290" spans="1:36" s="3" customFormat="1">
      <c r="A1290" s="1"/>
      <c r="B1290" s="1"/>
      <c r="E1290" s="3527"/>
      <c r="F1290" s="1"/>
      <c r="G1290" s="1"/>
      <c r="H1290" s="1"/>
      <c r="I1290" s="1"/>
      <c r="J1290" s="1"/>
      <c r="K1290" s="1"/>
      <c r="L1290" s="3899"/>
      <c r="M1290" s="1"/>
      <c r="N1290" s="1"/>
      <c r="O1290" s="1"/>
      <c r="P1290" s="1"/>
      <c r="Q1290" s="1"/>
      <c r="R1290" s="3899"/>
      <c r="T1290" s="1"/>
      <c r="U1290" s="3529"/>
      <c r="V1290" s="3531"/>
      <c r="W1290" s="3899"/>
      <c r="Y1290" s="1"/>
      <c r="Z1290" s="3529"/>
      <c r="AA1290" s="3531"/>
      <c r="AB1290" s="3899"/>
      <c r="AC1290" s="3890"/>
      <c r="AD1290" s="3890"/>
      <c r="AE1290" s="3890"/>
      <c r="AF1290" s="3890"/>
      <c r="AG1290" s="1"/>
      <c r="AH1290" s="1"/>
      <c r="AI1290" s="1"/>
      <c r="AJ1290" s="1"/>
    </row>
    <row r="1291" spans="1:36" s="3" customFormat="1">
      <c r="A1291" s="1"/>
      <c r="B1291" s="1"/>
      <c r="E1291" s="3527"/>
      <c r="F1291" s="1"/>
      <c r="G1291" s="1"/>
      <c r="H1291" s="1"/>
      <c r="I1291" s="1"/>
      <c r="J1291" s="1"/>
      <c r="K1291" s="1"/>
      <c r="L1291" s="3899"/>
      <c r="M1291" s="1"/>
      <c r="N1291" s="1"/>
      <c r="O1291" s="1"/>
      <c r="P1291" s="1"/>
      <c r="Q1291" s="1"/>
      <c r="R1291" s="3899"/>
      <c r="T1291" s="1"/>
      <c r="U1291" s="3529"/>
      <c r="V1291" s="3531"/>
      <c r="W1291" s="3899"/>
      <c r="Y1291" s="1"/>
      <c r="Z1291" s="3529"/>
      <c r="AA1291" s="3531"/>
      <c r="AB1291" s="3899"/>
      <c r="AC1291" s="3890"/>
      <c r="AD1291" s="3890"/>
      <c r="AE1291" s="3890"/>
      <c r="AF1291" s="3890"/>
      <c r="AG1291" s="1"/>
      <c r="AH1291" s="1"/>
      <c r="AI1291" s="1"/>
      <c r="AJ1291" s="1"/>
    </row>
    <row r="1292" spans="1:36" s="3" customFormat="1">
      <c r="A1292" s="1"/>
      <c r="B1292" s="1"/>
      <c r="E1292" s="3527"/>
      <c r="F1292" s="1"/>
      <c r="G1292" s="1"/>
      <c r="H1292" s="1"/>
      <c r="I1292" s="1"/>
      <c r="J1292" s="1"/>
      <c r="K1292" s="1"/>
      <c r="L1292" s="3899"/>
      <c r="M1292" s="1"/>
      <c r="N1292" s="1"/>
      <c r="O1292" s="1"/>
      <c r="P1292" s="1"/>
      <c r="Q1292" s="1"/>
      <c r="R1292" s="3899"/>
      <c r="T1292" s="1"/>
      <c r="U1292" s="3529"/>
      <c r="V1292" s="3531"/>
      <c r="W1292" s="3899"/>
      <c r="Y1292" s="1"/>
      <c r="Z1292" s="3529"/>
      <c r="AA1292" s="3531"/>
      <c r="AB1292" s="3899"/>
      <c r="AC1292" s="3890"/>
      <c r="AD1292" s="3890"/>
      <c r="AE1292" s="3890"/>
      <c r="AF1292" s="3890"/>
      <c r="AG1292" s="1"/>
      <c r="AH1292" s="1"/>
      <c r="AI1292" s="1"/>
      <c r="AJ1292" s="1"/>
    </row>
    <row r="1293" spans="1:36" s="3" customFormat="1">
      <c r="A1293" s="1"/>
      <c r="B1293" s="1"/>
      <c r="E1293" s="3527"/>
      <c r="F1293" s="1"/>
      <c r="G1293" s="1"/>
      <c r="H1293" s="1"/>
      <c r="I1293" s="1"/>
      <c r="J1293" s="1"/>
      <c r="K1293" s="1"/>
      <c r="L1293" s="3899"/>
      <c r="M1293" s="1"/>
      <c r="N1293" s="1"/>
      <c r="O1293" s="1"/>
      <c r="P1293" s="1"/>
      <c r="Q1293" s="1"/>
      <c r="R1293" s="3899"/>
      <c r="T1293" s="1"/>
      <c r="U1293" s="3529"/>
      <c r="V1293" s="3531"/>
      <c r="W1293" s="3899"/>
      <c r="Y1293" s="1"/>
      <c r="Z1293" s="3529"/>
      <c r="AA1293" s="3531"/>
      <c r="AB1293" s="3899"/>
      <c r="AC1293" s="3890"/>
      <c r="AD1293" s="3890"/>
      <c r="AE1293" s="3890"/>
      <c r="AF1293" s="3890"/>
      <c r="AG1293" s="1"/>
      <c r="AH1293" s="1"/>
      <c r="AI1293" s="1"/>
      <c r="AJ1293" s="1"/>
    </row>
    <row r="1294" spans="1:36" s="3" customFormat="1">
      <c r="A1294" s="1"/>
      <c r="B1294" s="1"/>
      <c r="E1294" s="3527"/>
      <c r="F1294" s="1"/>
      <c r="G1294" s="1"/>
      <c r="H1294" s="1"/>
      <c r="I1294" s="1"/>
      <c r="J1294" s="1"/>
      <c r="K1294" s="1"/>
      <c r="L1294" s="3899"/>
      <c r="M1294" s="1"/>
      <c r="N1294" s="1"/>
      <c r="O1294" s="1"/>
      <c r="P1294" s="1"/>
      <c r="Q1294" s="1"/>
      <c r="R1294" s="3899"/>
      <c r="T1294" s="1"/>
      <c r="U1294" s="3529"/>
      <c r="V1294" s="3531"/>
      <c r="W1294" s="3899"/>
      <c r="Y1294" s="1"/>
      <c r="Z1294" s="3529"/>
      <c r="AA1294" s="3531"/>
      <c r="AB1294" s="3899"/>
      <c r="AC1294" s="3890"/>
      <c r="AD1294" s="3890"/>
      <c r="AE1294" s="3890"/>
      <c r="AF1294" s="3890"/>
      <c r="AG1294" s="1"/>
      <c r="AH1294" s="1"/>
      <c r="AI1294" s="1"/>
      <c r="AJ1294" s="1"/>
    </row>
    <row r="1295" spans="1:36" s="3" customFormat="1">
      <c r="A1295" s="1"/>
      <c r="B1295" s="1"/>
      <c r="E1295" s="3527"/>
      <c r="F1295" s="1"/>
      <c r="G1295" s="1"/>
      <c r="H1295" s="1"/>
      <c r="I1295" s="1"/>
      <c r="J1295" s="1"/>
      <c r="K1295" s="1"/>
      <c r="L1295" s="3899"/>
      <c r="M1295" s="1"/>
      <c r="N1295" s="1"/>
      <c r="O1295" s="1"/>
      <c r="P1295" s="1"/>
      <c r="Q1295" s="1"/>
      <c r="R1295" s="3899"/>
      <c r="T1295" s="1"/>
      <c r="U1295" s="3529"/>
      <c r="V1295" s="3531"/>
      <c r="W1295" s="3899"/>
      <c r="Y1295" s="1"/>
      <c r="Z1295" s="3529"/>
      <c r="AA1295" s="3531"/>
      <c r="AB1295" s="3899"/>
      <c r="AC1295" s="3890"/>
      <c r="AD1295" s="3890"/>
      <c r="AE1295" s="3890"/>
      <c r="AF1295" s="3890"/>
      <c r="AG1295" s="1"/>
      <c r="AH1295" s="1"/>
      <c r="AI1295" s="1"/>
      <c r="AJ1295" s="1"/>
    </row>
    <row r="1296" spans="1:36" s="3" customFormat="1">
      <c r="A1296" s="1"/>
      <c r="B1296" s="1"/>
      <c r="E1296" s="3527"/>
      <c r="F1296" s="1"/>
      <c r="G1296" s="1"/>
      <c r="H1296" s="1"/>
      <c r="I1296" s="1"/>
      <c r="J1296" s="1"/>
      <c r="K1296" s="1"/>
      <c r="L1296" s="3899"/>
      <c r="M1296" s="1"/>
      <c r="N1296" s="1"/>
      <c r="O1296" s="1"/>
      <c r="P1296" s="1"/>
      <c r="Q1296" s="1"/>
      <c r="R1296" s="3899"/>
      <c r="T1296" s="1"/>
      <c r="U1296" s="3529"/>
      <c r="V1296" s="3531"/>
      <c r="W1296" s="3899"/>
      <c r="Y1296" s="1"/>
      <c r="Z1296" s="3529"/>
      <c r="AA1296" s="3531"/>
      <c r="AB1296" s="3899"/>
      <c r="AC1296" s="3890"/>
      <c r="AD1296" s="3890"/>
      <c r="AE1296" s="3890"/>
      <c r="AF1296" s="3890"/>
      <c r="AG1296" s="1"/>
      <c r="AH1296" s="1"/>
      <c r="AI1296" s="1"/>
      <c r="AJ1296" s="1"/>
    </row>
    <row r="1297" spans="1:36" s="3" customFormat="1">
      <c r="A1297" s="1"/>
      <c r="B1297" s="1"/>
      <c r="E1297" s="3527"/>
      <c r="F1297" s="1"/>
      <c r="G1297" s="1"/>
      <c r="H1297" s="1"/>
      <c r="I1297" s="1"/>
      <c r="J1297" s="1"/>
      <c r="K1297" s="1"/>
      <c r="L1297" s="3899"/>
      <c r="M1297" s="1"/>
      <c r="N1297" s="1"/>
      <c r="O1297" s="1"/>
      <c r="P1297" s="1"/>
      <c r="Q1297" s="1"/>
      <c r="R1297" s="3899"/>
      <c r="T1297" s="1"/>
      <c r="U1297" s="3529"/>
      <c r="V1297" s="3531"/>
      <c r="W1297" s="3899"/>
      <c r="Y1297" s="1"/>
      <c r="Z1297" s="3529"/>
      <c r="AA1297" s="3531"/>
      <c r="AB1297" s="3899"/>
      <c r="AC1297" s="3890"/>
      <c r="AD1297" s="3890"/>
      <c r="AE1297" s="3890"/>
      <c r="AF1297" s="3890"/>
      <c r="AG1297" s="1"/>
      <c r="AH1297" s="1"/>
      <c r="AI1297" s="1"/>
      <c r="AJ1297" s="1"/>
    </row>
    <row r="1298" spans="1:36" s="3" customFormat="1">
      <c r="A1298" s="1"/>
      <c r="B1298" s="1"/>
      <c r="E1298" s="3527"/>
      <c r="F1298" s="1"/>
      <c r="G1298" s="1"/>
      <c r="H1298" s="1"/>
      <c r="I1298" s="1"/>
      <c r="J1298" s="1"/>
      <c r="K1298" s="1"/>
      <c r="L1298" s="3899"/>
      <c r="M1298" s="1"/>
      <c r="N1298" s="1"/>
      <c r="O1298" s="1"/>
      <c r="P1298" s="1"/>
      <c r="Q1298" s="1"/>
      <c r="R1298" s="3899"/>
      <c r="T1298" s="1"/>
      <c r="U1298" s="3529"/>
      <c r="V1298" s="3531"/>
      <c r="W1298" s="3899"/>
      <c r="Y1298" s="1"/>
      <c r="Z1298" s="3529"/>
      <c r="AA1298" s="3531"/>
      <c r="AB1298" s="3899"/>
      <c r="AC1298" s="3890"/>
      <c r="AD1298" s="3890"/>
      <c r="AE1298" s="3890"/>
      <c r="AF1298" s="3890"/>
      <c r="AG1298" s="1"/>
      <c r="AH1298" s="1"/>
      <c r="AI1298" s="1"/>
      <c r="AJ1298" s="1"/>
    </row>
    <row r="1299" spans="1:36" s="3" customFormat="1">
      <c r="A1299" s="1"/>
      <c r="B1299" s="1"/>
      <c r="E1299" s="3527"/>
      <c r="F1299" s="1"/>
      <c r="G1299" s="1"/>
      <c r="H1299" s="1"/>
      <c r="I1299" s="1"/>
      <c r="J1299" s="1"/>
      <c r="K1299" s="1"/>
      <c r="L1299" s="3899"/>
      <c r="M1299" s="1"/>
      <c r="N1299" s="1"/>
      <c r="O1299" s="1"/>
      <c r="P1299" s="1"/>
      <c r="Q1299" s="1"/>
      <c r="R1299" s="3899"/>
      <c r="T1299" s="1"/>
      <c r="U1299" s="3529"/>
      <c r="V1299" s="3531"/>
      <c r="W1299" s="3899"/>
      <c r="Y1299" s="1"/>
      <c r="Z1299" s="3529"/>
      <c r="AA1299" s="3531"/>
      <c r="AB1299" s="3899"/>
      <c r="AC1299" s="3890"/>
      <c r="AD1299" s="3890"/>
      <c r="AE1299" s="3890"/>
      <c r="AF1299" s="3890"/>
      <c r="AG1299" s="1"/>
      <c r="AH1299" s="1"/>
      <c r="AI1299" s="1"/>
      <c r="AJ1299" s="1"/>
    </row>
    <row r="1300" spans="1:36" s="3" customFormat="1">
      <c r="A1300" s="1"/>
      <c r="B1300" s="1"/>
      <c r="E1300" s="3527"/>
      <c r="F1300" s="1"/>
      <c r="G1300" s="1"/>
      <c r="H1300" s="1"/>
      <c r="I1300" s="1"/>
      <c r="J1300" s="1"/>
      <c r="K1300" s="1"/>
      <c r="L1300" s="3899"/>
      <c r="M1300" s="1"/>
      <c r="N1300" s="1"/>
      <c r="O1300" s="1"/>
      <c r="P1300" s="1"/>
      <c r="Q1300" s="1"/>
      <c r="R1300" s="3899"/>
      <c r="T1300" s="1"/>
      <c r="U1300" s="3529"/>
      <c r="V1300" s="3531"/>
      <c r="W1300" s="3899"/>
      <c r="Y1300" s="1"/>
      <c r="Z1300" s="3529"/>
      <c r="AA1300" s="3531"/>
      <c r="AB1300" s="3899"/>
      <c r="AC1300" s="3890"/>
      <c r="AD1300" s="3890"/>
      <c r="AE1300" s="3890"/>
      <c r="AF1300" s="3890"/>
      <c r="AG1300" s="1"/>
      <c r="AH1300" s="1"/>
      <c r="AI1300" s="1"/>
      <c r="AJ1300" s="1"/>
    </row>
    <row r="1301" spans="1:36" s="3" customFormat="1">
      <c r="A1301" s="1"/>
      <c r="B1301" s="1"/>
      <c r="E1301" s="3527"/>
      <c r="F1301" s="1"/>
      <c r="G1301" s="1"/>
      <c r="H1301" s="1"/>
      <c r="I1301" s="1"/>
      <c r="J1301" s="1"/>
      <c r="K1301" s="1"/>
      <c r="L1301" s="3899"/>
      <c r="M1301" s="1"/>
      <c r="N1301" s="1"/>
      <c r="O1301" s="1"/>
      <c r="P1301" s="1"/>
      <c r="Q1301" s="1"/>
      <c r="R1301" s="3899"/>
      <c r="T1301" s="1"/>
      <c r="U1301" s="3529"/>
      <c r="V1301" s="3531"/>
      <c r="W1301" s="3899"/>
      <c r="Y1301" s="1"/>
      <c r="Z1301" s="3529"/>
      <c r="AA1301" s="3531"/>
      <c r="AB1301" s="3899"/>
      <c r="AC1301" s="3890"/>
      <c r="AD1301" s="3890"/>
      <c r="AE1301" s="3890"/>
      <c r="AF1301" s="3890"/>
      <c r="AG1301" s="1"/>
      <c r="AH1301" s="1"/>
      <c r="AI1301" s="1"/>
      <c r="AJ1301" s="1"/>
    </row>
    <row r="1302" spans="1:36" s="3" customFormat="1">
      <c r="A1302" s="1"/>
      <c r="B1302" s="1"/>
      <c r="E1302" s="3527"/>
      <c r="F1302" s="1"/>
      <c r="G1302" s="1"/>
      <c r="H1302" s="1"/>
      <c r="I1302" s="1"/>
      <c r="J1302" s="1"/>
      <c r="K1302" s="1"/>
      <c r="L1302" s="3899"/>
      <c r="M1302" s="1"/>
      <c r="N1302" s="1"/>
      <c r="O1302" s="1"/>
      <c r="P1302" s="1"/>
      <c r="Q1302" s="1"/>
      <c r="R1302" s="3899"/>
      <c r="T1302" s="1"/>
      <c r="U1302" s="3529"/>
      <c r="V1302" s="3531"/>
      <c r="W1302" s="3899"/>
      <c r="Y1302" s="1"/>
      <c r="Z1302" s="3529"/>
      <c r="AA1302" s="3531"/>
      <c r="AB1302" s="3899"/>
      <c r="AC1302" s="3890"/>
      <c r="AD1302" s="3890"/>
      <c r="AE1302" s="3890"/>
      <c r="AF1302" s="3890"/>
      <c r="AG1302" s="1"/>
      <c r="AH1302" s="1"/>
      <c r="AI1302" s="1"/>
      <c r="AJ1302" s="1"/>
    </row>
    <row r="1303" spans="1:36" s="3" customFormat="1">
      <c r="A1303" s="1"/>
      <c r="B1303" s="1"/>
      <c r="E1303" s="3527"/>
      <c r="F1303" s="1"/>
      <c r="G1303" s="1"/>
      <c r="H1303" s="1"/>
      <c r="I1303" s="1"/>
      <c r="J1303" s="1"/>
      <c r="K1303" s="1"/>
      <c r="L1303" s="3899"/>
      <c r="M1303" s="1"/>
      <c r="N1303" s="1"/>
      <c r="O1303" s="1"/>
      <c r="P1303" s="1"/>
      <c r="Q1303" s="1"/>
      <c r="R1303" s="3899"/>
      <c r="T1303" s="1"/>
      <c r="U1303" s="3529"/>
      <c r="V1303" s="3531"/>
      <c r="W1303" s="3899"/>
      <c r="Y1303" s="1"/>
      <c r="Z1303" s="3529"/>
      <c r="AA1303" s="3531"/>
      <c r="AB1303" s="3899"/>
      <c r="AC1303" s="3890"/>
      <c r="AD1303" s="3890"/>
      <c r="AE1303" s="3890"/>
      <c r="AF1303" s="3890"/>
      <c r="AG1303" s="1"/>
      <c r="AH1303" s="1"/>
      <c r="AI1303" s="1"/>
      <c r="AJ1303" s="1"/>
    </row>
    <row r="1304" spans="1:36" s="3" customFormat="1">
      <c r="A1304" s="1"/>
      <c r="B1304" s="1"/>
      <c r="E1304" s="3527"/>
      <c r="F1304" s="1"/>
      <c r="G1304" s="1"/>
      <c r="H1304" s="1"/>
      <c r="I1304" s="1"/>
      <c r="J1304" s="1"/>
      <c r="K1304" s="1"/>
      <c r="L1304" s="3899"/>
      <c r="M1304" s="1"/>
      <c r="N1304" s="1"/>
      <c r="O1304" s="1"/>
      <c r="P1304" s="1"/>
      <c r="Q1304" s="1"/>
      <c r="R1304" s="3899"/>
      <c r="T1304" s="1"/>
      <c r="U1304" s="3529"/>
      <c r="V1304" s="3531"/>
      <c r="W1304" s="3899"/>
      <c r="Y1304" s="1"/>
      <c r="Z1304" s="3529"/>
      <c r="AA1304" s="3531"/>
      <c r="AB1304" s="3899"/>
      <c r="AC1304" s="3890"/>
      <c r="AD1304" s="3890"/>
      <c r="AE1304" s="3890"/>
      <c r="AF1304" s="3890"/>
      <c r="AG1304" s="1"/>
      <c r="AH1304" s="1"/>
      <c r="AI1304" s="1"/>
      <c r="AJ1304" s="1"/>
    </row>
    <row r="1305" spans="1:36" s="3" customFormat="1">
      <c r="A1305" s="1"/>
      <c r="B1305" s="1"/>
      <c r="E1305" s="3527"/>
      <c r="F1305" s="1"/>
      <c r="G1305" s="1"/>
      <c r="H1305" s="1"/>
      <c r="I1305" s="1"/>
      <c r="J1305" s="1"/>
      <c r="K1305" s="1"/>
      <c r="L1305" s="3899"/>
      <c r="M1305" s="1"/>
      <c r="N1305" s="1"/>
      <c r="O1305" s="1"/>
      <c r="P1305" s="1"/>
      <c r="Q1305" s="1"/>
      <c r="R1305" s="3899"/>
      <c r="T1305" s="1"/>
      <c r="U1305" s="3529"/>
      <c r="V1305" s="3531"/>
      <c r="W1305" s="3899"/>
      <c r="Y1305" s="1"/>
      <c r="Z1305" s="3529"/>
      <c r="AA1305" s="3531"/>
      <c r="AB1305" s="3899"/>
      <c r="AC1305" s="3890"/>
      <c r="AD1305" s="3890"/>
      <c r="AE1305" s="3890"/>
      <c r="AF1305" s="3890"/>
      <c r="AG1305" s="1"/>
      <c r="AH1305" s="1"/>
      <c r="AI1305" s="1"/>
      <c r="AJ1305" s="1"/>
    </row>
    <row r="1306" spans="1:36" s="3" customFormat="1">
      <c r="A1306" s="1"/>
      <c r="B1306" s="1"/>
      <c r="E1306" s="3527"/>
      <c r="F1306" s="1"/>
      <c r="G1306" s="1"/>
      <c r="H1306" s="1"/>
      <c r="I1306" s="1"/>
      <c r="J1306" s="1"/>
      <c r="K1306" s="1"/>
      <c r="L1306" s="3899"/>
      <c r="M1306" s="1"/>
      <c r="N1306" s="1"/>
      <c r="O1306" s="1"/>
      <c r="P1306" s="1"/>
      <c r="Q1306" s="1"/>
      <c r="R1306" s="3899"/>
      <c r="T1306" s="1"/>
      <c r="U1306" s="3529"/>
      <c r="V1306" s="3531"/>
      <c r="W1306" s="3899"/>
      <c r="Y1306" s="1"/>
      <c r="Z1306" s="3529"/>
      <c r="AA1306" s="3531"/>
      <c r="AB1306" s="3899"/>
      <c r="AC1306" s="3890"/>
      <c r="AD1306" s="3890"/>
      <c r="AE1306" s="3890"/>
      <c r="AF1306" s="3890"/>
      <c r="AG1306" s="1"/>
      <c r="AH1306" s="1"/>
      <c r="AI1306" s="1"/>
      <c r="AJ1306" s="1"/>
    </row>
    <row r="1307" spans="1:36" s="3" customFormat="1">
      <c r="A1307" s="1"/>
      <c r="B1307" s="1"/>
      <c r="E1307" s="3527"/>
      <c r="F1307" s="1"/>
      <c r="G1307" s="1"/>
      <c r="H1307" s="1"/>
      <c r="I1307" s="1"/>
      <c r="J1307" s="1"/>
      <c r="K1307" s="1"/>
      <c r="L1307" s="3899"/>
      <c r="M1307" s="1"/>
      <c r="N1307" s="1"/>
      <c r="O1307" s="1"/>
      <c r="P1307" s="1"/>
      <c r="Q1307" s="1"/>
      <c r="R1307" s="3899"/>
      <c r="T1307" s="1"/>
      <c r="U1307" s="3529"/>
      <c r="V1307" s="3531"/>
      <c r="W1307" s="3899"/>
      <c r="Y1307" s="1"/>
      <c r="Z1307" s="3529"/>
      <c r="AA1307" s="3531"/>
      <c r="AB1307" s="3899"/>
      <c r="AC1307" s="3890"/>
      <c r="AD1307" s="3890"/>
      <c r="AE1307" s="3890"/>
      <c r="AF1307" s="3890"/>
      <c r="AG1307" s="1"/>
      <c r="AH1307" s="1"/>
      <c r="AI1307" s="1"/>
      <c r="AJ1307" s="1"/>
    </row>
    <row r="1308" spans="1:36" s="3" customFormat="1">
      <c r="A1308" s="1"/>
      <c r="B1308" s="1"/>
      <c r="E1308" s="3527"/>
      <c r="F1308" s="1"/>
      <c r="G1308" s="1"/>
      <c r="H1308" s="1"/>
      <c r="I1308" s="1"/>
      <c r="J1308" s="1"/>
      <c r="K1308" s="1"/>
      <c r="L1308" s="3899"/>
      <c r="M1308" s="1"/>
      <c r="N1308" s="1"/>
      <c r="O1308" s="1"/>
      <c r="P1308" s="1"/>
      <c r="Q1308" s="1"/>
      <c r="R1308" s="3899"/>
      <c r="T1308" s="1"/>
      <c r="U1308" s="3529"/>
      <c r="V1308" s="3531"/>
      <c r="W1308" s="3899"/>
      <c r="Y1308" s="1"/>
      <c r="Z1308" s="3529"/>
      <c r="AA1308" s="3531"/>
      <c r="AB1308" s="3899"/>
      <c r="AC1308" s="3890"/>
      <c r="AD1308" s="3890"/>
      <c r="AE1308" s="3890"/>
      <c r="AF1308" s="3890"/>
      <c r="AG1308" s="1"/>
      <c r="AH1308" s="1"/>
      <c r="AI1308" s="1"/>
      <c r="AJ1308" s="1"/>
    </row>
    <row r="1309" spans="1:36" s="3" customFormat="1">
      <c r="A1309" s="1"/>
      <c r="B1309" s="1"/>
      <c r="E1309" s="3527"/>
      <c r="F1309" s="1"/>
      <c r="G1309" s="1"/>
      <c r="H1309" s="1"/>
      <c r="I1309" s="1"/>
      <c r="J1309" s="1"/>
      <c r="K1309" s="1"/>
      <c r="L1309" s="3899"/>
      <c r="M1309" s="1"/>
      <c r="N1309" s="1"/>
      <c r="O1309" s="1"/>
      <c r="P1309" s="1"/>
      <c r="Q1309" s="1"/>
      <c r="R1309" s="3899"/>
      <c r="T1309" s="1"/>
      <c r="U1309" s="3529"/>
      <c r="V1309" s="3531"/>
      <c r="W1309" s="3899"/>
      <c r="Y1309" s="1"/>
      <c r="Z1309" s="3529"/>
      <c r="AA1309" s="3531"/>
      <c r="AB1309" s="3899"/>
      <c r="AC1309" s="3890"/>
      <c r="AD1309" s="3890"/>
      <c r="AE1309" s="3890"/>
      <c r="AF1309" s="3890"/>
      <c r="AG1309" s="1"/>
      <c r="AH1309" s="1"/>
      <c r="AI1309" s="1"/>
      <c r="AJ1309" s="1"/>
    </row>
    <row r="1310" spans="1:36" s="3" customFormat="1">
      <c r="A1310" s="1"/>
      <c r="B1310" s="1"/>
      <c r="E1310" s="3527"/>
      <c r="F1310" s="1"/>
      <c r="G1310" s="1"/>
      <c r="H1310" s="1"/>
      <c r="I1310" s="1"/>
      <c r="J1310" s="1"/>
      <c r="K1310" s="1"/>
      <c r="L1310" s="3899"/>
      <c r="M1310" s="1"/>
      <c r="N1310" s="1"/>
      <c r="O1310" s="1"/>
      <c r="P1310" s="1"/>
      <c r="Q1310" s="1"/>
      <c r="R1310" s="3899"/>
      <c r="T1310" s="1"/>
      <c r="U1310" s="3529"/>
      <c r="V1310" s="3531"/>
      <c r="W1310" s="3899"/>
      <c r="Y1310" s="1"/>
      <c r="Z1310" s="3529"/>
      <c r="AA1310" s="3531"/>
      <c r="AB1310" s="3899"/>
      <c r="AC1310" s="3890"/>
      <c r="AD1310" s="3890"/>
      <c r="AE1310" s="3890"/>
      <c r="AF1310" s="3890"/>
      <c r="AG1310" s="1"/>
      <c r="AH1310" s="1"/>
      <c r="AI1310" s="1"/>
      <c r="AJ1310" s="1"/>
    </row>
    <row r="1311" spans="1:36" s="3" customFormat="1">
      <c r="A1311" s="1"/>
      <c r="B1311" s="1"/>
      <c r="E1311" s="3527"/>
      <c r="F1311" s="1"/>
      <c r="G1311" s="1"/>
      <c r="H1311" s="1"/>
      <c r="I1311" s="1"/>
      <c r="J1311" s="1"/>
      <c r="K1311" s="1"/>
      <c r="L1311" s="3899"/>
      <c r="M1311" s="1"/>
      <c r="N1311" s="1"/>
      <c r="O1311" s="1"/>
      <c r="P1311" s="1"/>
      <c r="Q1311" s="1"/>
      <c r="R1311" s="3899"/>
      <c r="T1311" s="1"/>
      <c r="U1311" s="3529"/>
      <c r="V1311" s="3531"/>
      <c r="W1311" s="3899"/>
      <c r="Y1311" s="1"/>
      <c r="Z1311" s="3529"/>
      <c r="AA1311" s="3531"/>
      <c r="AB1311" s="3899"/>
      <c r="AC1311" s="3890"/>
      <c r="AD1311" s="3890"/>
      <c r="AE1311" s="3890"/>
      <c r="AF1311" s="3890"/>
      <c r="AG1311" s="1"/>
      <c r="AH1311" s="1"/>
      <c r="AI1311" s="1"/>
      <c r="AJ1311" s="1"/>
    </row>
    <row r="1312" spans="1:36" s="3" customFormat="1">
      <c r="A1312" s="1"/>
      <c r="B1312" s="1"/>
      <c r="E1312" s="3527"/>
      <c r="F1312" s="1"/>
      <c r="G1312" s="1"/>
      <c r="H1312" s="1"/>
      <c r="I1312" s="1"/>
      <c r="J1312" s="1"/>
      <c r="K1312" s="1"/>
      <c r="L1312" s="3899"/>
      <c r="M1312" s="1"/>
      <c r="N1312" s="1"/>
      <c r="O1312" s="1"/>
      <c r="P1312" s="1"/>
      <c r="Q1312" s="1"/>
      <c r="R1312" s="3899"/>
      <c r="T1312" s="1"/>
      <c r="U1312" s="3529"/>
      <c r="V1312" s="3531"/>
      <c r="W1312" s="3899"/>
      <c r="Y1312" s="1"/>
      <c r="Z1312" s="3529"/>
      <c r="AA1312" s="3531"/>
      <c r="AB1312" s="3899"/>
      <c r="AC1312" s="3890"/>
      <c r="AD1312" s="3890"/>
      <c r="AE1312" s="3890"/>
      <c r="AF1312" s="3890"/>
      <c r="AG1312" s="1"/>
      <c r="AH1312" s="1"/>
      <c r="AI1312" s="1"/>
      <c r="AJ1312" s="1"/>
    </row>
    <row r="1313" spans="1:36" s="3" customFormat="1">
      <c r="A1313" s="1"/>
      <c r="B1313" s="1"/>
      <c r="E1313" s="3527"/>
      <c r="F1313" s="1"/>
      <c r="G1313" s="1"/>
      <c r="H1313" s="1"/>
      <c r="I1313" s="1"/>
      <c r="J1313" s="1"/>
      <c r="K1313" s="1"/>
      <c r="L1313" s="3899"/>
      <c r="M1313" s="1"/>
      <c r="N1313" s="1"/>
      <c r="O1313" s="1"/>
      <c r="P1313" s="1"/>
      <c r="Q1313" s="1"/>
      <c r="R1313" s="3899"/>
      <c r="T1313" s="1"/>
      <c r="U1313" s="3529"/>
      <c r="V1313" s="3531"/>
      <c r="W1313" s="3899"/>
      <c r="Y1313" s="1"/>
      <c r="Z1313" s="3529"/>
      <c r="AA1313" s="3531"/>
      <c r="AB1313" s="3899"/>
      <c r="AC1313" s="3890"/>
      <c r="AD1313" s="3890"/>
      <c r="AE1313" s="3890"/>
      <c r="AF1313" s="3890"/>
      <c r="AG1313" s="1"/>
      <c r="AH1313" s="1"/>
      <c r="AI1313" s="1"/>
      <c r="AJ1313" s="1"/>
    </row>
    <row r="1314" spans="1:36" s="3" customFormat="1">
      <c r="A1314" s="1"/>
      <c r="B1314" s="1"/>
      <c r="E1314" s="3527"/>
      <c r="F1314" s="1"/>
      <c r="G1314" s="1"/>
      <c r="H1314" s="1"/>
      <c r="I1314" s="1"/>
      <c r="J1314" s="1"/>
      <c r="K1314" s="1"/>
      <c r="L1314" s="3899"/>
      <c r="M1314" s="1"/>
      <c r="N1314" s="1"/>
      <c r="O1314" s="1"/>
      <c r="P1314" s="1"/>
      <c r="Q1314" s="1"/>
      <c r="R1314" s="3899"/>
      <c r="T1314" s="1"/>
      <c r="U1314" s="3529"/>
      <c r="V1314" s="3531"/>
      <c r="W1314" s="3899"/>
      <c r="Y1314" s="1"/>
      <c r="Z1314" s="3529"/>
      <c r="AA1314" s="3531"/>
      <c r="AB1314" s="3899"/>
      <c r="AC1314" s="3890"/>
      <c r="AD1314" s="3890"/>
      <c r="AE1314" s="3890"/>
      <c r="AF1314" s="3890"/>
      <c r="AG1314" s="1"/>
      <c r="AH1314" s="1"/>
      <c r="AI1314" s="1"/>
      <c r="AJ1314" s="1"/>
    </row>
    <row r="1315" spans="1:36" s="3" customFormat="1">
      <c r="A1315" s="1"/>
      <c r="B1315" s="1"/>
      <c r="E1315" s="3527"/>
      <c r="F1315" s="1"/>
      <c r="G1315" s="1"/>
      <c r="H1315" s="1"/>
      <c r="I1315" s="1"/>
      <c r="J1315" s="1"/>
      <c r="K1315" s="1"/>
      <c r="L1315" s="3899"/>
      <c r="M1315" s="1"/>
      <c r="N1315" s="1"/>
      <c r="O1315" s="1"/>
      <c r="P1315" s="1"/>
      <c r="Q1315" s="1"/>
      <c r="R1315" s="3899"/>
      <c r="T1315" s="1"/>
      <c r="U1315" s="3529"/>
      <c r="V1315" s="3531"/>
      <c r="W1315" s="3899"/>
      <c r="Y1315" s="1"/>
      <c r="Z1315" s="3529"/>
      <c r="AA1315" s="3531"/>
      <c r="AB1315" s="3899"/>
      <c r="AC1315" s="3890"/>
      <c r="AD1315" s="3890"/>
      <c r="AE1315" s="3890"/>
      <c r="AF1315" s="3890"/>
      <c r="AG1315" s="1"/>
      <c r="AH1315" s="1"/>
      <c r="AI1315" s="1"/>
      <c r="AJ1315" s="1"/>
    </row>
    <row r="1316" spans="1:36" s="3" customFormat="1">
      <c r="A1316" s="1"/>
      <c r="B1316" s="1"/>
      <c r="E1316" s="3527"/>
      <c r="F1316" s="1"/>
      <c r="G1316" s="1"/>
      <c r="H1316" s="1"/>
      <c r="I1316" s="1"/>
      <c r="J1316" s="1"/>
      <c r="K1316" s="1"/>
      <c r="L1316" s="3899"/>
      <c r="M1316" s="1"/>
      <c r="N1316" s="1"/>
      <c r="O1316" s="1"/>
      <c r="P1316" s="1"/>
      <c r="Q1316" s="1"/>
      <c r="R1316" s="3899"/>
      <c r="T1316" s="1"/>
      <c r="U1316" s="3529"/>
      <c r="V1316" s="3531"/>
      <c r="W1316" s="3899"/>
      <c r="Y1316" s="1"/>
      <c r="Z1316" s="3529"/>
      <c r="AA1316" s="3531"/>
      <c r="AB1316" s="3899"/>
      <c r="AC1316" s="3890"/>
      <c r="AD1316" s="3890"/>
      <c r="AE1316" s="3890"/>
      <c r="AF1316" s="3890"/>
      <c r="AG1316" s="1"/>
      <c r="AH1316" s="1"/>
      <c r="AI1316" s="1"/>
      <c r="AJ1316" s="1"/>
    </row>
    <row r="1317" spans="1:36" s="3" customFormat="1">
      <c r="A1317" s="1"/>
      <c r="B1317" s="1"/>
      <c r="E1317" s="3527"/>
      <c r="F1317" s="1"/>
      <c r="G1317" s="1"/>
      <c r="H1317" s="1"/>
      <c r="I1317" s="1"/>
      <c r="J1317" s="1"/>
      <c r="K1317" s="1"/>
      <c r="L1317" s="3899"/>
      <c r="M1317" s="1"/>
      <c r="N1317" s="1"/>
      <c r="O1317" s="1"/>
      <c r="P1317" s="1"/>
      <c r="Q1317" s="1"/>
      <c r="R1317" s="3899"/>
      <c r="T1317" s="1"/>
      <c r="U1317" s="3529"/>
      <c r="V1317" s="3531"/>
      <c r="W1317" s="3899"/>
      <c r="Y1317" s="1"/>
      <c r="Z1317" s="3529"/>
      <c r="AA1317" s="3531"/>
      <c r="AB1317" s="3899"/>
      <c r="AC1317" s="3890"/>
      <c r="AD1317" s="3890"/>
      <c r="AE1317" s="3890"/>
      <c r="AF1317" s="3890"/>
      <c r="AG1317" s="1"/>
      <c r="AH1317" s="1"/>
      <c r="AI1317" s="1"/>
      <c r="AJ1317" s="1"/>
    </row>
    <row r="1318" spans="1:36" s="3" customFormat="1">
      <c r="A1318" s="1"/>
      <c r="B1318" s="1"/>
      <c r="E1318" s="3527"/>
      <c r="F1318" s="1"/>
      <c r="G1318" s="1"/>
      <c r="H1318" s="1"/>
      <c r="I1318" s="1"/>
      <c r="J1318" s="1"/>
      <c r="K1318" s="1"/>
      <c r="L1318" s="3899"/>
      <c r="M1318" s="1"/>
      <c r="N1318" s="1"/>
      <c r="O1318" s="1"/>
      <c r="P1318" s="1"/>
      <c r="Q1318" s="1"/>
      <c r="R1318" s="3899"/>
      <c r="T1318" s="1"/>
      <c r="U1318" s="3529"/>
      <c r="V1318" s="3531"/>
      <c r="W1318" s="3899"/>
      <c r="Y1318" s="1"/>
      <c r="Z1318" s="3529"/>
      <c r="AA1318" s="3531"/>
      <c r="AB1318" s="3899"/>
      <c r="AC1318" s="3890"/>
      <c r="AD1318" s="3890"/>
      <c r="AE1318" s="3890"/>
      <c r="AF1318" s="3890"/>
      <c r="AG1318" s="1"/>
      <c r="AH1318" s="1"/>
      <c r="AI1318" s="1"/>
      <c r="AJ1318" s="1"/>
    </row>
    <row r="1319" spans="1:36" s="3" customFormat="1">
      <c r="A1319" s="1"/>
      <c r="B1319" s="1"/>
      <c r="E1319" s="3527"/>
      <c r="F1319" s="1"/>
      <c r="G1319" s="1"/>
      <c r="H1319" s="1"/>
      <c r="I1319" s="1"/>
      <c r="J1319" s="1"/>
      <c r="K1319" s="1"/>
      <c r="L1319" s="3899"/>
      <c r="M1319" s="1"/>
      <c r="N1319" s="1"/>
      <c r="O1319" s="1"/>
      <c r="P1319" s="1"/>
      <c r="Q1319" s="1"/>
      <c r="R1319" s="3899"/>
      <c r="T1319" s="1"/>
      <c r="U1319" s="3529"/>
      <c r="V1319" s="3531"/>
      <c r="W1319" s="3899"/>
      <c r="Y1319" s="1"/>
      <c r="Z1319" s="3529"/>
      <c r="AA1319" s="3531"/>
      <c r="AB1319" s="3899"/>
      <c r="AC1319" s="3890"/>
      <c r="AD1319" s="3890"/>
      <c r="AE1319" s="3890"/>
      <c r="AF1319" s="3890"/>
      <c r="AG1319" s="1"/>
      <c r="AH1319" s="1"/>
      <c r="AI1319" s="1"/>
      <c r="AJ1319" s="1"/>
    </row>
    <row r="1320" spans="1:36" s="3" customFormat="1">
      <c r="A1320" s="1"/>
      <c r="B1320" s="1"/>
      <c r="E1320" s="3527"/>
      <c r="F1320" s="1"/>
      <c r="G1320" s="1"/>
      <c r="H1320" s="1"/>
      <c r="I1320" s="1"/>
      <c r="J1320" s="1"/>
      <c r="K1320" s="1"/>
      <c r="L1320" s="3899"/>
      <c r="M1320" s="1"/>
      <c r="N1320" s="1"/>
      <c r="O1320" s="1"/>
      <c r="P1320" s="1"/>
      <c r="Q1320" s="1"/>
      <c r="R1320" s="3899"/>
      <c r="T1320" s="1"/>
      <c r="U1320" s="3529"/>
      <c r="V1320" s="3531"/>
      <c r="W1320" s="3899"/>
      <c r="Y1320" s="1"/>
      <c r="Z1320" s="3529"/>
      <c r="AA1320" s="3531"/>
      <c r="AB1320" s="3899"/>
      <c r="AC1320" s="3890"/>
      <c r="AD1320" s="3890"/>
      <c r="AE1320" s="3890"/>
      <c r="AF1320" s="3890"/>
      <c r="AG1320" s="1"/>
      <c r="AH1320" s="1"/>
      <c r="AI1320" s="1"/>
      <c r="AJ1320" s="1"/>
    </row>
    <row r="1321" spans="1:36" s="3" customFormat="1">
      <c r="A1321" s="1"/>
      <c r="B1321" s="1"/>
      <c r="E1321" s="3527"/>
      <c r="F1321" s="1"/>
      <c r="G1321" s="1"/>
      <c r="H1321" s="1"/>
      <c r="I1321" s="1"/>
      <c r="J1321" s="1"/>
      <c r="K1321" s="1"/>
      <c r="L1321" s="3899"/>
      <c r="M1321" s="1"/>
      <c r="N1321" s="1"/>
      <c r="O1321" s="1"/>
      <c r="P1321" s="1"/>
      <c r="Q1321" s="1"/>
      <c r="R1321" s="3899"/>
      <c r="T1321" s="1"/>
      <c r="U1321" s="3529"/>
      <c r="V1321" s="3531"/>
      <c r="W1321" s="3899"/>
      <c r="Y1321" s="1"/>
      <c r="Z1321" s="3529"/>
      <c r="AA1321" s="3531"/>
      <c r="AB1321" s="3899"/>
      <c r="AC1321" s="3890"/>
      <c r="AD1321" s="3890"/>
      <c r="AE1321" s="3890"/>
      <c r="AF1321" s="3890"/>
      <c r="AG1321" s="1"/>
      <c r="AH1321" s="1"/>
      <c r="AI1321" s="1"/>
      <c r="AJ1321" s="1"/>
    </row>
    <row r="1322" spans="1:36" s="3" customFormat="1">
      <c r="A1322" s="1"/>
      <c r="B1322" s="1"/>
      <c r="E1322" s="3527"/>
      <c r="F1322" s="1"/>
      <c r="G1322" s="1"/>
      <c r="H1322" s="1"/>
      <c r="I1322" s="1"/>
      <c r="J1322" s="1"/>
      <c r="K1322" s="1"/>
      <c r="L1322" s="3899"/>
      <c r="M1322" s="1"/>
      <c r="N1322" s="1"/>
      <c r="O1322" s="1"/>
      <c r="P1322" s="1"/>
      <c r="Q1322" s="1"/>
      <c r="R1322" s="3899"/>
      <c r="T1322" s="1"/>
      <c r="U1322" s="3529"/>
      <c r="V1322" s="3531"/>
      <c r="W1322" s="3899"/>
      <c r="Y1322" s="1"/>
      <c r="Z1322" s="3529"/>
      <c r="AA1322" s="3531"/>
      <c r="AB1322" s="3899"/>
      <c r="AC1322" s="3890"/>
      <c r="AD1322" s="3890"/>
      <c r="AE1322" s="3890"/>
      <c r="AF1322" s="3890"/>
      <c r="AG1322" s="1"/>
      <c r="AH1322" s="1"/>
      <c r="AI1322" s="1"/>
      <c r="AJ1322" s="1"/>
    </row>
    <row r="1323" spans="1:36" s="3" customFormat="1">
      <c r="A1323" s="1"/>
      <c r="B1323" s="1"/>
      <c r="E1323" s="3527"/>
      <c r="F1323" s="1"/>
      <c r="G1323" s="1"/>
      <c r="H1323" s="1"/>
      <c r="I1323" s="1"/>
      <c r="J1323" s="1"/>
      <c r="K1323" s="1"/>
      <c r="L1323" s="3899"/>
      <c r="M1323" s="1"/>
      <c r="N1323" s="1"/>
      <c r="O1323" s="1"/>
      <c r="P1323" s="1"/>
      <c r="Q1323" s="1"/>
      <c r="R1323" s="3899"/>
      <c r="T1323" s="1"/>
      <c r="U1323" s="3529"/>
      <c r="V1323" s="3531"/>
      <c r="W1323" s="3899"/>
      <c r="Y1323" s="1"/>
      <c r="Z1323" s="3529"/>
      <c r="AA1323" s="3531"/>
      <c r="AB1323" s="3899"/>
      <c r="AC1323" s="3890"/>
      <c r="AD1323" s="3890"/>
      <c r="AE1323" s="3890"/>
      <c r="AF1323" s="3890"/>
      <c r="AG1323" s="1"/>
      <c r="AH1323" s="1"/>
      <c r="AI1323" s="1"/>
      <c r="AJ1323" s="1"/>
    </row>
    <row r="1324" spans="1:36" s="3" customFormat="1">
      <c r="A1324" s="1"/>
      <c r="B1324" s="1"/>
      <c r="E1324" s="3527"/>
      <c r="F1324" s="1"/>
      <c r="G1324" s="1"/>
      <c r="H1324" s="1"/>
      <c r="I1324" s="1"/>
      <c r="J1324" s="1"/>
      <c r="K1324" s="1"/>
      <c r="L1324" s="3899"/>
      <c r="M1324" s="1"/>
      <c r="N1324" s="1"/>
      <c r="O1324" s="1"/>
      <c r="P1324" s="1"/>
      <c r="Q1324" s="1"/>
      <c r="R1324" s="3899"/>
      <c r="T1324" s="1"/>
      <c r="U1324" s="3529"/>
      <c r="V1324" s="3531"/>
      <c r="W1324" s="3899"/>
      <c r="Y1324" s="1"/>
      <c r="Z1324" s="3529"/>
      <c r="AA1324" s="3531"/>
      <c r="AB1324" s="3899"/>
      <c r="AC1324" s="3890"/>
      <c r="AD1324" s="3890"/>
      <c r="AE1324" s="3890"/>
      <c r="AF1324" s="3890"/>
      <c r="AG1324" s="1"/>
      <c r="AH1324" s="1"/>
      <c r="AI1324" s="1"/>
      <c r="AJ1324" s="1"/>
    </row>
    <row r="1325" spans="1:36" s="3" customFormat="1">
      <c r="A1325" s="1"/>
      <c r="B1325" s="1"/>
      <c r="E1325" s="3527"/>
      <c r="F1325" s="1"/>
      <c r="G1325" s="1"/>
      <c r="H1325" s="1"/>
      <c r="I1325" s="1"/>
      <c r="J1325" s="1"/>
      <c r="K1325" s="1"/>
      <c r="L1325" s="3899"/>
      <c r="M1325" s="1"/>
      <c r="N1325" s="1"/>
      <c r="O1325" s="1"/>
      <c r="P1325" s="1"/>
      <c r="Q1325" s="1"/>
      <c r="R1325" s="3899"/>
      <c r="T1325" s="1"/>
      <c r="U1325" s="3529"/>
      <c r="V1325" s="3531"/>
      <c r="W1325" s="3899"/>
      <c r="Y1325" s="1"/>
      <c r="Z1325" s="3529"/>
      <c r="AA1325" s="3531"/>
      <c r="AB1325" s="3899"/>
      <c r="AC1325" s="3890"/>
      <c r="AD1325" s="3890"/>
      <c r="AE1325" s="3890"/>
      <c r="AF1325" s="3890"/>
      <c r="AG1325" s="1"/>
      <c r="AH1325" s="1"/>
      <c r="AI1325" s="1"/>
      <c r="AJ1325" s="1"/>
    </row>
    <row r="1326" spans="1:36" s="3" customFormat="1">
      <c r="A1326" s="1"/>
      <c r="B1326" s="1"/>
      <c r="E1326" s="3527"/>
      <c r="F1326" s="1"/>
      <c r="G1326" s="1"/>
      <c r="H1326" s="1"/>
      <c r="I1326" s="1"/>
      <c r="J1326" s="1"/>
      <c r="K1326" s="1"/>
      <c r="L1326" s="3899"/>
      <c r="M1326" s="1"/>
      <c r="N1326" s="1"/>
      <c r="O1326" s="1"/>
      <c r="P1326" s="1"/>
      <c r="Q1326" s="1"/>
      <c r="R1326" s="3899"/>
      <c r="T1326" s="1"/>
      <c r="U1326" s="3529"/>
      <c r="V1326" s="3531"/>
      <c r="W1326" s="3899"/>
      <c r="Y1326" s="1"/>
      <c r="Z1326" s="3529"/>
      <c r="AA1326" s="3531"/>
      <c r="AB1326" s="3899"/>
      <c r="AC1326" s="3890"/>
      <c r="AD1326" s="3890"/>
      <c r="AE1326" s="3890"/>
      <c r="AF1326" s="3890"/>
      <c r="AG1326" s="1"/>
      <c r="AH1326" s="1"/>
      <c r="AI1326" s="1"/>
      <c r="AJ1326" s="1"/>
    </row>
    <row r="1327" spans="1:36" s="3" customFormat="1">
      <c r="A1327" s="1"/>
      <c r="B1327" s="1"/>
      <c r="E1327" s="3527"/>
      <c r="F1327" s="1"/>
      <c r="G1327" s="1"/>
      <c r="H1327" s="1"/>
      <c r="I1327" s="1"/>
      <c r="J1327" s="1"/>
      <c r="K1327" s="1"/>
      <c r="L1327" s="3899"/>
      <c r="M1327" s="1"/>
      <c r="N1327" s="1"/>
      <c r="O1327" s="1"/>
      <c r="P1327" s="1"/>
      <c r="Q1327" s="1"/>
      <c r="R1327" s="3899"/>
      <c r="T1327" s="1"/>
      <c r="U1327" s="3529"/>
      <c r="V1327" s="3531"/>
      <c r="W1327" s="3899"/>
      <c r="Y1327" s="1"/>
      <c r="Z1327" s="3529"/>
      <c r="AA1327" s="3531"/>
      <c r="AB1327" s="3899"/>
      <c r="AC1327" s="3890"/>
      <c r="AD1327" s="3890"/>
      <c r="AE1327" s="3890"/>
      <c r="AF1327" s="3890"/>
      <c r="AG1327" s="1"/>
      <c r="AH1327" s="1"/>
      <c r="AI1327" s="1"/>
      <c r="AJ1327" s="1"/>
    </row>
    <row r="1328" spans="1:36" s="3" customFormat="1">
      <c r="A1328" s="1"/>
      <c r="B1328" s="1"/>
      <c r="E1328" s="3527"/>
      <c r="F1328" s="1"/>
      <c r="G1328" s="1"/>
      <c r="H1328" s="1"/>
      <c r="I1328" s="1"/>
      <c r="J1328" s="1"/>
      <c r="K1328" s="1"/>
      <c r="L1328" s="3899"/>
      <c r="M1328" s="1"/>
      <c r="N1328" s="1"/>
      <c r="O1328" s="1"/>
      <c r="P1328" s="1"/>
      <c r="Q1328" s="1"/>
      <c r="R1328" s="3899"/>
      <c r="T1328" s="1"/>
      <c r="U1328" s="3529"/>
      <c r="V1328" s="3531"/>
      <c r="W1328" s="3899"/>
      <c r="Y1328" s="1"/>
      <c r="Z1328" s="3529"/>
      <c r="AA1328" s="3531"/>
      <c r="AB1328" s="3899"/>
      <c r="AC1328" s="3890"/>
      <c r="AD1328" s="3890"/>
      <c r="AE1328" s="3890"/>
      <c r="AF1328" s="3890"/>
      <c r="AG1328" s="1"/>
      <c r="AH1328" s="1"/>
      <c r="AI1328" s="1"/>
      <c r="AJ1328" s="1"/>
    </row>
    <row r="1329" spans="1:36" s="3" customFormat="1">
      <c r="A1329" s="1"/>
      <c r="B1329" s="1"/>
      <c r="E1329" s="3527"/>
      <c r="F1329" s="1"/>
      <c r="G1329" s="1"/>
      <c r="H1329" s="1"/>
      <c r="I1329" s="1"/>
      <c r="J1329" s="1"/>
      <c r="K1329" s="1"/>
      <c r="L1329" s="3899"/>
      <c r="M1329" s="1"/>
      <c r="N1329" s="1"/>
      <c r="O1329" s="1"/>
      <c r="P1329" s="1"/>
      <c r="Q1329" s="1"/>
      <c r="R1329" s="3899"/>
      <c r="T1329" s="1"/>
      <c r="U1329" s="3529"/>
      <c r="V1329" s="3531"/>
      <c r="W1329" s="3899"/>
      <c r="Y1329" s="1"/>
      <c r="Z1329" s="3529"/>
      <c r="AA1329" s="3531"/>
      <c r="AB1329" s="3899"/>
      <c r="AC1329" s="3890"/>
      <c r="AD1329" s="3890"/>
      <c r="AE1329" s="3890"/>
      <c r="AF1329" s="3890"/>
      <c r="AG1329" s="1"/>
      <c r="AH1329" s="1"/>
      <c r="AI1329" s="1"/>
      <c r="AJ1329" s="1"/>
    </row>
    <row r="1330" spans="1:36" s="3" customFormat="1">
      <c r="A1330" s="1"/>
      <c r="B1330" s="1"/>
      <c r="E1330" s="3527"/>
      <c r="F1330" s="1"/>
      <c r="G1330" s="1"/>
      <c r="H1330" s="1"/>
      <c r="I1330" s="1"/>
      <c r="J1330" s="1"/>
      <c r="K1330" s="1"/>
      <c r="L1330" s="3899"/>
      <c r="M1330" s="1"/>
      <c r="N1330" s="1"/>
      <c r="O1330" s="1"/>
      <c r="P1330" s="1"/>
      <c r="Q1330" s="1"/>
      <c r="R1330" s="3899"/>
      <c r="T1330" s="1"/>
      <c r="U1330" s="3529"/>
      <c r="V1330" s="3531"/>
      <c r="W1330" s="3899"/>
      <c r="Y1330" s="1"/>
      <c r="Z1330" s="3529"/>
      <c r="AA1330" s="3531"/>
      <c r="AB1330" s="3899"/>
      <c r="AC1330" s="3890"/>
      <c r="AD1330" s="3890"/>
      <c r="AE1330" s="3890"/>
      <c r="AF1330" s="3890"/>
      <c r="AG1330" s="1"/>
      <c r="AH1330" s="1"/>
      <c r="AI1330" s="1"/>
      <c r="AJ1330" s="1"/>
    </row>
    <row r="1331" spans="1:36" s="3" customFormat="1">
      <c r="A1331" s="1"/>
      <c r="B1331" s="1"/>
      <c r="E1331" s="3527"/>
      <c r="F1331" s="1"/>
      <c r="G1331" s="1"/>
      <c r="H1331" s="1"/>
      <c r="I1331" s="1"/>
      <c r="J1331" s="1"/>
      <c r="K1331" s="1"/>
      <c r="L1331" s="3899"/>
      <c r="M1331" s="1"/>
      <c r="N1331" s="1"/>
      <c r="O1331" s="1"/>
      <c r="P1331" s="1"/>
      <c r="Q1331" s="1"/>
      <c r="R1331" s="3899"/>
      <c r="T1331" s="1"/>
      <c r="U1331" s="3529"/>
      <c r="V1331" s="3531"/>
      <c r="W1331" s="3899"/>
      <c r="Y1331" s="1"/>
      <c r="Z1331" s="3529"/>
      <c r="AA1331" s="3531"/>
      <c r="AB1331" s="3899"/>
      <c r="AC1331" s="3890"/>
      <c r="AD1331" s="3890"/>
      <c r="AE1331" s="3890"/>
      <c r="AF1331" s="3890"/>
      <c r="AG1331" s="1"/>
      <c r="AH1331" s="1"/>
      <c r="AI1331" s="1"/>
      <c r="AJ1331" s="1"/>
    </row>
    <row r="1332" spans="1:36" s="3" customFormat="1">
      <c r="A1332" s="1"/>
      <c r="B1332" s="1"/>
      <c r="E1332" s="3527"/>
      <c r="F1332" s="1"/>
      <c r="G1332" s="1"/>
      <c r="H1332" s="1"/>
      <c r="I1332" s="1"/>
      <c r="J1332" s="1"/>
      <c r="K1332" s="1"/>
      <c r="L1332" s="3899"/>
      <c r="M1332" s="1"/>
      <c r="N1332" s="1"/>
      <c r="O1332" s="1"/>
      <c r="P1332" s="1"/>
      <c r="Q1332" s="1"/>
      <c r="R1332" s="3899"/>
      <c r="T1332" s="1"/>
      <c r="U1332" s="3529"/>
      <c r="V1332" s="3531"/>
      <c r="W1332" s="3899"/>
      <c r="Y1332" s="1"/>
      <c r="Z1332" s="3529"/>
      <c r="AA1332" s="3531"/>
      <c r="AB1332" s="3899"/>
      <c r="AC1332" s="3890"/>
      <c r="AD1332" s="3890"/>
      <c r="AE1332" s="3890"/>
      <c r="AF1332" s="3890"/>
      <c r="AG1332" s="1"/>
      <c r="AH1332" s="1"/>
      <c r="AI1332" s="1"/>
      <c r="AJ1332" s="1"/>
    </row>
    <row r="1333" spans="1:36" s="3" customFormat="1">
      <c r="A1333" s="1"/>
      <c r="B1333" s="1"/>
      <c r="E1333" s="3527"/>
      <c r="F1333" s="1"/>
      <c r="G1333" s="1"/>
      <c r="H1333" s="1"/>
      <c r="I1333" s="1"/>
      <c r="J1333" s="1"/>
      <c r="K1333" s="1"/>
      <c r="L1333" s="3899"/>
      <c r="M1333" s="1"/>
      <c r="N1333" s="1"/>
      <c r="O1333" s="1"/>
      <c r="P1333" s="1"/>
      <c r="Q1333" s="1"/>
      <c r="R1333" s="3899"/>
      <c r="T1333" s="1"/>
      <c r="U1333" s="3529"/>
      <c r="V1333" s="3531"/>
      <c r="W1333" s="3899"/>
      <c r="Y1333" s="1"/>
      <c r="Z1333" s="3529"/>
      <c r="AA1333" s="3531"/>
      <c r="AB1333" s="3899"/>
      <c r="AC1333" s="3890"/>
      <c r="AD1333" s="3890"/>
      <c r="AE1333" s="3890"/>
      <c r="AF1333" s="3890"/>
      <c r="AG1333" s="1"/>
      <c r="AH1333" s="1"/>
      <c r="AI1333" s="1"/>
      <c r="AJ1333" s="1"/>
    </row>
    <row r="1334" spans="1:36" s="3" customFormat="1">
      <c r="A1334" s="1"/>
      <c r="B1334" s="1"/>
      <c r="E1334" s="3527"/>
      <c r="F1334" s="1"/>
      <c r="G1334" s="1"/>
      <c r="H1334" s="1"/>
      <c r="I1334" s="1"/>
      <c r="J1334" s="1"/>
      <c r="K1334" s="1"/>
      <c r="L1334" s="3899"/>
      <c r="M1334" s="1"/>
      <c r="N1334" s="1"/>
      <c r="O1334" s="1"/>
      <c r="P1334" s="1"/>
      <c r="Q1334" s="1"/>
      <c r="R1334" s="3899"/>
      <c r="T1334" s="1"/>
      <c r="U1334" s="3529"/>
      <c r="V1334" s="3531"/>
      <c r="W1334" s="3899"/>
      <c r="Y1334" s="1"/>
      <c r="Z1334" s="3529"/>
      <c r="AA1334" s="3531"/>
      <c r="AB1334" s="3899"/>
      <c r="AC1334" s="3890"/>
      <c r="AD1334" s="3890"/>
      <c r="AE1334" s="3890"/>
      <c r="AF1334" s="3890"/>
      <c r="AG1334" s="1"/>
      <c r="AH1334" s="1"/>
      <c r="AI1334" s="1"/>
      <c r="AJ1334" s="1"/>
    </row>
    <row r="1335" spans="1:36" s="3" customFormat="1">
      <c r="A1335" s="1"/>
      <c r="B1335" s="1"/>
      <c r="E1335" s="3527"/>
      <c r="F1335" s="1"/>
      <c r="G1335" s="1"/>
      <c r="H1335" s="1"/>
      <c r="I1335" s="1"/>
      <c r="J1335" s="1"/>
      <c r="K1335" s="1"/>
      <c r="L1335" s="3899"/>
      <c r="M1335" s="1"/>
      <c r="N1335" s="1"/>
      <c r="O1335" s="1"/>
      <c r="P1335" s="1"/>
      <c r="Q1335" s="1"/>
      <c r="R1335" s="3899"/>
      <c r="T1335" s="1"/>
      <c r="U1335" s="3529"/>
      <c r="V1335" s="3531"/>
      <c r="W1335" s="3899"/>
      <c r="Y1335" s="1"/>
      <c r="Z1335" s="3529"/>
      <c r="AA1335" s="3531"/>
      <c r="AB1335" s="3899"/>
      <c r="AC1335" s="3890"/>
      <c r="AD1335" s="3890"/>
      <c r="AE1335" s="3890"/>
      <c r="AF1335" s="3890"/>
      <c r="AG1335" s="1"/>
      <c r="AH1335" s="1"/>
      <c r="AI1335" s="1"/>
      <c r="AJ1335" s="1"/>
    </row>
    <row r="1336" spans="1:36" s="3" customFormat="1">
      <c r="A1336" s="1"/>
      <c r="B1336" s="1"/>
      <c r="E1336" s="3527"/>
      <c r="F1336" s="1"/>
      <c r="G1336" s="1"/>
      <c r="H1336" s="1"/>
      <c r="I1336" s="1"/>
      <c r="J1336" s="1"/>
      <c r="K1336" s="1"/>
      <c r="L1336" s="3899"/>
      <c r="M1336" s="1"/>
      <c r="N1336" s="1"/>
      <c r="O1336" s="1"/>
      <c r="P1336" s="1"/>
      <c r="Q1336" s="1"/>
      <c r="R1336" s="3899"/>
      <c r="T1336" s="1"/>
      <c r="U1336" s="3529"/>
      <c r="V1336" s="3531"/>
      <c r="W1336" s="3899"/>
      <c r="Y1336" s="1"/>
      <c r="Z1336" s="3529"/>
      <c r="AA1336" s="3531"/>
      <c r="AB1336" s="3899"/>
      <c r="AC1336" s="3890"/>
      <c r="AD1336" s="3890"/>
      <c r="AE1336" s="3890"/>
      <c r="AF1336" s="3890"/>
      <c r="AG1336" s="1"/>
      <c r="AH1336" s="1"/>
      <c r="AI1336" s="1"/>
      <c r="AJ1336" s="1"/>
    </row>
    <row r="1337" spans="1:36" s="3" customFormat="1">
      <c r="A1337" s="1"/>
      <c r="B1337" s="1"/>
      <c r="E1337" s="3527"/>
      <c r="F1337" s="1"/>
      <c r="G1337" s="1"/>
      <c r="H1337" s="1"/>
      <c r="I1337" s="1"/>
      <c r="J1337" s="1"/>
      <c r="K1337" s="1"/>
      <c r="L1337" s="3899"/>
      <c r="M1337" s="1"/>
      <c r="N1337" s="1"/>
      <c r="O1337" s="1"/>
      <c r="P1337" s="1"/>
      <c r="Q1337" s="1"/>
      <c r="R1337" s="3899"/>
      <c r="T1337" s="1"/>
      <c r="U1337" s="3529"/>
      <c r="V1337" s="3531"/>
      <c r="W1337" s="3899"/>
      <c r="Y1337" s="1"/>
      <c r="Z1337" s="3529"/>
      <c r="AA1337" s="3531"/>
      <c r="AB1337" s="3899"/>
      <c r="AC1337" s="3890"/>
      <c r="AD1337" s="3890"/>
      <c r="AE1337" s="3890"/>
      <c r="AF1337" s="3890"/>
      <c r="AG1337" s="1"/>
      <c r="AH1337" s="1"/>
      <c r="AI1337" s="1"/>
      <c r="AJ1337" s="1"/>
    </row>
    <row r="1338" spans="1:36" s="3" customFormat="1">
      <c r="A1338" s="1"/>
      <c r="B1338" s="1"/>
      <c r="E1338" s="3527"/>
      <c r="F1338" s="1"/>
      <c r="G1338" s="1"/>
      <c r="H1338" s="1"/>
      <c r="I1338" s="1"/>
      <c r="J1338" s="1"/>
      <c r="K1338" s="1"/>
      <c r="L1338" s="3899"/>
      <c r="M1338" s="1"/>
      <c r="N1338" s="1"/>
      <c r="O1338" s="1"/>
      <c r="P1338" s="1"/>
      <c r="Q1338" s="1"/>
      <c r="R1338" s="3899"/>
      <c r="T1338" s="1"/>
      <c r="U1338" s="3529"/>
      <c r="V1338" s="3531"/>
      <c r="W1338" s="3899"/>
      <c r="Y1338" s="1"/>
      <c r="Z1338" s="3529"/>
      <c r="AA1338" s="3531"/>
      <c r="AB1338" s="3899"/>
      <c r="AC1338" s="3890"/>
      <c r="AD1338" s="3890"/>
      <c r="AE1338" s="3890"/>
      <c r="AF1338" s="3890"/>
      <c r="AG1338" s="1"/>
      <c r="AH1338" s="1"/>
      <c r="AI1338" s="1"/>
      <c r="AJ1338" s="1"/>
    </row>
    <row r="1339" spans="1:36" s="3" customFormat="1">
      <c r="A1339" s="1"/>
      <c r="B1339" s="1"/>
      <c r="E1339" s="3527"/>
      <c r="F1339" s="1"/>
      <c r="G1339" s="1"/>
      <c r="H1339" s="1"/>
      <c r="I1339" s="1"/>
      <c r="J1339" s="1"/>
      <c r="K1339" s="1"/>
      <c r="L1339" s="3899"/>
      <c r="M1339" s="1"/>
      <c r="N1339" s="1"/>
      <c r="O1339" s="1"/>
      <c r="P1339" s="1"/>
      <c r="Q1339" s="1"/>
      <c r="R1339" s="3899"/>
      <c r="T1339" s="1"/>
      <c r="U1339" s="3529"/>
      <c r="V1339" s="3531"/>
      <c r="W1339" s="3899"/>
      <c r="Y1339" s="1"/>
      <c r="Z1339" s="3529"/>
      <c r="AA1339" s="3531"/>
      <c r="AB1339" s="3899"/>
      <c r="AC1339" s="3890"/>
      <c r="AD1339" s="3890"/>
      <c r="AE1339" s="3890"/>
      <c r="AF1339" s="3890"/>
      <c r="AG1339" s="1"/>
      <c r="AH1339" s="1"/>
      <c r="AI1339" s="1"/>
      <c r="AJ1339" s="1"/>
    </row>
    <row r="1340" spans="1:36" s="3" customFormat="1">
      <c r="A1340" s="1"/>
      <c r="B1340" s="1"/>
      <c r="E1340" s="3527"/>
      <c r="F1340" s="1"/>
      <c r="G1340" s="1"/>
      <c r="H1340" s="1"/>
      <c r="I1340" s="1"/>
      <c r="J1340" s="1"/>
      <c r="K1340" s="1"/>
      <c r="L1340" s="3899"/>
      <c r="M1340" s="1"/>
      <c r="N1340" s="1"/>
      <c r="O1340" s="1"/>
      <c r="P1340" s="1"/>
      <c r="Q1340" s="1"/>
      <c r="R1340" s="3899"/>
      <c r="T1340" s="1"/>
      <c r="U1340" s="3529"/>
      <c r="V1340" s="3531"/>
      <c r="W1340" s="3899"/>
      <c r="Y1340" s="1"/>
      <c r="Z1340" s="3529"/>
      <c r="AA1340" s="3531"/>
      <c r="AB1340" s="3899"/>
      <c r="AC1340" s="3890"/>
      <c r="AD1340" s="3890"/>
      <c r="AE1340" s="3890"/>
      <c r="AF1340" s="3890"/>
      <c r="AG1340" s="1"/>
      <c r="AH1340" s="1"/>
      <c r="AI1340" s="1"/>
      <c r="AJ1340" s="1"/>
    </row>
    <row r="1341" spans="1:36" s="3" customFormat="1">
      <c r="A1341" s="1"/>
      <c r="B1341" s="1"/>
      <c r="E1341" s="3527"/>
      <c r="F1341" s="1"/>
      <c r="G1341" s="1"/>
      <c r="H1341" s="1"/>
      <c r="I1341" s="1"/>
      <c r="J1341" s="1"/>
      <c r="K1341" s="1"/>
      <c r="L1341" s="3899"/>
      <c r="M1341" s="1"/>
      <c r="N1341" s="1"/>
      <c r="O1341" s="1"/>
      <c r="P1341" s="1"/>
      <c r="Q1341" s="1"/>
      <c r="R1341" s="3899"/>
      <c r="T1341" s="1"/>
      <c r="U1341" s="3529"/>
      <c r="V1341" s="3531"/>
      <c r="W1341" s="3899"/>
      <c r="Y1341" s="1"/>
      <c r="Z1341" s="3529"/>
      <c r="AA1341" s="3531"/>
      <c r="AB1341" s="3899"/>
      <c r="AC1341" s="3890"/>
      <c r="AD1341" s="3890"/>
      <c r="AE1341" s="3890"/>
      <c r="AF1341" s="3890"/>
      <c r="AG1341" s="1"/>
      <c r="AH1341" s="1"/>
      <c r="AI1341" s="1"/>
      <c r="AJ1341" s="1"/>
    </row>
    <row r="1342" spans="1:36" s="3" customFormat="1">
      <c r="A1342" s="1"/>
      <c r="B1342" s="1"/>
      <c r="E1342" s="3527"/>
      <c r="F1342" s="1"/>
      <c r="G1342" s="1"/>
      <c r="H1342" s="1"/>
      <c r="I1342" s="1"/>
      <c r="J1342" s="1"/>
      <c r="K1342" s="1"/>
      <c r="L1342" s="3899"/>
      <c r="M1342" s="1"/>
      <c r="N1342" s="1"/>
      <c r="O1342" s="1"/>
      <c r="P1342" s="1"/>
      <c r="Q1342" s="1"/>
      <c r="R1342" s="3899"/>
      <c r="T1342" s="1"/>
      <c r="U1342" s="3529"/>
      <c r="V1342" s="3531"/>
      <c r="W1342" s="3899"/>
      <c r="Y1342" s="1"/>
      <c r="Z1342" s="3529"/>
      <c r="AA1342" s="3531"/>
      <c r="AB1342" s="3899"/>
      <c r="AC1342" s="3890"/>
      <c r="AD1342" s="3890"/>
      <c r="AE1342" s="3890"/>
      <c r="AF1342" s="3890"/>
      <c r="AG1342" s="1"/>
      <c r="AH1342" s="1"/>
      <c r="AI1342" s="1"/>
      <c r="AJ1342" s="1"/>
    </row>
    <row r="1343" spans="1:36" s="3" customFormat="1">
      <c r="A1343" s="1"/>
      <c r="B1343" s="1"/>
      <c r="E1343" s="3527"/>
      <c r="F1343" s="1"/>
      <c r="G1343" s="1"/>
      <c r="H1343" s="1"/>
      <c r="I1343" s="1"/>
      <c r="J1343" s="1"/>
      <c r="K1343" s="1"/>
      <c r="L1343" s="3899"/>
      <c r="M1343" s="1"/>
      <c r="N1343" s="1"/>
      <c r="O1343" s="1"/>
      <c r="P1343" s="1"/>
      <c r="Q1343" s="1"/>
      <c r="R1343" s="3899"/>
      <c r="T1343" s="1"/>
      <c r="U1343" s="3529"/>
      <c r="V1343" s="3531"/>
      <c r="W1343" s="3899"/>
      <c r="Y1343" s="1"/>
      <c r="Z1343" s="3529"/>
      <c r="AA1343" s="3531"/>
      <c r="AB1343" s="3899"/>
      <c r="AC1343" s="3890"/>
      <c r="AD1343" s="3890"/>
      <c r="AE1343" s="3890"/>
      <c r="AF1343" s="3890"/>
      <c r="AG1343" s="1"/>
      <c r="AH1343" s="1"/>
      <c r="AI1343" s="1"/>
      <c r="AJ1343" s="1"/>
    </row>
    <row r="1344" spans="1:36" s="3" customFormat="1">
      <c r="A1344" s="1"/>
      <c r="B1344" s="1"/>
      <c r="E1344" s="3527"/>
      <c r="F1344" s="1"/>
      <c r="G1344" s="1"/>
      <c r="H1344" s="1"/>
      <c r="I1344" s="1"/>
      <c r="J1344" s="1"/>
      <c r="K1344" s="1"/>
      <c r="L1344" s="3899"/>
      <c r="M1344" s="1"/>
      <c r="N1344" s="1"/>
      <c r="O1344" s="1"/>
      <c r="P1344" s="1"/>
      <c r="Q1344" s="1"/>
      <c r="R1344" s="3899"/>
      <c r="T1344" s="1"/>
      <c r="U1344" s="3529"/>
      <c r="V1344" s="3531"/>
      <c r="W1344" s="3899"/>
      <c r="Y1344" s="1"/>
      <c r="Z1344" s="3529"/>
      <c r="AA1344" s="3531"/>
      <c r="AB1344" s="3899"/>
      <c r="AC1344" s="3890"/>
      <c r="AD1344" s="3890"/>
      <c r="AE1344" s="3890"/>
      <c r="AF1344" s="3890"/>
      <c r="AG1344" s="1"/>
      <c r="AH1344" s="1"/>
      <c r="AI1344" s="1"/>
      <c r="AJ1344" s="1"/>
    </row>
    <row r="1345" spans="1:36" s="3" customFormat="1">
      <c r="A1345" s="1"/>
      <c r="B1345" s="1"/>
      <c r="E1345" s="3527"/>
      <c r="F1345" s="1"/>
      <c r="G1345" s="1"/>
      <c r="H1345" s="1"/>
      <c r="I1345" s="1"/>
      <c r="J1345" s="1"/>
      <c r="K1345" s="1"/>
      <c r="L1345" s="3899"/>
      <c r="M1345" s="1"/>
      <c r="N1345" s="1"/>
      <c r="O1345" s="1"/>
      <c r="P1345" s="1"/>
      <c r="Q1345" s="1"/>
      <c r="R1345" s="3899"/>
      <c r="T1345" s="1"/>
      <c r="U1345" s="3529"/>
      <c r="V1345" s="3531"/>
      <c r="W1345" s="3899"/>
      <c r="Y1345" s="1"/>
      <c r="Z1345" s="3529"/>
      <c r="AA1345" s="3531"/>
      <c r="AB1345" s="3899"/>
      <c r="AC1345" s="3890"/>
      <c r="AD1345" s="3890"/>
      <c r="AE1345" s="3890"/>
      <c r="AF1345" s="3890"/>
      <c r="AG1345" s="1"/>
      <c r="AH1345" s="1"/>
      <c r="AI1345" s="1"/>
      <c r="AJ1345" s="1"/>
    </row>
    <row r="1346" spans="1:36" s="3" customFormat="1">
      <c r="A1346" s="1"/>
      <c r="B1346" s="1"/>
      <c r="E1346" s="3527"/>
      <c r="F1346" s="1"/>
      <c r="G1346" s="1"/>
      <c r="H1346" s="1"/>
      <c r="I1346" s="1"/>
      <c r="J1346" s="1"/>
      <c r="K1346" s="1"/>
      <c r="L1346" s="3899"/>
      <c r="M1346" s="1"/>
      <c r="N1346" s="1"/>
      <c r="O1346" s="1"/>
      <c r="P1346" s="1"/>
      <c r="Q1346" s="1"/>
      <c r="R1346" s="3899"/>
      <c r="T1346" s="1"/>
      <c r="U1346" s="3529"/>
      <c r="V1346" s="3531"/>
      <c r="W1346" s="3899"/>
      <c r="Y1346" s="1"/>
      <c r="Z1346" s="3529"/>
      <c r="AA1346" s="3531"/>
      <c r="AB1346" s="3899"/>
      <c r="AC1346" s="3890"/>
      <c r="AD1346" s="3890"/>
      <c r="AE1346" s="3890"/>
      <c r="AF1346" s="3890"/>
      <c r="AG1346" s="1"/>
      <c r="AH1346" s="1"/>
      <c r="AI1346" s="1"/>
      <c r="AJ1346" s="1"/>
    </row>
    <row r="1347" spans="1:36" s="3" customFormat="1">
      <c r="A1347" s="1"/>
      <c r="B1347" s="1"/>
      <c r="E1347" s="3527"/>
      <c r="F1347" s="1"/>
      <c r="G1347" s="1"/>
      <c r="H1347" s="1"/>
      <c r="I1347" s="1"/>
      <c r="J1347" s="1"/>
      <c r="K1347" s="1"/>
      <c r="L1347" s="3899"/>
      <c r="M1347" s="1"/>
      <c r="N1347" s="1"/>
      <c r="O1347" s="1"/>
      <c r="P1347" s="1"/>
      <c r="Q1347" s="1"/>
      <c r="R1347" s="3899"/>
      <c r="T1347" s="1"/>
      <c r="U1347" s="3529"/>
      <c r="V1347" s="3531"/>
      <c r="W1347" s="3899"/>
      <c r="Y1347" s="1"/>
      <c r="Z1347" s="3529"/>
      <c r="AA1347" s="3531"/>
      <c r="AB1347" s="3899"/>
      <c r="AC1347" s="3890"/>
      <c r="AD1347" s="3890"/>
      <c r="AE1347" s="3890"/>
      <c r="AF1347" s="3890"/>
      <c r="AG1347" s="1"/>
      <c r="AH1347" s="1"/>
      <c r="AI1347" s="1"/>
      <c r="AJ1347" s="1"/>
    </row>
    <row r="1348" spans="1:36" s="3" customFormat="1">
      <c r="A1348" s="1"/>
      <c r="B1348" s="1"/>
      <c r="E1348" s="3527"/>
      <c r="F1348" s="1"/>
      <c r="G1348" s="1"/>
      <c r="H1348" s="1"/>
      <c r="I1348" s="1"/>
      <c r="J1348" s="1"/>
      <c r="K1348" s="1"/>
      <c r="L1348" s="3899"/>
      <c r="M1348" s="1"/>
      <c r="N1348" s="1"/>
      <c r="O1348" s="1"/>
      <c r="P1348" s="1"/>
      <c r="Q1348" s="1"/>
      <c r="R1348" s="3899"/>
      <c r="T1348" s="1"/>
      <c r="U1348" s="3529"/>
      <c r="V1348" s="3531"/>
      <c r="W1348" s="3899"/>
      <c r="Y1348" s="1"/>
      <c r="Z1348" s="3529"/>
      <c r="AA1348" s="3531"/>
      <c r="AB1348" s="3899"/>
      <c r="AC1348" s="3890"/>
      <c r="AD1348" s="3890"/>
      <c r="AE1348" s="3890"/>
      <c r="AF1348" s="3890"/>
      <c r="AG1348" s="1"/>
      <c r="AH1348" s="1"/>
      <c r="AI1348" s="1"/>
      <c r="AJ1348" s="1"/>
    </row>
    <row r="1349" spans="1:36" s="3" customFormat="1">
      <c r="A1349" s="1"/>
      <c r="B1349" s="1"/>
      <c r="E1349" s="3527"/>
      <c r="F1349" s="1"/>
      <c r="G1349" s="1"/>
      <c r="H1349" s="1"/>
      <c r="I1349" s="1"/>
      <c r="J1349" s="1"/>
      <c r="K1349" s="1"/>
      <c r="L1349" s="3899"/>
      <c r="M1349" s="1"/>
      <c r="N1349" s="1"/>
      <c r="O1349" s="1"/>
      <c r="P1349" s="1"/>
      <c r="Q1349" s="1"/>
      <c r="R1349" s="3899"/>
      <c r="T1349" s="1"/>
      <c r="U1349" s="3529"/>
      <c r="V1349" s="3531"/>
      <c r="W1349" s="3899"/>
      <c r="Y1349" s="1"/>
      <c r="Z1349" s="3529"/>
      <c r="AA1349" s="3531"/>
      <c r="AB1349" s="3899"/>
      <c r="AC1349" s="3890"/>
      <c r="AD1349" s="3890"/>
      <c r="AE1349" s="3890"/>
      <c r="AF1349" s="3890"/>
      <c r="AG1349" s="1"/>
      <c r="AH1349" s="1"/>
      <c r="AI1349" s="1"/>
      <c r="AJ1349" s="1"/>
    </row>
    <row r="1350" spans="1:36" s="3" customFormat="1">
      <c r="A1350" s="1"/>
      <c r="B1350" s="1"/>
      <c r="E1350" s="3527"/>
      <c r="F1350" s="1"/>
      <c r="G1350" s="1"/>
      <c r="H1350" s="1"/>
      <c r="I1350" s="1"/>
      <c r="J1350" s="1"/>
      <c r="K1350" s="1"/>
      <c r="L1350" s="3899"/>
      <c r="M1350" s="1"/>
      <c r="N1350" s="1"/>
      <c r="O1350" s="1"/>
      <c r="P1350" s="1"/>
      <c r="Q1350" s="1"/>
      <c r="R1350" s="3899"/>
      <c r="T1350" s="1"/>
      <c r="U1350" s="3529"/>
      <c r="V1350" s="3531"/>
      <c r="W1350" s="3899"/>
      <c r="Y1350" s="1"/>
      <c r="Z1350" s="3529"/>
      <c r="AA1350" s="3531"/>
      <c r="AB1350" s="3899"/>
      <c r="AC1350" s="3890"/>
      <c r="AD1350" s="3890"/>
      <c r="AE1350" s="3890"/>
      <c r="AF1350" s="3890"/>
      <c r="AG1350" s="1"/>
      <c r="AH1350" s="1"/>
      <c r="AI1350" s="1"/>
      <c r="AJ1350" s="1"/>
    </row>
    <row r="1351" spans="1:36" s="3" customFormat="1">
      <c r="A1351" s="1"/>
      <c r="B1351" s="1"/>
      <c r="E1351" s="3527"/>
      <c r="F1351" s="1"/>
      <c r="G1351" s="1"/>
      <c r="H1351" s="1"/>
      <c r="I1351" s="1"/>
      <c r="J1351" s="1"/>
      <c r="K1351" s="1"/>
      <c r="L1351" s="3899"/>
      <c r="M1351" s="1"/>
      <c r="N1351" s="1"/>
      <c r="O1351" s="1"/>
      <c r="P1351" s="1"/>
      <c r="Q1351" s="1"/>
      <c r="R1351" s="3899"/>
      <c r="T1351" s="1"/>
      <c r="U1351" s="3529"/>
      <c r="V1351" s="3531"/>
      <c r="W1351" s="3899"/>
      <c r="Y1351" s="1"/>
      <c r="Z1351" s="3529"/>
      <c r="AA1351" s="3531"/>
      <c r="AB1351" s="3899"/>
      <c r="AC1351" s="3890"/>
      <c r="AD1351" s="3890"/>
      <c r="AE1351" s="3890"/>
      <c r="AF1351" s="3890"/>
      <c r="AG1351" s="1"/>
      <c r="AH1351" s="1"/>
      <c r="AI1351" s="1"/>
      <c r="AJ1351" s="1"/>
    </row>
    <row r="1352" spans="1:36" s="3" customFormat="1">
      <c r="A1352" s="1"/>
      <c r="B1352" s="1"/>
      <c r="E1352" s="3527"/>
      <c r="F1352" s="1"/>
      <c r="G1352" s="1"/>
      <c r="H1352" s="1"/>
      <c r="I1352" s="1"/>
      <c r="J1352" s="1"/>
      <c r="K1352" s="1"/>
      <c r="L1352" s="3899"/>
      <c r="M1352" s="1"/>
      <c r="N1352" s="1"/>
      <c r="O1352" s="1"/>
      <c r="P1352" s="1"/>
      <c r="Q1352" s="1"/>
      <c r="R1352" s="3899"/>
      <c r="T1352" s="1"/>
      <c r="U1352" s="3529"/>
      <c r="V1352" s="3531"/>
      <c r="W1352" s="3899"/>
      <c r="Y1352" s="1"/>
      <c r="Z1352" s="3529"/>
      <c r="AA1352" s="3531"/>
      <c r="AB1352" s="3899"/>
      <c r="AC1352" s="3890"/>
      <c r="AD1352" s="3890"/>
      <c r="AE1352" s="3890"/>
      <c r="AF1352" s="3890"/>
      <c r="AG1352" s="1"/>
      <c r="AH1352" s="1"/>
      <c r="AI1352" s="1"/>
      <c r="AJ1352" s="1"/>
    </row>
    <row r="1353" spans="1:36" s="3" customFormat="1">
      <c r="A1353" s="1"/>
      <c r="B1353" s="1"/>
      <c r="E1353" s="3527"/>
      <c r="F1353" s="1"/>
      <c r="G1353" s="1"/>
      <c r="H1353" s="1"/>
      <c r="I1353" s="1"/>
      <c r="J1353" s="1"/>
      <c r="K1353" s="1"/>
      <c r="L1353" s="3899"/>
      <c r="M1353" s="1"/>
      <c r="N1353" s="1"/>
      <c r="O1353" s="1"/>
      <c r="P1353" s="1"/>
      <c r="Q1353" s="1"/>
      <c r="R1353" s="3899"/>
      <c r="T1353" s="1"/>
      <c r="U1353" s="3529"/>
      <c r="V1353" s="3531"/>
      <c r="W1353" s="3899"/>
      <c r="Y1353" s="1"/>
      <c r="Z1353" s="3529"/>
      <c r="AA1353" s="3531"/>
      <c r="AB1353" s="3899"/>
      <c r="AC1353" s="3890"/>
      <c r="AD1353" s="3890"/>
      <c r="AE1353" s="3890"/>
      <c r="AF1353" s="3890"/>
      <c r="AG1353" s="1"/>
      <c r="AH1353" s="1"/>
      <c r="AI1353" s="1"/>
      <c r="AJ1353" s="1"/>
    </row>
    <row r="1354" spans="1:36" s="3" customFormat="1">
      <c r="A1354" s="1"/>
      <c r="B1354" s="1"/>
      <c r="E1354" s="3527"/>
      <c r="F1354" s="1"/>
      <c r="G1354" s="1"/>
      <c r="H1354" s="1"/>
      <c r="I1354" s="1"/>
      <c r="J1354" s="1"/>
      <c r="K1354" s="1"/>
      <c r="L1354" s="3899"/>
      <c r="M1354" s="1"/>
      <c r="N1354" s="1"/>
      <c r="O1354" s="1"/>
      <c r="P1354" s="1"/>
      <c r="Q1354" s="1"/>
      <c r="R1354" s="3899"/>
      <c r="T1354" s="1"/>
      <c r="U1354" s="3529"/>
      <c r="V1354" s="3531"/>
      <c r="W1354" s="3899"/>
      <c r="Y1354" s="1"/>
      <c r="Z1354" s="3529"/>
      <c r="AA1354" s="3531"/>
      <c r="AB1354" s="3899"/>
      <c r="AC1354" s="3890"/>
      <c r="AD1354" s="3890"/>
      <c r="AE1354" s="3890"/>
      <c r="AF1354" s="3890"/>
      <c r="AG1354" s="1"/>
      <c r="AH1354" s="1"/>
      <c r="AI1354" s="1"/>
      <c r="AJ1354" s="1"/>
    </row>
    <row r="1355" spans="1:36" s="3" customFormat="1">
      <c r="A1355" s="1"/>
      <c r="B1355" s="1"/>
      <c r="E1355" s="3527"/>
      <c r="F1355" s="1"/>
      <c r="G1355" s="1"/>
      <c r="H1355" s="1"/>
      <c r="I1355" s="1"/>
      <c r="J1355" s="1"/>
      <c r="K1355" s="1"/>
      <c r="L1355" s="3899"/>
      <c r="M1355" s="1"/>
      <c r="N1355" s="1"/>
      <c r="O1355" s="1"/>
      <c r="P1355" s="1"/>
      <c r="Q1355" s="1"/>
      <c r="R1355" s="3899"/>
      <c r="T1355" s="1"/>
      <c r="U1355" s="3529"/>
      <c r="V1355" s="3531"/>
      <c r="W1355" s="3899"/>
      <c r="Y1355" s="1"/>
      <c r="Z1355" s="3529"/>
      <c r="AA1355" s="3531"/>
      <c r="AB1355" s="3899"/>
      <c r="AC1355" s="3890"/>
      <c r="AD1355" s="3890"/>
      <c r="AE1355" s="3890"/>
      <c r="AF1355" s="3890"/>
      <c r="AG1355" s="1"/>
      <c r="AH1355" s="1"/>
      <c r="AI1355" s="1"/>
      <c r="AJ1355" s="1"/>
    </row>
    <row r="1356" spans="1:36" s="3" customFormat="1">
      <c r="A1356" s="1"/>
      <c r="B1356" s="1"/>
      <c r="E1356" s="3527"/>
      <c r="F1356" s="1"/>
      <c r="G1356" s="1"/>
      <c r="H1356" s="1"/>
      <c r="I1356" s="1"/>
      <c r="J1356" s="1"/>
      <c r="K1356" s="1"/>
      <c r="L1356" s="3899"/>
      <c r="M1356" s="1"/>
      <c r="N1356" s="1"/>
      <c r="O1356" s="1"/>
      <c r="P1356" s="1"/>
      <c r="Q1356" s="1"/>
      <c r="R1356" s="3899"/>
      <c r="T1356" s="1"/>
      <c r="U1356" s="3529"/>
      <c r="V1356" s="3531"/>
      <c r="W1356" s="3899"/>
      <c r="Y1356" s="1"/>
      <c r="Z1356" s="3529"/>
      <c r="AA1356" s="3531"/>
      <c r="AB1356" s="3899"/>
      <c r="AC1356" s="3890"/>
      <c r="AD1356" s="3890"/>
      <c r="AE1356" s="3890"/>
      <c r="AF1356" s="3890"/>
      <c r="AG1356" s="1"/>
      <c r="AH1356" s="1"/>
      <c r="AI1356" s="1"/>
      <c r="AJ1356" s="1"/>
    </row>
    <row r="1357" spans="1:36" s="3" customFormat="1">
      <c r="A1357" s="1"/>
      <c r="B1357" s="1"/>
      <c r="E1357" s="3527"/>
      <c r="F1357" s="1"/>
      <c r="G1357" s="1"/>
      <c r="H1357" s="1"/>
      <c r="I1357" s="1"/>
      <c r="J1357" s="1"/>
      <c r="K1357" s="1"/>
      <c r="L1357" s="3899"/>
      <c r="M1357" s="1"/>
      <c r="N1357" s="1"/>
      <c r="O1357" s="1"/>
      <c r="P1357" s="1"/>
      <c r="Q1357" s="1"/>
      <c r="R1357" s="3899"/>
      <c r="T1357" s="1"/>
      <c r="U1357" s="3529"/>
      <c r="V1357" s="3531"/>
      <c r="W1357" s="3899"/>
      <c r="Y1357" s="1"/>
      <c r="Z1357" s="3529"/>
      <c r="AA1357" s="3531"/>
      <c r="AB1357" s="3899"/>
      <c r="AC1357" s="3890"/>
      <c r="AD1357" s="3890"/>
      <c r="AE1357" s="3890"/>
      <c r="AF1357" s="3890"/>
      <c r="AG1357" s="1"/>
      <c r="AH1357" s="1"/>
      <c r="AI1357" s="1"/>
      <c r="AJ1357" s="1"/>
    </row>
    <row r="1358" spans="1:36" s="3" customFormat="1">
      <c r="A1358" s="1"/>
      <c r="B1358" s="1"/>
      <c r="E1358" s="3527"/>
      <c r="F1358" s="1"/>
      <c r="G1358" s="1"/>
      <c r="H1358" s="1"/>
      <c r="I1358" s="1"/>
      <c r="J1358" s="1"/>
      <c r="K1358" s="1"/>
      <c r="L1358" s="3899"/>
      <c r="M1358" s="1"/>
      <c r="N1358" s="1"/>
      <c r="O1358" s="1"/>
      <c r="P1358" s="1"/>
      <c r="Q1358" s="1"/>
      <c r="R1358" s="3899"/>
      <c r="T1358" s="1"/>
      <c r="U1358" s="3529"/>
      <c r="V1358" s="3531"/>
      <c r="W1358" s="3899"/>
      <c r="Y1358" s="1"/>
      <c r="Z1358" s="3529"/>
      <c r="AA1358" s="3531"/>
      <c r="AB1358" s="3899"/>
      <c r="AC1358" s="3890"/>
      <c r="AD1358" s="3890"/>
      <c r="AE1358" s="3890"/>
      <c r="AF1358" s="3890"/>
      <c r="AG1358" s="1"/>
      <c r="AH1358" s="1"/>
      <c r="AI1358" s="1"/>
      <c r="AJ1358" s="1"/>
    </row>
    <row r="1359" spans="1:36" s="3" customFormat="1">
      <c r="A1359" s="1"/>
      <c r="B1359" s="1"/>
      <c r="E1359" s="3527"/>
      <c r="F1359" s="1"/>
      <c r="G1359" s="1"/>
      <c r="H1359" s="1"/>
      <c r="I1359" s="1"/>
      <c r="J1359" s="1"/>
      <c r="K1359" s="1"/>
      <c r="L1359" s="3899"/>
      <c r="M1359" s="1"/>
      <c r="N1359" s="1"/>
      <c r="O1359" s="1"/>
      <c r="P1359" s="1"/>
      <c r="Q1359" s="1"/>
      <c r="R1359" s="3899"/>
      <c r="T1359" s="1"/>
      <c r="U1359" s="3529"/>
      <c r="V1359" s="3531"/>
      <c r="W1359" s="3899"/>
      <c r="Y1359" s="1"/>
      <c r="Z1359" s="3529"/>
      <c r="AA1359" s="3531"/>
      <c r="AB1359" s="3899"/>
      <c r="AC1359" s="3890"/>
      <c r="AD1359" s="3890"/>
      <c r="AE1359" s="3890"/>
      <c r="AF1359" s="3890"/>
      <c r="AG1359" s="1"/>
      <c r="AH1359" s="1"/>
      <c r="AI1359" s="1"/>
      <c r="AJ1359" s="1"/>
    </row>
    <row r="1360" spans="1:36" s="3" customFormat="1">
      <c r="A1360" s="1"/>
      <c r="B1360" s="1"/>
      <c r="E1360" s="3527"/>
      <c r="F1360" s="1"/>
      <c r="G1360" s="1"/>
      <c r="H1360" s="1"/>
      <c r="I1360" s="1"/>
      <c r="J1360" s="1"/>
      <c r="K1360" s="1"/>
      <c r="L1360" s="3899"/>
      <c r="M1360" s="1"/>
      <c r="N1360" s="1"/>
      <c r="O1360" s="1"/>
      <c r="P1360" s="1"/>
      <c r="Q1360" s="1"/>
      <c r="R1360" s="3899"/>
      <c r="T1360" s="1"/>
      <c r="U1360" s="3529"/>
      <c r="V1360" s="3531"/>
      <c r="W1360" s="3899"/>
      <c r="Y1360" s="1"/>
      <c r="Z1360" s="3529"/>
      <c r="AA1360" s="3531"/>
      <c r="AB1360" s="3899"/>
      <c r="AC1360" s="3890"/>
      <c r="AD1360" s="3890"/>
      <c r="AE1360" s="3890"/>
      <c r="AF1360" s="3890"/>
      <c r="AG1360" s="1"/>
      <c r="AH1360" s="1"/>
      <c r="AI1360" s="1"/>
      <c r="AJ1360" s="1"/>
    </row>
    <row r="1361" spans="1:36" s="3" customFormat="1">
      <c r="A1361" s="1"/>
      <c r="B1361" s="1"/>
      <c r="E1361" s="3527"/>
      <c r="F1361" s="1"/>
      <c r="G1361" s="1"/>
      <c r="H1361" s="1"/>
      <c r="I1361" s="1"/>
      <c r="J1361" s="1"/>
      <c r="K1361" s="1"/>
      <c r="L1361" s="3899"/>
      <c r="M1361" s="1"/>
      <c r="N1361" s="1"/>
      <c r="O1361" s="1"/>
      <c r="P1361" s="1"/>
      <c r="Q1361" s="1"/>
      <c r="R1361" s="3899"/>
      <c r="T1361" s="1"/>
      <c r="U1361" s="3529"/>
      <c r="V1361" s="3531"/>
      <c r="W1361" s="3899"/>
      <c r="Y1361" s="1"/>
      <c r="Z1361" s="3529"/>
      <c r="AA1361" s="3531"/>
      <c r="AB1361" s="3899"/>
      <c r="AC1361" s="3890"/>
      <c r="AD1361" s="3890"/>
      <c r="AE1361" s="3890"/>
      <c r="AF1361" s="3890"/>
      <c r="AG1361" s="1"/>
      <c r="AH1361" s="1"/>
      <c r="AI1361" s="1"/>
      <c r="AJ1361" s="1"/>
    </row>
    <row r="1362" spans="1:36" s="3" customFormat="1">
      <c r="A1362" s="1"/>
      <c r="B1362" s="1"/>
      <c r="E1362" s="3527"/>
      <c r="F1362" s="1"/>
      <c r="G1362" s="1"/>
      <c r="H1362" s="1"/>
      <c r="I1362" s="1"/>
      <c r="J1362" s="1"/>
      <c r="K1362" s="1"/>
      <c r="L1362" s="3899"/>
      <c r="M1362" s="1"/>
      <c r="N1362" s="1"/>
      <c r="O1362" s="1"/>
      <c r="P1362" s="1"/>
      <c r="Q1362" s="1"/>
      <c r="R1362" s="3899"/>
      <c r="T1362" s="1"/>
      <c r="U1362" s="3529"/>
      <c r="V1362" s="3531"/>
      <c r="W1362" s="3899"/>
      <c r="Y1362" s="1"/>
      <c r="Z1362" s="3529"/>
      <c r="AA1362" s="3531"/>
      <c r="AB1362" s="3899"/>
      <c r="AC1362" s="3890"/>
      <c r="AD1362" s="3890"/>
      <c r="AE1362" s="3890"/>
      <c r="AF1362" s="3890"/>
      <c r="AG1362" s="1"/>
      <c r="AH1362" s="1"/>
      <c r="AI1362" s="1"/>
      <c r="AJ1362" s="1"/>
    </row>
    <row r="1363" spans="1:36" s="3" customFormat="1">
      <c r="A1363" s="1"/>
      <c r="B1363" s="1"/>
      <c r="E1363" s="3527"/>
      <c r="F1363" s="1"/>
      <c r="G1363" s="1"/>
      <c r="H1363" s="1"/>
      <c r="I1363" s="1"/>
      <c r="J1363" s="1"/>
      <c r="K1363" s="1"/>
      <c r="L1363" s="3899"/>
      <c r="M1363" s="1"/>
      <c r="N1363" s="1"/>
      <c r="O1363" s="1"/>
      <c r="P1363" s="1"/>
      <c r="Q1363" s="1"/>
      <c r="R1363" s="3899"/>
      <c r="T1363" s="1"/>
      <c r="U1363" s="3529"/>
      <c r="V1363" s="3531"/>
      <c r="W1363" s="3899"/>
      <c r="Y1363" s="1"/>
      <c r="Z1363" s="3529"/>
      <c r="AA1363" s="3531"/>
      <c r="AB1363" s="3899"/>
      <c r="AC1363" s="3890"/>
      <c r="AD1363" s="3890"/>
      <c r="AE1363" s="3890"/>
      <c r="AF1363" s="3890"/>
      <c r="AG1363" s="1"/>
      <c r="AH1363" s="1"/>
      <c r="AI1363" s="1"/>
      <c r="AJ1363" s="1"/>
    </row>
    <row r="1364" spans="1:36" s="3" customFormat="1">
      <c r="A1364" s="1"/>
      <c r="B1364" s="1"/>
      <c r="E1364" s="3527"/>
      <c r="F1364" s="1"/>
      <c r="G1364" s="1"/>
      <c r="H1364" s="1"/>
      <c r="I1364" s="1"/>
      <c r="J1364" s="1"/>
      <c r="K1364" s="1"/>
      <c r="L1364" s="3899"/>
      <c r="M1364" s="1"/>
      <c r="N1364" s="1"/>
      <c r="O1364" s="1"/>
      <c r="P1364" s="1"/>
      <c r="Q1364" s="1"/>
      <c r="R1364" s="3899"/>
      <c r="T1364" s="1"/>
      <c r="U1364" s="3529"/>
      <c r="V1364" s="3531"/>
      <c r="W1364" s="3899"/>
      <c r="Y1364" s="1"/>
      <c r="Z1364" s="3529"/>
      <c r="AA1364" s="3531"/>
      <c r="AB1364" s="3899"/>
      <c r="AC1364" s="3890"/>
      <c r="AD1364" s="3890"/>
      <c r="AE1364" s="3890"/>
      <c r="AF1364" s="3890"/>
      <c r="AG1364" s="1"/>
      <c r="AH1364" s="1"/>
      <c r="AI1364" s="1"/>
      <c r="AJ1364" s="1"/>
    </row>
    <row r="1365" spans="1:36" s="3" customFormat="1">
      <c r="A1365" s="1"/>
      <c r="B1365" s="1"/>
      <c r="E1365" s="3527"/>
      <c r="F1365" s="1"/>
      <c r="G1365" s="1"/>
      <c r="H1365" s="1"/>
      <c r="I1365" s="1"/>
      <c r="J1365" s="1"/>
      <c r="K1365" s="1"/>
      <c r="L1365" s="3899"/>
      <c r="M1365" s="1"/>
      <c r="N1365" s="1"/>
      <c r="O1365" s="1"/>
      <c r="P1365" s="1"/>
      <c r="Q1365" s="1"/>
      <c r="R1365" s="3899"/>
      <c r="T1365" s="1"/>
      <c r="U1365" s="3529"/>
      <c r="V1365" s="3531"/>
      <c r="W1365" s="3899"/>
      <c r="Y1365" s="1"/>
      <c r="Z1365" s="3529"/>
      <c r="AA1365" s="3531"/>
      <c r="AB1365" s="3899"/>
      <c r="AC1365" s="3890"/>
      <c r="AD1365" s="3890"/>
      <c r="AE1365" s="3890"/>
      <c r="AF1365" s="3890"/>
      <c r="AG1365" s="1"/>
      <c r="AH1365" s="1"/>
      <c r="AI1365" s="1"/>
      <c r="AJ1365" s="1"/>
    </row>
    <row r="1366" spans="1:36" s="3" customFormat="1">
      <c r="A1366" s="1"/>
      <c r="B1366" s="1"/>
      <c r="E1366" s="3527"/>
      <c r="F1366" s="1"/>
      <c r="G1366" s="1"/>
      <c r="H1366" s="1"/>
      <c r="I1366" s="1"/>
      <c r="J1366" s="1"/>
      <c r="K1366" s="1"/>
      <c r="L1366" s="3899"/>
      <c r="M1366" s="1"/>
      <c r="N1366" s="1"/>
      <c r="O1366" s="1"/>
      <c r="P1366" s="1"/>
      <c r="Q1366" s="1"/>
      <c r="R1366" s="3899"/>
      <c r="T1366" s="1"/>
      <c r="U1366" s="3529"/>
      <c r="V1366" s="3531"/>
      <c r="W1366" s="3899"/>
      <c r="Y1366" s="1"/>
      <c r="Z1366" s="3529"/>
      <c r="AA1366" s="3531"/>
      <c r="AB1366" s="3899"/>
      <c r="AC1366" s="3890"/>
      <c r="AD1366" s="3890"/>
      <c r="AE1366" s="3890"/>
      <c r="AF1366" s="3890"/>
      <c r="AG1366" s="1"/>
      <c r="AH1366" s="1"/>
      <c r="AI1366" s="1"/>
      <c r="AJ1366" s="1"/>
    </row>
    <row r="1367" spans="1:36" s="3" customFormat="1">
      <c r="A1367" s="1"/>
      <c r="B1367" s="1"/>
      <c r="E1367" s="3527"/>
      <c r="F1367" s="1"/>
      <c r="G1367" s="1"/>
      <c r="H1367" s="1"/>
      <c r="I1367" s="1"/>
      <c r="J1367" s="1"/>
      <c r="K1367" s="1"/>
      <c r="L1367" s="3899"/>
      <c r="M1367" s="1"/>
      <c r="N1367" s="1"/>
      <c r="O1367" s="1"/>
      <c r="P1367" s="1"/>
      <c r="Q1367" s="1"/>
      <c r="R1367" s="3899"/>
      <c r="T1367" s="1"/>
      <c r="U1367" s="3529"/>
      <c r="V1367" s="3531"/>
      <c r="W1367" s="3899"/>
      <c r="Y1367" s="1"/>
      <c r="Z1367" s="3529"/>
      <c r="AA1367" s="3531"/>
      <c r="AB1367" s="3899"/>
      <c r="AC1367" s="3890"/>
      <c r="AD1367" s="3890"/>
      <c r="AE1367" s="3890"/>
      <c r="AF1367" s="3890"/>
      <c r="AG1367" s="1"/>
      <c r="AH1367" s="1"/>
      <c r="AI1367" s="1"/>
      <c r="AJ1367" s="1"/>
    </row>
    <row r="1368" spans="1:36" s="3" customFormat="1">
      <c r="A1368" s="1"/>
      <c r="B1368" s="1"/>
      <c r="E1368" s="3527"/>
      <c r="F1368" s="1"/>
      <c r="G1368" s="1"/>
      <c r="H1368" s="1"/>
      <c r="I1368" s="1"/>
      <c r="J1368" s="1"/>
      <c r="K1368" s="1"/>
      <c r="L1368" s="3899"/>
      <c r="M1368" s="1"/>
      <c r="N1368" s="1"/>
      <c r="O1368" s="1"/>
      <c r="P1368" s="1"/>
      <c r="Q1368" s="1"/>
      <c r="R1368" s="3899"/>
      <c r="T1368" s="1"/>
      <c r="U1368" s="3529"/>
      <c r="V1368" s="3531"/>
      <c r="W1368" s="3899"/>
      <c r="Y1368" s="1"/>
      <c r="Z1368" s="3529"/>
      <c r="AA1368" s="3531"/>
      <c r="AB1368" s="3899"/>
      <c r="AC1368" s="3890"/>
      <c r="AD1368" s="3890"/>
      <c r="AE1368" s="3890"/>
      <c r="AF1368" s="3890"/>
      <c r="AG1368" s="1"/>
      <c r="AH1368" s="1"/>
      <c r="AI1368" s="1"/>
      <c r="AJ1368" s="1"/>
    </row>
    <row r="1369" spans="1:36" s="3" customFormat="1">
      <c r="A1369" s="1"/>
      <c r="B1369" s="1"/>
      <c r="E1369" s="3527"/>
      <c r="F1369" s="1"/>
      <c r="G1369" s="1"/>
      <c r="H1369" s="1"/>
      <c r="I1369" s="1"/>
      <c r="J1369" s="1"/>
      <c r="K1369" s="1"/>
      <c r="L1369" s="3899"/>
      <c r="M1369" s="1"/>
      <c r="N1369" s="1"/>
      <c r="O1369" s="1"/>
      <c r="P1369" s="1"/>
      <c r="Q1369" s="1"/>
      <c r="R1369" s="3899"/>
      <c r="T1369" s="1"/>
      <c r="U1369" s="3529"/>
      <c r="V1369" s="3531"/>
      <c r="W1369" s="3899"/>
      <c r="Y1369" s="1"/>
      <c r="Z1369" s="3529"/>
      <c r="AA1369" s="3531"/>
      <c r="AB1369" s="3899"/>
      <c r="AC1369" s="3890"/>
      <c r="AD1369" s="3890"/>
      <c r="AE1369" s="3890"/>
      <c r="AF1369" s="3890"/>
      <c r="AG1369" s="1"/>
      <c r="AH1369" s="1"/>
      <c r="AI1369" s="1"/>
      <c r="AJ1369" s="1"/>
    </row>
    <row r="1370" spans="1:36" s="3" customFormat="1">
      <c r="A1370" s="1"/>
      <c r="B1370" s="1"/>
      <c r="E1370" s="3527"/>
      <c r="F1370" s="1"/>
      <c r="G1370" s="1"/>
      <c r="H1370" s="1"/>
      <c r="I1370" s="1"/>
      <c r="J1370" s="1"/>
      <c r="K1370" s="1"/>
      <c r="L1370" s="3899"/>
      <c r="M1370" s="1"/>
      <c r="N1370" s="1"/>
      <c r="O1370" s="1"/>
      <c r="P1370" s="1"/>
      <c r="Q1370" s="1"/>
      <c r="R1370" s="3899"/>
      <c r="T1370" s="1"/>
      <c r="U1370" s="3529"/>
      <c r="V1370" s="3531"/>
      <c r="W1370" s="3899"/>
      <c r="Y1370" s="1"/>
      <c r="Z1370" s="3529"/>
      <c r="AA1370" s="3531"/>
      <c r="AB1370" s="3899"/>
      <c r="AC1370" s="3890"/>
      <c r="AD1370" s="3890"/>
      <c r="AE1370" s="3890"/>
      <c r="AF1370" s="3890"/>
      <c r="AG1370" s="1"/>
      <c r="AH1370" s="1"/>
      <c r="AI1370" s="1"/>
      <c r="AJ1370" s="1"/>
    </row>
    <row r="1371" spans="1:36" s="3" customFormat="1">
      <c r="A1371" s="1"/>
      <c r="B1371" s="1"/>
      <c r="E1371" s="3527"/>
      <c r="F1371" s="1"/>
      <c r="G1371" s="1"/>
      <c r="H1371" s="1"/>
      <c r="I1371" s="1"/>
      <c r="J1371" s="1"/>
      <c r="K1371" s="1"/>
      <c r="L1371" s="3899"/>
      <c r="M1371" s="1"/>
      <c r="N1371" s="1"/>
      <c r="O1371" s="1"/>
      <c r="P1371" s="1"/>
      <c r="Q1371" s="1"/>
      <c r="R1371" s="3899"/>
      <c r="T1371" s="1"/>
      <c r="U1371" s="3529"/>
      <c r="V1371" s="3531"/>
      <c r="W1371" s="3899"/>
      <c r="Y1371" s="1"/>
      <c r="Z1371" s="3529"/>
      <c r="AA1371" s="3531"/>
      <c r="AB1371" s="3899"/>
      <c r="AC1371" s="3890"/>
      <c r="AD1371" s="3890"/>
      <c r="AE1371" s="3890"/>
      <c r="AF1371" s="3890"/>
      <c r="AG1371" s="1"/>
      <c r="AH1371" s="1"/>
      <c r="AI1371" s="1"/>
      <c r="AJ1371" s="1"/>
    </row>
    <row r="1372" spans="1:36" s="3" customFormat="1">
      <c r="A1372" s="1"/>
      <c r="B1372" s="1"/>
      <c r="E1372" s="3527"/>
      <c r="F1372" s="1"/>
      <c r="G1372" s="1"/>
      <c r="H1372" s="1"/>
      <c r="I1372" s="1"/>
      <c r="J1372" s="1"/>
      <c r="K1372" s="1"/>
      <c r="L1372" s="3899"/>
      <c r="M1372" s="1"/>
      <c r="N1372" s="1"/>
      <c r="O1372" s="1"/>
      <c r="P1372" s="1"/>
      <c r="Q1372" s="1"/>
      <c r="R1372" s="3899"/>
      <c r="T1372" s="1"/>
      <c r="U1372" s="3529"/>
      <c r="V1372" s="3531"/>
      <c r="W1372" s="3899"/>
      <c r="Y1372" s="1"/>
      <c r="Z1372" s="3529"/>
      <c r="AA1372" s="3531"/>
      <c r="AB1372" s="3899"/>
      <c r="AC1372" s="3890"/>
      <c r="AD1372" s="3890"/>
      <c r="AE1372" s="3890"/>
      <c r="AF1372" s="3890"/>
      <c r="AG1372" s="1"/>
      <c r="AH1372" s="1"/>
      <c r="AI1372" s="1"/>
      <c r="AJ1372" s="1"/>
    </row>
    <row r="1373" spans="1:36" s="3" customFormat="1">
      <c r="A1373" s="1"/>
      <c r="B1373" s="1"/>
      <c r="E1373" s="3527"/>
      <c r="F1373" s="1"/>
      <c r="G1373" s="1"/>
      <c r="H1373" s="1"/>
      <c r="I1373" s="1"/>
      <c r="J1373" s="1"/>
      <c r="K1373" s="1"/>
      <c r="L1373" s="3899"/>
      <c r="M1373" s="1"/>
      <c r="N1373" s="1"/>
      <c r="O1373" s="1"/>
      <c r="P1373" s="1"/>
      <c r="Q1373" s="1"/>
      <c r="R1373" s="3899"/>
      <c r="T1373" s="1"/>
      <c r="U1373" s="3529"/>
      <c r="V1373" s="3531"/>
      <c r="W1373" s="3899"/>
      <c r="Y1373" s="1"/>
      <c r="Z1373" s="3529"/>
      <c r="AA1373" s="3531"/>
      <c r="AB1373" s="3899"/>
      <c r="AC1373" s="3890"/>
      <c r="AD1373" s="3890"/>
      <c r="AE1373" s="3890"/>
      <c r="AF1373" s="3890"/>
      <c r="AG1373" s="1"/>
      <c r="AH1373" s="1"/>
      <c r="AI1373" s="1"/>
      <c r="AJ1373" s="1"/>
    </row>
    <row r="1374" spans="1:36" s="3" customFormat="1">
      <c r="A1374" s="1"/>
      <c r="B1374" s="1"/>
      <c r="E1374" s="3527"/>
      <c r="F1374" s="1"/>
      <c r="G1374" s="1"/>
      <c r="H1374" s="1"/>
      <c r="I1374" s="1"/>
      <c r="J1374" s="1"/>
      <c r="K1374" s="1"/>
      <c r="L1374" s="3899"/>
      <c r="M1374" s="1"/>
      <c r="N1374" s="1"/>
      <c r="O1374" s="1"/>
      <c r="P1374" s="1"/>
      <c r="Q1374" s="1"/>
      <c r="R1374" s="3899"/>
      <c r="T1374" s="1"/>
      <c r="U1374" s="3529"/>
      <c r="V1374" s="3531"/>
      <c r="W1374" s="3899"/>
      <c r="Y1374" s="1"/>
      <c r="Z1374" s="3529"/>
      <c r="AA1374" s="3531"/>
      <c r="AB1374" s="3899"/>
      <c r="AC1374" s="3890"/>
      <c r="AD1374" s="3890"/>
      <c r="AE1374" s="3890"/>
      <c r="AF1374" s="3890"/>
      <c r="AG1374" s="1"/>
      <c r="AH1374" s="1"/>
      <c r="AI1374" s="1"/>
      <c r="AJ1374" s="1"/>
    </row>
    <row r="1375" spans="1:36" s="3" customFormat="1">
      <c r="A1375" s="1"/>
      <c r="B1375" s="1"/>
      <c r="E1375" s="3527"/>
      <c r="F1375" s="1"/>
      <c r="G1375" s="1"/>
      <c r="H1375" s="1"/>
      <c r="I1375" s="1"/>
      <c r="J1375" s="1"/>
      <c r="K1375" s="1"/>
      <c r="L1375" s="3899"/>
      <c r="M1375" s="1"/>
      <c r="N1375" s="1"/>
      <c r="O1375" s="1"/>
      <c r="P1375" s="1"/>
      <c r="Q1375" s="1"/>
      <c r="R1375" s="3899"/>
      <c r="T1375" s="1"/>
      <c r="U1375" s="3529"/>
      <c r="V1375" s="3531"/>
      <c r="W1375" s="3899"/>
      <c r="Y1375" s="1"/>
      <c r="Z1375" s="3529"/>
      <c r="AA1375" s="3531"/>
      <c r="AB1375" s="3899"/>
      <c r="AC1375" s="3890"/>
      <c r="AD1375" s="3890"/>
      <c r="AE1375" s="3890"/>
      <c r="AF1375" s="3890"/>
      <c r="AG1375" s="1"/>
      <c r="AH1375" s="1"/>
      <c r="AI1375" s="1"/>
      <c r="AJ1375" s="1"/>
    </row>
    <row r="1376" spans="1:36" s="3" customFormat="1">
      <c r="A1376" s="1"/>
      <c r="B1376" s="1"/>
      <c r="E1376" s="3527"/>
      <c r="F1376" s="1"/>
      <c r="G1376" s="1"/>
      <c r="H1376" s="1"/>
      <c r="I1376" s="1"/>
      <c r="J1376" s="1"/>
      <c r="K1376" s="1"/>
      <c r="L1376" s="3899"/>
      <c r="M1376" s="1"/>
      <c r="N1376" s="1"/>
      <c r="O1376" s="1"/>
      <c r="P1376" s="1"/>
      <c r="Q1376" s="1"/>
      <c r="R1376" s="3899"/>
      <c r="T1376" s="1"/>
      <c r="U1376" s="3529"/>
      <c r="V1376" s="3531"/>
      <c r="W1376" s="3899"/>
      <c r="Y1376" s="1"/>
      <c r="Z1376" s="3529"/>
      <c r="AA1376" s="3531"/>
      <c r="AB1376" s="3899"/>
      <c r="AC1376" s="3890"/>
      <c r="AD1376" s="3890"/>
      <c r="AE1376" s="3890"/>
      <c r="AF1376" s="3890"/>
      <c r="AG1376" s="1"/>
      <c r="AH1376" s="1"/>
      <c r="AI1376" s="1"/>
      <c r="AJ1376" s="1"/>
    </row>
    <row r="1377" spans="1:36" s="3" customFormat="1">
      <c r="A1377" s="1"/>
      <c r="B1377" s="1"/>
      <c r="E1377" s="3527"/>
      <c r="F1377" s="1"/>
      <c r="G1377" s="1"/>
      <c r="H1377" s="1"/>
      <c r="I1377" s="1"/>
      <c r="J1377" s="1"/>
      <c r="K1377" s="1"/>
      <c r="L1377" s="3899"/>
      <c r="M1377" s="1"/>
      <c r="N1377" s="1"/>
      <c r="O1377" s="1"/>
      <c r="P1377" s="1"/>
      <c r="Q1377" s="1"/>
      <c r="R1377" s="3899"/>
      <c r="T1377" s="1"/>
      <c r="U1377" s="3529"/>
      <c r="V1377" s="3531"/>
      <c r="W1377" s="3899"/>
      <c r="Y1377" s="1"/>
      <c r="Z1377" s="3529"/>
      <c r="AA1377" s="3531"/>
      <c r="AB1377" s="3899"/>
      <c r="AC1377" s="3890"/>
      <c r="AD1377" s="3890"/>
      <c r="AE1377" s="3890"/>
      <c r="AF1377" s="3890"/>
      <c r="AG1377" s="1"/>
      <c r="AH1377" s="1"/>
      <c r="AI1377" s="1"/>
      <c r="AJ1377" s="1"/>
    </row>
    <row r="1378" spans="1:36" s="3" customFormat="1">
      <c r="A1378" s="1"/>
      <c r="B1378" s="1"/>
      <c r="E1378" s="3527"/>
      <c r="F1378" s="1"/>
      <c r="G1378" s="1"/>
      <c r="H1378" s="1"/>
      <c r="I1378" s="1"/>
      <c r="J1378" s="1"/>
      <c r="K1378" s="1"/>
      <c r="L1378" s="3899"/>
      <c r="M1378" s="1"/>
      <c r="N1378" s="1"/>
      <c r="O1378" s="1"/>
      <c r="P1378" s="1"/>
      <c r="Q1378" s="1"/>
      <c r="R1378" s="3899"/>
      <c r="T1378" s="1"/>
      <c r="U1378" s="3529"/>
      <c r="V1378" s="3531"/>
      <c r="W1378" s="3899"/>
      <c r="Y1378" s="1"/>
      <c r="Z1378" s="3529"/>
      <c r="AA1378" s="3531"/>
      <c r="AB1378" s="3899"/>
      <c r="AC1378" s="3890"/>
      <c r="AD1378" s="3890"/>
      <c r="AE1378" s="3890"/>
      <c r="AF1378" s="3890"/>
      <c r="AG1378" s="1"/>
      <c r="AH1378" s="1"/>
      <c r="AI1378" s="1"/>
      <c r="AJ1378" s="1"/>
    </row>
    <row r="1379" spans="1:36" s="3" customFormat="1">
      <c r="A1379" s="1"/>
      <c r="B1379" s="1"/>
      <c r="E1379" s="3527"/>
      <c r="F1379" s="1"/>
      <c r="G1379" s="1"/>
      <c r="H1379" s="1"/>
      <c r="I1379" s="1"/>
      <c r="J1379" s="1"/>
      <c r="K1379" s="1"/>
      <c r="L1379" s="3899"/>
      <c r="M1379" s="1"/>
      <c r="N1379" s="1"/>
      <c r="O1379" s="1"/>
      <c r="P1379" s="1"/>
      <c r="Q1379" s="1"/>
      <c r="R1379" s="3899"/>
      <c r="T1379" s="1"/>
      <c r="U1379" s="3529"/>
      <c r="V1379" s="3531"/>
      <c r="W1379" s="3899"/>
      <c r="Y1379" s="1"/>
      <c r="Z1379" s="3529"/>
      <c r="AA1379" s="3531"/>
      <c r="AB1379" s="3899"/>
      <c r="AC1379" s="3890"/>
      <c r="AD1379" s="3890"/>
      <c r="AE1379" s="3890"/>
      <c r="AF1379" s="3890"/>
      <c r="AG1379" s="1"/>
      <c r="AH1379" s="1"/>
      <c r="AI1379" s="1"/>
      <c r="AJ1379" s="1"/>
    </row>
    <row r="1380" spans="1:36" s="3" customFormat="1">
      <c r="A1380" s="1"/>
      <c r="B1380" s="1"/>
      <c r="E1380" s="3527"/>
      <c r="F1380" s="1"/>
      <c r="G1380" s="1"/>
      <c r="H1380" s="1"/>
      <c r="I1380" s="1"/>
      <c r="J1380" s="1"/>
      <c r="K1380" s="1"/>
      <c r="L1380" s="3899"/>
      <c r="M1380" s="1"/>
      <c r="N1380" s="1"/>
      <c r="O1380" s="1"/>
      <c r="P1380" s="1"/>
      <c r="Q1380" s="1"/>
      <c r="R1380" s="3899"/>
      <c r="T1380" s="1"/>
      <c r="U1380" s="3529"/>
      <c r="V1380" s="3531"/>
      <c r="W1380" s="3899"/>
      <c r="Y1380" s="1"/>
      <c r="Z1380" s="3529"/>
      <c r="AA1380" s="3531"/>
      <c r="AB1380" s="3899"/>
      <c r="AC1380" s="3890"/>
      <c r="AD1380" s="3890"/>
      <c r="AE1380" s="3890"/>
      <c r="AF1380" s="3890"/>
      <c r="AG1380" s="1"/>
      <c r="AH1380" s="1"/>
      <c r="AI1380" s="1"/>
      <c r="AJ1380" s="1"/>
    </row>
    <row r="1381" spans="1:36" s="3" customFormat="1">
      <c r="A1381" s="1"/>
      <c r="B1381" s="1"/>
      <c r="E1381" s="3527"/>
      <c r="F1381" s="1"/>
      <c r="G1381" s="1"/>
      <c r="H1381" s="1"/>
      <c r="I1381" s="1"/>
      <c r="J1381" s="1"/>
      <c r="K1381" s="1"/>
      <c r="L1381" s="3899"/>
      <c r="M1381" s="1"/>
      <c r="N1381" s="1"/>
      <c r="O1381" s="1"/>
      <c r="P1381" s="1"/>
      <c r="Q1381" s="1"/>
      <c r="R1381" s="3899"/>
      <c r="T1381" s="1"/>
      <c r="U1381" s="3529"/>
      <c r="V1381" s="3531"/>
      <c r="W1381" s="3899"/>
      <c r="Y1381" s="1"/>
      <c r="Z1381" s="3529"/>
      <c r="AA1381" s="3531"/>
      <c r="AB1381" s="3899"/>
      <c r="AC1381" s="3890"/>
      <c r="AD1381" s="3890"/>
      <c r="AE1381" s="3890"/>
      <c r="AF1381" s="3890"/>
      <c r="AG1381" s="1"/>
      <c r="AH1381" s="1"/>
      <c r="AI1381" s="1"/>
      <c r="AJ1381" s="1"/>
    </row>
    <row r="1382" spans="1:36" s="3" customFormat="1">
      <c r="A1382" s="1"/>
      <c r="B1382" s="1"/>
      <c r="E1382" s="3527"/>
      <c r="F1382" s="1"/>
      <c r="G1382" s="1"/>
      <c r="H1382" s="1"/>
      <c r="I1382" s="1"/>
      <c r="J1382" s="1"/>
      <c r="K1382" s="1"/>
      <c r="L1382" s="3899"/>
      <c r="M1382" s="1"/>
      <c r="N1382" s="1"/>
      <c r="O1382" s="1"/>
      <c r="P1382" s="1"/>
      <c r="Q1382" s="1"/>
      <c r="R1382" s="3899"/>
      <c r="T1382" s="1"/>
      <c r="U1382" s="3529"/>
      <c r="V1382" s="3531"/>
      <c r="W1382" s="3899"/>
      <c r="Y1382" s="1"/>
      <c r="Z1382" s="3529"/>
      <c r="AA1382" s="3531"/>
      <c r="AB1382" s="3899"/>
      <c r="AC1382" s="3890"/>
      <c r="AD1382" s="3890"/>
      <c r="AE1382" s="3890"/>
      <c r="AF1382" s="3890"/>
      <c r="AG1382" s="1"/>
      <c r="AH1382" s="1"/>
      <c r="AI1382" s="1"/>
      <c r="AJ1382" s="1"/>
    </row>
    <row r="1383" spans="1:36" s="3" customFormat="1">
      <c r="A1383" s="1"/>
      <c r="B1383" s="1"/>
      <c r="E1383" s="3527"/>
      <c r="F1383" s="1"/>
      <c r="G1383" s="1"/>
      <c r="H1383" s="1"/>
      <c r="I1383" s="1"/>
      <c r="J1383" s="1"/>
      <c r="K1383" s="1"/>
      <c r="L1383" s="3899"/>
      <c r="M1383" s="1"/>
      <c r="N1383" s="1"/>
      <c r="O1383" s="1"/>
      <c r="P1383" s="1"/>
      <c r="Q1383" s="1"/>
      <c r="R1383" s="3899"/>
      <c r="T1383" s="1"/>
      <c r="U1383" s="3529"/>
      <c r="V1383" s="3531"/>
      <c r="W1383" s="3899"/>
      <c r="Y1383" s="1"/>
      <c r="Z1383" s="3529"/>
      <c r="AA1383" s="3531"/>
      <c r="AB1383" s="3899"/>
      <c r="AC1383" s="3890"/>
      <c r="AD1383" s="3890"/>
      <c r="AE1383" s="3890"/>
      <c r="AF1383" s="3890"/>
      <c r="AG1383" s="1"/>
      <c r="AH1383" s="1"/>
      <c r="AI1383" s="1"/>
      <c r="AJ1383" s="1"/>
    </row>
    <row r="1384" spans="1:36" s="3" customFormat="1">
      <c r="A1384" s="1"/>
      <c r="B1384" s="1"/>
      <c r="E1384" s="3527"/>
      <c r="F1384" s="1"/>
      <c r="G1384" s="1"/>
      <c r="H1384" s="1"/>
      <c r="I1384" s="1"/>
      <c r="J1384" s="1"/>
      <c r="K1384" s="1"/>
      <c r="L1384" s="3899"/>
      <c r="M1384" s="1"/>
      <c r="N1384" s="1"/>
      <c r="O1384" s="1"/>
      <c r="P1384" s="1"/>
      <c r="Q1384" s="1"/>
      <c r="R1384" s="3899"/>
      <c r="T1384" s="1"/>
      <c r="U1384" s="3529"/>
      <c r="V1384" s="3531"/>
      <c r="W1384" s="3899"/>
      <c r="Y1384" s="1"/>
      <c r="Z1384" s="3529"/>
      <c r="AA1384" s="3531"/>
      <c r="AB1384" s="3899"/>
      <c r="AC1384" s="3890"/>
      <c r="AD1384" s="3890"/>
      <c r="AE1384" s="3890"/>
      <c r="AF1384" s="3890"/>
      <c r="AG1384" s="1"/>
      <c r="AH1384" s="1"/>
      <c r="AI1384" s="1"/>
      <c r="AJ1384" s="1"/>
    </row>
    <row r="1385" spans="1:36" s="3" customFormat="1">
      <c r="A1385" s="1"/>
      <c r="B1385" s="1"/>
      <c r="E1385" s="3527"/>
      <c r="F1385" s="1"/>
      <c r="G1385" s="1"/>
      <c r="H1385" s="1"/>
      <c r="I1385" s="1"/>
      <c r="J1385" s="1"/>
      <c r="K1385" s="1"/>
      <c r="L1385" s="3899"/>
      <c r="M1385" s="1"/>
      <c r="N1385" s="1"/>
      <c r="O1385" s="1"/>
      <c r="P1385" s="1"/>
      <c r="Q1385" s="1"/>
      <c r="R1385" s="3899"/>
      <c r="T1385" s="1"/>
      <c r="U1385" s="3529"/>
      <c r="V1385" s="3531"/>
      <c r="W1385" s="3899"/>
      <c r="Y1385" s="1"/>
      <c r="Z1385" s="3529"/>
      <c r="AA1385" s="3531"/>
      <c r="AB1385" s="3899"/>
      <c r="AC1385" s="3890"/>
      <c r="AD1385" s="3890"/>
      <c r="AE1385" s="3890"/>
      <c r="AF1385" s="3890"/>
      <c r="AG1385" s="1"/>
      <c r="AH1385" s="1"/>
      <c r="AI1385" s="1"/>
      <c r="AJ1385" s="1"/>
    </row>
    <row r="1386" spans="1:36" s="3" customFormat="1">
      <c r="A1386" s="1"/>
      <c r="B1386" s="1"/>
      <c r="E1386" s="3527"/>
      <c r="F1386" s="1"/>
      <c r="G1386" s="1"/>
      <c r="H1386" s="1"/>
      <c r="I1386" s="1"/>
      <c r="J1386" s="1"/>
      <c r="K1386" s="1"/>
      <c r="L1386" s="3899"/>
      <c r="M1386" s="1"/>
      <c r="N1386" s="1"/>
      <c r="O1386" s="1"/>
      <c r="P1386" s="1"/>
      <c r="Q1386" s="1"/>
      <c r="R1386" s="3899"/>
      <c r="T1386" s="1"/>
      <c r="U1386" s="3529"/>
      <c r="V1386" s="3531"/>
      <c r="W1386" s="3899"/>
      <c r="Y1386" s="1"/>
      <c r="Z1386" s="3529"/>
      <c r="AA1386" s="3531"/>
      <c r="AB1386" s="3899"/>
      <c r="AC1386" s="3890"/>
      <c r="AD1386" s="3890"/>
      <c r="AE1386" s="3890"/>
      <c r="AF1386" s="3890"/>
      <c r="AG1386" s="1"/>
      <c r="AH1386" s="1"/>
      <c r="AI1386" s="1"/>
      <c r="AJ1386" s="1"/>
    </row>
    <row r="1387" spans="1:36" s="3" customFormat="1">
      <c r="A1387" s="1"/>
      <c r="B1387" s="1"/>
      <c r="E1387" s="3527"/>
      <c r="F1387" s="1"/>
      <c r="G1387" s="1"/>
      <c r="H1387" s="1"/>
      <c r="I1387" s="1"/>
      <c r="J1387" s="1"/>
      <c r="K1387" s="1"/>
      <c r="L1387" s="3899"/>
      <c r="M1387" s="1"/>
      <c r="N1387" s="1"/>
      <c r="O1387" s="1"/>
      <c r="P1387" s="1"/>
      <c r="Q1387" s="1"/>
      <c r="R1387" s="3899"/>
      <c r="T1387" s="1"/>
      <c r="U1387" s="3529"/>
      <c r="V1387" s="3531"/>
      <c r="W1387" s="3899"/>
      <c r="Y1387" s="1"/>
      <c r="Z1387" s="3529"/>
      <c r="AA1387" s="3531"/>
      <c r="AB1387" s="3899"/>
      <c r="AC1387" s="3890"/>
      <c r="AD1387" s="3890"/>
      <c r="AE1387" s="3890"/>
      <c r="AF1387" s="3890"/>
      <c r="AG1387" s="1"/>
      <c r="AH1387" s="1"/>
      <c r="AI1387" s="1"/>
      <c r="AJ1387" s="1"/>
    </row>
    <row r="1388" spans="1:36" s="3" customFormat="1">
      <c r="A1388" s="1"/>
      <c r="B1388" s="1"/>
      <c r="E1388" s="3527"/>
      <c r="F1388" s="1"/>
      <c r="G1388" s="1"/>
      <c r="H1388" s="1"/>
      <c r="I1388" s="1"/>
      <c r="J1388" s="1"/>
      <c r="K1388" s="1"/>
      <c r="L1388" s="3899"/>
      <c r="M1388" s="1"/>
      <c r="N1388" s="1"/>
      <c r="O1388" s="1"/>
      <c r="P1388" s="1"/>
      <c r="Q1388" s="1"/>
      <c r="R1388" s="3899"/>
      <c r="T1388" s="1"/>
      <c r="U1388" s="3529"/>
      <c r="V1388" s="3531"/>
      <c r="W1388" s="3899"/>
      <c r="Y1388" s="1"/>
      <c r="Z1388" s="3529"/>
      <c r="AA1388" s="3531"/>
      <c r="AB1388" s="3899"/>
      <c r="AC1388" s="3890"/>
      <c r="AD1388" s="3890"/>
      <c r="AE1388" s="3890"/>
      <c r="AF1388" s="3890"/>
      <c r="AG1388" s="1"/>
      <c r="AH1388" s="1"/>
      <c r="AI1388" s="1"/>
      <c r="AJ1388" s="1"/>
    </row>
    <row r="1389" spans="1:36" s="3" customFormat="1">
      <c r="A1389" s="1"/>
      <c r="B1389" s="1"/>
      <c r="E1389" s="3527"/>
      <c r="F1389" s="1"/>
      <c r="G1389" s="1"/>
      <c r="H1389" s="1"/>
      <c r="I1389" s="1"/>
      <c r="J1389" s="1"/>
      <c r="K1389" s="1"/>
      <c r="L1389" s="3899"/>
      <c r="M1389" s="1"/>
      <c r="N1389" s="1"/>
      <c r="O1389" s="1"/>
      <c r="P1389" s="1"/>
      <c r="Q1389" s="1"/>
      <c r="R1389" s="3899"/>
      <c r="T1389" s="1"/>
      <c r="U1389" s="3529"/>
      <c r="V1389" s="3531"/>
      <c r="W1389" s="3899"/>
      <c r="Y1389" s="1"/>
      <c r="Z1389" s="3529"/>
      <c r="AA1389" s="3531"/>
      <c r="AB1389" s="3899"/>
      <c r="AC1389" s="3890"/>
      <c r="AD1389" s="3890"/>
      <c r="AE1389" s="3890"/>
      <c r="AF1389" s="3890"/>
      <c r="AG1389" s="1"/>
      <c r="AH1389" s="1"/>
      <c r="AI1389" s="1"/>
      <c r="AJ1389" s="1"/>
    </row>
    <row r="1390" spans="1:36" s="3" customFormat="1">
      <c r="A1390" s="1"/>
      <c r="B1390" s="1"/>
      <c r="E1390" s="3527"/>
      <c r="F1390" s="1"/>
      <c r="G1390" s="1"/>
      <c r="H1390" s="1"/>
      <c r="I1390" s="1"/>
      <c r="J1390" s="1"/>
      <c r="K1390" s="1"/>
      <c r="L1390" s="3899"/>
      <c r="M1390" s="1"/>
      <c r="N1390" s="1"/>
      <c r="O1390" s="1"/>
      <c r="P1390" s="1"/>
      <c r="Q1390" s="1"/>
      <c r="R1390" s="3899"/>
      <c r="T1390" s="1"/>
      <c r="U1390" s="3529"/>
      <c r="V1390" s="3531"/>
      <c r="W1390" s="3899"/>
      <c r="Y1390" s="1"/>
      <c r="Z1390" s="3529"/>
      <c r="AA1390" s="3531"/>
      <c r="AB1390" s="3899"/>
      <c r="AC1390" s="3890"/>
      <c r="AD1390" s="3890"/>
      <c r="AE1390" s="3890"/>
      <c r="AF1390" s="3890"/>
      <c r="AG1390" s="1"/>
      <c r="AH1390" s="1"/>
      <c r="AI1390" s="1"/>
      <c r="AJ1390" s="1"/>
    </row>
    <row r="1391" spans="1:36" s="3" customFormat="1">
      <c r="A1391" s="1"/>
      <c r="B1391" s="1"/>
      <c r="E1391" s="3527"/>
      <c r="F1391" s="1"/>
      <c r="G1391" s="1"/>
      <c r="H1391" s="1"/>
      <c r="I1391" s="1"/>
      <c r="J1391" s="1"/>
      <c r="K1391" s="1"/>
      <c r="L1391" s="3899"/>
      <c r="M1391" s="1"/>
      <c r="N1391" s="1"/>
      <c r="O1391" s="1"/>
      <c r="P1391" s="1"/>
      <c r="Q1391" s="1"/>
      <c r="R1391" s="3899"/>
      <c r="T1391" s="1"/>
      <c r="U1391" s="3529"/>
      <c r="V1391" s="3531"/>
      <c r="W1391" s="3899"/>
      <c r="Y1391" s="1"/>
      <c r="Z1391" s="3529"/>
      <c r="AA1391" s="3531"/>
      <c r="AB1391" s="3899"/>
      <c r="AC1391" s="3890"/>
      <c r="AD1391" s="3890"/>
      <c r="AE1391" s="3890"/>
      <c r="AF1391" s="3890"/>
      <c r="AG1391" s="1"/>
      <c r="AH1391" s="1"/>
      <c r="AI1391" s="1"/>
      <c r="AJ1391" s="1"/>
    </row>
    <row r="1392" spans="1:36" s="3" customFormat="1">
      <c r="A1392" s="1"/>
      <c r="B1392" s="1"/>
      <c r="E1392" s="3527"/>
      <c r="F1392" s="1"/>
      <c r="G1392" s="1"/>
      <c r="H1392" s="1"/>
      <c r="I1392" s="1"/>
      <c r="J1392" s="1"/>
      <c r="K1392" s="1"/>
      <c r="L1392" s="3899"/>
      <c r="M1392" s="1"/>
      <c r="N1392" s="1"/>
      <c r="O1392" s="1"/>
      <c r="P1392" s="1"/>
      <c r="Q1392" s="1"/>
      <c r="R1392" s="3899"/>
      <c r="T1392" s="1"/>
      <c r="U1392" s="3529"/>
      <c r="V1392" s="3531"/>
      <c r="W1392" s="3899"/>
      <c r="Y1392" s="1"/>
      <c r="Z1392" s="3529"/>
      <c r="AA1392" s="3531"/>
      <c r="AB1392" s="3899"/>
      <c r="AC1392" s="3890"/>
      <c r="AD1392" s="3890"/>
      <c r="AE1392" s="3890"/>
      <c r="AF1392" s="3890"/>
      <c r="AG1392" s="1"/>
      <c r="AH1392" s="1"/>
      <c r="AI1392" s="1"/>
      <c r="AJ1392" s="1"/>
    </row>
    <row r="1393" spans="1:36" s="3" customFormat="1">
      <c r="A1393" s="1"/>
      <c r="B1393" s="1"/>
      <c r="E1393" s="3527"/>
      <c r="F1393" s="1"/>
      <c r="G1393" s="1"/>
      <c r="H1393" s="1"/>
      <c r="I1393" s="1"/>
      <c r="J1393" s="1"/>
      <c r="K1393" s="1"/>
      <c r="L1393" s="3899"/>
      <c r="M1393" s="1"/>
      <c r="N1393" s="1"/>
      <c r="O1393" s="1"/>
      <c r="P1393" s="1"/>
      <c r="Q1393" s="1"/>
      <c r="R1393" s="3899"/>
      <c r="T1393" s="1"/>
      <c r="U1393" s="3529"/>
      <c r="V1393" s="3531"/>
      <c r="W1393" s="3899"/>
      <c r="Y1393" s="1"/>
      <c r="Z1393" s="3529"/>
      <c r="AA1393" s="3531"/>
      <c r="AB1393" s="3899"/>
      <c r="AC1393" s="3890"/>
      <c r="AD1393" s="3890"/>
      <c r="AE1393" s="3890"/>
      <c r="AF1393" s="3890"/>
      <c r="AG1393" s="1"/>
      <c r="AH1393" s="1"/>
      <c r="AI1393" s="1"/>
      <c r="AJ1393" s="1"/>
    </row>
    <row r="1394" spans="1:36" s="3" customFormat="1">
      <c r="A1394" s="1"/>
      <c r="B1394" s="1"/>
      <c r="E1394" s="3527"/>
      <c r="F1394" s="1"/>
      <c r="G1394" s="1"/>
      <c r="H1394" s="1"/>
      <c r="I1394" s="1"/>
      <c r="J1394" s="1"/>
      <c r="K1394" s="1"/>
      <c r="L1394" s="3899"/>
      <c r="M1394" s="1"/>
      <c r="N1394" s="1"/>
      <c r="O1394" s="1"/>
      <c r="P1394" s="1"/>
      <c r="Q1394" s="1"/>
      <c r="R1394" s="3899"/>
      <c r="T1394" s="1"/>
      <c r="U1394" s="3529"/>
      <c r="V1394" s="3531"/>
      <c r="W1394" s="3899"/>
      <c r="Y1394" s="1"/>
      <c r="Z1394" s="3529"/>
      <c r="AA1394" s="3531"/>
      <c r="AB1394" s="3899"/>
      <c r="AC1394" s="3890"/>
      <c r="AD1394" s="3890"/>
      <c r="AE1394" s="3890"/>
      <c r="AF1394" s="3890"/>
      <c r="AG1394" s="1"/>
      <c r="AH1394" s="1"/>
      <c r="AI1394" s="1"/>
      <c r="AJ1394" s="1"/>
    </row>
    <row r="1395" spans="1:36" s="3" customFormat="1">
      <c r="A1395" s="1"/>
      <c r="B1395" s="1"/>
      <c r="E1395" s="3527"/>
      <c r="F1395" s="1"/>
      <c r="G1395" s="1"/>
      <c r="H1395" s="1"/>
      <c r="I1395" s="1"/>
      <c r="J1395" s="1"/>
      <c r="K1395" s="1"/>
      <c r="L1395" s="3899"/>
      <c r="M1395" s="1"/>
      <c r="N1395" s="1"/>
      <c r="O1395" s="1"/>
      <c r="P1395" s="1"/>
      <c r="Q1395" s="1"/>
      <c r="R1395" s="3899"/>
      <c r="T1395" s="1"/>
      <c r="U1395" s="3529"/>
      <c r="V1395" s="3531"/>
      <c r="W1395" s="3899"/>
      <c r="Y1395" s="1"/>
      <c r="Z1395" s="3529"/>
      <c r="AA1395" s="3531"/>
      <c r="AB1395" s="3899"/>
      <c r="AC1395" s="3890"/>
      <c r="AD1395" s="3890"/>
      <c r="AE1395" s="3890"/>
      <c r="AF1395" s="3890"/>
      <c r="AG1395" s="1"/>
      <c r="AH1395" s="1"/>
      <c r="AI1395" s="1"/>
      <c r="AJ1395" s="1"/>
    </row>
    <row r="1396" spans="1:36" s="3" customFormat="1">
      <c r="A1396" s="1"/>
      <c r="B1396" s="1"/>
      <c r="E1396" s="3527"/>
      <c r="F1396" s="1"/>
      <c r="G1396" s="1"/>
      <c r="H1396" s="1"/>
      <c r="I1396" s="1"/>
      <c r="J1396" s="1"/>
      <c r="K1396" s="1"/>
      <c r="L1396" s="3899"/>
      <c r="M1396" s="1"/>
      <c r="N1396" s="1"/>
      <c r="O1396" s="1"/>
      <c r="P1396" s="1"/>
      <c r="Q1396" s="1"/>
      <c r="R1396" s="3899"/>
      <c r="T1396" s="1"/>
      <c r="U1396" s="3529"/>
      <c r="V1396" s="3531"/>
      <c r="W1396" s="3899"/>
      <c r="Y1396" s="1"/>
      <c r="Z1396" s="3529"/>
      <c r="AA1396" s="3531"/>
      <c r="AB1396" s="3899"/>
      <c r="AC1396" s="3890"/>
      <c r="AD1396" s="3890"/>
      <c r="AE1396" s="3890"/>
      <c r="AF1396" s="3890"/>
      <c r="AG1396" s="1"/>
      <c r="AH1396" s="1"/>
      <c r="AI1396" s="1"/>
      <c r="AJ1396" s="1"/>
    </row>
    <row r="1397" spans="1:36" s="3" customFormat="1">
      <c r="A1397" s="1"/>
      <c r="B1397" s="1"/>
      <c r="E1397" s="3527"/>
      <c r="F1397" s="1"/>
      <c r="G1397" s="1"/>
      <c r="H1397" s="1"/>
      <c r="I1397" s="1"/>
      <c r="J1397" s="1"/>
      <c r="K1397" s="1"/>
      <c r="L1397" s="3899"/>
      <c r="M1397" s="1"/>
      <c r="N1397" s="1"/>
      <c r="O1397" s="1"/>
      <c r="P1397" s="1"/>
      <c r="Q1397" s="1"/>
      <c r="R1397" s="3899"/>
      <c r="T1397" s="1"/>
      <c r="U1397" s="3529"/>
      <c r="V1397" s="3531"/>
      <c r="W1397" s="3899"/>
      <c r="Y1397" s="1"/>
      <c r="Z1397" s="3529"/>
      <c r="AA1397" s="3531"/>
      <c r="AB1397" s="3899"/>
      <c r="AC1397" s="3890"/>
      <c r="AD1397" s="3890"/>
      <c r="AE1397" s="3890"/>
      <c r="AF1397" s="3890"/>
      <c r="AG1397" s="1"/>
      <c r="AH1397" s="1"/>
      <c r="AI1397" s="1"/>
      <c r="AJ1397" s="1"/>
    </row>
    <row r="1398" spans="1:36" s="3" customFormat="1">
      <c r="A1398" s="1"/>
      <c r="B1398" s="1"/>
      <c r="E1398" s="3527"/>
      <c r="F1398" s="1"/>
      <c r="G1398" s="1"/>
      <c r="H1398" s="1"/>
      <c r="I1398" s="1"/>
      <c r="J1398" s="1"/>
      <c r="K1398" s="1"/>
      <c r="L1398" s="3899"/>
      <c r="M1398" s="1"/>
      <c r="N1398" s="1"/>
      <c r="O1398" s="1"/>
      <c r="P1398" s="1"/>
      <c r="Q1398" s="1"/>
      <c r="R1398" s="3899"/>
      <c r="T1398" s="1"/>
      <c r="U1398" s="3529"/>
      <c r="V1398" s="3531"/>
      <c r="W1398" s="3899"/>
      <c r="Y1398" s="1"/>
      <c r="Z1398" s="3529"/>
      <c r="AA1398" s="3531"/>
      <c r="AB1398" s="3899"/>
      <c r="AC1398" s="3890"/>
      <c r="AD1398" s="3890"/>
      <c r="AE1398" s="3890"/>
      <c r="AF1398" s="3890"/>
      <c r="AG1398" s="1"/>
      <c r="AH1398" s="1"/>
      <c r="AI1398" s="1"/>
      <c r="AJ1398" s="1"/>
    </row>
    <row r="1399" spans="1:36" s="3" customFormat="1">
      <c r="A1399" s="1"/>
      <c r="B1399" s="1"/>
      <c r="E1399" s="3527"/>
      <c r="F1399" s="1"/>
      <c r="G1399" s="1"/>
      <c r="H1399" s="1"/>
      <c r="I1399" s="1"/>
      <c r="J1399" s="1"/>
      <c r="K1399" s="1"/>
      <c r="L1399" s="3899"/>
      <c r="M1399" s="1"/>
      <c r="N1399" s="1"/>
      <c r="O1399" s="1"/>
      <c r="P1399" s="1"/>
      <c r="Q1399" s="1"/>
      <c r="R1399" s="3899"/>
      <c r="T1399" s="1"/>
      <c r="U1399" s="3529"/>
      <c r="V1399" s="3531"/>
      <c r="W1399" s="3899"/>
      <c r="Y1399" s="1"/>
      <c r="Z1399" s="3529"/>
      <c r="AA1399" s="3531"/>
      <c r="AB1399" s="3899"/>
      <c r="AC1399" s="3890"/>
      <c r="AD1399" s="3890"/>
      <c r="AE1399" s="3890"/>
      <c r="AF1399" s="3890"/>
      <c r="AG1399" s="1"/>
      <c r="AH1399" s="1"/>
      <c r="AI1399" s="1"/>
      <c r="AJ1399" s="1"/>
    </row>
    <row r="1400" spans="1:36" s="3" customFormat="1">
      <c r="A1400" s="1"/>
      <c r="B1400" s="1"/>
      <c r="E1400" s="3527"/>
      <c r="F1400" s="1"/>
      <c r="G1400" s="1"/>
      <c r="H1400" s="1"/>
      <c r="I1400" s="1"/>
      <c r="J1400" s="1"/>
      <c r="K1400" s="1"/>
      <c r="L1400" s="3899"/>
      <c r="M1400" s="1"/>
      <c r="N1400" s="1"/>
      <c r="O1400" s="1"/>
      <c r="P1400" s="1"/>
      <c r="Q1400" s="1"/>
      <c r="R1400" s="3899"/>
      <c r="T1400" s="1"/>
      <c r="U1400" s="3529"/>
      <c r="V1400" s="3531"/>
      <c r="W1400" s="3899"/>
      <c r="Y1400" s="1"/>
      <c r="Z1400" s="3529"/>
      <c r="AA1400" s="3531"/>
      <c r="AB1400" s="3899"/>
      <c r="AC1400" s="3890"/>
      <c r="AD1400" s="3890"/>
      <c r="AE1400" s="3890"/>
      <c r="AF1400" s="3890"/>
      <c r="AG1400" s="1"/>
      <c r="AH1400" s="1"/>
      <c r="AI1400" s="1"/>
      <c r="AJ1400" s="1"/>
    </row>
    <row r="1401" spans="1:36" s="3" customFormat="1">
      <c r="A1401" s="1"/>
      <c r="B1401" s="1"/>
      <c r="E1401" s="3527"/>
      <c r="F1401" s="1"/>
      <c r="G1401" s="1"/>
      <c r="H1401" s="1"/>
      <c r="I1401" s="1"/>
      <c r="J1401" s="1"/>
      <c r="K1401" s="1"/>
      <c r="L1401" s="3899"/>
      <c r="M1401" s="1"/>
      <c r="N1401" s="1"/>
      <c r="O1401" s="1"/>
      <c r="P1401" s="1"/>
      <c r="Q1401" s="1"/>
      <c r="R1401" s="3899"/>
      <c r="T1401" s="1"/>
      <c r="U1401" s="3529"/>
      <c r="V1401" s="3531"/>
      <c r="W1401" s="3899"/>
      <c r="Y1401" s="1"/>
      <c r="Z1401" s="3529"/>
      <c r="AA1401" s="3531"/>
      <c r="AB1401" s="3899"/>
      <c r="AC1401" s="3890"/>
      <c r="AD1401" s="3890"/>
      <c r="AE1401" s="3890"/>
      <c r="AF1401" s="3890"/>
      <c r="AG1401" s="1"/>
      <c r="AH1401" s="1"/>
      <c r="AI1401" s="1"/>
      <c r="AJ1401" s="1"/>
    </row>
    <row r="1402" spans="1:36" s="3" customFormat="1">
      <c r="A1402" s="1"/>
      <c r="B1402" s="1"/>
      <c r="E1402" s="3527"/>
      <c r="F1402" s="1"/>
      <c r="G1402" s="1"/>
      <c r="H1402" s="1"/>
      <c r="I1402" s="1"/>
      <c r="J1402" s="1"/>
      <c r="K1402" s="1"/>
      <c r="L1402" s="3899"/>
      <c r="M1402" s="1"/>
      <c r="N1402" s="1"/>
      <c r="O1402" s="1"/>
      <c r="P1402" s="1"/>
      <c r="Q1402" s="1"/>
      <c r="R1402" s="3899"/>
      <c r="T1402" s="1"/>
      <c r="U1402" s="3529"/>
      <c r="V1402" s="3531"/>
      <c r="W1402" s="3899"/>
      <c r="Y1402" s="1"/>
      <c r="Z1402" s="3529"/>
      <c r="AA1402" s="3531"/>
      <c r="AB1402" s="3899"/>
      <c r="AC1402" s="3890"/>
      <c r="AD1402" s="3890"/>
      <c r="AE1402" s="3890"/>
      <c r="AF1402" s="3890"/>
      <c r="AG1402" s="1"/>
      <c r="AH1402" s="1"/>
      <c r="AI1402" s="1"/>
      <c r="AJ1402" s="1"/>
    </row>
    <row r="1403" spans="1:36" s="3" customFormat="1">
      <c r="A1403" s="1"/>
      <c r="B1403" s="1"/>
      <c r="E1403" s="3527"/>
      <c r="F1403" s="1"/>
      <c r="G1403" s="1"/>
      <c r="H1403" s="1"/>
      <c r="I1403" s="1"/>
      <c r="J1403" s="1"/>
      <c r="K1403" s="1"/>
      <c r="L1403" s="3899"/>
      <c r="M1403" s="1"/>
      <c r="N1403" s="1"/>
      <c r="O1403" s="1"/>
      <c r="P1403" s="1"/>
      <c r="Q1403" s="1"/>
      <c r="R1403" s="3899"/>
      <c r="T1403" s="1"/>
      <c r="U1403" s="3529"/>
      <c r="V1403" s="3531"/>
      <c r="W1403" s="3899"/>
      <c r="Y1403" s="1"/>
      <c r="Z1403" s="3529"/>
      <c r="AA1403" s="3531"/>
      <c r="AB1403" s="3899"/>
      <c r="AC1403" s="3890"/>
      <c r="AD1403" s="3890"/>
      <c r="AE1403" s="3890"/>
      <c r="AF1403" s="3890"/>
      <c r="AG1403" s="1"/>
      <c r="AH1403" s="1"/>
      <c r="AI1403" s="1"/>
      <c r="AJ1403" s="1"/>
    </row>
    <row r="1404" spans="1:36" s="3" customFormat="1">
      <c r="A1404" s="1"/>
      <c r="B1404" s="1"/>
      <c r="E1404" s="3527"/>
      <c r="F1404" s="1"/>
      <c r="G1404" s="1"/>
      <c r="H1404" s="1"/>
      <c r="I1404" s="1"/>
      <c r="J1404" s="1"/>
      <c r="K1404" s="1"/>
      <c r="L1404" s="3899"/>
      <c r="M1404" s="1"/>
      <c r="N1404" s="1"/>
      <c r="O1404" s="1"/>
      <c r="P1404" s="1"/>
      <c r="Q1404" s="1"/>
      <c r="R1404" s="3899"/>
      <c r="T1404" s="1"/>
      <c r="U1404" s="3529"/>
      <c r="V1404" s="3531"/>
      <c r="W1404" s="3899"/>
      <c r="Y1404" s="1"/>
      <c r="Z1404" s="3529"/>
      <c r="AA1404" s="3531"/>
      <c r="AB1404" s="3899"/>
      <c r="AC1404" s="3890"/>
      <c r="AD1404" s="3890"/>
      <c r="AE1404" s="3890"/>
      <c r="AF1404" s="3890"/>
      <c r="AG1404" s="1"/>
      <c r="AH1404" s="1"/>
      <c r="AI1404" s="1"/>
      <c r="AJ1404" s="1"/>
    </row>
    <row r="1405" spans="1:36" s="3" customFormat="1">
      <c r="A1405" s="1"/>
      <c r="B1405" s="1"/>
      <c r="E1405" s="3527"/>
      <c r="F1405" s="1"/>
      <c r="G1405" s="1"/>
      <c r="H1405" s="1"/>
      <c r="I1405" s="1"/>
      <c r="J1405" s="1"/>
      <c r="K1405" s="1"/>
      <c r="L1405" s="3899"/>
      <c r="M1405" s="1"/>
      <c r="N1405" s="1"/>
      <c r="O1405" s="1"/>
      <c r="P1405" s="1"/>
      <c r="Q1405" s="1"/>
      <c r="R1405" s="3899"/>
      <c r="T1405" s="1"/>
      <c r="U1405" s="3529"/>
      <c r="V1405" s="3531"/>
      <c r="W1405" s="3899"/>
      <c r="Y1405" s="1"/>
      <c r="Z1405" s="3529"/>
      <c r="AA1405" s="3531"/>
      <c r="AB1405" s="3899"/>
      <c r="AC1405" s="3890"/>
      <c r="AD1405" s="3890"/>
      <c r="AE1405" s="3890"/>
      <c r="AF1405" s="3890"/>
      <c r="AG1405" s="1"/>
      <c r="AH1405" s="1"/>
      <c r="AI1405" s="1"/>
      <c r="AJ1405" s="1"/>
    </row>
    <row r="1406" spans="1:36" s="3" customFormat="1">
      <c r="A1406" s="1"/>
      <c r="B1406" s="1"/>
      <c r="E1406" s="3527"/>
      <c r="F1406" s="1"/>
      <c r="G1406" s="1"/>
      <c r="H1406" s="1"/>
      <c r="I1406" s="1"/>
      <c r="J1406" s="1"/>
      <c r="K1406" s="1"/>
      <c r="L1406" s="3899"/>
      <c r="M1406" s="1"/>
      <c r="N1406" s="1"/>
      <c r="O1406" s="1"/>
      <c r="P1406" s="1"/>
      <c r="Q1406" s="1"/>
      <c r="R1406" s="3899"/>
      <c r="T1406" s="1"/>
      <c r="U1406" s="3529"/>
      <c r="V1406" s="3531"/>
      <c r="W1406" s="3899"/>
      <c r="Y1406" s="1"/>
      <c r="Z1406" s="3529"/>
      <c r="AA1406" s="3531"/>
      <c r="AB1406" s="3899"/>
      <c r="AC1406" s="3890"/>
      <c r="AD1406" s="3890"/>
      <c r="AE1406" s="3890"/>
      <c r="AF1406" s="3890"/>
      <c r="AG1406" s="1"/>
      <c r="AH1406" s="1"/>
      <c r="AI1406" s="1"/>
      <c r="AJ1406" s="1"/>
    </row>
    <row r="1407" spans="1:36" s="3" customFormat="1">
      <c r="A1407" s="1"/>
      <c r="B1407" s="1"/>
      <c r="E1407" s="3527"/>
      <c r="F1407" s="1"/>
      <c r="G1407" s="1"/>
      <c r="H1407" s="1"/>
      <c r="I1407" s="1"/>
      <c r="J1407" s="1"/>
      <c r="K1407" s="1"/>
      <c r="L1407" s="3899"/>
      <c r="M1407" s="1"/>
      <c r="N1407" s="1"/>
      <c r="O1407" s="1"/>
      <c r="P1407" s="1"/>
      <c r="Q1407" s="1"/>
      <c r="R1407" s="3899"/>
      <c r="T1407" s="1"/>
      <c r="U1407" s="3529"/>
      <c r="V1407" s="3531"/>
      <c r="W1407" s="3899"/>
      <c r="Y1407" s="1"/>
      <c r="Z1407" s="3529"/>
      <c r="AA1407" s="3531"/>
      <c r="AB1407" s="3899"/>
      <c r="AC1407" s="3890"/>
      <c r="AD1407" s="3890"/>
      <c r="AE1407" s="3890"/>
      <c r="AF1407" s="3890"/>
      <c r="AG1407" s="1"/>
      <c r="AH1407" s="1"/>
      <c r="AI1407" s="1"/>
      <c r="AJ1407" s="1"/>
    </row>
    <row r="1408" spans="1:36" s="3" customFormat="1">
      <c r="A1408" s="1"/>
      <c r="B1408" s="1"/>
      <c r="E1408" s="3527"/>
      <c r="F1408" s="1"/>
      <c r="G1408" s="1"/>
      <c r="H1408" s="1"/>
      <c r="I1408" s="1"/>
      <c r="J1408" s="1"/>
      <c r="K1408" s="1"/>
      <c r="L1408" s="3899"/>
      <c r="M1408" s="1"/>
      <c r="N1408" s="1"/>
      <c r="O1408" s="1"/>
      <c r="P1408" s="1"/>
      <c r="Q1408" s="1"/>
      <c r="R1408" s="3899"/>
      <c r="T1408" s="1"/>
      <c r="U1408" s="3529"/>
      <c r="V1408" s="3531"/>
      <c r="W1408" s="3899"/>
      <c r="Y1408" s="1"/>
      <c r="Z1408" s="3529"/>
      <c r="AA1408" s="3531"/>
      <c r="AB1408" s="3899"/>
      <c r="AC1408" s="3890"/>
      <c r="AD1408" s="3890"/>
      <c r="AE1408" s="3890"/>
      <c r="AF1408" s="3890"/>
      <c r="AG1408" s="1"/>
      <c r="AH1408" s="1"/>
      <c r="AI1408" s="1"/>
      <c r="AJ1408" s="1"/>
    </row>
    <row r="1409" spans="1:36" s="3" customFormat="1">
      <c r="A1409" s="1"/>
      <c r="B1409" s="1"/>
      <c r="E1409" s="3527"/>
      <c r="F1409" s="1"/>
      <c r="G1409" s="1"/>
      <c r="H1409" s="1"/>
      <c r="I1409" s="1"/>
      <c r="J1409" s="1"/>
      <c r="K1409" s="1"/>
      <c r="L1409" s="3899"/>
      <c r="M1409" s="1"/>
      <c r="N1409" s="1"/>
      <c r="O1409" s="1"/>
      <c r="P1409" s="1"/>
      <c r="Q1409" s="1"/>
      <c r="R1409" s="3899"/>
      <c r="T1409" s="1"/>
      <c r="U1409" s="3529"/>
      <c r="V1409" s="3531"/>
      <c r="W1409" s="3899"/>
      <c r="Y1409" s="1"/>
      <c r="Z1409" s="3529"/>
      <c r="AA1409" s="3531"/>
      <c r="AB1409" s="3899"/>
      <c r="AC1409" s="3890"/>
      <c r="AD1409" s="3890"/>
      <c r="AE1409" s="3890"/>
      <c r="AF1409" s="3890"/>
      <c r="AG1409" s="1"/>
      <c r="AH1409" s="1"/>
      <c r="AI1409" s="1"/>
      <c r="AJ1409" s="1"/>
    </row>
    <row r="1410" spans="1:36" s="3" customFormat="1">
      <c r="A1410" s="1"/>
      <c r="B1410" s="1"/>
      <c r="E1410" s="3527"/>
      <c r="F1410" s="1"/>
      <c r="G1410" s="1"/>
      <c r="H1410" s="1"/>
      <c r="I1410" s="1"/>
      <c r="J1410" s="1"/>
      <c r="K1410" s="1"/>
      <c r="L1410" s="3899"/>
      <c r="M1410" s="1"/>
      <c r="N1410" s="1"/>
      <c r="O1410" s="1"/>
      <c r="P1410" s="1"/>
      <c r="Q1410" s="1"/>
      <c r="R1410" s="3899"/>
      <c r="T1410" s="1"/>
      <c r="U1410" s="3529"/>
      <c r="V1410" s="3531"/>
      <c r="W1410" s="3899"/>
      <c r="Y1410" s="1"/>
      <c r="Z1410" s="3529"/>
      <c r="AA1410" s="3531"/>
      <c r="AB1410" s="3899"/>
      <c r="AC1410" s="3890"/>
      <c r="AD1410" s="3890"/>
      <c r="AE1410" s="3890"/>
      <c r="AF1410" s="3890"/>
      <c r="AG1410" s="1"/>
      <c r="AH1410" s="1"/>
      <c r="AI1410" s="1"/>
      <c r="AJ1410" s="1"/>
    </row>
    <row r="1411" spans="1:36" s="3" customFormat="1">
      <c r="A1411" s="1"/>
      <c r="B1411" s="1"/>
      <c r="E1411" s="3527"/>
      <c r="F1411" s="1"/>
      <c r="G1411" s="1"/>
      <c r="H1411" s="1"/>
      <c r="I1411" s="1"/>
      <c r="J1411" s="1"/>
      <c r="K1411" s="1"/>
      <c r="L1411" s="3899"/>
      <c r="M1411" s="1"/>
      <c r="N1411" s="1"/>
      <c r="O1411" s="1"/>
      <c r="P1411" s="1"/>
      <c r="Q1411" s="1"/>
      <c r="R1411" s="3899"/>
      <c r="T1411" s="1"/>
      <c r="U1411" s="3529"/>
      <c r="V1411" s="3531"/>
      <c r="W1411" s="3899"/>
      <c r="Y1411" s="1"/>
      <c r="Z1411" s="3529"/>
      <c r="AA1411" s="3531"/>
      <c r="AB1411" s="3899"/>
      <c r="AC1411" s="3890"/>
      <c r="AD1411" s="3890"/>
      <c r="AE1411" s="3890"/>
      <c r="AF1411" s="3890"/>
      <c r="AG1411" s="1"/>
      <c r="AH1411" s="1"/>
      <c r="AI1411" s="1"/>
      <c r="AJ1411" s="1"/>
    </row>
    <row r="1412" spans="1:36" s="3" customFormat="1">
      <c r="A1412" s="1"/>
      <c r="B1412" s="1"/>
      <c r="E1412" s="3527"/>
      <c r="F1412" s="1"/>
      <c r="G1412" s="1"/>
      <c r="H1412" s="1"/>
      <c r="I1412" s="1"/>
      <c r="J1412" s="1"/>
      <c r="K1412" s="1"/>
      <c r="L1412" s="3899"/>
      <c r="M1412" s="1"/>
      <c r="N1412" s="1"/>
      <c r="O1412" s="1"/>
      <c r="P1412" s="1"/>
      <c r="Q1412" s="1"/>
      <c r="R1412" s="3899"/>
      <c r="T1412" s="1"/>
      <c r="U1412" s="3529"/>
      <c r="V1412" s="3531"/>
      <c r="W1412" s="3899"/>
      <c r="Y1412" s="1"/>
      <c r="Z1412" s="3529"/>
      <c r="AA1412" s="3531"/>
      <c r="AB1412" s="3899"/>
      <c r="AC1412" s="3890"/>
      <c r="AD1412" s="3890"/>
      <c r="AE1412" s="3890"/>
      <c r="AF1412" s="3890"/>
      <c r="AG1412" s="1"/>
      <c r="AH1412" s="1"/>
      <c r="AI1412" s="1"/>
      <c r="AJ1412" s="1"/>
    </row>
    <row r="1413" spans="1:36" s="3" customFormat="1">
      <c r="A1413" s="1"/>
      <c r="B1413" s="1"/>
      <c r="E1413" s="3527"/>
      <c r="F1413" s="1"/>
      <c r="G1413" s="1"/>
      <c r="H1413" s="1"/>
      <c r="I1413" s="1"/>
      <c r="J1413" s="1"/>
      <c r="K1413" s="1"/>
      <c r="L1413" s="3899"/>
      <c r="M1413" s="1"/>
      <c r="N1413" s="1"/>
      <c r="O1413" s="1"/>
      <c r="P1413" s="1"/>
      <c r="Q1413" s="1"/>
      <c r="R1413" s="3899"/>
      <c r="T1413" s="1"/>
      <c r="U1413" s="3529"/>
      <c r="V1413" s="3531"/>
      <c r="W1413" s="3899"/>
      <c r="Y1413" s="1"/>
      <c r="Z1413" s="3529"/>
      <c r="AA1413" s="3531"/>
      <c r="AB1413" s="3899"/>
      <c r="AC1413" s="3890"/>
      <c r="AD1413" s="3890"/>
      <c r="AE1413" s="3890"/>
      <c r="AF1413" s="3890"/>
      <c r="AG1413" s="1"/>
      <c r="AH1413" s="1"/>
      <c r="AI1413" s="1"/>
      <c r="AJ1413" s="1"/>
    </row>
    <row r="1414" spans="1:36" s="3" customFormat="1">
      <c r="A1414" s="1"/>
      <c r="B1414" s="1"/>
      <c r="E1414" s="3527"/>
      <c r="F1414" s="1"/>
      <c r="G1414" s="1"/>
      <c r="H1414" s="1"/>
      <c r="I1414" s="1"/>
      <c r="J1414" s="1"/>
      <c r="K1414" s="1"/>
      <c r="L1414" s="3899"/>
      <c r="M1414" s="1"/>
      <c r="N1414" s="1"/>
      <c r="O1414" s="1"/>
      <c r="P1414" s="1"/>
      <c r="Q1414" s="1"/>
      <c r="R1414" s="3899"/>
      <c r="T1414" s="1"/>
      <c r="U1414" s="3529"/>
      <c r="V1414" s="3531"/>
      <c r="W1414" s="3899"/>
      <c r="Y1414" s="1"/>
      <c r="Z1414" s="3529"/>
      <c r="AA1414" s="3531"/>
      <c r="AB1414" s="3899"/>
      <c r="AC1414" s="3890"/>
      <c r="AD1414" s="3890"/>
      <c r="AE1414" s="3890"/>
      <c r="AF1414" s="3890"/>
      <c r="AG1414" s="1"/>
      <c r="AH1414" s="1"/>
      <c r="AI1414" s="1"/>
      <c r="AJ1414" s="1"/>
    </row>
    <row r="1415" spans="1:36" s="3" customFormat="1">
      <c r="A1415" s="1"/>
      <c r="B1415" s="1"/>
      <c r="E1415" s="3527"/>
      <c r="F1415" s="1"/>
      <c r="G1415" s="1"/>
      <c r="H1415" s="1"/>
      <c r="I1415" s="1"/>
      <c r="J1415" s="1"/>
      <c r="K1415" s="1"/>
      <c r="L1415" s="3899"/>
      <c r="M1415" s="1"/>
      <c r="N1415" s="1"/>
      <c r="O1415" s="1"/>
      <c r="P1415" s="1"/>
      <c r="Q1415" s="1"/>
      <c r="R1415" s="3899"/>
      <c r="T1415" s="1"/>
      <c r="U1415" s="3529"/>
      <c r="V1415" s="3531"/>
      <c r="W1415" s="3899"/>
      <c r="Y1415" s="1"/>
      <c r="Z1415" s="3529"/>
      <c r="AA1415" s="3531"/>
      <c r="AB1415" s="3899"/>
      <c r="AC1415" s="3890"/>
      <c r="AD1415" s="3890"/>
      <c r="AE1415" s="3890"/>
      <c r="AF1415" s="3890"/>
      <c r="AG1415" s="1"/>
      <c r="AH1415" s="1"/>
      <c r="AI1415" s="1"/>
      <c r="AJ1415" s="1"/>
    </row>
    <row r="1416" spans="1:36" s="3" customFormat="1">
      <c r="A1416" s="1"/>
      <c r="B1416" s="1"/>
      <c r="E1416" s="3527"/>
      <c r="F1416" s="1"/>
      <c r="G1416" s="1"/>
      <c r="H1416" s="1"/>
      <c r="I1416" s="1"/>
      <c r="J1416" s="1"/>
      <c r="K1416" s="1"/>
      <c r="L1416" s="3899"/>
      <c r="M1416" s="1"/>
      <c r="N1416" s="1"/>
      <c r="O1416" s="1"/>
      <c r="P1416" s="1"/>
      <c r="Q1416" s="1"/>
      <c r="R1416" s="3899"/>
      <c r="T1416" s="1"/>
      <c r="U1416" s="3529"/>
      <c r="V1416" s="3531"/>
      <c r="W1416" s="3899"/>
      <c r="Y1416" s="1"/>
      <c r="Z1416" s="3529"/>
      <c r="AA1416" s="3531"/>
      <c r="AB1416" s="3899"/>
      <c r="AC1416" s="3890"/>
      <c r="AD1416" s="3890"/>
      <c r="AE1416" s="3890"/>
      <c r="AF1416" s="3890"/>
      <c r="AG1416" s="1"/>
      <c r="AH1416" s="1"/>
      <c r="AI1416" s="1"/>
      <c r="AJ1416" s="1"/>
    </row>
    <row r="1417" spans="1:36" s="3" customFormat="1">
      <c r="A1417" s="1"/>
      <c r="B1417" s="1"/>
      <c r="E1417" s="3527"/>
      <c r="F1417" s="1"/>
      <c r="G1417" s="1"/>
      <c r="H1417" s="1"/>
      <c r="I1417" s="1"/>
      <c r="J1417" s="1"/>
      <c r="K1417" s="1"/>
      <c r="L1417" s="3899"/>
      <c r="M1417" s="1"/>
      <c r="N1417" s="1"/>
      <c r="O1417" s="1"/>
      <c r="P1417" s="1"/>
      <c r="Q1417" s="1"/>
      <c r="R1417" s="3899"/>
      <c r="T1417" s="1"/>
      <c r="U1417" s="3529"/>
      <c r="V1417" s="3531"/>
      <c r="W1417" s="3899"/>
      <c r="Y1417" s="1"/>
      <c r="Z1417" s="3529"/>
      <c r="AA1417" s="3531"/>
      <c r="AB1417" s="3899"/>
      <c r="AC1417" s="3890"/>
      <c r="AD1417" s="3890"/>
      <c r="AE1417" s="3890"/>
      <c r="AF1417" s="3890"/>
      <c r="AG1417" s="1"/>
      <c r="AH1417" s="1"/>
      <c r="AI1417" s="1"/>
      <c r="AJ1417" s="1"/>
    </row>
    <row r="1418" spans="1:36" s="3" customFormat="1">
      <c r="A1418" s="1"/>
      <c r="B1418" s="1"/>
      <c r="E1418" s="3527"/>
      <c r="F1418" s="1"/>
      <c r="G1418" s="1"/>
      <c r="H1418" s="1"/>
      <c r="I1418" s="1"/>
      <c r="J1418" s="1"/>
      <c r="K1418" s="1"/>
      <c r="L1418" s="3899"/>
      <c r="M1418" s="1"/>
      <c r="N1418" s="1"/>
      <c r="O1418" s="1"/>
      <c r="P1418" s="1"/>
      <c r="Q1418" s="1"/>
      <c r="R1418" s="3899"/>
      <c r="T1418" s="1"/>
      <c r="U1418" s="3529"/>
      <c r="V1418" s="3531"/>
      <c r="W1418" s="3899"/>
      <c r="Y1418" s="1"/>
      <c r="Z1418" s="3529"/>
      <c r="AA1418" s="3531"/>
      <c r="AB1418" s="3899"/>
      <c r="AC1418" s="3890"/>
      <c r="AD1418" s="3890"/>
      <c r="AE1418" s="3890"/>
      <c r="AF1418" s="3890"/>
      <c r="AG1418" s="1"/>
      <c r="AH1418" s="1"/>
      <c r="AI1418" s="1"/>
      <c r="AJ1418" s="1"/>
    </row>
    <row r="1419" spans="1:36" s="3" customFormat="1">
      <c r="A1419" s="1"/>
      <c r="B1419" s="1"/>
      <c r="E1419" s="3527"/>
      <c r="F1419" s="1"/>
      <c r="G1419" s="1"/>
      <c r="H1419" s="1"/>
      <c r="I1419" s="1"/>
      <c r="J1419" s="1"/>
      <c r="K1419" s="1"/>
      <c r="L1419" s="3899"/>
      <c r="M1419" s="1"/>
      <c r="N1419" s="1"/>
      <c r="O1419" s="1"/>
      <c r="P1419" s="1"/>
      <c r="Q1419" s="1"/>
      <c r="R1419" s="3899"/>
      <c r="T1419" s="1"/>
      <c r="U1419" s="3529"/>
      <c r="V1419" s="3531"/>
      <c r="W1419" s="3899"/>
      <c r="Y1419" s="1"/>
      <c r="Z1419" s="3529"/>
      <c r="AA1419" s="3531"/>
      <c r="AB1419" s="3899"/>
      <c r="AC1419" s="3890"/>
      <c r="AD1419" s="3890"/>
      <c r="AE1419" s="3890"/>
      <c r="AF1419" s="3890"/>
      <c r="AG1419" s="1"/>
      <c r="AH1419" s="1"/>
      <c r="AI1419" s="1"/>
      <c r="AJ1419" s="1"/>
    </row>
    <row r="1420" spans="1:36" s="3" customFormat="1">
      <c r="A1420" s="1"/>
      <c r="B1420" s="1"/>
      <c r="E1420" s="3527"/>
      <c r="F1420" s="1"/>
      <c r="G1420" s="1"/>
      <c r="H1420" s="1"/>
      <c r="I1420" s="1"/>
      <c r="J1420" s="1"/>
      <c r="K1420" s="1"/>
      <c r="L1420" s="3899"/>
      <c r="M1420" s="1"/>
      <c r="N1420" s="1"/>
      <c r="O1420" s="1"/>
      <c r="P1420" s="1"/>
      <c r="Q1420" s="1"/>
      <c r="R1420" s="3899"/>
      <c r="T1420" s="1"/>
      <c r="U1420" s="3529"/>
      <c r="V1420" s="3531"/>
      <c r="W1420" s="3899"/>
      <c r="Y1420" s="1"/>
      <c r="Z1420" s="3529"/>
      <c r="AA1420" s="3531"/>
      <c r="AB1420" s="3899"/>
      <c r="AC1420" s="3890"/>
      <c r="AD1420" s="3890"/>
      <c r="AE1420" s="3890"/>
      <c r="AF1420" s="3890"/>
      <c r="AG1420" s="1"/>
      <c r="AH1420" s="1"/>
      <c r="AI1420" s="1"/>
      <c r="AJ1420" s="1"/>
    </row>
    <row r="1421" spans="1:36" s="3" customFormat="1">
      <c r="A1421" s="1"/>
      <c r="B1421" s="1"/>
      <c r="E1421" s="3527"/>
      <c r="F1421" s="1"/>
      <c r="G1421" s="1"/>
      <c r="H1421" s="1"/>
      <c r="I1421" s="1"/>
      <c r="J1421" s="1"/>
      <c r="K1421" s="1"/>
      <c r="L1421" s="3899"/>
      <c r="M1421" s="1"/>
      <c r="N1421" s="1"/>
      <c r="O1421" s="1"/>
      <c r="P1421" s="1"/>
      <c r="Q1421" s="1"/>
      <c r="R1421" s="3899"/>
      <c r="T1421" s="1"/>
      <c r="U1421" s="3529"/>
      <c r="V1421" s="3531"/>
      <c r="W1421" s="3899"/>
      <c r="Y1421" s="1"/>
      <c r="Z1421" s="3529"/>
      <c r="AA1421" s="3531"/>
      <c r="AB1421" s="3899"/>
      <c r="AC1421" s="3890"/>
      <c r="AD1421" s="3890"/>
      <c r="AE1421" s="3890"/>
      <c r="AF1421" s="3890"/>
      <c r="AG1421" s="1"/>
      <c r="AH1421" s="1"/>
      <c r="AI1421" s="1"/>
      <c r="AJ1421" s="1"/>
    </row>
    <row r="1422" spans="1:36" s="3" customFormat="1">
      <c r="A1422" s="1"/>
      <c r="B1422" s="1"/>
      <c r="E1422" s="3527"/>
      <c r="F1422" s="1"/>
      <c r="G1422" s="1"/>
      <c r="H1422" s="1"/>
      <c r="I1422" s="1"/>
      <c r="J1422" s="1"/>
      <c r="K1422" s="1"/>
      <c r="L1422" s="3899"/>
      <c r="M1422" s="1"/>
      <c r="N1422" s="1"/>
      <c r="O1422" s="1"/>
      <c r="P1422" s="1"/>
      <c r="Q1422" s="1"/>
      <c r="R1422" s="3899"/>
      <c r="T1422" s="1"/>
      <c r="U1422" s="3529"/>
      <c r="V1422" s="3531"/>
      <c r="W1422" s="3899"/>
      <c r="Y1422" s="1"/>
      <c r="Z1422" s="3529"/>
      <c r="AA1422" s="3531"/>
      <c r="AB1422" s="3899"/>
      <c r="AC1422" s="3890"/>
      <c r="AD1422" s="3890"/>
      <c r="AE1422" s="3890"/>
      <c r="AF1422" s="3890"/>
      <c r="AG1422" s="1"/>
      <c r="AH1422" s="1"/>
      <c r="AI1422" s="1"/>
      <c r="AJ1422" s="1"/>
    </row>
    <row r="1423" spans="1:36" s="3" customFormat="1">
      <c r="A1423" s="1"/>
      <c r="B1423" s="1"/>
      <c r="E1423" s="3527"/>
      <c r="F1423" s="1"/>
      <c r="G1423" s="1"/>
      <c r="H1423" s="1"/>
      <c r="I1423" s="1"/>
      <c r="J1423" s="1"/>
      <c r="K1423" s="1"/>
      <c r="L1423" s="3899"/>
      <c r="M1423" s="1"/>
      <c r="N1423" s="1"/>
      <c r="O1423" s="1"/>
      <c r="P1423" s="1"/>
      <c r="Q1423" s="1"/>
      <c r="R1423" s="3899"/>
      <c r="T1423" s="1"/>
      <c r="U1423" s="3529"/>
      <c r="V1423" s="3531"/>
      <c r="W1423" s="3899"/>
      <c r="Y1423" s="1"/>
      <c r="Z1423" s="3529"/>
      <c r="AA1423" s="3531"/>
      <c r="AB1423" s="3899"/>
      <c r="AC1423" s="3890"/>
      <c r="AD1423" s="3890"/>
      <c r="AE1423" s="3890"/>
      <c r="AF1423" s="3890"/>
      <c r="AG1423" s="1"/>
      <c r="AH1423" s="1"/>
      <c r="AI1423" s="1"/>
      <c r="AJ1423" s="1"/>
    </row>
    <row r="1424" spans="1:36" s="3" customFormat="1">
      <c r="A1424" s="1"/>
      <c r="B1424" s="1"/>
      <c r="E1424" s="3527"/>
      <c r="F1424" s="1"/>
      <c r="G1424" s="1"/>
      <c r="H1424" s="1"/>
      <c r="I1424" s="1"/>
      <c r="J1424" s="1"/>
      <c r="K1424" s="1"/>
      <c r="L1424" s="3899"/>
      <c r="M1424" s="1"/>
      <c r="N1424" s="1"/>
      <c r="O1424" s="1"/>
      <c r="P1424" s="1"/>
      <c r="Q1424" s="1"/>
      <c r="R1424" s="3899"/>
      <c r="T1424" s="1"/>
      <c r="U1424" s="3529"/>
      <c r="V1424" s="3531"/>
      <c r="W1424" s="3899"/>
      <c r="Y1424" s="1"/>
      <c r="Z1424" s="3529"/>
      <c r="AA1424" s="3531"/>
      <c r="AB1424" s="3899"/>
      <c r="AC1424" s="3890"/>
      <c r="AD1424" s="3890"/>
      <c r="AE1424" s="3890"/>
      <c r="AF1424" s="3890"/>
      <c r="AG1424" s="1"/>
      <c r="AH1424" s="1"/>
      <c r="AI1424" s="1"/>
      <c r="AJ1424" s="1"/>
    </row>
    <row r="1425" spans="1:36" s="3" customFormat="1">
      <c r="A1425" s="1"/>
      <c r="B1425" s="1"/>
      <c r="E1425" s="3527"/>
      <c r="F1425" s="1"/>
      <c r="G1425" s="1"/>
      <c r="H1425" s="1"/>
      <c r="I1425" s="1"/>
      <c r="J1425" s="1"/>
      <c r="K1425" s="1"/>
      <c r="L1425" s="3899"/>
      <c r="M1425" s="1"/>
      <c r="N1425" s="1"/>
      <c r="O1425" s="1"/>
      <c r="P1425" s="1"/>
      <c r="Q1425" s="1"/>
      <c r="R1425" s="3899"/>
      <c r="T1425" s="1"/>
      <c r="U1425" s="3529"/>
      <c r="V1425" s="3531"/>
      <c r="W1425" s="3899"/>
      <c r="Y1425" s="1"/>
      <c r="Z1425" s="3529"/>
      <c r="AA1425" s="3531"/>
      <c r="AB1425" s="3899"/>
      <c r="AC1425" s="3890"/>
      <c r="AD1425" s="3890"/>
      <c r="AE1425" s="3890"/>
      <c r="AF1425" s="3890"/>
      <c r="AG1425" s="1"/>
      <c r="AH1425" s="1"/>
      <c r="AI1425" s="1"/>
      <c r="AJ1425" s="1"/>
    </row>
    <row r="1426" spans="1:36" s="3" customFormat="1">
      <c r="A1426" s="1"/>
      <c r="B1426" s="1"/>
      <c r="E1426" s="3527"/>
      <c r="F1426" s="1"/>
      <c r="G1426" s="1"/>
      <c r="H1426" s="1"/>
      <c r="I1426" s="1"/>
      <c r="J1426" s="1"/>
      <c r="K1426" s="1"/>
      <c r="L1426" s="3899"/>
      <c r="M1426" s="1"/>
      <c r="N1426" s="1"/>
      <c r="O1426" s="1"/>
      <c r="P1426" s="1"/>
      <c r="Q1426" s="1"/>
      <c r="R1426" s="3899"/>
      <c r="T1426" s="1"/>
      <c r="U1426" s="3529"/>
      <c r="V1426" s="3531"/>
      <c r="W1426" s="3899"/>
      <c r="Y1426" s="1"/>
      <c r="Z1426" s="3529"/>
      <c r="AA1426" s="3531"/>
      <c r="AB1426" s="3899"/>
      <c r="AC1426" s="3890"/>
      <c r="AD1426" s="3890"/>
      <c r="AE1426" s="3890"/>
      <c r="AF1426" s="3890"/>
      <c r="AG1426" s="1"/>
      <c r="AH1426" s="1"/>
      <c r="AI1426" s="1"/>
      <c r="AJ1426" s="1"/>
    </row>
    <row r="1427" spans="1:36" s="3" customFormat="1">
      <c r="A1427" s="1"/>
      <c r="B1427" s="1"/>
      <c r="E1427" s="3527"/>
      <c r="F1427" s="1"/>
      <c r="G1427" s="1"/>
      <c r="H1427" s="1"/>
      <c r="I1427" s="1"/>
      <c r="J1427" s="1"/>
      <c r="K1427" s="1"/>
      <c r="L1427" s="3899"/>
      <c r="M1427" s="1"/>
      <c r="N1427" s="1"/>
      <c r="O1427" s="1"/>
      <c r="P1427" s="1"/>
      <c r="Q1427" s="1"/>
      <c r="R1427" s="3899"/>
      <c r="T1427" s="1"/>
      <c r="U1427" s="3529"/>
      <c r="V1427" s="3531"/>
      <c r="W1427" s="3899"/>
      <c r="Y1427" s="1"/>
      <c r="Z1427" s="3529"/>
      <c r="AA1427" s="3531"/>
      <c r="AB1427" s="3899"/>
      <c r="AC1427" s="3890"/>
      <c r="AD1427" s="3890"/>
      <c r="AE1427" s="3890"/>
      <c r="AF1427" s="3890"/>
      <c r="AG1427" s="1"/>
      <c r="AH1427" s="1"/>
      <c r="AI1427" s="1"/>
      <c r="AJ1427" s="1"/>
    </row>
    <row r="1428" spans="1:36" s="3" customFormat="1">
      <c r="A1428" s="1"/>
      <c r="B1428" s="1"/>
      <c r="E1428" s="3527"/>
      <c r="F1428" s="1"/>
      <c r="G1428" s="1"/>
      <c r="H1428" s="1"/>
      <c r="I1428" s="1"/>
      <c r="J1428" s="1"/>
      <c r="K1428" s="1"/>
      <c r="L1428" s="3899"/>
      <c r="M1428" s="1"/>
      <c r="N1428" s="1"/>
      <c r="O1428" s="1"/>
      <c r="P1428" s="1"/>
      <c r="Q1428" s="1"/>
      <c r="R1428" s="3899"/>
      <c r="T1428" s="1"/>
      <c r="U1428" s="3529"/>
      <c r="V1428" s="3531"/>
      <c r="W1428" s="3899"/>
      <c r="Y1428" s="1"/>
      <c r="Z1428" s="3529"/>
      <c r="AA1428" s="3531"/>
      <c r="AB1428" s="3899"/>
      <c r="AC1428" s="3890"/>
      <c r="AD1428" s="3890"/>
      <c r="AE1428" s="3890"/>
      <c r="AF1428" s="3890"/>
      <c r="AG1428" s="1"/>
      <c r="AH1428" s="1"/>
      <c r="AI1428" s="1"/>
      <c r="AJ1428" s="1"/>
    </row>
    <row r="1429" spans="1:36" s="3" customFormat="1">
      <c r="A1429" s="1"/>
      <c r="B1429" s="1"/>
      <c r="E1429" s="3527"/>
      <c r="F1429" s="1"/>
      <c r="G1429" s="1"/>
      <c r="H1429" s="1"/>
      <c r="I1429" s="1"/>
      <c r="J1429" s="1"/>
      <c r="K1429" s="1"/>
      <c r="L1429" s="3899"/>
      <c r="M1429" s="1"/>
      <c r="N1429" s="1"/>
      <c r="O1429" s="1"/>
      <c r="P1429" s="1"/>
      <c r="Q1429" s="1"/>
      <c r="R1429" s="3899"/>
      <c r="T1429" s="1"/>
      <c r="U1429" s="3529"/>
      <c r="V1429" s="3531"/>
      <c r="W1429" s="3899"/>
      <c r="Y1429" s="1"/>
      <c r="Z1429" s="3529"/>
      <c r="AA1429" s="3531"/>
      <c r="AB1429" s="3899"/>
      <c r="AC1429" s="3890"/>
      <c r="AD1429" s="3890"/>
      <c r="AE1429" s="3890"/>
      <c r="AF1429" s="3890"/>
      <c r="AG1429" s="1"/>
      <c r="AH1429" s="1"/>
      <c r="AI1429" s="1"/>
      <c r="AJ1429" s="1"/>
    </row>
    <row r="1430" spans="1:36" s="3" customFormat="1">
      <c r="A1430" s="1"/>
      <c r="B1430" s="1"/>
      <c r="E1430" s="3527"/>
      <c r="F1430" s="1"/>
      <c r="G1430" s="1"/>
      <c r="H1430" s="1"/>
      <c r="I1430" s="1"/>
      <c r="J1430" s="1"/>
      <c r="K1430" s="1"/>
      <c r="L1430" s="3899"/>
      <c r="M1430" s="1"/>
      <c r="N1430" s="1"/>
      <c r="O1430" s="1"/>
      <c r="P1430" s="1"/>
      <c r="Q1430" s="1"/>
      <c r="R1430" s="3899"/>
      <c r="T1430" s="1"/>
      <c r="U1430" s="3529"/>
      <c r="V1430" s="3531"/>
      <c r="W1430" s="3899"/>
      <c r="Y1430" s="1"/>
      <c r="Z1430" s="3529"/>
      <c r="AA1430" s="3531"/>
      <c r="AB1430" s="3899"/>
      <c r="AC1430" s="3890"/>
      <c r="AD1430" s="3890"/>
      <c r="AE1430" s="3890"/>
      <c r="AF1430" s="3890"/>
      <c r="AG1430" s="1"/>
      <c r="AH1430" s="1"/>
      <c r="AI1430" s="1"/>
      <c r="AJ1430" s="1"/>
    </row>
    <row r="1431" spans="1:36" s="3" customFormat="1">
      <c r="A1431" s="1"/>
      <c r="B1431" s="1"/>
      <c r="E1431" s="3527"/>
      <c r="F1431" s="1"/>
      <c r="G1431" s="1"/>
      <c r="H1431" s="1"/>
      <c r="I1431" s="1"/>
      <c r="J1431" s="1"/>
      <c r="K1431" s="1"/>
      <c r="L1431" s="3899"/>
      <c r="M1431" s="1"/>
      <c r="N1431" s="1"/>
      <c r="O1431" s="1"/>
      <c r="P1431" s="1"/>
      <c r="Q1431" s="1"/>
      <c r="R1431" s="3899"/>
      <c r="T1431" s="1"/>
      <c r="U1431" s="3529"/>
      <c r="V1431" s="3531"/>
      <c r="W1431" s="3899"/>
      <c r="Y1431" s="1"/>
      <c r="Z1431" s="3529"/>
      <c r="AA1431" s="3531"/>
      <c r="AB1431" s="3899"/>
      <c r="AC1431" s="3890"/>
      <c r="AD1431" s="3890"/>
      <c r="AE1431" s="3890"/>
      <c r="AF1431" s="3890"/>
      <c r="AG1431" s="1"/>
      <c r="AH1431" s="1"/>
      <c r="AI1431" s="1"/>
      <c r="AJ1431" s="1"/>
    </row>
    <row r="1432" spans="1:36" s="3" customFormat="1">
      <c r="A1432" s="1"/>
      <c r="B1432" s="1"/>
      <c r="E1432" s="3527"/>
      <c r="F1432" s="1"/>
      <c r="G1432" s="1"/>
      <c r="H1432" s="1"/>
      <c r="I1432" s="1"/>
      <c r="J1432" s="1"/>
      <c r="K1432" s="1"/>
      <c r="L1432" s="3899"/>
      <c r="M1432" s="1"/>
      <c r="N1432" s="1"/>
      <c r="O1432" s="1"/>
      <c r="P1432" s="1"/>
      <c r="Q1432" s="1"/>
      <c r="R1432" s="3899"/>
      <c r="T1432" s="1"/>
      <c r="U1432" s="3529"/>
      <c r="V1432" s="3531"/>
      <c r="W1432" s="3899"/>
      <c r="Y1432" s="1"/>
      <c r="Z1432" s="3529"/>
      <c r="AA1432" s="3531"/>
      <c r="AB1432" s="3899"/>
      <c r="AC1432" s="3890"/>
      <c r="AD1432" s="3890"/>
      <c r="AE1432" s="3890"/>
      <c r="AF1432" s="3890"/>
      <c r="AG1432" s="1"/>
      <c r="AH1432" s="1"/>
      <c r="AI1432" s="1"/>
      <c r="AJ1432" s="1"/>
    </row>
    <row r="1433" spans="1:36" s="3" customFormat="1">
      <c r="A1433" s="1"/>
      <c r="B1433" s="1"/>
      <c r="E1433" s="3527"/>
      <c r="F1433" s="1"/>
      <c r="G1433" s="1"/>
      <c r="H1433" s="1"/>
      <c r="I1433" s="1"/>
      <c r="J1433" s="1"/>
      <c r="K1433" s="1"/>
      <c r="L1433" s="3899"/>
      <c r="M1433" s="1"/>
      <c r="N1433" s="1"/>
      <c r="O1433" s="1"/>
      <c r="P1433" s="1"/>
      <c r="Q1433" s="1"/>
      <c r="R1433" s="3899"/>
      <c r="T1433" s="1"/>
      <c r="U1433" s="3529"/>
      <c r="V1433" s="3531"/>
      <c r="W1433" s="3899"/>
      <c r="Y1433" s="1"/>
      <c r="Z1433" s="3529"/>
      <c r="AA1433" s="3531"/>
      <c r="AB1433" s="3899"/>
      <c r="AC1433" s="3890"/>
      <c r="AD1433" s="3890"/>
      <c r="AE1433" s="3890"/>
      <c r="AF1433" s="3890"/>
      <c r="AG1433" s="1"/>
      <c r="AH1433" s="1"/>
      <c r="AI1433" s="1"/>
      <c r="AJ1433" s="1"/>
    </row>
    <row r="1434" spans="1:36" s="3" customFormat="1">
      <c r="A1434" s="1"/>
      <c r="B1434" s="1"/>
      <c r="E1434" s="3527"/>
      <c r="F1434" s="1"/>
      <c r="G1434" s="1"/>
      <c r="H1434" s="1"/>
      <c r="I1434" s="1"/>
      <c r="J1434" s="1"/>
      <c r="K1434" s="1"/>
      <c r="L1434" s="3899"/>
      <c r="M1434" s="1"/>
      <c r="N1434" s="1"/>
      <c r="O1434" s="1"/>
      <c r="P1434" s="1"/>
      <c r="Q1434" s="1"/>
      <c r="R1434" s="3899"/>
      <c r="T1434" s="1"/>
      <c r="U1434" s="3529"/>
      <c r="V1434" s="3531"/>
      <c r="W1434" s="3899"/>
      <c r="Y1434" s="1"/>
      <c r="Z1434" s="3529"/>
      <c r="AA1434" s="3531"/>
      <c r="AB1434" s="3899"/>
      <c r="AC1434" s="3890"/>
      <c r="AD1434" s="3890"/>
      <c r="AE1434" s="3890"/>
      <c r="AF1434" s="3890"/>
      <c r="AG1434" s="1"/>
      <c r="AH1434" s="1"/>
      <c r="AI1434" s="1"/>
      <c r="AJ1434" s="1"/>
    </row>
    <row r="1435" spans="1:36" s="3" customFormat="1">
      <c r="A1435" s="1"/>
      <c r="B1435" s="1"/>
      <c r="E1435" s="3527"/>
      <c r="F1435" s="1"/>
      <c r="G1435" s="1"/>
      <c r="H1435" s="1"/>
      <c r="I1435" s="1"/>
      <c r="J1435" s="1"/>
      <c r="K1435" s="1"/>
      <c r="L1435" s="3899"/>
      <c r="M1435" s="1"/>
      <c r="N1435" s="1"/>
      <c r="O1435" s="1"/>
      <c r="P1435" s="1"/>
      <c r="Q1435" s="1"/>
      <c r="R1435" s="3899"/>
      <c r="T1435" s="1"/>
      <c r="U1435" s="3529"/>
      <c r="V1435" s="3531"/>
      <c r="W1435" s="3899"/>
      <c r="Y1435" s="1"/>
      <c r="Z1435" s="3529"/>
      <c r="AA1435" s="3531"/>
      <c r="AB1435" s="3899"/>
      <c r="AC1435" s="3890"/>
      <c r="AD1435" s="3890"/>
      <c r="AE1435" s="3890"/>
      <c r="AF1435" s="3890"/>
      <c r="AG1435" s="1"/>
      <c r="AH1435" s="1"/>
      <c r="AI1435" s="1"/>
      <c r="AJ1435" s="1"/>
    </row>
    <row r="1436" spans="1:36" s="3" customFormat="1">
      <c r="A1436" s="1"/>
      <c r="B1436" s="1"/>
      <c r="E1436" s="3527"/>
      <c r="F1436" s="1"/>
      <c r="G1436" s="1"/>
      <c r="H1436" s="1"/>
      <c r="I1436" s="1"/>
      <c r="J1436" s="1"/>
      <c r="K1436" s="1"/>
      <c r="L1436" s="3899"/>
      <c r="M1436" s="1"/>
      <c r="N1436" s="1"/>
      <c r="O1436" s="1"/>
      <c r="P1436" s="1"/>
      <c r="Q1436" s="1"/>
      <c r="R1436" s="3899"/>
      <c r="T1436" s="1"/>
      <c r="U1436" s="3529"/>
      <c r="V1436" s="3531"/>
      <c r="W1436" s="3899"/>
      <c r="Y1436" s="1"/>
      <c r="Z1436" s="3529"/>
      <c r="AA1436" s="3531"/>
      <c r="AB1436" s="3899"/>
      <c r="AC1436" s="3890"/>
      <c r="AD1436" s="3890"/>
      <c r="AE1436" s="3890"/>
      <c r="AF1436" s="3890"/>
      <c r="AG1436" s="1"/>
      <c r="AH1436" s="1"/>
      <c r="AI1436" s="1"/>
      <c r="AJ1436" s="1"/>
    </row>
    <row r="1437" spans="1:36" s="3" customFormat="1">
      <c r="A1437" s="1"/>
      <c r="B1437" s="1"/>
      <c r="E1437" s="3527"/>
      <c r="F1437" s="1"/>
      <c r="G1437" s="1"/>
      <c r="H1437" s="1"/>
      <c r="I1437" s="1"/>
      <c r="J1437" s="1"/>
      <c r="K1437" s="1"/>
      <c r="L1437" s="3899"/>
      <c r="M1437" s="1"/>
      <c r="N1437" s="1"/>
      <c r="O1437" s="1"/>
      <c r="P1437" s="1"/>
      <c r="Q1437" s="1"/>
      <c r="R1437" s="3899"/>
      <c r="T1437" s="1"/>
      <c r="U1437" s="3529"/>
      <c r="V1437" s="3531"/>
      <c r="W1437" s="3899"/>
      <c r="Y1437" s="1"/>
      <c r="Z1437" s="3529"/>
      <c r="AA1437" s="3531"/>
      <c r="AB1437" s="3899"/>
      <c r="AC1437" s="3890"/>
      <c r="AD1437" s="3890"/>
      <c r="AE1437" s="3890"/>
      <c r="AF1437" s="3890"/>
      <c r="AG1437" s="1"/>
      <c r="AH1437" s="1"/>
      <c r="AI1437" s="1"/>
      <c r="AJ1437" s="1"/>
    </row>
    <row r="1438" spans="1:36" s="3" customFormat="1">
      <c r="A1438" s="1"/>
      <c r="B1438" s="1"/>
      <c r="E1438" s="3527"/>
      <c r="F1438" s="1"/>
      <c r="G1438" s="1"/>
      <c r="H1438" s="1"/>
      <c r="I1438" s="1"/>
      <c r="J1438" s="1"/>
      <c r="K1438" s="1"/>
      <c r="L1438" s="3899"/>
      <c r="M1438" s="1"/>
      <c r="N1438" s="1"/>
      <c r="O1438" s="1"/>
      <c r="P1438" s="1"/>
      <c r="Q1438" s="1"/>
      <c r="R1438" s="3899"/>
      <c r="T1438" s="1"/>
      <c r="U1438" s="3529"/>
      <c r="V1438" s="3531"/>
      <c r="W1438" s="3899"/>
      <c r="Y1438" s="1"/>
      <c r="Z1438" s="3529"/>
      <c r="AA1438" s="3531"/>
      <c r="AB1438" s="3899"/>
      <c r="AC1438" s="3890"/>
      <c r="AD1438" s="3890"/>
      <c r="AE1438" s="3890"/>
      <c r="AF1438" s="3890"/>
      <c r="AG1438" s="1"/>
      <c r="AH1438" s="1"/>
      <c r="AI1438" s="1"/>
      <c r="AJ1438" s="1"/>
    </row>
    <row r="1439" spans="1:36" s="3" customFormat="1">
      <c r="A1439" s="1"/>
      <c r="B1439" s="1"/>
      <c r="E1439" s="3527"/>
      <c r="F1439" s="1"/>
      <c r="G1439" s="1"/>
      <c r="H1439" s="1"/>
      <c r="I1439" s="1"/>
      <c r="J1439" s="1"/>
      <c r="K1439" s="1"/>
      <c r="L1439" s="3899"/>
      <c r="M1439" s="1"/>
      <c r="N1439" s="1"/>
      <c r="O1439" s="1"/>
      <c r="P1439" s="1"/>
      <c r="Q1439" s="1"/>
      <c r="R1439" s="3899"/>
      <c r="T1439" s="1"/>
      <c r="U1439" s="3529"/>
      <c r="V1439" s="3531"/>
      <c r="W1439" s="3899"/>
      <c r="Y1439" s="1"/>
      <c r="Z1439" s="3529"/>
      <c r="AA1439" s="3531"/>
      <c r="AB1439" s="3899"/>
      <c r="AC1439" s="3890"/>
      <c r="AD1439" s="3890"/>
      <c r="AE1439" s="3890"/>
      <c r="AF1439" s="3890"/>
      <c r="AG1439" s="1"/>
      <c r="AH1439" s="1"/>
      <c r="AI1439" s="1"/>
      <c r="AJ1439" s="1"/>
    </row>
    <row r="1440" spans="1:36" s="3" customFormat="1">
      <c r="A1440" s="1"/>
      <c r="B1440" s="1"/>
      <c r="E1440" s="3527"/>
      <c r="F1440" s="1"/>
      <c r="G1440" s="1"/>
      <c r="H1440" s="1"/>
      <c r="I1440" s="1"/>
      <c r="J1440" s="1"/>
      <c r="K1440" s="1"/>
      <c r="L1440" s="3899"/>
      <c r="M1440" s="1"/>
      <c r="N1440" s="1"/>
      <c r="O1440" s="1"/>
      <c r="P1440" s="1"/>
      <c r="Q1440" s="1"/>
      <c r="R1440" s="3899"/>
      <c r="T1440" s="1"/>
      <c r="U1440" s="3529"/>
      <c r="V1440" s="3531"/>
      <c r="W1440" s="3899"/>
      <c r="Y1440" s="1"/>
      <c r="Z1440" s="3529"/>
      <c r="AA1440" s="3531"/>
      <c r="AB1440" s="3899"/>
      <c r="AC1440" s="3890"/>
      <c r="AD1440" s="3890"/>
      <c r="AE1440" s="3890"/>
      <c r="AF1440" s="3890"/>
      <c r="AG1440" s="1"/>
      <c r="AH1440" s="1"/>
      <c r="AI1440" s="1"/>
      <c r="AJ1440" s="1"/>
    </row>
    <row r="1441" spans="1:36" s="3" customFormat="1">
      <c r="A1441" s="1"/>
      <c r="B1441" s="1"/>
      <c r="E1441" s="3527"/>
      <c r="F1441" s="1"/>
      <c r="G1441" s="1"/>
      <c r="H1441" s="1"/>
      <c r="I1441" s="1"/>
      <c r="J1441" s="1"/>
      <c r="K1441" s="1"/>
      <c r="L1441" s="3899"/>
      <c r="M1441" s="1"/>
      <c r="N1441" s="1"/>
      <c r="O1441" s="1"/>
      <c r="P1441" s="1"/>
      <c r="Q1441" s="1"/>
      <c r="R1441" s="3899"/>
      <c r="T1441" s="1"/>
      <c r="U1441" s="3529"/>
      <c r="V1441" s="3531"/>
      <c r="W1441" s="3899"/>
      <c r="Y1441" s="1"/>
      <c r="Z1441" s="3529"/>
      <c r="AA1441" s="3531"/>
      <c r="AB1441" s="3899"/>
      <c r="AC1441" s="3890"/>
      <c r="AD1441" s="3890"/>
      <c r="AE1441" s="3890"/>
      <c r="AF1441" s="3890"/>
      <c r="AG1441" s="1"/>
      <c r="AH1441" s="1"/>
      <c r="AI1441" s="1"/>
      <c r="AJ1441" s="1"/>
    </row>
    <row r="1442" spans="1:36" s="3" customFormat="1">
      <c r="A1442" s="1"/>
      <c r="B1442" s="1"/>
      <c r="E1442" s="3527"/>
      <c r="F1442" s="1"/>
      <c r="G1442" s="1"/>
      <c r="H1442" s="1"/>
      <c r="I1442" s="1"/>
      <c r="J1442" s="1"/>
      <c r="K1442" s="1"/>
      <c r="L1442" s="3899"/>
      <c r="M1442" s="1"/>
      <c r="N1442" s="1"/>
      <c r="O1442" s="1"/>
      <c r="P1442" s="1"/>
      <c r="Q1442" s="1"/>
      <c r="R1442" s="3899"/>
      <c r="T1442" s="1"/>
      <c r="U1442" s="3529"/>
      <c r="V1442" s="3531"/>
      <c r="W1442" s="3899"/>
      <c r="Y1442" s="1"/>
      <c r="Z1442" s="3529"/>
      <c r="AA1442" s="3531"/>
      <c r="AB1442" s="3899"/>
      <c r="AC1442" s="3890"/>
      <c r="AD1442" s="3890"/>
      <c r="AE1442" s="3890"/>
      <c r="AF1442" s="3890"/>
      <c r="AG1442" s="1"/>
      <c r="AH1442" s="1"/>
      <c r="AI1442" s="1"/>
      <c r="AJ1442" s="1"/>
    </row>
    <row r="1443" spans="1:36" s="3" customFormat="1">
      <c r="A1443" s="1"/>
      <c r="B1443" s="1"/>
      <c r="E1443" s="3527"/>
      <c r="F1443" s="1"/>
      <c r="G1443" s="1"/>
      <c r="H1443" s="1"/>
      <c r="I1443" s="1"/>
      <c r="J1443" s="1"/>
      <c r="K1443" s="1"/>
      <c r="L1443" s="3899"/>
      <c r="M1443" s="1"/>
      <c r="N1443" s="1"/>
      <c r="O1443" s="1"/>
      <c r="P1443" s="1"/>
      <c r="Q1443" s="1"/>
      <c r="R1443" s="3899"/>
      <c r="T1443" s="1"/>
      <c r="U1443" s="3529"/>
      <c r="V1443" s="3531"/>
      <c r="W1443" s="3899"/>
      <c r="Y1443" s="1"/>
      <c r="Z1443" s="3529"/>
      <c r="AA1443" s="3531"/>
      <c r="AB1443" s="3899"/>
      <c r="AC1443" s="3890"/>
      <c r="AD1443" s="3890"/>
      <c r="AE1443" s="3890"/>
      <c r="AF1443" s="3890"/>
      <c r="AG1443" s="1"/>
      <c r="AH1443" s="1"/>
      <c r="AI1443" s="1"/>
      <c r="AJ1443" s="1"/>
    </row>
    <row r="1444" spans="1:36" s="3" customFormat="1">
      <c r="A1444" s="1"/>
      <c r="B1444" s="1"/>
      <c r="E1444" s="3527"/>
      <c r="F1444" s="1"/>
      <c r="G1444" s="1"/>
      <c r="H1444" s="1"/>
      <c r="I1444" s="1"/>
      <c r="J1444" s="1"/>
      <c r="K1444" s="1"/>
      <c r="L1444" s="3899"/>
      <c r="M1444" s="1"/>
      <c r="N1444" s="1"/>
      <c r="O1444" s="1"/>
      <c r="P1444" s="1"/>
      <c r="Q1444" s="1"/>
      <c r="R1444" s="3899"/>
      <c r="T1444" s="1"/>
      <c r="U1444" s="3529"/>
      <c r="V1444" s="3531"/>
      <c r="W1444" s="3899"/>
      <c r="Y1444" s="1"/>
      <c r="Z1444" s="3529"/>
      <c r="AA1444" s="3531"/>
      <c r="AB1444" s="3899"/>
      <c r="AC1444" s="3890"/>
      <c r="AD1444" s="3890"/>
      <c r="AE1444" s="3890"/>
      <c r="AF1444" s="3890"/>
      <c r="AG1444" s="1"/>
      <c r="AH1444" s="1"/>
      <c r="AI1444" s="1"/>
      <c r="AJ1444" s="1"/>
    </row>
    <row r="1445" spans="1:36" s="3" customFormat="1">
      <c r="A1445" s="1"/>
      <c r="B1445" s="1"/>
      <c r="E1445" s="3527"/>
      <c r="F1445" s="1"/>
      <c r="G1445" s="1"/>
      <c r="H1445" s="1"/>
      <c r="I1445" s="1"/>
      <c r="J1445" s="1"/>
      <c r="K1445" s="1"/>
      <c r="L1445" s="3899"/>
      <c r="M1445" s="1"/>
      <c r="N1445" s="1"/>
      <c r="O1445" s="1"/>
      <c r="P1445" s="1"/>
      <c r="Q1445" s="1"/>
      <c r="R1445" s="3899"/>
      <c r="T1445" s="1"/>
      <c r="U1445" s="3529"/>
      <c r="V1445" s="3531"/>
      <c r="W1445" s="3899"/>
      <c r="Y1445" s="1"/>
      <c r="Z1445" s="3529"/>
      <c r="AA1445" s="3531"/>
      <c r="AB1445" s="3899"/>
      <c r="AC1445" s="3890"/>
      <c r="AD1445" s="3890"/>
      <c r="AE1445" s="3890"/>
      <c r="AF1445" s="3890"/>
      <c r="AG1445" s="1"/>
      <c r="AH1445" s="1"/>
      <c r="AI1445" s="1"/>
      <c r="AJ1445" s="1"/>
    </row>
    <row r="1446" spans="1:36" s="3" customFormat="1">
      <c r="A1446" s="1"/>
      <c r="B1446" s="1"/>
      <c r="E1446" s="3527"/>
      <c r="F1446" s="1"/>
      <c r="G1446" s="1"/>
      <c r="H1446" s="1"/>
      <c r="I1446" s="1"/>
      <c r="J1446" s="1"/>
      <c r="K1446" s="1"/>
      <c r="L1446" s="3899"/>
      <c r="M1446" s="1"/>
      <c r="N1446" s="1"/>
      <c r="O1446" s="1"/>
      <c r="P1446" s="1"/>
      <c r="Q1446" s="1"/>
      <c r="R1446" s="3899"/>
      <c r="T1446" s="1"/>
      <c r="U1446" s="3529"/>
      <c r="V1446" s="3531"/>
      <c r="W1446" s="3899"/>
      <c r="Y1446" s="1"/>
      <c r="Z1446" s="3529"/>
      <c r="AA1446" s="3531"/>
      <c r="AB1446" s="3899"/>
      <c r="AC1446" s="3890"/>
      <c r="AD1446" s="3890"/>
      <c r="AE1446" s="3890"/>
      <c r="AF1446" s="3890"/>
      <c r="AG1446" s="1"/>
      <c r="AH1446" s="1"/>
      <c r="AI1446" s="1"/>
      <c r="AJ1446" s="1"/>
    </row>
    <row r="1447" spans="1:36" s="3" customFormat="1">
      <c r="A1447" s="1"/>
      <c r="B1447" s="1"/>
      <c r="E1447" s="3527"/>
      <c r="F1447" s="1"/>
      <c r="G1447" s="1"/>
      <c r="H1447" s="1"/>
      <c r="I1447" s="1"/>
      <c r="J1447" s="1"/>
      <c r="K1447" s="1"/>
      <c r="L1447" s="3899"/>
      <c r="M1447" s="1"/>
      <c r="N1447" s="1"/>
      <c r="O1447" s="1"/>
      <c r="P1447" s="1"/>
      <c r="Q1447" s="1"/>
      <c r="R1447" s="3899"/>
      <c r="T1447" s="1"/>
      <c r="U1447" s="3529"/>
      <c r="V1447" s="3531"/>
      <c r="W1447" s="3899"/>
      <c r="Y1447" s="1"/>
      <c r="Z1447" s="3529"/>
      <c r="AA1447" s="3531"/>
      <c r="AB1447" s="3899"/>
      <c r="AC1447" s="3890"/>
      <c r="AD1447" s="3890"/>
      <c r="AE1447" s="3890"/>
      <c r="AF1447" s="3890"/>
      <c r="AG1447" s="1"/>
      <c r="AH1447" s="1"/>
      <c r="AI1447" s="1"/>
      <c r="AJ1447" s="1"/>
    </row>
    <row r="1448" spans="1:36" s="3" customFormat="1">
      <c r="A1448" s="1"/>
      <c r="B1448" s="1"/>
      <c r="E1448" s="3527"/>
      <c r="F1448" s="1"/>
      <c r="G1448" s="1"/>
      <c r="H1448" s="1"/>
      <c r="I1448" s="1"/>
      <c r="J1448" s="1"/>
      <c r="K1448" s="1"/>
      <c r="L1448" s="3899"/>
      <c r="M1448" s="1"/>
      <c r="N1448" s="1"/>
      <c r="O1448" s="1"/>
      <c r="P1448" s="1"/>
      <c r="Q1448" s="1"/>
      <c r="R1448" s="3899"/>
      <c r="T1448" s="1"/>
      <c r="U1448" s="3529"/>
      <c r="V1448" s="3531"/>
      <c r="W1448" s="3899"/>
      <c r="Y1448" s="1"/>
      <c r="Z1448" s="3529"/>
      <c r="AA1448" s="3531"/>
      <c r="AB1448" s="3899"/>
      <c r="AC1448" s="3890"/>
      <c r="AD1448" s="3890"/>
      <c r="AE1448" s="3890"/>
      <c r="AF1448" s="3890"/>
      <c r="AG1448" s="1"/>
      <c r="AH1448" s="1"/>
      <c r="AI1448" s="1"/>
      <c r="AJ1448" s="1"/>
    </row>
    <row r="1449" spans="1:36" s="3" customFormat="1">
      <c r="A1449" s="1"/>
      <c r="B1449" s="1"/>
      <c r="E1449" s="3527"/>
      <c r="F1449" s="1"/>
      <c r="G1449" s="1"/>
      <c r="H1449" s="1"/>
      <c r="I1449" s="1"/>
      <c r="J1449" s="1"/>
      <c r="K1449" s="1"/>
      <c r="L1449" s="3899"/>
      <c r="M1449" s="1"/>
      <c r="N1449" s="1"/>
      <c r="O1449" s="1"/>
      <c r="P1449" s="1"/>
      <c r="Q1449" s="1"/>
      <c r="R1449" s="3899"/>
      <c r="T1449" s="1"/>
      <c r="U1449" s="3529"/>
      <c r="V1449" s="3531"/>
      <c r="W1449" s="3899"/>
      <c r="Y1449" s="1"/>
      <c r="Z1449" s="3529"/>
      <c r="AA1449" s="3531"/>
      <c r="AB1449" s="3899"/>
      <c r="AC1449" s="3890"/>
      <c r="AD1449" s="3890"/>
      <c r="AE1449" s="3890"/>
      <c r="AF1449" s="3890"/>
      <c r="AG1449" s="1"/>
      <c r="AH1449" s="1"/>
      <c r="AI1449" s="1"/>
      <c r="AJ1449" s="1"/>
    </row>
    <row r="1450" spans="1:36" s="3" customFormat="1">
      <c r="A1450" s="1"/>
      <c r="B1450" s="1"/>
      <c r="E1450" s="3527"/>
      <c r="F1450" s="1"/>
      <c r="G1450" s="1"/>
      <c r="H1450" s="1"/>
      <c r="I1450" s="1"/>
      <c r="J1450" s="1"/>
      <c r="K1450" s="1"/>
      <c r="L1450" s="3899"/>
      <c r="M1450" s="1"/>
      <c r="N1450" s="1"/>
      <c r="O1450" s="1"/>
      <c r="P1450" s="1"/>
      <c r="Q1450" s="1"/>
      <c r="R1450" s="3899"/>
      <c r="T1450" s="1"/>
      <c r="U1450" s="3529"/>
      <c r="V1450" s="3531"/>
      <c r="W1450" s="3899"/>
      <c r="Y1450" s="1"/>
      <c r="Z1450" s="3529"/>
      <c r="AA1450" s="3531"/>
      <c r="AB1450" s="3899"/>
      <c r="AC1450" s="3890"/>
      <c r="AD1450" s="3890"/>
      <c r="AE1450" s="3890"/>
      <c r="AF1450" s="3890"/>
      <c r="AG1450" s="1"/>
      <c r="AH1450" s="1"/>
      <c r="AI1450" s="1"/>
      <c r="AJ1450" s="1"/>
    </row>
    <row r="1451" spans="1:36" s="3" customFormat="1">
      <c r="A1451" s="1"/>
      <c r="B1451" s="1"/>
      <c r="E1451" s="3527"/>
      <c r="F1451" s="1"/>
      <c r="G1451" s="1"/>
      <c r="H1451" s="1"/>
      <c r="I1451" s="1"/>
      <c r="J1451" s="1"/>
      <c r="K1451" s="1"/>
      <c r="L1451" s="3899"/>
      <c r="M1451" s="1"/>
      <c r="N1451" s="1"/>
      <c r="O1451" s="1"/>
      <c r="P1451" s="1"/>
      <c r="Q1451" s="1"/>
      <c r="R1451" s="3899"/>
      <c r="T1451" s="1"/>
      <c r="U1451" s="3529"/>
      <c r="V1451" s="3531"/>
      <c r="W1451" s="3899"/>
      <c r="Y1451" s="1"/>
      <c r="Z1451" s="3529"/>
      <c r="AA1451" s="3531"/>
      <c r="AB1451" s="3899"/>
      <c r="AC1451" s="3890"/>
      <c r="AD1451" s="3890"/>
      <c r="AE1451" s="3890"/>
      <c r="AF1451" s="3890"/>
      <c r="AG1451" s="1"/>
      <c r="AH1451" s="1"/>
      <c r="AI1451" s="1"/>
      <c r="AJ1451" s="1"/>
    </row>
    <row r="1452" spans="1:36" s="3" customFormat="1">
      <c r="A1452" s="1"/>
      <c r="B1452" s="1"/>
      <c r="E1452" s="3527"/>
      <c r="F1452" s="1"/>
      <c r="G1452" s="1"/>
      <c r="H1452" s="1"/>
      <c r="I1452" s="1"/>
      <c r="J1452" s="1"/>
      <c r="K1452" s="1"/>
      <c r="L1452" s="3899"/>
      <c r="M1452" s="1"/>
      <c r="N1452" s="1"/>
      <c r="O1452" s="1"/>
      <c r="P1452" s="1"/>
      <c r="Q1452" s="1"/>
      <c r="R1452" s="3899"/>
      <c r="T1452" s="1"/>
      <c r="U1452" s="3529"/>
      <c r="V1452" s="3531"/>
      <c r="W1452" s="3899"/>
      <c r="Y1452" s="1"/>
      <c r="Z1452" s="3529"/>
      <c r="AA1452" s="3531"/>
      <c r="AB1452" s="3899"/>
      <c r="AC1452" s="3890"/>
      <c r="AD1452" s="3890"/>
      <c r="AE1452" s="3890"/>
      <c r="AF1452" s="3890"/>
      <c r="AG1452" s="1"/>
      <c r="AH1452" s="1"/>
      <c r="AI1452" s="1"/>
      <c r="AJ1452" s="1"/>
    </row>
    <row r="1453" spans="1:36" s="3" customFormat="1">
      <c r="A1453" s="1"/>
      <c r="B1453" s="1"/>
      <c r="E1453" s="3527"/>
      <c r="F1453" s="1"/>
      <c r="G1453" s="1"/>
      <c r="H1453" s="1"/>
      <c r="I1453" s="1"/>
      <c r="J1453" s="1"/>
      <c r="K1453" s="1"/>
      <c r="L1453" s="3899"/>
      <c r="M1453" s="1"/>
      <c r="N1453" s="1"/>
      <c r="O1453" s="1"/>
      <c r="P1453" s="1"/>
      <c r="Q1453" s="1"/>
      <c r="R1453" s="3899"/>
      <c r="T1453" s="1"/>
      <c r="U1453" s="3529"/>
      <c r="V1453" s="3531"/>
      <c r="W1453" s="3899"/>
      <c r="Y1453" s="1"/>
      <c r="Z1453" s="3529"/>
      <c r="AA1453" s="3531"/>
      <c r="AB1453" s="3899"/>
      <c r="AC1453" s="3890"/>
      <c r="AD1453" s="3890"/>
      <c r="AE1453" s="3890"/>
      <c r="AF1453" s="3890"/>
      <c r="AG1453" s="1"/>
      <c r="AH1453" s="1"/>
      <c r="AI1453" s="1"/>
      <c r="AJ1453" s="1"/>
    </row>
    <row r="1454" spans="1:36" s="3" customFormat="1">
      <c r="A1454" s="1"/>
      <c r="B1454" s="1"/>
      <c r="E1454" s="3527"/>
      <c r="F1454" s="1"/>
      <c r="G1454" s="1"/>
      <c r="H1454" s="1"/>
      <c r="I1454" s="1"/>
      <c r="J1454" s="1"/>
      <c r="K1454" s="1"/>
      <c r="L1454" s="3899"/>
      <c r="M1454" s="1"/>
      <c r="N1454" s="1"/>
      <c r="O1454" s="1"/>
      <c r="P1454" s="1"/>
      <c r="Q1454" s="1"/>
      <c r="R1454" s="3899"/>
      <c r="T1454" s="1"/>
      <c r="U1454" s="3529"/>
      <c r="V1454" s="3531"/>
      <c r="W1454" s="3899"/>
      <c r="Y1454" s="1"/>
      <c r="Z1454" s="3529"/>
      <c r="AA1454" s="3531"/>
      <c r="AB1454" s="3899"/>
      <c r="AC1454" s="3890"/>
      <c r="AD1454" s="3890"/>
      <c r="AE1454" s="3890"/>
      <c r="AF1454" s="3890"/>
      <c r="AG1454" s="1"/>
      <c r="AH1454" s="1"/>
      <c r="AI1454" s="1"/>
      <c r="AJ1454" s="1"/>
    </row>
    <row r="1455" spans="1:36" s="3" customFormat="1">
      <c r="A1455" s="1"/>
      <c r="B1455" s="1"/>
      <c r="E1455" s="3527"/>
      <c r="F1455" s="1"/>
      <c r="G1455" s="1"/>
      <c r="H1455" s="1"/>
      <c r="I1455" s="1"/>
      <c r="J1455" s="1"/>
      <c r="K1455" s="1"/>
      <c r="L1455" s="3899"/>
      <c r="M1455" s="1"/>
      <c r="N1455" s="1"/>
      <c r="O1455" s="1"/>
      <c r="P1455" s="1"/>
      <c r="Q1455" s="1"/>
      <c r="R1455" s="3899"/>
      <c r="T1455" s="1"/>
      <c r="U1455" s="3529"/>
      <c r="V1455" s="3531"/>
      <c r="W1455" s="3899"/>
      <c r="Y1455" s="1"/>
      <c r="Z1455" s="3529"/>
      <c r="AA1455" s="3531"/>
      <c r="AB1455" s="3899"/>
      <c r="AC1455" s="3890"/>
      <c r="AD1455" s="3890"/>
      <c r="AE1455" s="3890"/>
      <c r="AF1455" s="3890"/>
      <c r="AG1455" s="1"/>
      <c r="AH1455" s="1"/>
      <c r="AI1455" s="1"/>
      <c r="AJ1455" s="1"/>
    </row>
    <row r="1456" spans="1:36" s="3" customFormat="1">
      <c r="A1456" s="1"/>
      <c r="B1456" s="1"/>
      <c r="E1456" s="3527"/>
      <c r="F1456" s="1"/>
      <c r="G1456" s="1"/>
      <c r="H1456" s="1"/>
      <c r="I1456" s="1"/>
      <c r="J1456" s="1"/>
      <c r="K1456" s="1"/>
      <c r="L1456" s="3899"/>
      <c r="M1456" s="1"/>
      <c r="N1456" s="1"/>
      <c r="O1456" s="1"/>
      <c r="P1456" s="1"/>
      <c r="Q1456" s="1"/>
      <c r="R1456" s="3899"/>
      <c r="T1456" s="1"/>
      <c r="U1456" s="3529"/>
      <c r="V1456" s="3531"/>
      <c r="W1456" s="3899"/>
      <c r="Y1456" s="1"/>
      <c r="Z1456" s="3529"/>
      <c r="AA1456" s="3531"/>
      <c r="AB1456" s="3899"/>
      <c r="AC1456" s="3890"/>
      <c r="AD1456" s="3890"/>
      <c r="AE1456" s="3890"/>
      <c r="AF1456" s="3890"/>
      <c r="AG1456" s="1"/>
      <c r="AH1456" s="1"/>
      <c r="AI1456" s="1"/>
      <c r="AJ1456" s="1"/>
    </row>
    <row r="1457" spans="1:36" s="3" customFormat="1">
      <c r="A1457" s="1"/>
      <c r="B1457" s="1"/>
      <c r="E1457" s="3527"/>
      <c r="F1457" s="1"/>
      <c r="G1457" s="1"/>
      <c r="H1457" s="1"/>
      <c r="I1457" s="1"/>
      <c r="J1457" s="1"/>
      <c r="K1457" s="1"/>
      <c r="L1457" s="3899"/>
      <c r="M1457" s="1"/>
      <c r="N1457" s="1"/>
      <c r="O1457" s="1"/>
      <c r="P1457" s="1"/>
      <c r="Q1457" s="1"/>
      <c r="R1457" s="3899"/>
      <c r="T1457" s="1"/>
      <c r="U1457" s="3529"/>
      <c r="V1457" s="3531"/>
      <c r="W1457" s="3899"/>
      <c r="Y1457" s="1"/>
      <c r="Z1457" s="3529"/>
      <c r="AA1457" s="3531"/>
      <c r="AB1457" s="3899"/>
      <c r="AC1457" s="3890"/>
      <c r="AD1457" s="3890"/>
      <c r="AE1457" s="3890"/>
      <c r="AF1457" s="3890"/>
      <c r="AG1457" s="1"/>
      <c r="AH1457" s="1"/>
      <c r="AI1457" s="1"/>
      <c r="AJ1457" s="1"/>
    </row>
    <row r="1458" spans="1:36" s="3" customFormat="1">
      <c r="A1458" s="1"/>
      <c r="B1458" s="1"/>
      <c r="E1458" s="3527"/>
      <c r="F1458" s="1"/>
      <c r="G1458" s="1"/>
      <c r="H1458" s="1"/>
      <c r="I1458" s="1"/>
      <c r="J1458" s="1"/>
      <c r="K1458" s="1"/>
      <c r="L1458" s="3899"/>
      <c r="M1458" s="1"/>
      <c r="N1458" s="1"/>
      <c r="O1458" s="1"/>
      <c r="P1458" s="1"/>
      <c r="Q1458" s="1"/>
      <c r="R1458" s="3899"/>
      <c r="T1458" s="1"/>
      <c r="U1458" s="3529"/>
      <c r="V1458" s="3531"/>
      <c r="W1458" s="3899"/>
      <c r="Y1458" s="1"/>
      <c r="Z1458" s="3529"/>
      <c r="AA1458" s="3531"/>
      <c r="AB1458" s="3899"/>
      <c r="AC1458" s="3890"/>
      <c r="AD1458" s="3890"/>
      <c r="AE1458" s="3890"/>
      <c r="AF1458" s="3890"/>
      <c r="AG1458" s="1"/>
      <c r="AH1458" s="1"/>
      <c r="AI1458" s="1"/>
      <c r="AJ1458" s="1"/>
    </row>
    <row r="1459" spans="1:36" s="3" customFormat="1">
      <c r="A1459" s="1"/>
      <c r="B1459" s="1"/>
      <c r="E1459" s="3527"/>
      <c r="F1459" s="1"/>
      <c r="G1459" s="1"/>
      <c r="H1459" s="1"/>
      <c r="I1459" s="1"/>
      <c r="J1459" s="1"/>
      <c r="K1459" s="1"/>
      <c r="L1459" s="3899"/>
      <c r="M1459" s="1"/>
      <c r="N1459" s="1"/>
      <c r="O1459" s="1"/>
      <c r="P1459" s="1"/>
      <c r="Q1459" s="1"/>
      <c r="R1459" s="3899"/>
      <c r="T1459" s="1"/>
      <c r="U1459" s="3529"/>
      <c r="V1459" s="3531"/>
      <c r="W1459" s="3899"/>
      <c r="Y1459" s="1"/>
      <c r="Z1459" s="3529"/>
      <c r="AA1459" s="3531"/>
      <c r="AB1459" s="3899"/>
      <c r="AC1459" s="3890"/>
      <c r="AD1459" s="3890"/>
      <c r="AE1459" s="3890"/>
      <c r="AF1459" s="3890"/>
      <c r="AG1459" s="1"/>
      <c r="AH1459" s="1"/>
      <c r="AI1459" s="1"/>
      <c r="AJ1459" s="1"/>
    </row>
    <row r="1460" spans="1:36" s="3" customFormat="1">
      <c r="A1460" s="1"/>
      <c r="B1460" s="1"/>
      <c r="E1460" s="3527"/>
      <c r="F1460" s="1"/>
      <c r="G1460" s="1"/>
      <c r="H1460" s="1"/>
      <c r="I1460" s="1"/>
      <c r="J1460" s="1"/>
      <c r="K1460" s="1"/>
      <c r="L1460" s="3899"/>
      <c r="M1460" s="1"/>
      <c r="N1460" s="1"/>
      <c r="O1460" s="1"/>
      <c r="P1460" s="1"/>
      <c r="Q1460" s="1"/>
      <c r="R1460" s="3899"/>
      <c r="T1460" s="1"/>
      <c r="U1460" s="3529"/>
      <c r="V1460" s="3531"/>
      <c r="W1460" s="3899"/>
      <c r="Y1460" s="1"/>
      <c r="Z1460" s="3529"/>
      <c r="AA1460" s="3531"/>
      <c r="AB1460" s="3899"/>
      <c r="AC1460" s="3890"/>
      <c r="AD1460" s="3890"/>
      <c r="AE1460" s="3890"/>
      <c r="AF1460" s="3890"/>
      <c r="AG1460" s="1"/>
      <c r="AH1460" s="1"/>
      <c r="AI1460" s="1"/>
      <c r="AJ1460" s="1"/>
    </row>
    <row r="1461" spans="1:36" s="3" customFormat="1">
      <c r="A1461" s="1"/>
      <c r="B1461" s="1"/>
      <c r="E1461" s="3527"/>
      <c r="F1461" s="1"/>
      <c r="G1461" s="1"/>
      <c r="H1461" s="1"/>
      <c r="I1461" s="1"/>
      <c r="J1461" s="1"/>
      <c r="K1461" s="1"/>
      <c r="L1461" s="3899"/>
      <c r="M1461" s="1"/>
      <c r="N1461" s="1"/>
      <c r="O1461" s="1"/>
      <c r="P1461" s="1"/>
      <c r="Q1461" s="1"/>
      <c r="R1461" s="3899"/>
      <c r="T1461" s="1"/>
      <c r="U1461" s="3529"/>
      <c r="V1461" s="3531"/>
      <c r="W1461" s="3899"/>
      <c r="Y1461" s="1"/>
      <c r="Z1461" s="3529"/>
      <c r="AA1461" s="3531"/>
      <c r="AB1461" s="3899"/>
      <c r="AC1461" s="3890"/>
      <c r="AD1461" s="3890"/>
      <c r="AE1461" s="3890"/>
      <c r="AF1461" s="3890"/>
      <c r="AG1461" s="1"/>
      <c r="AH1461" s="1"/>
      <c r="AI1461" s="1"/>
      <c r="AJ1461" s="1"/>
    </row>
    <row r="1462" spans="1:36" s="3" customFormat="1">
      <c r="A1462" s="1"/>
      <c r="B1462" s="1"/>
      <c r="E1462" s="3527"/>
      <c r="F1462" s="1"/>
      <c r="G1462" s="1"/>
      <c r="H1462" s="1"/>
      <c r="I1462" s="1"/>
      <c r="J1462" s="1"/>
      <c r="K1462" s="1"/>
      <c r="L1462" s="3899"/>
      <c r="M1462" s="1"/>
      <c r="N1462" s="1"/>
      <c r="O1462" s="1"/>
      <c r="P1462" s="1"/>
      <c r="Q1462" s="1"/>
      <c r="R1462" s="3899"/>
      <c r="T1462" s="1"/>
      <c r="U1462" s="3529"/>
      <c r="V1462" s="3531"/>
      <c r="W1462" s="3899"/>
      <c r="Y1462" s="1"/>
      <c r="Z1462" s="3529"/>
      <c r="AA1462" s="3531"/>
      <c r="AB1462" s="3899"/>
      <c r="AC1462" s="3890"/>
      <c r="AD1462" s="3890"/>
      <c r="AE1462" s="3890"/>
      <c r="AF1462" s="3890"/>
      <c r="AG1462" s="1"/>
      <c r="AH1462" s="1"/>
      <c r="AI1462" s="1"/>
      <c r="AJ1462" s="1"/>
    </row>
    <row r="1463" spans="1:36" s="3" customFormat="1">
      <c r="A1463" s="1"/>
      <c r="B1463" s="1"/>
      <c r="E1463" s="3527"/>
      <c r="F1463" s="1"/>
      <c r="G1463" s="1"/>
      <c r="H1463" s="1"/>
      <c r="I1463" s="1"/>
      <c r="J1463" s="1"/>
      <c r="K1463" s="1"/>
      <c r="L1463" s="3899"/>
      <c r="M1463" s="1"/>
      <c r="N1463" s="1"/>
      <c r="O1463" s="1"/>
      <c r="P1463" s="1"/>
      <c r="Q1463" s="1"/>
      <c r="R1463" s="3899"/>
      <c r="T1463" s="1"/>
      <c r="U1463" s="3529"/>
      <c r="V1463" s="3531"/>
      <c r="W1463" s="3899"/>
      <c r="Y1463" s="1"/>
      <c r="Z1463" s="3529"/>
      <c r="AA1463" s="3531"/>
      <c r="AB1463" s="3899"/>
      <c r="AC1463" s="3890"/>
      <c r="AD1463" s="3890"/>
      <c r="AE1463" s="3890"/>
      <c r="AF1463" s="3890"/>
      <c r="AG1463" s="1"/>
      <c r="AH1463" s="1"/>
      <c r="AI1463" s="1"/>
      <c r="AJ1463" s="1"/>
    </row>
    <row r="1464" spans="1:36" s="3" customFormat="1">
      <c r="A1464" s="1"/>
      <c r="B1464" s="1"/>
      <c r="E1464" s="3527"/>
      <c r="F1464" s="1"/>
      <c r="G1464" s="1"/>
      <c r="H1464" s="1"/>
      <c r="I1464" s="1"/>
      <c r="J1464" s="1"/>
      <c r="K1464" s="1"/>
      <c r="L1464" s="3899"/>
      <c r="M1464" s="1"/>
      <c r="N1464" s="1"/>
      <c r="O1464" s="1"/>
      <c r="P1464" s="1"/>
      <c r="Q1464" s="1"/>
      <c r="R1464" s="3899"/>
      <c r="T1464" s="1"/>
      <c r="U1464" s="3529"/>
      <c r="V1464" s="3531"/>
      <c r="W1464" s="3899"/>
      <c r="Y1464" s="1"/>
      <c r="Z1464" s="3529"/>
      <c r="AA1464" s="3531"/>
      <c r="AB1464" s="3899"/>
      <c r="AC1464" s="3890"/>
      <c r="AD1464" s="3890"/>
      <c r="AE1464" s="3890"/>
      <c r="AF1464" s="3890"/>
      <c r="AG1464" s="1"/>
      <c r="AH1464" s="1"/>
      <c r="AI1464" s="1"/>
      <c r="AJ1464" s="1"/>
    </row>
    <row r="1465" spans="1:36" s="3" customFormat="1">
      <c r="A1465" s="1"/>
      <c r="B1465" s="1"/>
      <c r="E1465" s="3527"/>
      <c r="F1465" s="1"/>
      <c r="G1465" s="1"/>
      <c r="H1465" s="1"/>
      <c r="I1465" s="1"/>
      <c r="J1465" s="1"/>
      <c r="K1465" s="1"/>
      <c r="L1465" s="3899"/>
      <c r="M1465" s="1"/>
      <c r="N1465" s="1"/>
      <c r="O1465" s="1"/>
      <c r="P1465" s="1"/>
      <c r="Q1465" s="1"/>
      <c r="R1465" s="3899"/>
      <c r="T1465" s="1"/>
      <c r="U1465" s="3529"/>
      <c r="V1465" s="3531"/>
      <c r="W1465" s="3899"/>
      <c r="Y1465" s="1"/>
      <c r="Z1465" s="3529"/>
      <c r="AA1465" s="3531"/>
      <c r="AB1465" s="3899"/>
      <c r="AC1465" s="3890"/>
      <c r="AD1465" s="3890"/>
      <c r="AE1465" s="3890"/>
      <c r="AF1465" s="3890"/>
      <c r="AG1465" s="1"/>
      <c r="AH1465" s="1"/>
      <c r="AI1465" s="1"/>
      <c r="AJ1465" s="1"/>
    </row>
    <row r="1466" spans="1:36" s="3" customFormat="1">
      <c r="A1466" s="1"/>
      <c r="B1466" s="1"/>
      <c r="E1466" s="3527"/>
      <c r="F1466" s="1"/>
      <c r="G1466" s="1"/>
      <c r="H1466" s="1"/>
      <c r="I1466" s="1"/>
      <c r="J1466" s="1"/>
      <c r="K1466" s="1"/>
      <c r="L1466" s="3899"/>
      <c r="M1466" s="1"/>
      <c r="N1466" s="1"/>
      <c r="O1466" s="1"/>
      <c r="P1466" s="1"/>
      <c r="Q1466" s="1"/>
      <c r="R1466" s="3899"/>
      <c r="T1466" s="1"/>
      <c r="U1466" s="3529"/>
      <c r="V1466" s="3531"/>
      <c r="W1466" s="3899"/>
      <c r="Y1466" s="1"/>
      <c r="Z1466" s="3529"/>
      <c r="AA1466" s="3531"/>
      <c r="AB1466" s="3899"/>
      <c r="AC1466" s="3890"/>
      <c r="AD1466" s="3890"/>
      <c r="AE1466" s="3890"/>
      <c r="AF1466" s="3890"/>
      <c r="AG1466" s="1"/>
      <c r="AH1466" s="1"/>
      <c r="AI1466" s="1"/>
      <c r="AJ1466" s="1"/>
    </row>
    <row r="1467" spans="1:36" s="3" customFormat="1">
      <c r="A1467" s="1"/>
      <c r="B1467" s="1"/>
      <c r="E1467" s="3527"/>
      <c r="F1467" s="1"/>
      <c r="G1467" s="1"/>
      <c r="H1467" s="1"/>
      <c r="I1467" s="1"/>
      <c r="J1467" s="1"/>
      <c r="K1467" s="1"/>
      <c r="L1467" s="3899"/>
      <c r="M1467" s="1"/>
      <c r="N1467" s="1"/>
      <c r="O1467" s="1"/>
      <c r="P1467" s="1"/>
      <c r="Q1467" s="1"/>
      <c r="R1467" s="3899"/>
      <c r="T1467" s="1"/>
      <c r="U1467" s="3529"/>
      <c r="V1467" s="3531"/>
      <c r="W1467" s="3899"/>
      <c r="Y1467" s="1"/>
      <c r="Z1467" s="3529"/>
      <c r="AA1467" s="3531"/>
      <c r="AB1467" s="3899"/>
      <c r="AC1467" s="3890"/>
      <c r="AD1467" s="3890"/>
      <c r="AE1467" s="3890"/>
      <c r="AF1467" s="3890"/>
      <c r="AG1467" s="1"/>
      <c r="AH1467" s="1"/>
      <c r="AI1467" s="1"/>
      <c r="AJ1467" s="1"/>
    </row>
    <row r="1468" spans="1:36" s="3" customFormat="1">
      <c r="A1468" s="1"/>
      <c r="B1468" s="1"/>
      <c r="E1468" s="3527"/>
      <c r="F1468" s="1"/>
      <c r="G1468" s="1"/>
      <c r="H1468" s="1"/>
      <c r="I1468" s="1"/>
      <c r="J1468" s="1"/>
      <c r="K1468" s="1"/>
      <c r="L1468" s="3899"/>
      <c r="M1468" s="1"/>
      <c r="N1468" s="1"/>
      <c r="O1468" s="1"/>
      <c r="P1468" s="1"/>
      <c r="Q1468" s="1"/>
      <c r="R1468" s="3899"/>
      <c r="T1468" s="1"/>
      <c r="U1468" s="3529"/>
      <c r="V1468" s="3531"/>
      <c r="W1468" s="3899"/>
      <c r="Y1468" s="1"/>
      <c r="Z1468" s="3529"/>
      <c r="AA1468" s="3531"/>
      <c r="AB1468" s="3899"/>
      <c r="AC1468" s="3890"/>
      <c r="AD1468" s="3890"/>
      <c r="AE1468" s="3890"/>
      <c r="AF1468" s="3890"/>
      <c r="AG1468" s="1"/>
      <c r="AH1468" s="1"/>
      <c r="AI1468" s="1"/>
      <c r="AJ1468" s="1"/>
    </row>
    <row r="1469" spans="1:36" s="3" customFormat="1">
      <c r="A1469" s="1"/>
      <c r="B1469" s="1"/>
      <c r="E1469" s="3527"/>
      <c r="F1469" s="1"/>
      <c r="G1469" s="1"/>
      <c r="H1469" s="1"/>
      <c r="I1469" s="1"/>
      <c r="J1469" s="1"/>
      <c r="K1469" s="1"/>
      <c r="L1469" s="3899"/>
      <c r="M1469" s="1"/>
      <c r="N1469" s="1"/>
      <c r="O1469" s="1"/>
      <c r="P1469" s="1"/>
      <c r="Q1469" s="1"/>
      <c r="R1469" s="3899"/>
      <c r="T1469" s="1"/>
      <c r="U1469" s="3529"/>
      <c r="V1469" s="3531"/>
      <c r="W1469" s="3899"/>
      <c r="Y1469" s="1"/>
      <c r="Z1469" s="3529"/>
      <c r="AA1469" s="3531"/>
      <c r="AB1469" s="3899"/>
      <c r="AC1469" s="3890"/>
      <c r="AD1469" s="3890"/>
      <c r="AE1469" s="3890"/>
      <c r="AF1469" s="3890"/>
      <c r="AG1469" s="1"/>
      <c r="AH1469" s="1"/>
      <c r="AI1469" s="1"/>
      <c r="AJ1469" s="1"/>
    </row>
    <row r="1470" spans="1:36" s="3" customFormat="1">
      <c r="A1470" s="1"/>
      <c r="B1470" s="1"/>
      <c r="E1470" s="3527"/>
      <c r="F1470" s="1"/>
      <c r="G1470" s="1"/>
      <c r="H1470" s="1"/>
      <c r="I1470" s="1"/>
      <c r="J1470" s="1"/>
      <c r="K1470" s="1"/>
      <c r="L1470" s="3899"/>
      <c r="M1470" s="1"/>
      <c r="N1470" s="1"/>
      <c r="O1470" s="1"/>
      <c r="P1470" s="1"/>
      <c r="Q1470" s="1"/>
      <c r="R1470" s="3899"/>
      <c r="T1470" s="1"/>
      <c r="U1470" s="3529"/>
      <c r="V1470" s="3531"/>
      <c r="W1470" s="3899"/>
      <c r="Y1470" s="1"/>
      <c r="Z1470" s="3529"/>
      <c r="AA1470" s="3531"/>
      <c r="AB1470" s="3899"/>
      <c r="AC1470" s="3890"/>
      <c r="AD1470" s="3890"/>
      <c r="AE1470" s="3890"/>
      <c r="AF1470" s="3890"/>
      <c r="AG1470" s="1"/>
      <c r="AH1470" s="1"/>
      <c r="AI1470" s="1"/>
      <c r="AJ1470" s="1"/>
    </row>
    <row r="1471" spans="1:36" s="3" customFormat="1">
      <c r="A1471" s="1"/>
      <c r="B1471" s="1"/>
      <c r="E1471" s="3527"/>
      <c r="F1471" s="1"/>
      <c r="G1471" s="1"/>
      <c r="H1471" s="1"/>
      <c r="I1471" s="1"/>
      <c r="J1471" s="1"/>
      <c r="K1471" s="1"/>
      <c r="L1471" s="3899"/>
      <c r="M1471" s="1"/>
      <c r="N1471" s="1"/>
      <c r="O1471" s="1"/>
      <c r="P1471" s="1"/>
      <c r="Q1471" s="1"/>
      <c r="R1471" s="3899"/>
      <c r="T1471" s="1"/>
      <c r="U1471" s="3529"/>
      <c r="V1471" s="3531"/>
      <c r="W1471" s="3899"/>
      <c r="Y1471" s="1"/>
      <c r="Z1471" s="3529"/>
      <c r="AA1471" s="3531"/>
      <c r="AB1471" s="3899"/>
      <c r="AC1471" s="3890"/>
      <c r="AD1471" s="3890"/>
      <c r="AE1471" s="3890"/>
      <c r="AF1471" s="3890"/>
      <c r="AG1471" s="1"/>
      <c r="AH1471" s="1"/>
      <c r="AI1471" s="1"/>
      <c r="AJ1471" s="1"/>
    </row>
    <row r="1472" spans="1:36" s="3" customFormat="1">
      <c r="A1472" s="1"/>
      <c r="B1472" s="1"/>
      <c r="E1472" s="3527"/>
      <c r="F1472" s="1"/>
      <c r="G1472" s="1"/>
      <c r="H1472" s="1"/>
      <c r="I1472" s="1"/>
      <c r="J1472" s="1"/>
      <c r="K1472" s="1"/>
      <c r="L1472" s="3899"/>
      <c r="M1472" s="1"/>
      <c r="N1472" s="1"/>
      <c r="O1472" s="1"/>
      <c r="P1472" s="1"/>
      <c r="Q1472" s="1"/>
      <c r="R1472" s="3899"/>
      <c r="T1472" s="1"/>
      <c r="U1472" s="3529"/>
      <c r="V1472" s="3531"/>
      <c r="W1472" s="3899"/>
      <c r="Y1472" s="1"/>
      <c r="Z1472" s="3529"/>
      <c r="AA1472" s="3531"/>
      <c r="AB1472" s="3899"/>
      <c r="AC1472" s="3890"/>
      <c r="AD1472" s="3890"/>
      <c r="AE1472" s="3890"/>
      <c r="AF1472" s="3890"/>
      <c r="AG1472" s="1"/>
      <c r="AH1472" s="1"/>
      <c r="AI1472" s="1"/>
      <c r="AJ1472" s="1"/>
    </row>
    <row r="1473" spans="1:36" s="3" customFormat="1">
      <c r="A1473" s="1"/>
      <c r="B1473" s="1"/>
      <c r="E1473" s="3527"/>
      <c r="F1473" s="1"/>
      <c r="G1473" s="1"/>
      <c r="H1473" s="1"/>
      <c r="I1473" s="1"/>
      <c r="J1473" s="1"/>
      <c r="K1473" s="1"/>
      <c r="L1473" s="3899"/>
      <c r="M1473" s="1"/>
      <c r="N1473" s="1"/>
      <c r="O1473" s="1"/>
      <c r="P1473" s="1"/>
      <c r="Q1473" s="1"/>
      <c r="R1473" s="3899"/>
      <c r="T1473" s="1"/>
      <c r="U1473" s="3529"/>
      <c r="V1473" s="3531"/>
      <c r="W1473" s="3899"/>
      <c r="Y1473" s="1"/>
      <c r="Z1473" s="3529"/>
      <c r="AA1473" s="3531"/>
      <c r="AB1473" s="3899"/>
      <c r="AC1473" s="3890"/>
      <c r="AD1473" s="3890"/>
      <c r="AE1473" s="3890"/>
      <c r="AF1473" s="3890"/>
      <c r="AG1473" s="1"/>
      <c r="AH1473" s="1"/>
      <c r="AI1473" s="1"/>
      <c r="AJ1473" s="1"/>
    </row>
    <row r="1474" spans="1:36" s="3" customFormat="1">
      <c r="A1474" s="1"/>
      <c r="B1474" s="1"/>
      <c r="E1474" s="3527"/>
      <c r="F1474" s="1"/>
      <c r="G1474" s="1"/>
      <c r="H1474" s="1"/>
      <c r="I1474" s="1"/>
      <c r="J1474" s="1"/>
      <c r="K1474" s="1"/>
      <c r="L1474" s="3899"/>
      <c r="M1474" s="1"/>
      <c r="N1474" s="1"/>
      <c r="O1474" s="1"/>
      <c r="P1474" s="1"/>
      <c r="Q1474" s="1"/>
      <c r="R1474" s="3899"/>
      <c r="T1474" s="1"/>
      <c r="U1474" s="3529"/>
      <c r="V1474" s="3531"/>
      <c r="W1474" s="3899"/>
      <c r="Y1474" s="1"/>
      <c r="Z1474" s="3529"/>
      <c r="AA1474" s="3531"/>
      <c r="AB1474" s="3899"/>
      <c r="AC1474" s="3890"/>
      <c r="AD1474" s="3890"/>
      <c r="AE1474" s="3890"/>
      <c r="AF1474" s="3890"/>
      <c r="AG1474" s="1"/>
      <c r="AH1474" s="1"/>
      <c r="AI1474" s="1"/>
      <c r="AJ1474" s="1"/>
    </row>
    <row r="1475" spans="1:36" s="3" customFormat="1">
      <c r="A1475" s="1"/>
      <c r="B1475" s="1"/>
      <c r="E1475" s="3527"/>
      <c r="F1475" s="1"/>
      <c r="G1475" s="1"/>
      <c r="H1475" s="1"/>
      <c r="I1475" s="1"/>
      <c r="J1475" s="1"/>
      <c r="K1475" s="1"/>
      <c r="L1475" s="3899"/>
      <c r="M1475" s="1"/>
      <c r="N1475" s="1"/>
      <c r="O1475" s="1"/>
      <c r="P1475" s="1"/>
      <c r="Q1475" s="1"/>
      <c r="R1475" s="3899"/>
      <c r="T1475" s="1"/>
      <c r="U1475" s="3529"/>
      <c r="V1475" s="3531"/>
      <c r="W1475" s="3899"/>
      <c r="Y1475" s="1"/>
      <c r="Z1475" s="3529"/>
      <c r="AA1475" s="3531"/>
      <c r="AB1475" s="3899"/>
      <c r="AC1475" s="3890"/>
      <c r="AD1475" s="3890"/>
      <c r="AE1475" s="3890"/>
      <c r="AF1475" s="3890"/>
      <c r="AG1475" s="1"/>
      <c r="AH1475" s="1"/>
      <c r="AI1475" s="1"/>
      <c r="AJ1475" s="1"/>
    </row>
    <row r="1476" spans="1:36" s="3" customFormat="1">
      <c r="A1476" s="1"/>
      <c r="B1476" s="1"/>
      <c r="E1476" s="3527"/>
      <c r="F1476" s="1"/>
      <c r="G1476" s="1"/>
      <c r="H1476" s="1"/>
      <c r="I1476" s="1"/>
      <c r="J1476" s="1"/>
      <c r="K1476" s="1"/>
      <c r="L1476" s="3899"/>
      <c r="M1476" s="1"/>
      <c r="N1476" s="1"/>
      <c r="O1476" s="1"/>
      <c r="P1476" s="1"/>
      <c r="Q1476" s="1"/>
      <c r="R1476" s="3899"/>
      <c r="T1476" s="1"/>
      <c r="U1476" s="3529"/>
      <c r="V1476" s="3531"/>
      <c r="W1476" s="3899"/>
      <c r="Y1476" s="1"/>
      <c r="Z1476" s="3529"/>
      <c r="AA1476" s="3531"/>
      <c r="AB1476" s="3899"/>
      <c r="AC1476" s="3890"/>
      <c r="AD1476" s="3890"/>
      <c r="AE1476" s="3890"/>
      <c r="AF1476" s="3890"/>
      <c r="AG1476" s="1"/>
      <c r="AH1476" s="1"/>
      <c r="AI1476" s="1"/>
      <c r="AJ1476" s="1"/>
    </row>
    <row r="1477" spans="1:36" s="3" customFormat="1">
      <c r="A1477" s="1"/>
      <c r="B1477" s="1"/>
      <c r="E1477" s="3527"/>
      <c r="F1477" s="1"/>
      <c r="G1477" s="1"/>
      <c r="H1477" s="1"/>
      <c r="I1477" s="1"/>
      <c r="J1477" s="1"/>
      <c r="K1477" s="1"/>
      <c r="L1477" s="3899"/>
      <c r="M1477" s="1"/>
      <c r="N1477" s="1"/>
      <c r="O1477" s="1"/>
      <c r="P1477" s="1"/>
      <c r="Q1477" s="1"/>
      <c r="R1477" s="3899"/>
      <c r="T1477" s="1"/>
      <c r="U1477" s="3529"/>
      <c r="V1477" s="3531"/>
      <c r="W1477" s="3899"/>
      <c r="Y1477" s="1"/>
      <c r="Z1477" s="3529"/>
      <c r="AA1477" s="3531"/>
      <c r="AB1477" s="3899"/>
      <c r="AC1477" s="3890"/>
      <c r="AD1477" s="3890"/>
      <c r="AE1477" s="3890"/>
      <c r="AF1477" s="3890"/>
      <c r="AG1477" s="1"/>
      <c r="AH1477" s="1"/>
      <c r="AI1477" s="1"/>
      <c r="AJ1477" s="1"/>
    </row>
    <row r="1478" spans="1:36" s="3" customFormat="1">
      <c r="A1478" s="1"/>
      <c r="B1478" s="1"/>
      <c r="E1478" s="3527"/>
      <c r="F1478" s="1"/>
      <c r="G1478" s="1"/>
      <c r="H1478" s="1"/>
      <c r="I1478" s="1"/>
      <c r="J1478" s="1"/>
      <c r="K1478" s="1"/>
      <c r="L1478" s="3899"/>
      <c r="M1478" s="1"/>
      <c r="N1478" s="1"/>
      <c r="O1478" s="1"/>
      <c r="P1478" s="1"/>
      <c r="Q1478" s="1"/>
      <c r="R1478" s="3899"/>
      <c r="T1478" s="1"/>
      <c r="U1478" s="3529"/>
      <c r="V1478" s="3531"/>
      <c r="W1478" s="3899"/>
      <c r="Y1478" s="1"/>
      <c r="Z1478" s="3529"/>
      <c r="AA1478" s="3531"/>
      <c r="AB1478" s="3899"/>
      <c r="AC1478" s="3890"/>
      <c r="AD1478" s="3890"/>
      <c r="AE1478" s="3890"/>
      <c r="AF1478" s="3890"/>
      <c r="AG1478" s="1"/>
      <c r="AH1478" s="1"/>
      <c r="AI1478" s="1"/>
      <c r="AJ1478" s="1"/>
    </row>
    <row r="1479" spans="1:36" s="3" customFormat="1">
      <c r="A1479" s="1"/>
      <c r="B1479" s="1"/>
      <c r="E1479" s="3527"/>
      <c r="F1479" s="1"/>
      <c r="G1479" s="1"/>
      <c r="H1479" s="1"/>
      <c r="I1479" s="1"/>
      <c r="J1479" s="1"/>
      <c r="K1479" s="1"/>
      <c r="L1479" s="3899"/>
      <c r="M1479" s="1"/>
      <c r="N1479" s="1"/>
      <c r="O1479" s="1"/>
      <c r="P1479" s="1"/>
      <c r="Q1479" s="1"/>
      <c r="R1479" s="3899"/>
      <c r="T1479" s="1"/>
      <c r="U1479" s="3529"/>
      <c r="V1479" s="3531"/>
      <c r="W1479" s="3899"/>
      <c r="Y1479" s="1"/>
      <c r="Z1479" s="3529"/>
      <c r="AA1479" s="3531"/>
      <c r="AB1479" s="3899"/>
      <c r="AC1479" s="3890"/>
      <c r="AD1479" s="3890"/>
      <c r="AE1479" s="3890"/>
      <c r="AF1479" s="3890"/>
      <c r="AG1479" s="1"/>
      <c r="AH1479" s="1"/>
      <c r="AI1479" s="1"/>
      <c r="AJ1479" s="1"/>
    </row>
    <row r="1480" spans="1:36" s="3" customFormat="1">
      <c r="A1480" s="1"/>
      <c r="B1480" s="1"/>
      <c r="E1480" s="3527"/>
      <c r="F1480" s="1"/>
      <c r="G1480" s="1"/>
      <c r="H1480" s="1"/>
      <c r="I1480" s="1"/>
      <c r="J1480" s="1"/>
      <c r="K1480" s="1"/>
      <c r="L1480" s="3899"/>
      <c r="M1480" s="1"/>
      <c r="N1480" s="1"/>
      <c r="O1480" s="1"/>
      <c r="P1480" s="1"/>
      <c r="Q1480" s="1"/>
      <c r="R1480" s="3899"/>
      <c r="T1480" s="1"/>
      <c r="U1480" s="3529"/>
      <c r="V1480" s="3531"/>
      <c r="W1480" s="3899"/>
      <c r="Y1480" s="1"/>
      <c r="Z1480" s="3529"/>
      <c r="AA1480" s="3531"/>
      <c r="AB1480" s="3899"/>
      <c r="AC1480" s="3890"/>
      <c r="AD1480" s="3890"/>
      <c r="AE1480" s="3890"/>
      <c r="AF1480" s="3890"/>
      <c r="AG1480" s="1"/>
      <c r="AH1480" s="1"/>
      <c r="AI1480" s="1"/>
      <c r="AJ1480" s="1"/>
    </row>
    <row r="1481" spans="1:36" s="3" customFormat="1">
      <c r="A1481" s="1"/>
      <c r="B1481" s="1"/>
      <c r="E1481" s="3527"/>
      <c r="F1481" s="1"/>
      <c r="G1481" s="1"/>
      <c r="H1481" s="1"/>
      <c r="I1481" s="1"/>
      <c r="J1481" s="1"/>
      <c r="K1481" s="1"/>
      <c r="L1481" s="3899"/>
      <c r="M1481" s="1"/>
      <c r="N1481" s="1"/>
      <c r="O1481" s="1"/>
      <c r="P1481" s="1"/>
      <c r="Q1481" s="1"/>
      <c r="R1481" s="3899"/>
      <c r="T1481" s="1"/>
      <c r="U1481" s="3529"/>
      <c r="V1481" s="3531"/>
      <c r="W1481" s="3899"/>
      <c r="Y1481" s="1"/>
      <c r="Z1481" s="3529"/>
      <c r="AA1481" s="3531"/>
      <c r="AB1481" s="3899"/>
      <c r="AC1481" s="3890"/>
      <c r="AD1481" s="3890"/>
      <c r="AE1481" s="3890"/>
      <c r="AF1481" s="3890"/>
      <c r="AG1481" s="1"/>
      <c r="AH1481" s="1"/>
      <c r="AI1481" s="1"/>
      <c r="AJ1481" s="1"/>
    </row>
    <row r="1482" spans="1:36" s="3" customFormat="1">
      <c r="A1482" s="1"/>
      <c r="B1482" s="1"/>
      <c r="E1482" s="3527"/>
      <c r="F1482" s="1"/>
      <c r="G1482" s="1"/>
      <c r="H1482" s="1"/>
      <c r="I1482" s="1"/>
      <c r="J1482" s="1"/>
      <c r="K1482" s="1"/>
      <c r="L1482" s="3899"/>
      <c r="M1482" s="1"/>
      <c r="N1482" s="1"/>
      <c r="O1482" s="1"/>
      <c r="P1482" s="1"/>
      <c r="Q1482" s="1"/>
      <c r="R1482" s="3899"/>
      <c r="T1482" s="1"/>
      <c r="U1482" s="3529"/>
      <c r="V1482" s="3531"/>
      <c r="W1482" s="3899"/>
      <c r="Y1482" s="1"/>
      <c r="Z1482" s="3529"/>
      <c r="AA1482" s="3531"/>
      <c r="AB1482" s="3899"/>
      <c r="AC1482" s="3890"/>
      <c r="AD1482" s="3890"/>
      <c r="AE1482" s="3890"/>
      <c r="AF1482" s="3890"/>
      <c r="AG1482" s="1"/>
      <c r="AH1482" s="1"/>
      <c r="AI1482" s="1"/>
      <c r="AJ1482" s="1"/>
    </row>
    <row r="1483" spans="1:36" s="3" customFormat="1">
      <c r="A1483" s="1"/>
      <c r="B1483" s="1"/>
      <c r="E1483" s="3527"/>
      <c r="F1483" s="1"/>
      <c r="G1483" s="1"/>
      <c r="H1483" s="1"/>
      <c r="I1483" s="1"/>
      <c r="J1483" s="1"/>
      <c r="K1483" s="1"/>
      <c r="L1483" s="3899"/>
      <c r="M1483" s="1"/>
      <c r="N1483" s="1"/>
      <c r="O1483" s="1"/>
      <c r="P1483" s="1"/>
      <c r="Q1483" s="1"/>
      <c r="R1483" s="3899"/>
      <c r="T1483" s="1"/>
      <c r="U1483" s="3529"/>
      <c r="V1483" s="3531"/>
      <c r="W1483" s="3899"/>
      <c r="Y1483" s="1"/>
      <c r="Z1483" s="3529"/>
      <c r="AA1483" s="3531"/>
      <c r="AB1483" s="3899"/>
      <c r="AC1483" s="3890"/>
      <c r="AD1483" s="3890"/>
      <c r="AE1483" s="3890"/>
      <c r="AF1483" s="3890"/>
      <c r="AG1483" s="1"/>
      <c r="AH1483" s="1"/>
      <c r="AI1483" s="1"/>
      <c r="AJ1483" s="1"/>
    </row>
    <row r="1484" spans="1:36" s="3" customFormat="1">
      <c r="A1484" s="1"/>
      <c r="B1484" s="1"/>
      <c r="E1484" s="3527"/>
      <c r="F1484" s="1"/>
      <c r="G1484" s="1"/>
      <c r="H1484" s="1"/>
      <c r="I1484" s="1"/>
      <c r="J1484" s="1"/>
      <c r="K1484" s="1"/>
      <c r="L1484" s="3899"/>
      <c r="M1484" s="1"/>
      <c r="N1484" s="1"/>
      <c r="O1484" s="1"/>
      <c r="P1484" s="1"/>
      <c r="Q1484" s="1"/>
      <c r="R1484" s="3899"/>
      <c r="T1484" s="1"/>
      <c r="U1484" s="3529"/>
      <c r="V1484" s="3531"/>
      <c r="W1484" s="3899"/>
      <c r="Y1484" s="1"/>
      <c r="Z1484" s="3529"/>
      <c r="AA1484" s="3531"/>
      <c r="AB1484" s="3899"/>
      <c r="AC1484" s="3890"/>
      <c r="AD1484" s="3890"/>
      <c r="AE1484" s="3890"/>
      <c r="AF1484" s="3890"/>
      <c r="AG1484" s="1"/>
      <c r="AH1484" s="1"/>
      <c r="AI1484" s="1"/>
      <c r="AJ1484" s="1"/>
    </row>
    <row r="1485" spans="1:36" s="3" customFormat="1">
      <c r="A1485" s="1"/>
      <c r="B1485" s="1"/>
      <c r="E1485" s="3527"/>
      <c r="F1485" s="1"/>
      <c r="G1485" s="1"/>
      <c r="H1485" s="1"/>
      <c r="I1485" s="1"/>
      <c r="J1485" s="1"/>
      <c r="K1485" s="1"/>
      <c r="L1485" s="3899"/>
      <c r="M1485" s="1"/>
      <c r="N1485" s="1"/>
      <c r="O1485" s="1"/>
      <c r="P1485" s="1"/>
      <c r="Q1485" s="1"/>
      <c r="R1485" s="3899"/>
      <c r="T1485" s="1"/>
      <c r="U1485" s="3529"/>
      <c r="V1485" s="3531"/>
      <c r="W1485" s="3899"/>
      <c r="Y1485" s="1"/>
      <c r="Z1485" s="3529"/>
      <c r="AA1485" s="3531"/>
      <c r="AB1485" s="3899"/>
      <c r="AC1485" s="3890"/>
      <c r="AD1485" s="3890"/>
      <c r="AE1485" s="3890"/>
      <c r="AF1485" s="3890"/>
      <c r="AG1485" s="1"/>
      <c r="AH1485" s="1"/>
      <c r="AI1485" s="1"/>
      <c r="AJ1485" s="1"/>
    </row>
    <row r="1486" spans="1:36" s="3" customFormat="1">
      <c r="A1486" s="1"/>
      <c r="B1486" s="1"/>
      <c r="E1486" s="3527"/>
      <c r="F1486" s="1"/>
      <c r="G1486" s="1"/>
      <c r="H1486" s="1"/>
      <c r="I1486" s="1"/>
      <c r="J1486" s="1"/>
      <c r="K1486" s="1"/>
      <c r="L1486" s="3899"/>
      <c r="M1486" s="1"/>
      <c r="N1486" s="1"/>
      <c r="O1486" s="1"/>
      <c r="P1486" s="1"/>
      <c r="Q1486" s="1"/>
      <c r="R1486" s="3899"/>
      <c r="T1486" s="1"/>
      <c r="U1486" s="3529"/>
      <c r="V1486" s="3531"/>
      <c r="W1486" s="3899"/>
      <c r="Y1486" s="1"/>
      <c r="Z1486" s="3529"/>
      <c r="AA1486" s="3531"/>
      <c r="AB1486" s="3899"/>
      <c r="AC1486" s="3890"/>
      <c r="AD1486" s="3890"/>
      <c r="AE1486" s="3890"/>
      <c r="AF1486" s="3890"/>
      <c r="AG1486" s="1"/>
      <c r="AH1486" s="1"/>
      <c r="AI1486" s="1"/>
      <c r="AJ1486" s="1"/>
    </row>
    <row r="1487" spans="1:36" s="3" customFormat="1">
      <c r="A1487" s="1"/>
      <c r="B1487" s="1"/>
      <c r="E1487" s="3527"/>
      <c r="F1487" s="1"/>
      <c r="G1487" s="1"/>
      <c r="H1487" s="1"/>
      <c r="I1487" s="1"/>
      <c r="J1487" s="1"/>
      <c r="K1487" s="1"/>
      <c r="L1487" s="3899"/>
      <c r="M1487" s="1"/>
      <c r="N1487" s="1"/>
      <c r="O1487" s="1"/>
      <c r="P1487" s="1"/>
      <c r="Q1487" s="1"/>
      <c r="R1487" s="3899"/>
      <c r="T1487" s="1"/>
      <c r="U1487" s="3529"/>
      <c r="V1487" s="3531"/>
      <c r="W1487" s="3899"/>
      <c r="Y1487" s="1"/>
      <c r="Z1487" s="3529"/>
      <c r="AA1487" s="3531"/>
      <c r="AB1487" s="3899"/>
      <c r="AC1487" s="3890"/>
      <c r="AD1487" s="3890"/>
      <c r="AE1487" s="3890"/>
      <c r="AF1487" s="3890"/>
      <c r="AG1487" s="1"/>
      <c r="AH1487" s="1"/>
      <c r="AI1487" s="1"/>
      <c r="AJ1487" s="1"/>
    </row>
    <row r="1488" spans="1:36" s="3" customFormat="1">
      <c r="A1488" s="1"/>
      <c r="B1488" s="1"/>
      <c r="E1488" s="3527"/>
      <c r="F1488" s="1"/>
      <c r="G1488" s="1"/>
      <c r="H1488" s="1"/>
      <c r="I1488" s="1"/>
      <c r="J1488" s="1"/>
      <c r="K1488" s="1"/>
      <c r="L1488" s="3899"/>
      <c r="M1488" s="1"/>
      <c r="N1488" s="1"/>
      <c r="O1488" s="1"/>
      <c r="P1488" s="1"/>
      <c r="Q1488" s="1"/>
      <c r="R1488" s="3899"/>
      <c r="T1488" s="1"/>
      <c r="U1488" s="3529"/>
      <c r="V1488" s="3531"/>
      <c r="W1488" s="3899"/>
      <c r="Y1488" s="1"/>
      <c r="Z1488" s="3529"/>
      <c r="AA1488" s="3531"/>
      <c r="AB1488" s="3899"/>
      <c r="AC1488" s="3890"/>
      <c r="AD1488" s="3890"/>
      <c r="AE1488" s="3890"/>
      <c r="AF1488" s="3890"/>
      <c r="AG1488" s="1"/>
      <c r="AH1488" s="1"/>
      <c r="AI1488" s="1"/>
      <c r="AJ1488" s="1"/>
    </row>
    <row r="1489" spans="1:36" s="3" customFormat="1">
      <c r="A1489" s="1"/>
      <c r="B1489" s="1"/>
      <c r="E1489" s="3527"/>
      <c r="F1489" s="1"/>
      <c r="G1489" s="1"/>
      <c r="H1489" s="1"/>
      <c r="I1489" s="1"/>
      <c r="J1489" s="1"/>
      <c r="K1489" s="1"/>
      <c r="L1489" s="3899"/>
      <c r="M1489" s="1"/>
      <c r="N1489" s="1"/>
      <c r="O1489" s="1"/>
      <c r="P1489" s="1"/>
      <c r="Q1489" s="1"/>
      <c r="R1489" s="3899"/>
      <c r="T1489" s="1"/>
      <c r="U1489" s="3529"/>
      <c r="V1489" s="3531"/>
      <c r="W1489" s="3899"/>
      <c r="Y1489" s="1"/>
      <c r="Z1489" s="3529"/>
      <c r="AA1489" s="3531"/>
      <c r="AB1489" s="3899"/>
      <c r="AC1489" s="3890"/>
      <c r="AD1489" s="3890"/>
      <c r="AE1489" s="3890"/>
      <c r="AF1489" s="3890"/>
      <c r="AG1489" s="1"/>
      <c r="AH1489" s="1"/>
      <c r="AI1489" s="1"/>
      <c r="AJ1489" s="1"/>
    </row>
    <row r="1490" spans="1:36" s="3" customFormat="1">
      <c r="A1490" s="1"/>
      <c r="B1490" s="1"/>
      <c r="E1490" s="3527"/>
      <c r="F1490" s="1"/>
      <c r="G1490" s="1"/>
      <c r="H1490" s="1"/>
      <c r="I1490" s="1"/>
      <c r="J1490" s="1"/>
      <c r="K1490" s="1"/>
      <c r="L1490" s="3899"/>
      <c r="M1490" s="1"/>
      <c r="N1490" s="1"/>
      <c r="O1490" s="1"/>
      <c r="P1490" s="1"/>
      <c r="Q1490" s="1"/>
      <c r="R1490" s="3899"/>
      <c r="T1490" s="1"/>
      <c r="U1490" s="3529"/>
      <c r="V1490" s="3531"/>
      <c r="W1490" s="3899"/>
      <c r="Y1490" s="1"/>
      <c r="Z1490" s="3529"/>
      <c r="AA1490" s="3531"/>
      <c r="AB1490" s="3899"/>
      <c r="AC1490" s="3890"/>
      <c r="AD1490" s="3890"/>
      <c r="AE1490" s="3890"/>
      <c r="AF1490" s="3890"/>
      <c r="AG1490" s="1"/>
      <c r="AH1490" s="1"/>
      <c r="AI1490" s="1"/>
      <c r="AJ1490" s="1"/>
    </row>
    <row r="1491" spans="1:36" s="3" customFormat="1">
      <c r="A1491" s="1"/>
      <c r="B1491" s="1"/>
      <c r="E1491" s="3527"/>
      <c r="F1491" s="1"/>
      <c r="G1491" s="1"/>
      <c r="H1491" s="1"/>
      <c r="I1491" s="1"/>
      <c r="J1491" s="1"/>
      <c r="K1491" s="1"/>
      <c r="L1491" s="3899"/>
      <c r="M1491" s="1"/>
      <c r="N1491" s="1"/>
      <c r="O1491" s="1"/>
      <c r="P1491" s="1"/>
      <c r="Q1491" s="1"/>
      <c r="R1491" s="3899"/>
      <c r="T1491" s="1"/>
      <c r="U1491" s="3529"/>
      <c r="V1491" s="3531"/>
      <c r="W1491" s="3899"/>
      <c r="Y1491" s="1"/>
      <c r="Z1491" s="3529"/>
      <c r="AA1491" s="3531"/>
      <c r="AB1491" s="3899"/>
      <c r="AC1491" s="3890"/>
      <c r="AD1491" s="3890"/>
      <c r="AE1491" s="3890"/>
      <c r="AF1491" s="3890"/>
      <c r="AG1491" s="1"/>
      <c r="AH1491" s="1"/>
      <c r="AI1491" s="1"/>
      <c r="AJ1491" s="1"/>
    </row>
    <row r="1492" spans="1:36" s="3" customFormat="1">
      <c r="A1492" s="1"/>
      <c r="B1492" s="1"/>
      <c r="E1492" s="3527"/>
      <c r="F1492" s="1"/>
      <c r="G1492" s="1"/>
      <c r="H1492" s="1"/>
      <c r="I1492" s="1"/>
      <c r="J1492" s="1"/>
      <c r="K1492" s="1"/>
      <c r="L1492" s="3899"/>
      <c r="M1492" s="1"/>
      <c r="N1492" s="1"/>
      <c r="O1492" s="1"/>
      <c r="P1492" s="1"/>
      <c r="Q1492" s="1"/>
      <c r="R1492" s="3899"/>
      <c r="T1492" s="1"/>
      <c r="U1492" s="3529"/>
      <c r="V1492" s="3531"/>
      <c r="W1492" s="3899"/>
      <c r="Y1492" s="1"/>
      <c r="Z1492" s="3529"/>
      <c r="AA1492" s="3531"/>
      <c r="AB1492" s="3899"/>
      <c r="AC1492" s="3890"/>
      <c r="AD1492" s="3890"/>
      <c r="AE1492" s="3890"/>
      <c r="AF1492" s="3890"/>
      <c r="AG1492" s="1"/>
      <c r="AH1492" s="1"/>
      <c r="AI1492" s="1"/>
      <c r="AJ1492" s="1"/>
    </row>
    <row r="1493" spans="1:36" s="3" customFormat="1">
      <c r="A1493" s="1"/>
      <c r="B1493" s="1"/>
      <c r="E1493" s="3527"/>
      <c r="F1493" s="1"/>
      <c r="G1493" s="1"/>
      <c r="H1493" s="1"/>
      <c r="I1493" s="1"/>
      <c r="J1493" s="1"/>
      <c r="K1493" s="1"/>
      <c r="L1493" s="3899"/>
      <c r="M1493" s="1"/>
      <c r="N1493" s="1"/>
      <c r="O1493" s="1"/>
      <c r="P1493" s="1"/>
      <c r="Q1493" s="1"/>
      <c r="R1493" s="3899"/>
      <c r="T1493" s="1"/>
      <c r="U1493" s="3529"/>
      <c r="V1493" s="3531"/>
      <c r="W1493" s="3899"/>
      <c r="Y1493" s="1"/>
      <c r="Z1493" s="3529"/>
      <c r="AA1493" s="3531"/>
      <c r="AB1493" s="3899"/>
      <c r="AC1493" s="3890"/>
      <c r="AD1493" s="3890"/>
      <c r="AE1493" s="3890"/>
      <c r="AF1493" s="3890"/>
      <c r="AG1493" s="1"/>
      <c r="AH1493" s="1"/>
      <c r="AI1493" s="1"/>
      <c r="AJ1493" s="1"/>
    </row>
    <row r="1494" spans="1:36" s="3" customFormat="1">
      <c r="A1494" s="1"/>
      <c r="B1494" s="1"/>
      <c r="E1494" s="3527"/>
      <c r="F1494" s="1"/>
      <c r="G1494" s="1"/>
      <c r="H1494" s="1"/>
      <c r="I1494" s="1"/>
      <c r="J1494" s="1"/>
      <c r="K1494" s="1"/>
      <c r="L1494" s="3899"/>
      <c r="M1494" s="1"/>
      <c r="N1494" s="1"/>
      <c r="O1494" s="1"/>
      <c r="P1494" s="1"/>
      <c r="Q1494" s="1"/>
      <c r="R1494" s="3899"/>
      <c r="T1494" s="1"/>
      <c r="U1494" s="3529"/>
      <c r="V1494" s="3531"/>
      <c r="W1494" s="3899"/>
      <c r="Y1494" s="1"/>
      <c r="Z1494" s="3529"/>
      <c r="AA1494" s="3531"/>
      <c r="AB1494" s="3899"/>
      <c r="AC1494" s="3890"/>
      <c r="AD1494" s="3890"/>
      <c r="AE1494" s="3890"/>
      <c r="AF1494" s="3890"/>
      <c r="AG1494" s="1"/>
      <c r="AH1494" s="1"/>
      <c r="AI1494" s="1"/>
      <c r="AJ1494" s="1"/>
    </row>
    <row r="1495" spans="1:36" s="3" customFormat="1">
      <c r="A1495" s="1"/>
      <c r="B1495" s="1"/>
      <c r="E1495" s="3527"/>
      <c r="F1495" s="1"/>
      <c r="G1495" s="1"/>
      <c r="H1495" s="1"/>
      <c r="I1495" s="1"/>
      <c r="J1495" s="1"/>
      <c r="K1495" s="1"/>
      <c r="L1495" s="3899"/>
      <c r="M1495" s="1"/>
      <c r="N1495" s="1"/>
      <c r="O1495" s="1"/>
      <c r="P1495" s="1"/>
      <c r="Q1495" s="1"/>
      <c r="R1495" s="3899"/>
      <c r="T1495" s="1"/>
      <c r="U1495" s="3529"/>
      <c r="V1495" s="3531"/>
      <c r="W1495" s="3899"/>
      <c r="Y1495" s="1"/>
      <c r="Z1495" s="3529"/>
      <c r="AA1495" s="3531"/>
      <c r="AB1495" s="3899"/>
      <c r="AC1495" s="3890"/>
      <c r="AD1495" s="3890"/>
      <c r="AE1495" s="3890"/>
      <c r="AF1495" s="3890"/>
      <c r="AG1495" s="1"/>
      <c r="AH1495" s="1"/>
      <c r="AI1495" s="1"/>
      <c r="AJ1495" s="1"/>
    </row>
    <row r="1496" spans="1:36" s="3" customFormat="1">
      <c r="A1496" s="1"/>
      <c r="B1496" s="1"/>
      <c r="E1496" s="3527"/>
      <c r="F1496" s="1"/>
      <c r="G1496" s="1"/>
      <c r="H1496" s="1"/>
      <c r="I1496" s="1"/>
      <c r="J1496" s="1"/>
      <c r="K1496" s="1"/>
      <c r="L1496" s="3899"/>
      <c r="M1496" s="1"/>
      <c r="N1496" s="1"/>
      <c r="O1496" s="1"/>
      <c r="P1496" s="1"/>
      <c r="Q1496" s="1"/>
      <c r="R1496" s="3899"/>
      <c r="T1496" s="1"/>
      <c r="U1496" s="3529"/>
      <c r="V1496" s="3531"/>
      <c r="W1496" s="3899"/>
      <c r="Y1496" s="1"/>
      <c r="Z1496" s="3529"/>
      <c r="AA1496" s="3531"/>
      <c r="AB1496" s="3899"/>
      <c r="AC1496" s="3890"/>
      <c r="AD1496" s="3890"/>
      <c r="AE1496" s="3890"/>
      <c r="AF1496" s="3890"/>
      <c r="AG1496" s="1"/>
      <c r="AH1496" s="1"/>
      <c r="AI1496" s="1"/>
      <c r="AJ1496" s="1"/>
    </row>
    <row r="1497" spans="1:36" s="3" customFormat="1">
      <c r="A1497" s="1"/>
      <c r="B1497" s="1"/>
      <c r="E1497" s="3527"/>
      <c r="F1497" s="1"/>
      <c r="G1497" s="1"/>
      <c r="H1497" s="1"/>
      <c r="I1497" s="1"/>
      <c r="J1497" s="1"/>
      <c r="K1497" s="1"/>
      <c r="L1497" s="3899"/>
      <c r="M1497" s="1"/>
      <c r="N1497" s="1"/>
      <c r="O1497" s="1"/>
      <c r="P1497" s="1"/>
      <c r="Q1497" s="1"/>
      <c r="R1497" s="3899"/>
      <c r="T1497" s="1"/>
      <c r="U1497" s="3529"/>
      <c r="V1497" s="3531"/>
      <c r="W1497" s="3899"/>
      <c r="Y1497" s="1"/>
      <c r="Z1497" s="3529"/>
      <c r="AA1497" s="3531"/>
      <c r="AB1497" s="3899"/>
      <c r="AC1497" s="3890"/>
      <c r="AD1497" s="3890"/>
      <c r="AE1497" s="3890"/>
      <c r="AF1497" s="3890"/>
      <c r="AG1497" s="1"/>
      <c r="AH1497" s="1"/>
      <c r="AI1497" s="1"/>
      <c r="AJ1497" s="1"/>
    </row>
    <row r="1498" spans="1:36" s="3" customFormat="1">
      <c r="A1498" s="1"/>
      <c r="B1498" s="1"/>
      <c r="E1498" s="3527"/>
      <c r="F1498" s="1"/>
      <c r="G1498" s="1"/>
      <c r="H1498" s="1"/>
      <c r="I1498" s="1"/>
      <c r="J1498" s="1"/>
      <c r="K1498" s="1"/>
      <c r="L1498" s="3899"/>
      <c r="M1498" s="1"/>
      <c r="N1498" s="1"/>
      <c r="O1498" s="1"/>
      <c r="P1498" s="1"/>
      <c r="Q1498" s="1"/>
      <c r="R1498" s="3899"/>
      <c r="T1498" s="1"/>
      <c r="U1498" s="3529"/>
      <c r="V1498" s="3531"/>
      <c r="W1498" s="3899"/>
      <c r="Y1498" s="1"/>
      <c r="Z1498" s="3529"/>
      <c r="AA1498" s="3531"/>
      <c r="AB1498" s="3899"/>
      <c r="AC1498" s="3890"/>
      <c r="AD1498" s="3890"/>
      <c r="AE1498" s="3890"/>
      <c r="AF1498" s="3890"/>
      <c r="AG1498" s="1"/>
      <c r="AH1498" s="1"/>
      <c r="AI1498" s="1"/>
      <c r="AJ1498" s="1"/>
    </row>
    <row r="1499" spans="1:36" s="3" customFormat="1">
      <c r="A1499" s="1"/>
      <c r="B1499" s="1"/>
      <c r="E1499" s="3527"/>
      <c r="F1499" s="1"/>
      <c r="G1499" s="1"/>
      <c r="H1499" s="1"/>
      <c r="I1499" s="1"/>
      <c r="J1499" s="1"/>
      <c r="K1499" s="1"/>
      <c r="L1499" s="3899"/>
      <c r="M1499" s="1"/>
      <c r="N1499" s="1"/>
      <c r="O1499" s="1"/>
      <c r="P1499" s="1"/>
      <c r="Q1499" s="1"/>
      <c r="R1499" s="3899"/>
      <c r="T1499" s="1"/>
      <c r="U1499" s="3529"/>
      <c r="V1499" s="3531"/>
      <c r="W1499" s="3899"/>
      <c r="Y1499" s="1"/>
      <c r="Z1499" s="3529"/>
      <c r="AA1499" s="3531"/>
      <c r="AB1499" s="3899"/>
      <c r="AC1499" s="3890"/>
      <c r="AD1499" s="3890"/>
      <c r="AE1499" s="3890"/>
      <c r="AF1499" s="3890"/>
      <c r="AG1499" s="1"/>
      <c r="AH1499" s="1"/>
      <c r="AI1499" s="1"/>
      <c r="AJ1499" s="1"/>
    </row>
    <row r="1500" spans="1:36" s="3" customFormat="1">
      <c r="A1500" s="1"/>
      <c r="B1500" s="1"/>
      <c r="E1500" s="3527"/>
      <c r="F1500" s="1"/>
      <c r="G1500" s="1"/>
      <c r="H1500" s="1"/>
      <c r="I1500" s="1"/>
      <c r="J1500" s="1"/>
      <c r="K1500" s="1"/>
      <c r="L1500" s="3899"/>
      <c r="M1500" s="1"/>
      <c r="N1500" s="1"/>
      <c r="O1500" s="1"/>
      <c r="P1500" s="1"/>
      <c r="Q1500" s="1"/>
      <c r="R1500" s="3899"/>
      <c r="T1500" s="1"/>
      <c r="U1500" s="3529"/>
      <c r="V1500" s="3531"/>
      <c r="W1500" s="3899"/>
      <c r="Y1500" s="1"/>
      <c r="Z1500" s="3529"/>
      <c r="AA1500" s="3531"/>
      <c r="AB1500" s="3899"/>
      <c r="AC1500" s="3890"/>
      <c r="AD1500" s="3890"/>
      <c r="AE1500" s="3890"/>
      <c r="AF1500" s="3890"/>
      <c r="AG1500" s="1"/>
      <c r="AH1500" s="1"/>
      <c r="AI1500" s="1"/>
      <c r="AJ1500" s="1"/>
    </row>
    <row r="1501" spans="1:36" s="3" customFormat="1">
      <c r="A1501" s="1"/>
      <c r="B1501" s="1"/>
      <c r="E1501" s="3527"/>
      <c r="F1501" s="1"/>
      <c r="G1501" s="1"/>
      <c r="H1501" s="1"/>
      <c r="I1501" s="1"/>
      <c r="J1501" s="1"/>
      <c r="K1501" s="1"/>
      <c r="L1501" s="3899"/>
      <c r="M1501" s="1"/>
      <c r="N1501" s="1"/>
      <c r="O1501" s="1"/>
      <c r="P1501" s="1"/>
      <c r="Q1501" s="1"/>
      <c r="R1501" s="3899"/>
      <c r="T1501" s="1"/>
      <c r="U1501" s="3529"/>
      <c r="V1501" s="3531"/>
      <c r="W1501" s="3899"/>
      <c r="Y1501" s="1"/>
      <c r="Z1501" s="3529"/>
      <c r="AA1501" s="3531"/>
      <c r="AB1501" s="3899"/>
      <c r="AC1501" s="3890"/>
      <c r="AD1501" s="3890"/>
      <c r="AE1501" s="3890"/>
      <c r="AF1501" s="3890"/>
      <c r="AG1501" s="1"/>
      <c r="AH1501" s="1"/>
      <c r="AI1501" s="1"/>
      <c r="AJ1501" s="1"/>
    </row>
    <row r="1502" spans="1:36" s="3" customFormat="1">
      <c r="A1502" s="1"/>
      <c r="B1502" s="1"/>
      <c r="E1502" s="3527"/>
      <c r="F1502" s="1"/>
      <c r="G1502" s="1"/>
      <c r="H1502" s="1"/>
      <c r="I1502" s="1"/>
      <c r="J1502" s="1"/>
      <c r="K1502" s="1"/>
      <c r="L1502" s="3899"/>
      <c r="M1502" s="1"/>
      <c r="N1502" s="1"/>
      <c r="O1502" s="1"/>
      <c r="P1502" s="1"/>
      <c r="Q1502" s="1"/>
      <c r="R1502" s="3899"/>
      <c r="T1502" s="1"/>
      <c r="U1502" s="3529"/>
      <c r="V1502" s="3531"/>
      <c r="W1502" s="3899"/>
      <c r="Y1502" s="1"/>
      <c r="Z1502" s="3529"/>
      <c r="AA1502" s="3531"/>
      <c r="AB1502" s="3899"/>
      <c r="AC1502" s="3890"/>
      <c r="AD1502" s="3890"/>
      <c r="AE1502" s="3890"/>
      <c r="AF1502" s="3890"/>
      <c r="AG1502" s="1"/>
      <c r="AH1502" s="1"/>
      <c r="AI1502" s="1"/>
      <c r="AJ1502" s="1"/>
    </row>
    <row r="1503" spans="1:36" s="3" customFormat="1">
      <c r="A1503" s="1"/>
      <c r="B1503" s="1"/>
      <c r="E1503" s="3527"/>
      <c r="F1503" s="1"/>
      <c r="G1503" s="1"/>
      <c r="H1503" s="1"/>
      <c r="I1503" s="1"/>
      <c r="J1503" s="1"/>
      <c r="K1503" s="1"/>
      <c r="L1503" s="3899"/>
      <c r="M1503" s="1"/>
      <c r="N1503" s="1"/>
      <c r="O1503" s="1"/>
      <c r="P1503" s="1"/>
      <c r="Q1503" s="1"/>
      <c r="R1503" s="3899"/>
      <c r="T1503" s="1"/>
      <c r="U1503" s="3529"/>
      <c r="V1503" s="3531"/>
      <c r="W1503" s="3899"/>
      <c r="Y1503" s="1"/>
      <c r="Z1503" s="3529"/>
      <c r="AA1503" s="3531"/>
      <c r="AB1503" s="3899"/>
      <c r="AC1503" s="3890"/>
      <c r="AD1503" s="3890"/>
      <c r="AE1503" s="3890"/>
      <c r="AF1503" s="3890"/>
      <c r="AG1503" s="1"/>
      <c r="AH1503" s="1"/>
      <c r="AI1503" s="1"/>
      <c r="AJ1503" s="1"/>
    </row>
    <row r="1504" spans="1:36" s="3" customFormat="1">
      <c r="A1504" s="1"/>
      <c r="B1504" s="1"/>
      <c r="E1504" s="3527"/>
      <c r="F1504" s="1"/>
      <c r="G1504" s="1"/>
      <c r="H1504" s="1"/>
      <c r="I1504" s="1"/>
      <c r="J1504" s="1"/>
      <c r="K1504" s="1"/>
      <c r="L1504" s="3899"/>
      <c r="M1504" s="1"/>
      <c r="N1504" s="1"/>
      <c r="O1504" s="1"/>
      <c r="P1504" s="1"/>
      <c r="Q1504" s="1"/>
      <c r="R1504" s="3899"/>
      <c r="T1504" s="1"/>
      <c r="U1504" s="3529"/>
      <c r="V1504" s="3531"/>
      <c r="W1504" s="3899"/>
      <c r="Y1504" s="1"/>
      <c r="Z1504" s="3529"/>
      <c r="AA1504" s="3531"/>
      <c r="AB1504" s="3899"/>
      <c r="AC1504" s="3890"/>
      <c r="AD1504" s="3890"/>
      <c r="AE1504" s="3890"/>
      <c r="AF1504" s="3890"/>
      <c r="AG1504" s="1"/>
      <c r="AH1504" s="1"/>
      <c r="AI1504" s="1"/>
      <c r="AJ1504" s="1"/>
    </row>
    <row r="1505" spans="1:36" s="3" customFormat="1">
      <c r="A1505" s="1"/>
      <c r="B1505" s="1"/>
      <c r="E1505" s="3527"/>
      <c r="F1505" s="1"/>
      <c r="G1505" s="1"/>
      <c r="H1505" s="1"/>
      <c r="I1505" s="1"/>
      <c r="J1505" s="1"/>
      <c r="K1505" s="1"/>
      <c r="L1505" s="3899"/>
      <c r="M1505" s="1"/>
      <c r="N1505" s="1"/>
      <c r="O1505" s="1"/>
      <c r="P1505" s="1"/>
      <c r="Q1505" s="1"/>
      <c r="R1505" s="3899"/>
      <c r="T1505" s="1"/>
      <c r="U1505" s="3529"/>
      <c r="V1505" s="3531"/>
      <c r="W1505" s="3899"/>
      <c r="Y1505" s="1"/>
      <c r="Z1505" s="3529"/>
      <c r="AA1505" s="3531"/>
      <c r="AB1505" s="3899"/>
      <c r="AC1505" s="3890"/>
      <c r="AD1505" s="3890"/>
      <c r="AE1505" s="3890"/>
      <c r="AF1505" s="3890"/>
      <c r="AG1505" s="1"/>
      <c r="AH1505" s="1"/>
      <c r="AI1505" s="1"/>
      <c r="AJ1505" s="1"/>
    </row>
    <row r="1506" spans="1:36" s="3" customFormat="1">
      <c r="A1506" s="1"/>
      <c r="B1506" s="1"/>
      <c r="E1506" s="3527"/>
      <c r="F1506" s="1"/>
      <c r="G1506" s="1"/>
      <c r="H1506" s="1"/>
      <c r="I1506" s="1"/>
      <c r="J1506" s="1"/>
      <c r="K1506" s="1"/>
      <c r="L1506" s="3899"/>
      <c r="M1506" s="1"/>
      <c r="N1506" s="1"/>
      <c r="O1506" s="1"/>
      <c r="P1506" s="1"/>
      <c r="Q1506" s="1"/>
      <c r="R1506" s="3899"/>
      <c r="T1506" s="1"/>
      <c r="U1506" s="3529"/>
      <c r="V1506" s="3531"/>
      <c r="W1506" s="3899"/>
      <c r="Y1506" s="1"/>
      <c r="Z1506" s="3529"/>
      <c r="AA1506" s="3531"/>
      <c r="AB1506" s="3899"/>
      <c r="AC1506" s="3890"/>
      <c r="AD1506" s="3890"/>
      <c r="AE1506" s="3890"/>
      <c r="AF1506" s="3890"/>
      <c r="AG1506" s="1"/>
      <c r="AH1506" s="1"/>
      <c r="AI1506" s="1"/>
      <c r="AJ1506" s="1"/>
    </row>
    <row r="1507" spans="1:36" s="3" customFormat="1">
      <c r="A1507" s="1"/>
      <c r="B1507" s="1"/>
      <c r="E1507" s="3527"/>
      <c r="F1507" s="1"/>
      <c r="G1507" s="1"/>
      <c r="H1507" s="1"/>
      <c r="I1507" s="1"/>
      <c r="J1507" s="1"/>
      <c r="K1507" s="1"/>
      <c r="L1507" s="3899"/>
      <c r="M1507" s="1"/>
      <c r="N1507" s="1"/>
      <c r="O1507" s="1"/>
      <c r="P1507" s="1"/>
      <c r="Q1507" s="1"/>
      <c r="R1507" s="3899"/>
      <c r="T1507" s="1"/>
      <c r="U1507" s="3529"/>
      <c r="V1507" s="3531"/>
      <c r="W1507" s="3899"/>
      <c r="Y1507" s="1"/>
      <c r="Z1507" s="3529"/>
      <c r="AA1507" s="3531"/>
      <c r="AB1507" s="3899"/>
      <c r="AC1507" s="3890"/>
      <c r="AD1507" s="3890"/>
      <c r="AE1507" s="3890"/>
      <c r="AF1507" s="3890"/>
      <c r="AG1507" s="1"/>
      <c r="AH1507" s="1"/>
      <c r="AI1507" s="1"/>
      <c r="AJ1507" s="1"/>
    </row>
    <row r="1508" spans="1:36" s="3" customFormat="1">
      <c r="A1508" s="1"/>
      <c r="B1508" s="1"/>
      <c r="E1508" s="3527"/>
      <c r="F1508" s="1"/>
      <c r="G1508" s="1"/>
      <c r="H1508" s="1"/>
      <c r="I1508" s="1"/>
      <c r="J1508" s="1"/>
      <c r="K1508" s="1"/>
      <c r="L1508" s="3899"/>
      <c r="M1508" s="1"/>
      <c r="N1508" s="1"/>
      <c r="O1508" s="1"/>
      <c r="P1508" s="1"/>
      <c r="Q1508" s="1"/>
      <c r="R1508" s="3899"/>
      <c r="T1508" s="1"/>
      <c r="U1508" s="3529"/>
      <c r="V1508" s="3531"/>
      <c r="W1508" s="3899"/>
      <c r="Y1508" s="1"/>
      <c r="Z1508" s="3529"/>
      <c r="AA1508" s="3531"/>
      <c r="AB1508" s="3899"/>
      <c r="AC1508" s="3890"/>
      <c r="AD1508" s="3890"/>
      <c r="AE1508" s="3890"/>
      <c r="AF1508" s="3890"/>
      <c r="AG1508" s="1"/>
      <c r="AH1508" s="1"/>
      <c r="AI1508" s="1"/>
      <c r="AJ1508" s="1"/>
    </row>
    <row r="1509" spans="1:36" s="3" customFormat="1">
      <c r="A1509" s="1"/>
      <c r="B1509" s="1"/>
      <c r="E1509" s="3527"/>
      <c r="F1509" s="1"/>
      <c r="G1509" s="1"/>
      <c r="H1509" s="1"/>
      <c r="I1509" s="1"/>
      <c r="J1509" s="1"/>
      <c r="K1509" s="1"/>
      <c r="L1509" s="3899"/>
      <c r="M1509" s="1"/>
      <c r="N1509" s="1"/>
      <c r="O1509" s="1"/>
      <c r="P1509" s="1"/>
      <c r="Q1509" s="1"/>
      <c r="R1509" s="3899"/>
      <c r="T1509" s="1"/>
      <c r="U1509" s="3529"/>
      <c r="V1509" s="3531"/>
      <c r="W1509" s="3899"/>
      <c r="Y1509" s="1"/>
      <c r="Z1509" s="3529"/>
      <c r="AA1509" s="3531"/>
      <c r="AB1509" s="3899"/>
      <c r="AC1509" s="3890"/>
      <c r="AD1509" s="3890"/>
      <c r="AE1509" s="3890"/>
      <c r="AF1509" s="3890"/>
      <c r="AG1509" s="1"/>
      <c r="AH1509" s="1"/>
      <c r="AI1509" s="1"/>
      <c r="AJ1509" s="1"/>
    </row>
    <row r="1510" spans="1:36" s="3" customFormat="1">
      <c r="A1510" s="1"/>
      <c r="B1510" s="1"/>
      <c r="E1510" s="3527"/>
      <c r="F1510" s="1"/>
      <c r="G1510" s="1"/>
      <c r="H1510" s="1"/>
      <c r="I1510" s="1"/>
      <c r="J1510" s="1"/>
      <c r="K1510" s="1"/>
      <c r="L1510" s="3899"/>
      <c r="M1510" s="1"/>
      <c r="N1510" s="1"/>
      <c r="O1510" s="1"/>
      <c r="P1510" s="1"/>
      <c r="Q1510" s="1"/>
      <c r="R1510" s="3899"/>
      <c r="T1510" s="1"/>
      <c r="U1510" s="3529"/>
      <c r="V1510" s="3531"/>
      <c r="W1510" s="3899"/>
      <c r="Y1510" s="1"/>
      <c r="Z1510" s="3529"/>
      <c r="AA1510" s="3531"/>
      <c r="AB1510" s="3899"/>
      <c r="AC1510" s="3890"/>
      <c r="AD1510" s="3890"/>
      <c r="AE1510" s="3890"/>
      <c r="AF1510" s="3890"/>
      <c r="AG1510" s="1"/>
      <c r="AH1510" s="1"/>
      <c r="AI1510" s="1"/>
      <c r="AJ1510" s="1"/>
    </row>
    <row r="1511" spans="1:36" s="3" customFormat="1">
      <c r="A1511" s="1"/>
      <c r="B1511" s="1"/>
      <c r="E1511" s="3527"/>
      <c r="F1511" s="1"/>
      <c r="G1511" s="1"/>
      <c r="H1511" s="1"/>
      <c r="I1511" s="1"/>
      <c r="J1511" s="1"/>
      <c r="K1511" s="1"/>
      <c r="L1511" s="3899"/>
      <c r="M1511" s="1"/>
      <c r="N1511" s="1"/>
      <c r="O1511" s="1"/>
      <c r="P1511" s="1"/>
      <c r="Q1511" s="1"/>
      <c r="R1511" s="3899"/>
      <c r="T1511" s="1"/>
      <c r="U1511" s="3529"/>
      <c r="V1511" s="3531"/>
      <c r="W1511" s="3899"/>
      <c r="Y1511" s="1"/>
      <c r="Z1511" s="3529"/>
      <c r="AA1511" s="3531"/>
      <c r="AB1511" s="3899"/>
      <c r="AC1511" s="3890"/>
      <c r="AD1511" s="3890"/>
      <c r="AE1511" s="3890"/>
      <c r="AF1511" s="3890"/>
      <c r="AG1511" s="1"/>
      <c r="AH1511" s="1"/>
      <c r="AI1511" s="1"/>
      <c r="AJ1511" s="1"/>
    </row>
    <row r="1512" spans="1:36" s="3" customFormat="1">
      <c r="A1512" s="1"/>
      <c r="B1512" s="1"/>
      <c r="E1512" s="3527"/>
      <c r="F1512" s="1"/>
      <c r="G1512" s="1"/>
      <c r="H1512" s="1"/>
      <c r="I1512" s="1"/>
      <c r="J1512" s="1"/>
      <c r="K1512" s="1"/>
      <c r="L1512" s="3899"/>
      <c r="M1512" s="1"/>
      <c r="N1512" s="1"/>
      <c r="O1512" s="1"/>
      <c r="P1512" s="1"/>
      <c r="Q1512" s="1"/>
      <c r="R1512" s="3899"/>
      <c r="T1512" s="1"/>
      <c r="U1512" s="3529"/>
      <c r="V1512" s="3531"/>
      <c r="W1512" s="3899"/>
      <c r="Y1512" s="1"/>
      <c r="Z1512" s="3529"/>
      <c r="AA1512" s="3531"/>
      <c r="AB1512" s="3899"/>
      <c r="AC1512" s="3890"/>
      <c r="AD1512" s="3890"/>
      <c r="AE1512" s="3890"/>
      <c r="AF1512" s="3890"/>
      <c r="AG1512" s="1"/>
      <c r="AH1512" s="1"/>
      <c r="AI1512" s="1"/>
      <c r="AJ1512" s="1"/>
    </row>
    <row r="1513" spans="1:36" s="3" customFormat="1">
      <c r="A1513" s="1"/>
      <c r="B1513" s="1"/>
      <c r="E1513" s="3527"/>
      <c r="F1513" s="1"/>
      <c r="G1513" s="1"/>
      <c r="H1513" s="1"/>
      <c r="I1513" s="1"/>
      <c r="J1513" s="1"/>
      <c r="K1513" s="1"/>
      <c r="L1513" s="3899"/>
      <c r="M1513" s="1"/>
      <c r="N1513" s="1"/>
      <c r="O1513" s="1"/>
      <c r="P1513" s="1"/>
      <c r="Q1513" s="1"/>
      <c r="R1513" s="3899"/>
      <c r="T1513" s="1"/>
      <c r="U1513" s="3529"/>
      <c r="V1513" s="3531"/>
      <c r="W1513" s="3899"/>
      <c r="Y1513" s="1"/>
      <c r="Z1513" s="3529"/>
      <c r="AA1513" s="3531"/>
      <c r="AB1513" s="3899"/>
      <c r="AC1513" s="3890"/>
      <c r="AD1513" s="3890"/>
      <c r="AE1513" s="3890"/>
      <c r="AF1513" s="3890"/>
      <c r="AG1513" s="1"/>
      <c r="AH1513" s="1"/>
      <c r="AI1513" s="1"/>
      <c r="AJ1513" s="1"/>
    </row>
    <row r="1514" spans="1:36" s="3" customFormat="1">
      <c r="A1514" s="1"/>
      <c r="B1514" s="1"/>
      <c r="E1514" s="3527"/>
      <c r="F1514" s="1"/>
      <c r="G1514" s="1"/>
      <c r="H1514" s="1"/>
      <c r="I1514" s="1"/>
      <c r="J1514" s="1"/>
      <c r="K1514" s="1"/>
      <c r="L1514" s="3899"/>
      <c r="M1514" s="1"/>
      <c r="N1514" s="1"/>
      <c r="O1514" s="1"/>
      <c r="P1514" s="1"/>
      <c r="Q1514" s="1"/>
      <c r="R1514" s="3899"/>
      <c r="T1514" s="1"/>
      <c r="U1514" s="3529"/>
      <c r="V1514" s="3531"/>
      <c r="W1514" s="3899"/>
      <c r="Y1514" s="1"/>
      <c r="Z1514" s="3529"/>
      <c r="AA1514" s="3531"/>
      <c r="AB1514" s="3899"/>
      <c r="AC1514" s="3890"/>
      <c r="AD1514" s="3890"/>
      <c r="AE1514" s="3890"/>
      <c r="AF1514" s="3890"/>
      <c r="AG1514" s="1"/>
      <c r="AH1514" s="1"/>
      <c r="AI1514" s="1"/>
      <c r="AJ1514" s="1"/>
    </row>
    <row r="1515" spans="1:36" s="3" customFormat="1">
      <c r="A1515" s="1"/>
      <c r="B1515" s="1"/>
      <c r="E1515" s="3527"/>
      <c r="F1515" s="1"/>
      <c r="G1515" s="1"/>
      <c r="H1515" s="1"/>
      <c r="I1515" s="1"/>
      <c r="J1515" s="1"/>
      <c r="K1515" s="1"/>
      <c r="L1515" s="3899"/>
      <c r="M1515" s="1"/>
      <c r="N1515" s="1"/>
      <c r="O1515" s="1"/>
      <c r="P1515" s="1"/>
      <c r="Q1515" s="1"/>
      <c r="R1515" s="3899"/>
      <c r="T1515" s="1"/>
      <c r="U1515" s="3529"/>
      <c r="V1515" s="3531"/>
      <c r="W1515" s="3899"/>
      <c r="Y1515" s="1"/>
      <c r="Z1515" s="3529"/>
      <c r="AA1515" s="3531"/>
      <c r="AB1515" s="3899"/>
      <c r="AC1515" s="3890"/>
      <c r="AD1515" s="3890"/>
      <c r="AE1515" s="3890"/>
      <c r="AF1515" s="3890"/>
      <c r="AG1515" s="1"/>
      <c r="AH1515" s="1"/>
      <c r="AI1515" s="1"/>
      <c r="AJ1515" s="1"/>
    </row>
    <row r="1516" spans="1:36" s="3" customFormat="1">
      <c r="A1516" s="1"/>
      <c r="B1516" s="1"/>
      <c r="E1516" s="3527"/>
      <c r="F1516" s="1"/>
      <c r="G1516" s="1"/>
      <c r="H1516" s="1"/>
      <c r="I1516" s="1"/>
      <c r="J1516" s="1"/>
      <c r="K1516" s="1"/>
      <c r="L1516" s="3899"/>
      <c r="M1516" s="1"/>
      <c r="N1516" s="1"/>
      <c r="O1516" s="1"/>
      <c r="P1516" s="1"/>
      <c r="Q1516" s="1"/>
      <c r="R1516" s="3899"/>
      <c r="T1516" s="1"/>
      <c r="U1516" s="3529"/>
      <c r="V1516" s="3531"/>
      <c r="W1516" s="3899"/>
      <c r="Y1516" s="1"/>
      <c r="Z1516" s="3529"/>
      <c r="AA1516" s="3531"/>
      <c r="AB1516" s="3899"/>
      <c r="AC1516" s="3890"/>
      <c r="AD1516" s="3890"/>
      <c r="AE1516" s="3890"/>
      <c r="AF1516" s="3890"/>
      <c r="AG1516" s="1"/>
      <c r="AH1516" s="1"/>
      <c r="AI1516" s="1"/>
      <c r="AJ1516" s="1"/>
    </row>
    <row r="1517" spans="1:36" s="3" customFormat="1">
      <c r="A1517" s="1"/>
      <c r="B1517" s="1"/>
      <c r="E1517" s="3527"/>
      <c r="F1517" s="1"/>
      <c r="G1517" s="1"/>
      <c r="H1517" s="1"/>
      <c r="I1517" s="1"/>
      <c r="J1517" s="1"/>
      <c r="K1517" s="1"/>
      <c r="L1517" s="3899"/>
      <c r="M1517" s="1"/>
      <c r="N1517" s="1"/>
      <c r="O1517" s="1"/>
      <c r="P1517" s="1"/>
      <c r="Q1517" s="1"/>
      <c r="R1517" s="3899"/>
      <c r="T1517" s="1"/>
      <c r="U1517" s="3529"/>
      <c r="V1517" s="3531"/>
      <c r="W1517" s="3899"/>
      <c r="Y1517" s="1"/>
      <c r="Z1517" s="3529"/>
      <c r="AA1517" s="3531"/>
      <c r="AB1517" s="3899"/>
      <c r="AC1517" s="3890"/>
      <c r="AD1517" s="3890"/>
      <c r="AE1517" s="3890"/>
      <c r="AF1517" s="3890"/>
      <c r="AG1517" s="1"/>
      <c r="AH1517" s="1"/>
      <c r="AI1517" s="1"/>
      <c r="AJ1517" s="1"/>
    </row>
    <row r="1518" spans="1:36" s="3" customFormat="1">
      <c r="A1518" s="1"/>
      <c r="B1518" s="1"/>
      <c r="E1518" s="3527"/>
      <c r="F1518" s="1"/>
      <c r="G1518" s="1"/>
      <c r="H1518" s="1"/>
      <c r="I1518" s="1"/>
      <c r="J1518" s="1"/>
      <c r="K1518" s="1"/>
      <c r="L1518" s="3899"/>
      <c r="M1518" s="1"/>
      <c r="N1518" s="1"/>
      <c r="O1518" s="1"/>
      <c r="P1518" s="1"/>
      <c r="Q1518" s="1"/>
      <c r="R1518" s="3899"/>
      <c r="T1518" s="1"/>
      <c r="U1518" s="3529"/>
      <c r="V1518" s="3531"/>
      <c r="W1518" s="3899"/>
      <c r="Y1518" s="1"/>
      <c r="Z1518" s="3529"/>
      <c r="AA1518" s="3531"/>
      <c r="AB1518" s="3899"/>
      <c r="AC1518" s="3890"/>
      <c r="AD1518" s="3890"/>
      <c r="AE1518" s="3890"/>
      <c r="AF1518" s="3890"/>
      <c r="AG1518" s="1"/>
      <c r="AH1518" s="1"/>
      <c r="AI1518" s="1"/>
      <c r="AJ1518" s="1"/>
    </row>
    <row r="1519" spans="1:36" s="3" customFormat="1">
      <c r="A1519" s="1"/>
      <c r="B1519" s="1"/>
      <c r="E1519" s="3527"/>
      <c r="F1519" s="1"/>
      <c r="G1519" s="1"/>
      <c r="H1519" s="1"/>
      <c r="I1519" s="1"/>
      <c r="J1519" s="1"/>
      <c r="K1519" s="1"/>
      <c r="L1519" s="3899"/>
      <c r="M1519" s="1"/>
      <c r="N1519" s="1"/>
      <c r="O1519" s="1"/>
      <c r="P1519" s="1"/>
      <c r="Q1519" s="1"/>
      <c r="R1519" s="3899"/>
      <c r="T1519" s="1"/>
      <c r="U1519" s="3529"/>
      <c r="V1519" s="3531"/>
      <c r="W1519" s="3899"/>
      <c r="Y1519" s="1"/>
      <c r="Z1519" s="3529"/>
      <c r="AA1519" s="3531"/>
      <c r="AB1519" s="3899"/>
      <c r="AC1519" s="3890"/>
      <c r="AD1519" s="3890"/>
      <c r="AE1519" s="3890"/>
      <c r="AF1519" s="3890"/>
      <c r="AG1519" s="1"/>
      <c r="AH1519" s="1"/>
      <c r="AI1519" s="1"/>
      <c r="AJ1519" s="1"/>
    </row>
    <row r="1520" spans="1:36" s="3" customFormat="1">
      <c r="A1520" s="1"/>
      <c r="B1520" s="1"/>
      <c r="E1520" s="3527"/>
      <c r="F1520" s="1"/>
      <c r="G1520" s="1"/>
      <c r="H1520" s="1"/>
      <c r="I1520" s="1"/>
      <c r="J1520" s="1"/>
      <c r="K1520" s="1"/>
      <c r="L1520" s="3899"/>
      <c r="M1520" s="1"/>
      <c r="N1520" s="1"/>
      <c r="O1520" s="1"/>
      <c r="P1520" s="1"/>
      <c r="Q1520" s="1"/>
      <c r="R1520" s="3899"/>
      <c r="T1520" s="1"/>
      <c r="U1520" s="3529"/>
      <c r="V1520" s="3531"/>
      <c r="W1520" s="3899"/>
      <c r="Y1520" s="1"/>
      <c r="Z1520" s="3529"/>
      <c r="AA1520" s="3531"/>
      <c r="AB1520" s="3899"/>
      <c r="AC1520" s="3890"/>
      <c r="AD1520" s="3890"/>
      <c r="AE1520" s="3890"/>
      <c r="AF1520" s="3890"/>
      <c r="AG1520" s="1"/>
      <c r="AH1520" s="1"/>
      <c r="AI1520" s="1"/>
      <c r="AJ1520" s="1"/>
    </row>
    <row r="1521" spans="1:36" s="3" customFormat="1">
      <c r="A1521" s="1"/>
      <c r="B1521" s="1"/>
      <c r="E1521" s="3527"/>
      <c r="F1521" s="1"/>
      <c r="G1521" s="1"/>
      <c r="H1521" s="1"/>
      <c r="I1521" s="1"/>
      <c r="J1521" s="1"/>
      <c r="K1521" s="1"/>
      <c r="L1521" s="3899"/>
      <c r="M1521" s="1"/>
      <c r="N1521" s="1"/>
      <c r="O1521" s="1"/>
      <c r="P1521" s="1"/>
      <c r="Q1521" s="1"/>
      <c r="R1521" s="3899"/>
      <c r="T1521" s="1"/>
      <c r="U1521" s="3529"/>
      <c r="V1521" s="3531"/>
      <c r="W1521" s="3899"/>
      <c r="Y1521" s="1"/>
      <c r="Z1521" s="3529"/>
      <c r="AA1521" s="3531"/>
      <c r="AB1521" s="3899"/>
      <c r="AC1521" s="3890"/>
      <c r="AD1521" s="3890"/>
      <c r="AE1521" s="3890"/>
      <c r="AF1521" s="3890"/>
      <c r="AG1521" s="1"/>
      <c r="AH1521" s="1"/>
      <c r="AI1521" s="1"/>
      <c r="AJ1521" s="1"/>
    </row>
    <row r="1522" spans="1:36" s="3" customFormat="1">
      <c r="A1522" s="1"/>
      <c r="B1522" s="1"/>
      <c r="E1522" s="3527"/>
      <c r="F1522" s="1"/>
      <c r="G1522" s="1"/>
      <c r="H1522" s="1"/>
      <c r="I1522" s="1"/>
      <c r="J1522" s="1"/>
      <c r="K1522" s="1"/>
      <c r="L1522" s="3899"/>
      <c r="M1522" s="1"/>
      <c r="N1522" s="1"/>
      <c r="O1522" s="1"/>
      <c r="P1522" s="1"/>
      <c r="Q1522" s="1"/>
      <c r="R1522" s="3899"/>
      <c r="T1522" s="1"/>
      <c r="U1522" s="3529"/>
      <c r="V1522" s="3531"/>
      <c r="W1522" s="3899"/>
      <c r="Y1522" s="1"/>
      <c r="Z1522" s="3529"/>
      <c r="AA1522" s="3531"/>
      <c r="AB1522" s="3899"/>
      <c r="AC1522" s="3890"/>
      <c r="AD1522" s="3890"/>
      <c r="AE1522" s="3890"/>
      <c r="AF1522" s="3890"/>
      <c r="AG1522" s="1"/>
      <c r="AH1522" s="1"/>
      <c r="AI1522" s="1"/>
      <c r="AJ1522" s="1"/>
    </row>
    <row r="1523" spans="1:36" s="3" customFormat="1">
      <c r="A1523" s="1"/>
      <c r="B1523" s="1"/>
      <c r="E1523" s="3527"/>
      <c r="F1523" s="1"/>
      <c r="G1523" s="1"/>
      <c r="H1523" s="1"/>
      <c r="I1523" s="1"/>
      <c r="J1523" s="1"/>
      <c r="K1523" s="1"/>
      <c r="L1523" s="3899"/>
      <c r="M1523" s="1"/>
      <c r="N1523" s="1"/>
      <c r="O1523" s="1"/>
      <c r="P1523" s="1"/>
      <c r="Q1523" s="1"/>
      <c r="R1523" s="3899"/>
      <c r="T1523" s="1"/>
      <c r="U1523" s="3529"/>
      <c r="V1523" s="3531"/>
      <c r="W1523" s="3899"/>
      <c r="Y1523" s="1"/>
      <c r="Z1523" s="3529"/>
      <c r="AA1523" s="3531"/>
      <c r="AB1523" s="3899"/>
      <c r="AC1523" s="3890"/>
      <c r="AD1523" s="3890"/>
      <c r="AE1523" s="3890"/>
      <c r="AF1523" s="3890"/>
      <c r="AG1523" s="1"/>
      <c r="AH1523" s="1"/>
      <c r="AI1523" s="1"/>
      <c r="AJ1523" s="1"/>
    </row>
    <row r="1524" spans="1:36" s="3" customFormat="1">
      <c r="A1524" s="1"/>
      <c r="B1524" s="1"/>
      <c r="E1524" s="3527"/>
      <c r="F1524" s="1"/>
      <c r="G1524" s="1"/>
      <c r="H1524" s="1"/>
      <c r="I1524" s="1"/>
      <c r="J1524" s="1"/>
      <c r="K1524" s="1"/>
      <c r="L1524" s="3899"/>
      <c r="M1524" s="1"/>
      <c r="N1524" s="1"/>
      <c r="O1524" s="1"/>
      <c r="P1524" s="1"/>
      <c r="Q1524" s="1"/>
      <c r="R1524" s="3899"/>
      <c r="T1524" s="1"/>
      <c r="U1524" s="3529"/>
      <c r="V1524" s="3531"/>
      <c r="W1524" s="3899"/>
      <c r="Y1524" s="1"/>
      <c r="Z1524" s="3529"/>
      <c r="AA1524" s="3531"/>
      <c r="AB1524" s="3899"/>
      <c r="AC1524" s="3890"/>
      <c r="AD1524" s="3890"/>
      <c r="AE1524" s="3890"/>
      <c r="AF1524" s="3890"/>
      <c r="AG1524" s="1"/>
      <c r="AH1524" s="1"/>
      <c r="AI1524" s="1"/>
      <c r="AJ1524" s="1"/>
    </row>
    <row r="1525" spans="1:36" s="3" customFormat="1">
      <c r="A1525" s="1"/>
      <c r="B1525" s="1"/>
      <c r="E1525" s="3527"/>
      <c r="F1525" s="1"/>
      <c r="G1525" s="1"/>
      <c r="H1525" s="1"/>
      <c r="I1525" s="1"/>
      <c r="J1525" s="1"/>
      <c r="K1525" s="1"/>
      <c r="L1525" s="3899"/>
      <c r="M1525" s="1"/>
      <c r="N1525" s="1"/>
      <c r="O1525" s="1"/>
      <c r="P1525" s="1"/>
      <c r="Q1525" s="1"/>
      <c r="R1525" s="3899"/>
      <c r="T1525" s="1"/>
      <c r="U1525" s="3529"/>
      <c r="V1525" s="3531"/>
      <c r="W1525" s="3899"/>
      <c r="Y1525" s="1"/>
      <c r="Z1525" s="3529"/>
      <c r="AA1525" s="3531"/>
      <c r="AB1525" s="3899"/>
      <c r="AC1525" s="3890"/>
      <c r="AD1525" s="3890"/>
      <c r="AE1525" s="3890"/>
      <c r="AF1525" s="3890"/>
      <c r="AG1525" s="1"/>
      <c r="AH1525" s="1"/>
      <c r="AI1525" s="1"/>
      <c r="AJ1525" s="1"/>
    </row>
    <row r="1526" spans="1:36" s="3" customFormat="1">
      <c r="A1526" s="1"/>
      <c r="B1526" s="1"/>
      <c r="E1526" s="3527"/>
      <c r="F1526" s="1"/>
      <c r="G1526" s="1"/>
      <c r="H1526" s="1"/>
      <c r="I1526" s="1"/>
      <c r="J1526" s="1"/>
      <c r="K1526" s="1"/>
      <c r="L1526" s="3899"/>
      <c r="M1526" s="1"/>
      <c r="N1526" s="1"/>
      <c r="O1526" s="1"/>
      <c r="P1526" s="1"/>
      <c r="Q1526" s="1"/>
      <c r="R1526" s="3899"/>
      <c r="T1526" s="1"/>
      <c r="U1526" s="3529"/>
      <c r="V1526" s="3531"/>
      <c r="W1526" s="3899"/>
      <c r="Y1526" s="1"/>
      <c r="Z1526" s="3529"/>
      <c r="AA1526" s="3531"/>
      <c r="AB1526" s="3899"/>
      <c r="AC1526" s="3890"/>
      <c r="AD1526" s="3890"/>
      <c r="AE1526" s="3890"/>
      <c r="AF1526" s="3890"/>
      <c r="AG1526" s="1"/>
      <c r="AH1526" s="1"/>
      <c r="AI1526" s="1"/>
      <c r="AJ1526" s="1"/>
    </row>
    <row r="1527" spans="1:36" s="3" customFormat="1">
      <c r="A1527" s="1"/>
      <c r="B1527" s="1"/>
      <c r="E1527" s="3527"/>
      <c r="F1527" s="1"/>
      <c r="G1527" s="1"/>
      <c r="H1527" s="1"/>
      <c r="I1527" s="1"/>
      <c r="J1527" s="1"/>
      <c r="K1527" s="1"/>
      <c r="L1527" s="3899"/>
      <c r="M1527" s="1"/>
      <c r="N1527" s="1"/>
      <c r="O1527" s="1"/>
      <c r="P1527" s="1"/>
      <c r="Q1527" s="1"/>
      <c r="R1527" s="3899"/>
      <c r="T1527" s="1"/>
      <c r="U1527" s="3529"/>
      <c r="V1527" s="3531"/>
      <c r="W1527" s="3899"/>
      <c r="Y1527" s="1"/>
      <c r="Z1527" s="3529"/>
      <c r="AA1527" s="3531"/>
      <c r="AB1527" s="3899"/>
      <c r="AC1527" s="3890"/>
      <c r="AD1527" s="3890"/>
      <c r="AE1527" s="3890"/>
      <c r="AF1527" s="3890"/>
      <c r="AG1527" s="1"/>
      <c r="AH1527" s="1"/>
      <c r="AI1527" s="1"/>
      <c r="AJ1527" s="1"/>
    </row>
    <row r="1528" spans="1:36" s="3" customFormat="1">
      <c r="A1528" s="1"/>
      <c r="B1528" s="1"/>
      <c r="E1528" s="3527"/>
      <c r="F1528" s="1"/>
      <c r="G1528" s="1"/>
      <c r="H1528" s="1"/>
      <c r="I1528" s="1"/>
      <c r="J1528" s="1"/>
      <c r="K1528" s="1"/>
      <c r="L1528" s="3899"/>
      <c r="M1528" s="1"/>
      <c r="N1528" s="1"/>
      <c r="O1528" s="1"/>
      <c r="P1528" s="1"/>
      <c r="Q1528" s="1"/>
      <c r="R1528" s="3899"/>
      <c r="T1528" s="1"/>
      <c r="U1528" s="3529"/>
      <c r="V1528" s="3531"/>
      <c r="W1528" s="3899"/>
      <c r="Y1528" s="1"/>
      <c r="Z1528" s="3529"/>
      <c r="AA1528" s="3531"/>
      <c r="AB1528" s="3899"/>
      <c r="AC1528" s="3890"/>
      <c r="AD1528" s="3890"/>
      <c r="AE1528" s="3890"/>
      <c r="AF1528" s="3890"/>
      <c r="AG1528" s="1"/>
      <c r="AH1528" s="1"/>
      <c r="AI1528" s="1"/>
      <c r="AJ1528" s="1"/>
    </row>
    <row r="1529" spans="1:36" s="3" customFormat="1">
      <c r="A1529" s="1"/>
      <c r="B1529" s="1"/>
      <c r="E1529" s="3527"/>
      <c r="F1529" s="1"/>
      <c r="G1529" s="1"/>
      <c r="H1529" s="1"/>
      <c r="I1529" s="1"/>
      <c r="J1529" s="1"/>
      <c r="K1529" s="1"/>
      <c r="L1529" s="3899"/>
      <c r="M1529" s="1"/>
      <c r="N1529" s="1"/>
      <c r="O1529" s="1"/>
      <c r="P1529" s="1"/>
      <c r="Q1529" s="1"/>
      <c r="R1529" s="3899"/>
      <c r="T1529" s="1"/>
      <c r="U1529" s="3529"/>
      <c r="V1529" s="3531"/>
      <c r="W1529" s="3899"/>
      <c r="Y1529" s="1"/>
      <c r="Z1529" s="3529"/>
      <c r="AA1529" s="3531"/>
      <c r="AB1529" s="3899"/>
      <c r="AC1529" s="3890"/>
      <c r="AD1529" s="3890"/>
      <c r="AE1529" s="3890"/>
      <c r="AF1529" s="3890"/>
      <c r="AG1529" s="1"/>
      <c r="AH1529" s="1"/>
      <c r="AI1529" s="1"/>
      <c r="AJ1529" s="1"/>
    </row>
    <row r="1530" spans="1:36" s="3" customFormat="1">
      <c r="A1530" s="1"/>
      <c r="B1530" s="1"/>
      <c r="E1530" s="3527"/>
      <c r="F1530" s="1"/>
      <c r="G1530" s="1"/>
      <c r="H1530" s="1"/>
      <c r="I1530" s="1"/>
      <c r="J1530" s="1"/>
      <c r="K1530" s="1"/>
      <c r="L1530" s="3899"/>
      <c r="M1530" s="1"/>
      <c r="N1530" s="1"/>
      <c r="O1530" s="1"/>
      <c r="P1530" s="1"/>
      <c r="Q1530" s="1"/>
      <c r="R1530" s="3899"/>
      <c r="T1530" s="1"/>
      <c r="U1530" s="3529"/>
      <c r="V1530" s="3531"/>
      <c r="W1530" s="3899"/>
      <c r="Y1530" s="1"/>
      <c r="Z1530" s="3529"/>
      <c r="AA1530" s="3531"/>
      <c r="AB1530" s="3899"/>
      <c r="AC1530" s="3890"/>
      <c r="AD1530" s="3890"/>
      <c r="AE1530" s="3890"/>
      <c r="AF1530" s="3890"/>
      <c r="AG1530" s="1"/>
      <c r="AH1530" s="1"/>
      <c r="AI1530" s="1"/>
      <c r="AJ1530" s="1"/>
    </row>
    <row r="1531" spans="1:36" s="3" customFormat="1">
      <c r="A1531" s="1"/>
      <c r="B1531" s="1"/>
      <c r="E1531" s="3527"/>
      <c r="F1531" s="1"/>
      <c r="G1531" s="1"/>
      <c r="H1531" s="1"/>
      <c r="I1531" s="1"/>
      <c r="J1531" s="1"/>
      <c r="K1531" s="1"/>
      <c r="L1531" s="3899"/>
      <c r="M1531" s="1"/>
      <c r="N1531" s="1"/>
      <c r="O1531" s="1"/>
      <c r="P1531" s="1"/>
      <c r="Q1531" s="1"/>
      <c r="R1531" s="3899"/>
      <c r="T1531" s="1"/>
      <c r="U1531" s="3529"/>
      <c r="V1531" s="3531"/>
      <c r="W1531" s="3899"/>
      <c r="Y1531" s="1"/>
      <c r="Z1531" s="3529"/>
      <c r="AA1531" s="3531"/>
      <c r="AB1531" s="3899"/>
      <c r="AC1531" s="3890"/>
      <c r="AD1531" s="3890"/>
      <c r="AE1531" s="3890"/>
      <c r="AF1531" s="3890"/>
      <c r="AG1531" s="1"/>
      <c r="AH1531" s="1"/>
      <c r="AI1531" s="1"/>
      <c r="AJ1531" s="1"/>
    </row>
    <row r="1532" spans="1:36" s="3" customFormat="1">
      <c r="A1532" s="1"/>
      <c r="B1532" s="1"/>
      <c r="E1532" s="3527"/>
      <c r="F1532" s="1"/>
      <c r="G1532" s="1"/>
      <c r="H1532" s="1"/>
      <c r="I1532" s="1"/>
      <c r="J1532" s="1"/>
      <c r="K1532" s="1"/>
      <c r="L1532" s="3899"/>
      <c r="M1532" s="1"/>
      <c r="N1532" s="1"/>
      <c r="O1532" s="1"/>
      <c r="P1532" s="1"/>
      <c r="Q1532" s="1"/>
      <c r="R1532" s="3899"/>
      <c r="T1532" s="1"/>
      <c r="U1532" s="3529"/>
      <c r="V1532" s="3531"/>
      <c r="W1532" s="3899"/>
      <c r="Y1532" s="1"/>
      <c r="Z1532" s="3529"/>
      <c r="AA1532" s="3531"/>
      <c r="AB1532" s="3899"/>
      <c r="AC1532" s="3890"/>
      <c r="AD1532" s="3890"/>
      <c r="AE1532" s="3890"/>
      <c r="AF1532" s="3890"/>
      <c r="AG1532" s="1"/>
      <c r="AH1532" s="1"/>
      <c r="AI1532" s="1"/>
      <c r="AJ1532" s="1"/>
    </row>
    <row r="1533" spans="1:36" s="3" customFormat="1">
      <c r="A1533" s="1"/>
      <c r="B1533" s="1"/>
      <c r="E1533" s="3527"/>
      <c r="F1533" s="1"/>
      <c r="G1533" s="1"/>
      <c r="H1533" s="1"/>
      <c r="I1533" s="1"/>
      <c r="J1533" s="1"/>
      <c r="K1533" s="1"/>
      <c r="L1533" s="3899"/>
      <c r="M1533" s="1"/>
      <c r="N1533" s="1"/>
      <c r="O1533" s="1"/>
      <c r="P1533" s="1"/>
      <c r="Q1533" s="1"/>
      <c r="R1533" s="3899"/>
      <c r="T1533" s="1"/>
      <c r="U1533" s="3529"/>
      <c r="V1533" s="3531"/>
      <c r="W1533" s="3899"/>
      <c r="Y1533" s="1"/>
      <c r="Z1533" s="3529"/>
      <c r="AA1533" s="3531"/>
      <c r="AB1533" s="3899"/>
      <c r="AC1533" s="3890"/>
      <c r="AD1533" s="3890"/>
      <c r="AE1533" s="3890"/>
      <c r="AF1533" s="3890"/>
      <c r="AG1533" s="1"/>
      <c r="AH1533" s="1"/>
      <c r="AI1533" s="1"/>
      <c r="AJ1533" s="1"/>
    </row>
    <row r="1534" spans="1:36" s="3" customFormat="1">
      <c r="A1534" s="1"/>
      <c r="B1534" s="1"/>
      <c r="E1534" s="3527"/>
      <c r="F1534" s="1"/>
      <c r="G1534" s="1"/>
      <c r="H1534" s="1"/>
      <c r="I1534" s="1"/>
      <c r="J1534" s="1"/>
      <c r="K1534" s="1"/>
      <c r="L1534" s="3899"/>
      <c r="M1534" s="1"/>
      <c r="N1534" s="1"/>
      <c r="O1534" s="1"/>
      <c r="P1534" s="1"/>
      <c r="Q1534" s="1"/>
      <c r="R1534" s="3899"/>
      <c r="T1534" s="1"/>
      <c r="U1534" s="3529"/>
      <c r="V1534" s="3531"/>
      <c r="W1534" s="3899"/>
      <c r="Y1534" s="1"/>
      <c r="Z1534" s="3529"/>
      <c r="AA1534" s="3531"/>
      <c r="AB1534" s="3899"/>
      <c r="AC1534" s="3890"/>
      <c r="AD1534" s="3890"/>
      <c r="AE1534" s="3890"/>
      <c r="AF1534" s="3890"/>
      <c r="AG1534" s="1"/>
      <c r="AH1534" s="1"/>
      <c r="AI1534" s="1"/>
      <c r="AJ1534" s="1"/>
    </row>
    <row r="1535" spans="1:36" s="3" customFormat="1">
      <c r="A1535" s="1"/>
      <c r="B1535" s="1"/>
      <c r="E1535" s="3527"/>
      <c r="F1535" s="1"/>
      <c r="G1535" s="1"/>
      <c r="H1535" s="1"/>
      <c r="I1535" s="1"/>
      <c r="J1535" s="1"/>
      <c r="K1535" s="1"/>
      <c r="L1535" s="3899"/>
      <c r="M1535" s="1"/>
      <c r="N1535" s="1"/>
      <c r="O1535" s="1"/>
      <c r="P1535" s="1"/>
      <c r="Q1535" s="1"/>
      <c r="R1535" s="3899"/>
      <c r="T1535" s="1"/>
      <c r="U1535" s="3529"/>
      <c r="V1535" s="3531"/>
      <c r="W1535" s="3899"/>
      <c r="Y1535" s="1"/>
      <c r="Z1535" s="3529"/>
      <c r="AA1535" s="3531"/>
      <c r="AB1535" s="3899"/>
      <c r="AC1535" s="3890"/>
      <c r="AD1535" s="3890"/>
      <c r="AE1535" s="3890"/>
      <c r="AF1535" s="3890"/>
      <c r="AG1535" s="1"/>
      <c r="AH1535" s="1"/>
      <c r="AI1535" s="1"/>
      <c r="AJ1535" s="1"/>
    </row>
    <row r="1536" spans="1:36" s="3" customFormat="1">
      <c r="A1536" s="1"/>
      <c r="B1536" s="1"/>
      <c r="E1536" s="3527"/>
      <c r="F1536" s="1"/>
      <c r="G1536" s="1"/>
      <c r="H1536" s="1"/>
      <c r="I1536" s="1"/>
      <c r="J1536" s="1"/>
      <c r="K1536" s="1"/>
      <c r="L1536" s="3899"/>
      <c r="M1536" s="1"/>
      <c r="N1536" s="1"/>
      <c r="O1536" s="1"/>
      <c r="P1536" s="1"/>
      <c r="Q1536" s="1"/>
      <c r="R1536" s="3899"/>
      <c r="T1536" s="1"/>
      <c r="U1536" s="3529"/>
      <c r="V1536" s="3531"/>
      <c r="W1536" s="3899"/>
      <c r="Y1536" s="1"/>
      <c r="Z1536" s="3529"/>
      <c r="AA1536" s="3531"/>
      <c r="AB1536" s="3899"/>
      <c r="AC1536" s="3890"/>
      <c r="AD1536" s="3890"/>
      <c r="AE1536" s="3890"/>
      <c r="AF1536" s="3890"/>
      <c r="AG1536" s="1"/>
      <c r="AH1536" s="1"/>
      <c r="AI1536" s="1"/>
      <c r="AJ1536" s="1"/>
    </row>
    <row r="1537" spans="1:36" s="3" customFormat="1">
      <c r="A1537" s="1"/>
      <c r="B1537" s="1"/>
      <c r="E1537" s="3527"/>
      <c r="F1537" s="1"/>
      <c r="G1537" s="1"/>
      <c r="H1537" s="1"/>
      <c r="I1537" s="1"/>
      <c r="J1537" s="1"/>
      <c r="K1537" s="1"/>
      <c r="L1537" s="3899"/>
      <c r="M1537" s="1"/>
      <c r="N1537" s="1"/>
      <c r="O1537" s="1"/>
      <c r="P1537" s="1"/>
      <c r="Q1537" s="1"/>
      <c r="R1537" s="3899"/>
      <c r="T1537" s="1"/>
      <c r="U1537" s="3529"/>
      <c r="V1537" s="3531"/>
      <c r="W1537" s="3899"/>
      <c r="Y1537" s="1"/>
      <c r="Z1537" s="3529"/>
      <c r="AA1537" s="3531"/>
      <c r="AB1537" s="3899"/>
      <c r="AC1537" s="3890"/>
      <c r="AD1537" s="3890"/>
      <c r="AE1537" s="3890"/>
      <c r="AF1537" s="3890"/>
      <c r="AG1537" s="1"/>
      <c r="AH1537" s="1"/>
      <c r="AI1537" s="1"/>
      <c r="AJ1537" s="1"/>
    </row>
    <row r="1538" spans="1:36" s="3" customFormat="1">
      <c r="A1538" s="1"/>
      <c r="B1538" s="1"/>
      <c r="E1538" s="3527"/>
      <c r="F1538" s="1"/>
      <c r="G1538" s="1"/>
      <c r="H1538" s="1"/>
      <c r="I1538" s="1"/>
      <c r="J1538" s="1"/>
      <c r="K1538" s="1"/>
      <c r="L1538" s="3899"/>
      <c r="M1538" s="1"/>
      <c r="N1538" s="1"/>
      <c r="O1538" s="1"/>
      <c r="P1538" s="1"/>
      <c r="Q1538" s="1"/>
      <c r="R1538" s="3899"/>
      <c r="T1538" s="1"/>
      <c r="U1538" s="3529"/>
      <c r="V1538" s="3531"/>
      <c r="W1538" s="3899"/>
      <c r="Y1538" s="1"/>
      <c r="Z1538" s="3529"/>
      <c r="AA1538" s="3531"/>
      <c r="AB1538" s="3899"/>
      <c r="AC1538" s="3890"/>
      <c r="AD1538" s="3890"/>
      <c r="AE1538" s="3890"/>
      <c r="AF1538" s="3890"/>
      <c r="AG1538" s="1"/>
      <c r="AH1538" s="1"/>
      <c r="AI1538" s="1"/>
      <c r="AJ1538" s="1"/>
    </row>
    <row r="1539" spans="1:36" s="3" customFormat="1">
      <c r="A1539" s="1"/>
      <c r="B1539" s="1"/>
      <c r="E1539" s="3527"/>
      <c r="F1539" s="1"/>
      <c r="G1539" s="1"/>
      <c r="H1539" s="1"/>
      <c r="I1539" s="1"/>
      <c r="J1539" s="1"/>
      <c r="K1539" s="1"/>
      <c r="L1539" s="3899"/>
      <c r="M1539" s="1"/>
      <c r="N1539" s="1"/>
      <c r="O1539" s="1"/>
      <c r="P1539" s="1"/>
      <c r="Q1539" s="1"/>
      <c r="R1539" s="3899"/>
      <c r="T1539" s="1"/>
      <c r="U1539" s="3529"/>
      <c r="V1539" s="3531"/>
      <c r="W1539" s="3899"/>
      <c r="Y1539" s="1"/>
      <c r="Z1539" s="3529"/>
      <c r="AA1539" s="3531"/>
      <c r="AB1539" s="3899"/>
      <c r="AC1539" s="3890"/>
      <c r="AD1539" s="3890"/>
      <c r="AE1539" s="3890"/>
      <c r="AF1539" s="3890"/>
      <c r="AG1539" s="1"/>
      <c r="AH1539" s="1"/>
      <c r="AI1539" s="1"/>
      <c r="AJ1539" s="1"/>
    </row>
    <row r="1540" spans="1:36" s="3" customFormat="1">
      <c r="A1540" s="1"/>
      <c r="B1540" s="1"/>
      <c r="E1540" s="3527"/>
      <c r="F1540" s="1"/>
      <c r="G1540" s="1"/>
      <c r="H1540" s="1"/>
      <c r="I1540" s="1"/>
      <c r="J1540" s="1"/>
      <c r="K1540" s="1"/>
      <c r="L1540" s="3899"/>
      <c r="M1540" s="1"/>
      <c r="N1540" s="1"/>
      <c r="O1540" s="1"/>
      <c r="P1540" s="1"/>
      <c r="Q1540" s="1"/>
      <c r="R1540" s="3899"/>
      <c r="T1540" s="1"/>
      <c r="U1540" s="3529"/>
      <c r="V1540" s="3531"/>
      <c r="W1540" s="3899"/>
      <c r="Y1540" s="1"/>
      <c r="Z1540" s="3529"/>
      <c r="AA1540" s="3531"/>
      <c r="AB1540" s="3899"/>
      <c r="AC1540" s="3890"/>
      <c r="AD1540" s="3890"/>
      <c r="AE1540" s="3890"/>
      <c r="AF1540" s="3890"/>
      <c r="AG1540" s="1"/>
      <c r="AH1540" s="1"/>
      <c r="AI1540" s="1"/>
      <c r="AJ1540" s="1"/>
    </row>
    <row r="1541" spans="1:36" s="3" customFormat="1">
      <c r="A1541" s="1"/>
      <c r="B1541" s="1"/>
      <c r="E1541" s="3527"/>
      <c r="F1541" s="1"/>
      <c r="G1541" s="1"/>
      <c r="H1541" s="1"/>
      <c r="I1541" s="1"/>
      <c r="J1541" s="1"/>
      <c r="K1541" s="1"/>
      <c r="L1541" s="3899"/>
      <c r="M1541" s="1"/>
      <c r="N1541" s="1"/>
      <c r="O1541" s="1"/>
      <c r="P1541" s="1"/>
      <c r="Q1541" s="1"/>
      <c r="R1541" s="3899"/>
      <c r="T1541" s="1"/>
      <c r="U1541" s="3529"/>
      <c r="V1541" s="3531"/>
      <c r="W1541" s="3899"/>
      <c r="Y1541" s="1"/>
      <c r="Z1541" s="3529"/>
      <c r="AA1541" s="3531"/>
      <c r="AB1541" s="3899"/>
      <c r="AC1541" s="3890"/>
      <c r="AD1541" s="3890"/>
      <c r="AE1541" s="3890"/>
      <c r="AF1541" s="3890"/>
      <c r="AG1541" s="1"/>
      <c r="AH1541" s="1"/>
      <c r="AI1541" s="1"/>
      <c r="AJ1541" s="1"/>
    </row>
    <row r="1542" spans="1:36" s="3" customFormat="1">
      <c r="A1542" s="1"/>
      <c r="B1542" s="1"/>
      <c r="E1542" s="3527"/>
      <c r="F1542" s="1"/>
      <c r="G1542" s="1"/>
      <c r="H1542" s="1"/>
      <c r="I1542" s="1"/>
      <c r="J1542" s="1"/>
      <c r="K1542" s="1"/>
      <c r="L1542" s="3899"/>
      <c r="M1542" s="1"/>
      <c r="N1542" s="1"/>
      <c r="O1542" s="1"/>
      <c r="P1542" s="1"/>
      <c r="Q1542" s="1"/>
      <c r="R1542" s="3899"/>
      <c r="T1542" s="1"/>
      <c r="U1542" s="3529"/>
      <c r="V1542" s="3531"/>
      <c r="W1542" s="3899"/>
      <c r="Y1542" s="1"/>
      <c r="Z1542" s="3529"/>
      <c r="AA1542" s="3531"/>
      <c r="AB1542" s="3899"/>
      <c r="AC1542" s="3890"/>
      <c r="AD1542" s="3890"/>
      <c r="AE1542" s="3890"/>
      <c r="AF1542" s="3890"/>
      <c r="AG1542" s="1"/>
      <c r="AH1542" s="1"/>
      <c r="AI1542" s="1"/>
      <c r="AJ1542" s="1"/>
    </row>
    <row r="1543" spans="1:36" s="3" customFormat="1">
      <c r="A1543" s="1"/>
      <c r="B1543" s="1"/>
      <c r="E1543" s="3527"/>
      <c r="F1543" s="1"/>
      <c r="G1543" s="1"/>
      <c r="H1543" s="1"/>
      <c r="I1543" s="1"/>
      <c r="J1543" s="1"/>
      <c r="K1543" s="1"/>
      <c r="L1543" s="3899"/>
      <c r="M1543" s="1"/>
      <c r="N1543" s="1"/>
      <c r="O1543" s="1"/>
      <c r="P1543" s="1"/>
      <c r="Q1543" s="1"/>
      <c r="R1543" s="3899"/>
      <c r="T1543" s="1"/>
      <c r="U1543" s="3529"/>
      <c r="V1543" s="3531"/>
      <c r="W1543" s="3899"/>
      <c r="Y1543" s="1"/>
      <c r="Z1543" s="3529"/>
      <c r="AA1543" s="3531"/>
      <c r="AB1543" s="3899"/>
      <c r="AC1543" s="3890"/>
      <c r="AD1543" s="3890"/>
      <c r="AE1543" s="3890"/>
      <c r="AF1543" s="3890"/>
      <c r="AG1543" s="1"/>
      <c r="AH1543" s="1"/>
      <c r="AI1543" s="1"/>
      <c r="AJ1543" s="1"/>
    </row>
    <row r="1544" spans="1:36" s="3" customFormat="1">
      <c r="A1544" s="1"/>
      <c r="B1544" s="1"/>
      <c r="E1544" s="3527"/>
      <c r="F1544" s="1"/>
      <c r="G1544" s="1"/>
      <c r="H1544" s="1"/>
      <c r="I1544" s="1"/>
      <c r="J1544" s="1"/>
      <c r="K1544" s="1"/>
      <c r="L1544" s="3899"/>
      <c r="M1544" s="1"/>
      <c r="N1544" s="1"/>
      <c r="O1544" s="1"/>
      <c r="P1544" s="1"/>
      <c r="Q1544" s="1"/>
      <c r="R1544" s="3899"/>
      <c r="T1544" s="1"/>
      <c r="U1544" s="3529"/>
      <c r="V1544" s="3531"/>
      <c r="W1544" s="3899"/>
      <c r="Y1544" s="1"/>
      <c r="Z1544" s="3529"/>
      <c r="AA1544" s="3531"/>
      <c r="AB1544" s="3899"/>
      <c r="AC1544" s="3890"/>
      <c r="AD1544" s="3890"/>
      <c r="AE1544" s="3890"/>
      <c r="AF1544" s="3890"/>
      <c r="AG1544" s="1"/>
      <c r="AH1544" s="1"/>
      <c r="AI1544" s="1"/>
      <c r="AJ1544" s="1"/>
    </row>
    <row r="1545" spans="1:36" s="3" customFormat="1">
      <c r="A1545" s="1"/>
      <c r="B1545" s="1"/>
      <c r="E1545" s="3527"/>
      <c r="F1545" s="1"/>
      <c r="G1545" s="1"/>
      <c r="H1545" s="1"/>
      <c r="I1545" s="1"/>
      <c r="J1545" s="1"/>
      <c r="K1545" s="1"/>
      <c r="L1545" s="3899"/>
      <c r="M1545" s="1"/>
      <c r="N1545" s="1"/>
      <c r="O1545" s="1"/>
      <c r="P1545" s="1"/>
      <c r="Q1545" s="1"/>
      <c r="R1545" s="3899"/>
      <c r="T1545" s="1"/>
      <c r="U1545" s="3529"/>
      <c r="V1545" s="3531"/>
      <c r="W1545" s="3899"/>
      <c r="Y1545" s="1"/>
      <c r="Z1545" s="3529"/>
      <c r="AA1545" s="3531"/>
      <c r="AB1545" s="3899"/>
      <c r="AC1545" s="3890"/>
      <c r="AD1545" s="3890"/>
      <c r="AE1545" s="3890"/>
      <c r="AF1545" s="3890"/>
      <c r="AG1545" s="1"/>
      <c r="AH1545" s="1"/>
      <c r="AI1545" s="1"/>
      <c r="AJ1545" s="1"/>
    </row>
    <row r="1546" spans="1:36" s="3" customFormat="1">
      <c r="A1546" s="1"/>
      <c r="B1546" s="1"/>
      <c r="E1546" s="3527"/>
      <c r="F1546" s="1"/>
      <c r="G1546" s="1"/>
      <c r="H1546" s="1"/>
      <c r="I1546" s="1"/>
      <c r="J1546" s="1"/>
      <c r="K1546" s="1"/>
      <c r="L1546" s="3899"/>
      <c r="M1546" s="1"/>
      <c r="N1546" s="1"/>
      <c r="O1546" s="1"/>
      <c r="P1546" s="1"/>
      <c r="Q1546" s="1"/>
      <c r="R1546" s="3899"/>
      <c r="T1546" s="1"/>
      <c r="U1546" s="3529"/>
      <c r="V1546" s="3531"/>
      <c r="W1546" s="3899"/>
      <c r="Y1546" s="1"/>
      <c r="Z1546" s="3529"/>
      <c r="AA1546" s="3531"/>
      <c r="AB1546" s="3899"/>
      <c r="AC1546" s="3890"/>
      <c r="AD1546" s="3890"/>
      <c r="AE1546" s="3890"/>
      <c r="AF1546" s="3890"/>
      <c r="AG1546" s="1"/>
      <c r="AH1546" s="1"/>
      <c r="AI1546" s="1"/>
      <c r="AJ1546" s="1"/>
    </row>
    <row r="1547" spans="1:36" s="3" customFormat="1">
      <c r="A1547" s="1"/>
      <c r="B1547" s="1"/>
      <c r="E1547" s="3527"/>
      <c r="F1547" s="1"/>
      <c r="G1547" s="1"/>
      <c r="H1547" s="1"/>
      <c r="I1547" s="1"/>
      <c r="J1547" s="1"/>
      <c r="K1547" s="1"/>
      <c r="L1547" s="3899"/>
      <c r="M1547" s="1"/>
      <c r="N1547" s="1"/>
      <c r="O1547" s="1"/>
      <c r="P1547" s="1"/>
      <c r="Q1547" s="1"/>
      <c r="R1547" s="3899"/>
      <c r="T1547" s="1"/>
      <c r="U1547" s="3529"/>
      <c r="V1547" s="3531"/>
      <c r="W1547" s="3899"/>
      <c r="Y1547" s="1"/>
      <c r="Z1547" s="3529"/>
      <c r="AA1547" s="3531"/>
      <c r="AB1547" s="3899"/>
      <c r="AC1547" s="3890"/>
      <c r="AD1547" s="3890"/>
      <c r="AE1547" s="3890"/>
      <c r="AF1547" s="3890"/>
      <c r="AG1547" s="1"/>
      <c r="AH1547" s="1"/>
      <c r="AI1547" s="1"/>
      <c r="AJ1547" s="1"/>
    </row>
    <row r="1548" spans="1:36" s="3" customFormat="1">
      <c r="A1548" s="1"/>
      <c r="B1548" s="1"/>
      <c r="E1548" s="3527"/>
      <c r="F1548" s="1"/>
      <c r="G1548" s="1"/>
      <c r="H1548" s="1"/>
      <c r="I1548" s="1"/>
      <c r="J1548" s="1"/>
      <c r="K1548" s="1"/>
      <c r="L1548" s="3899"/>
      <c r="M1548" s="1"/>
      <c r="N1548" s="1"/>
      <c r="O1548" s="1"/>
      <c r="P1548" s="1"/>
      <c r="Q1548" s="1"/>
      <c r="R1548" s="3899"/>
      <c r="T1548" s="1"/>
      <c r="U1548" s="3529"/>
      <c r="V1548" s="3531"/>
      <c r="W1548" s="3899"/>
      <c r="Y1548" s="1"/>
      <c r="Z1548" s="3529"/>
      <c r="AA1548" s="3531"/>
      <c r="AB1548" s="3899"/>
      <c r="AC1548" s="3890"/>
      <c r="AD1548" s="3890"/>
      <c r="AE1548" s="3890"/>
      <c r="AF1548" s="3890"/>
      <c r="AG1548" s="1"/>
      <c r="AH1548" s="1"/>
      <c r="AI1548" s="1"/>
      <c r="AJ1548" s="1"/>
    </row>
    <row r="1549" spans="1:36" s="3" customFormat="1">
      <c r="A1549" s="1"/>
      <c r="B1549" s="1"/>
      <c r="E1549" s="3527"/>
      <c r="F1549" s="1"/>
      <c r="G1549" s="1"/>
      <c r="H1549" s="1"/>
      <c r="I1549" s="1"/>
      <c r="J1549" s="1"/>
      <c r="K1549" s="1"/>
      <c r="L1549" s="3899"/>
      <c r="M1549" s="1"/>
      <c r="N1549" s="1"/>
      <c r="O1549" s="1"/>
      <c r="P1549" s="1"/>
      <c r="Q1549" s="1"/>
      <c r="R1549" s="3899"/>
      <c r="T1549" s="1"/>
      <c r="U1549" s="3529"/>
      <c r="V1549" s="3531"/>
      <c r="W1549" s="3899"/>
      <c r="Y1549" s="1"/>
      <c r="Z1549" s="3529"/>
      <c r="AA1549" s="3531"/>
      <c r="AB1549" s="3899"/>
      <c r="AC1549" s="3890"/>
      <c r="AD1549" s="3890"/>
      <c r="AE1549" s="3890"/>
      <c r="AF1549" s="3890"/>
      <c r="AG1549" s="1"/>
      <c r="AH1549" s="1"/>
      <c r="AI1549" s="1"/>
      <c r="AJ1549" s="1"/>
    </row>
    <row r="1550" spans="1:36" s="3" customFormat="1">
      <c r="A1550" s="1"/>
      <c r="B1550" s="1"/>
      <c r="E1550" s="3527"/>
      <c r="F1550" s="1"/>
      <c r="G1550" s="1"/>
      <c r="H1550" s="1"/>
      <c r="I1550" s="1"/>
      <c r="J1550" s="1"/>
      <c r="K1550" s="1"/>
      <c r="L1550" s="3899"/>
      <c r="M1550" s="1"/>
      <c r="N1550" s="1"/>
      <c r="O1550" s="1"/>
      <c r="P1550" s="1"/>
      <c r="Q1550" s="1"/>
      <c r="R1550" s="3899"/>
      <c r="T1550" s="1"/>
      <c r="U1550" s="3529"/>
      <c r="V1550" s="3531"/>
      <c r="W1550" s="3899"/>
      <c r="Y1550" s="1"/>
      <c r="Z1550" s="3529"/>
      <c r="AA1550" s="3531"/>
      <c r="AB1550" s="3899"/>
      <c r="AC1550" s="3890"/>
      <c r="AD1550" s="3890"/>
      <c r="AE1550" s="3890"/>
      <c r="AF1550" s="3890"/>
      <c r="AG1550" s="1"/>
      <c r="AH1550" s="1"/>
      <c r="AI1550" s="1"/>
      <c r="AJ1550" s="1"/>
    </row>
    <row r="1551" spans="1:36" s="3" customFormat="1">
      <c r="A1551" s="1"/>
      <c r="B1551" s="1"/>
      <c r="E1551" s="3527"/>
      <c r="F1551" s="1"/>
      <c r="G1551" s="1"/>
      <c r="H1551" s="1"/>
      <c r="I1551" s="1"/>
      <c r="J1551" s="1"/>
      <c r="K1551" s="1"/>
      <c r="L1551" s="3899"/>
      <c r="M1551" s="1"/>
      <c r="N1551" s="1"/>
      <c r="O1551" s="1"/>
      <c r="P1551" s="1"/>
      <c r="Q1551" s="1"/>
      <c r="R1551" s="3899"/>
      <c r="T1551" s="1"/>
      <c r="U1551" s="3529"/>
      <c r="V1551" s="3531"/>
      <c r="W1551" s="3899"/>
      <c r="Y1551" s="1"/>
      <c r="Z1551" s="3529"/>
      <c r="AA1551" s="3531"/>
      <c r="AB1551" s="3899"/>
      <c r="AC1551" s="3890"/>
      <c r="AD1551" s="3890"/>
      <c r="AE1551" s="3890"/>
      <c r="AF1551" s="3890"/>
      <c r="AG1551" s="1"/>
      <c r="AH1551" s="1"/>
      <c r="AI1551" s="1"/>
      <c r="AJ1551" s="1"/>
    </row>
    <row r="1552" spans="1:36" s="3" customFormat="1">
      <c r="A1552" s="1"/>
      <c r="B1552" s="1"/>
      <c r="E1552" s="3527"/>
      <c r="F1552" s="1"/>
      <c r="G1552" s="1"/>
      <c r="H1552" s="1"/>
      <c r="I1552" s="1"/>
      <c r="J1552" s="1"/>
      <c r="K1552" s="1"/>
      <c r="L1552" s="3899"/>
      <c r="M1552" s="1"/>
      <c r="N1552" s="1"/>
      <c r="O1552" s="1"/>
      <c r="P1552" s="1"/>
      <c r="Q1552" s="1"/>
      <c r="R1552" s="3899"/>
      <c r="T1552" s="1"/>
      <c r="U1552" s="3529"/>
      <c r="V1552" s="3531"/>
      <c r="W1552" s="3899"/>
      <c r="Y1552" s="1"/>
      <c r="Z1552" s="3529"/>
      <c r="AA1552" s="3531"/>
      <c r="AB1552" s="3899"/>
      <c r="AC1552" s="3890"/>
      <c r="AD1552" s="3890"/>
      <c r="AE1552" s="3890"/>
      <c r="AF1552" s="3890"/>
      <c r="AG1552" s="1"/>
      <c r="AH1552" s="1"/>
      <c r="AI1552" s="1"/>
      <c r="AJ1552" s="1"/>
    </row>
    <row r="1553" spans="1:36" s="3" customFormat="1">
      <c r="A1553" s="1"/>
      <c r="B1553" s="1"/>
      <c r="E1553" s="3527"/>
      <c r="F1553" s="1"/>
      <c r="G1553" s="1"/>
      <c r="H1553" s="1"/>
      <c r="I1553" s="1"/>
      <c r="J1553" s="1"/>
      <c r="K1553" s="1"/>
      <c r="L1553" s="3899"/>
      <c r="M1553" s="1"/>
      <c r="N1553" s="1"/>
      <c r="O1553" s="1"/>
      <c r="P1553" s="1"/>
      <c r="Q1553" s="1"/>
      <c r="R1553" s="3899"/>
      <c r="T1553" s="1"/>
      <c r="U1553" s="3529"/>
      <c r="V1553" s="3531"/>
      <c r="W1553" s="3899"/>
      <c r="Y1553" s="1"/>
      <c r="Z1553" s="3529"/>
      <c r="AA1553" s="3531"/>
      <c r="AB1553" s="3899"/>
      <c r="AC1553" s="3890"/>
      <c r="AD1553" s="3890"/>
      <c r="AE1553" s="3890"/>
      <c r="AF1553" s="3890"/>
      <c r="AG1553" s="1"/>
      <c r="AH1553" s="1"/>
      <c r="AI1553" s="1"/>
      <c r="AJ1553" s="1"/>
    </row>
    <row r="1554" spans="1:36" s="3" customFormat="1">
      <c r="A1554" s="1"/>
      <c r="B1554" s="1"/>
      <c r="E1554" s="3527"/>
      <c r="F1554" s="1"/>
      <c r="G1554" s="1"/>
      <c r="H1554" s="1"/>
      <c r="I1554" s="1"/>
      <c r="J1554" s="1"/>
      <c r="K1554" s="1"/>
      <c r="L1554" s="3899"/>
      <c r="M1554" s="1"/>
      <c r="N1554" s="1"/>
      <c r="O1554" s="1"/>
      <c r="P1554" s="1"/>
      <c r="Q1554" s="1"/>
      <c r="R1554" s="3899"/>
      <c r="T1554" s="1"/>
      <c r="U1554" s="3529"/>
      <c r="V1554" s="3531"/>
      <c r="W1554" s="3899"/>
      <c r="Y1554" s="1"/>
      <c r="Z1554" s="3529"/>
      <c r="AA1554" s="3531"/>
      <c r="AB1554" s="3899"/>
      <c r="AC1554" s="3890"/>
      <c r="AD1554" s="3890"/>
      <c r="AE1554" s="3890"/>
      <c r="AF1554" s="3890"/>
      <c r="AG1554" s="1"/>
      <c r="AH1554" s="1"/>
      <c r="AI1554" s="1"/>
      <c r="AJ1554" s="1"/>
    </row>
    <row r="1555" spans="1:36" s="3" customFormat="1">
      <c r="A1555" s="1"/>
      <c r="B1555" s="1"/>
      <c r="E1555" s="3527"/>
      <c r="F1555" s="1"/>
      <c r="G1555" s="1"/>
      <c r="H1555" s="1"/>
      <c r="I1555" s="1"/>
      <c r="J1555" s="1"/>
      <c r="K1555" s="1"/>
      <c r="L1555" s="3899"/>
      <c r="M1555" s="1"/>
      <c r="N1555" s="1"/>
      <c r="O1555" s="1"/>
      <c r="P1555" s="1"/>
      <c r="Q1555" s="1"/>
      <c r="R1555" s="3899"/>
      <c r="T1555" s="1"/>
      <c r="U1555" s="3529"/>
      <c r="V1555" s="3531"/>
      <c r="W1555" s="3899"/>
      <c r="Y1555" s="1"/>
      <c r="Z1555" s="3529"/>
      <c r="AA1555" s="3531"/>
      <c r="AB1555" s="3899"/>
      <c r="AC1555" s="3890"/>
      <c r="AD1555" s="3890"/>
      <c r="AE1555" s="3890"/>
      <c r="AF1555" s="3890"/>
      <c r="AG1555" s="1"/>
      <c r="AH1555" s="1"/>
      <c r="AI1555" s="1"/>
      <c r="AJ1555" s="1"/>
    </row>
    <row r="1556" spans="1:36" s="3" customFormat="1">
      <c r="A1556" s="1"/>
      <c r="B1556" s="1"/>
      <c r="E1556" s="3527"/>
      <c r="F1556" s="1"/>
      <c r="G1556" s="1"/>
      <c r="H1556" s="1"/>
      <c r="I1556" s="1"/>
      <c r="J1556" s="1"/>
      <c r="K1556" s="1"/>
      <c r="L1556" s="3899"/>
      <c r="M1556" s="1"/>
      <c r="N1556" s="1"/>
      <c r="O1556" s="1"/>
      <c r="P1556" s="1"/>
      <c r="Q1556" s="1"/>
      <c r="R1556" s="3899"/>
      <c r="T1556" s="1"/>
      <c r="U1556" s="3529"/>
      <c r="V1556" s="3531"/>
      <c r="W1556" s="3899"/>
      <c r="Y1556" s="1"/>
      <c r="Z1556" s="3529"/>
      <c r="AA1556" s="3531"/>
      <c r="AB1556" s="3899"/>
      <c r="AC1556" s="3890"/>
      <c r="AD1556" s="3890"/>
      <c r="AE1556" s="3890"/>
      <c r="AF1556" s="3890"/>
      <c r="AG1556" s="1"/>
      <c r="AH1556" s="1"/>
      <c r="AI1556" s="1"/>
      <c r="AJ1556" s="1"/>
    </row>
    <row r="1557" spans="1:36" s="3" customFormat="1">
      <c r="A1557" s="1"/>
      <c r="B1557" s="1"/>
      <c r="E1557" s="3527"/>
      <c r="F1557" s="1"/>
      <c r="G1557" s="1"/>
      <c r="H1557" s="1"/>
      <c r="I1557" s="1"/>
      <c r="J1557" s="1"/>
      <c r="K1557" s="1"/>
      <c r="L1557" s="3899"/>
      <c r="M1557" s="1"/>
      <c r="N1557" s="1"/>
      <c r="O1557" s="1"/>
      <c r="P1557" s="1"/>
      <c r="Q1557" s="1"/>
      <c r="R1557" s="3899"/>
      <c r="T1557" s="1"/>
      <c r="U1557" s="3529"/>
      <c r="V1557" s="3531"/>
      <c r="W1557" s="3899"/>
      <c r="Y1557" s="1"/>
      <c r="Z1557" s="3529"/>
      <c r="AA1557" s="3531"/>
      <c r="AB1557" s="3899"/>
      <c r="AC1557" s="3890"/>
      <c r="AD1557" s="3890"/>
      <c r="AE1557" s="3890"/>
      <c r="AF1557" s="3890"/>
      <c r="AG1557" s="1"/>
      <c r="AH1557" s="1"/>
      <c r="AI1557" s="1"/>
      <c r="AJ1557" s="1"/>
    </row>
    <row r="1558" spans="1:36" s="3" customFormat="1">
      <c r="A1558" s="1"/>
      <c r="B1558" s="1"/>
      <c r="E1558" s="3527"/>
      <c r="F1558" s="1"/>
      <c r="G1558" s="1"/>
      <c r="H1558" s="1"/>
      <c r="I1558" s="1"/>
      <c r="J1558" s="1"/>
      <c r="K1558" s="1"/>
      <c r="L1558" s="3899"/>
      <c r="M1558" s="1"/>
      <c r="N1558" s="1"/>
      <c r="O1558" s="1"/>
      <c r="P1558" s="1"/>
      <c r="Q1558" s="1"/>
      <c r="R1558" s="3899"/>
      <c r="T1558" s="1"/>
      <c r="U1558" s="3529"/>
      <c r="V1558" s="3531"/>
      <c r="W1558" s="3899"/>
      <c r="Y1558" s="1"/>
      <c r="Z1558" s="3529"/>
      <c r="AA1558" s="3531"/>
      <c r="AB1558" s="3899"/>
      <c r="AC1558" s="3890"/>
      <c r="AD1558" s="3890"/>
      <c r="AE1558" s="3890"/>
      <c r="AF1558" s="3890"/>
      <c r="AG1558" s="1"/>
      <c r="AH1558" s="1"/>
      <c r="AI1558" s="1"/>
      <c r="AJ1558" s="1"/>
    </row>
    <row r="1559" spans="1:36" s="3" customFormat="1">
      <c r="A1559" s="1"/>
      <c r="B1559" s="1"/>
      <c r="E1559" s="3527"/>
      <c r="F1559" s="1"/>
      <c r="G1559" s="1"/>
      <c r="H1559" s="1"/>
      <c r="I1559" s="1"/>
      <c r="J1559" s="1"/>
      <c r="K1559" s="1"/>
      <c r="L1559" s="3899"/>
      <c r="M1559" s="1"/>
      <c r="N1559" s="1"/>
      <c r="O1559" s="1"/>
      <c r="P1559" s="1"/>
      <c r="Q1559" s="1"/>
      <c r="R1559" s="3899"/>
      <c r="T1559" s="1"/>
      <c r="U1559" s="3529"/>
      <c r="V1559" s="3531"/>
      <c r="W1559" s="3899"/>
      <c r="Y1559" s="1"/>
      <c r="Z1559" s="3529"/>
      <c r="AA1559" s="3531"/>
      <c r="AB1559" s="3899"/>
      <c r="AC1559" s="3890"/>
      <c r="AD1559" s="3890"/>
      <c r="AE1559" s="3890"/>
      <c r="AF1559" s="3890"/>
      <c r="AG1559" s="1"/>
      <c r="AH1559" s="1"/>
      <c r="AI1559" s="1"/>
      <c r="AJ1559" s="1"/>
    </row>
    <row r="1560" spans="1:36" s="3" customFormat="1">
      <c r="A1560" s="1"/>
      <c r="B1560" s="1"/>
      <c r="E1560" s="3527"/>
      <c r="F1560" s="1"/>
      <c r="G1560" s="1"/>
      <c r="H1560" s="1"/>
      <c r="I1560" s="1"/>
      <c r="J1560" s="1"/>
      <c r="K1560" s="1"/>
      <c r="L1560" s="3899"/>
      <c r="M1560" s="1"/>
      <c r="N1560" s="1"/>
      <c r="O1560" s="1"/>
      <c r="P1560" s="1"/>
      <c r="Q1560" s="1"/>
      <c r="R1560" s="3899"/>
      <c r="T1560" s="1"/>
      <c r="U1560" s="3529"/>
      <c r="V1560" s="3531"/>
      <c r="W1560" s="3899"/>
      <c r="Y1560" s="1"/>
      <c r="Z1560" s="3529"/>
      <c r="AA1560" s="3531"/>
      <c r="AB1560" s="3899"/>
      <c r="AC1560" s="3890"/>
      <c r="AD1560" s="3890"/>
      <c r="AE1560" s="3890"/>
      <c r="AF1560" s="3890"/>
      <c r="AG1560" s="1"/>
      <c r="AH1560" s="1"/>
      <c r="AI1560" s="1"/>
      <c r="AJ1560" s="1"/>
    </row>
    <row r="1561" spans="1:36" s="3" customFormat="1">
      <c r="A1561" s="1"/>
      <c r="B1561" s="1"/>
      <c r="E1561" s="3527"/>
      <c r="F1561" s="1"/>
      <c r="G1561" s="1"/>
      <c r="H1561" s="1"/>
      <c r="I1561" s="1"/>
      <c r="J1561" s="1"/>
      <c r="K1561" s="1"/>
      <c r="L1561" s="3899"/>
      <c r="M1561" s="1"/>
      <c r="N1561" s="1"/>
      <c r="O1561" s="1"/>
      <c r="P1561" s="1"/>
      <c r="Q1561" s="1"/>
      <c r="R1561" s="3899"/>
      <c r="T1561" s="1"/>
      <c r="U1561" s="3529"/>
      <c r="V1561" s="3531"/>
      <c r="W1561" s="3899"/>
      <c r="Y1561" s="1"/>
      <c r="Z1561" s="3529"/>
      <c r="AA1561" s="3531"/>
      <c r="AB1561" s="3899"/>
      <c r="AC1561" s="3890"/>
      <c r="AD1561" s="3890"/>
      <c r="AE1561" s="3890"/>
      <c r="AF1561" s="3890"/>
      <c r="AG1561" s="1"/>
      <c r="AH1561" s="1"/>
      <c r="AI1561" s="1"/>
      <c r="AJ1561" s="1"/>
    </row>
    <row r="1562" spans="1:36" s="3" customFormat="1">
      <c r="A1562" s="1"/>
      <c r="B1562" s="1"/>
      <c r="E1562" s="3527"/>
      <c r="F1562" s="1"/>
      <c r="G1562" s="1"/>
      <c r="H1562" s="1"/>
      <c r="I1562" s="1"/>
      <c r="J1562" s="1"/>
      <c r="K1562" s="1"/>
      <c r="L1562" s="3899"/>
      <c r="M1562" s="1"/>
      <c r="N1562" s="1"/>
      <c r="O1562" s="1"/>
      <c r="P1562" s="1"/>
      <c r="Q1562" s="1"/>
      <c r="R1562" s="3899"/>
      <c r="T1562" s="1"/>
      <c r="U1562" s="3529"/>
      <c r="V1562" s="3531"/>
      <c r="W1562" s="3899"/>
      <c r="Y1562" s="1"/>
      <c r="Z1562" s="3529"/>
      <c r="AA1562" s="3531"/>
      <c r="AB1562" s="3899"/>
      <c r="AC1562" s="3890"/>
      <c r="AD1562" s="3890"/>
      <c r="AE1562" s="3890"/>
      <c r="AF1562" s="3890"/>
      <c r="AG1562" s="1"/>
      <c r="AH1562" s="1"/>
      <c r="AI1562" s="1"/>
      <c r="AJ1562" s="1"/>
    </row>
    <row r="1563" spans="1:36" s="3" customFormat="1">
      <c r="A1563" s="1"/>
      <c r="B1563" s="1"/>
      <c r="E1563" s="3527"/>
      <c r="F1563" s="1"/>
      <c r="G1563" s="1"/>
      <c r="H1563" s="1"/>
      <c r="I1563" s="1"/>
      <c r="J1563" s="1"/>
      <c r="K1563" s="1"/>
      <c r="L1563" s="3899"/>
      <c r="M1563" s="1"/>
      <c r="N1563" s="1"/>
      <c r="O1563" s="1"/>
      <c r="P1563" s="1"/>
      <c r="Q1563" s="1"/>
      <c r="R1563" s="3899"/>
      <c r="T1563" s="1"/>
      <c r="U1563" s="3529"/>
      <c r="V1563" s="3531"/>
      <c r="W1563" s="3899"/>
      <c r="Y1563" s="1"/>
      <c r="Z1563" s="3529"/>
      <c r="AA1563" s="3531"/>
      <c r="AB1563" s="3899"/>
      <c r="AC1563" s="3890"/>
      <c r="AD1563" s="3890"/>
      <c r="AE1563" s="3890"/>
      <c r="AF1563" s="3890"/>
      <c r="AG1563" s="1"/>
      <c r="AH1563" s="1"/>
      <c r="AI1563" s="1"/>
      <c r="AJ1563" s="1"/>
    </row>
    <row r="1564" spans="1:36" s="3" customFormat="1">
      <c r="A1564" s="1"/>
      <c r="B1564" s="1"/>
      <c r="E1564" s="3527"/>
      <c r="F1564" s="1"/>
      <c r="G1564" s="1"/>
      <c r="H1564" s="1"/>
      <c r="I1564" s="1"/>
      <c r="J1564" s="1"/>
      <c r="K1564" s="1"/>
      <c r="L1564" s="3899"/>
      <c r="M1564" s="1"/>
      <c r="N1564" s="1"/>
      <c r="O1564" s="1"/>
      <c r="P1564" s="1"/>
      <c r="Q1564" s="1"/>
      <c r="R1564" s="3899"/>
      <c r="T1564" s="1"/>
      <c r="U1564" s="3529"/>
      <c r="V1564" s="3531"/>
      <c r="W1564" s="3899"/>
      <c r="Y1564" s="1"/>
      <c r="Z1564" s="3529"/>
      <c r="AA1564" s="3531"/>
      <c r="AB1564" s="3899"/>
      <c r="AC1564" s="3890"/>
      <c r="AD1564" s="3890"/>
      <c r="AE1564" s="3890"/>
      <c r="AF1564" s="3890"/>
      <c r="AG1564" s="1"/>
      <c r="AH1564" s="1"/>
      <c r="AI1564" s="1"/>
      <c r="AJ1564" s="1"/>
    </row>
    <row r="1565" spans="1:36" s="3" customFormat="1">
      <c r="A1565" s="1"/>
      <c r="B1565" s="1"/>
      <c r="E1565" s="3527"/>
      <c r="F1565" s="1"/>
      <c r="G1565" s="1"/>
      <c r="H1565" s="1"/>
      <c r="I1565" s="1"/>
      <c r="J1565" s="1"/>
      <c r="K1565" s="1"/>
      <c r="L1565" s="3899"/>
      <c r="M1565" s="1"/>
      <c r="N1565" s="1"/>
      <c r="O1565" s="1"/>
      <c r="P1565" s="1"/>
      <c r="Q1565" s="1"/>
      <c r="R1565" s="3899"/>
      <c r="T1565" s="1"/>
      <c r="U1565" s="3529"/>
      <c r="V1565" s="3531"/>
      <c r="W1565" s="3899"/>
      <c r="Y1565" s="1"/>
      <c r="Z1565" s="3529"/>
      <c r="AA1565" s="3531"/>
      <c r="AB1565" s="3899"/>
      <c r="AC1565" s="3890"/>
      <c r="AD1565" s="3890"/>
      <c r="AE1565" s="3890"/>
      <c r="AF1565" s="3890"/>
      <c r="AG1565" s="1"/>
      <c r="AH1565" s="1"/>
      <c r="AI1565" s="1"/>
      <c r="AJ1565" s="1"/>
    </row>
    <row r="1566" spans="1:36" s="3" customFormat="1">
      <c r="A1566" s="1"/>
      <c r="B1566" s="1"/>
      <c r="E1566" s="3527"/>
      <c r="F1566" s="1"/>
      <c r="G1566" s="1"/>
      <c r="H1566" s="1"/>
      <c r="I1566" s="1"/>
      <c r="J1566" s="1"/>
      <c r="K1566" s="1"/>
      <c r="L1566" s="3899"/>
      <c r="M1566" s="1"/>
      <c r="N1566" s="1"/>
      <c r="O1566" s="1"/>
      <c r="P1566" s="1"/>
      <c r="Q1566" s="1"/>
      <c r="R1566" s="3899"/>
      <c r="T1566" s="1"/>
      <c r="U1566" s="3529"/>
      <c r="V1566" s="3531"/>
      <c r="W1566" s="3899"/>
      <c r="Y1566" s="1"/>
      <c r="Z1566" s="3529"/>
      <c r="AA1566" s="3531"/>
      <c r="AB1566" s="3899"/>
      <c r="AC1566" s="3890"/>
      <c r="AD1566" s="3890"/>
      <c r="AE1566" s="3890"/>
      <c r="AF1566" s="3890"/>
      <c r="AG1566" s="1"/>
      <c r="AH1566" s="1"/>
      <c r="AI1566" s="1"/>
      <c r="AJ1566" s="1"/>
    </row>
    <row r="1567" spans="1:36" s="3" customFormat="1">
      <c r="A1567" s="1"/>
      <c r="B1567" s="1"/>
      <c r="E1567" s="3527"/>
      <c r="F1567" s="1"/>
      <c r="G1567" s="1"/>
      <c r="H1567" s="1"/>
      <c r="I1567" s="1"/>
      <c r="J1567" s="1"/>
      <c r="K1567" s="1"/>
      <c r="L1567" s="3899"/>
      <c r="M1567" s="1"/>
      <c r="N1567" s="1"/>
      <c r="O1567" s="1"/>
      <c r="P1567" s="1"/>
      <c r="Q1567" s="1"/>
      <c r="R1567" s="3899"/>
      <c r="T1567" s="1"/>
      <c r="U1567" s="3529"/>
      <c r="V1567" s="3531"/>
      <c r="W1567" s="3899"/>
      <c r="Y1567" s="1"/>
      <c r="Z1567" s="3529"/>
      <c r="AA1567" s="3531"/>
      <c r="AB1567" s="3899"/>
      <c r="AC1567" s="3890"/>
      <c r="AD1567" s="3890"/>
      <c r="AE1567" s="3890"/>
      <c r="AF1567" s="3890"/>
      <c r="AG1567" s="1"/>
      <c r="AH1567" s="1"/>
      <c r="AI1567" s="1"/>
      <c r="AJ1567" s="1"/>
    </row>
    <row r="1568" spans="1:36" s="3" customFormat="1">
      <c r="A1568" s="1"/>
      <c r="B1568" s="1"/>
      <c r="E1568" s="3527"/>
      <c r="F1568" s="1"/>
      <c r="G1568" s="1"/>
      <c r="H1568" s="1"/>
      <c r="I1568" s="1"/>
      <c r="J1568" s="1"/>
      <c r="K1568" s="1"/>
      <c r="L1568" s="3899"/>
      <c r="M1568" s="1"/>
      <c r="N1568" s="1"/>
      <c r="O1568" s="1"/>
      <c r="P1568" s="1"/>
      <c r="Q1568" s="1"/>
      <c r="R1568" s="3899"/>
      <c r="T1568" s="1"/>
      <c r="U1568" s="3529"/>
      <c r="V1568" s="3531"/>
      <c r="W1568" s="3899"/>
      <c r="Y1568" s="1"/>
      <c r="Z1568" s="3529"/>
      <c r="AA1568" s="3531"/>
      <c r="AB1568" s="3899"/>
      <c r="AC1568" s="3890"/>
      <c r="AD1568" s="3890"/>
      <c r="AE1568" s="3890"/>
      <c r="AF1568" s="3890"/>
      <c r="AG1568" s="1"/>
      <c r="AH1568" s="1"/>
      <c r="AI1568" s="1"/>
      <c r="AJ1568" s="1"/>
    </row>
    <row r="1569" spans="1:36" s="3" customFormat="1">
      <c r="A1569" s="1"/>
      <c r="B1569" s="1"/>
      <c r="E1569" s="3527"/>
      <c r="F1569" s="1"/>
      <c r="G1569" s="1"/>
      <c r="H1569" s="1"/>
      <c r="I1569" s="1"/>
      <c r="J1569" s="1"/>
      <c r="K1569" s="1"/>
      <c r="L1569" s="3899"/>
      <c r="M1569" s="1"/>
      <c r="N1569" s="1"/>
      <c r="O1569" s="1"/>
      <c r="P1569" s="1"/>
      <c r="Q1569" s="1"/>
      <c r="R1569" s="3899"/>
      <c r="T1569" s="1"/>
      <c r="U1569" s="3529"/>
      <c r="V1569" s="3531"/>
      <c r="W1569" s="3899"/>
      <c r="Y1569" s="1"/>
      <c r="Z1569" s="3529"/>
      <c r="AA1569" s="3531"/>
      <c r="AB1569" s="3899"/>
      <c r="AC1569" s="3890"/>
      <c r="AD1569" s="3890"/>
      <c r="AE1569" s="3890"/>
      <c r="AF1569" s="3890"/>
      <c r="AG1569" s="1"/>
      <c r="AH1569" s="1"/>
      <c r="AI1569" s="1"/>
      <c r="AJ1569" s="1"/>
    </row>
    <row r="1570" spans="1:36" s="3" customFormat="1">
      <c r="A1570" s="1"/>
      <c r="B1570" s="1"/>
      <c r="E1570" s="3527"/>
      <c r="F1570" s="1"/>
      <c r="G1570" s="1"/>
      <c r="H1570" s="1"/>
      <c r="I1570" s="1"/>
      <c r="J1570" s="1"/>
      <c r="K1570" s="1"/>
      <c r="L1570" s="3899"/>
      <c r="M1570" s="1"/>
      <c r="N1570" s="1"/>
      <c r="O1570" s="1"/>
      <c r="P1570" s="1"/>
      <c r="Q1570" s="1"/>
      <c r="R1570" s="3899"/>
      <c r="T1570" s="1"/>
      <c r="U1570" s="3529"/>
      <c r="V1570" s="3531"/>
      <c r="W1570" s="3899"/>
      <c r="Y1570" s="1"/>
      <c r="Z1570" s="3529"/>
      <c r="AA1570" s="3531"/>
      <c r="AB1570" s="3899"/>
      <c r="AC1570" s="3890"/>
      <c r="AD1570" s="3890"/>
      <c r="AE1570" s="3890"/>
      <c r="AF1570" s="3890"/>
      <c r="AG1570" s="1"/>
      <c r="AH1570" s="1"/>
      <c r="AI1570" s="1"/>
      <c r="AJ1570" s="1"/>
    </row>
    <row r="1571" spans="1:36" s="3" customFormat="1">
      <c r="A1571" s="1"/>
      <c r="B1571" s="1"/>
      <c r="E1571" s="3527"/>
      <c r="F1571" s="1"/>
      <c r="G1571" s="1"/>
      <c r="H1571" s="1"/>
      <c r="I1571" s="1"/>
      <c r="J1571" s="1"/>
      <c r="K1571" s="1"/>
      <c r="L1571" s="3899"/>
      <c r="M1571" s="1"/>
      <c r="N1571" s="1"/>
      <c r="O1571" s="1"/>
      <c r="P1571" s="1"/>
      <c r="Q1571" s="1"/>
      <c r="R1571" s="3899"/>
      <c r="T1571" s="1"/>
      <c r="U1571" s="3529"/>
      <c r="V1571" s="3531"/>
      <c r="W1571" s="3899"/>
      <c r="Y1571" s="1"/>
      <c r="Z1571" s="3529"/>
      <c r="AA1571" s="3531"/>
      <c r="AB1571" s="3899"/>
      <c r="AC1571" s="3890"/>
      <c r="AD1571" s="3890"/>
      <c r="AE1571" s="3890"/>
      <c r="AF1571" s="3890"/>
      <c r="AG1571" s="1"/>
      <c r="AH1571" s="1"/>
      <c r="AI1571" s="1"/>
      <c r="AJ1571" s="1"/>
    </row>
    <row r="1572" spans="1:36" s="3" customFormat="1">
      <c r="A1572" s="1"/>
      <c r="B1572" s="1"/>
      <c r="E1572" s="3527"/>
      <c r="F1572" s="1"/>
      <c r="G1572" s="1"/>
      <c r="H1572" s="1"/>
      <c r="I1572" s="1"/>
      <c r="J1572" s="1"/>
      <c r="K1572" s="1"/>
      <c r="L1572" s="3899"/>
      <c r="M1572" s="1"/>
      <c r="N1572" s="1"/>
      <c r="O1572" s="1"/>
      <c r="P1572" s="1"/>
      <c r="Q1572" s="1"/>
      <c r="R1572" s="3899"/>
      <c r="T1572" s="1"/>
      <c r="U1572" s="3529"/>
      <c r="V1572" s="3531"/>
      <c r="W1572" s="3899"/>
      <c r="Y1572" s="1"/>
      <c r="Z1572" s="3529"/>
      <c r="AA1572" s="3531"/>
      <c r="AB1572" s="3899"/>
      <c r="AC1572" s="3890"/>
      <c r="AD1572" s="3890"/>
      <c r="AE1572" s="3890"/>
      <c r="AF1572" s="3890"/>
      <c r="AG1572" s="1"/>
      <c r="AH1572" s="1"/>
      <c r="AI1572" s="1"/>
      <c r="AJ1572" s="1"/>
    </row>
    <row r="1573" spans="1:36" s="3" customFormat="1">
      <c r="A1573" s="1"/>
      <c r="B1573" s="1"/>
      <c r="E1573" s="3527"/>
      <c r="F1573" s="1"/>
      <c r="G1573" s="1"/>
      <c r="H1573" s="1"/>
      <c r="I1573" s="1"/>
      <c r="J1573" s="1"/>
      <c r="K1573" s="1"/>
      <c r="L1573" s="3899"/>
      <c r="M1573" s="1"/>
      <c r="N1573" s="1"/>
      <c r="O1573" s="1"/>
      <c r="P1573" s="1"/>
      <c r="Q1573" s="1"/>
      <c r="R1573" s="3899"/>
      <c r="T1573" s="1"/>
      <c r="U1573" s="3529"/>
      <c r="V1573" s="3531"/>
      <c r="W1573" s="3899"/>
      <c r="Y1573" s="1"/>
      <c r="Z1573" s="3529"/>
      <c r="AA1573" s="3531"/>
      <c r="AB1573" s="3899"/>
      <c r="AC1573" s="3890"/>
      <c r="AD1573" s="3890"/>
      <c r="AE1573" s="3890"/>
      <c r="AF1573" s="3890"/>
      <c r="AG1573" s="1"/>
      <c r="AH1573" s="1"/>
      <c r="AI1573" s="1"/>
      <c r="AJ1573" s="1"/>
    </row>
    <row r="1574" spans="1:36" s="3" customFormat="1">
      <c r="A1574" s="1"/>
      <c r="B1574" s="1"/>
      <c r="E1574" s="3527"/>
      <c r="F1574" s="1"/>
      <c r="G1574" s="1"/>
      <c r="H1574" s="1"/>
      <c r="I1574" s="1"/>
      <c r="J1574" s="1"/>
      <c r="K1574" s="1"/>
      <c r="L1574" s="3899"/>
      <c r="M1574" s="1"/>
      <c r="N1574" s="1"/>
      <c r="O1574" s="1"/>
      <c r="P1574" s="1"/>
      <c r="Q1574" s="1"/>
      <c r="R1574" s="3899"/>
      <c r="T1574" s="1"/>
      <c r="U1574" s="3529"/>
      <c r="V1574" s="3531"/>
      <c r="W1574" s="3899"/>
      <c r="Y1574" s="1"/>
      <c r="Z1574" s="3529"/>
      <c r="AA1574" s="3531"/>
      <c r="AB1574" s="3899"/>
      <c r="AC1574" s="3890"/>
      <c r="AD1574" s="3890"/>
      <c r="AE1574" s="3890"/>
      <c r="AF1574" s="3890"/>
      <c r="AG1574" s="1"/>
      <c r="AH1574" s="1"/>
      <c r="AI1574" s="1"/>
      <c r="AJ1574" s="1"/>
    </row>
    <row r="1575" spans="1:36" s="3" customFormat="1">
      <c r="A1575" s="1"/>
      <c r="B1575" s="1"/>
      <c r="E1575" s="3527"/>
      <c r="F1575" s="1"/>
      <c r="G1575" s="1"/>
      <c r="H1575" s="1"/>
      <c r="I1575" s="1"/>
      <c r="J1575" s="1"/>
      <c r="K1575" s="1"/>
      <c r="L1575" s="3899"/>
      <c r="M1575" s="1"/>
      <c r="N1575" s="1"/>
      <c r="O1575" s="1"/>
      <c r="P1575" s="1"/>
      <c r="Q1575" s="1"/>
      <c r="R1575" s="3899"/>
      <c r="T1575" s="1"/>
      <c r="U1575" s="3529"/>
      <c r="V1575" s="3531"/>
      <c r="W1575" s="3899"/>
      <c r="Y1575" s="1"/>
      <c r="Z1575" s="3529"/>
      <c r="AA1575" s="3531"/>
      <c r="AB1575" s="3899"/>
      <c r="AC1575" s="3890"/>
      <c r="AD1575" s="3890"/>
      <c r="AE1575" s="3890"/>
      <c r="AF1575" s="3890"/>
      <c r="AG1575" s="1"/>
      <c r="AH1575" s="1"/>
      <c r="AI1575" s="1"/>
      <c r="AJ1575" s="1"/>
    </row>
    <row r="1576" spans="1:36" s="3" customFormat="1">
      <c r="A1576" s="1"/>
      <c r="B1576" s="1"/>
      <c r="E1576" s="3527"/>
      <c r="F1576" s="1"/>
      <c r="G1576" s="1"/>
      <c r="H1576" s="1"/>
      <c r="I1576" s="1"/>
      <c r="J1576" s="1"/>
      <c r="K1576" s="1"/>
      <c r="L1576" s="3899"/>
      <c r="M1576" s="1"/>
      <c r="N1576" s="1"/>
      <c r="O1576" s="1"/>
      <c r="P1576" s="1"/>
      <c r="Q1576" s="1"/>
      <c r="R1576" s="3899"/>
      <c r="T1576" s="1"/>
      <c r="U1576" s="3529"/>
      <c r="V1576" s="3531"/>
      <c r="W1576" s="3899"/>
      <c r="Y1576" s="1"/>
      <c r="Z1576" s="3529"/>
      <c r="AA1576" s="3531"/>
      <c r="AB1576" s="3899"/>
      <c r="AC1576" s="3890"/>
      <c r="AD1576" s="3890"/>
      <c r="AE1576" s="3890"/>
      <c r="AF1576" s="3890"/>
      <c r="AG1576" s="1"/>
      <c r="AH1576" s="1"/>
      <c r="AI1576" s="1"/>
      <c r="AJ1576" s="1"/>
    </row>
    <row r="1577" spans="1:36" s="3" customFormat="1">
      <c r="A1577" s="1"/>
      <c r="B1577" s="1"/>
      <c r="E1577" s="3527"/>
      <c r="F1577" s="1"/>
      <c r="G1577" s="1"/>
      <c r="H1577" s="1"/>
      <c r="I1577" s="1"/>
      <c r="J1577" s="1"/>
      <c r="K1577" s="1"/>
      <c r="L1577" s="3899"/>
      <c r="M1577" s="1"/>
      <c r="N1577" s="1"/>
      <c r="O1577" s="1"/>
      <c r="P1577" s="1"/>
      <c r="Q1577" s="1"/>
      <c r="R1577" s="3899"/>
      <c r="T1577" s="1"/>
      <c r="U1577" s="3529"/>
      <c r="V1577" s="3531"/>
      <c r="W1577" s="3899"/>
      <c r="Y1577" s="1"/>
      <c r="Z1577" s="3529"/>
      <c r="AA1577" s="3531"/>
      <c r="AB1577" s="3899"/>
      <c r="AC1577" s="3890"/>
      <c r="AD1577" s="3890"/>
      <c r="AE1577" s="3890"/>
      <c r="AF1577" s="3890"/>
      <c r="AG1577" s="1"/>
      <c r="AH1577" s="1"/>
      <c r="AI1577" s="1"/>
      <c r="AJ1577" s="1"/>
    </row>
    <row r="1578" spans="1:36" s="3" customFormat="1">
      <c r="A1578" s="1"/>
      <c r="B1578" s="1"/>
      <c r="E1578" s="3527"/>
      <c r="F1578" s="1"/>
      <c r="G1578" s="1"/>
      <c r="H1578" s="1"/>
      <c r="I1578" s="1"/>
      <c r="J1578" s="1"/>
      <c r="K1578" s="1"/>
      <c r="L1578" s="3899"/>
      <c r="M1578" s="1"/>
      <c r="N1578" s="1"/>
      <c r="O1578" s="1"/>
      <c r="P1578" s="1"/>
      <c r="Q1578" s="1"/>
      <c r="R1578" s="3899"/>
      <c r="T1578" s="1"/>
      <c r="U1578" s="3529"/>
      <c r="V1578" s="3531"/>
      <c r="W1578" s="3899"/>
      <c r="Y1578" s="1"/>
      <c r="Z1578" s="3529"/>
      <c r="AA1578" s="3531"/>
      <c r="AB1578" s="3899"/>
      <c r="AC1578" s="3890"/>
      <c r="AD1578" s="3890"/>
      <c r="AE1578" s="3890"/>
      <c r="AF1578" s="3890"/>
      <c r="AG1578" s="1"/>
      <c r="AH1578" s="1"/>
      <c r="AI1578" s="1"/>
      <c r="AJ1578" s="1"/>
    </row>
    <row r="1579" spans="1:36" s="3" customFormat="1">
      <c r="A1579" s="1"/>
      <c r="B1579" s="1"/>
      <c r="E1579" s="3527"/>
      <c r="F1579" s="1"/>
      <c r="G1579" s="1"/>
      <c r="H1579" s="1"/>
      <c r="I1579" s="1"/>
      <c r="J1579" s="1"/>
      <c r="K1579" s="1"/>
      <c r="L1579" s="3899"/>
      <c r="M1579" s="1"/>
      <c r="N1579" s="1"/>
      <c r="O1579" s="1"/>
      <c r="P1579" s="1"/>
      <c r="Q1579" s="1"/>
      <c r="R1579" s="3899"/>
      <c r="T1579" s="1"/>
      <c r="U1579" s="3529"/>
      <c r="V1579" s="3531"/>
      <c r="W1579" s="3899"/>
      <c r="Y1579" s="1"/>
      <c r="Z1579" s="3529"/>
      <c r="AA1579" s="3531"/>
      <c r="AB1579" s="3899"/>
      <c r="AC1579" s="3890"/>
      <c r="AD1579" s="3890"/>
      <c r="AE1579" s="3890"/>
      <c r="AF1579" s="3890"/>
      <c r="AG1579" s="1"/>
      <c r="AH1579" s="1"/>
      <c r="AI1579" s="1"/>
      <c r="AJ1579" s="1"/>
    </row>
    <row r="1580" spans="1:36" s="3" customFormat="1">
      <c r="A1580" s="1"/>
      <c r="B1580" s="1"/>
      <c r="E1580" s="3527"/>
      <c r="F1580" s="1"/>
      <c r="G1580" s="1"/>
      <c r="H1580" s="1"/>
      <c r="I1580" s="1"/>
      <c r="J1580" s="1"/>
      <c r="K1580" s="1"/>
      <c r="L1580" s="3899"/>
      <c r="M1580" s="1"/>
      <c r="N1580" s="1"/>
      <c r="O1580" s="1"/>
      <c r="P1580" s="1"/>
      <c r="Q1580" s="1"/>
      <c r="R1580" s="3899"/>
      <c r="T1580" s="1"/>
      <c r="U1580" s="3529"/>
      <c r="V1580" s="3531"/>
      <c r="W1580" s="3899"/>
      <c r="Y1580" s="1"/>
      <c r="Z1580" s="3529"/>
      <c r="AA1580" s="3531"/>
      <c r="AB1580" s="3899"/>
      <c r="AC1580" s="3890"/>
      <c r="AD1580" s="3890"/>
      <c r="AE1580" s="3890"/>
      <c r="AF1580" s="3890"/>
      <c r="AG1580" s="1"/>
      <c r="AH1580" s="1"/>
      <c r="AI1580" s="1"/>
      <c r="AJ1580" s="1"/>
    </row>
    <row r="1581" spans="1:36" s="3" customFormat="1">
      <c r="A1581" s="1"/>
      <c r="B1581" s="1"/>
      <c r="E1581" s="3527"/>
      <c r="F1581" s="1"/>
      <c r="G1581" s="1"/>
      <c r="H1581" s="1"/>
      <c r="I1581" s="1"/>
      <c r="J1581" s="1"/>
      <c r="K1581" s="1"/>
      <c r="L1581" s="3899"/>
      <c r="M1581" s="1"/>
      <c r="N1581" s="1"/>
      <c r="O1581" s="1"/>
      <c r="P1581" s="1"/>
      <c r="Q1581" s="1"/>
      <c r="R1581" s="3899"/>
      <c r="T1581" s="1"/>
      <c r="U1581" s="3529"/>
      <c r="V1581" s="3531"/>
      <c r="W1581" s="3899"/>
      <c r="Y1581" s="1"/>
      <c r="Z1581" s="3529"/>
      <c r="AA1581" s="3531"/>
      <c r="AB1581" s="3899"/>
      <c r="AC1581" s="3890"/>
      <c r="AD1581" s="3890"/>
      <c r="AE1581" s="3890"/>
      <c r="AF1581" s="3890"/>
      <c r="AG1581" s="1"/>
      <c r="AH1581" s="1"/>
      <c r="AI1581" s="1"/>
      <c r="AJ1581" s="1"/>
    </row>
    <row r="1582" spans="1:36" s="3" customFormat="1">
      <c r="A1582" s="1"/>
      <c r="B1582" s="1"/>
      <c r="E1582" s="3527"/>
      <c r="F1582" s="1"/>
      <c r="G1582" s="1"/>
      <c r="H1582" s="1"/>
      <c r="I1582" s="1"/>
      <c r="J1582" s="1"/>
      <c r="K1582" s="1"/>
      <c r="L1582" s="3899"/>
      <c r="M1582" s="1"/>
      <c r="N1582" s="1"/>
      <c r="O1582" s="1"/>
      <c r="P1582" s="1"/>
      <c r="Q1582" s="1"/>
      <c r="R1582" s="3899"/>
      <c r="T1582" s="1"/>
      <c r="U1582" s="3529"/>
      <c r="V1582" s="3531"/>
      <c r="W1582" s="3899"/>
      <c r="Y1582" s="1"/>
      <c r="Z1582" s="3529"/>
      <c r="AA1582" s="3531"/>
      <c r="AB1582" s="3899"/>
      <c r="AC1582" s="3890"/>
      <c r="AD1582" s="3890"/>
      <c r="AE1582" s="3890"/>
      <c r="AF1582" s="3890"/>
      <c r="AG1582" s="1"/>
      <c r="AH1582" s="1"/>
      <c r="AI1582" s="1"/>
      <c r="AJ1582" s="1"/>
    </row>
    <row r="1583" spans="1:36" s="3" customFormat="1">
      <c r="A1583" s="1"/>
      <c r="B1583" s="1"/>
      <c r="E1583" s="3527"/>
      <c r="F1583" s="1"/>
      <c r="G1583" s="1"/>
      <c r="H1583" s="1"/>
      <c r="I1583" s="1"/>
      <c r="J1583" s="1"/>
      <c r="K1583" s="1"/>
      <c r="L1583" s="3899"/>
      <c r="M1583" s="1"/>
      <c r="N1583" s="1"/>
      <c r="O1583" s="1"/>
      <c r="P1583" s="1"/>
      <c r="Q1583" s="1"/>
      <c r="R1583" s="3899"/>
      <c r="T1583" s="1"/>
      <c r="U1583" s="3529"/>
      <c r="V1583" s="3531"/>
      <c r="W1583" s="3899"/>
      <c r="Y1583" s="1"/>
      <c r="Z1583" s="3529"/>
      <c r="AA1583" s="3531"/>
      <c r="AB1583" s="3899"/>
      <c r="AC1583" s="3890"/>
      <c r="AD1583" s="3890"/>
      <c r="AE1583" s="3890"/>
      <c r="AF1583" s="3890"/>
      <c r="AG1583" s="1"/>
      <c r="AH1583" s="1"/>
      <c r="AI1583" s="1"/>
      <c r="AJ1583" s="1"/>
    </row>
    <row r="1584" spans="1:36" s="3" customFormat="1">
      <c r="A1584" s="1"/>
      <c r="B1584" s="1"/>
      <c r="E1584" s="3527"/>
      <c r="F1584" s="1"/>
      <c r="G1584" s="1"/>
      <c r="H1584" s="1"/>
      <c r="I1584" s="1"/>
      <c r="J1584" s="1"/>
      <c r="K1584" s="1"/>
      <c r="L1584" s="3899"/>
      <c r="M1584" s="1"/>
      <c r="N1584" s="1"/>
      <c r="O1584" s="1"/>
      <c r="P1584" s="1"/>
      <c r="Q1584" s="1"/>
      <c r="R1584" s="3899"/>
      <c r="T1584" s="1"/>
      <c r="U1584" s="3529"/>
      <c r="V1584" s="3531"/>
      <c r="W1584" s="3899"/>
      <c r="Y1584" s="1"/>
      <c r="Z1584" s="3529"/>
      <c r="AA1584" s="3531"/>
      <c r="AB1584" s="3899"/>
      <c r="AC1584" s="3890"/>
      <c r="AD1584" s="3890"/>
      <c r="AE1584" s="3890"/>
      <c r="AF1584" s="3890"/>
      <c r="AG1584" s="1"/>
      <c r="AH1584" s="1"/>
      <c r="AI1584" s="1"/>
      <c r="AJ1584" s="1"/>
    </row>
    <row r="1585" spans="1:36" s="3" customFormat="1">
      <c r="A1585" s="1"/>
      <c r="B1585" s="1"/>
      <c r="E1585" s="3527"/>
      <c r="F1585" s="1"/>
      <c r="G1585" s="1"/>
      <c r="H1585" s="1"/>
      <c r="I1585" s="1"/>
      <c r="J1585" s="1"/>
      <c r="K1585" s="1"/>
      <c r="L1585" s="3899"/>
      <c r="M1585" s="1"/>
      <c r="N1585" s="1"/>
      <c r="O1585" s="1"/>
      <c r="P1585" s="1"/>
      <c r="Q1585" s="1"/>
      <c r="R1585" s="3899"/>
      <c r="T1585" s="1"/>
      <c r="U1585" s="3529"/>
      <c r="V1585" s="3531"/>
      <c r="W1585" s="3899"/>
      <c r="Y1585" s="1"/>
      <c r="Z1585" s="3529"/>
      <c r="AA1585" s="3531"/>
      <c r="AB1585" s="3899"/>
      <c r="AC1585" s="3890"/>
      <c r="AD1585" s="3890"/>
      <c r="AE1585" s="3890"/>
      <c r="AF1585" s="3890"/>
      <c r="AG1585" s="1"/>
      <c r="AH1585" s="1"/>
      <c r="AI1585" s="1"/>
      <c r="AJ1585" s="1"/>
    </row>
    <row r="1586" spans="1:36" s="3" customFormat="1">
      <c r="A1586" s="1"/>
      <c r="B1586" s="1"/>
      <c r="E1586" s="3527"/>
      <c r="F1586" s="1"/>
      <c r="G1586" s="1"/>
      <c r="H1586" s="1"/>
      <c r="I1586" s="1"/>
      <c r="J1586" s="1"/>
      <c r="K1586" s="1"/>
      <c r="L1586" s="3899"/>
      <c r="M1586" s="1"/>
      <c r="N1586" s="1"/>
      <c r="O1586" s="1"/>
      <c r="P1586" s="1"/>
      <c r="Q1586" s="1"/>
      <c r="R1586" s="3899"/>
      <c r="T1586" s="1"/>
      <c r="U1586" s="3529"/>
      <c r="V1586" s="3531"/>
      <c r="W1586" s="3899"/>
      <c r="Y1586" s="1"/>
      <c r="Z1586" s="3529"/>
      <c r="AA1586" s="3531"/>
      <c r="AB1586" s="3899"/>
      <c r="AC1586" s="3890"/>
      <c r="AD1586" s="3890"/>
      <c r="AE1586" s="3890"/>
      <c r="AF1586" s="3890"/>
      <c r="AG1586" s="1"/>
      <c r="AH1586" s="1"/>
      <c r="AI1586" s="1"/>
      <c r="AJ1586" s="1"/>
    </row>
    <row r="1587" spans="1:36" s="3" customFormat="1">
      <c r="A1587" s="1"/>
      <c r="B1587" s="1"/>
      <c r="E1587" s="3527"/>
      <c r="F1587" s="1"/>
      <c r="G1587" s="1"/>
      <c r="H1587" s="1"/>
      <c r="I1587" s="1"/>
      <c r="J1587" s="1"/>
      <c r="K1587" s="1"/>
      <c r="L1587" s="3899"/>
      <c r="M1587" s="1"/>
      <c r="N1587" s="1"/>
      <c r="O1587" s="1"/>
      <c r="P1587" s="1"/>
      <c r="Q1587" s="1"/>
      <c r="R1587" s="3899"/>
      <c r="T1587" s="1"/>
      <c r="U1587" s="3529"/>
      <c r="V1587" s="3531"/>
      <c r="W1587" s="3899"/>
      <c r="Y1587" s="1"/>
      <c r="Z1587" s="3529"/>
      <c r="AA1587" s="3531"/>
      <c r="AB1587" s="3899"/>
      <c r="AC1587" s="3890"/>
      <c r="AD1587" s="3890"/>
      <c r="AE1587" s="3890"/>
      <c r="AF1587" s="3890"/>
      <c r="AG1587" s="1"/>
      <c r="AH1587" s="1"/>
      <c r="AI1587" s="1"/>
      <c r="AJ1587" s="1"/>
    </row>
    <row r="1588" spans="1:36" s="3" customFormat="1">
      <c r="A1588" s="1"/>
      <c r="B1588" s="1"/>
      <c r="E1588" s="3527"/>
      <c r="F1588" s="1"/>
      <c r="G1588" s="1"/>
      <c r="H1588" s="1"/>
      <c r="I1588" s="1"/>
      <c r="J1588" s="1"/>
      <c r="K1588" s="1"/>
      <c r="L1588" s="3899"/>
      <c r="M1588" s="1"/>
      <c r="N1588" s="1"/>
      <c r="O1588" s="1"/>
      <c r="P1588" s="1"/>
      <c r="Q1588" s="1"/>
      <c r="R1588" s="3899"/>
      <c r="T1588" s="1"/>
      <c r="U1588" s="3529"/>
      <c r="V1588" s="3531"/>
      <c r="W1588" s="3899"/>
      <c r="Y1588" s="1"/>
      <c r="Z1588" s="3529"/>
      <c r="AA1588" s="3531"/>
      <c r="AB1588" s="3899"/>
      <c r="AC1588" s="3890"/>
      <c r="AD1588" s="3890"/>
      <c r="AE1588" s="3890"/>
      <c r="AF1588" s="3890"/>
      <c r="AG1588" s="1"/>
      <c r="AH1588" s="1"/>
      <c r="AI1588" s="1"/>
      <c r="AJ1588" s="1"/>
    </row>
    <row r="1589" spans="1:36" s="3" customFormat="1">
      <c r="A1589" s="1"/>
      <c r="B1589" s="1"/>
      <c r="E1589" s="3527"/>
      <c r="F1589" s="1"/>
      <c r="G1589" s="1"/>
      <c r="H1589" s="1"/>
      <c r="I1589" s="1"/>
      <c r="J1589" s="1"/>
      <c r="K1589" s="1"/>
      <c r="L1589" s="3899"/>
      <c r="M1589" s="1"/>
      <c r="N1589" s="1"/>
      <c r="O1589" s="1"/>
      <c r="P1589" s="1"/>
      <c r="Q1589" s="1"/>
      <c r="R1589" s="3899"/>
      <c r="T1589" s="1"/>
      <c r="U1589" s="3529"/>
      <c r="V1589" s="3531"/>
      <c r="W1589" s="3899"/>
      <c r="Y1589" s="1"/>
      <c r="Z1589" s="3529"/>
      <c r="AA1589" s="3531"/>
      <c r="AB1589" s="3899"/>
      <c r="AC1589" s="3890"/>
      <c r="AD1589" s="3890"/>
      <c r="AE1589" s="3890"/>
      <c r="AF1589" s="3890"/>
      <c r="AG1589" s="1"/>
      <c r="AH1589" s="1"/>
      <c r="AI1589" s="1"/>
      <c r="AJ1589" s="1"/>
    </row>
    <row r="1590" spans="1:36" s="3" customFormat="1">
      <c r="A1590" s="1"/>
      <c r="B1590" s="1"/>
      <c r="E1590" s="3527"/>
      <c r="F1590" s="1"/>
      <c r="G1590" s="1"/>
      <c r="H1590" s="1"/>
      <c r="I1590" s="1"/>
      <c r="J1590" s="1"/>
      <c r="K1590" s="1"/>
      <c r="L1590" s="3899"/>
      <c r="M1590" s="1"/>
      <c r="N1590" s="1"/>
      <c r="O1590" s="1"/>
      <c r="P1590" s="1"/>
      <c r="Q1590" s="1"/>
      <c r="R1590" s="3899"/>
      <c r="T1590" s="1"/>
      <c r="U1590" s="3529"/>
      <c r="V1590" s="3531"/>
      <c r="W1590" s="3899"/>
      <c r="Y1590" s="1"/>
      <c r="Z1590" s="3529"/>
      <c r="AA1590" s="3531"/>
      <c r="AB1590" s="3899"/>
      <c r="AC1590" s="3890"/>
      <c r="AD1590" s="3890"/>
      <c r="AE1590" s="3890"/>
      <c r="AF1590" s="3890"/>
      <c r="AG1590" s="1"/>
      <c r="AH1590" s="1"/>
      <c r="AI1590" s="1"/>
      <c r="AJ1590" s="1"/>
    </row>
    <row r="1591" spans="1:36" s="3" customFormat="1">
      <c r="A1591" s="1"/>
      <c r="B1591" s="1"/>
      <c r="E1591" s="3527"/>
      <c r="F1591" s="1"/>
      <c r="G1591" s="1"/>
      <c r="H1591" s="1"/>
      <c r="I1591" s="1"/>
      <c r="J1591" s="1"/>
      <c r="K1591" s="1"/>
      <c r="L1591" s="3899"/>
      <c r="M1591" s="1"/>
      <c r="N1591" s="1"/>
      <c r="O1591" s="1"/>
      <c r="P1591" s="1"/>
      <c r="Q1591" s="1"/>
      <c r="R1591" s="3899"/>
      <c r="T1591" s="1"/>
      <c r="U1591" s="3529"/>
      <c r="V1591" s="3531"/>
      <c r="W1591" s="3899"/>
      <c r="Y1591" s="1"/>
      <c r="Z1591" s="3529"/>
      <c r="AA1591" s="3531"/>
      <c r="AB1591" s="3899"/>
      <c r="AC1591" s="3890"/>
      <c r="AD1591" s="3890"/>
      <c r="AE1591" s="3890"/>
      <c r="AF1591" s="3890"/>
      <c r="AG1591" s="1"/>
      <c r="AH1591" s="1"/>
      <c r="AI1591" s="1"/>
      <c r="AJ1591" s="1"/>
    </row>
    <row r="1592" spans="1:36" s="3" customFormat="1">
      <c r="A1592" s="1"/>
      <c r="B1592" s="1"/>
      <c r="E1592" s="3527"/>
      <c r="F1592" s="1"/>
      <c r="G1592" s="1"/>
      <c r="H1592" s="1"/>
      <c r="I1592" s="1"/>
      <c r="J1592" s="1"/>
      <c r="K1592" s="1"/>
      <c r="L1592" s="3899"/>
      <c r="M1592" s="1"/>
      <c r="N1592" s="1"/>
      <c r="O1592" s="1"/>
      <c r="P1592" s="1"/>
      <c r="Q1592" s="1"/>
      <c r="R1592" s="3899"/>
      <c r="T1592" s="1"/>
      <c r="U1592" s="3529"/>
      <c r="V1592" s="3531"/>
      <c r="W1592" s="3899"/>
      <c r="Y1592" s="1"/>
      <c r="Z1592" s="3529"/>
      <c r="AA1592" s="3531"/>
      <c r="AB1592" s="3899"/>
      <c r="AC1592" s="3890"/>
      <c r="AD1592" s="3890"/>
      <c r="AE1592" s="3890"/>
      <c r="AF1592" s="3890"/>
      <c r="AG1592" s="1"/>
      <c r="AH1592" s="1"/>
      <c r="AI1592" s="1"/>
      <c r="AJ1592" s="1"/>
    </row>
    <row r="1593" spans="1:36" s="3" customFormat="1">
      <c r="A1593" s="1"/>
      <c r="B1593" s="1"/>
      <c r="E1593" s="3527"/>
      <c r="F1593" s="1"/>
      <c r="G1593" s="1"/>
      <c r="H1593" s="1"/>
      <c r="I1593" s="1"/>
      <c r="J1593" s="1"/>
      <c r="K1593" s="1"/>
      <c r="L1593" s="3899"/>
      <c r="M1593" s="1"/>
      <c r="N1593" s="1"/>
      <c r="O1593" s="1"/>
      <c r="P1593" s="1"/>
      <c r="Q1593" s="1"/>
      <c r="R1593" s="3899"/>
      <c r="T1593" s="1"/>
      <c r="U1593" s="3529"/>
      <c r="V1593" s="3531"/>
      <c r="W1593" s="3899"/>
      <c r="Y1593" s="1"/>
      <c r="Z1593" s="3529"/>
      <c r="AA1593" s="3531"/>
      <c r="AB1593" s="3899"/>
      <c r="AC1593" s="3890"/>
      <c r="AD1593" s="3890"/>
      <c r="AE1593" s="3890"/>
      <c r="AF1593" s="3890"/>
      <c r="AG1593" s="1"/>
      <c r="AH1593" s="1"/>
      <c r="AI1593" s="1"/>
      <c r="AJ1593" s="1"/>
    </row>
    <row r="1594" spans="1:36" s="3" customFormat="1">
      <c r="A1594" s="1"/>
      <c r="B1594" s="1"/>
      <c r="E1594" s="3527"/>
      <c r="F1594" s="1"/>
      <c r="G1594" s="1"/>
      <c r="H1594" s="1"/>
      <c r="I1594" s="1"/>
      <c r="J1594" s="1"/>
      <c r="K1594" s="1"/>
      <c r="L1594" s="3899"/>
      <c r="M1594" s="1"/>
      <c r="N1594" s="1"/>
      <c r="O1594" s="1"/>
      <c r="P1594" s="1"/>
      <c r="Q1594" s="1"/>
      <c r="R1594" s="3899"/>
      <c r="T1594" s="1"/>
      <c r="U1594" s="3529"/>
      <c r="V1594" s="3531"/>
      <c r="W1594" s="3899"/>
      <c r="Y1594" s="1"/>
      <c r="Z1594" s="3529"/>
      <c r="AA1594" s="3531"/>
      <c r="AB1594" s="3899"/>
      <c r="AC1594" s="3890"/>
      <c r="AD1594" s="3890"/>
      <c r="AE1594" s="3890"/>
      <c r="AF1594" s="3890"/>
      <c r="AG1594" s="1"/>
      <c r="AH1594" s="1"/>
      <c r="AI1594" s="1"/>
      <c r="AJ1594" s="1"/>
    </row>
    <row r="1595" spans="1:36" s="3" customFormat="1">
      <c r="A1595" s="1"/>
      <c r="B1595" s="1"/>
      <c r="E1595" s="3527"/>
      <c r="F1595" s="1"/>
      <c r="G1595" s="1"/>
      <c r="H1595" s="1"/>
      <c r="I1595" s="1"/>
      <c r="J1595" s="1"/>
      <c r="K1595" s="1"/>
      <c r="L1595" s="3899"/>
      <c r="M1595" s="1"/>
      <c r="N1595" s="1"/>
      <c r="O1595" s="1"/>
      <c r="P1595" s="1"/>
      <c r="Q1595" s="1"/>
      <c r="R1595" s="3899"/>
      <c r="T1595" s="1"/>
      <c r="U1595" s="3529"/>
      <c r="V1595" s="3531"/>
      <c r="W1595" s="3899"/>
      <c r="Y1595" s="1"/>
      <c r="Z1595" s="3529"/>
      <c r="AA1595" s="3531"/>
      <c r="AB1595" s="3899"/>
      <c r="AC1595" s="3890"/>
      <c r="AD1595" s="3890"/>
      <c r="AE1595" s="3890"/>
      <c r="AF1595" s="3890"/>
      <c r="AG1595" s="1"/>
      <c r="AH1595" s="1"/>
      <c r="AI1595" s="1"/>
      <c r="AJ1595" s="1"/>
    </row>
    <row r="1596" spans="1:36" s="3" customFormat="1">
      <c r="A1596" s="1"/>
      <c r="B1596" s="1"/>
      <c r="E1596" s="3527"/>
      <c r="F1596" s="1"/>
      <c r="G1596" s="1"/>
      <c r="H1596" s="1"/>
      <c r="I1596" s="1"/>
      <c r="J1596" s="1"/>
      <c r="K1596" s="1"/>
      <c r="L1596" s="3899"/>
      <c r="M1596" s="1"/>
      <c r="N1596" s="1"/>
      <c r="O1596" s="1"/>
      <c r="P1596" s="1"/>
      <c r="Q1596" s="1"/>
      <c r="R1596" s="3899"/>
      <c r="T1596" s="1"/>
      <c r="U1596" s="3529"/>
      <c r="V1596" s="3531"/>
      <c r="W1596" s="3899"/>
      <c r="Y1596" s="1"/>
      <c r="Z1596" s="3529"/>
      <c r="AA1596" s="3531"/>
      <c r="AB1596" s="3899"/>
      <c r="AC1596" s="3890"/>
      <c r="AD1596" s="3890"/>
      <c r="AE1596" s="3890"/>
      <c r="AF1596" s="3890"/>
      <c r="AG1596" s="1"/>
      <c r="AH1596" s="1"/>
      <c r="AI1596" s="1"/>
      <c r="AJ1596" s="1"/>
    </row>
    <row r="1597" spans="1:36" s="3" customFormat="1">
      <c r="A1597" s="1"/>
      <c r="B1597" s="1"/>
      <c r="E1597" s="3527"/>
      <c r="F1597" s="1"/>
      <c r="G1597" s="1"/>
      <c r="H1597" s="1"/>
      <c r="I1597" s="1"/>
      <c r="J1597" s="1"/>
      <c r="K1597" s="1"/>
      <c r="L1597" s="3899"/>
      <c r="M1597" s="1"/>
      <c r="N1597" s="1"/>
      <c r="O1597" s="1"/>
      <c r="P1597" s="1"/>
      <c r="Q1597" s="1"/>
      <c r="R1597" s="3899"/>
      <c r="T1597" s="1"/>
      <c r="U1597" s="3529"/>
      <c r="V1597" s="3531"/>
      <c r="W1597" s="3899"/>
      <c r="Y1597" s="1"/>
      <c r="Z1597" s="3529"/>
      <c r="AA1597" s="3531"/>
      <c r="AB1597" s="3899"/>
      <c r="AC1597" s="3890"/>
      <c r="AD1597" s="3890"/>
      <c r="AE1597" s="3890"/>
      <c r="AF1597" s="3890"/>
      <c r="AG1597" s="1"/>
      <c r="AH1597" s="1"/>
      <c r="AI1597" s="1"/>
      <c r="AJ1597" s="1"/>
    </row>
    <row r="1598" spans="1:36" s="3" customFormat="1">
      <c r="A1598" s="1"/>
      <c r="B1598" s="1"/>
      <c r="E1598" s="3527"/>
      <c r="F1598" s="1"/>
      <c r="G1598" s="1"/>
      <c r="H1598" s="1"/>
      <c r="I1598" s="1"/>
      <c r="J1598" s="1"/>
      <c r="K1598" s="1"/>
      <c r="L1598" s="3899"/>
      <c r="M1598" s="1"/>
      <c r="N1598" s="1"/>
      <c r="O1598" s="1"/>
      <c r="P1598" s="1"/>
      <c r="Q1598" s="1"/>
      <c r="R1598" s="3899"/>
      <c r="T1598" s="1"/>
      <c r="U1598" s="3529"/>
      <c r="V1598" s="3531"/>
      <c r="W1598" s="3899"/>
      <c r="Y1598" s="1"/>
      <c r="Z1598" s="3529"/>
      <c r="AA1598" s="3531"/>
      <c r="AB1598" s="3899"/>
      <c r="AC1598" s="3890"/>
      <c r="AD1598" s="3890"/>
      <c r="AE1598" s="3890"/>
      <c r="AF1598" s="3890"/>
      <c r="AG1598" s="1"/>
      <c r="AH1598" s="1"/>
      <c r="AI1598" s="1"/>
      <c r="AJ1598" s="1"/>
    </row>
    <row r="1599" spans="1:36" s="3" customFormat="1">
      <c r="A1599" s="1"/>
      <c r="B1599" s="1"/>
      <c r="E1599" s="3527"/>
      <c r="F1599" s="1"/>
      <c r="G1599" s="1"/>
      <c r="H1599" s="1"/>
      <c r="I1599" s="1"/>
      <c r="J1599" s="1"/>
      <c r="K1599" s="1"/>
      <c r="L1599" s="3899"/>
      <c r="M1599" s="1"/>
      <c r="N1599" s="1"/>
      <c r="O1599" s="1"/>
      <c r="P1599" s="1"/>
      <c r="Q1599" s="1"/>
      <c r="R1599" s="3899"/>
      <c r="T1599" s="1"/>
      <c r="U1599" s="3529"/>
      <c r="V1599" s="3531"/>
      <c r="W1599" s="3899"/>
      <c r="Y1599" s="1"/>
      <c r="Z1599" s="3529"/>
      <c r="AA1599" s="3531"/>
      <c r="AB1599" s="3899"/>
      <c r="AC1599" s="3890"/>
      <c r="AD1599" s="3890"/>
      <c r="AE1599" s="3890"/>
      <c r="AF1599" s="3890"/>
      <c r="AG1599" s="1"/>
      <c r="AH1599" s="1"/>
      <c r="AI1599" s="1"/>
      <c r="AJ1599" s="1"/>
    </row>
    <row r="1600" spans="1:36" s="3" customFormat="1">
      <c r="A1600" s="1"/>
      <c r="B1600" s="1"/>
      <c r="E1600" s="3527"/>
      <c r="F1600" s="1"/>
      <c r="G1600" s="1"/>
      <c r="H1600" s="1"/>
      <c r="I1600" s="1"/>
      <c r="J1600" s="1"/>
      <c r="K1600" s="1"/>
      <c r="L1600" s="3899"/>
      <c r="M1600" s="1"/>
      <c r="N1600" s="1"/>
      <c r="O1600" s="1"/>
      <c r="P1600" s="1"/>
      <c r="Q1600" s="1"/>
      <c r="R1600" s="3899"/>
      <c r="T1600" s="1"/>
      <c r="U1600" s="3529"/>
      <c r="V1600" s="3531"/>
      <c r="W1600" s="3899"/>
      <c r="Y1600" s="1"/>
      <c r="Z1600" s="3529"/>
      <c r="AA1600" s="3531"/>
      <c r="AB1600" s="3899"/>
      <c r="AC1600" s="3890"/>
      <c r="AD1600" s="3890"/>
      <c r="AE1600" s="3890"/>
      <c r="AF1600" s="3890"/>
      <c r="AG1600" s="1"/>
      <c r="AH1600" s="1"/>
      <c r="AI1600" s="1"/>
      <c r="AJ1600" s="1"/>
    </row>
    <row r="1601" spans="1:36" s="3" customFormat="1">
      <c r="A1601" s="1"/>
      <c r="B1601" s="1"/>
      <c r="E1601" s="3527"/>
      <c r="F1601" s="1"/>
      <c r="G1601" s="1"/>
      <c r="H1601" s="1"/>
      <c r="I1601" s="1"/>
      <c r="J1601" s="1"/>
      <c r="K1601" s="1"/>
      <c r="L1601" s="3899"/>
      <c r="M1601" s="1"/>
      <c r="N1601" s="1"/>
      <c r="O1601" s="1"/>
      <c r="P1601" s="1"/>
      <c r="Q1601" s="1"/>
      <c r="R1601" s="3899"/>
      <c r="T1601" s="1"/>
      <c r="U1601" s="3529"/>
      <c r="V1601" s="3531"/>
      <c r="W1601" s="3899"/>
      <c r="Y1601" s="1"/>
      <c r="Z1601" s="3529"/>
      <c r="AA1601" s="3531"/>
      <c r="AB1601" s="3899"/>
      <c r="AC1601" s="3890"/>
      <c r="AD1601" s="3890"/>
      <c r="AE1601" s="3890"/>
      <c r="AF1601" s="3890"/>
      <c r="AG1601" s="1"/>
      <c r="AH1601" s="1"/>
      <c r="AI1601" s="1"/>
      <c r="AJ1601" s="1"/>
    </row>
    <row r="1602" spans="1:36" s="3" customFormat="1">
      <c r="A1602" s="1"/>
      <c r="B1602" s="1"/>
      <c r="E1602" s="3527"/>
      <c r="F1602" s="1"/>
      <c r="G1602" s="1"/>
      <c r="H1602" s="1"/>
      <c r="I1602" s="1"/>
      <c r="J1602" s="1"/>
      <c r="K1602" s="1"/>
      <c r="L1602" s="3899"/>
      <c r="M1602" s="1"/>
      <c r="N1602" s="1"/>
      <c r="O1602" s="1"/>
      <c r="P1602" s="1"/>
      <c r="Q1602" s="1"/>
      <c r="R1602" s="3899"/>
      <c r="T1602" s="1"/>
      <c r="U1602" s="3529"/>
      <c r="V1602" s="3531"/>
      <c r="W1602" s="3899"/>
      <c r="Y1602" s="1"/>
      <c r="Z1602" s="3529"/>
      <c r="AA1602" s="3531"/>
      <c r="AB1602" s="3899"/>
      <c r="AC1602" s="3890"/>
      <c r="AD1602" s="3890"/>
      <c r="AE1602" s="3890"/>
      <c r="AF1602" s="3890"/>
      <c r="AG1602" s="1"/>
      <c r="AH1602" s="1"/>
      <c r="AI1602" s="1"/>
      <c r="AJ1602" s="1"/>
    </row>
    <row r="1603" spans="1:36" s="3" customFormat="1">
      <c r="A1603" s="1"/>
      <c r="B1603" s="1"/>
      <c r="E1603" s="3527"/>
      <c r="F1603" s="1"/>
      <c r="G1603" s="1"/>
      <c r="H1603" s="1"/>
      <c r="I1603" s="1"/>
      <c r="J1603" s="1"/>
      <c r="K1603" s="1"/>
      <c r="L1603" s="3899"/>
      <c r="M1603" s="1"/>
      <c r="N1603" s="1"/>
      <c r="O1603" s="1"/>
      <c r="P1603" s="1"/>
      <c r="Q1603" s="1"/>
      <c r="R1603" s="3899"/>
      <c r="T1603" s="1"/>
      <c r="U1603" s="3529"/>
      <c r="V1603" s="3531"/>
      <c r="W1603" s="3899"/>
      <c r="Y1603" s="1"/>
      <c r="Z1603" s="3529"/>
      <c r="AA1603" s="3531"/>
      <c r="AB1603" s="3899"/>
      <c r="AC1603" s="3890"/>
      <c r="AD1603" s="3890"/>
      <c r="AE1603" s="3890"/>
      <c r="AF1603" s="3890"/>
      <c r="AG1603" s="1"/>
      <c r="AH1603" s="1"/>
      <c r="AI1603" s="1"/>
      <c r="AJ1603" s="1"/>
    </row>
    <row r="1604" spans="1:36" s="3" customFormat="1">
      <c r="A1604" s="1"/>
      <c r="B1604" s="1"/>
      <c r="E1604" s="3527"/>
      <c r="F1604" s="1"/>
      <c r="G1604" s="1"/>
      <c r="H1604" s="1"/>
      <c r="I1604" s="1"/>
      <c r="J1604" s="1"/>
      <c r="K1604" s="1"/>
      <c r="L1604" s="3899"/>
      <c r="M1604" s="1"/>
      <c r="N1604" s="1"/>
      <c r="O1604" s="1"/>
      <c r="P1604" s="1"/>
      <c r="Q1604" s="1"/>
      <c r="R1604" s="3899"/>
      <c r="T1604" s="1"/>
      <c r="U1604" s="3529"/>
      <c r="V1604" s="3531"/>
      <c r="W1604" s="3899"/>
      <c r="Y1604" s="1"/>
      <c r="Z1604" s="3529"/>
      <c r="AA1604" s="3531"/>
      <c r="AB1604" s="3899"/>
      <c r="AC1604" s="3890"/>
      <c r="AD1604" s="3890"/>
      <c r="AE1604" s="3890"/>
      <c r="AF1604" s="3890"/>
      <c r="AG1604" s="1"/>
      <c r="AH1604" s="1"/>
      <c r="AI1604" s="1"/>
      <c r="AJ1604" s="1"/>
    </row>
    <row r="1605" spans="1:36" s="3" customFormat="1">
      <c r="A1605" s="1"/>
      <c r="B1605" s="1"/>
      <c r="E1605" s="3527"/>
      <c r="F1605" s="1"/>
      <c r="G1605" s="1"/>
      <c r="H1605" s="1"/>
      <c r="I1605" s="1"/>
      <c r="J1605" s="1"/>
      <c r="K1605" s="1"/>
      <c r="L1605" s="3899"/>
      <c r="M1605" s="1"/>
      <c r="N1605" s="1"/>
      <c r="O1605" s="1"/>
      <c r="P1605" s="1"/>
      <c r="Q1605" s="1"/>
      <c r="R1605" s="3899"/>
      <c r="T1605" s="1"/>
      <c r="U1605" s="3529"/>
      <c r="V1605" s="3531"/>
      <c r="W1605" s="3899"/>
      <c r="Y1605" s="1"/>
      <c r="Z1605" s="3529"/>
      <c r="AA1605" s="3531"/>
      <c r="AB1605" s="3899"/>
      <c r="AC1605" s="3890"/>
      <c r="AD1605" s="3890"/>
      <c r="AE1605" s="3890"/>
      <c r="AF1605" s="3890"/>
      <c r="AG1605" s="1"/>
      <c r="AH1605" s="1"/>
      <c r="AI1605" s="1"/>
      <c r="AJ1605" s="1"/>
    </row>
    <row r="1606" spans="1:36" s="3" customFormat="1">
      <c r="A1606" s="1"/>
      <c r="B1606" s="1"/>
      <c r="E1606" s="3527"/>
      <c r="F1606" s="1"/>
      <c r="G1606" s="1"/>
      <c r="H1606" s="1"/>
      <c r="I1606" s="1"/>
      <c r="J1606" s="1"/>
      <c r="K1606" s="1"/>
      <c r="L1606" s="3899"/>
      <c r="M1606" s="1"/>
      <c r="N1606" s="1"/>
      <c r="O1606" s="1"/>
      <c r="P1606" s="1"/>
      <c r="Q1606" s="1"/>
      <c r="R1606" s="3899"/>
      <c r="T1606" s="1"/>
      <c r="U1606" s="3529"/>
      <c r="V1606" s="3531"/>
      <c r="W1606" s="3899"/>
      <c r="Y1606" s="1"/>
      <c r="Z1606" s="3529"/>
      <c r="AA1606" s="3531"/>
      <c r="AB1606" s="3899"/>
      <c r="AC1606" s="3890"/>
      <c r="AD1606" s="3890"/>
      <c r="AE1606" s="3890"/>
      <c r="AF1606" s="3890"/>
      <c r="AG1606" s="1"/>
      <c r="AH1606" s="1"/>
      <c r="AI1606" s="1"/>
      <c r="AJ1606" s="1"/>
    </row>
    <row r="1607" spans="1:36" s="3" customFormat="1">
      <c r="A1607" s="1"/>
      <c r="B1607" s="1"/>
      <c r="E1607" s="3527"/>
      <c r="F1607" s="1"/>
      <c r="G1607" s="1"/>
      <c r="H1607" s="1"/>
      <c r="I1607" s="1"/>
      <c r="J1607" s="1"/>
      <c r="K1607" s="1"/>
      <c r="L1607" s="3899"/>
      <c r="M1607" s="1"/>
      <c r="N1607" s="1"/>
      <c r="O1607" s="1"/>
      <c r="P1607" s="1"/>
      <c r="Q1607" s="1"/>
      <c r="R1607" s="3899"/>
      <c r="T1607" s="1"/>
      <c r="U1607" s="3529"/>
      <c r="V1607" s="3531"/>
      <c r="W1607" s="3899"/>
      <c r="Y1607" s="1"/>
      <c r="Z1607" s="3529"/>
      <c r="AA1607" s="3531"/>
      <c r="AB1607" s="3899"/>
      <c r="AC1607" s="3890"/>
      <c r="AD1607" s="3890"/>
      <c r="AE1607" s="3890"/>
      <c r="AF1607" s="3890"/>
      <c r="AG1607" s="1"/>
      <c r="AH1607" s="1"/>
      <c r="AI1607" s="1"/>
      <c r="AJ1607" s="1"/>
    </row>
    <row r="1608" spans="1:36" s="3" customFormat="1">
      <c r="A1608" s="1"/>
      <c r="B1608" s="1"/>
      <c r="E1608" s="3527"/>
      <c r="F1608" s="1"/>
      <c r="G1608" s="1"/>
      <c r="H1608" s="1"/>
      <c r="I1608" s="1"/>
      <c r="J1608" s="1"/>
      <c r="K1608" s="1"/>
      <c r="L1608" s="3899"/>
      <c r="M1608" s="1"/>
      <c r="N1608" s="1"/>
      <c r="O1608" s="1"/>
      <c r="P1608" s="1"/>
      <c r="Q1608" s="1"/>
      <c r="R1608" s="3899"/>
      <c r="T1608" s="1"/>
      <c r="U1608" s="3529"/>
      <c r="V1608" s="3531"/>
      <c r="W1608" s="3899"/>
      <c r="Y1608" s="1"/>
      <c r="Z1608" s="3529"/>
      <c r="AA1608" s="3531"/>
      <c r="AB1608" s="3899"/>
      <c r="AC1608" s="3890"/>
      <c r="AD1608" s="3890"/>
      <c r="AE1608" s="3890"/>
      <c r="AF1608" s="3890"/>
      <c r="AG1608" s="1"/>
      <c r="AH1608" s="1"/>
      <c r="AI1608" s="1"/>
      <c r="AJ1608" s="1"/>
    </row>
    <row r="1609" spans="1:36" s="3" customFormat="1">
      <c r="A1609" s="1"/>
      <c r="B1609" s="1"/>
      <c r="E1609" s="3527"/>
      <c r="F1609" s="1"/>
      <c r="G1609" s="1"/>
      <c r="H1609" s="1"/>
      <c r="I1609" s="1"/>
      <c r="J1609" s="1"/>
      <c r="K1609" s="1"/>
      <c r="L1609" s="3899"/>
      <c r="M1609" s="1"/>
      <c r="N1609" s="1"/>
      <c r="O1609" s="1"/>
      <c r="P1609" s="1"/>
      <c r="Q1609" s="1"/>
      <c r="R1609" s="3899"/>
      <c r="T1609" s="1"/>
      <c r="U1609" s="3529"/>
      <c r="V1609" s="3531"/>
      <c r="W1609" s="3899"/>
      <c r="Y1609" s="1"/>
      <c r="Z1609" s="3529"/>
      <c r="AA1609" s="3531"/>
      <c r="AB1609" s="3899"/>
      <c r="AC1609" s="3890"/>
      <c r="AD1609" s="3890"/>
      <c r="AE1609" s="3890"/>
      <c r="AF1609" s="3890"/>
      <c r="AG1609" s="1"/>
      <c r="AH1609" s="1"/>
      <c r="AI1609" s="1"/>
      <c r="AJ1609" s="1"/>
    </row>
    <row r="1610" spans="1:36" s="3" customFormat="1">
      <c r="A1610" s="1"/>
      <c r="B1610" s="1"/>
      <c r="E1610" s="3527"/>
      <c r="F1610" s="1"/>
      <c r="G1610" s="1"/>
      <c r="H1610" s="1"/>
      <c r="I1610" s="1"/>
      <c r="J1610" s="1"/>
      <c r="K1610" s="1"/>
      <c r="L1610" s="3899"/>
      <c r="M1610" s="1"/>
      <c r="N1610" s="1"/>
      <c r="O1610" s="1"/>
      <c r="P1610" s="1"/>
      <c r="Q1610" s="1"/>
      <c r="R1610" s="3899"/>
      <c r="T1610" s="1"/>
      <c r="U1610" s="3529"/>
      <c r="V1610" s="3531"/>
      <c r="W1610" s="3899"/>
      <c r="Y1610" s="1"/>
      <c r="Z1610" s="3529"/>
      <c r="AA1610" s="3531"/>
      <c r="AB1610" s="3899"/>
      <c r="AC1610" s="3890"/>
      <c r="AD1610" s="3890"/>
      <c r="AE1610" s="3890"/>
      <c r="AF1610" s="3890"/>
      <c r="AG1610" s="1"/>
      <c r="AH1610" s="1"/>
      <c r="AI1610" s="1"/>
      <c r="AJ1610" s="1"/>
    </row>
    <row r="1611" spans="1:36" s="3" customFormat="1">
      <c r="A1611" s="1"/>
      <c r="B1611" s="1"/>
      <c r="E1611" s="3527"/>
      <c r="F1611" s="1"/>
      <c r="G1611" s="1"/>
      <c r="H1611" s="1"/>
      <c r="I1611" s="1"/>
      <c r="J1611" s="1"/>
      <c r="K1611" s="1"/>
      <c r="L1611" s="3899"/>
      <c r="M1611" s="1"/>
      <c r="N1611" s="1"/>
      <c r="O1611" s="1"/>
      <c r="P1611" s="1"/>
      <c r="Q1611" s="1"/>
      <c r="R1611" s="3899"/>
      <c r="T1611" s="1"/>
      <c r="U1611" s="3529"/>
      <c r="V1611" s="3531"/>
      <c r="W1611" s="3899"/>
      <c r="Y1611" s="1"/>
      <c r="Z1611" s="3529"/>
      <c r="AA1611" s="3531"/>
      <c r="AB1611" s="3899"/>
      <c r="AC1611" s="3890"/>
      <c r="AD1611" s="3890"/>
      <c r="AE1611" s="3890"/>
      <c r="AF1611" s="3890"/>
      <c r="AG1611" s="1"/>
      <c r="AH1611" s="1"/>
      <c r="AI1611" s="1"/>
      <c r="AJ1611" s="1"/>
    </row>
    <row r="1612" spans="1:36" s="3" customFormat="1">
      <c r="A1612" s="1"/>
      <c r="B1612" s="1"/>
      <c r="E1612" s="3527"/>
      <c r="F1612" s="1"/>
      <c r="G1612" s="1"/>
      <c r="H1612" s="1"/>
      <c r="I1612" s="1"/>
      <c r="J1612" s="1"/>
      <c r="K1612" s="1"/>
      <c r="L1612" s="3899"/>
      <c r="M1612" s="1"/>
      <c r="N1612" s="1"/>
      <c r="O1612" s="1"/>
      <c r="P1612" s="1"/>
      <c r="Q1612" s="1"/>
      <c r="R1612" s="3899"/>
      <c r="T1612" s="1"/>
      <c r="U1612" s="3529"/>
      <c r="V1612" s="3531"/>
      <c r="W1612" s="3899"/>
      <c r="Y1612" s="1"/>
      <c r="Z1612" s="3529"/>
      <c r="AA1612" s="3531"/>
      <c r="AB1612" s="3899"/>
      <c r="AC1612" s="3890"/>
      <c r="AD1612" s="3890"/>
      <c r="AE1612" s="3890"/>
      <c r="AF1612" s="3890"/>
      <c r="AG1612" s="1"/>
      <c r="AH1612" s="1"/>
      <c r="AI1612" s="1"/>
      <c r="AJ1612" s="1"/>
    </row>
    <row r="1613" spans="1:36" s="3" customFormat="1">
      <c r="A1613" s="1"/>
      <c r="B1613" s="1"/>
      <c r="E1613" s="3527"/>
      <c r="F1613" s="1"/>
      <c r="G1613" s="1"/>
      <c r="H1613" s="1"/>
      <c r="I1613" s="1"/>
      <c r="J1613" s="1"/>
      <c r="K1613" s="1"/>
      <c r="L1613" s="3899"/>
      <c r="M1613" s="1"/>
      <c r="N1613" s="1"/>
      <c r="O1613" s="1"/>
      <c r="P1613" s="1"/>
      <c r="Q1613" s="1"/>
      <c r="R1613" s="3899"/>
      <c r="T1613" s="1"/>
      <c r="U1613" s="3529"/>
      <c r="V1613" s="3531"/>
      <c r="W1613" s="3899"/>
      <c r="Y1613" s="1"/>
      <c r="Z1613" s="3529"/>
      <c r="AA1613" s="3531"/>
      <c r="AB1613" s="3899"/>
      <c r="AC1613" s="3890"/>
      <c r="AD1613" s="3890"/>
      <c r="AE1613" s="3890"/>
      <c r="AF1613" s="3890"/>
      <c r="AG1613" s="1"/>
      <c r="AH1613" s="1"/>
      <c r="AI1613" s="1"/>
      <c r="AJ1613" s="1"/>
    </row>
    <row r="1614" spans="1:36" s="3" customFormat="1">
      <c r="A1614" s="1"/>
      <c r="B1614" s="1"/>
      <c r="E1614" s="3527"/>
      <c r="F1614" s="1"/>
      <c r="G1614" s="1"/>
      <c r="H1614" s="1"/>
      <c r="I1614" s="1"/>
      <c r="J1614" s="1"/>
      <c r="K1614" s="1"/>
      <c r="L1614" s="3899"/>
      <c r="M1614" s="1"/>
      <c r="N1614" s="1"/>
      <c r="O1614" s="1"/>
      <c r="P1614" s="1"/>
      <c r="Q1614" s="1"/>
      <c r="R1614" s="3899"/>
      <c r="T1614" s="1"/>
      <c r="U1614" s="3529"/>
      <c r="V1614" s="3531"/>
      <c r="W1614" s="3899"/>
      <c r="Y1614" s="1"/>
      <c r="Z1614" s="3529"/>
      <c r="AA1614" s="3531"/>
      <c r="AB1614" s="3899"/>
      <c r="AC1614" s="3890"/>
      <c r="AD1614" s="3890"/>
      <c r="AE1614" s="3890"/>
      <c r="AF1614" s="3890"/>
      <c r="AG1614" s="1"/>
      <c r="AH1614" s="1"/>
      <c r="AI1614" s="1"/>
      <c r="AJ1614" s="1"/>
    </row>
    <row r="1615" spans="1:36" s="3" customFormat="1">
      <c r="A1615" s="1"/>
      <c r="B1615" s="1"/>
      <c r="E1615" s="3527"/>
      <c r="F1615" s="1"/>
      <c r="G1615" s="1"/>
      <c r="H1615" s="1"/>
      <c r="I1615" s="1"/>
      <c r="J1615" s="1"/>
      <c r="K1615" s="1"/>
      <c r="L1615" s="3899"/>
      <c r="M1615" s="1"/>
      <c r="N1615" s="1"/>
      <c r="O1615" s="1"/>
      <c r="P1615" s="1"/>
      <c r="Q1615" s="1"/>
      <c r="R1615" s="3899"/>
      <c r="T1615" s="1"/>
      <c r="U1615" s="3529"/>
      <c r="V1615" s="3531"/>
      <c r="W1615" s="3899"/>
      <c r="Y1615" s="1"/>
      <c r="Z1615" s="3529"/>
      <c r="AA1615" s="3531"/>
      <c r="AB1615" s="3899"/>
      <c r="AC1615" s="3890"/>
      <c r="AD1615" s="3890"/>
      <c r="AE1615" s="3890"/>
      <c r="AF1615" s="3890"/>
      <c r="AG1615" s="1"/>
      <c r="AH1615" s="1"/>
      <c r="AI1615" s="1"/>
      <c r="AJ1615" s="1"/>
    </row>
    <row r="1616" spans="1:36" s="3" customFormat="1">
      <c r="A1616" s="1"/>
      <c r="B1616" s="1"/>
      <c r="E1616" s="3527"/>
      <c r="F1616" s="1"/>
      <c r="G1616" s="1"/>
      <c r="H1616" s="1"/>
      <c r="I1616" s="1"/>
      <c r="J1616" s="1"/>
      <c r="K1616" s="1"/>
      <c r="L1616" s="3899"/>
      <c r="M1616" s="1"/>
      <c r="N1616" s="1"/>
      <c r="O1616" s="1"/>
      <c r="P1616" s="1"/>
      <c r="Q1616" s="1"/>
      <c r="R1616" s="3899"/>
      <c r="T1616" s="1"/>
      <c r="U1616" s="3529"/>
      <c r="V1616" s="3531"/>
      <c r="W1616" s="3899"/>
      <c r="Y1616" s="1"/>
      <c r="Z1616" s="3529"/>
      <c r="AA1616" s="3531"/>
      <c r="AB1616" s="3899"/>
      <c r="AC1616" s="3890"/>
      <c r="AD1616" s="3890"/>
      <c r="AE1616" s="3890"/>
      <c r="AF1616" s="3890"/>
      <c r="AG1616" s="1"/>
      <c r="AH1616" s="1"/>
      <c r="AI1616" s="1"/>
      <c r="AJ1616" s="1"/>
    </row>
    <row r="1617" spans="1:36" s="3" customFormat="1">
      <c r="A1617" s="1"/>
      <c r="B1617" s="1"/>
      <c r="E1617" s="3527"/>
      <c r="F1617" s="1"/>
      <c r="G1617" s="1"/>
      <c r="H1617" s="1"/>
      <c r="I1617" s="1"/>
      <c r="J1617" s="1"/>
      <c r="K1617" s="1"/>
      <c r="L1617" s="3899"/>
      <c r="M1617" s="1"/>
      <c r="N1617" s="1"/>
      <c r="O1617" s="1"/>
      <c r="P1617" s="1"/>
      <c r="Q1617" s="1"/>
      <c r="R1617" s="3899"/>
      <c r="T1617" s="1"/>
      <c r="U1617" s="3529"/>
      <c r="V1617" s="3531"/>
      <c r="W1617" s="3899"/>
      <c r="Y1617" s="1"/>
      <c r="Z1617" s="3529"/>
      <c r="AA1617" s="3531"/>
      <c r="AB1617" s="3899"/>
      <c r="AC1617" s="3890"/>
      <c r="AD1617" s="3890"/>
      <c r="AE1617" s="3890"/>
      <c r="AF1617" s="3890"/>
      <c r="AG1617" s="1"/>
      <c r="AH1617" s="1"/>
      <c r="AI1617" s="1"/>
      <c r="AJ1617" s="1"/>
    </row>
    <row r="1618" spans="1:36" s="3" customFormat="1">
      <c r="A1618" s="1"/>
      <c r="B1618" s="1"/>
      <c r="E1618" s="3527"/>
      <c r="F1618" s="1"/>
      <c r="G1618" s="1"/>
      <c r="H1618" s="1"/>
      <c r="I1618" s="1"/>
      <c r="J1618" s="1"/>
      <c r="K1618" s="1"/>
      <c r="L1618" s="3899"/>
      <c r="M1618" s="1"/>
      <c r="N1618" s="1"/>
      <c r="O1618" s="1"/>
      <c r="P1618" s="1"/>
      <c r="Q1618" s="1"/>
      <c r="R1618" s="3899"/>
      <c r="T1618" s="1"/>
      <c r="U1618" s="3529"/>
      <c r="V1618" s="3531"/>
      <c r="W1618" s="3899"/>
      <c r="Y1618" s="1"/>
      <c r="Z1618" s="3529"/>
      <c r="AA1618" s="3531"/>
      <c r="AB1618" s="3899"/>
      <c r="AC1618" s="3890"/>
      <c r="AD1618" s="3890"/>
      <c r="AE1618" s="3890"/>
      <c r="AF1618" s="3890"/>
      <c r="AG1618" s="1"/>
      <c r="AH1618" s="1"/>
      <c r="AI1618" s="1"/>
      <c r="AJ1618" s="1"/>
    </row>
    <row r="1619" spans="1:36" s="3" customFormat="1">
      <c r="A1619" s="1"/>
      <c r="B1619" s="1"/>
      <c r="E1619" s="3527"/>
      <c r="F1619" s="1"/>
      <c r="G1619" s="1"/>
      <c r="H1619" s="1"/>
      <c r="I1619" s="1"/>
      <c r="J1619" s="1"/>
      <c r="K1619" s="1"/>
      <c r="L1619" s="3899"/>
      <c r="M1619" s="1"/>
      <c r="N1619" s="1"/>
      <c r="O1619" s="1"/>
      <c r="P1619" s="1"/>
      <c r="Q1619" s="1"/>
      <c r="R1619" s="3899"/>
      <c r="T1619" s="1"/>
      <c r="U1619" s="3529"/>
      <c r="V1619" s="3531"/>
      <c r="W1619" s="3899"/>
      <c r="Y1619" s="1"/>
      <c r="Z1619" s="3529"/>
      <c r="AA1619" s="3531"/>
      <c r="AB1619" s="3899"/>
      <c r="AC1619" s="3890"/>
      <c r="AD1619" s="3890"/>
      <c r="AE1619" s="3890"/>
      <c r="AF1619" s="3890"/>
      <c r="AG1619" s="1"/>
      <c r="AH1619" s="1"/>
      <c r="AI1619" s="1"/>
      <c r="AJ1619" s="1"/>
    </row>
    <row r="1620" spans="1:36" s="3" customFormat="1">
      <c r="A1620" s="1"/>
      <c r="B1620" s="1"/>
      <c r="E1620" s="3527"/>
      <c r="F1620" s="1"/>
      <c r="G1620" s="1"/>
      <c r="H1620" s="1"/>
      <c r="I1620" s="1"/>
      <c r="J1620" s="1"/>
      <c r="K1620" s="1"/>
      <c r="L1620" s="3899"/>
      <c r="M1620" s="1"/>
      <c r="N1620" s="1"/>
      <c r="O1620" s="1"/>
      <c r="P1620" s="1"/>
      <c r="Q1620" s="1"/>
      <c r="R1620" s="3899"/>
      <c r="T1620" s="1"/>
      <c r="U1620" s="3529"/>
      <c r="V1620" s="3531"/>
      <c r="W1620" s="3899"/>
      <c r="Y1620" s="1"/>
      <c r="Z1620" s="3529"/>
      <c r="AA1620" s="3531"/>
      <c r="AB1620" s="3899"/>
      <c r="AC1620" s="3890"/>
      <c r="AD1620" s="3890"/>
      <c r="AE1620" s="3890"/>
      <c r="AF1620" s="3890"/>
      <c r="AG1620" s="1"/>
      <c r="AH1620" s="1"/>
      <c r="AI1620" s="1"/>
      <c r="AJ1620" s="1"/>
    </row>
    <row r="1621" spans="1:36" s="3" customFormat="1">
      <c r="A1621" s="1"/>
      <c r="B1621" s="1"/>
      <c r="E1621" s="3527"/>
      <c r="F1621" s="1"/>
      <c r="G1621" s="1"/>
      <c r="H1621" s="1"/>
      <c r="I1621" s="1"/>
      <c r="J1621" s="1"/>
      <c r="K1621" s="1"/>
      <c r="L1621" s="3899"/>
      <c r="M1621" s="1"/>
      <c r="N1621" s="1"/>
      <c r="O1621" s="1"/>
      <c r="P1621" s="1"/>
      <c r="Q1621" s="1"/>
      <c r="R1621" s="3899"/>
      <c r="T1621" s="1"/>
      <c r="U1621" s="3529"/>
      <c r="V1621" s="3531"/>
      <c r="W1621" s="3899"/>
      <c r="Y1621" s="1"/>
      <c r="Z1621" s="3529"/>
      <c r="AA1621" s="3531"/>
      <c r="AB1621" s="3899"/>
      <c r="AC1621" s="3890"/>
      <c r="AD1621" s="3890"/>
      <c r="AE1621" s="3890"/>
      <c r="AF1621" s="3890"/>
      <c r="AG1621" s="1"/>
      <c r="AH1621" s="1"/>
      <c r="AI1621" s="1"/>
      <c r="AJ1621" s="1"/>
    </row>
    <row r="1622" spans="1:36" s="3" customFormat="1">
      <c r="A1622" s="1"/>
      <c r="B1622" s="1"/>
      <c r="E1622" s="3527"/>
      <c r="F1622" s="1"/>
      <c r="G1622" s="1"/>
      <c r="H1622" s="1"/>
      <c r="I1622" s="1"/>
      <c r="J1622" s="1"/>
      <c r="K1622" s="1"/>
      <c r="L1622" s="3899"/>
      <c r="M1622" s="1"/>
      <c r="N1622" s="1"/>
      <c r="O1622" s="1"/>
      <c r="P1622" s="1"/>
      <c r="Q1622" s="1"/>
      <c r="R1622" s="3899"/>
      <c r="T1622" s="1"/>
      <c r="U1622" s="3529"/>
      <c r="V1622" s="3531"/>
      <c r="W1622" s="3899"/>
      <c r="Y1622" s="1"/>
      <c r="Z1622" s="3529"/>
      <c r="AA1622" s="3531"/>
      <c r="AB1622" s="3899"/>
      <c r="AC1622" s="3890"/>
      <c r="AD1622" s="3890"/>
      <c r="AE1622" s="3890"/>
      <c r="AF1622" s="3890"/>
      <c r="AG1622" s="1"/>
      <c r="AH1622" s="1"/>
      <c r="AI1622" s="1"/>
      <c r="AJ1622" s="1"/>
    </row>
    <row r="1623" spans="1:36" s="3" customFormat="1">
      <c r="A1623" s="1"/>
      <c r="B1623" s="1"/>
      <c r="E1623" s="3527"/>
      <c r="F1623" s="1"/>
      <c r="G1623" s="1"/>
      <c r="H1623" s="1"/>
      <c r="I1623" s="1"/>
      <c r="J1623" s="1"/>
      <c r="K1623" s="1"/>
      <c r="L1623" s="3899"/>
      <c r="M1623" s="1"/>
      <c r="N1623" s="1"/>
      <c r="O1623" s="1"/>
      <c r="P1623" s="1"/>
      <c r="Q1623" s="1"/>
      <c r="R1623" s="3899"/>
      <c r="T1623" s="1"/>
      <c r="U1623" s="3529"/>
      <c r="V1623" s="3531"/>
      <c r="W1623" s="3899"/>
      <c r="Y1623" s="1"/>
      <c r="Z1623" s="3529"/>
      <c r="AA1623" s="3531"/>
      <c r="AB1623" s="3899"/>
      <c r="AC1623" s="3890"/>
      <c r="AD1623" s="3890"/>
      <c r="AE1623" s="3890"/>
      <c r="AF1623" s="3890"/>
      <c r="AG1623" s="1"/>
      <c r="AH1623" s="1"/>
      <c r="AI1623" s="1"/>
      <c r="AJ1623" s="1"/>
    </row>
    <row r="1624" spans="1:36" s="3" customFormat="1">
      <c r="A1624" s="1"/>
      <c r="B1624" s="1"/>
      <c r="E1624" s="3527"/>
      <c r="F1624" s="1"/>
      <c r="G1624" s="1"/>
      <c r="H1624" s="1"/>
      <c r="I1624" s="1"/>
      <c r="J1624" s="1"/>
      <c r="K1624" s="1"/>
      <c r="L1624" s="3899"/>
      <c r="M1624" s="1"/>
      <c r="N1624" s="1"/>
      <c r="O1624" s="1"/>
      <c r="P1624" s="1"/>
      <c r="Q1624" s="1"/>
      <c r="R1624" s="3899"/>
      <c r="T1624" s="1"/>
      <c r="U1624" s="3529"/>
      <c r="V1624" s="3531"/>
      <c r="W1624" s="3899"/>
      <c r="Y1624" s="1"/>
      <c r="Z1624" s="3529"/>
      <c r="AA1624" s="3531"/>
      <c r="AB1624" s="3899"/>
      <c r="AC1624" s="3890"/>
      <c r="AD1624" s="3890"/>
      <c r="AE1624" s="3890"/>
      <c r="AF1624" s="3890"/>
      <c r="AG1624" s="1"/>
      <c r="AH1624" s="1"/>
      <c r="AI1624" s="1"/>
      <c r="AJ1624" s="1"/>
    </row>
    <row r="1625" spans="1:36" s="3" customFormat="1">
      <c r="A1625" s="1"/>
      <c r="B1625" s="1"/>
      <c r="E1625" s="3527"/>
      <c r="F1625" s="1"/>
      <c r="G1625" s="1"/>
      <c r="H1625" s="1"/>
      <c r="I1625" s="1"/>
      <c r="J1625" s="1"/>
      <c r="K1625" s="1"/>
      <c r="L1625" s="3899"/>
      <c r="M1625" s="1"/>
      <c r="N1625" s="1"/>
      <c r="O1625" s="1"/>
      <c r="P1625" s="1"/>
      <c r="Q1625" s="1"/>
      <c r="R1625" s="3899"/>
      <c r="T1625" s="1"/>
      <c r="U1625" s="3529"/>
      <c r="V1625" s="3531"/>
      <c r="W1625" s="3899"/>
      <c r="Y1625" s="1"/>
      <c r="Z1625" s="3529"/>
      <c r="AA1625" s="3531"/>
      <c r="AB1625" s="3899"/>
      <c r="AC1625" s="3890"/>
      <c r="AD1625" s="3890"/>
      <c r="AE1625" s="3890"/>
      <c r="AF1625" s="3890"/>
      <c r="AG1625" s="1"/>
      <c r="AH1625" s="1"/>
      <c r="AI1625" s="1"/>
      <c r="AJ1625" s="1"/>
    </row>
    <row r="1626" spans="1:36" s="3" customFormat="1">
      <c r="A1626" s="1"/>
      <c r="B1626" s="1"/>
      <c r="E1626" s="3527"/>
      <c r="F1626" s="1"/>
      <c r="G1626" s="1"/>
      <c r="H1626" s="1"/>
      <c r="I1626" s="1"/>
      <c r="J1626" s="1"/>
      <c r="K1626" s="1"/>
      <c r="L1626" s="3899"/>
      <c r="M1626" s="1"/>
      <c r="N1626" s="1"/>
      <c r="O1626" s="1"/>
      <c r="P1626" s="1"/>
      <c r="Q1626" s="1"/>
      <c r="R1626" s="3899"/>
      <c r="T1626" s="1"/>
      <c r="U1626" s="3529"/>
      <c r="V1626" s="3531"/>
      <c r="W1626" s="3899"/>
      <c r="Y1626" s="1"/>
      <c r="Z1626" s="3529"/>
      <c r="AA1626" s="3531"/>
      <c r="AB1626" s="3899"/>
      <c r="AC1626" s="3890"/>
      <c r="AD1626" s="3890"/>
      <c r="AE1626" s="3890"/>
      <c r="AF1626" s="3890"/>
      <c r="AG1626" s="1"/>
      <c r="AH1626" s="1"/>
      <c r="AI1626" s="1"/>
      <c r="AJ1626" s="1"/>
    </row>
    <row r="1627" spans="1:36" s="3" customFormat="1">
      <c r="A1627" s="1"/>
      <c r="B1627" s="1"/>
      <c r="E1627" s="3527"/>
      <c r="F1627" s="1"/>
      <c r="G1627" s="1"/>
      <c r="H1627" s="1"/>
      <c r="I1627" s="1"/>
      <c r="J1627" s="1"/>
      <c r="K1627" s="1"/>
      <c r="L1627" s="3899"/>
      <c r="M1627" s="1"/>
      <c r="N1627" s="1"/>
      <c r="O1627" s="1"/>
      <c r="P1627" s="1"/>
      <c r="Q1627" s="1"/>
      <c r="R1627" s="3899"/>
      <c r="T1627" s="1"/>
      <c r="U1627" s="3529"/>
      <c r="V1627" s="3531"/>
      <c r="W1627" s="3899"/>
      <c r="Y1627" s="1"/>
      <c r="Z1627" s="3529"/>
      <c r="AA1627" s="3531"/>
      <c r="AB1627" s="3899"/>
      <c r="AC1627" s="3890"/>
      <c r="AD1627" s="3890"/>
      <c r="AE1627" s="3890"/>
      <c r="AF1627" s="3890"/>
      <c r="AG1627" s="1"/>
      <c r="AH1627" s="1"/>
      <c r="AI1627" s="1"/>
      <c r="AJ1627" s="1"/>
    </row>
    <row r="1628" spans="1:36" s="3" customFormat="1">
      <c r="A1628" s="1"/>
      <c r="B1628" s="1"/>
      <c r="E1628" s="3527"/>
      <c r="F1628" s="1"/>
      <c r="G1628" s="1"/>
      <c r="H1628" s="1"/>
      <c r="I1628" s="1"/>
      <c r="J1628" s="1"/>
      <c r="K1628" s="1"/>
      <c r="L1628" s="3899"/>
      <c r="M1628" s="1"/>
      <c r="N1628" s="1"/>
      <c r="O1628" s="1"/>
      <c r="P1628" s="1"/>
      <c r="Q1628" s="1"/>
      <c r="R1628" s="3899"/>
      <c r="T1628" s="1"/>
      <c r="U1628" s="3529"/>
      <c r="V1628" s="3531"/>
      <c r="W1628" s="3899"/>
      <c r="Y1628" s="1"/>
      <c r="Z1628" s="3529"/>
      <c r="AA1628" s="3531"/>
      <c r="AB1628" s="3899"/>
      <c r="AC1628" s="3890"/>
      <c r="AD1628" s="3890"/>
      <c r="AE1628" s="3890"/>
      <c r="AF1628" s="3890"/>
      <c r="AG1628" s="1"/>
      <c r="AH1628" s="1"/>
      <c r="AI1628" s="1"/>
      <c r="AJ1628" s="1"/>
    </row>
    <row r="1629" spans="1:36" s="3" customFormat="1">
      <c r="A1629" s="1"/>
      <c r="B1629" s="1"/>
      <c r="E1629" s="3527"/>
      <c r="F1629" s="1"/>
      <c r="G1629" s="1"/>
      <c r="H1629" s="1"/>
      <c r="I1629" s="1"/>
      <c r="J1629" s="1"/>
      <c r="K1629" s="1"/>
      <c r="L1629" s="3899"/>
      <c r="M1629" s="1"/>
      <c r="N1629" s="1"/>
      <c r="O1629" s="1"/>
      <c r="P1629" s="1"/>
      <c r="Q1629" s="1"/>
      <c r="R1629" s="3899"/>
      <c r="T1629" s="1"/>
      <c r="U1629" s="3529"/>
      <c r="V1629" s="3531"/>
      <c r="W1629" s="3899"/>
      <c r="Y1629" s="1"/>
      <c r="Z1629" s="3529"/>
      <c r="AA1629" s="3531"/>
      <c r="AB1629" s="3899"/>
      <c r="AC1629" s="3890"/>
      <c r="AD1629" s="3890"/>
      <c r="AE1629" s="3890"/>
      <c r="AF1629" s="3890"/>
      <c r="AG1629" s="1"/>
      <c r="AH1629" s="1"/>
      <c r="AI1629" s="1"/>
      <c r="AJ1629" s="1"/>
    </row>
    <row r="1630" spans="1:36" s="3" customFormat="1">
      <c r="A1630" s="1"/>
      <c r="B1630" s="1"/>
      <c r="E1630" s="3527"/>
      <c r="F1630" s="1"/>
      <c r="G1630" s="1"/>
      <c r="H1630" s="1"/>
      <c r="I1630" s="1"/>
      <c r="J1630" s="1"/>
      <c r="K1630" s="1"/>
      <c r="L1630" s="3899"/>
      <c r="M1630" s="1"/>
      <c r="N1630" s="1"/>
      <c r="O1630" s="1"/>
      <c r="P1630" s="1"/>
      <c r="Q1630" s="1"/>
      <c r="R1630" s="3899"/>
      <c r="T1630" s="1"/>
      <c r="U1630" s="3529"/>
      <c r="V1630" s="3531"/>
      <c r="W1630" s="3899"/>
      <c r="Y1630" s="1"/>
      <c r="Z1630" s="3529"/>
      <c r="AA1630" s="3531"/>
      <c r="AB1630" s="3899"/>
      <c r="AC1630" s="3890"/>
      <c r="AD1630" s="3890"/>
      <c r="AE1630" s="3890"/>
      <c r="AF1630" s="3890"/>
      <c r="AG1630" s="1"/>
      <c r="AH1630" s="1"/>
      <c r="AI1630" s="1"/>
      <c r="AJ1630" s="1"/>
    </row>
    <row r="1631" spans="1:36" s="3" customFormat="1">
      <c r="A1631" s="1"/>
      <c r="B1631" s="1"/>
      <c r="E1631" s="3527"/>
      <c r="F1631" s="1"/>
      <c r="G1631" s="1"/>
      <c r="H1631" s="1"/>
      <c r="I1631" s="1"/>
      <c r="J1631" s="1"/>
      <c r="K1631" s="1"/>
      <c r="L1631" s="3899"/>
      <c r="M1631" s="1"/>
      <c r="N1631" s="1"/>
      <c r="O1631" s="1"/>
      <c r="P1631" s="1"/>
      <c r="Q1631" s="1"/>
      <c r="R1631" s="3899"/>
      <c r="T1631" s="1"/>
      <c r="U1631" s="3529"/>
      <c r="V1631" s="3531"/>
      <c r="W1631" s="3899"/>
      <c r="Y1631" s="1"/>
      <c r="Z1631" s="3529"/>
      <c r="AA1631" s="3531"/>
      <c r="AB1631" s="3899"/>
      <c r="AC1631" s="3890"/>
      <c r="AD1631" s="3890"/>
      <c r="AE1631" s="3890"/>
      <c r="AF1631" s="3890"/>
      <c r="AG1631" s="1"/>
      <c r="AH1631" s="1"/>
      <c r="AI1631" s="1"/>
      <c r="AJ1631" s="1"/>
    </row>
    <row r="1632" spans="1:36" s="3" customFormat="1">
      <c r="A1632" s="1"/>
      <c r="B1632" s="1"/>
      <c r="E1632" s="3527"/>
      <c r="F1632" s="1"/>
      <c r="G1632" s="1"/>
      <c r="H1632" s="1"/>
      <c r="I1632" s="1"/>
      <c r="J1632" s="1"/>
      <c r="K1632" s="1"/>
      <c r="L1632" s="3899"/>
      <c r="M1632" s="1"/>
      <c r="N1632" s="1"/>
      <c r="O1632" s="1"/>
      <c r="P1632" s="1"/>
      <c r="Q1632" s="1"/>
      <c r="R1632" s="3899"/>
      <c r="T1632" s="1"/>
      <c r="U1632" s="3529"/>
      <c r="V1632" s="3531"/>
      <c r="W1632" s="3899"/>
      <c r="Y1632" s="1"/>
      <c r="Z1632" s="3529"/>
      <c r="AA1632" s="3531"/>
      <c r="AB1632" s="3899"/>
      <c r="AC1632" s="3890"/>
      <c r="AD1632" s="3890"/>
      <c r="AE1632" s="3890"/>
      <c r="AF1632" s="3890"/>
      <c r="AG1632" s="1"/>
      <c r="AH1632" s="1"/>
      <c r="AI1632" s="1"/>
      <c r="AJ1632" s="1"/>
    </row>
    <row r="1633" spans="1:36" s="3" customFormat="1">
      <c r="A1633" s="1"/>
      <c r="B1633" s="1"/>
      <c r="E1633" s="3527"/>
      <c r="F1633" s="1"/>
      <c r="G1633" s="1"/>
      <c r="H1633" s="1"/>
      <c r="I1633" s="1"/>
      <c r="J1633" s="1"/>
      <c r="K1633" s="1"/>
      <c r="L1633" s="3899"/>
      <c r="M1633" s="1"/>
      <c r="N1633" s="1"/>
      <c r="O1633" s="1"/>
      <c r="P1633" s="1"/>
      <c r="Q1633" s="1"/>
      <c r="R1633" s="3899"/>
      <c r="T1633" s="1"/>
      <c r="U1633" s="3529"/>
      <c r="V1633" s="3531"/>
      <c r="W1633" s="3899"/>
      <c r="Y1633" s="1"/>
      <c r="Z1633" s="3529"/>
      <c r="AA1633" s="3531"/>
      <c r="AB1633" s="3899"/>
      <c r="AC1633" s="3890"/>
      <c r="AD1633" s="3890"/>
      <c r="AE1633" s="3890"/>
      <c r="AF1633" s="3890"/>
      <c r="AG1633" s="1"/>
      <c r="AH1633" s="1"/>
      <c r="AI1633" s="1"/>
      <c r="AJ1633" s="1"/>
    </row>
    <row r="1634" spans="1:36" s="3" customFormat="1">
      <c r="A1634" s="1"/>
      <c r="B1634" s="1"/>
      <c r="E1634" s="3527"/>
      <c r="F1634" s="1"/>
      <c r="G1634" s="1"/>
      <c r="H1634" s="1"/>
      <c r="I1634" s="1"/>
      <c r="J1634" s="1"/>
      <c r="K1634" s="1"/>
      <c r="L1634" s="3899"/>
      <c r="M1634" s="1"/>
      <c r="N1634" s="1"/>
      <c r="O1634" s="1"/>
      <c r="P1634" s="1"/>
      <c r="Q1634" s="1"/>
      <c r="R1634" s="3899"/>
      <c r="T1634" s="1"/>
      <c r="U1634" s="3529"/>
      <c r="V1634" s="3531"/>
      <c r="W1634" s="3899"/>
      <c r="Y1634" s="1"/>
      <c r="Z1634" s="3529"/>
      <c r="AA1634" s="3531"/>
      <c r="AB1634" s="3899"/>
      <c r="AC1634" s="3890"/>
      <c r="AD1634" s="3890"/>
      <c r="AE1634" s="3890"/>
      <c r="AF1634" s="3890"/>
      <c r="AG1634" s="1"/>
      <c r="AH1634" s="1"/>
      <c r="AI1634" s="1"/>
      <c r="AJ1634" s="1"/>
    </row>
    <row r="1635" spans="1:36" s="3" customFormat="1">
      <c r="A1635" s="1"/>
      <c r="B1635" s="1"/>
      <c r="E1635" s="3527"/>
      <c r="F1635" s="1"/>
      <c r="G1635" s="1"/>
      <c r="H1635" s="1"/>
      <c r="I1635" s="1"/>
      <c r="J1635" s="1"/>
      <c r="K1635" s="1"/>
      <c r="L1635" s="3899"/>
      <c r="M1635" s="1"/>
      <c r="N1635" s="1"/>
      <c r="O1635" s="1"/>
      <c r="P1635" s="1"/>
      <c r="Q1635" s="1"/>
      <c r="R1635" s="3899"/>
      <c r="T1635" s="1"/>
      <c r="U1635" s="3529"/>
      <c r="V1635" s="3531"/>
      <c r="W1635" s="3899"/>
      <c r="Y1635" s="1"/>
      <c r="Z1635" s="3529"/>
      <c r="AA1635" s="3531"/>
      <c r="AB1635" s="3899"/>
      <c r="AC1635" s="3890"/>
      <c r="AD1635" s="3890"/>
      <c r="AE1635" s="3890"/>
      <c r="AF1635" s="3890"/>
      <c r="AG1635" s="1"/>
      <c r="AH1635" s="1"/>
      <c r="AI1635" s="1"/>
      <c r="AJ1635" s="1"/>
    </row>
    <row r="1636" spans="1:36" s="3" customFormat="1">
      <c r="A1636" s="1"/>
      <c r="B1636" s="1"/>
      <c r="E1636" s="3527"/>
      <c r="F1636" s="1"/>
      <c r="G1636" s="1"/>
      <c r="H1636" s="1"/>
      <c r="I1636" s="1"/>
      <c r="J1636" s="1"/>
      <c r="K1636" s="1"/>
      <c r="L1636" s="3899"/>
      <c r="M1636" s="1"/>
      <c r="N1636" s="1"/>
      <c r="O1636" s="1"/>
      <c r="P1636" s="1"/>
      <c r="Q1636" s="1"/>
      <c r="R1636" s="3899"/>
      <c r="T1636" s="1"/>
      <c r="U1636" s="3529"/>
      <c r="V1636" s="3531"/>
      <c r="W1636" s="3899"/>
      <c r="Y1636" s="1"/>
      <c r="Z1636" s="3529"/>
      <c r="AA1636" s="3531"/>
      <c r="AB1636" s="3899"/>
      <c r="AC1636" s="3890"/>
      <c r="AD1636" s="3890"/>
      <c r="AE1636" s="3890"/>
      <c r="AF1636" s="3890"/>
      <c r="AG1636" s="1"/>
      <c r="AH1636" s="1"/>
      <c r="AI1636" s="1"/>
      <c r="AJ1636" s="1"/>
    </row>
    <row r="1637" spans="1:36" s="3" customFormat="1">
      <c r="A1637" s="1"/>
      <c r="B1637" s="1"/>
      <c r="E1637" s="3527"/>
      <c r="F1637" s="1"/>
      <c r="G1637" s="1"/>
      <c r="H1637" s="1"/>
      <c r="I1637" s="1"/>
      <c r="J1637" s="1"/>
      <c r="K1637" s="1"/>
      <c r="L1637" s="3899"/>
      <c r="M1637" s="1"/>
      <c r="N1637" s="1"/>
      <c r="O1637" s="1"/>
      <c r="P1637" s="1"/>
      <c r="Q1637" s="1"/>
      <c r="R1637" s="3899"/>
      <c r="T1637" s="1"/>
      <c r="U1637" s="3529"/>
      <c r="V1637" s="3531"/>
      <c r="W1637" s="3899"/>
      <c r="Y1637" s="1"/>
      <c r="Z1637" s="3529"/>
      <c r="AA1637" s="3531"/>
      <c r="AB1637" s="3899"/>
      <c r="AC1637" s="3890"/>
      <c r="AD1637" s="3890"/>
      <c r="AE1637" s="3890"/>
      <c r="AF1637" s="3890"/>
      <c r="AG1637" s="1"/>
      <c r="AH1637" s="1"/>
      <c r="AI1637" s="1"/>
      <c r="AJ1637" s="1"/>
    </row>
    <row r="1638" spans="1:36" s="3" customFormat="1">
      <c r="A1638" s="1"/>
      <c r="B1638" s="1"/>
      <c r="E1638" s="3527"/>
      <c r="F1638" s="1"/>
      <c r="G1638" s="1"/>
      <c r="H1638" s="1"/>
      <c r="I1638" s="1"/>
      <c r="J1638" s="1"/>
      <c r="K1638" s="1"/>
      <c r="L1638" s="3899"/>
      <c r="M1638" s="1"/>
      <c r="N1638" s="1"/>
      <c r="O1638" s="1"/>
      <c r="P1638" s="1"/>
      <c r="Q1638" s="1"/>
      <c r="R1638" s="3899"/>
      <c r="T1638" s="1"/>
      <c r="U1638" s="3529"/>
      <c r="V1638" s="3531"/>
      <c r="W1638" s="3899"/>
      <c r="Y1638" s="1"/>
      <c r="Z1638" s="3529"/>
      <c r="AA1638" s="3531"/>
      <c r="AB1638" s="3899"/>
      <c r="AC1638" s="3890"/>
      <c r="AD1638" s="3890"/>
      <c r="AE1638" s="3890"/>
      <c r="AF1638" s="3890"/>
      <c r="AG1638" s="1"/>
      <c r="AH1638" s="1"/>
      <c r="AI1638" s="1"/>
      <c r="AJ1638" s="1"/>
    </row>
    <row r="1639" spans="1:36" s="3" customFormat="1">
      <c r="A1639" s="1"/>
      <c r="B1639" s="1"/>
      <c r="E1639" s="3527"/>
      <c r="F1639" s="1"/>
      <c r="G1639" s="1"/>
      <c r="H1639" s="1"/>
      <c r="I1639" s="1"/>
      <c r="J1639" s="1"/>
      <c r="K1639" s="1"/>
      <c r="L1639" s="3899"/>
      <c r="M1639" s="1"/>
      <c r="N1639" s="1"/>
      <c r="O1639" s="1"/>
      <c r="P1639" s="1"/>
      <c r="Q1639" s="1"/>
      <c r="R1639" s="3899"/>
      <c r="T1639" s="1"/>
      <c r="U1639" s="3529"/>
      <c r="V1639" s="3531"/>
      <c r="W1639" s="3899"/>
      <c r="Y1639" s="1"/>
      <c r="Z1639" s="3529"/>
      <c r="AA1639" s="3531"/>
      <c r="AB1639" s="3899"/>
      <c r="AC1639" s="3890"/>
      <c r="AD1639" s="3890"/>
      <c r="AE1639" s="3890"/>
      <c r="AF1639" s="3890"/>
      <c r="AG1639" s="1"/>
      <c r="AH1639" s="1"/>
      <c r="AI1639" s="1"/>
      <c r="AJ1639" s="1"/>
    </row>
    <row r="1640" spans="1:36" s="3" customFormat="1">
      <c r="A1640" s="1"/>
      <c r="B1640" s="1"/>
      <c r="E1640" s="3527"/>
      <c r="F1640" s="1"/>
      <c r="G1640" s="1"/>
      <c r="H1640" s="1"/>
      <c r="I1640" s="1"/>
      <c r="J1640" s="1"/>
      <c r="K1640" s="1"/>
      <c r="L1640" s="3899"/>
      <c r="M1640" s="1"/>
      <c r="N1640" s="1"/>
      <c r="O1640" s="1"/>
      <c r="P1640" s="1"/>
      <c r="Q1640" s="1"/>
      <c r="R1640" s="3899"/>
      <c r="T1640" s="1"/>
      <c r="U1640" s="3529"/>
      <c r="V1640" s="3531"/>
      <c r="W1640" s="3899"/>
      <c r="Y1640" s="1"/>
      <c r="Z1640" s="3529"/>
      <c r="AA1640" s="3531"/>
      <c r="AB1640" s="3899"/>
      <c r="AC1640" s="3890"/>
      <c r="AD1640" s="3890"/>
      <c r="AE1640" s="3890"/>
      <c r="AF1640" s="3890"/>
      <c r="AG1640" s="1"/>
      <c r="AH1640" s="1"/>
      <c r="AI1640" s="1"/>
      <c r="AJ1640" s="1"/>
    </row>
    <row r="1641" spans="1:36" s="3" customFormat="1">
      <c r="A1641" s="1"/>
      <c r="B1641" s="1"/>
      <c r="E1641" s="3527"/>
      <c r="F1641" s="1"/>
      <c r="G1641" s="1"/>
      <c r="H1641" s="1"/>
      <c r="I1641" s="1"/>
      <c r="J1641" s="1"/>
      <c r="K1641" s="1"/>
      <c r="L1641" s="3899"/>
      <c r="M1641" s="1"/>
      <c r="N1641" s="1"/>
      <c r="O1641" s="1"/>
      <c r="P1641" s="1"/>
      <c r="Q1641" s="1"/>
      <c r="R1641" s="3899"/>
      <c r="T1641" s="1"/>
      <c r="U1641" s="3529"/>
      <c r="V1641" s="3531"/>
      <c r="W1641" s="3899"/>
      <c r="Y1641" s="1"/>
      <c r="Z1641" s="3529"/>
      <c r="AA1641" s="3531"/>
      <c r="AB1641" s="3899"/>
      <c r="AC1641" s="3890"/>
      <c r="AD1641" s="3890"/>
      <c r="AE1641" s="3890"/>
      <c r="AF1641" s="3890"/>
      <c r="AG1641" s="1"/>
      <c r="AH1641" s="1"/>
      <c r="AI1641" s="1"/>
      <c r="AJ1641" s="1"/>
    </row>
    <row r="1642" spans="1:36" s="3" customFormat="1">
      <c r="A1642" s="1"/>
      <c r="B1642" s="1"/>
      <c r="E1642" s="3527"/>
      <c r="F1642" s="1"/>
      <c r="G1642" s="1"/>
      <c r="H1642" s="1"/>
      <c r="I1642" s="1"/>
      <c r="J1642" s="1"/>
      <c r="K1642" s="1"/>
      <c r="L1642" s="3899"/>
      <c r="M1642" s="1"/>
      <c r="N1642" s="1"/>
      <c r="O1642" s="1"/>
      <c r="P1642" s="1"/>
      <c r="Q1642" s="1"/>
      <c r="R1642" s="3899"/>
      <c r="T1642" s="1"/>
      <c r="U1642" s="3529"/>
      <c r="V1642" s="3531"/>
      <c r="W1642" s="3899"/>
      <c r="Y1642" s="1"/>
      <c r="Z1642" s="3529"/>
      <c r="AA1642" s="3531"/>
      <c r="AB1642" s="3899"/>
      <c r="AC1642" s="3890"/>
      <c r="AD1642" s="3890"/>
      <c r="AE1642" s="3890"/>
      <c r="AF1642" s="3890"/>
      <c r="AG1642" s="1"/>
      <c r="AH1642" s="1"/>
      <c r="AI1642" s="1"/>
      <c r="AJ1642" s="1"/>
    </row>
    <row r="1643" spans="1:36" s="3" customFormat="1">
      <c r="A1643" s="1"/>
      <c r="B1643" s="1"/>
      <c r="E1643" s="3527"/>
      <c r="F1643" s="1"/>
      <c r="G1643" s="1"/>
      <c r="H1643" s="1"/>
      <c r="I1643" s="1"/>
      <c r="J1643" s="1"/>
      <c r="K1643" s="1"/>
      <c r="L1643" s="3899"/>
      <c r="M1643" s="1"/>
      <c r="N1643" s="1"/>
      <c r="O1643" s="1"/>
      <c r="P1643" s="1"/>
      <c r="Q1643" s="1"/>
      <c r="R1643" s="3899"/>
      <c r="T1643" s="1"/>
      <c r="U1643" s="3529"/>
      <c r="V1643" s="3531"/>
      <c r="W1643" s="3899"/>
      <c r="Y1643" s="1"/>
      <c r="Z1643" s="3529"/>
      <c r="AA1643" s="3531"/>
      <c r="AB1643" s="3899"/>
      <c r="AC1643" s="3890"/>
      <c r="AD1643" s="3890"/>
      <c r="AE1643" s="3890"/>
      <c r="AF1643" s="3890"/>
      <c r="AG1643" s="1"/>
      <c r="AH1643" s="1"/>
      <c r="AI1643" s="1"/>
      <c r="AJ1643" s="1"/>
    </row>
    <row r="1644" spans="1:36" s="3" customFormat="1">
      <c r="A1644" s="1"/>
      <c r="B1644" s="1"/>
      <c r="E1644" s="3527"/>
      <c r="F1644" s="1"/>
      <c r="G1644" s="1"/>
      <c r="H1644" s="1"/>
      <c r="I1644" s="1"/>
      <c r="J1644" s="1"/>
      <c r="K1644" s="1"/>
      <c r="L1644" s="3899"/>
      <c r="M1644" s="1"/>
      <c r="N1644" s="1"/>
      <c r="O1644" s="1"/>
      <c r="P1644" s="1"/>
      <c r="Q1644" s="1"/>
      <c r="R1644" s="3899"/>
      <c r="T1644" s="1"/>
      <c r="U1644" s="3529"/>
      <c r="V1644" s="3531"/>
      <c r="W1644" s="3899"/>
      <c r="Y1644" s="1"/>
      <c r="Z1644" s="3529"/>
      <c r="AA1644" s="3531"/>
      <c r="AB1644" s="3899"/>
      <c r="AC1644" s="3890"/>
      <c r="AD1644" s="3890"/>
      <c r="AE1644" s="3890"/>
      <c r="AF1644" s="3890"/>
      <c r="AG1644" s="1"/>
      <c r="AH1644" s="1"/>
      <c r="AI1644" s="1"/>
      <c r="AJ1644" s="1"/>
    </row>
    <row r="1645" spans="1:36" s="3" customFormat="1">
      <c r="A1645" s="1"/>
      <c r="B1645" s="1"/>
      <c r="E1645" s="3527"/>
      <c r="F1645" s="1"/>
      <c r="G1645" s="1"/>
      <c r="H1645" s="1"/>
      <c r="I1645" s="1"/>
      <c r="J1645" s="1"/>
      <c r="K1645" s="1"/>
      <c r="L1645" s="3899"/>
      <c r="M1645" s="1"/>
      <c r="N1645" s="1"/>
      <c r="O1645" s="1"/>
      <c r="P1645" s="1"/>
      <c r="Q1645" s="1"/>
      <c r="R1645" s="3899"/>
      <c r="T1645" s="1"/>
      <c r="U1645" s="3529"/>
      <c r="V1645" s="3531"/>
      <c r="W1645" s="3899"/>
      <c r="Y1645" s="1"/>
      <c r="Z1645" s="3529"/>
      <c r="AA1645" s="3531"/>
      <c r="AB1645" s="3899"/>
      <c r="AC1645" s="3890"/>
      <c r="AD1645" s="3890"/>
      <c r="AE1645" s="3890"/>
      <c r="AF1645" s="3890"/>
      <c r="AG1645" s="1"/>
      <c r="AH1645" s="1"/>
      <c r="AI1645" s="1"/>
      <c r="AJ1645" s="1"/>
    </row>
    <row r="1646" spans="1:36" s="3" customFormat="1">
      <c r="A1646" s="1"/>
      <c r="B1646" s="1"/>
      <c r="E1646" s="3527"/>
      <c r="F1646" s="1"/>
      <c r="G1646" s="1"/>
      <c r="H1646" s="1"/>
      <c r="I1646" s="1"/>
      <c r="J1646" s="1"/>
      <c r="K1646" s="1"/>
      <c r="L1646" s="3899"/>
      <c r="M1646" s="1"/>
      <c r="N1646" s="1"/>
      <c r="O1646" s="1"/>
      <c r="P1646" s="1"/>
      <c r="Q1646" s="1"/>
      <c r="R1646" s="3899"/>
      <c r="T1646" s="1"/>
      <c r="U1646" s="3529"/>
      <c r="V1646" s="3531"/>
      <c r="W1646" s="3899"/>
      <c r="Y1646" s="1"/>
      <c r="Z1646" s="3529"/>
      <c r="AA1646" s="3531"/>
      <c r="AB1646" s="3899"/>
      <c r="AC1646" s="3890"/>
      <c r="AD1646" s="3890"/>
      <c r="AE1646" s="3890"/>
      <c r="AF1646" s="3890"/>
      <c r="AG1646" s="1"/>
      <c r="AH1646" s="1"/>
      <c r="AI1646" s="1"/>
      <c r="AJ1646" s="1"/>
    </row>
    <row r="1647" spans="1:36" s="3" customFormat="1">
      <c r="A1647" s="1"/>
      <c r="B1647" s="1"/>
      <c r="E1647" s="3527"/>
      <c r="F1647" s="1"/>
      <c r="G1647" s="1"/>
      <c r="H1647" s="1"/>
      <c r="I1647" s="1"/>
      <c r="J1647" s="1"/>
      <c r="K1647" s="1"/>
      <c r="L1647" s="3899"/>
      <c r="M1647" s="1"/>
      <c r="N1647" s="1"/>
      <c r="O1647" s="1"/>
      <c r="P1647" s="1"/>
      <c r="Q1647" s="1"/>
      <c r="R1647" s="3899"/>
      <c r="T1647" s="1"/>
      <c r="U1647" s="3529"/>
      <c r="V1647" s="3531"/>
      <c r="W1647" s="3899"/>
      <c r="Y1647" s="1"/>
      <c r="Z1647" s="3529"/>
      <c r="AA1647" s="3531"/>
      <c r="AB1647" s="3899"/>
      <c r="AC1647" s="3890"/>
      <c r="AD1647" s="3890"/>
      <c r="AE1647" s="3890"/>
      <c r="AF1647" s="3890"/>
      <c r="AG1647" s="1"/>
      <c r="AH1647" s="1"/>
      <c r="AI1647" s="1"/>
      <c r="AJ1647" s="1"/>
    </row>
    <row r="1648" spans="1:36" s="3" customFormat="1">
      <c r="A1648" s="1"/>
      <c r="B1648" s="1"/>
      <c r="E1648" s="3527"/>
      <c r="F1648" s="1"/>
      <c r="G1648" s="1"/>
      <c r="H1648" s="1"/>
      <c r="I1648" s="1"/>
      <c r="J1648" s="1"/>
      <c r="K1648" s="1"/>
      <c r="L1648" s="3899"/>
      <c r="M1648" s="1"/>
      <c r="N1648" s="1"/>
      <c r="O1648" s="1"/>
      <c r="P1648" s="1"/>
      <c r="Q1648" s="1"/>
      <c r="R1648" s="3899"/>
      <c r="T1648" s="1"/>
      <c r="U1648" s="3529"/>
      <c r="V1648" s="3531"/>
      <c r="W1648" s="3899"/>
      <c r="Y1648" s="1"/>
      <c r="Z1648" s="3529"/>
      <c r="AA1648" s="3531"/>
      <c r="AB1648" s="3899"/>
      <c r="AC1648" s="3890"/>
      <c r="AD1648" s="3890"/>
      <c r="AE1648" s="3890"/>
      <c r="AF1648" s="3890"/>
      <c r="AG1648" s="1"/>
      <c r="AH1648" s="1"/>
      <c r="AI1648" s="1"/>
      <c r="AJ1648" s="1"/>
    </row>
    <row r="1649" spans="1:36" s="3" customFormat="1">
      <c r="A1649" s="1"/>
      <c r="B1649" s="1"/>
      <c r="E1649" s="3527"/>
      <c r="F1649" s="1"/>
      <c r="G1649" s="1"/>
      <c r="H1649" s="1"/>
      <c r="I1649" s="1"/>
      <c r="J1649" s="1"/>
      <c r="K1649" s="1"/>
      <c r="L1649" s="3899"/>
      <c r="M1649" s="1"/>
      <c r="N1649" s="1"/>
      <c r="O1649" s="1"/>
      <c r="P1649" s="1"/>
      <c r="Q1649" s="1"/>
      <c r="R1649" s="3899"/>
      <c r="T1649" s="1"/>
      <c r="U1649" s="3529"/>
      <c r="V1649" s="3531"/>
      <c r="W1649" s="3899"/>
      <c r="Y1649" s="1"/>
      <c r="Z1649" s="3529"/>
      <c r="AA1649" s="3531"/>
      <c r="AB1649" s="3899"/>
      <c r="AC1649" s="3890"/>
      <c r="AD1649" s="3890"/>
      <c r="AE1649" s="3890"/>
      <c r="AF1649" s="3890"/>
      <c r="AG1649" s="1"/>
      <c r="AH1649" s="1"/>
      <c r="AI1649" s="1"/>
      <c r="AJ1649" s="1"/>
    </row>
    <row r="1650" spans="1:36" s="3" customFormat="1">
      <c r="A1650" s="1"/>
      <c r="B1650" s="1"/>
      <c r="E1650" s="3527"/>
      <c r="F1650" s="1"/>
      <c r="G1650" s="1"/>
      <c r="H1650" s="1"/>
      <c r="I1650" s="1"/>
      <c r="J1650" s="1"/>
      <c r="K1650" s="1"/>
      <c r="L1650" s="3899"/>
      <c r="M1650" s="1"/>
      <c r="N1650" s="1"/>
      <c r="O1650" s="1"/>
      <c r="P1650" s="1"/>
      <c r="Q1650" s="1"/>
      <c r="R1650" s="3899"/>
      <c r="T1650" s="1"/>
      <c r="U1650" s="3529"/>
      <c r="V1650" s="3531"/>
      <c r="W1650" s="3899"/>
      <c r="Y1650" s="1"/>
      <c r="Z1650" s="3529"/>
      <c r="AA1650" s="3531"/>
      <c r="AB1650" s="3899"/>
      <c r="AC1650" s="3890"/>
      <c r="AD1650" s="3890"/>
      <c r="AE1650" s="3890"/>
      <c r="AF1650" s="3890"/>
      <c r="AG1650" s="1"/>
      <c r="AH1650" s="1"/>
      <c r="AI1650" s="1"/>
      <c r="AJ1650" s="1"/>
    </row>
    <row r="1651" spans="1:36" s="3" customFormat="1">
      <c r="A1651" s="1"/>
      <c r="B1651" s="1"/>
      <c r="E1651" s="3527"/>
      <c r="F1651" s="1"/>
      <c r="G1651" s="1"/>
      <c r="H1651" s="1"/>
      <c r="I1651" s="1"/>
      <c r="J1651" s="1"/>
      <c r="K1651" s="1"/>
      <c r="L1651" s="3899"/>
      <c r="M1651" s="1"/>
      <c r="N1651" s="1"/>
      <c r="O1651" s="1"/>
      <c r="P1651" s="1"/>
      <c r="Q1651" s="1"/>
      <c r="R1651" s="3899"/>
      <c r="T1651" s="1"/>
      <c r="U1651" s="3529"/>
      <c r="V1651" s="3531"/>
      <c r="W1651" s="3899"/>
      <c r="Y1651" s="1"/>
      <c r="Z1651" s="3529"/>
      <c r="AA1651" s="3531"/>
      <c r="AB1651" s="3899"/>
      <c r="AC1651" s="3890"/>
      <c r="AD1651" s="3890"/>
      <c r="AE1651" s="3890"/>
      <c r="AF1651" s="3890"/>
      <c r="AG1651" s="1"/>
      <c r="AH1651" s="1"/>
      <c r="AI1651" s="1"/>
      <c r="AJ1651" s="1"/>
    </row>
    <row r="1652" spans="1:36" s="3" customFormat="1">
      <c r="A1652" s="1"/>
      <c r="B1652" s="1"/>
      <c r="E1652" s="3527"/>
      <c r="F1652" s="1"/>
      <c r="G1652" s="1"/>
      <c r="H1652" s="1"/>
      <c r="I1652" s="1"/>
      <c r="J1652" s="1"/>
      <c r="K1652" s="1"/>
      <c r="L1652" s="3899"/>
      <c r="M1652" s="1"/>
      <c r="N1652" s="1"/>
      <c r="O1652" s="1"/>
      <c r="P1652" s="1"/>
      <c r="Q1652" s="1"/>
      <c r="R1652" s="3899"/>
      <c r="T1652" s="1"/>
      <c r="U1652" s="3529"/>
      <c r="V1652" s="3531"/>
      <c r="W1652" s="3899"/>
      <c r="Y1652" s="1"/>
      <c r="Z1652" s="3529"/>
      <c r="AA1652" s="3531"/>
      <c r="AB1652" s="3899"/>
      <c r="AC1652" s="3890"/>
      <c r="AD1652" s="3890"/>
      <c r="AE1652" s="3890"/>
      <c r="AF1652" s="3890"/>
      <c r="AG1652" s="1"/>
      <c r="AH1652" s="1"/>
      <c r="AI1652" s="1"/>
      <c r="AJ1652" s="1"/>
    </row>
    <row r="1653" spans="1:36" s="3" customFormat="1">
      <c r="A1653" s="1"/>
      <c r="B1653" s="1"/>
      <c r="E1653" s="3527"/>
      <c r="F1653" s="1"/>
      <c r="G1653" s="1"/>
      <c r="H1653" s="1"/>
      <c r="I1653" s="1"/>
      <c r="J1653" s="1"/>
      <c r="K1653" s="1"/>
      <c r="L1653" s="3899"/>
      <c r="M1653" s="1"/>
      <c r="N1653" s="1"/>
      <c r="O1653" s="1"/>
      <c r="P1653" s="1"/>
      <c r="Q1653" s="1"/>
      <c r="R1653" s="3899"/>
      <c r="T1653" s="1"/>
      <c r="U1653" s="3529"/>
      <c r="V1653" s="3531"/>
      <c r="W1653" s="3899"/>
      <c r="Y1653" s="1"/>
      <c r="Z1653" s="3529"/>
      <c r="AA1653" s="3531"/>
      <c r="AB1653" s="3899"/>
      <c r="AC1653" s="3890"/>
      <c r="AD1653" s="3890"/>
      <c r="AE1653" s="3890"/>
      <c r="AF1653" s="3890"/>
      <c r="AG1653" s="1"/>
      <c r="AH1653" s="1"/>
      <c r="AI1653" s="1"/>
      <c r="AJ1653" s="1"/>
    </row>
    <row r="1654" spans="1:36" s="3" customFormat="1">
      <c r="A1654" s="1"/>
      <c r="B1654" s="1"/>
      <c r="E1654" s="3527"/>
      <c r="F1654" s="1"/>
      <c r="G1654" s="1"/>
      <c r="H1654" s="1"/>
      <c r="I1654" s="1"/>
      <c r="J1654" s="1"/>
      <c r="K1654" s="1"/>
      <c r="L1654" s="3899"/>
      <c r="M1654" s="1"/>
      <c r="N1654" s="1"/>
      <c r="O1654" s="1"/>
      <c r="P1654" s="1"/>
      <c r="Q1654" s="1"/>
      <c r="R1654" s="3899"/>
      <c r="T1654" s="1"/>
      <c r="U1654" s="3529"/>
      <c r="V1654" s="3531"/>
      <c r="W1654" s="3899"/>
      <c r="Y1654" s="1"/>
      <c r="Z1654" s="3529"/>
      <c r="AA1654" s="3531"/>
      <c r="AB1654" s="3899"/>
      <c r="AC1654" s="3890"/>
      <c r="AD1654" s="3890"/>
      <c r="AE1654" s="3890"/>
      <c r="AF1654" s="3890"/>
      <c r="AG1654" s="1"/>
      <c r="AH1654" s="1"/>
      <c r="AI1654" s="1"/>
      <c r="AJ1654" s="1"/>
    </row>
    <row r="1655" spans="1:36" s="3" customFormat="1">
      <c r="A1655" s="1"/>
      <c r="B1655" s="1"/>
      <c r="E1655" s="3527"/>
      <c r="F1655" s="1"/>
      <c r="G1655" s="1"/>
      <c r="H1655" s="1"/>
      <c r="I1655" s="1"/>
      <c r="J1655" s="1"/>
      <c r="K1655" s="1"/>
      <c r="L1655" s="3899"/>
      <c r="M1655" s="1"/>
      <c r="N1655" s="1"/>
      <c r="O1655" s="1"/>
      <c r="P1655" s="1"/>
      <c r="Q1655" s="1"/>
      <c r="R1655" s="3899"/>
      <c r="T1655" s="1"/>
      <c r="U1655" s="3529"/>
      <c r="V1655" s="3531"/>
      <c r="W1655" s="3899"/>
      <c r="Y1655" s="1"/>
      <c r="Z1655" s="3529"/>
      <c r="AA1655" s="3531"/>
      <c r="AB1655" s="3899"/>
      <c r="AC1655" s="3890"/>
      <c r="AD1655" s="3890"/>
      <c r="AE1655" s="3890"/>
      <c r="AF1655" s="3890"/>
      <c r="AG1655" s="1"/>
      <c r="AH1655" s="1"/>
      <c r="AI1655" s="1"/>
      <c r="AJ1655" s="1"/>
    </row>
    <row r="1656" spans="1:36" s="3" customFormat="1">
      <c r="A1656" s="1"/>
      <c r="B1656" s="1"/>
      <c r="E1656" s="3527"/>
      <c r="F1656" s="1"/>
      <c r="G1656" s="1"/>
      <c r="H1656" s="1"/>
      <c r="I1656" s="1"/>
      <c r="J1656" s="1"/>
      <c r="K1656" s="1"/>
      <c r="L1656" s="3899"/>
      <c r="M1656" s="1"/>
      <c r="N1656" s="1"/>
      <c r="O1656" s="1"/>
      <c r="P1656" s="1"/>
      <c r="Q1656" s="1"/>
      <c r="R1656" s="3899"/>
      <c r="T1656" s="1"/>
      <c r="U1656" s="3529"/>
      <c r="V1656" s="3531"/>
      <c r="W1656" s="3899"/>
      <c r="Y1656" s="1"/>
      <c r="Z1656" s="3529"/>
      <c r="AA1656" s="3531"/>
      <c r="AB1656" s="3899"/>
      <c r="AC1656" s="3890"/>
      <c r="AD1656" s="3890"/>
      <c r="AE1656" s="3890"/>
      <c r="AF1656" s="3890"/>
      <c r="AG1656" s="1"/>
      <c r="AH1656" s="1"/>
      <c r="AI1656" s="1"/>
      <c r="AJ1656" s="1"/>
    </row>
    <row r="1657" spans="1:36" s="3" customFormat="1">
      <c r="A1657" s="1"/>
      <c r="B1657" s="1"/>
      <c r="E1657" s="3527"/>
      <c r="F1657" s="1"/>
      <c r="G1657" s="1"/>
      <c r="H1657" s="1"/>
      <c r="I1657" s="1"/>
      <c r="J1657" s="1"/>
      <c r="K1657" s="1"/>
      <c r="L1657" s="3899"/>
      <c r="M1657" s="1"/>
      <c r="N1657" s="1"/>
      <c r="O1657" s="1"/>
      <c r="P1657" s="1"/>
      <c r="Q1657" s="1"/>
      <c r="R1657" s="3899"/>
      <c r="T1657" s="1"/>
      <c r="U1657" s="3529"/>
      <c r="V1657" s="3531"/>
      <c r="W1657" s="3899"/>
      <c r="Y1657" s="1"/>
      <c r="Z1657" s="3529"/>
      <c r="AA1657" s="3531"/>
      <c r="AB1657" s="3899"/>
      <c r="AC1657" s="3890"/>
      <c r="AD1657" s="3890"/>
      <c r="AE1657" s="3890"/>
      <c r="AF1657" s="3890"/>
      <c r="AG1657" s="1"/>
      <c r="AH1657" s="1"/>
      <c r="AI1657" s="1"/>
      <c r="AJ1657" s="1"/>
    </row>
    <row r="1658" spans="1:36" s="3" customFormat="1">
      <c r="A1658" s="1"/>
      <c r="B1658" s="1"/>
      <c r="E1658" s="3527"/>
      <c r="F1658" s="1"/>
      <c r="G1658" s="1"/>
      <c r="H1658" s="1"/>
      <c r="I1658" s="1"/>
      <c r="J1658" s="1"/>
      <c r="K1658" s="1"/>
      <c r="L1658" s="3899"/>
      <c r="M1658" s="1"/>
      <c r="N1658" s="1"/>
      <c r="O1658" s="1"/>
      <c r="P1658" s="1"/>
      <c r="Q1658" s="1"/>
      <c r="R1658" s="3899"/>
      <c r="T1658" s="1"/>
      <c r="U1658" s="3529"/>
      <c r="V1658" s="3531"/>
      <c r="W1658" s="3899"/>
      <c r="Y1658" s="1"/>
      <c r="Z1658" s="3529"/>
      <c r="AA1658" s="3531"/>
      <c r="AB1658" s="3899"/>
      <c r="AC1658" s="3890"/>
      <c r="AD1658" s="3890"/>
      <c r="AE1658" s="3890"/>
      <c r="AF1658" s="3890"/>
      <c r="AG1658" s="1"/>
      <c r="AH1658" s="1"/>
      <c r="AI1658" s="1"/>
      <c r="AJ1658" s="1"/>
    </row>
    <row r="1659" spans="1:36" s="3" customFormat="1">
      <c r="A1659" s="1"/>
      <c r="B1659" s="1"/>
      <c r="E1659" s="3527"/>
      <c r="F1659" s="1"/>
      <c r="G1659" s="1"/>
      <c r="H1659" s="1"/>
      <c r="I1659" s="1"/>
      <c r="J1659" s="1"/>
      <c r="K1659" s="1"/>
      <c r="L1659" s="3899"/>
      <c r="M1659" s="1"/>
      <c r="N1659" s="1"/>
      <c r="O1659" s="1"/>
      <c r="P1659" s="1"/>
      <c r="Q1659" s="1"/>
      <c r="R1659" s="3899"/>
      <c r="T1659" s="1"/>
      <c r="U1659" s="3529"/>
      <c r="V1659" s="3531"/>
      <c r="W1659" s="3899"/>
      <c r="Y1659" s="1"/>
      <c r="Z1659" s="3529"/>
      <c r="AA1659" s="3531"/>
      <c r="AB1659" s="3899"/>
      <c r="AC1659" s="3890"/>
      <c r="AD1659" s="3890"/>
      <c r="AE1659" s="3890"/>
      <c r="AF1659" s="3890"/>
      <c r="AG1659" s="1"/>
      <c r="AH1659" s="1"/>
      <c r="AI1659" s="1"/>
      <c r="AJ1659" s="1"/>
    </row>
    <row r="1660" spans="1:36" s="3" customFormat="1">
      <c r="A1660" s="1"/>
      <c r="B1660" s="1"/>
      <c r="E1660" s="3527"/>
      <c r="F1660" s="1"/>
      <c r="G1660" s="1"/>
      <c r="H1660" s="1"/>
      <c r="I1660" s="1"/>
      <c r="J1660" s="1"/>
      <c r="K1660" s="1"/>
      <c r="L1660" s="3899"/>
      <c r="M1660" s="1"/>
      <c r="N1660" s="1"/>
      <c r="O1660" s="1"/>
      <c r="P1660" s="1"/>
      <c r="Q1660" s="1"/>
      <c r="R1660" s="3899"/>
      <c r="T1660" s="1"/>
      <c r="U1660" s="3529"/>
      <c r="V1660" s="3531"/>
      <c r="W1660" s="3899"/>
      <c r="Y1660" s="1"/>
      <c r="Z1660" s="3529"/>
      <c r="AA1660" s="3531"/>
      <c r="AB1660" s="3899"/>
      <c r="AC1660" s="3890"/>
      <c r="AD1660" s="3890"/>
      <c r="AE1660" s="3890"/>
      <c r="AF1660" s="3890"/>
      <c r="AG1660" s="1"/>
      <c r="AH1660" s="1"/>
      <c r="AI1660" s="1"/>
      <c r="AJ1660" s="1"/>
    </row>
    <row r="1661" spans="1:36" s="3" customFormat="1">
      <c r="A1661" s="1"/>
      <c r="B1661" s="1"/>
      <c r="E1661" s="3527"/>
      <c r="F1661" s="1"/>
      <c r="G1661" s="1"/>
      <c r="H1661" s="1"/>
      <c r="I1661" s="1"/>
      <c r="J1661" s="1"/>
      <c r="K1661" s="1"/>
      <c r="L1661" s="3899"/>
      <c r="M1661" s="1"/>
      <c r="N1661" s="1"/>
      <c r="O1661" s="1"/>
      <c r="P1661" s="1"/>
      <c r="Q1661" s="1"/>
      <c r="R1661" s="3899"/>
      <c r="T1661" s="1"/>
      <c r="U1661" s="3529"/>
      <c r="V1661" s="3531"/>
      <c r="W1661" s="3899"/>
      <c r="Y1661" s="1"/>
      <c r="Z1661" s="3529"/>
      <c r="AA1661" s="3531"/>
      <c r="AB1661" s="3899"/>
      <c r="AC1661" s="3890"/>
      <c r="AD1661" s="3890"/>
      <c r="AE1661" s="3890"/>
      <c r="AF1661" s="3890"/>
      <c r="AG1661" s="1"/>
      <c r="AH1661" s="1"/>
      <c r="AI1661" s="1"/>
      <c r="AJ1661" s="1"/>
    </row>
    <row r="1662" spans="1:36" s="3" customFormat="1">
      <c r="A1662" s="1"/>
      <c r="B1662" s="1"/>
      <c r="E1662" s="3527"/>
      <c r="F1662" s="1"/>
      <c r="G1662" s="1"/>
      <c r="H1662" s="1"/>
      <c r="I1662" s="1"/>
      <c r="J1662" s="1"/>
      <c r="K1662" s="1"/>
      <c r="L1662" s="3899"/>
      <c r="M1662" s="1"/>
      <c r="N1662" s="1"/>
      <c r="O1662" s="1"/>
      <c r="P1662" s="1"/>
      <c r="Q1662" s="1"/>
      <c r="R1662" s="3899"/>
      <c r="T1662" s="1"/>
      <c r="U1662" s="3529"/>
      <c r="V1662" s="3531"/>
      <c r="W1662" s="3899"/>
      <c r="Y1662" s="1"/>
      <c r="Z1662" s="3529"/>
      <c r="AA1662" s="3531"/>
      <c r="AB1662" s="3899"/>
      <c r="AC1662" s="3890"/>
      <c r="AD1662" s="3890"/>
      <c r="AE1662" s="3890"/>
      <c r="AF1662" s="3890"/>
      <c r="AG1662" s="1"/>
      <c r="AH1662" s="1"/>
      <c r="AI1662" s="1"/>
      <c r="AJ1662" s="1"/>
    </row>
    <row r="1663" spans="1:36" s="3" customFormat="1">
      <c r="A1663" s="1"/>
      <c r="B1663" s="1"/>
      <c r="E1663" s="3527"/>
      <c r="F1663" s="1"/>
      <c r="G1663" s="1"/>
      <c r="H1663" s="1"/>
      <c r="I1663" s="1"/>
      <c r="J1663" s="1"/>
      <c r="K1663" s="1"/>
      <c r="L1663" s="3899"/>
      <c r="M1663" s="1"/>
      <c r="N1663" s="1"/>
      <c r="O1663" s="1"/>
      <c r="P1663" s="1"/>
      <c r="Q1663" s="1"/>
      <c r="R1663" s="3899"/>
      <c r="T1663" s="1"/>
      <c r="U1663" s="3529"/>
      <c r="V1663" s="3531"/>
      <c r="W1663" s="3899"/>
      <c r="Y1663" s="1"/>
      <c r="Z1663" s="3529"/>
      <c r="AA1663" s="3531"/>
      <c r="AB1663" s="3899"/>
      <c r="AC1663" s="3890"/>
      <c r="AD1663" s="3890"/>
      <c r="AE1663" s="3890"/>
      <c r="AF1663" s="3890"/>
      <c r="AG1663" s="1"/>
      <c r="AH1663" s="1"/>
      <c r="AI1663" s="1"/>
      <c r="AJ1663" s="1"/>
    </row>
    <row r="1664" spans="1:36" s="3" customFormat="1">
      <c r="A1664" s="1"/>
      <c r="B1664" s="1"/>
      <c r="E1664" s="3527"/>
      <c r="F1664" s="1"/>
      <c r="G1664" s="1"/>
      <c r="H1664" s="1"/>
      <c r="I1664" s="1"/>
      <c r="J1664" s="1"/>
      <c r="K1664" s="1"/>
      <c r="L1664" s="3899"/>
      <c r="M1664" s="1"/>
      <c r="N1664" s="1"/>
      <c r="O1664" s="1"/>
      <c r="P1664" s="1"/>
      <c r="Q1664" s="1"/>
      <c r="R1664" s="3899"/>
      <c r="T1664" s="1"/>
      <c r="U1664" s="3529"/>
      <c r="V1664" s="3531"/>
      <c r="W1664" s="3899"/>
      <c r="Y1664" s="1"/>
      <c r="Z1664" s="3529"/>
      <c r="AA1664" s="3531"/>
      <c r="AB1664" s="3899"/>
      <c r="AC1664" s="3890"/>
      <c r="AD1664" s="3890"/>
      <c r="AE1664" s="3890"/>
      <c r="AF1664" s="3890"/>
      <c r="AG1664" s="1"/>
      <c r="AH1664" s="1"/>
      <c r="AI1664" s="1"/>
      <c r="AJ1664" s="1"/>
    </row>
    <row r="1665" spans="1:36" s="3" customFormat="1">
      <c r="A1665" s="1"/>
      <c r="B1665" s="1"/>
      <c r="E1665" s="3527"/>
      <c r="F1665" s="1"/>
      <c r="G1665" s="1"/>
      <c r="H1665" s="1"/>
      <c r="I1665" s="1"/>
      <c r="J1665" s="1"/>
      <c r="K1665" s="1"/>
      <c r="L1665" s="3899"/>
      <c r="M1665" s="1"/>
      <c r="N1665" s="1"/>
      <c r="O1665" s="1"/>
      <c r="P1665" s="1"/>
      <c r="Q1665" s="1"/>
      <c r="R1665" s="3899"/>
      <c r="T1665" s="1"/>
      <c r="U1665" s="3529"/>
      <c r="V1665" s="3531"/>
      <c r="W1665" s="3899"/>
      <c r="Y1665" s="1"/>
      <c r="Z1665" s="3529"/>
      <c r="AA1665" s="3531"/>
      <c r="AB1665" s="3899"/>
      <c r="AC1665" s="3890"/>
      <c r="AD1665" s="3890"/>
      <c r="AE1665" s="3890"/>
      <c r="AF1665" s="3890"/>
      <c r="AG1665" s="1"/>
      <c r="AH1665" s="1"/>
      <c r="AI1665" s="1"/>
      <c r="AJ1665" s="1"/>
    </row>
    <row r="1666" spans="1:36" s="3" customFormat="1">
      <c r="A1666" s="1"/>
      <c r="B1666" s="1"/>
      <c r="E1666" s="3527"/>
      <c r="F1666" s="1"/>
      <c r="G1666" s="1"/>
      <c r="H1666" s="1"/>
      <c r="I1666" s="1"/>
      <c r="J1666" s="1"/>
      <c r="K1666" s="1"/>
      <c r="L1666" s="3899"/>
      <c r="M1666" s="1"/>
      <c r="N1666" s="1"/>
      <c r="O1666" s="1"/>
      <c r="P1666" s="1"/>
      <c r="Q1666" s="1"/>
      <c r="R1666" s="3899"/>
      <c r="T1666" s="1"/>
      <c r="U1666" s="3529"/>
      <c r="V1666" s="3531"/>
      <c r="W1666" s="3899"/>
      <c r="Y1666" s="1"/>
      <c r="Z1666" s="3529"/>
      <c r="AA1666" s="3531"/>
      <c r="AB1666" s="3899"/>
      <c r="AC1666" s="3890"/>
      <c r="AD1666" s="3890"/>
      <c r="AE1666" s="3890"/>
      <c r="AF1666" s="3890"/>
      <c r="AG1666" s="1"/>
      <c r="AH1666" s="1"/>
      <c r="AI1666" s="1"/>
      <c r="AJ1666" s="1"/>
    </row>
    <row r="1667" spans="1:36" s="3" customFormat="1">
      <c r="A1667" s="1"/>
      <c r="B1667" s="1"/>
      <c r="E1667" s="3527"/>
      <c r="F1667" s="1"/>
      <c r="G1667" s="1"/>
      <c r="H1667" s="1"/>
      <c r="I1667" s="1"/>
      <c r="J1667" s="1"/>
      <c r="K1667" s="1"/>
      <c r="L1667" s="3899"/>
      <c r="M1667" s="1"/>
      <c r="N1667" s="1"/>
      <c r="O1667" s="1"/>
      <c r="P1667" s="1"/>
      <c r="Q1667" s="1"/>
      <c r="R1667" s="3899"/>
      <c r="T1667" s="1"/>
      <c r="U1667" s="3529"/>
      <c r="V1667" s="3531"/>
      <c r="W1667" s="3899"/>
      <c r="Y1667" s="1"/>
      <c r="Z1667" s="3529"/>
      <c r="AA1667" s="3531"/>
      <c r="AB1667" s="3899"/>
      <c r="AC1667" s="3890"/>
      <c r="AD1667" s="3890"/>
      <c r="AE1667" s="3890"/>
      <c r="AF1667" s="3890"/>
      <c r="AG1667" s="1"/>
      <c r="AH1667" s="1"/>
      <c r="AI1667" s="1"/>
      <c r="AJ1667" s="1"/>
    </row>
    <row r="1668" spans="1:36" s="3" customFormat="1">
      <c r="A1668" s="1"/>
      <c r="B1668" s="1"/>
      <c r="E1668" s="3527"/>
      <c r="F1668" s="1"/>
      <c r="G1668" s="1"/>
      <c r="H1668" s="1"/>
      <c r="I1668" s="1"/>
      <c r="J1668" s="1"/>
      <c r="K1668" s="1"/>
      <c r="L1668" s="3899"/>
      <c r="M1668" s="1"/>
      <c r="N1668" s="1"/>
      <c r="O1668" s="1"/>
      <c r="P1668" s="1"/>
      <c r="Q1668" s="1"/>
      <c r="R1668" s="3899"/>
      <c r="T1668" s="1"/>
      <c r="U1668" s="3529"/>
      <c r="V1668" s="3531"/>
      <c r="W1668" s="3899"/>
      <c r="Y1668" s="1"/>
      <c r="Z1668" s="3529"/>
      <c r="AA1668" s="3531"/>
      <c r="AB1668" s="3899"/>
      <c r="AC1668" s="3890"/>
      <c r="AD1668" s="3890"/>
      <c r="AE1668" s="3890"/>
      <c r="AF1668" s="3890"/>
      <c r="AG1668" s="1"/>
      <c r="AH1668" s="1"/>
      <c r="AI1668" s="1"/>
      <c r="AJ1668" s="1"/>
    </row>
    <row r="1669" spans="1:36" s="3" customFormat="1">
      <c r="A1669" s="1"/>
      <c r="B1669" s="1"/>
      <c r="E1669" s="3527"/>
      <c r="F1669" s="1"/>
      <c r="G1669" s="1"/>
      <c r="H1669" s="1"/>
      <c r="I1669" s="1"/>
      <c r="J1669" s="1"/>
      <c r="K1669" s="1"/>
      <c r="L1669" s="3899"/>
      <c r="M1669" s="1"/>
      <c r="N1669" s="1"/>
      <c r="O1669" s="1"/>
      <c r="P1669" s="1"/>
      <c r="Q1669" s="1"/>
      <c r="R1669" s="3899"/>
      <c r="T1669" s="1"/>
      <c r="U1669" s="3529"/>
      <c r="V1669" s="3531"/>
      <c r="W1669" s="3899"/>
      <c r="Y1669" s="1"/>
      <c r="Z1669" s="3529"/>
      <c r="AA1669" s="3531"/>
      <c r="AB1669" s="3899"/>
      <c r="AC1669" s="3890"/>
      <c r="AD1669" s="3890"/>
      <c r="AE1669" s="3890"/>
      <c r="AF1669" s="3890"/>
      <c r="AG1669" s="1"/>
      <c r="AH1669" s="1"/>
      <c r="AI1669" s="1"/>
      <c r="AJ1669" s="1"/>
    </row>
    <row r="1670" spans="1:36" s="3" customFormat="1">
      <c r="A1670" s="1"/>
      <c r="B1670" s="1"/>
      <c r="E1670" s="3527"/>
      <c r="F1670" s="1"/>
      <c r="G1670" s="1"/>
      <c r="H1670" s="1"/>
      <c r="I1670" s="1"/>
      <c r="J1670" s="1"/>
      <c r="K1670" s="1"/>
      <c r="L1670" s="3899"/>
      <c r="M1670" s="1"/>
      <c r="N1670" s="1"/>
      <c r="O1670" s="1"/>
      <c r="P1670" s="1"/>
      <c r="Q1670" s="1"/>
      <c r="R1670" s="3899"/>
      <c r="T1670" s="1"/>
      <c r="U1670" s="3529"/>
      <c r="V1670" s="3531"/>
      <c r="W1670" s="3899"/>
      <c r="Y1670" s="1"/>
      <c r="Z1670" s="3529"/>
      <c r="AA1670" s="3531"/>
      <c r="AB1670" s="3899"/>
      <c r="AC1670" s="3890"/>
      <c r="AD1670" s="3890"/>
      <c r="AE1670" s="3890"/>
      <c r="AF1670" s="3890"/>
      <c r="AG1670" s="1"/>
      <c r="AH1670" s="1"/>
      <c r="AI1670" s="1"/>
      <c r="AJ1670" s="1"/>
    </row>
    <row r="1671" spans="1:36" s="3" customFormat="1">
      <c r="A1671" s="1"/>
      <c r="B1671" s="1"/>
      <c r="E1671" s="3527"/>
      <c r="F1671" s="1"/>
      <c r="G1671" s="1"/>
      <c r="H1671" s="1"/>
      <c r="I1671" s="1"/>
      <c r="J1671" s="1"/>
      <c r="K1671" s="1"/>
      <c r="L1671" s="3899"/>
      <c r="M1671" s="1"/>
      <c r="N1671" s="1"/>
      <c r="O1671" s="1"/>
      <c r="P1671" s="1"/>
      <c r="Q1671" s="1"/>
      <c r="R1671" s="3899"/>
      <c r="T1671" s="1"/>
      <c r="U1671" s="3529"/>
      <c r="V1671" s="3531"/>
      <c r="W1671" s="3899"/>
      <c r="Y1671" s="1"/>
      <c r="Z1671" s="3529"/>
      <c r="AA1671" s="3531"/>
      <c r="AB1671" s="3899"/>
      <c r="AC1671" s="3890"/>
      <c r="AD1671" s="3890"/>
      <c r="AE1671" s="3890"/>
      <c r="AF1671" s="3890"/>
      <c r="AG1671" s="1"/>
      <c r="AH1671" s="1"/>
      <c r="AI1671" s="1"/>
      <c r="AJ1671" s="1"/>
    </row>
    <row r="1672" spans="1:36" s="3" customFormat="1">
      <c r="A1672" s="1"/>
      <c r="B1672" s="1"/>
      <c r="E1672" s="3527"/>
      <c r="F1672" s="1"/>
      <c r="G1672" s="1"/>
      <c r="H1672" s="1"/>
      <c r="I1672" s="1"/>
      <c r="J1672" s="1"/>
      <c r="K1672" s="1"/>
      <c r="L1672" s="3899"/>
      <c r="M1672" s="1"/>
      <c r="N1672" s="1"/>
      <c r="O1672" s="1"/>
      <c r="P1672" s="1"/>
      <c r="Q1672" s="1"/>
      <c r="R1672" s="3899"/>
      <c r="T1672" s="1"/>
      <c r="U1672" s="3529"/>
      <c r="V1672" s="3531"/>
      <c r="W1672" s="3899"/>
      <c r="Y1672" s="1"/>
      <c r="Z1672" s="3529"/>
      <c r="AA1672" s="3531"/>
      <c r="AB1672" s="3899"/>
      <c r="AC1672" s="3890"/>
      <c r="AD1672" s="3890"/>
      <c r="AE1672" s="3890"/>
      <c r="AF1672" s="3890"/>
      <c r="AG1672" s="1"/>
      <c r="AH1672" s="1"/>
      <c r="AI1672" s="1"/>
      <c r="AJ1672" s="1"/>
    </row>
    <row r="1673" spans="1:36" s="3" customFormat="1">
      <c r="A1673" s="1"/>
      <c r="B1673" s="1"/>
      <c r="E1673" s="3527"/>
      <c r="F1673" s="1"/>
      <c r="G1673" s="1"/>
      <c r="H1673" s="1"/>
      <c r="I1673" s="1"/>
      <c r="J1673" s="1"/>
      <c r="K1673" s="1"/>
      <c r="L1673" s="3899"/>
      <c r="M1673" s="1"/>
      <c r="N1673" s="1"/>
      <c r="O1673" s="1"/>
      <c r="P1673" s="1"/>
      <c r="Q1673" s="1"/>
      <c r="R1673" s="3899"/>
      <c r="T1673" s="1"/>
      <c r="U1673" s="3529"/>
      <c r="V1673" s="3531"/>
      <c r="W1673" s="3899"/>
      <c r="Y1673" s="1"/>
      <c r="Z1673" s="3529"/>
      <c r="AA1673" s="3531"/>
      <c r="AB1673" s="3899"/>
      <c r="AC1673" s="3890"/>
      <c r="AD1673" s="3890"/>
      <c r="AE1673" s="3890"/>
      <c r="AF1673" s="3890"/>
      <c r="AG1673" s="1"/>
      <c r="AH1673" s="1"/>
      <c r="AI1673" s="1"/>
      <c r="AJ1673" s="1"/>
    </row>
    <row r="1674" spans="1:36" s="3" customFormat="1">
      <c r="A1674" s="1"/>
      <c r="B1674" s="1"/>
      <c r="E1674" s="3527"/>
      <c r="F1674" s="1"/>
      <c r="G1674" s="1"/>
      <c r="H1674" s="1"/>
      <c r="I1674" s="1"/>
      <c r="J1674" s="1"/>
      <c r="K1674" s="1"/>
      <c r="L1674" s="3899"/>
      <c r="M1674" s="1"/>
      <c r="N1674" s="1"/>
      <c r="O1674" s="1"/>
      <c r="P1674" s="1"/>
      <c r="Q1674" s="1"/>
      <c r="R1674" s="3899"/>
      <c r="T1674" s="1"/>
      <c r="U1674" s="3529"/>
      <c r="V1674" s="3531"/>
      <c r="W1674" s="3899"/>
      <c r="Y1674" s="1"/>
      <c r="Z1674" s="3529"/>
      <c r="AA1674" s="3531"/>
      <c r="AB1674" s="3899"/>
      <c r="AC1674" s="3890"/>
      <c r="AD1674" s="3890"/>
      <c r="AE1674" s="3890"/>
      <c r="AF1674" s="3890"/>
      <c r="AG1674" s="1"/>
      <c r="AH1674" s="1"/>
      <c r="AI1674" s="1"/>
      <c r="AJ1674" s="1"/>
    </row>
    <row r="1675" spans="1:36" s="3" customFormat="1">
      <c r="A1675" s="1"/>
      <c r="B1675" s="1"/>
      <c r="E1675" s="3527"/>
      <c r="F1675" s="1"/>
      <c r="G1675" s="1"/>
      <c r="H1675" s="1"/>
      <c r="I1675" s="1"/>
      <c r="J1675" s="1"/>
      <c r="K1675" s="1"/>
      <c r="L1675" s="3899"/>
      <c r="M1675" s="1"/>
      <c r="N1675" s="1"/>
      <c r="O1675" s="1"/>
      <c r="P1675" s="1"/>
      <c r="Q1675" s="1"/>
      <c r="R1675" s="3899"/>
      <c r="T1675" s="1"/>
      <c r="U1675" s="3529"/>
      <c r="V1675" s="3531"/>
      <c r="W1675" s="3899"/>
      <c r="Y1675" s="1"/>
      <c r="Z1675" s="3529"/>
      <c r="AA1675" s="3531"/>
      <c r="AB1675" s="3899"/>
      <c r="AC1675" s="3890"/>
      <c r="AD1675" s="3890"/>
      <c r="AE1675" s="3890"/>
      <c r="AF1675" s="3890"/>
      <c r="AG1675" s="1"/>
      <c r="AH1675" s="1"/>
      <c r="AI1675" s="1"/>
      <c r="AJ1675" s="1"/>
    </row>
    <row r="1676" spans="1:36" s="3" customFormat="1">
      <c r="A1676" s="1"/>
      <c r="B1676" s="1"/>
      <c r="E1676" s="3527"/>
      <c r="F1676" s="1"/>
      <c r="G1676" s="1"/>
      <c r="H1676" s="1"/>
      <c r="I1676" s="1"/>
      <c r="J1676" s="1"/>
      <c r="K1676" s="1"/>
      <c r="L1676" s="3899"/>
      <c r="M1676" s="1"/>
      <c r="N1676" s="1"/>
      <c r="O1676" s="1"/>
      <c r="P1676" s="1"/>
      <c r="Q1676" s="1"/>
      <c r="R1676" s="3899"/>
      <c r="T1676" s="1"/>
      <c r="U1676" s="3529"/>
      <c r="V1676" s="3531"/>
      <c r="W1676" s="3899"/>
      <c r="Y1676" s="1"/>
      <c r="Z1676" s="3529"/>
      <c r="AA1676" s="3531"/>
      <c r="AB1676" s="3899"/>
      <c r="AC1676" s="3890"/>
      <c r="AD1676" s="3890"/>
      <c r="AE1676" s="3890"/>
      <c r="AF1676" s="3890"/>
      <c r="AG1676" s="1"/>
      <c r="AH1676" s="1"/>
      <c r="AI1676" s="1"/>
      <c r="AJ1676" s="1"/>
    </row>
    <row r="1677" spans="1:36" s="3" customFormat="1">
      <c r="A1677" s="1"/>
      <c r="B1677" s="1"/>
      <c r="E1677" s="3527"/>
      <c r="F1677" s="1"/>
      <c r="G1677" s="1"/>
      <c r="H1677" s="1"/>
      <c r="I1677" s="1"/>
      <c r="J1677" s="1"/>
      <c r="K1677" s="1"/>
      <c r="L1677" s="3899"/>
      <c r="M1677" s="1"/>
      <c r="N1677" s="1"/>
      <c r="O1677" s="1"/>
      <c r="P1677" s="1"/>
      <c r="Q1677" s="1"/>
      <c r="R1677" s="3899"/>
      <c r="T1677" s="1"/>
      <c r="U1677" s="3529"/>
      <c r="V1677" s="3531"/>
      <c r="W1677" s="3899"/>
      <c r="Y1677" s="1"/>
      <c r="Z1677" s="3529"/>
      <c r="AA1677" s="3531"/>
      <c r="AB1677" s="3899"/>
      <c r="AC1677" s="3890"/>
      <c r="AD1677" s="3890"/>
      <c r="AE1677" s="3890"/>
      <c r="AF1677" s="3890"/>
      <c r="AG1677" s="1"/>
      <c r="AH1677" s="1"/>
      <c r="AI1677" s="1"/>
      <c r="AJ1677" s="1"/>
    </row>
    <row r="1678" spans="1:36" s="3" customFormat="1">
      <c r="A1678" s="1"/>
      <c r="B1678" s="1"/>
      <c r="E1678" s="3527"/>
      <c r="F1678" s="1"/>
      <c r="G1678" s="1"/>
      <c r="H1678" s="1"/>
      <c r="I1678" s="1"/>
      <c r="J1678" s="1"/>
      <c r="K1678" s="1"/>
      <c r="L1678" s="3899"/>
      <c r="M1678" s="1"/>
      <c r="N1678" s="1"/>
      <c r="O1678" s="1"/>
      <c r="P1678" s="1"/>
      <c r="Q1678" s="1"/>
      <c r="R1678" s="3899"/>
      <c r="T1678" s="1"/>
      <c r="U1678" s="3529"/>
      <c r="V1678" s="3531"/>
      <c r="W1678" s="3899"/>
      <c r="Y1678" s="1"/>
      <c r="Z1678" s="3529"/>
      <c r="AA1678" s="3531"/>
      <c r="AB1678" s="3899"/>
      <c r="AC1678" s="3890"/>
      <c r="AD1678" s="3890"/>
      <c r="AE1678" s="3890"/>
      <c r="AF1678" s="3890"/>
      <c r="AG1678" s="1"/>
      <c r="AH1678" s="1"/>
      <c r="AI1678" s="1"/>
      <c r="AJ1678" s="1"/>
    </row>
    <row r="1679" spans="1:36" s="3" customFormat="1">
      <c r="A1679" s="1"/>
      <c r="B1679" s="1"/>
      <c r="E1679" s="3527"/>
      <c r="F1679" s="1"/>
      <c r="G1679" s="1"/>
      <c r="H1679" s="1"/>
      <c r="I1679" s="1"/>
      <c r="J1679" s="1"/>
      <c r="K1679" s="1"/>
      <c r="L1679" s="3899"/>
      <c r="M1679" s="1"/>
      <c r="N1679" s="1"/>
      <c r="O1679" s="1"/>
      <c r="P1679" s="1"/>
      <c r="Q1679" s="1"/>
      <c r="R1679" s="3899"/>
      <c r="T1679" s="1"/>
      <c r="U1679" s="3529"/>
      <c r="V1679" s="3531"/>
      <c r="W1679" s="3899"/>
      <c r="Y1679" s="1"/>
      <c r="Z1679" s="3529"/>
      <c r="AA1679" s="3531"/>
      <c r="AB1679" s="3899"/>
      <c r="AC1679" s="3890"/>
      <c r="AD1679" s="3890"/>
      <c r="AE1679" s="3890"/>
      <c r="AF1679" s="3890"/>
      <c r="AG1679" s="1"/>
      <c r="AH1679" s="1"/>
      <c r="AI1679" s="1"/>
      <c r="AJ1679" s="1"/>
    </row>
    <row r="1680" spans="1:36" s="3" customFormat="1">
      <c r="A1680" s="1"/>
      <c r="B1680" s="1"/>
      <c r="E1680" s="3527"/>
      <c r="F1680" s="1"/>
      <c r="G1680" s="1"/>
      <c r="H1680" s="1"/>
      <c r="I1680" s="1"/>
      <c r="J1680" s="1"/>
      <c r="K1680" s="1"/>
      <c r="L1680" s="3899"/>
      <c r="M1680" s="1"/>
      <c r="N1680" s="1"/>
      <c r="O1680" s="1"/>
      <c r="P1680" s="1"/>
      <c r="Q1680" s="1"/>
      <c r="R1680" s="3899"/>
      <c r="T1680" s="1"/>
      <c r="U1680" s="3529"/>
      <c r="V1680" s="3531"/>
      <c r="W1680" s="3899"/>
      <c r="Y1680" s="1"/>
      <c r="Z1680" s="3529"/>
      <c r="AA1680" s="3531"/>
      <c r="AB1680" s="3899"/>
      <c r="AC1680" s="3890"/>
      <c r="AD1680" s="3890"/>
      <c r="AE1680" s="3890"/>
      <c r="AF1680" s="3890"/>
      <c r="AG1680" s="1"/>
      <c r="AH1680" s="1"/>
      <c r="AI1680" s="1"/>
      <c r="AJ1680" s="1"/>
    </row>
    <row r="1681" spans="1:36" s="3" customFormat="1">
      <c r="A1681" s="1"/>
      <c r="B1681" s="1"/>
      <c r="E1681" s="3527"/>
      <c r="F1681" s="1"/>
      <c r="G1681" s="1"/>
      <c r="H1681" s="1"/>
      <c r="I1681" s="1"/>
      <c r="J1681" s="1"/>
      <c r="K1681" s="1"/>
      <c r="L1681" s="3899"/>
      <c r="M1681" s="1"/>
      <c r="N1681" s="1"/>
      <c r="O1681" s="1"/>
      <c r="P1681" s="1"/>
      <c r="Q1681" s="1"/>
      <c r="R1681" s="3899"/>
      <c r="T1681" s="1"/>
      <c r="U1681" s="3529"/>
      <c r="V1681" s="3531"/>
      <c r="W1681" s="3899"/>
      <c r="Y1681" s="1"/>
      <c r="Z1681" s="3529"/>
      <c r="AA1681" s="3531"/>
      <c r="AB1681" s="3899"/>
      <c r="AC1681" s="3890"/>
      <c r="AD1681" s="3890"/>
      <c r="AE1681" s="3890"/>
      <c r="AF1681" s="3890"/>
      <c r="AG1681" s="1"/>
      <c r="AH1681" s="1"/>
      <c r="AI1681" s="1"/>
      <c r="AJ1681" s="1"/>
    </row>
    <row r="1682" spans="1:36" s="3" customFormat="1">
      <c r="A1682" s="1"/>
      <c r="B1682" s="1"/>
      <c r="E1682" s="3527"/>
      <c r="F1682" s="1"/>
      <c r="G1682" s="1"/>
      <c r="H1682" s="1"/>
      <c r="I1682" s="1"/>
      <c r="J1682" s="1"/>
      <c r="K1682" s="1"/>
      <c r="L1682" s="3899"/>
      <c r="M1682" s="1"/>
      <c r="N1682" s="1"/>
      <c r="O1682" s="1"/>
      <c r="P1682" s="1"/>
      <c r="Q1682" s="1"/>
      <c r="R1682" s="3899"/>
      <c r="T1682" s="1"/>
      <c r="U1682" s="3529"/>
      <c r="V1682" s="3531"/>
      <c r="W1682" s="3899"/>
      <c r="Y1682" s="1"/>
      <c r="Z1682" s="3529"/>
      <c r="AA1682" s="3531"/>
      <c r="AB1682" s="3899"/>
      <c r="AC1682" s="3890"/>
      <c r="AD1682" s="3890"/>
      <c r="AE1682" s="3890"/>
      <c r="AF1682" s="3890"/>
      <c r="AG1682" s="1"/>
      <c r="AH1682" s="1"/>
      <c r="AI1682" s="1"/>
      <c r="AJ1682" s="1"/>
    </row>
    <row r="1683" spans="1:36" s="3" customFormat="1">
      <c r="A1683" s="1"/>
      <c r="B1683" s="1"/>
      <c r="E1683" s="3527"/>
      <c r="F1683" s="1"/>
      <c r="G1683" s="1"/>
      <c r="H1683" s="1"/>
      <c r="I1683" s="1"/>
      <c r="J1683" s="1"/>
      <c r="K1683" s="1"/>
      <c r="L1683" s="3899"/>
      <c r="M1683" s="1"/>
      <c r="N1683" s="1"/>
      <c r="O1683" s="1"/>
      <c r="P1683" s="1"/>
      <c r="Q1683" s="1"/>
      <c r="R1683" s="3899"/>
      <c r="T1683" s="1"/>
      <c r="U1683" s="3529"/>
      <c r="V1683" s="3531"/>
      <c r="W1683" s="3899"/>
      <c r="Y1683" s="1"/>
      <c r="Z1683" s="3529"/>
      <c r="AA1683" s="3531"/>
      <c r="AB1683" s="3899"/>
      <c r="AC1683" s="3890"/>
      <c r="AD1683" s="3890"/>
      <c r="AE1683" s="3890"/>
      <c r="AF1683" s="3890"/>
      <c r="AG1683" s="1"/>
      <c r="AH1683" s="1"/>
      <c r="AI1683" s="1"/>
      <c r="AJ1683" s="1"/>
    </row>
    <row r="1684" spans="1:36" s="3" customFormat="1">
      <c r="A1684" s="1"/>
      <c r="B1684" s="1"/>
      <c r="E1684" s="3527"/>
      <c r="F1684" s="1"/>
      <c r="G1684" s="1"/>
      <c r="H1684" s="1"/>
      <c r="I1684" s="1"/>
      <c r="J1684" s="1"/>
      <c r="K1684" s="1"/>
      <c r="L1684" s="3899"/>
      <c r="M1684" s="1"/>
      <c r="N1684" s="1"/>
      <c r="O1684" s="1"/>
      <c r="P1684" s="1"/>
      <c r="Q1684" s="1"/>
      <c r="R1684" s="3899"/>
      <c r="T1684" s="1"/>
      <c r="U1684" s="3529"/>
      <c r="V1684" s="3531"/>
      <c r="W1684" s="3899"/>
      <c r="Y1684" s="1"/>
      <c r="Z1684" s="3529"/>
      <c r="AA1684" s="3531"/>
      <c r="AB1684" s="3899"/>
      <c r="AC1684" s="3890"/>
      <c r="AD1684" s="3890"/>
      <c r="AE1684" s="3890"/>
      <c r="AF1684" s="3890"/>
      <c r="AG1684" s="1"/>
      <c r="AH1684" s="1"/>
      <c r="AI1684" s="1"/>
      <c r="AJ1684" s="1"/>
    </row>
    <row r="1685" spans="1:36" s="3" customFormat="1">
      <c r="A1685" s="1"/>
      <c r="B1685" s="1"/>
      <c r="E1685" s="3527"/>
      <c r="F1685" s="1"/>
      <c r="G1685" s="1"/>
      <c r="H1685" s="1"/>
      <c r="I1685" s="1"/>
      <c r="J1685" s="1"/>
      <c r="K1685" s="1"/>
      <c r="L1685" s="3899"/>
      <c r="M1685" s="1"/>
      <c r="N1685" s="1"/>
      <c r="O1685" s="1"/>
      <c r="P1685" s="1"/>
      <c r="Q1685" s="1"/>
      <c r="R1685" s="3899"/>
      <c r="T1685" s="1"/>
      <c r="U1685" s="3529"/>
      <c r="V1685" s="3531"/>
      <c r="W1685" s="3899"/>
      <c r="Y1685" s="1"/>
      <c r="Z1685" s="3529"/>
      <c r="AA1685" s="3531"/>
      <c r="AB1685" s="3899"/>
      <c r="AC1685" s="3890"/>
      <c r="AD1685" s="3890"/>
      <c r="AE1685" s="3890"/>
      <c r="AF1685" s="3890"/>
      <c r="AG1685" s="1"/>
      <c r="AH1685" s="1"/>
      <c r="AI1685" s="1"/>
      <c r="AJ1685" s="1"/>
    </row>
    <row r="1686" spans="1:36" s="3" customFormat="1">
      <c r="A1686" s="1"/>
      <c r="B1686" s="1"/>
      <c r="E1686" s="3527"/>
      <c r="F1686" s="1"/>
      <c r="G1686" s="1"/>
      <c r="H1686" s="1"/>
      <c r="I1686" s="1"/>
      <c r="J1686" s="1"/>
      <c r="K1686" s="1"/>
      <c r="L1686" s="3899"/>
      <c r="M1686" s="1"/>
      <c r="N1686" s="1"/>
      <c r="O1686" s="1"/>
      <c r="P1686" s="1"/>
      <c r="Q1686" s="1"/>
      <c r="R1686" s="3899"/>
      <c r="T1686" s="1"/>
      <c r="U1686" s="3529"/>
      <c r="V1686" s="3531"/>
      <c r="W1686" s="3899"/>
      <c r="Y1686" s="1"/>
      <c r="Z1686" s="3529"/>
      <c r="AA1686" s="3531"/>
      <c r="AB1686" s="3899"/>
      <c r="AC1686" s="3890"/>
      <c r="AD1686" s="3890"/>
      <c r="AE1686" s="3890"/>
      <c r="AF1686" s="3890"/>
      <c r="AG1686" s="1"/>
      <c r="AH1686" s="1"/>
      <c r="AI1686" s="1"/>
      <c r="AJ1686" s="1"/>
    </row>
    <row r="1687" spans="1:36" s="3" customFormat="1">
      <c r="A1687" s="1"/>
      <c r="B1687" s="1"/>
      <c r="E1687" s="3527"/>
      <c r="F1687" s="1"/>
      <c r="G1687" s="1"/>
      <c r="H1687" s="1"/>
      <c r="I1687" s="1"/>
      <c r="J1687" s="1"/>
      <c r="K1687" s="1"/>
      <c r="L1687" s="3899"/>
      <c r="M1687" s="1"/>
      <c r="N1687" s="1"/>
      <c r="O1687" s="1"/>
      <c r="P1687" s="1"/>
      <c r="Q1687" s="1"/>
      <c r="R1687" s="3899"/>
      <c r="T1687" s="1"/>
      <c r="U1687" s="3529"/>
      <c r="V1687" s="3531"/>
      <c r="W1687" s="3899"/>
      <c r="Y1687" s="1"/>
      <c r="Z1687" s="3529"/>
      <c r="AA1687" s="3531"/>
      <c r="AB1687" s="3899"/>
      <c r="AC1687" s="3890"/>
      <c r="AD1687" s="3890"/>
      <c r="AE1687" s="3890"/>
      <c r="AF1687" s="3890"/>
      <c r="AG1687" s="1"/>
      <c r="AH1687" s="1"/>
      <c r="AI1687" s="1"/>
      <c r="AJ1687" s="1"/>
    </row>
    <row r="1688" spans="1:36" s="3" customFormat="1">
      <c r="A1688" s="1"/>
      <c r="B1688" s="1"/>
      <c r="E1688" s="3527"/>
      <c r="F1688" s="1"/>
      <c r="G1688" s="1"/>
      <c r="H1688" s="1"/>
      <c r="I1688" s="1"/>
      <c r="J1688" s="1"/>
      <c r="K1688" s="1"/>
      <c r="L1688" s="3899"/>
      <c r="M1688" s="1"/>
      <c r="N1688" s="1"/>
      <c r="O1688" s="1"/>
      <c r="P1688" s="1"/>
      <c r="Q1688" s="1"/>
      <c r="R1688" s="3899"/>
      <c r="T1688" s="1"/>
      <c r="U1688" s="3529"/>
      <c r="V1688" s="3531"/>
      <c r="W1688" s="3899"/>
      <c r="Y1688" s="1"/>
      <c r="Z1688" s="3529"/>
      <c r="AA1688" s="3531"/>
      <c r="AB1688" s="3899"/>
      <c r="AC1688" s="3890"/>
      <c r="AD1688" s="3890"/>
      <c r="AE1688" s="3890"/>
      <c r="AF1688" s="3890"/>
      <c r="AG1688" s="1"/>
      <c r="AH1688" s="1"/>
      <c r="AI1688" s="1"/>
      <c r="AJ1688" s="1"/>
    </row>
    <row r="1689" spans="1:36" s="3" customFormat="1">
      <c r="A1689" s="1"/>
      <c r="B1689" s="1"/>
      <c r="E1689" s="3527"/>
      <c r="F1689" s="1"/>
      <c r="G1689" s="1"/>
      <c r="H1689" s="1"/>
      <c r="I1689" s="1"/>
      <c r="J1689" s="1"/>
      <c r="K1689" s="1"/>
      <c r="L1689" s="3899"/>
      <c r="M1689" s="1"/>
      <c r="N1689" s="1"/>
      <c r="O1689" s="1"/>
      <c r="P1689" s="1"/>
      <c r="Q1689" s="1"/>
      <c r="R1689" s="3899"/>
      <c r="T1689" s="1"/>
      <c r="U1689" s="3529"/>
      <c r="V1689" s="3531"/>
      <c r="W1689" s="3899"/>
      <c r="Y1689" s="1"/>
      <c r="Z1689" s="3529"/>
      <c r="AA1689" s="3531"/>
      <c r="AB1689" s="3899"/>
      <c r="AC1689" s="3890"/>
      <c r="AD1689" s="3890"/>
      <c r="AE1689" s="3890"/>
      <c r="AF1689" s="3890"/>
      <c r="AG1689" s="1"/>
      <c r="AH1689" s="1"/>
      <c r="AI1689" s="1"/>
      <c r="AJ1689" s="1"/>
    </row>
    <row r="1690" spans="1:36" s="3" customFormat="1">
      <c r="A1690" s="1"/>
      <c r="B1690" s="1"/>
      <c r="E1690" s="3527"/>
      <c r="F1690" s="1"/>
      <c r="G1690" s="1"/>
      <c r="H1690" s="1"/>
      <c r="I1690" s="1"/>
      <c r="J1690" s="1"/>
      <c r="K1690" s="1"/>
      <c r="L1690" s="3899"/>
      <c r="M1690" s="1"/>
      <c r="N1690" s="1"/>
      <c r="O1690" s="1"/>
      <c r="P1690" s="1"/>
      <c r="Q1690" s="1"/>
      <c r="R1690" s="3899"/>
      <c r="T1690" s="1"/>
      <c r="U1690" s="3529"/>
      <c r="V1690" s="3531"/>
      <c r="W1690" s="3899"/>
      <c r="Y1690" s="1"/>
      <c r="Z1690" s="3529"/>
      <c r="AA1690" s="3531"/>
      <c r="AB1690" s="3899"/>
      <c r="AC1690" s="3890"/>
      <c r="AD1690" s="3890"/>
      <c r="AE1690" s="3890"/>
      <c r="AF1690" s="3890"/>
      <c r="AG1690" s="1"/>
      <c r="AH1690" s="1"/>
      <c r="AI1690" s="1"/>
      <c r="AJ1690" s="1"/>
    </row>
    <row r="1691" spans="1:36" s="3" customFormat="1">
      <c r="A1691" s="1"/>
      <c r="B1691" s="1"/>
      <c r="E1691" s="3527"/>
      <c r="F1691" s="1"/>
      <c r="G1691" s="1"/>
      <c r="H1691" s="1"/>
      <c r="I1691" s="1"/>
      <c r="J1691" s="1"/>
      <c r="K1691" s="1"/>
      <c r="L1691" s="3899"/>
      <c r="M1691" s="1"/>
      <c r="N1691" s="1"/>
      <c r="O1691" s="1"/>
      <c r="P1691" s="1"/>
      <c r="Q1691" s="1"/>
      <c r="R1691" s="3899"/>
      <c r="T1691" s="1"/>
      <c r="U1691" s="3529"/>
      <c r="V1691" s="3531"/>
      <c r="W1691" s="3899"/>
      <c r="Y1691" s="1"/>
      <c r="Z1691" s="3529"/>
      <c r="AA1691" s="3531"/>
      <c r="AB1691" s="3899"/>
      <c r="AC1691" s="3890"/>
      <c r="AD1691" s="3890"/>
      <c r="AE1691" s="3890"/>
      <c r="AF1691" s="3890"/>
      <c r="AG1691" s="1"/>
      <c r="AH1691" s="1"/>
      <c r="AI1691" s="1"/>
      <c r="AJ1691" s="1"/>
    </row>
    <row r="1692" spans="1:36" s="3" customFormat="1">
      <c r="A1692" s="1"/>
      <c r="B1692" s="1"/>
      <c r="E1692" s="3527"/>
      <c r="F1692" s="1"/>
      <c r="G1692" s="1"/>
      <c r="H1692" s="1"/>
      <c r="I1692" s="1"/>
      <c r="J1692" s="1"/>
      <c r="K1692" s="1"/>
      <c r="L1692" s="3899"/>
      <c r="M1692" s="1"/>
      <c r="N1692" s="1"/>
      <c r="O1692" s="1"/>
      <c r="P1692" s="1"/>
      <c r="Q1692" s="1"/>
      <c r="R1692" s="3899"/>
      <c r="T1692" s="1"/>
      <c r="U1692" s="3529"/>
      <c r="V1692" s="3531"/>
      <c r="W1692" s="3899"/>
      <c r="Y1692" s="1"/>
      <c r="Z1692" s="3529"/>
      <c r="AA1692" s="3531"/>
      <c r="AB1692" s="3899"/>
      <c r="AC1692" s="3890"/>
      <c r="AD1692" s="3890"/>
      <c r="AE1692" s="3890"/>
      <c r="AF1692" s="3890"/>
      <c r="AG1692" s="1"/>
      <c r="AH1692" s="1"/>
      <c r="AI1692" s="1"/>
      <c r="AJ1692" s="1"/>
    </row>
    <row r="1693" spans="1:36" s="3" customFormat="1">
      <c r="A1693" s="1"/>
      <c r="B1693" s="1"/>
      <c r="E1693" s="3527"/>
      <c r="F1693" s="1"/>
      <c r="G1693" s="1"/>
      <c r="H1693" s="1"/>
      <c r="I1693" s="1"/>
      <c r="J1693" s="1"/>
      <c r="K1693" s="1"/>
      <c r="L1693" s="3899"/>
      <c r="M1693" s="1"/>
      <c r="N1693" s="1"/>
      <c r="O1693" s="1"/>
      <c r="P1693" s="1"/>
      <c r="Q1693" s="1"/>
      <c r="R1693" s="3899"/>
      <c r="T1693" s="1"/>
      <c r="U1693" s="3529"/>
      <c r="V1693" s="3531"/>
      <c r="W1693" s="3899"/>
      <c r="Y1693" s="1"/>
      <c r="Z1693" s="3529"/>
      <c r="AA1693" s="3531"/>
      <c r="AB1693" s="3899"/>
      <c r="AC1693" s="3890"/>
      <c r="AD1693" s="3890"/>
      <c r="AE1693" s="3890"/>
      <c r="AF1693" s="3890"/>
      <c r="AG1693" s="1"/>
      <c r="AH1693" s="1"/>
      <c r="AI1693" s="1"/>
      <c r="AJ1693" s="1"/>
    </row>
    <row r="1694" spans="1:36" s="3" customFormat="1">
      <c r="A1694" s="1"/>
      <c r="B1694" s="1"/>
      <c r="E1694" s="3527"/>
      <c r="F1694" s="1"/>
      <c r="G1694" s="1"/>
      <c r="H1694" s="1"/>
      <c r="I1694" s="1"/>
      <c r="J1694" s="1"/>
      <c r="K1694" s="1"/>
      <c r="L1694" s="3899"/>
      <c r="M1694" s="1"/>
      <c r="N1694" s="1"/>
      <c r="O1694" s="1"/>
      <c r="P1694" s="1"/>
      <c r="Q1694" s="1"/>
      <c r="R1694" s="3899"/>
      <c r="T1694" s="1"/>
      <c r="U1694" s="3529"/>
      <c r="V1694" s="3531"/>
      <c r="W1694" s="3899"/>
      <c r="Y1694" s="1"/>
      <c r="Z1694" s="3529"/>
      <c r="AA1694" s="3531"/>
      <c r="AB1694" s="3899"/>
      <c r="AC1694" s="3890"/>
      <c r="AD1694" s="3890"/>
      <c r="AE1694" s="3890"/>
      <c r="AF1694" s="3890"/>
      <c r="AG1694" s="1"/>
      <c r="AH1694" s="1"/>
      <c r="AI1694" s="1"/>
      <c r="AJ1694" s="1"/>
    </row>
    <row r="1695" spans="1:36" s="3" customFormat="1">
      <c r="A1695" s="1"/>
      <c r="B1695" s="1"/>
      <c r="E1695" s="3527"/>
      <c r="F1695" s="1"/>
      <c r="G1695" s="1"/>
      <c r="H1695" s="1"/>
      <c r="I1695" s="1"/>
      <c r="J1695" s="1"/>
      <c r="K1695" s="1"/>
      <c r="L1695" s="3899"/>
      <c r="M1695" s="1"/>
      <c r="N1695" s="1"/>
      <c r="O1695" s="1"/>
      <c r="P1695" s="1"/>
      <c r="Q1695" s="1"/>
      <c r="R1695" s="3899"/>
      <c r="T1695" s="1"/>
      <c r="U1695" s="3529"/>
      <c r="V1695" s="3531"/>
      <c r="W1695" s="3899"/>
      <c r="Y1695" s="1"/>
      <c r="Z1695" s="3529"/>
      <c r="AA1695" s="3531"/>
      <c r="AB1695" s="3899"/>
      <c r="AC1695" s="3890"/>
      <c r="AD1695" s="3890"/>
      <c r="AE1695" s="3890"/>
      <c r="AF1695" s="3890"/>
      <c r="AG1695" s="1"/>
      <c r="AH1695" s="1"/>
      <c r="AI1695" s="1"/>
      <c r="AJ1695" s="1"/>
    </row>
    <row r="1696" spans="1:36" s="3" customFormat="1">
      <c r="A1696" s="1"/>
      <c r="B1696" s="1"/>
      <c r="E1696" s="3527"/>
      <c r="F1696" s="1"/>
      <c r="G1696" s="1"/>
      <c r="H1696" s="1"/>
      <c r="I1696" s="1"/>
      <c r="J1696" s="1"/>
      <c r="K1696" s="1"/>
      <c r="L1696" s="3899"/>
      <c r="M1696" s="1"/>
      <c r="N1696" s="1"/>
      <c r="O1696" s="1"/>
      <c r="P1696" s="1"/>
      <c r="Q1696" s="1"/>
      <c r="R1696" s="3899"/>
      <c r="T1696" s="1"/>
      <c r="U1696" s="3529"/>
      <c r="V1696" s="3531"/>
      <c r="W1696" s="3899"/>
      <c r="Y1696" s="1"/>
      <c r="Z1696" s="3529"/>
      <c r="AA1696" s="3531"/>
      <c r="AB1696" s="3899"/>
      <c r="AC1696" s="3890"/>
      <c r="AD1696" s="3890"/>
      <c r="AE1696" s="3890"/>
      <c r="AF1696" s="3890"/>
      <c r="AG1696" s="1"/>
      <c r="AH1696" s="1"/>
      <c r="AI1696" s="1"/>
      <c r="AJ1696" s="1"/>
    </row>
    <row r="1697" spans="1:36" s="3" customFormat="1">
      <c r="A1697" s="1"/>
      <c r="B1697" s="1"/>
      <c r="E1697" s="3527"/>
      <c r="F1697" s="1"/>
      <c r="G1697" s="1"/>
      <c r="H1697" s="1"/>
      <c r="I1697" s="1"/>
      <c r="J1697" s="1"/>
      <c r="K1697" s="1"/>
      <c r="L1697" s="3899"/>
      <c r="M1697" s="1"/>
      <c r="N1697" s="1"/>
      <c r="O1697" s="1"/>
      <c r="P1697" s="1"/>
      <c r="Q1697" s="1"/>
      <c r="R1697" s="3899"/>
      <c r="T1697" s="1"/>
      <c r="U1697" s="3529"/>
      <c r="V1697" s="3531"/>
      <c r="W1697" s="3899"/>
      <c r="Y1697" s="1"/>
      <c r="Z1697" s="3529"/>
      <c r="AA1697" s="3531"/>
      <c r="AB1697" s="3899"/>
      <c r="AC1697" s="3890"/>
      <c r="AD1697" s="3890"/>
      <c r="AE1697" s="3890"/>
      <c r="AF1697" s="3890"/>
      <c r="AG1697" s="1"/>
      <c r="AH1697" s="1"/>
      <c r="AI1697" s="1"/>
      <c r="AJ1697" s="1"/>
    </row>
    <row r="1698" spans="1:36" s="3" customFormat="1">
      <c r="A1698" s="1"/>
      <c r="B1698" s="1"/>
      <c r="E1698" s="3527"/>
      <c r="F1698" s="1"/>
      <c r="G1698" s="1"/>
      <c r="H1698" s="1"/>
      <c r="I1698" s="1"/>
      <c r="J1698" s="1"/>
      <c r="K1698" s="1"/>
      <c r="L1698" s="3899"/>
      <c r="M1698" s="1"/>
      <c r="N1698" s="1"/>
      <c r="O1698" s="1"/>
      <c r="P1698" s="1"/>
      <c r="Q1698" s="1"/>
      <c r="R1698" s="3899"/>
      <c r="T1698" s="1"/>
      <c r="U1698" s="3529"/>
      <c r="V1698" s="3531"/>
      <c r="W1698" s="3899"/>
      <c r="Y1698" s="1"/>
      <c r="Z1698" s="3529"/>
      <c r="AA1698" s="3531"/>
      <c r="AB1698" s="3899"/>
      <c r="AC1698" s="3890"/>
      <c r="AD1698" s="3890"/>
      <c r="AE1698" s="3890"/>
      <c r="AF1698" s="3890"/>
      <c r="AG1698" s="1"/>
      <c r="AH1698" s="1"/>
      <c r="AI1698" s="1"/>
      <c r="AJ1698" s="1"/>
    </row>
    <row r="1699" spans="1:36" s="3" customFormat="1">
      <c r="A1699" s="1"/>
      <c r="B1699" s="1"/>
      <c r="E1699" s="3527"/>
      <c r="F1699" s="1"/>
      <c r="G1699" s="1"/>
      <c r="H1699" s="1"/>
      <c r="I1699" s="1"/>
      <c r="J1699" s="1"/>
      <c r="K1699" s="1"/>
      <c r="L1699" s="3899"/>
      <c r="M1699" s="1"/>
      <c r="N1699" s="1"/>
      <c r="O1699" s="1"/>
      <c r="P1699" s="1"/>
      <c r="Q1699" s="1"/>
      <c r="R1699" s="3899"/>
      <c r="T1699" s="1"/>
      <c r="U1699" s="3529"/>
      <c r="V1699" s="3531"/>
      <c r="W1699" s="3899"/>
      <c r="Y1699" s="1"/>
      <c r="Z1699" s="3529"/>
      <c r="AA1699" s="3531"/>
      <c r="AB1699" s="3899"/>
      <c r="AC1699" s="3890"/>
      <c r="AD1699" s="3890"/>
      <c r="AE1699" s="3890"/>
      <c r="AF1699" s="3890"/>
      <c r="AG1699" s="1"/>
      <c r="AH1699" s="1"/>
      <c r="AI1699" s="1"/>
      <c r="AJ1699" s="1"/>
    </row>
    <row r="1700" spans="1:36" s="3" customFormat="1">
      <c r="A1700" s="1"/>
      <c r="B1700" s="1"/>
      <c r="E1700" s="3527"/>
      <c r="F1700" s="1"/>
      <c r="G1700" s="1"/>
      <c r="H1700" s="1"/>
      <c r="I1700" s="1"/>
      <c r="J1700" s="1"/>
      <c r="K1700" s="1"/>
      <c r="L1700" s="3899"/>
      <c r="M1700" s="1"/>
      <c r="N1700" s="1"/>
      <c r="O1700" s="1"/>
      <c r="P1700" s="1"/>
      <c r="Q1700" s="1"/>
      <c r="R1700" s="3899"/>
      <c r="T1700" s="1"/>
      <c r="U1700" s="3529"/>
      <c r="V1700" s="3531"/>
      <c r="W1700" s="3899"/>
      <c r="Y1700" s="1"/>
      <c r="Z1700" s="3529"/>
      <c r="AA1700" s="3531"/>
      <c r="AB1700" s="3899"/>
      <c r="AC1700" s="3890"/>
      <c r="AD1700" s="3890"/>
      <c r="AE1700" s="3890"/>
      <c r="AF1700" s="3890"/>
      <c r="AG1700" s="1"/>
      <c r="AH1700" s="1"/>
      <c r="AI1700" s="1"/>
      <c r="AJ1700" s="1"/>
    </row>
    <row r="1701" spans="1:36" s="3" customFormat="1">
      <c r="A1701" s="1"/>
      <c r="B1701" s="1"/>
      <c r="E1701" s="3527"/>
      <c r="F1701" s="1"/>
      <c r="G1701" s="1"/>
      <c r="H1701" s="1"/>
      <c r="I1701" s="1"/>
      <c r="J1701" s="1"/>
      <c r="K1701" s="1"/>
      <c r="L1701" s="3899"/>
      <c r="M1701" s="1"/>
      <c r="N1701" s="1"/>
      <c r="O1701" s="1"/>
      <c r="P1701" s="1"/>
      <c r="Q1701" s="1"/>
      <c r="R1701" s="3899"/>
      <c r="T1701" s="1"/>
      <c r="U1701" s="3529"/>
      <c r="V1701" s="3531"/>
      <c r="W1701" s="3899"/>
      <c r="Y1701" s="1"/>
      <c r="Z1701" s="3529"/>
      <c r="AA1701" s="3531"/>
      <c r="AB1701" s="3899"/>
      <c r="AC1701" s="3890"/>
      <c r="AD1701" s="3890"/>
      <c r="AE1701" s="3890"/>
      <c r="AF1701" s="3890"/>
      <c r="AG1701" s="1"/>
      <c r="AH1701" s="1"/>
      <c r="AI1701" s="1"/>
      <c r="AJ1701" s="1"/>
    </row>
    <row r="1702" spans="1:36" s="3" customFormat="1">
      <c r="A1702" s="1"/>
      <c r="B1702" s="1"/>
      <c r="E1702" s="3527"/>
      <c r="F1702" s="1"/>
      <c r="G1702" s="1"/>
      <c r="H1702" s="1"/>
      <c r="I1702" s="1"/>
      <c r="J1702" s="1"/>
      <c r="K1702" s="1"/>
      <c r="L1702" s="3899"/>
      <c r="M1702" s="1"/>
      <c r="N1702" s="1"/>
      <c r="O1702" s="1"/>
      <c r="P1702" s="1"/>
      <c r="Q1702" s="1"/>
      <c r="R1702" s="3899"/>
      <c r="T1702" s="1"/>
      <c r="U1702" s="3529"/>
      <c r="V1702" s="3531"/>
      <c r="W1702" s="3899"/>
      <c r="Y1702" s="1"/>
      <c r="Z1702" s="3529"/>
      <c r="AA1702" s="3531"/>
      <c r="AB1702" s="3899"/>
      <c r="AC1702" s="3890"/>
      <c r="AD1702" s="3890"/>
      <c r="AE1702" s="3890"/>
      <c r="AF1702" s="3890"/>
      <c r="AG1702" s="1"/>
      <c r="AH1702" s="1"/>
      <c r="AI1702" s="1"/>
      <c r="AJ1702" s="1"/>
    </row>
    <row r="1703" spans="1:36" s="3" customFormat="1">
      <c r="A1703" s="1"/>
      <c r="B1703" s="1"/>
      <c r="E1703" s="3527"/>
      <c r="F1703" s="1"/>
      <c r="G1703" s="1"/>
      <c r="H1703" s="1"/>
      <c r="I1703" s="1"/>
      <c r="J1703" s="1"/>
      <c r="K1703" s="1"/>
      <c r="L1703" s="3899"/>
      <c r="M1703" s="1"/>
      <c r="N1703" s="1"/>
      <c r="O1703" s="1"/>
      <c r="P1703" s="1"/>
      <c r="Q1703" s="1"/>
      <c r="R1703" s="3899"/>
      <c r="T1703" s="1"/>
      <c r="U1703" s="3529"/>
      <c r="V1703" s="3531"/>
      <c r="W1703" s="3899"/>
      <c r="Y1703" s="1"/>
      <c r="Z1703" s="3529"/>
      <c r="AA1703" s="3531"/>
      <c r="AB1703" s="3899"/>
      <c r="AC1703" s="3890"/>
      <c r="AD1703" s="3890"/>
      <c r="AE1703" s="3890"/>
      <c r="AF1703" s="3890"/>
      <c r="AG1703" s="1"/>
      <c r="AH1703" s="1"/>
      <c r="AI1703" s="1"/>
      <c r="AJ1703" s="1"/>
    </row>
    <row r="1704" spans="1:36" s="3" customFormat="1">
      <c r="A1704" s="1"/>
      <c r="B1704" s="1"/>
      <c r="E1704" s="3527"/>
      <c r="F1704" s="1"/>
      <c r="G1704" s="1"/>
      <c r="H1704" s="1"/>
      <c r="I1704" s="1"/>
      <c r="J1704" s="1"/>
      <c r="K1704" s="1"/>
      <c r="L1704" s="3899"/>
      <c r="M1704" s="1"/>
      <c r="N1704" s="1"/>
      <c r="O1704" s="1"/>
      <c r="P1704" s="1"/>
      <c r="Q1704" s="1"/>
      <c r="R1704" s="3899"/>
      <c r="T1704" s="1"/>
      <c r="U1704" s="3529"/>
      <c r="V1704" s="3531"/>
      <c r="W1704" s="3899"/>
      <c r="Y1704" s="1"/>
      <c r="Z1704" s="3529"/>
      <c r="AA1704" s="3531"/>
      <c r="AB1704" s="3899"/>
      <c r="AC1704" s="3890"/>
      <c r="AD1704" s="3890"/>
      <c r="AE1704" s="3890"/>
      <c r="AF1704" s="3890"/>
      <c r="AG1704" s="1"/>
      <c r="AH1704" s="1"/>
      <c r="AI1704" s="1"/>
      <c r="AJ1704" s="1"/>
    </row>
    <row r="1705" spans="1:36" s="3" customFormat="1">
      <c r="A1705" s="1"/>
      <c r="B1705" s="1"/>
      <c r="E1705" s="3527"/>
      <c r="F1705" s="1"/>
      <c r="G1705" s="1"/>
      <c r="H1705" s="1"/>
      <c r="I1705" s="1"/>
      <c r="J1705" s="1"/>
      <c r="K1705" s="1"/>
      <c r="L1705" s="3899"/>
      <c r="M1705" s="1"/>
      <c r="N1705" s="1"/>
      <c r="O1705" s="1"/>
      <c r="P1705" s="1"/>
      <c r="Q1705" s="1"/>
      <c r="R1705" s="3899"/>
      <c r="T1705" s="1"/>
      <c r="U1705" s="3529"/>
      <c r="V1705" s="3531"/>
      <c r="W1705" s="3899"/>
      <c r="Y1705" s="1"/>
      <c r="Z1705" s="3529"/>
      <c r="AA1705" s="3531"/>
      <c r="AB1705" s="3899"/>
      <c r="AC1705" s="3890"/>
      <c r="AD1705" s="3890"/>
      <c r="AE1705" s="3890"/>
      <c r="AF1705" s="3890"/>
      <c r="AG1705" s="1"/>
      <c r="AH1705" s="1"/>
      <c r="AI1705" s="1"/>
      <c r="AJ1705" s="1"/>
    </row>
    <row r="1706" spans="1:36" s="3" customFormat="1">
      <c r="A1706" s="1"/>
      <c r="B1706" s="1"/>
      <c r="E1706" s="3527"/>
      <c r="F1706" s="1"/>
      <c r="G1706" s="1"/>
      <c r="H1706" s="1"/>
      <c r="I1706" s="1"/>
      <c r="J1706" s="1"/>
      <c r="K1706" s="1"/>
      <c r="L1706" s="3899"/>
      <c r="M1706" s="1"/>
      <c r="N1706" s="1"/>
      <c r="O1706" s="1"/>
      <c r="P1706" s="1"/>
      <c r="Q1706" s="1"/>
      <c r="R1706" s="3899"/>
      <c r="T1706" s="1"/>
      <c r="U1706" s="3529"/>
      <c r="V1706" s="3531"/>
      <c r="W1706" s="3899"/>
      <c r="Y1706" s="1"/>
      <c r="Z1706" s="3529"/>
      <c r="AA1706" s="3531"/>
      <c r="AB1706" s="3899"/>
      <c r="AC1706" s="3890"/>
      <c r="AD1706" s="3890"/>
      <c r="AE1706" s="3890"/>
      <c r="AF1706" s="3890"/>
      <c r="AG1706" s="1"/>
      <c r="AH1706" s="1"/>
      <c r="AI1706" s="1"/>
      <c r="AJ1706" s="1"/>
    </row>
    <row r="1707" spans="1:36" s="3" customFormat="1">
      <c r="A1707" s="1"/>
      <c r="B1707" s="1"/>
      <c r="E1707" s="3527"/>
      <c r="F1707" s="1"/>
      <c r="G1707" s="1"/>
      <c r="H1707" s="1"/>
      <c r="I1707" s="1"/>
      <c r="J1707" s="1"/>
      <c r="K1707" s="1"/>
      <c r="L1707" s="3899"/>
      <c r="M1707" s="1"/>
      <c r="N1707" s="1"/>
      <c r="O1707" s="1"/>
      <c r="P1707" s="1"/>
      <c r="Q1707" s="1"/>
      <c r="R1707" s="3899"/>
      <c r="T1707" s="1"/>
      <c r="U1707" s="3529"/>
      <c r="V1707" s="3531"/>
      <c r="W1707" s="3899"/>
      <c r="Y1707" s="1"/>
      <c r="Z1707" s="3529"/>
      <c r="AA1707" s="3531"/>
      <c r="AB1707" s="3899"/>
      <c r="AC1707" s="3890"/>
      <c r="AD1707" s="3890"/>
      <c r="AE1707" s="3890"/>
      <c r="AF1707" s="3890"/>
      <c r="AG1707" s="1"/>
      <c r="AH1707" s="1"/>
      <c r="AI1707" s="1"/>
      <c r="AJ1707" s="1"/>
    </row>
    <row r="1708" spans="1:36" s="3" customFormat="1">
      <c r="A1708" s="1"/>
      <c r="B1708" s="1"/>
      <c r="E1708" s="3527"/>
      <c r="F1708" s="1"/>
      <c r="G1708" s="1"/>
      <c r="H1708" s="1"/>
      <c r="I1708" s="1"/>
      <c r="J1708" s="1"/>
      <c r="K1708" s="1"/>
      <c r="L1708" s="3899"/>
      <c r="M1708" s="1"/>
      <c r="N1708" s="1"/>
      <c r="O1708" s="1"/>
      <c r="P1708" s="1"/>
      <c r="Q1708" s="1"/>
      <c r="R1708" s="3899"/>
      <c r="T1708" s="1"/>
      <c r="U1708" s="3529"/>
      <c r="V1708" s="3531"/>
      <c r="W1708" s="3899"/>
      <c r="Y1708" s="1"/>
      <c r="Z1708" s="3529"/>
      <c r="AA1708" s="3531"/>
      <c r="AB1708" s="3899"/>
      <c r="AC1708" s="3890"/>
      <c r="AD1708" s="3890"/>
      <c r="AE1708" s="3890"/>
      <c r="AF1708" s="3890"/>
      <c r="AG1708" s="1"/>
      <c r="AH1708" s="1"/>
      <c r="AI1708" s="1"/>
      <c r="AJ1708" s="1"/>
    </row>
    <row r="1709" spans="1:36" s="3" customFormat="1">
      <c r="A1709" s="1"/>
      <c r="B1709" s="1"/>
      <c r="E1709" s="3527"/>
      <c r="F1709" s="1"/>
      <c r="G1709" s="1"/>
      <c r="H1709" s="1"/>
      <c r="I1709" s="1"/>
      <c r="J1709" s="1"/>
      <c r="K1709" s="1"/>
      <c r="L1709" s="3899"/>
      <c r="M1709" s="1"/>
      <c r="N1709" s="1"/>
      <c r="O1709" s="1"/>
      <c r="P1709" s="1"/>
      <c r="Q1709" s="1"/>
      <c r="R1709" s="3899"/>
      <c r="T1709" s="1"/>
      <c r="U1709" s="3529"/>
      <c r="V1709" s="3531"/>
      <c r="W1709" s="3899"/>
      <c r="Y1709" s="1"/>
      <c r="Z1709" s="3529"/>
      <c r="AA1709" s="3531"/>
      <c r="AB1709" s="3899"/>
      <c r="AC1709" s="3890"/>
      <c r="AD1709" s="3890"/>
      <c r="AE1709" s="3890"/>
      <c r="AF1709" s="3890"/>
      <c r="AG1709" s="1"/>
      <c r="AH1709" s="1"/>
      <c r="AI1709" s="1"/>
      <c r="AJ1709" s="1"/>
    </row>
    <row r="1710" spans="1:36" s="3" customFormat="1">
      <c r="A1710" s="1"/>
      <c r="B1710" s="1"/>
      <c r="E1710" s="3527"/>
      <c r="F1710" s="1"/>
      <c r="G1710" s="1"/>
      <c r="H1710" s="1"/>
      <c r="I1710" s="1"/>
      <c r="J1710" s="1"/>
      <c r="K1710" s="1"/>
      <c r="L1710" s="3899"/>
      <c r="M1710" s="1"/>
      <c r="N1710" s="1"/>
      <c r="O1710" s="1"/>
      <c r="P1710" s="1"/>
      <c r="Q1710" s="1"/>
      <c r="R1710" s="3899"/>
      <c r="T1710" s="1"/>
      <c r="U1710" s="3529"/>
      <c r="V1710" s="3531"/>
      <c r="W1710" s="3899"/>
      <c r="Y1710" s="1"/>
      <c r="Z1710" s="3529"/>
      <c r="AA1710" s="3531"/>
      <c r="AB1710" s="3899"/>
      <c r="AC1710" s="3890"/>
      <c r="AD1710" s="3890"/>
      <c r="AE1710" s="3890"/>
      <c r="AF1710" s="3890"/>
      <c r="AG1710" s="1"/>
      <c r="AH1710" s="1"/>
      <c r="AI1710" s="1"/>
      <c r="AJ1710" s="1"/>
    </row>
    <row r="1711" spans="1:36" s="3" customFormat="1">
      <c r="A1711" s="1"/>
      <c r="B1711" s="1"/>
      <c r="E1711" s="3527"/>
      <c r="F1711" s="1"/>
      <c r="G1711" s="1"/>
      <c r="H1711" s="1"/>
      <c r="I1711" s="1"/>
      <c r="J1711" s="1"/>
      <c r="K1711" s="1"/>
      <c r="L1711" s="3899"/>
      <c r="M1711" s="1"/>
      <c r="N1711" s="1"/>
      <c r="O1711" s="1"/>
      <c r="P1711" s="1"/>
      <c r="Q1711" s="1"/>
      <c r="R1711" s="3899"/>
      <c r="T1711" s="1"/>
      <c r="U1711" s="3529"/>
      <c r="V1711" s="3531"/>
      <c r="W1711" s="3899"/>
      <c r="Y1711" s="1"/>
      <c r="Z1711" s="3529"/>
      <c r="AA1711" s="3531"/>
      <c r="AB1711" s="3899"/>
      <c r="AC1711" s="3890"/>
      <c r="AD1711" s="3890"/>
      <c r="AE1711" s="3890"/>
      <c r="AF1711" s="3890"/>
      <c r="AG1711" s="1"/>
      <c r="AH1711" s="1"/>
      <c r="AI1711" s="1"/>
      <c r="AJ1711" s="1"/>
    </row>
    <row r="1712" spans="1:36" s="3" customFormat="1">
      <c r="A1712" s="1"/>
      <c r="B1712" s="1"/>
      <c r="E1712" s="3527"/>
      <c r="F1712" s="1"/>
      <c r="G1712" s="1"/>
      <c r="H1712" s="1"/>
      <c r="I1712" s="1"/>
      <c r="J1712" s="1"/>
      <c r="K1712" s="1"/>
      <c r="L1712" s="3899"/>
      <c r="M1712" s="1"/>
      <c r="N1712" s="1"/>
      <c r="O1712" s="1"/>
      <c r="P1712" s="1"/>
      <c r="Q1712" s="1"/>
      <c r="R1712" s="3899"/>
      <c r="T1712" s="1"/>
      <c r="U1712" s="3529"/>
      <c r="V1712" s="3531"/>
      <c r="W1712" s="3899"/>
      <c r="Y1712" s="1"/>
      <c r="Z1712" s="3529"/>
      <c r="AA1712" s="3531"/>
      <c r="AB1712" s="3899"/>
      <c r="AC1712" s="3890"/>
      <c r="AD1712" s="3890"/>
      <c r="AE1712" s="3890"/>
      <c r="AF1712" s="3890"/>
      <c r="AG1712" s="1"/>
      <c r="AH1712" s="1"/>
      <c r="AI1712" s="1"/>
      <c r="AJ1712" s="1"/>
    </row>
    <row r="1713" spans="1:36" s="3" customFormat="1">
      <c r="A1713" s="1"/>
      <c r="B1713" s="1"/>
      <c r="E1713" s="3527"/>
      <c r="F1713" s="1"/>
      <c r="G1713" s="1"/>
      <c r="H1713" s="1"/>
      <c r="I1713" s="1"/>
      <c r="J1713" s="1"/>
      <c r="K1713" s="1"/>
      <c r="L1713" s="3899"/>
      <c r="M1713" s="1"/>
      <c r="N1713" s="1"/>
      <c r="O1713" s="1"/>
      <c r="P1713" s="1"/>
      <c r="Q1713" s="1"/>
      <c r="R1713" s="3899"/>
      <c r="T1713" s="1"/>
      <c r="U1713" s="3529"/>
      <c r="V1713" s="3531"/>
      <c r="W1713" s="3899"/>
      <c r="Y1713" s="1"/>
      <c r="Z1713" s="3529"/>
      <c r="AA1713" s="3531"/>
      <c r="AB1713" s="3899"/>
      <c r="AC1713" s="3890"/>
      <c r="AD1713" s="3890"/>
      <c r="AE1713" s="3890"/>
      <c r="AF1713" s="3890"/>
      <c r="AG1713" s="1"/>
      <c r="AH1713" s="1"/>
      <c r="AI1713" s="1"/>
      <c r="AJ1713" s="1"/>
    </row>
    <row r="1714" spans="1:36" s="3" customFormat="1">
      <c r="A1714" s="1"/>
      <c r="B1714" s="1"/>
      <c r="E1714" s="3527"/>
      <c r="F1714" s="1"/>
      <c r="G1714" s="1"/>
      <c r="H1714" s="1"/>
      <c r="I1714" s="1"/>
      <c r="J1714" s="1"/>
      <c r="K1714" s="1"/>
      <c r="L1714" s="3899"/>
      <c r="M1714" s="1"/>
      <c r="N1714" s="1"/>
      <c r="O1714" s="1"/>
      <c r="P1714" s="1"/>
      <c r="Q1714" s="1"/>
      <c r="R1714" s="3899"/>
      <c r="T1714" s="1"/>
      <c r="U1714" s="3529"/>
      <c r="V1714" s="3531"/>
      <c r="W1714" s="3899"/>
      <c r="Y1714" s="1"/>
      <c r="Z1714" s="3529"/>
      <c r="AA1714" s="3531"/>
      <c r="AB1714" s="3899"/>
      <c r="AC1714" s="3890"/>
      <c r="AD1714" s="3890"/>
      <c r="AE1714" s="3890"/>
      <c r="AF1714" s="3890"/>
      <c r="AG1714" s="1"/>
      <c r="AH1714" s="1"/>
      <c r="AI1714" s="1"/>
      <c r="AJ1714" s="1"/>
    </row>
    <row r="1715" spans="1:36" s="3" customFormat="1">
      <c r="A1715" s="1"/>
      <c r="B1715" s="1"/>
      <c r="E1715" s="3527"/>
      <c r="F1715" s="1"/>
      <c r="G1715" s="1"/>
      <c r="H1715" s="1"/>
      <c r="I1715" s="1"/>
      <c r="J1715" s="1"/>
      <c r="K1715" s="1"/>
      <c r="L1715" s="3899"/>
      <c r="M1715" s="1"/>
      <c r="N1715" s="1"/>
      <c r="O1715" s="1"/>
      <c r="P1715" s="1"/>
      <c r="Q1715" s="1"/>
      <c r="R1715" s="3899"/>
      <c r="T1715" s="1"/>
      <c r="U1715" s="3529"/>
      <c r="V1715" s="3531"/>
      <c r="W1715" s="3899"/>
      <c r="Y1715" s="1"/>
      <c r="Z1715" s="3529"/>
      <c r="AA1715" s="3531"/>
      <c r="AB1715" s="3899"/>
      <c r="AC1715" s="3890"/>
      <c r="AD1715" s="3890"/>
      <c r="AE1715" s="3890"/>
      <c r="AF1715" s="3890"/>
      <c r="AG1715" s="1"/>
      <c r="AH1715" s="1"/>
      <c r="AI1715" s="1"/>
      <c r="AJ1715" s="1"/>
    </row>
    <row r="1716" spans="1:36" s="3" customFormat="1">
      <c r="A1716" s="1"/>
      <c r="B1716" s="1"/>
      <c r="E1716" s="3527"/>
      <c r="F1716" s="1"/>
      <c r="G1716" s="1"/>
      <c r="H1716" s="1"/>
      <c r="I1716" s="1"/>
      <c r="J1716" s="1"/>
      <c r="K1716" s="1"/>
      <c r="L1716" s="3899"/>
      <c r="M1716" s="1"/>
      <c r="N1716" s="1"/>
      <c r="O1716" s="1"/>
      <c r="P1716" s="1"/>
      <c r="Q1716" s="1"/>
      <c r="R1716" s="3899"/>
      <c r="T1716" s="1"/>
      <c r="U1716" s="3529"/>
      <c r="V1716" s="3531"/>
      <c r="W1716" s="3899"/>
      <c r="Y1716" s="1"/>
      <c r="Z1716" s="3529"/>
      <c r="AA1716" s="3531"/>
      <c r="AB1716" s="3899"/>
      <c r="AC1716" s="3890"/>
      <c r="AD1716" s="3890"/>
      <c r="AE1716" s="3890"/>
      <c r="AF1716" s="3890"/>
      <c r="AG1716" s="1"/>
      <c r="AH1716" s="1"/>
      <c r="AI1716" s="1"/>
      <c r="AJ1716" s="1"/>
    </row>
    <row r="1717" spans="1:36" s="3" customFormat="1">
      <c r="A1717" s="1"/>
      <c r="B1717" s="1"/>
      <c r="E1717" s="3527"/>
      <c r="F1717" s="1"/>
      <c r="G1717" s="1"/>
      <c r="H1717" s="1"/>
      <c r="I1717" s="1"/>
      <c r="J1717" s="1"/>
      <c r="K1717" s="1"/>
      <c r="L1717" s="3899"/>
      <c r="M1717" s="1"/>
      <c r="N1717" s="1"/>
      <c r="O1717" s="1"/>
      <c r="P1717" s="1"/>
      <c r="Q1717" s="1"/>
      <c r="R1717" s="3899"/>
      <c r="T1717" s="1"/>
      <c r="U1717" s="3529"/>
      <c r="V1717" s="3531"/>
      <c r="W1717" s="3899"/>
      <c r="Y1717" s="1"/>
      <c r="Z1717" s="3529"/>
      <c r="AA1717" s="3531"/>
      <c r="AB1717" s="3899"/>
      <c r="AC1717" s="3890"/>
      <c r="AD1717" s="3890"/>
      <c r="AE1717" s="3890"/>
      <c r="AF1717" s="3890"/>
      <c r="AG1717" s="1"/>
      <c r="AH1717" s="1"/>
      <c r="AI1717" s="1"/>
      <c r="AJ1717" s="1"/>
    </row>
    <row r="1718" spans="1:36" s="3" customFormat="1">
      <c r="A1718" s="1"/>
      <c r="B1718" s="1"/>
      <c r="E1718" s="3527"/>
      <c r="F1718" s="1"/>
      <c r="G1718" s="1"/>
      <c r="H1718" s="1"/>
      <c r="I1718" s="1"/>
      <c r="J1718" s="1"/>
      <c r="K1718" s="1"/>
      <c r="L1718" s="3899"/>
      <c r="M1718" s="1"/>
      <c r="N1718" s="1"/>
      <c r="O1718" s="1"/>
      <c r="P1718" s="1"/>
      <c r="Q1718" s="1"/>
      <c r="R1718" s="3899"/>
      <c r="T1718" s="1"/>
      <c r="U1718" s="3529"/>
      <c r="V1718" s="3531"/>
      <c r="W1718" s="3899"/>
      <c r="Y1718" s="1"/>
      <c r="Z1718" s="3529"/>
      <c r="AA1718" s="3531"/>
      <c r="AB1718" s="3899"/>
      <c r="AC1718" s="3890"/>
      <c r="AD1718" s="3890"/>
      <c r="AE1718" s="3890"/>
      <c r="AF1718" s="3890"/>
      <c r="AG1718" s="1"/>
      <c r="AH1718" s="1"/>
      <c r="AI1718" s="1"/>
      <c r="AJ1718" s="1"/>
    </row>
    <row r="1719" spans="1:36" s="3" customFormat="1">
      <c r="A1719" s="1"/>
      <c r="B1719" s="1"/>
      <c r="E1719" s="3527"/>
      <c r="F1719" s="1"/>
      <c r="G1719" s="1"/>
      <c r="H1719" s="1"/>
      <c r="I1719" s="1"/>
      <c r="J1719" s="1"/>
      <c r="K1719" s="1"/>
      <c r="L1719" s="3899"/>
      <c r="M1719" s="1"/>
      <c r="N1719" s="1"/>
      <c r="O1719" s="1"/>
      <c r="P1719" s="1"/>
      <c r="Q1719" s="1"/>
      <c r="R1719" s="3899"/>
      <c r="T1719" s="1"/>
      <c r="U1719" s="3529"/>
      <c r="V1719" s="3531"/>
      <c r="W1719" s="3899"/>
      <c r="Y1719" s="1"/>
      <c r="Z1719" s="3529"/>
      <c r="AA1719" s="3531"/>
      <c r="AB1719" s="3899"/>
      <c r="AC1719" s="3890"/>
      <c r="AD1719" s="3890"/>
      <c r="AE1719" s="3890"/>
      <c r="AF1719" s="3890"/>
      <c r="AG1719" s="1"/>
      <c r="AH1719" s="1"/>
      <c r="AI1719" s="1"/>
      <c r="AJ1719" s="1"/>
    </row>
    <row r="1720" spans="1:36" s="3" customFormat="1">
      <c r="A1720" s="1"/>
      <c r="B1720" s="1"/>
      <c r="E1720" s="3527"/>
      <c r="F1720" s="1"/>
      <c r="G1720" s="1"/>
      <c r="H1720" s="1"/>
      <c r="I1720" s="1"/>
      <c r="J1720" s="1"/>
      <c r="K1720" s="1"/>
      <c r="L1720" s="3899"/>
      <c r="M1720" s="1"/>
      <c r="N1720" s="1"/>
      <c r="O1720" s="1"/>
      <c r="P1720" s="1"/>
      <c r="Q1720" s="1"/>
      <c r="R1720" s="3899"/>
      <c r="T1720" s="1"/>
      <c r="U1720" s="3529"/>
      <c r="V1720" s="3531"/>
      <c r="W1720" s="3899"/>
      <c r="Y1720" s="1"/>
      <c r="Z1720" s="3529"/>
      <c r="AA1720" s="3531"/>
      <c r="AB1720" s="3899"/>
      <c r="AC1720" s="3890"/>
      <c r="AD1720" s="3890"/>
      <c r="AE1720" s="3890"/>
      <c r="AF1720" s="3890"/>
      <c r="AG1720" s="1"/>
      <c r="AH1720" s="1"/>
      <c r="AI1720" s="1"/>
      <c r="AJ1720" s="1"/>
    </row>
    <row r="1721" spans="1:36" s="3" customFormat="1">
      <c r="A1721" s="1"/>
      <c r="B1721" s="1"/>
      <c r="E1721" s="3527"/>
      <c r="F1721" s="1"/>
      <c r="G1721" s="1"/>
      <c r="H1721" s="1"/>
      <c r="I1721" s="1"/>
      <c r="J1721" s="1"/>
      <c r="K1721" s="1"/>
      <c r="L1721" s="3899"/>
      <c r="M1721" s="1"/>
      <c r="N1721" s="1"/>
      <c r="O1721" s="1"/>
      <c r="P1721" s="1"/>
      <c r="Q1721" s="1"/>
      <c r="R1721" s="3899"/>
      <c r="T1721" s="1"/>
      <c r="U1721" s="3529"/>
      <c r="V1721" s="3531"/>
      <c r="W1721" s="3899"/>
      <c r="Y1721" s="1"/>
      <c r="Z1721" s="3529"/>
      <c r="AA1721" s="3531"/>
      <c r="AB1721" s="3899"/>
      <c r="AC1721" s="3890"/>
      <c r="AD1721" s="3890"/>
      <c r="AE1721" s="3890"/>
      <c r="AF1721" s="3890"/>
      <c r="AG1721" s="1"/>
      <c r="AH1721" s="1"/>
      <c r="AI1721" s="1"/>
      <c r="AJ1721" s="1"/>
    </row>
    <row r="1722" spans="1:36" s="3" customFormat="1">
      <c r="A1722" s="1"/>
      <c r="B1722" s="1"/>
      <c r="E1722" s="3527"/>
      <c r="F1722" s="1"/>
      <c r="G1722" s="1"/>
      <c r="H1722" s="1"/>
      <c r="I1722" s="1"/>
      <c r="J1722" s="1"/>
      <c r="K1722" s="1"/>
      <c r="L1722" s="3899"/>
      <c r="M1722" s="1"/>
      <c r="N1722" s="1"/>
      <c r="O1722" s="1"/>
      <c r="P1722" s="1"/>
      <c r="Q1722" s="1"/>
      <c r="R1722" s="3899"/>
      <c r="T1722" s="1"/>
      <c r="U1722" s="3529"/>
      <c r="V1722" s="3531"/>
      <c r="W1722" s="3899"/>
      <c r="Y1722" s="1"/>
      <c r="Z1722" s="3529"/>
      <c r="AA1722" s="3531"/>
      <c r="AB1722" s="3899"/>
      <c r="AC1722" s="3890"/>
      <c r="AD1722" s="3890"/>
      <c r="AE1722" s="3890"/>
      <c r="AF1722" s="3890"/>
      <c r="AG1722" s="1"/>
      <c r="AH1722" s="1"/>
      <c r="AI1722" s="1"/>
      <c r="AJ1722" s="1"/>
    </row>
    <row r="1723" spans="1:36" s="3" customFormat="1">
      <c r="A1723" s="1"/>
      <c r="B1723" s="1"/>
      <c r="E1723" s="3527"/>
      <c r="F1723" s="1"/>
      <c r="G1723" s="1"/>
      <c r="H1723" s="1"/>
      <c r="I1723" s="1"/>
      <c r="J1723" s="1"/>
      <c r="K1723" s="1"/>
      <c r="L1723" s="3899"/>
      <c r="M1723" s="1"/>
      <c r="N1723" s="1"/>
      <c r="O1723" s="1"/>
      <c r="P1723" s="1"/>
      <c r="Q1723" s="1"/>
      <c r="R1723" s="3899"/>
      <c r="T1723" s="1"/>
      <c r="U1723" s="3529"/>
      <c r="V1723" s="3531"/>
      <c r="W1723" s="3899"/>
      <c r="Y1723" s="1"/>
      <c r="Z1723" s="3529"/>
      <c r="AA1723" s="3531"/>
      <c r="AB1723" s="3899"/>
      <c r="AC1723" s="3890"/>
      <c r="AD1723" s="3890"/>
      <c r="AE1723" s="3890"/>
      <c r="AF1723" s="3890"/>
      <c r="AG1723" s="1"/>
      <c r="AH1723" s="1"/>
      <c r="AI1723" s="1"/>
      <c r="AJ1723" s="1"/>
    </row>
    <row r="1724" spans="1:36" s="3" customFormat="1">
      <c r="A1724" s="1"/>
      <c r="B1724" s="1"/>
      <c r="E1724" s="3527"/>
      <c r="F1724" s="1"/>
      <c r="G1724" s="1"/>
      <c r="H1724" s="1"/>
      <c r="I1724" s="1"/>
      <c r="J1724" s="1"/>
      <c r="K1724" s="1"/>
      <c r="L1724" s="3899"/>
      <c r="M1724" s="1"/>
      <c r="N1724" s="1"/>
      <c r="O1724" s="1"/>
      <c r="P1724" s="1"/>
      <c r="Q1724" s="1"/>
      <c r="R1724" s="3899"/>
      <c r="T1724" s="1"/>
      <c r="U1724" s="3529"/>
      <c r="V1724" s="3531"/>
      <c r="W1724" s="3899"/>
      <c r="Y1724" s="1"/>
      <c r="Z1724" s="3529"/>
      <c r="AA1724" s="3531"/>
      <c r="AB1724" s="3899"/>
      <c r="AC1724" s="3890"/>
      <c r="AD1724" s="3890"/>
      <c r="AE1724" s="3890"/>
      <c r="AF1724" s="3890"/>
      <c r="AG1724" s="1"/>
      <c r="AH1724" s="1"/>
      <c r="AI1724" s="1"/>
      <c r="AJ1724" s="1"/>
    </row>
    <row r="1725" spans="1:36" s="3" customFormat="1">
      <c r="A1725" s="1"/>
      <c r="B1725" s="1"/>
      <c r="E1725" s="3527"/>
      <c r="F1725" s="1"/>
      <c r="G1725" s="1"/>
      <c r="H1725" s="1"/>
      <c r="I1725" s="1"/>
      <c r="J1725" s="1"/>
      <c r="K1725" s="1"/>
      <c r="L1725" s="3899"/>
      <c r="M1725" s="1"/>
      <c r="N1725" s="1"/>
      <c r="O1725" s="1"/>
      <c r="P1725" s="1"/>
      <c r="Q1725" s="1"/>
      <c r="R1725" s="3899"/>
      <c r="T1725" s="1"/>
      <c r="U1725" s="3529"/>
      <c r="V1725" s="3531"/>
      <c r="W1725" s="3899"/>
      <c r="Y1725" s="1"/>
      <c r="Z1725" s="3529"/>
      <c r="AA1725" s="3531"/>
      <c r="AB1725" s="3899"/>
      <c r="AC1725" s="3890"/>
      <c r="AD1725" s="3890"/>
      <c r="AE1725" s="3890"/>
      <c r="AF1725" s="3890"/>
      <c r="AG1725" s="1"/>
      <c r="AH1725" s="1"/>
      <c r="AI1725" s="1"/>
      <c r="AJ1725" s="1"/>
    </row>
    <row r="1726" spans="1:36" s="3" customFormat="1">
      <c r="A1726" s="1"/>
      <c r="B1726" s="1"/>
      <c r="E1726" s="3527"/>
      <c r="F1726" s="1"/>
      <c r="G1726" s="1"/>
      <c r="H1726" s="1"/>
      <c r="I1726" s="1"/>
      <c r="J1726" s="1"/>
      <c r="K1726" s="1"/>
      <c r="L1726" s="3899"/>
      <c r="M1726" s="1"/>
      <c r="N1726" s="1"/>
      <c r="O1726" s="1"/>
      <c r="P1726" s="1"/>
      <c r="Q1726" s="1"/>
      <c r="R1726" s="3899"/>
      <c r="T1726" s="1"/>
      <c r="U1726" s="3529"/>
      <c r="V1726" s="3531"/>
      <c r="W1726" s="3899"/>
      <c r="Y1726" s="1"/>
      <c r="Z1726" s="3529"/>
      <c r="AA1726" s="3531"/>
      <c r="AB1726" s="3899"/>
      <c r="AC1726" s="3890"/>
      <c r="AD1726" s="3890"/>
      <c r="AE1726" s="3890"/>
      <c r="AF1726" s="3890"/>
      <c r="AG1726" s="1"/>
      <c r="AH1726" s="1"/>
      <c r="AI1726" s="1"/>
      <c r="AJ1726" s="1"/>
    </row>
    <row r="1727" spans="1:36" s="3" customFormat="1">
      <c r="A1727" s="1"/>
      <c r="B1727" s="1"/>
      <c r="E1727" s="3527"/>
      <c r="F1727" s="1"/>
      <c r="G1727" s="1"/>
      <c r="H1727" s="1"/>
      <c r="I1727" s="1"/>
      <c r="J1727" s="1"/>
      <c r="K1727" s="1"/>
      <c r="L1727" s="3899"/>
      <c r="M1727" s="1"/>
      <c r="N1727" s="1"/>
      <c r="O1727" s="1"/>
      <c r="P1727" s="1"/>
      <c r="Q1727" s="1"/>
      <c r="R1727" s="3899"/>
      <c r="T1727" s="1"/>
      <c r="U1727" s="3529"/>
      <c r="V1727" s="3531"/>
      <c r="W1727" s="3899"/>
      <c r="Y1727" s="1"/>
      <c r="Z1727" s="3529"/>
      <c r="AA1727" s="3531"/>
      <c r="AB1727" s="3899"/>
      <c r="AC1727" s="3890"/>
      <c r="AD1727" s="3890"/>
      <c r="AE1727" s="3890"/>
      <c r="AF1727" s="3890"/>
      <c r="AG1727" s="1"/>
      <c r="AH1727" s="1"/>
      <c r="AI1727" s="1"/>
      <c r="AJ1727" s="1"/>
    </row>
    <row r="1728" spans="1:36" s="3" customFormat="1">
      <c r="A1728" s="1"/>
      <c r="B1728" s="1"/>
      <c r="E1728" s="3527"/>
      <c r="F1728" s="1"/>
      <c r="G1728" s="1"/>
      <c r="H1728" s="1"/>
      <c r="I1728" s="1"/>
      <c r="J1728" s="1"/>
      <c r="K1728" s="1"/>
      <c r="L1728" s="3899"/>
      <c r="M1728" s="1"/>
      <c r="N1728" s="1"/>
      <c r="O1728" s="1"/>
      <c r="P1728" s="1"/>
      <c r="Q1728" s="1"/>
      <c r="R1728" s="3899"/>
      <c r="T1728" s="1"/>
      <c r="U1728" s="3529"/>
      <c r="V1728" s="3531"/>
      <c r="W1728" s="3899"/>
      <c r="Y1728" s="1"/>
      <c r="Z1728" s="3529"/>
      <c r="AA1728" s="3531"/>
      <c r="AB1728" s="3899"/>
      <c r="AC1728" s="3890"/>
      <c r="AD1728" s="3890"/>
      <c r="AE1728" s="3890"/>
      <c r="AF1728" s="3890"/>
      <c r="AG1728" s="1"/>
      <c r="AH1728" s="1"/>
      <c r="AI1728" s="1"/>
      <c r="AJ1728" s="1"/>
    </row>
    <row r="1729" spans="1:36" s="3" customFormat="1">
      <c r="A1729" s="1"/>
      <c r="B1729" s="1"/>
      <c r="E1729" s="3527"/>
      <c r="F1729" s="1"/>
      <c r="G1729" s="1"/>
      <c r="H1729" s="1"/>
      <c r="I1729" s="1"/>
      <c r="J1729" s="1"/>
      <c r="K1729" s="1"/>
      <c r="L1729" s="3899"/>
      <c r="M1729" s="1"/>
      <c r="N1729" s="1"/>
      <c r="O1729" s="1"/>
      <c r="P1729" s="1"/>
      <c r="Q1729" s="1"/>
      <c r="R1729" s="3899"/>
      <c r="T1729" s="1"/>
      <c r="U1729" s="3529"/>
      <c r="V1729" s="3531"/>
      <c r="W1729" s="3899"/>
      <c r="Y1729" s="1"/>
      <c r="Z1729" s="3529"/>
      <c r="AA1729" s="3531"/>
      <c r="AB1729" s="3899"/>
      <c r="AC1729" s="3890"/>
      <c r="AD1729" s="3890"/>
      <c r="AE1729" s="3890"/>
      <c r="AF1729" s="3890"/>
      <c r="AG1729" s="1"/>
      <c r="AH1729" s="1"/>
      <c r="AI1729" s="1"/>
      <c r="AJ1729" s="1"/>
    </row>
    <row r="1730" spans="1:36" s="3" customFormat="1">
      <c r="A1730" s="1"/>
      <c r="B1730" s="1"/>
      <c r="E1730" s="3527"/>
      <c r="F1730" s="1"/>
      <c r="G1730" s="1"/>
      <c r="H1730" s="1"/>
      <c r="I1730" s="1"/>
      <c r="J1730" s="1"/>
      <c r="K1730" s="1"/>
      <c r="L1730" s="3899"/>
      <c r="M1730" s="1"/>
      <c r="N1730" s="1"/>
      <c r="O1730" s="1"/>
      <c r="P1730" s="1"/>
      <c r="Q1730" s="1"/>
      <c r="R1730" s="3899"/>
      <c r="T1730" s="1"/>
      <c r="U1730" s="3529"/>
      <c r="V1730" s="3531"/>
      <c r="W1730" s="3899"/>
      <c r="Y1730" s="1"/>
      <c r="Z1730" s="3529"/>
      <c r="AA1730" s="3531"/>
      <c r="AB1730" s="3899"/>
      <c r="AC1730" s="3890"/>
      <c r="AD1730" s="3890"/>
      <c r="AE1730" s="3890"/>
      <c r="AF1730" s="3890"/>
      <c r="AG1730" s="1"/>
      <c r="AH1730" s="1"/>
      <c r="AI1730" s="1"/>
      <c r="AJ1730" s="1"/>
    </row>
    <row r="1731" spans="1:36" s="3" customFormat="1">
      <c r="A1731" s="1"/>
      <c r="B1731" s="1"/>
      <c r="E1731" s="3527"/>
      <c r="F1731" s="1"/>
      <c r="G1731" s="1"/>
      <c r="H1731" s="1"/>
      <c r="I1731" s="1"/>
      <c r="J1731" s="1"/>
      <c r="K1731" s="1"/>
      <c r="L1731" s="3899"/>
      <c r="M1731" s="1"/>
      <c r="N1731" s="1"/>
      <c r="O1731" s="1"/>
      <c r="P1731" s="1"/>
      <c r="Q1731" s="1"/>
      <c r="R1731" s="3899"/>
      <c r="T1731" s="1"/>
      <c r="U1731" s="3529"/>
      <c r="V1731" s="3531"/>
      <c r="W1731" s="3899"/>
      <c r="Y1731" s="1"/>
      <c r="Z1731" s="3529"/>
      <c r="AA1731" s="3531"/>
      <c r="AB1731" s="3899"/>
      <c r="AC1731" s="3890"/>
      <c r="AD1731" s="3890"/>
      <c r="AE1731" s="3890"/>
      <c r="AF1731" s="3890"/>
      <c r="AG1731" s="1"/>
      <c r="AH1731" s="1"/>
      <c r="AI1731" s="1"/>
      <c r="AJ1731" s="1"/>
    </row>
    <row r="1732" spans="1:36" s="3" customFormat="1">
      <c r="A1732" s="1"/>
      <c r="B1732" s="1"/>
      <c r="E1732" s="3527"/>
      <c r="F1732" s="1"/>
      <c r="G1732" s="1"/>
      <c r="H1732" s="1"/>
      <c r="I1732" s="1"/>
      <c r="J1732" s="1"/>
      <c r="K1732" s="1"/>
      <c r="L1732" s="3899"/>
      <c r="M1732" s="1"/>
      <c r="N1732" s="1"/>
      <c r="O1732" s="1"/>
      <c r="P1732" s="1"/>
      <c r="Q1732" s="1"/>
      <c r="R1732" s="3899"/>
      <c r="T1732" s="1"/>
      <c r="U1732" s="3529"/>
      <c r="V1732" s="3531"/>
      <c r="W1732" s="3899"/>
      <c r="Y1732" s="1"/>
      <c r="Z1732" s="3529"/>
      <c r="AA1732" s="3531"/>
      <c r="AB1732" s="3899"/>
      <c r="AC1732" s="3890"/>
      <c r="AD1732" s="3890"/>
      <c r="AE1732" s="3890"/>
      <c r="AF1732" s="3890"/>
      <c r="AG1732" s="1"/>
      <c r="AH1732" s="1"/>
      <c r="AI1732" s="1"/>
      <c r="AJ1732" s="1"/>
    </row>
    <row r="1733" spans="1:36" s="3" customFormat="1">
      <c r="A1733" s="1"/>
      <c r="B1733" s="1"/>
      <c r="E1733" s="3527"/>
      <c r="F1733" s="1"/>
      <c r="G1733" s="1"/>
      <c r="H1733" s="1"/>
      <c r="I1733" s="1"/>
      <c r="J1733" s="1"/>
      <c r="K1733" s="1"/>
      <c r="L1733" s="3899"/>
      <c r="M1733" s="1"/>
      <c r="N1733" s="1"/>
      <c r="O1733" s="1"/>
      <c r="P1733" s="1"/>
      <c r="Q1733" s="1"/>
      <c r="R1733" s="3899"/>
      <c r="T1733" s="1"/>
      <c r="U1733" s="3529"/>
      <c r="V1733" s="3531"/>
      <c r="W1733" s="3899"/>
      <c r="Y1733" s="1"/>
      <c r="Z1733" s="3529"/>
      <c r="AA1733" s="3531"/>
      <c r="AB1733" s="3899"/>
      <c r="AC1733" s="3890"/>
      <c r="AD1733" s="3890"/>
      <c r="AE1733" s="3890"/>
      <c r="AF1733" s="3890"/>
      <c r="AG1733" s="1"/>
      <c r="AH1733" s="1"/>
      <c r="AI1733" s="1"/>
      <c r="AJ1733" s="1"/>
    </row>
    <row r="1734" spans="1:36" s="3" customFormat="1">
      <c r="A1734" s="1"/>
      <c r="B1734" s="1"/>
      <c r="E1734" s="3527"/>
      <c r="F1734" s="1"/>
      <c r="G1734" s="1"/>
      <c r="H1734" s="1"/>
      <c r="I1734" s="1"/>
      <c r="J1734" s="1"/>
      <c r="K1734" s="1"/>
      <c r="L1734" s="3899"/>
      <c r="M1734" s="1"/>
      <c r="N1734" s="1"/>
      <c r="O1734" s="1"/>
      <c r="P1734" s="1"/>
      <c r="Q1734" s="1"/>
      <c r="R1734" s="3899"/>
      <c r="T1734" s="1"/>
      <c r="U1734" s="3529"/>
      <c r="V1734" s="3531"/>
      <c r="W1734" s="3899"/>
      <c r="Y1734" s="1"/>
      <c r="Z1734" s="3529"/>
      <c r="AA1734" s="3531"/>
      <c r="AB1734" s="3899"/>
      <c r="AC1734" s="3890"/>
      <c r="AD1734" s="3890"/>
      <c r="AE1734" s="3890"/>
      <c r="AF1734" s="3890"/>
      <c r="AG1734" s="1"/>
      <c r="AH1734" s="1"/>
      <c r="AI1734" s="1"/>
      <c r="AJ1734" s="1"/>
    </row>
    <row r="1735" spans="1:36" s="3" customFormat="1">
      <c r="A1735" s="1"/>
      <c r="B1735" s="1"/>
      <c r="E1735" s="3527"/>
      <c r="F1735" s="1"/>
      <c r="G1735" s="1"/>
      <c r="H1735" s="1"/>
      <c r="I1735" s="1"/>
      <c r="J1735" s="1"/>
      <c r="K1735" s="1"/>
      <c r="L1735" s="3899"/>
      <c r="M1735" s="1"/>
      <c r="N1735" s="1"/>
      <c r="O1735" s="1"/>
      <c r="P1735" s="1"/>
      <c r="Q1735" s="1"/>
      <c r="R1735" s="3899"/>
      <c r="T1735" s="1"/>
      <c r="U1735" s="3529"/>
      <c r="V1735" s="3531"/>
      <c r="W1735" s="3899"/>
      <c r="Y1735" s="1"/>
      <c r="Z1735" s="3529"/>
      <c r="AA1735" s="3531"/>
      <c r="AB1735" s="3899"/>
      <c r="AC1735" s="3890"/>
      <c r="AD1735" s="3890"/>
      <c r="AE1735" s="3890"/>
      <c r="AF1735" s="3890"/>
      <c r="AG1735" s="1"/>
      <c r="AH1735" s="1"/>
      <c r="AI1735" s="1"/>
      <c r="AJ1735" s="1"/>
    </row>
    <row r="1736" spans="1:36" s="3" customFormat="1">
      <c r="A1736" s="1"/>
      <c r="B1736" s="1"/>
      <c r="E1736" s="3527"/>
      <c r="F1736" s="1"/>
      <c r="G1736" s="1"/>
      <c r="H1736" s="1"/>
      <c r="I1736" s="1"/>
      <c r="J1736" s="1"/>
      <c r="K1736" s="1"/>
      <c r="L1736" s="3899"/>
      <c r="M1736" s="1"/>
      <c r="N1736" s="1"/>
      <c r="O1736" s="1"/>
      <c r="P1736" s="1"/>
      <c r="Q1736" s="1"/>
      <c r="R1736" s="3899"/>
      <c r="T1736" s="1"/>
      <c r="U1736" s="3529"/>
      <c r="V1736" s="3531"/>
      <c r="W1736" s="3899"/>
      <c r="Y1736" s="1"/>
      <c r="Z1736" s="3529"/>
      <c r="AA1736" s="3531"/>
      <c r="AB1736" s="3899"/>
      <c r="AC1736" s="3890"/>
      <c r="AD1736" s="3890"/>
      <c r="AE1736" s="3890"/>
      <c r="AF1736" s="3890"/>
      <c r="AG1736" s="1"/>
      <c r="AH1736" s="1"/>
      <c r="AI1736" s="1"/>
      <c r="AJ1736" s="1"/>
    </row>
    <row r="1737" spans="1:36" s="3" customFormat="1">
      <c r="A1737" s="1"/>
      <c r="B1737" s="1"/>
      <c r="E1737" s="3527"/>
      <c r="F1737" s="1"/>
      <c r="G1737" s="1"/>
      <c r="H1737" s="1"/>
      <c r="I1737" s="1"/>
      <c r="J1737" s="1"/>
      <c r="K1737" s="1"/>
      <c r="L1737" s="3899"/>
      <c r="M1737" s="1"/>
      <c r="N1737" s="1"/>
      <c r="O1737" s="1"/>
      <c r="P1737" s="1"/>
      <c r="Q1737" s="1"/>
      <c r="R1737" s="3899"/>
      <c r="T1737" s="1"/>
      <c r="U1737" s="3529"/>
      <c r="V1737" s="3531"/>
      <c r="W1737" s="3899"/>
      <c r="Y1737" s="1"/>
      <c r="Z1737" s="3529"/>
      <c r="AA1737" s="3531"/>
      <c r="AB1737" s="3899"/>
      <c r="AC1737" s="3890"/>
      <c r="AD1737" s="3890"/>
      <c r="AE1737" s="3890"/>
      <c r="AF1737" s="3890"/>
      <c r="AG1737" s="1"/>
      <c r="AH1737" s="1"/>
      <c r="AI1737" s="1"/>
      <c r="AJ1737" s="1"/>
    </row>
    <row r="1738" spans="1:36" s="3" customFormat="1">
      <c r="A1738" s="1"/>
      <c r="B1738" s="1"/>
      <c r="E1738" s="3527"/>
      <c r="F1738" s="1"/>
      <c r="G1738" s="1"/>
      <c r="H1738" s="1"/>
      <c r="I1738" s="1"/>
      <c r="J1738" s="1"/>
      <c r="K1738" s="1"/>
      <c r="L1738" s="3899"/>
      <c r="M1738" s="1"/>
      <c r="N1738" s="1"/>
      <c r="O1738" s="1"/>
      <c r="P1738" s="1"/>
      <c r="Q1738" s="1"/>
      <c r="R1738" s="3899"/>
      <c r="T1738" s="1"/>
      <c r="U1738" s="3529"/>
      <c r="V1738" s="3531"/>
      <c r="W1738" s="3899"/>
      <c r="Y1738" s="1"/>
      <c r="Z1738" s="3529"/>
      <c r="AA1738" s="3531"/>
      <c r="AB1738" s="3899"/>
      <c r="AC1738" s="3890"/>
      <c r="AD1738" s="3890"/>
      <c r="AE1738" s="3890"/>
      <c r="AF1738" s="3890"/>
      <c r="AG1738" s="1"/>
      <c r="AH1738" s="1"/>
      <c r="AI1738" s="1"/>
      <c r="AJ1738" s="1"/>
    </row>
    <row r="1739" spans="1:36" s="3" customFormat="1">
      <c r="A1739" s="1"/>
      <c r="B1739" s="1"/>
      <c r="E1739" s="3527"/>
      <c r="F1739" s="1"/>
      <c r="G1739" s="1"/>
      <c r="H1739" s="1"/>
      <c r="I1739" s="1"/>
      <c r="J1739" s="1"/>
      <c r="K1739" s="1"/>
      <c r="L1739" s="3899"/>
      <c r="M1739" s="1"/>
      <c r="N1739" s="1"/>
      <c r="O1739" s="1"/>
      <c r="P1739" s="1"/>
      <c r="Q1739" s="1"/>
      <c r="R1739" s="3899"/>
      <c r="T1739" s="1"/>
      <c r="U1739" s="3529"/>
      <c r="V1739" s="3531"/>
      <c r="W1739" s="3899"/>
      <c r="Y1739" s="1"/>
      <c r="Z1739" s="3529"/>
      <c r="AA1739" s="3531"/>
      <c r="AB1739" s="3899"/>
      <c r="AC1739" s="3890"/>
      <c r="AD1739" s="3890"/>
      <c r="AE1739" s="3890"/>
      <c r="AF1739" s="3890"/>
      <c r="AG1739" s="1"/>
      <c r="AH1739" s="1"/>
      <c r="AI1739" s="1"/>
      <c r="AJ1739" s="1"/>
    </row>
    <row r="1740" spans="1:36" s="3" customFormat="1">
      <c r="A1740" s="1"/>
      <c r="B1740" s="1"/>
      <c r="E1740" s="3527"/>
      <c r="F1740" s="1"/>
      <c r="G1740" s="1"/>
      <c r="H1740" s="1"/>
      <c r="I1740" s="1"/>
      <c r="J1740" s="1"/>
      <c r="K1740" s="1"/>
      <c r="L1740" s="3899"/>
      <c r="M1740" s="1"/>
      <c r="N1740" s="1"/>
      <c r="O1740" s="1"/>
      <c r="P1740" s="1"/>
      <c r="Q1740" s="1"/>
      <c r="R1740" s="3899"/>
      <c r="T1740" s="1"/>
      <c r="U1740" s="3529"/>
      <c r="V1740" s="3531"/>
      <c r="W1740" s="3899"/>
      <c r="Y1740" s="1"/>
      <c r="Z1740" s="3529"/>
      <c r="AA1740" s="3531"/>
      <c r="AB1740" s="3899"/>
      <c r="AC1740" s="3890"/>
      <c r="AD1740" s="3890"/>
      <c r="AE1740" s="3890"/>
      <c r="AF1740" s="3890"/>
      <c r="AG1740" s="1"/>
      <c r="AH1740" s="1"/>
      <c r="AI1740" s="1"/>
      <c r="AJ1740" s="1"/>
    </row>
    <row r="1741" spans="1:36" s="3" customFormat="1">
      <c r="A1741" s="1"/>
      <c r="B1741" s="1"/>
      <c r="E1741" s="3527"/>
      <c r="F1741" s="1"/>
      <c r="G1741" s="1"/>
      <c r="H1741" s="1"/>
      <c r="I1741" s="1"/>
      <c r="J1741" s="1"/>
      <c r="K1741" s="1"/>
      <c r="L1741" s="3899"/>
      <c r="M1741" s="1"/>
      <c r="N1741" s="1"/>
      <c r="O1741" s="1"/>
      <c r="P1741" s="1"/>
      <c r="Q1741" s="1"/>
      <c r="R1741" s="3899"/>
      <c r="T1741" s="1"/>
      <c r="U1741" s="3529"/>
      <c r="V1741" s="3531"/>
      <c r="W1741" s="3899"/>
      <c r="Y1741" s="1"/>
      <c r="Z1741" s="3529"/>
      <c r="AA1741" s="3531"/>
      <c r="AB1741" s="3899"/>
      <c r="AC1741" s="3890"/>
      <c r="AD1741" s="3890"/>
      <c r="AE1741" s="3890"/>
      <c r="AF1741" s="3890"/>
      <c r="AG1741" s="1"/>
      <c r="AH1741" s="1"/>
      <c r="AI1741" s="1"/>
      <c r="AJ1741" s="1"/>
    </row>
    <row r="1742" spans="1:36" s="3" customFormat="1">
      <c r="A1742" s="1"/>
      <c r="B1742" s="1"/>
      <c r="E1742" s="3527"/>
      <c r="F1742" s="1"/>
      <c r="G1742" s="1"/>
      <c r="H1742" s="1"/>
      <c r="I1742" s="1"/>
      <c r="J1742" s="1"/>
      <c r="K1742" s="1"/>
      <c r="L1742" s="3899"/>
      <c r="M1742" s="1"/>
      <c r="N1742" s="1"/>
      <c r="O1742" s="1"/>
      <c r="P1742" s="1"/>
      <c r="Q1742" s="1"/>
      <c r="R1742" s="3899"/>
      <c r="T1742" s="1"/>
      <c r="U1742" s="3529"/>
      <c r="V1742" s="3531"/>
      <c r="W1742" s="3899"/>
      <c r="Y1742" s="1"/>
      <c r="Z1742" s="3529"/>
      <c r="AA1742" s="3531"/>
      <c r="AB1742" s="3899"/>
      <c r="AC1742" s="3890"/>
      <c r="AD1742" s="3890"/>
      <c r="AE1742" s="3890"/>
      <c r="AF1742" s="3890"/>
      <c r="AG1742" s="1"/>
      <c r="AH1742" s="1"/>
      <c r="AI1742" s="1"/>
      <c r="AJ1742" s="1"/>
    </row>
    <row r="1743" spans="1:36" s="3" customFormat="1">
      <c r="A1743" s="1"/>
      <c r="B1743" s="1"/>
      <c r="E1743" s="3527"/>
      <c r="F1743" s="1"/>
      <c r="G1743" s="1"/>
      <c r="H1743" s="1"/>
      <c r="I1743" s="1"/>
      <c r="J1743" s="1"/>
      <c r="K1743" s="1"/>
      <c r="L1743" s="3899"/>
      <c r="M1743" s="1"/>
      <c r="N1743" s="1"/>
      <c r="O1743" s="1"/>
      <c r="P1743" s="1"/>
      <c r="Q1743" s="1"/>
      <c r="R1743" s="3899"/>
      <c r="T1743" s="1"/>
      <c r="U1743" s="3529"/>
      <c r="V1743" s="3531"/>
      <c r="W1743" s="3899"/>
      <c r="Y1743" s="1"/>
      <c r="Z1743" s="3529"/>
      <c r="AA1743" s="3531"/>
      <c r="AB1743" s="3899"/>
      <c r="AC1743" s="3890"/>
      <c r="AD1743" s="3890"/>
      <c r="AE1743" s="3890"/>
      <c r="AF1743" s="3890"/>
      <c r="AG1743" s="1"/>
      <c r="AH1743" s="1"/>
      <c r="AI1743" s="1"/>
      <c r="AJ1743" s="1"/>
    </row>
    <row r="1744" spans="1:36" s="3" customFormat="1">
      <c r="A1744" s="1"/>
      <c r="B1744" s="1"/>
      <c r="E1744" s="3527"/>
      <c r="F1744" s="1"/>
      <c r="G1744" s="1"/>
      <c r="H1744" s="1"/>
      <c r="I1744" s="1"/>
      <c r="J1744" s="1"/>
      <c r="K1744" s="1"/>
      <c r="L1744" s="3899"/>
      <c r="M1744" s="1"/>
      <c r="N1744" s="1"/>
      <c r="O1744" s="1"/>
      <c r="P1744" s="1"/>
      <c r="Q1744" s="1"/>
      <c r="R1744" s="3899"/>
      <c r="T1744" s="1"/>
      <c r="U1744" s="3529"/>
      <c r="V1744" s="3531"/>
      <c r="W1744" s="3899"/>
      <c r="Y1744" s="1"/>
      <c r="Z1744" s="3529"/>
      <c r="AA1744" s="3531"/>
      <c r="AB1744" s="3899"/>
      <c r="AC1744" s="3890"/>
      <c r="AD1744" s="3890"/>
      <c r="AE1744" s="3890"/>
      <c r="AF1744" s="3890"/>
      <c r="AG1744" s="1"/>
      <c r="AH1744" s="1"/>
      <c r="AI1744" s="1"/>
      <c r="AJ1744" s="1"/>
    </row>
    <row r="1745" spans="1:36" s="3" customFormat="1">
      <c r="A1745" s="1"/>
      <c r="B1745" s="1"/>
      <c r="E1745" s="3527"/>
      <c r="F1745" s="1"/>
      <c r="G1745" s="1"/>
      <c r="H1745" s="1"/>
      <c r="I1745" s="1"/>
      <c r="J1745" s="1"/>
      <c r="K1745" s="1"/>
      <c r="L1745" s="3899"/>
      <c r="M1745" s="1"/>
      <c r="N1745" s="1"/>
      <c r="O1745" s="1"/>
      <c r="P1745" s="1"/>
      <c r="Q1745" s="1"/>
      <c r="R1745" s="3899"/>
      <c r="T1745" s="1"/>
      <c r="U1745" s="3529"/>
      <c r="V1745" s="3531"/>
      <c r="W1745" s="3899"/>
      <c r="Y1745" s="1"/>
      <c r="Z1745" s="3529"/>
      <c r="AA1745" s="3531"/>
      <c r="AB1745" s="3899"/>
      <c r="AC1745" s="3890"/>
      <c r="AD1745" s="3890"/>
      <c r="AE1745" s="3890"/>
      <c r="AF1745" s="3890"/>
      <c r="AG1745" s="1"/>
      <c r="AH1745" s="1"/>
      <c r="AI1745" s="1"/>
      <c r="AJ1745" s="1"/>
    </row>
    <row r="1746" spans="1:36" s="3" customFormat="1">
      <c r="A1746" s="1"/>
      <c r="B1746" s="1"/>
      <c r="E1746" s="3527"/>
      <c r="F1746" s="1"/>
      <c r="G1746" s="1"/>
      <c r="H1746" s="1"/>
      <c r="I1746" s="1"/>
      <c r="J1746" s="1"/>
      <c r="K1746" s="1"/>
      <c r="L1746" s="3899"/>
      <c r="M1746" s="1"/>
      <c r="N1746" s="1"/>
      <c r="O1746" s="1"/>
      <c r="P1746" s="1"/>
      <c r="Q1746" s="1"/>
      <c r="R1746" s="3899"/>
      <c r="T1746" s="1"/>
      <c r="U1746" s="3529"/>
      <c r="V1746" s="3531"/>
      <c r="W1746" s="3899"/>
      <c r="Y1746" s="1"/>
      <c r="Z1746" s="3529"/>
      <c r="AA1746" s="3531"/>
      <c r="AB1746" s="3899"/>
      <c r="AC1746" s="3890"/>
      <c r="AD1746" s="3890"/>
      <c r="AE1746" s="3890"/>
      <c r="AF1746" s="3890"/>
      <c r="AG1746" s="1"/>
      <c r="AH1746" s="1"/>
      <c r="AI1746" s="1"/>
      <c r="AJ1746" s="1"/>
    </row>
    <row r="1747" spans="1:36" s="3" customFormat="1">
      <c r="A1747" s="1"/>
      <c r="B1747" s="1"/>
      <c r="E1747" s="3527"/>
      <c r="F1747" s="1"/>
      <c r="G1747" s="1"/>
      <c r="H1747" s="1"/>
      <c r="I1747" s="1"/>
      <c r="J1747" s="1"/>
      <c r="K1747" s="1"/>
      <c r="L1747" s="3899"/>
      <c r="M1747" s="1"/>
      <c r="N1747" s="1"/>
      <c r="O1747" s="1"/>
      <c r="P1747" s="1"/>
      <c r="Q1747" s="1"/>
      <c r="R1747" s="3899"/>
      <c r="T1747" s="1"/>
      <c r="U1747" s="3529"/>
      <c r="V1747" s="3531"/>
      <c r="W1747" s="3899"/>
      <c r="Y1747" s="1"/>
      <c r="Z1747" s="3529"/>
      <c r="AA1747" s="3531"/>
      <c r="AB1747" s="3899"/>
      <c r="AC1747" s="3890"/>
      <c r="AD1747" s="3890"/>
      <c r="AE1747" s="3890"/>
      <c r="AF1747" s="3890"/>
      <c r="AG1747" s="1"/>
      <c r="AH1747" s="1"/>
      <c r="AI1747" s="1"/>
      <c r="AJ1747" s="1"/>
    </row>
    <row r="1748" spans="1:36" s="3" customFormat="1">
      <c r="A1748" s="1"/>
      <c r="B1748" s="1"/>
      <c r="E1748" s="3527"/>
      <c r="F1748" s="1"/>
      <c r="G1748" s="1"/>
      <c r="H1748" s="1"/>
      <c r="I1748" s="1"/>
      <c r="J1748" s="1"/>
      <c r="K1748" s="1"/>
      <c r="L1748" s="3899"/>
      <c r="M1748" s="1"/>
      <c r="N1748" s="1"/>
      <c r="O1748" s="1"/>
      <c r="P1748" s="1"/>
      <c r="Q1748" s="1"/>
      <c r="R1748" s="3899"/>
      <c r="T1748" s="1"/>
      <c r="U1748" s="3529"/>
      <c r="V1748" s="3531"/>
      <c r="W1748" s="3899"/>
      <c r="Y1748" s="1"/>
      <c r="Z1748" s="3529"/>
      <c r="AA1748" s="3531"/>
      <c r="AB1748" s="3899"/>
      <c r="AC1748" s="3890"/>
      <c r="AD1748" s="3890"/>
      <c r="AE1748" s="3890"/>
      <c r="AF1748" s="3890"/>
      <c r="AG1748" s="1"/>
      <c r="AH1748" s="1"/>
      <c r="AI1748" s="1"/>
      <c r="AJ1748" s="1"/>
    </row>
    <row r="1749" spans="1:36" s="3" customFormat="1">
      <c r="A1749" s="1"/>
      <c r="B1749" s="1"/>
      <c r="E1749" s="3527"/>
      <c r="F1749" s="1"/>
      <c r="G1749" s="1"/>
      <c r="H1749" s="1"/>
      <c r="I1749" s="1"/>
      <c r="J1749" s="1"/>
      <c r="K1749" s="1"/>
      <c r="L1749" s="3899"/>
      <c r="M1749" s="1"/>
      <c r="N1749" s="1"/>
      <c r="O1749" s="1"/>
      <c r="P1749" s="1"/>
      <c r="Q1749" s="1"/>
      <c r="R1749" s="3899"/>
      <c r="T1749" s="1"/>
      <c r="U1749" s="3529"/>
      <c r="V1749" s="3531"/>
      <c r="W1749" s="3899"/>
      <c r="Y1749" s="1"/>
      <c r="Z1749" s="3529"/>
      <c r="AA1749" s="3531"/>
      <c r="AB1749" s="3899"/>
      <c r="AC1749" s="3890"/>
      <c r="AD1749" s="3890"/>
      <c r="AE1749" s="3890"/>
      <c r="AF1749" s="3890"/>
      <c r="AG1749" s="1"/>
      <c r="AH1749" s="1"/>
      <c r="AI1749" s="1"/>
      <c r="AJ1749" s="1"/>
    </row>
    <row r="1750" spans="1:36" s="3" customFormat="1">
      <c r="A1750" s="1"/>
      <c r="B1750" s="1"/>
      <c r="E1750" s="3527"/>
      <c r="F1750" s="1"/>
      <c r="G1750" s="1"/>
      <c r="H1750" s="1"/>
      <c r="I1750" s="1"/>
      <c r="J1750" s="1"/>
      <c r="K1750" s="1"/>
      <c r="L1750" s="3899"/>
      <c r="M1750" s="1"/>
      <c r="N1750" s="1"/>
      <c r="O1750" s="1"/>
      <c r="P1750" s="1"/>
      <c r="Q1750" s="1"/>
      <c r="R1750" s="3899"/>
      <c r="T1750" s="1"/>
      <c r="U1750" s="3529"/>
      <c r="V1750" s="3531"/>
      <c r="W1750" s="3899"/>
      <c r="Y1750" s="1"/>
      <c r="Z1750" s="3529"/>
      <c r="AA1750" s="3531"/>
      <c r="AB1750" s="3899"/>
      <c r="AC1750" s="3890"/>
      <c r="AD1750" s="3890"/>
      <c r="AE1750" s="3890"/>
      <c r="AF1750" s="3890"/>
      <c r="AG1750" s="1"/>
      <c r="AH1750" s="1"/>
      <c r="AI1750" s="1"/>
      <c r="AJ1750" s="1"/>
    </row>
    <row r="1751" spans="1:36" s="3" customFormat="1">
      <c r="A1751" s="1"/>
      <c r="B1751" s="1"/>
      <c r="E1751" s="3527"/>
      <c r="F1751" s="1"/>
      <c r="G1751" s="1"/>
      <c r="H1751" s="1"/>
      <c r="I1751" s="1"/>
      <c r="J1751" s="1"/>
      <c r="K1751" s="1"/>
      <c r="L1751" s="3899"/>
      <c r="M1751" s="1"/>
      <c r="N1751" s="1"/>
      <c r="O1751" s="1"/>
      <c r="P1751" s="1"/>
      <c r="Q1751" s="1"/>
      <c r="R1751" s="3899"/>
      <c r="T1751" s="1"/>
      <c r="U1751" s="3529"/>
      <c r="V1751" s="3531"/>
      <c r="W1751" s="3899"/>
      <c r="Y1751" s="1"/>
      <c r="Z1751" s="3529"/>
      <c r="AA1751" s="3531"/>
      <c r="AB1751" s="3899"/>
      <c r="AC1751" s="3890"/>
      <c r="AD1751" s="3890"/>
      <c r="AE1751" s="3890"/>
      <c r="AF1751" s="3890"/>
      <c r="AG1751" s="1"/>
      <c r="AH1751" s="1"/>
      <c r="AI1751" s="1"/>
      <c r="AJ1751" s="1"/>
    </row>
    <row r="1752" spans="1:36" s="3" customFormat="1">
      <c r="A1752" s="1"/>
      <c r="B1752" s="1"/>
      <c r="E1752" s="3527"/>
      <c r="F1752" s="1"/>
      <c r="G1752" s="1"/>
      <c r="H1752" s="1"/>
      <c r="I1752" s="1"/>
      <c r="J1752" s="1"/>
      <c r="K1752" s="1"/>
      <c r="L1752" s="3899"/>
      <c r="M1752" s="1"/>
      <c r="N1752" s="1"/>
      <c r="O1752" s="1"/>
      <c r="P1752" s="1"/>
      <c r="Q1752" s="1"/>
      <c r="R1752" s="3899"/>
      <c r="T1752" s="1"/>
      <c r="U1752" s="3529"/>
      <c r="V1752" s="3531"/>
      <c r="W1752" s="3899"/>
      <c r="Y1752" s="1"/>
      <c r="Z1752" s="3529"/>
      <c r="AA1752" s="3531"/>
      <c r="AB1752" s="3899"/>
      <c r="AC1752" s="3890"/>
      <c r="AD1752" s="3890"/>
      <c r="AE1752" s="3890"/>
      <c r="AF1752" s="3890"/>
      <c r="AG1752" s="1"/>
      <c r="AH1752" s="1"/>
      <c r="AI1752" s="1"/>
      <c r="AJ1752" s="1"/>
    </row>
    <row r="1753" spans="1:36" s="3" customFormat="1">
      <c r="A1753" s="1"/>
      <c r="B1753" s="1"/>
      <c r="E1753" s="3527"/>
      <c r="F1753" s="1"/>
      <c r="G1753" s="1"/>
      <c r="H1753" s="1"/>
      <c r="I1753" s="1"/>
      <c r="J1753" s="1"/>
      <c r="K1753" s="1"/>
      <c r="L1753" s="3899"/>
      <c r="M1753" s="1"/>
      <c r="N1753" s="1"/>
      <c r="O1753" s="1"/>
      <c r="P1753" s="1"/>
      <c r="Q1753" s="1"/>
      <c r="R1753" s="3899"/>
      <c r="T1753" s="1"/>
      <c r="U1753" s="3529"/>
      <c r="V1753" s="3531"/>
      <c r="W1753" s="3899"/>
      <c r="Y1753" s="1"/>
      <c r="Z1753" s="3529"/>
      <c r="AA1753" s="3531"/>
      <c r="AB1753" s="3899"/>
      <c r="AC1753" s="3890"/>
      <c r="AD1753" s="3890"/>
      <c r="AE1753" s="3890"/>
      <c r="AF1753" s="3890"/>
      <c r="AG1753" s="1"/>
      <c r="AH1753" s="1"/>
      <c r="AI1753" s="1"/>
      <c r="AJ1753" s="1"/>
    </row>
    <row r="1754" spans="1:36" s="3" customFormat="1">
      <c r="A1754" s="1"/>
      <c r="B1754" s="1"/>
      <c r="E1754" s="3527"/>
      <c r="F1754" s="1"/>
      <c r="G1754" s="1"/>
      <c r="H1754" s="1"/>
      <c r="I1754" s="1"/>
      <c r="J1754" s="1"/>
      <c r="K1754" s="1"/>
      <c r="L1754" s="3899"/>
      <c r="M1754" s="1"/>
      <c r="N1754" s="1"/>
      <c r="O1754" s="1"/>
      <c r="P1754" s="1"/>
      <c r="Q1754" s="1"/>
      <c r="R1754" s="3899"/>
      <c r="T1754" s="1"/>
      <c r="U1754" s="3529"/>
      <c r="V1754" s="3531"/>
      <c r="W1754" s="3899"/>
      <c r="Y1754" s="1"/>
      <c r="Z1754" s="3529"/>
      <c r="AA1754" s="3531"/>
      <c r="AB1754" s="3899"/>
      <c r="AC1754" s="3890"/>
      <c r="AD1754" s="3890"/>
      <c r="AE1754" s="3890"/>
      <c r="AF1754" s="3890"/>
      <c r="AG1754" s="1"/>
      <c r="AH1754" s="1"/>
      <c r="AI1754" s="1"/>
      <c r="AJ1754" s="1"/>
    </row>
    <row r="1755" spans="1:36" s="3" customFormat="1">
      <c r="A1755" s="1"/>
      <c r="B1755" s="1"/>
      <c r="E1755" s="3527"/>
      <c r="F1755" s="1"/>
      <c r="G1755" s="1"/>
      <c r="H1755" s="1"/>
      <c r="I1755" s="1"/>
      <c r="J1755" s="1"/>
      <c r="K1755" s="1"/>
      <c r="L1755" s="3899"/>
      <c r="M1755" s="1"/>
      <c r="N1755" s="1"/>
      <c r="O1755" s="1"/>
      <c r="P1755" s="1"/>
      <c r="Q1755" s="1"/>
      <c r="R1755" s="3899"/>
      <c r="T1755" s="1"/>
      <c r="U1755" s="3529"/>
      <c r="V1755" s="3531"/>
      <c r="W1755" s="3899"/>
      <c r="Y1755" s="1"/>
      <c r="Z1755" s="3529"/>
      <c r="AA1755" s="3531"/>
      <c r="AB1755" s="3899"/>
      <c r="AC1755" s="3890"/>
      <c r="AD1755" s="3890"/>
      <c r="AE1755" s="3890"/>
      <c r="AF1755" s="3890"/>
      <c r="AG1755" s="1"/>
      <c r="AH1755" s="1"/>
      <c r="AI1755" s="1"/>
      <c r="AJ1755" s="1"/>
    </row>
    <row r="1756" spans="1:36" s="3" customFormat="1">
      <c r="A1756" s="1"/>
      <c r="B1756" s="1"/>
      <c r="E1756" s="3527"/>
      <c r="F1756" s="1"/>
      <c r="G1756" s="1"/>
      <c r="H1756" s="1"/>
      <c r="I1756" s="1"/>
      <c r="J1756" s="1"/>
      <c r="K1756" s="1"/>
      <c r="L1756" s="3899"/>
      <c r="M1756" s="1"/>
      <c r="N1756" s="1"/>
      <c r="O1756" s="1"/>
      <c r="P1756" s="1"/>
      <c r="Q1756" s="1"/>
      <c r="R1756" s="3899"/>
      <c r="T1756" s="1"/>
      <c r="U1756" s="3529"/>
      <c r="V1756" s="3531"/>
      <c r="W1756" s="3899"/>
      <c r="Y1756" s="1"/>
      <c r="Z1756" s="3529"/>
      <c r="AA1756" s="3531"/>
      <c r="AB1756" s="3899"/>
      <c r="AC1756" s="3890"/>
      <c r="AD1756" s="3890"/>
      <c r="AE1756" s="3890"/>
      <c r="AF1756" s="3890"/>
      <c r="AG1756" s="1"/>
      <c r="AH1756" s="1"/>
      <c r="AI1756" s="1"/>
      <c r="AJ1756" s="1"/>
    </row>
    <row r="1757" spans="1:36" s="3" customFormat="1">
      <c r="A1757" s="1"/>
      <c r="B1757" s="1"/>
      <c r="E1757" s="3527"/>
      <c r="F1757" s="1"/>
      <c r="G1757" s="1"/>
      <c r="H1757" s="1"/>
      <c r="I1757" s="1"/>
      <c r="J1757" s="1"/>
      <c r="K1757" s="1"/>
      <c r="L1757" s="3899"/>
      <c r="M1757" s="1"/>
      <c r="N1757" s="1"/>
      <c r="O1757" s="1"/>
      <c r="P1757" s="1"/>
      <c r="Q1757" s="1"/>
      <c r="R1757" s="3899"/>
      <c r="T1757" s="1"/>
      <c r="U1757" s="3529"/>
      <c r="V1757" s="3531"/>
      <c r="W1757" s="3899"/>
      <c r="Y1757" s="1"/>
      <c r="Z1757" s="3529"/>
      <c r="AA1757" s="3531"/>
      <c r="AB1757" s="3899"/>
      <c r="AC1757" s="3890"/>
      <c r="AD1757" s="3890"/>
      <c r="AE1757" s="3890"/>
      <c r="AF1757" s="3890"/>
      <c r="AG1757" s="1"/>
      <c r="AH1757" s="1"/>
      <c r="AI1757" s="1"/>
      <c r="AJ1757" s="1"/>
    </row>
    <row r="1758" spans="1:36" s="3" customFormat="1">
      <c r="A1758" s="1"/>
      <c r="B1758" s="1"/>
      <c r="E1758" s="3527"/>
      <c r="F1758" s="1"/>
      <c r="G1758" s="1"/>
      <c r="H1758" s="1"/>
      <c r="I1758" s="1"/>
      <c r="J1758" s="1"/>
      <c r="K1758" s="1"/>
      <c r="L1758" s="3899"/>
      <c r="M1758" s="1"/>
      <c r="N1758" s="1"/>
      <c r="O1758" s="1"/>
      <c r="P1758" s="1"/>
      <c r="Q1758" s="1"/>
      <c r="R1758" s="3899"/>
      <c r="T1758" s="1"/>
      <c r="U1758" s="3529"/>
      <c r="V1758" s="3531"/>
      <c r="W1758" s="3899"/>
      <c r="Y1758" s="1"/>
      <c r="Z1758" s="3529"/>
      <c r="AA1758" s="3531"/>
      <c r="AB1758" s="3899"/>
      <c r="AC1758" s="3890"/>
      <c r="AD1758" s="3890"/>
      <c r="AE1758" s="3890"/>
      <c r="AF1758" s="3890"/>
      <c r="AG1758" s="1"/>
      <c r="AH1758" s="1"/>
      <c r="AI1758" s="1"/>
      <c r="AJ1758" s="1"/>
    </row>
    <row r="1759" spans="1:36" s="3" customFormat="1">
      <c r="A1759" s="1"/>
      <c r="B1759" s="1"/>
      <c r="E1759" s="3527"/>
      <c r="F1759" s="1"/>
      <c r="G1759" s="1"/>
      <c r="H1759" s="1"/>
      <c r="I1759" s="1"/>
      <c r="J1759" s="1"/>
      <c r="K1759" s="1"/>
      <c r="L1759" s="3899"/>
      <c r="M1759" s="1"/>
      <c r="N1759" s="1"/>
      <c r="O1759" s="1"/>
      <c r="P1759" s="1"/>
      <c r="Q1759" s="1"/>
      <c r="R1759" s="3899"/>
      <c r="T1759" s="1"/>
      <c r="U1759" s="3529"/>
      <c r="V1759" s="3531"/>
      <c r="W1759" s="3899"/>
      <c r="Y1759" s="1"/>
      <c r="Z1759" s="3529"/>
      <c r="AA1759" s="3531"/>
      <c r="AB1759" s="3899"/>
      <c r="AC1759" s="3890"/>
      <c r="AD1759" s="3890"/>
      <c r="AE1759" s="3890"/>
      <c r="AF1759" s="3890"/>
      <c r="AG1759" s="1"/>
      <c r="AH1759" s="1"/>
      <c r="AI1759" s="1"/>
      <c r="AJ1759" s="1"/>
    </row>
    <row r="1760" spans="1:36" s="3" customFormat="1">
      <c r="A1760" s="1"/>
      <c r="B1760" s="1"/>
      <c r="E1760" s="3527"/>
      <c r="F1760" s="1"/>
      <c r="G1760" s="1"/>
      <c r="H1760" s="1"/>
      <c r="I1760" s="1"/>
      <c r="J1760" s="1"/>
      <c r="K1760" s="1"/>
      <c r="L1760" s="3899"/>
      <c r="M1760" s="1"/>
      <c r="N1760" s="1"/>
      <c r="O1760" s="1"/>
      <c r="P1760" s="1"/>
      <c r="Q1760" s="1"/>
      <c r="R1760" s="3899"/>
      <c r="T1760" s="1"/>
      <c r="U1760" s="3529"/>
      <c r="V1760" s="3531"/>
      <c r="W1760" s="3899"/>
      <c r="Y1760" s="1"/>
      <c r="Z1760" s="3529"/>
      <c r="AA1760" s="3531"/>
      <c r="AB1760" s="3899"/>
      <c r="AC1760" s="3890"/>
      <c r="AD1760" s="3890"/>
      <c r="AE1760" s="3890"/>
      <c r="AF1760" s="3890"/>
      <c r="AG1760" s="1"/>
      <c r="AH1760" s="1"/>
      <c r="AI1760" s="1"/>
      <c r="AJ1760" s="1"/>
    </row>
    <row r="1761" spans="1:36" s="3" customFormat="1">
      <c r="A1761" s="1"/>
      <c r="B1761" s="1"/>
      <c r="E1761" s="3527"/>
      <c r="F1761" s="1"/>
      <c r="G1761" s="1"/>
      <c r="H1761" s="1"/>
      <c r="I1761" s="1"/>
      <c r="J1761" s="1"/>
      <c r="K1761" s="1"/>
      <c r="L1761" s="3899"/>
      <c r="M1761" s="1"/>
      <c r="N1761" s="1"/>
      <c r="O1761" s="1"/>
      <c r="P1761" s="1"/>
      <c r="Q1761" s="1"/>
      <c r="R1761" s="3899"/>
      <c r="T1761" s="1"/>
      <c r="U1761" s="3529"/>
      <c r="V1761" s="3531"/>
      <c r="W1761" s="3899"/>
      <c r="Y1761" s="1"/>
      <c r="Z1761" s="3529"/>
      <c r="AA1761" s="3531"/>
      <c r="AB1761" s="3899"/>
      <c r="AC1761" s="3890"/>
      <c r="AD1761" s="3890"/>
      <c r="AE1761" s="3890"/>
      <c r="AF1761" s="3890"/>
      <c r="AG1761" s="1"/>
      <c r="AH1761" s="1"/>
      <c r="AI1761" s="1"/>
      <c r="AJ1761" s="1"/>
    </row>
    <row r="1762" spans="1:36" s="3" customFormat="1">
      <c r="A1762" s="1"/>
      <c r="B1762" s="1"/>
      <c r="E1762" s="3527"/>
      <c r="F1762" s="1"/>
      <c r="G1762" s="1"/>
      <c r="H1762" s="1"/>
      <c r="I1762" s="1"/>
      <c r="J1762" s="1"/>
      <c r="K1762" s="1"/>
      <c r="L1762" s="3899"/>
      <c r="M1762" s="1"/>
      <c r="N1762" s="1"/>
      <c r="O1762" s="1"/>
      <c r="P1762" s="1"/>
      <c r="Q1762" s="1"/>
      <c r="R1762" s="3899"/>
      <c r="T1762" s="1"/>
      <c r="U1762" s="3529"/>
      <c r="V1762" s="3531"/>
      <c r="W1762" s="3899"/>
      <c r="Y1762" s="1"/>
      <c r="Z1762" s="3529"/>
      <c r="AA1762" s="3531"/>
      <c r="AB1762" s="3899"/>
      <c r="AC1762" s="3890"/>
      <c r="AD1762" s="3890"/>
      <c r="AE1762" s="3890"/>
      <c r="AF1762" s="3890"/>
      <c r="AG1762" s="1"/>
      <c r="AH1762" s="1"/>
      <c r="AI1762" s="1"/>
      <c r="AJ1762" s="1"/>
    </row>
    <row r="1763" spans="1:36" s="3" customFormat="1">
      <c r="A1763" s="1"/>
      <c r="B1763" s="1"/>
      <c r="E1763" s="3527"/>
      <c r="F1763" s="1"/>
      <c r="G1763" s="1"/>
      <c r="H1763" s="1"/>
      <c r="I1763" s="1"/>
      <c r="J1763" s="1"/>
      <c r="K1763" s="1"/>
      <c r="L1763" s="3899"/>
      <c r="M1763" s="1"/>
      <c r="N1763" s="1"/>
      <c r="O1763" s="1"/>
      <c r="P1763" s="1"/>
      <c r="Q1763" s="1"/>
      <c r="R1763" s="3899"/>
      <c r="T1763" s="1"/>
      <c r="U1763" s="3529"/>
      <c r="V1763" s="3531"/>
      <c r="W1763" s="3899"/>
      <c r="Y1763" s="1"/>
      <c r="Z1763" s="3529"/>
      <c r="AA1763" s="3531"/>
      <c r="AB1763" s="3899"/>
      <c r="AC1763" s="3890"/>
      <c r="AD1763" s="3890"/>
      <c r="AE1763" s="3890"/>
      <c r="AF1763" s="3890"/>
      <c r="AG1763" s="1"/>
      <c r="AH1763" s="1"/>
      <c r="AI1763" s="1"/>
      <c r="AJ1763" s="1"/>
    </row>
    <row r="1764" spans="1:36" s="3" customFormat="1">
      <c r="A1764" s="1"/>
      <c r="B1764" s="1"/>
      <c r="E1764" s="3527"/>
      <c r="F1764" s="1"/>
      <c r="G1764" s="1"/>
      <c r="H1764" s="1"/>
      <c r="I1764" s="1"/>
      <c r="J1764" s="1"/>
      <c r="K1764" s="1"/>
      <c r="L1764" s="3899"/>
      <c r="M1764" s="1"/>
      <c r="N1764" s="1"/>
      <c r="O1764" s="1"/>
      <c r="P1764" s="1"/>
      <c r="Q1764" s="1"/>
      <c r="R1764" s="3899"/>
      <c r="T1764" s="1"/>
      <c r="U1764" s="3529"/>
      <c r="V1764" s="3531"/>
      <c r="W1764" s="3899"/>
      <c r="Y1764" s="1"/>
      <c r="Z1764" s="3529"/>
      <c r="AA1764" s="3531"/>
      <c r="AB1764" s="3899"/>
      <c r="AC1764" s="3890"/>
      <c r="AD1764" s="3890"/>
      <c r="AE1764" s="3890"/>
      <c r="AF1764" s="3890"/>
      <c r="AG1764" s="1"/>
      <c r="AH1764" s="1"/>
      <c r="AI1764" s="1"/>
      <c r="AJ1764" s="1"/>
    </row>
    <row r="1765" spans="1:36" s="3" customFormat="1">
      <c r="A1765" s="1"/>
      <c r="B1765" s="1"/>
      <c r="E1765" s="3527"/>
      <c r="F1765" s="1"/>
      <c r="G1765" s="1"/>
      <c r="H1765" s="1"/>
      <c r="I1765" s="1"/>
      <c r="J1765" s="1"/>
      <c r="K1765" s="1"/>
      <c r="L1765" s="3899"/>
      <c r="M1765" s="1"/>
      <c r="N1765" s="1"/>
      <c r="O1765" s="1"/>
      <c r="P1765" s="1"/>
      <c r="Q1765" s="1"/>
      <c r="R1765" s="3899"/>
      <c r="T1765" s="1"/>
      <c r="U1765" s="3529"/>
      <c r="V1765" s="3531"/>
      <c r="W1765" s="3899"/>
      <c r="Y1765" s="1"/>
      <c r="Z1765" s="3529"/>
      <c r="AA1765" s="3531"/>
      <c r="AB1765" s="3899"/>
      <c r="AC1765" s="3890"/>
      <c r="AD1765" s="3890"/>
      <c r="AE1765" s="3890"/>
      <c r="AF1765" s="3890"/>
      <c r="AG1765" s="1"/>
      <c r="AH1765" s="1"/>
      <c r="AI1765" s="1"/>
      <c r="AJ1765" s="1"/>
    </row>
    <row r="1766" spans="1:36" s="3" customFormat="1">
      <c r="A1766" s="1"/>
      <c r="B1766" s="1"/>
      <c r="E1766" s="3527"/>
      <c r="F1766" s="1"/>
      <c r="G1766" s="1"/>
      <c r="H1766" s="1"/>
      <c r="I1766" s="1"/>
      <c r="J1766" s="1"/>
      <c r="K1766" s="1"/>
      <c r="L1766" s="3899"/>
      <c r="M1766" s="1"/>
      <c r="N1766" s="1"/>
      <c r="O1766" s="1"/>
      <c r="P1766" s="1"/>
      <c r="Q1766" s="1"/>
      <c r="R1766" s="3899"/>
      <c r="T1766" s="1"/>
      <c r="U1766" s="3529"/>
      <c r="V1766" s="3531"/>
      <c r="W1766" s="3899"/>
      <c r="Y1766" s="1"/>
      <c r="Z1766" s="3529"/>
      <c r="AA1766" s="3531"/>
      <c r="AB1766" s="3899"/>
      <c r="AC1766" s="3890"/>
      <c r="AD1766" s="3890"/>
      <c r="AE1766" s="3890"/>
      <c r="AF1766" s="3890"/>
      <c r="AG1766" s="1"/>
      <c r="AH1766" s="1"/>
      <c r="AI1766" s="1"/>
      <c r="AJ1766" s="1"/>
    </row>
    <row r="1767" spans="1:36" s="3" customFormat="1">
      <c r="A1767" s="1"/>
      <c r="B1767" s="1"/>
      <c r="E1767" s="3527"/>
      <c r="F1767" s="1"/>
      <c r="G1767" s="1"/>
      <c r="H1767" s="1"/>
      <c r="I1767" s="1"/>
      <c r="J1767" s="1"/>
      <c r="K1767" s="1"/>
      <c r="L1767" s="3899"/>
      <c r="M1767" s="1"/>
      <c r="N1767" s="1"/>
      <c r="O1767" s="1"/>
      <c r="P1767" s="1"/>
      <c r="Q1767" s="1"/>
      <c r="R1767" s="3899"/>
      <c r="T1767" s="1"/>
      <c r="U1767" s="3529"/>
      <c r="V1767" s="3531"/>
      <c r="W1767" s="3899"/>
      <c r="Y1767" s="1"/>
      <c r="Z1767" s="3529"/>
      <c r="AA1767" s="3531"/>
      <c r="AB1767" s="3899"/>
      <c r="AC1767" s="3890"/>
      <c r="AD1767" s="3890"/>
      <c r="AE1767" s="3890"/>
      <c r="AF1767" s="3890"/>
      <c r="AG1767" s="1"/>
      <c r="AH1767" s="1"/>
      <c r="AI1767" s="1"/>
      <c r="AJ1767" s="1"/>
    </row>
    <row r="1768" spans="1:36" s="3" customFormat="1">
      <c r="A1768" s="1"/>
      <c r="B1768" s="1"/>
      <c r="E1768" s="3527"/>
      <c r="F1768" s="1"/>
      <c r="G1768" s="1"/>
      <c r="H1768" s="1"/>
      <c r="I1768" s="1"/>
      <c r="J1768" s="1"/>
      <c r="K1768" s="1"/>
      <c r="L1768" s="3899"/>
      <c r="M1768" s="1"/>
      <c r="N1768" s="1"/>
      <c r="O1768" s="1"/>
      <c r="P1768" s="1"/>
      <c r="Q1768" s="1"/>
      <c r="R1768" s="3899"/>
      <c r="T1768" s="1"/>
      <c r="U1768" s="3529"/>
      <c r="V1768" s="3531"/>
      <c r="W1768" s="3899"/>
      <c r="Y1768" s="1"/>
      <c r="Z1768" s="3529"/>
      <c r="AA1768" s="3531"/>
      <c r="AB1768" s="3899"/>
      <c r="AC1768" s="3890"/>
      <c r="AD1768" s="3890"/>
      <c r="AE1768" s="3890"/>
      <c r="AF1768" s="3890"/>
      <c r="AG1768" s="1"/>
      <c r="AH1768" s="1"/>
      <c r="AI1768" s="1"/>
      <c r="AJ1768" s="1"/>
    </row>
    <row r="1769" spans="1:36" s="3" customFormat="1">
      <c r="A1769" s="1"/>
      <c r="B1769" s="1"/>
      <c r="E1769" s="3527"/>
      <c r="F1769" s="1"/>
      <c r="G1769" s="1"/>
      <c r="H1769" s="1"/>
      <c r="I1769" s="1"/>
      <c r="J1769" s="1"/>
      <c r="K1769" s="1"/>
      <c r="L1769" s="3899"/>
      <c r="M1769" s="1"/>
      <c r="N1769" s="1"/>
      <c r="O1769" s="1"/>
      <c r="P1769" s="1"/>
      <c r="Q1769" s="1"/>
      <c r="R1769" s="3899"/>
      <c r="T1769" s="1"/>
      <c r="U1769" s="3529"/>
      <c r="V1769" s="3531"/>
      <c r="W1769" s="3899"/>
      <c r="Y1769" s="1"/>
      <c r="Z1769" s="3529"/>
      <c r="AA1769" s="3531"/>
      <c r="AB1769" s="3899"/>
      <c r="AC1769" s="3890"/>
      <c r="AD1769" s="3890"/>
      <c r="AE1769" s="3890"/>
      <c r="AF1769" s="3890"/>
      <c r="AG1769" s="1"/>
      <c r="AH1769" s="1"/>
      <c r="AI1769" s="1"/>
      <c r="AJ1769" s="1"/>
    </row>
    <row r="1770" spans="1:36" s="3" customFormat="1">
      <c r="A1770" s="1"/>
      <c r="B1770" s="1"/>
      <c r="E1770" s="3527"/>
      <c r="F1770" s="1"/>
      <c r="G1770" s="1"/>
      <c r="H1770" s="1"/>
      <c r="I1770" s="1"/>
      <c r="J1770" s="1"/>
      <c r="K1770" s="1"/>
      <c r="L1770" s="3899"/>
      <c r="M1770" s="1"/>
      <c r="N1770" s="1"/>
      <c r="O1770" s="1"/>
      <c r="P1770" s="1"/>
      <c r="Q1770" s="1"/>
      <c r="R1770" s="3899"/>
      <c r="T1770" s="1"/>
      <c r="U1770" s="3529"/>
      <c r="V1770" s="3531"/>
      <c r="W1770" s="3899"/>
      <c r="Y1770" s="1"/>
      <c r="Z1770" s="3529"/>
      <c r="AA1770" s="3531"/>
      <c r="AB1770" s="3899"/>
      <c r="AC1770" s="3890"/>
      <c r="AD1770" s="3890"/>
      <c r="AE1770" s="3890"/>
      <c r="AF1770" s="3890"/>
      <c r="AG1770" s="1"/>
      <c r="AH1770" s="1"/>
      <c r="AI1770" s="1"/>
      <c r="AJ1770" s="1"/>
    </row>
    <row r="1771" spans="1:36" s="3" customFormat="1">
      <c r="A1771" s="1"/>
      <c r="B1771" s="1"/>
      <c r="E1771" s="3527"/>
      <c r="F1771" s="1"/>
      <c r="G1771" s="1"/>
      <c r="H1771" s="1"/>
      <c r="I1771" s="1"/>
      <c r="J1771" s="1"/>
      <c r="K1771" s="1"/>
      <c r="L1771" s="3899"/>
      <c r="M1771" s="1"/>
      <c r="N1771" s="1"/>
      <c r="O1771" s="1"/>
      <c r="P1771" s="1"/>
      <c r="Q1771" s="1"/>
      <c r="R1771" s="3899"/>
      <c r="T1771" s="1"/>
      <c r="U1771" s="3529"/>
      <c r="V1771" s="3531"/>
      <c r="W1771" s="3899"/>
      <c r="Y1771" s="1"/>
      <c r="Z1771" s="3529"/>
      <c r="AA1771" s="3531"/>
      <c r="AB1771" s="3899"/>
      <c r="AC1771" s="3890"/>
      <c r="AD1771" s="3890"/>
      <c r="AE1771" s="3890"/>
      <c r="AF1771" s="3890"/>
      <c r="AG1771" s="1"/>
      <c r="AH1771" s="1"/>
      <c r="AI1771" s="1"/>
      <c r="AJ1771" s="1"/>
    </row>
    <row r="1772" spans="1:36" s="3" customFormat="1">
      <c r="A1772" s="1"/>
      <c r="B1772" s="1"/>
      <c r="E1772" s="3527"/>
      <c r="F1772" s="1"/>
      <c r="G1772" s="1"/>
      <c r="H1772" s="1"/>
      <c r="I1772" s="1"/>
      <c r="J1772" s="1"/>
      <c r="K1772" s="1"/>
      <c r="L1772" s="3899"/>
      <c r="M1772" s="1"/>
      <c r="N1772" s="1"/>
      <c r="O1772" s="1"/>
      <c r="P1772" s="1"/>
      <c r="Q1772" s="1"/>
      <c r="R1772" s="3899"/>
      <c r="T1772" s="1"/>
      <c r="U1772" s="3529"/>
      <c r="V1772" s="3531"/>
      <c r="W1772" s="3899"/>
      <c r="Y1772" s="1"/>
      <c r="Z1772" s="3529"/>
      <c r="AA1772" s="3531"/>
      <c r="AB1772" s="3899"/>
      <c r="AC1772" s="3890"/>
      <c r="AD1772" s="3890"/>
      <c r="AE1772" s="3890"/>
      <c r="AF1772" s="3890"/>
      <c r="AG1772" s="1"/>
      <c r="AH1772" s="1"/>
      <c r="AI1772" s="1"/>
      <c r="AJ1772" s="1"/>
    </row>
    <row r="1773" spans="1:36" s="3" customFormat="1">
      <c r="A1773" s="1"/>
      <c r="B1773" s="1"/>
      <c r="E1773" s="3527"/>
      <c r="F1773" s="1"/>
      <c r="G1773" s="1"/>
      <c r="H1773" s="1"/>
      <c r="I1773" s="1"/>
      <c r="J1773" s="1"/>
      <c r="K1773" s="1"/>
      <c r="L1773" s="3899"/>
      <c r="M1773" s="1"/>
      <c r="N1773" s="1"/>
      <c r="O1773" s="1"/>
      <c r="P1773" s="1"/>
      <c r="Q1773" s="1"/>
      <c r="R1773" s="3899"/>
      <c r="T1773" s="1"/>
      <c r="U1773" s="3529"/>
      <c r="V1773" s="3531"/>
      <c r="W1773" s="3899"/>
      <c r="Y1773" s="1"/>
      <c r="Z1773" s="3529"/>
      <c r="AA1773" s="3531"/>
      <c r="AB1773" s="3899"/>
      <c r="AC1773" s="3890"/>
      <c r="AD1773" s="3890"/>
      <c r="AE1773" s="3890"/>
      <c r="AF1773" s="3890"/>
      <c r="AG1773" s="1"/>
      <c r="AH1773" s="1"/>
      <c r="AI1773" s="1"/>
      <c r="AJ1773" s="1"/>
    </row>
    <row r="1774" spans="1:36" s="3" customFormat="1">
      <c r="A1774" s="1"/>
      <c r="B1774" s="1"/>
      <c r="E1774" s="3527"/>
      <c r="F1774" s="1"/>
      <c r="G1774" s="1"/>
      <c r="H1774" s="1"/>
      <c r="I1774" s="1"/>
      <c r="J1774" s="1"/>
      <c r="K1774" s="1"/>
      <c r="L1774" s="3899"/>
      <c r="M1774" s="1"/>
      <c r="N1774" s="1"/>
      <c r="O1774" s="1"/>
      <c r="P1774" s="1"/>
      <c r="Q1774" s="1"/>
      <c r="R1774" s="3899"/>
      <c r="T1774" s="1"/>
      <c r="U1774" s="3529"/>
      <c r="V1774" s="3531"/>
      <c r="W1774" s="3899"/>
      <c r="Y1774" s="1"/>
      <c r="Z1774" s="3529"/>
      <c r="AA1774" s="3531"/>
      <c r="AB1774" s="3899"/>
      <c r="AC1774" s="3890"/>
      <c r="AD1774" s="3890"/>
      <c r="AE1774" s="3890"/>
      <c r="AF1774" s="3890"/>
      <c r="AG1774" s="1"/>
      <c r="AH1774" s="1"/>
      <c r="AI1774" s="1"/>
      <c r="AJ1774" s="1"/>
    </row>
    <row r="1775" spans="1:36" s="3" customFormat="1">
      <c r="A1775" s="1"/>
      <c r="B1775" s="1"/>
      <c r="E1775" s="3527"/>
      <c r="F1775" s="1"/>
      <c r="G1775" s="1"/>
      <c r="H1775" s="1"/>
      <c r="I1775" s="1"/>
      <c r="J1775" s="1"/>
      <c r="K1775" s="1"/>
      <c r="L1775" s="3899"/>
      <c r="M1775" s="1"/>
      <c r="N1775" s="1"/>
      <c r="O1775" s="1"/>
      <c r="P1775" s="1"/>
      <c r="Q1775" s="1"/>
      <c r="R1775" s="3899"/>
      <c r="T1775" s="1"/>
      <c r="U1775" s="3529"/>
      <c r="V1775" s="3531"/>
      <c r="W1775" s="3899"/>
      <c r="Y1775" s="1"/>
      <c r="Z1775" s="3529"/>
      <c r="AA1775" s="3531"/>
      <c r="AB1775" s="3899"/>
      <c r="AC1775" s="3890"/>
      <c r="AD1775" s="3890"/>
      <c r="AE1775" s="3890"/>
      <c r="AF1775" s="3890"/>
      <c r="AG1775" s="1"/>
      <c r="AH1775" s="1"/>
      <c r="AI1775" s="1"/>
      <c r="AJ1775" s="1"/>
    </row>
    <row r="1776" spans="1:36" s="3" customFormat="1">
      <c r="A1776" s="1"/>
      <c r="B1776" s="1"/>
      <c r="E1776" s="3527"/>
      <c r="F1776" s="1"/>
      <c r="G1776" s="1"/>
      <c r="H1776" s="1"/>
      <c r="I1776" s="1"/>
      <c r="J1776" s="1"/>
      <c r="K1776" s="1"/>
      <c r="L1776" s="3899"/>
      <c r="M1776" s="1"/>
      <c r="N1776" s="1"/>
      <c r="O1776" s="1"/>
      <c r="P1776" s="1"/>
      <c r="Q1776" s="1"/>
      <c r="R1776" s="3899"/>
      <c r="T1776" s="1"/>
      <c r="U1776" s="3529"/>
      <c r="V1776" s="3531"/>
      <c r="W1776" s="3899"/>
      <c r="Y1776" s="1"/>
      <c r="Z1776" s="3529"/>
      <c r="AA1776" s="3531"/>
      <c r="AB1776" s="3899"/>
      <c r="AC1776" s="3890"/>
      <c r="AD1776" s="3890"/>
      <c r="AE1776" s="3890"/>
      <c r="AF1776" s="3890"/>
      <c r="AG1776" s="1"/>
      <c r="AH1776" s="1"/>
      <c r="AI1776" s="1"/>
      <c r="AJ1776" s="1"/>
    </row>
    <row r="1777" spans="1:36" s="3" customFormat="1">
      <c r="A1777" s="1"/>
      <c r="B1777" s="1"/>
      <c r="E1777" s="3527"/>
      <c r="F1777" s="1"/>
      <c r="G1777" s="1"/>
      <c r="H1777" s="1"/>
      <c r="I1777" s="1"/>
      <c r="J1777" s="1"/>
      <c r="K1777" s="1"/>
      <c r="L1777" s="3899"/>
      <c r="M1777" s="1"/>
      <c r="N1777" s="1"/>
      <c r="O1777" s="1"/>
      <c r="P1777" s="1"/>
      <c r="Q1777" s="1"/>
      <c r="R1777" s="3899"/>
      <c r="T1777" s="1"/>
      <c r="U1777" s="3529"/>
      <c r="V1777" s="3531"/>
      <c r="W1777" s="3899"/>
      <c r="Y1777" s="1"/>
      <c r="Z1777" s="3529"/>
      <c r="AA1777" s="3531"/>
      <c r="AB1777" s="3899"/>
      <c r="AC1777" s="3890"/>
      <c r="AD1777" s="3890"/>
      <c r="AE1777" s="3890"/>
      <c r="AF1777" s="3890"/>
      <c r="AG1777" s="1"/>
      <c r="AH1777" s="1"/>
      <c r="AI1777" s="1"/>
      <c r="AJ1777" s="1"/>
    </row>
    <row r="1778" spans="1:36" s="3" customFormat="1">
      <c r="A1778" s="1"/>
      <c r="B1778" s="1"/>
      <c r="E1778" s="3527"/>
      <c r="F1778" s="1"/>
      <c r="G1778" s="1"/>
      <c r="H1778" s="1"/>
      <c r="I1778" s="1"/>
      <c r="J1778" s="1"/>
      <c r="K1778" s="1"/>
      <c r="L1778" s="3899"/>
      <c r="M1778" s="1"/>
      <c r="N1778" s="1"/>
      <c r="O1778" s="1"/>
      <c r="P1778" s="1"/>
      <c r="Q1778" s="1"/>
      <c r="R1778" s="3899"/>
      <c r="T1778" s="1"/>
      <c r="U1778" s="3529"/>
      <c r="V1778" s="3531"/>
      <c r="W1778" s="3899"/>
      <c r="Y1778" s="1"/>
      <c r="Z1778" s="3529"/>
      <c r="AA1778" s="3531"/>
      <c r="AB1778" s="3899"/>
      <c r="AC1778" s="3890"/>
      <c r="AD1778" s="3890"/>
      <c r="AE1778" s="3890"/>
      <c r="AF1778" s="3890"/>
      <c r="AG1778" s="1"/>
      <c r="AH1778" s="1"/>
      <c r="AI1778" s="1"/>
      <c r="AJ1778" s="1"/>
    </row>
    <row r="1779" spans="1:36" s="3" customFormat="1">
      <c r="A1779" s="1"/>
      <c r="B1779" s="1"/>
      <c r="E1779" s="3527"/>
      <c r="F1779" s="1"/>
      <c r="G1779" s="1"/>
      <c r="H1779" s="1"/>
      <c r="I1779" s="1"/>
      <c r="J1779" s="1"/>
      <c r="K1779" s="1"/>
      <c r="L1779" s="3899"/>
      <c r="M1779" s="1"/>
      <c r="N1779" s="1"/>
      <c r="O1779" s="1"/>
      <c r="P1779" s="1"/>
      <c r="Q1779" s="1"/>
      <c r="R1779" s="3899"/>
      <c r="T1779" s="1"/>
      <c r="U1779" s="3529"/>
      <c r="V1779" s="3531"/>
      <c r="W1779" s="3899"/>
      <c r="Y1779" s="1"/>
      <c r="Z1779" s="3529"/>
      <c r="AA1779" s="3531"/>
      <c r="AB1779" s="3899"/>
      <c r="AC1779" s="3890"/>
      <c r="AD1779" s="3890"/>
      <c r="AE1779" s="3890"/>
      <c r="AF1779" s="3890"/>
      <c r="AG1779" s="1"/>
      <c r="AH1779" s="1"/>
      <c r="AI1779" s="1"/>
      <c r="AJ1779" s="1"/>
    </row>
    <row r="1780" spans="1:36" s="3" customFormat="1">
      <c r="A1780" s="1"/>
      <c r="B1780" s="1"/>
      <c r="E1780" s="3527"/>
      <c r="F1780" s="1"/>
      <c r="G1780" s="1"/>
      <c r="H1780" s="1"/>
      <c r="I1780" s="1"/>
      <c r="J1780" s="1"/>
      <c r="K1780" s="1"/>
      <c r="L1780" s="3899"/>
      <c r="M1780" s="1"/>
      <c r="N1780" s="1"/>
      <c r="O1780" s="1"/>
      <c r="P1780" s="1"/>
      <c r="Q1780" s="1"/>
      <c r="R1780" s="3899"/>
      <c r="T1780" s="1"/>
      <c r="U1780" s="3529"/>
      <c r="V1780" s="3531"/>
      <c r="W1780" s="3899"/>
      <c r="Y1780" s="1"/>
      <c r="Z1780" s="3529"/>
      <c r="AA1780" s="3531"/>
      <c r="AB1780" s="3899"/>
      <c r="AC1780" s="3890"/>
      <c r="AD1780" s="3890"/>
      <c r="AE1780" s="3890"/>
      <c r="AF1780" s="3890"/>
      <c r="AG1780" s="1"/>
      <c r="AH1780" s="1"/>
      <c r="AI1780" s="1"/>
      <c r="AJ1780" s="1"/>
    </row>
    <row r="1781" spans="1:36" s="3" customFormat="1">
      <c r="A1781" s="1"/>
      <c r="B1781" s="1"/>
      <c r="E1781" s="3527"/>
      <c r="F1781" s="1"/>
      <c r="G1781" s="1"/>
      <c r="H1781" s="1"/>
      <c r="I1781" s="1"/>
      <c r="J1781" s="1"/>
      <c r="K1781" s="1"/>
      <c r="L1781" s="3899"/>
      <c r="M1781" s="1"/>
      <c r="N1781" s="1"/>
      <c r="O1781" s="1"/>
      <c r="P1781" s="1"/>
      <c r="Q1781" s="1"/>
      <c r="R1781" s="3899"/>
      <c r="T1781" s="1"/>
      <c r="U1781" s="3529"/>
      <c r="V1781" s="3531"/>
      <c r="W1781" s="3899"/>
      <c r="Y1781" s="1"/>
      <c r="Z1781" s="3529"/>
      <c r="AA1781" s="3531"/>
      <c r="AB1781" s="3899"/>
      <c r="AC1781" s="3890"/>
      <c r="AD1781" s="3890"/>
      <c r="AE1781" s="3890"/>
      <c r="AF1781" s="3890"/>
      <c r="AG1781" s="1"/>
      <c r="AH1781" s="1"/>
      <c r="AI1781" s="1"/>
      <c r="AJ1781" s="1"/>
    </row>
    <row r="1782" spans="1:36" s="3" customFormat="1">
      <c r="A1782" s="1"/>
      <c r="B1782" s="1"/>
      <c r="E1782" s="3527"/>
      <c r="F1782" s="1"/>
      <c r="G1782" s="1"/>
      <c r="H1782" s="1"/>
      <c r="I1782" s="1"/>
      <c r="J1782" s="1"/>
      <c r="K1782" s="1"/>
      <c r="L1782" s="3899"/>
      <c r="M1782" s="1"/>
      <c r="N1782" s="1"/>
      <c r="O1782" s="1"/>
      <c r="P1782" s="1"/>
      <c r="Q1782" s="1"/>
      <c r="R1782" s="3899"/>
      <c r="T1782" s="1"/>
      <c r="U1782" s="3529"/>
      <c r="V1782" s="3531"/>
      <c r="W1782" s="3899"/>
      <c r="Y1782" s="1"/>
      <c r="Z1782" s="3529"/>
      <c r="AA1782" s="3531"/>
      <c r="AB1782" s="3899"/>
      <c r="AC1782" s="3890"/>
      <c r="AD1782" s="3890"/>
      <c r="AE1782" s="3890"/>
      <c r="AF1782" s="3890"/>
      <c r="AG1782" s="1"/>
      <c r="AH1782" s="1"/>
      <c r="AI1782" s="1"/>
      <c r="AJ1782" s="1"/>
    </row>
    <row r="1783" spans="1:36" s="3" customFormat="1">
      <c r="A1783" s="1"/>
      <c r="B1783" s="1"/>
      <c r="E1783" s="3527"/>
      <c r="F1783" s="1"/>
      <c r="G1783" s="1"/>
      <c r="H1783" s="1"/>
      <c r="I1783" s="1"/>
      <c r="J1783" s="1"/>
      <c r="K1783" s="1"/>
      <c r="L1783" s="3899"/>
      <c r="M1783" s="1"/>
      <c r="N1783" s="1"/>
      <c r="O1783" s="1"/>
      <c r="P1783" s="1"/>
      <c r="Q1783" s="1"/>
      <c r="R1783" s="3899"/>
      <c r="T1783" s="1"/>
      <c r="U1783" s="3529"/>
      <c r="V1783" s="3531"/>
      <c r="W1783" s="3899"/>
      <c r="Y1783" s="1"/>
      <c r="Z1783" s="3529"/>
      <c r="AA1783" s="3531"/>
      <c r="AB1783" s="3899"/>
      <c r="AC1783" s="3890"/>
      <c r="AD1783" s="3890"/>
      <c r="AE1783" s="3890"/>
      <c r="AF1783" s="3890"/>
      <c r="AG1783" s="1"/>
      <c r="AH1783" s="1"/>
      <c r="AI1783" s="1"/>
      <c r="AJ1783" s="1"/>
    </row>
    <row r="1784" spans="1:36" s="3" customFormat="1">
      <c r="A1784" s="1"/>
      <c r="B1784" s="1"/>
      <c r="E1784" s="3527"/>
      <c r="F1784" s="1"/>
      <c r="G1784" s="1"/>
      <c r="H1784" s="1"/>
      <c r="I1784" s="1"/>
      <c r="J1784" s="1"/>
      <c r="K1784" s="1"/>
      <c r="L1784" s="3899"/>
      <c r="M1784" s="1"/>
      <c r="N1784" s="1"/>
      <c r="O1784" s="1"/>
      <c r="P1784" s="1"/>
      <c r="Q1784" s="1"/>
      <c r="R1784" s="3899"/>
      <c r="T1784" s="1"/>
      <c r="U1784" s="3529"/>
      <c r="V1784" s="3531"/>
      <c r="W1784" s="3899"/>
      <c r="Y1784" s="1"/>
      <c r="Z1784" s="3529"/>
      <c r="AA1784" s="3531"/>
      <c r="AB1784" s="3899"/>
      <c r="AC1784" s="3890"/>
      <c r="AD1784" s="3890"/>
      <c r="AE1784" s="3890"/>
      <c r="AF1784" s="3890"/>
      <c r="AG1784" s="1"/>
      <c r="AH1784" s="1"/>
      <c r="AI1784" s="1"/>
      <c r="AJ1784" s="1"/>
    </row>
    <row r="1785" spans="1:36" s="3" customFormat="1">
      <c r="A1785" s="1"/>
      <c r="B1785" s="1"/>
      <c r="E1785" s="3527"/>
      <c r="F1785" s="1"/>
      <c r="G1785" s="1"/>
      <c r="H1785" s="1"/>
      <c r="I1785" s="1"/>
      <c r="J1785" s="1"/>
      <c r="K1785" s="1"/>
      <c r="L1785" s="3899"/>
      <c r="M1785" s="1"/>
      <c r="N1785" s="1"/>
      <c r="O1785" s="1"/>
      <c r="P1785" s="1"/>
      <c r="Q1785" s="1"/>
      <c r="R1785" s="3899"/>
      <c r="T1785" s="1"/>
      <c r="U1785" s="3529"/>
      <c r="V1785" s="3531"/>
      <c r="W1785" s="3899"/>
      <c r="Y1785" s="1"/>
      <c r="Z1785" s="3529"/>
      <c r="AA1785" s="3531"/>
      <c r="AB1785" s="3899"/>
      <c r="AC1785" s="3890"/>
      <c r="AD1785" s="3890"/>
      <c r="AE1785" s="3890"/>
      <c r="AF1785" s="3890"/>
      <c r="AG1785" s="1"/>
      <c r="AH1785" s="1"/>
      <c r="AI1785" s="1"/>
      <c r="AJ1785" s="1"/>
    </row>
    <row r="1786" spans="1:36" s="3" customFormat="1">
      <c r="A1786" s="1"/>
      <c r="B1786" s="1"/>
      <c r="E1786" s="3527"/>
      <c r="F1786" s="1"/>
      <c r="G1786" s="1"/>
      <c r="H1786" s="1"/>
      <c r="I1786" s="1"/>
      <c r="J1786" s="1"/>
      <c r="K1786" s="1"/>
      <c r="L1786" s="3899"/>
      <c r="M1786" s="1"/>
      <c r="N1786" s="1"/>
      <c r="O1786" s="1"/>
      <c r="P1786" s="1"/>
      <c r="Q1786" s="1"/>
      <c r="R1786" s="3899"/>
      <c r="T1786" s="1"/>
      <c r="U1786" s="3529"/>
      <c r="V1786" s="3531"/>
      <c r="W1786" s="3899"/>
      <c r="Y1786" s="1"/>
      <c r="Z1786" s="3529"/>
      <c r="AA1786" s="3531"/>
      <c r="AB1786" s="3899"/>
      <c r="AC1786" s="3890"/>
      <c r="AD1786" s="3890"/>
      <c r="AE1786" s="3890"/>
      <c r="AF1786" s="3890"/>
      <c r="AG1786" s="1"/>
      <c r="AH1786" s="1"/>
      <c r="AI1786" s="1"/>
      <c r="AJ1786" s="1"/>
    </row>
    <row r="1787" spans="1:36" s="3" customFormat="1">
      <c r="A1787" s="1"/>
      <c r="B1787" s="1"/>
      <c r="E1787" s="3527"/>
      <c r="F1787" s="1"/>
      <c r="G1787" s="1"/>
      <c r="H1787" s="1"/>
      <c r="I1787" s="1"/>
      <c r="J1787" s="1"/>
      <c r="K1787" s="1"/>
      <c r="L1787" s="3899"/>
      <c r="M1787" s="1"/>
      <c r="N1787" s="1"/>
      <c r="O1787" s="1"/>
      <c r="P1787" s="1"/>
      <c r="Q1787" s="1"/>
      <c r="R1787" s="3899"/>
      <c r="T1787" s="1"/>
      <c r="U1787" s="3529"/>
      <c r="V1787" s="3531"/>
      <c r="W1787" s="3899"/>
      <c r="Y1787" s="1"/>
      <c r="Z1787" s="3529"/>
      <c r="AA1787" s="3531"/>
      <c r="AB1787" s="3899"/>
      <c r="AC1787" s="3890"/>
      <c r="AD1787" s="3890"/>
      <c r="AE1787" s="3890"/>
      <c r="AF1787" s="3890"/>
      <c r="AG1787" s="1"/>
      <c r="AH1787" s="1"/>
      <c r="AI1787" s="1"/>
      <c r="AJ1787" s="1"/>
    </row>
    <row r="1788" spans="1:36" s="3" customFormat="1">
      <c r="A1788" s="1"/>
      <c r="B1788" s="1"/>
      <c r="E1788" s="3527"/>
      <c r="F1788" s="1"/>
      <c r="G1788" s="1"/>
      <c r="H1788" s="1"/>
      <c r="I1788" s="1"/>
      <c r="J1788" s="1"/>
      <c r="K1788" s="1"/>
      <c r="L1788" s="3899"/>
      <c r="M1788" s="1"/>
      <c r="N1788" s="1"/>
      <c r="O1788" s="1"/>
      <c r="P1788" s="1"/>
      <c r="Q1788" s="1"/>
      <c r="R1788" s="3899"/>
      <c r="T1788" s="1"/>
      <c r="U1788" s="3529"/>
      <c r="V1788" s="3531"/>
      <c r="W1788" s="3899"/>
      <c r="Y1788" s="1"/>
      <c r="Z1788" s="3529"/>
      <c r="AA1788" s="3531"/>
      <c r="AB1788" s="3899"/>
      <c r="AC1788" s="3890"/>
      <c r="AD1788" s="3890"/>
      <c r="AE1788" s="3890"/>
      <c r="AF1788" s="3890"/>
      <c r="AG1788" s="1"/>
      <c r="AH1788" s="1"/>
      <c r="AI1788" s="1"/>
      <c r="AJ1788" s="1"/>
    </row>
    <row r="1789" spans="1:36" s="3" customFormat="1">
      <c r="A1789" s="1"/>
      <c r="B1789" s="1"/>
      <c r="E1789" s="3527"/>
      <c r="F1789" s="1"/>
      <c r="G1789" s="1"/>
      <c r="H1789" s="1"/>
      <c r="I1789" s="1"/>
      <c r="J1789" s="1"/>
      <c r="K1789" s="1"/>
      <c r="L1789" s="3899"/>
      <c r="M1789" s="1"/>
      <c r="N1789" s="1"/>
      <c r="O1789" s="1"/>
      <c r="P1789" s="1"/>
      <c r="Q1789" s="1"/>
      <c r="R1789" s="3899"/>
      <c r="T1789" s="1"/>
      <c r="U1789" s="3529"/>
      <c r="V1789" s="3531"/>
      <c r="W1789" s="3899"/>
      <c r="Y1789" s="1"/>
      <c r="Z1789" s="3529"/>
      <c r="AA1789" s="3531"/>
      <c r="AB1789" s="3899"/>
      <c r="AC1789" s="3890"/>
      <c r="AD1789" s="3890"/>
      <c r="AE1789" s="3890"/>
      <c r="AF1789" s="3890"/>
      <c r="AG1789" s="1"/>
      <c r="AH1789" s="1"/>
      <c r="AI1789" s="1"/>
      <c r="AJ1789" s="1"/>
    </row>
    <row r="1790" spans="1:36" s="3" customFormat="1">
      <c r="A1790" s="1"/>
      <c r="B1790" s="1"/>
      <c r="E1790" s="3527"/>
      <c r="F1790" s="1"/>
      <c r="G1790" s="1"/>
      <c r="H1790" s="1"/>
      <c r="I1790" s="1"/>
      <c r="J1790" s="1"/>
      <c r="K1790" s="1"/>
      <c r="L1790" s="3899"/>
      <c r="M1790" s="1"/>
      <c r="N1790" s="1"/>
      <c r="O1790" s="1"/>
      <c r="P1790" s="1"/>
      <c r="Q1790" s="1"/>
      <c r="R1790" s="3899"/>
      <c r="T1790" s="1"/>
      <c r="U1790" s="3529"/>
      <c r="V1790" s="3531"/>
      <c r="W1790" s="3899"/>
      <c r="Y1790" s="1"/>
      <c r="Z1790" s="3529"/>
      <c r="AA1790" s="3531"/>
      <c r="AB1790" s="3899"/>
      <c r="AC1790" s="3890"/>
      <c r="AD1790" s="3890"/>
      <c r="AE1790" s="3890"/>
      <c r="AF1790" s="3890"/>
      <c r="AG1790" s="1"/>
      <c r="AH1790" s="1"/>
      <c r="AI1790" s="1"/>
      <c r="AJ1790" s="1"/>
    </row>
    <row r="1791" spans="1:36" s="3" customFormat="1">
      <c r="A1791" s="1"/>
      <c r="B1791" s="1"/>
      <c r="E1791" s="3527"/>
      <c r="F1791" s="1"/>
      <c r="G1791" s="1"/>
      <c r="H1791" s="1"/>
      <c r="I1791" s="1"/>
      <c r="J1791" s="1"/>
      <c r="K1791" s="1"/>
      <c r="L1791" s="3899"/>
      <c r="M1791" s="1"/>
      <c r="N1791" s="1"/>
      <c r="O1791" s="1"/>
      <c r="P1791" s="1"/>
      <c r="Q1791" s="1"/>
      <c r="R1791" s="3899"/>
      <c r="T1791" s="1"/>
      <c r="U1791" s="3529"/>
      <c r="V1791" s="3531"/>
      <c r="W1791" s="3899"/>
      <c r="Y1791" s="1"/>
      <c r="Z1791" s="3529"/>
      <c r="AA1791" s="3531"/>
      <c r="AB1791" s="3899"/>
      <c r="AC1791" s="3890"/>
      <c r="AD1791" s="3890"/>
      <c r="AE1791" s="3890"/>
      <c r="AF1791" s="3890"/>
      <c r="AG1791" s="1"/>
      <c r="AH1791" s="1"/>
      <c r="AI1791" s="1"/>
      <c r="AJ1791" s="1"/>
    </row>
    <row r="1792" spans="1:36" s="3" customFormat="1">
      <c r="A1792" s="1"/>
      <c r="B1792" s="1"/>
      <c r="E1792" s="3527"/>
      <c r="F1792" s="1"/>
      <c r="G1792" s="1"/>
      <c r="H1792" s="1"/>
      <c r="I1792" s="1"/>
      <c r="J1792" s="1"/>
      <c r="K1792" s="1"/>
      <c r="L1792" s="3899"/>
      <c r="M1792" s="1"/>
      <c r="N1792" s="1"/>
      <c r="O1792" s="1"/>
      <c r="P1792" s="1"/>
      <c r="Q1792" s="1"/>
      <c r="R1792" s="3899"/>
      <c r="T1792" s="1"/>
      <c r="U1792" s="3529"/>
      <c r="V1792" s="3531"/>
      <c r="W1792" s="3899"/>
      <c r="Y1792" s="1"/>
      <c r="Z1792" s="3529"/>
      <c r="AA1792" s="3531"/>
      <c r="AB1792" s="3899"/>
      <c r="AC1792" s="3890"/>
      <c r="AD1792" s="3890"/>
      <c r="AE1792" s="3890"/>
      <c r="AF1792" s="3890"/>
      <c r="AG1792" s="1"/>
      <c r="AH1792" s="1"/>
      <c r="AI1792" s="1"/>
      <c r="AJ1792" s="1"/>
    </row>
    <row r="1793" spans="1:36" s="3" customFormat="1">
      <c r="A1793" s="1"/>
      <c r="B1793" s="1"/>
      <c r="E1793" s="3527"/>
      <c r="F1793" s="1"/>
      <c r="G1793" s="1"/>
      <c r="H1793" s="1"/>
      <c r="I1793" s="1"/>
      <c r="J1793" s="1"/>
      <c r="K1793" s="1"/>
      <c r="L1793" s="3899"/>
      <c r="M1793" s="1"/>
      <c r="N1793" s="1"/>
      <c r="O1793" s="1"/>
      <c r="P1793" s="1"/>
      <c r="Q1793" s="1"/>
      <c r="R1793" s="3899"/>
      <c r="T1793" s="1"/>
      <c r="U1793" s="3529"/>
      <c r="V1793" s="3531"/>
      <c r="W1793" s="3899"/>
      <c r="Y1793" s="1"/>
      <c r="Z1793" s="3529"/>
      <c r="AA1793" s="3531"/>
      <c r="AB1793" s="3899"/>
      <c r="AC1793" s="3890"/>
      <c r="AD1793" s="3890"/>
      <c r="AE1793" s="3890"/>
      <c r="AF1793" s="3890"/>
      <c r="AG1793" s="1"/>
      <c r="AH1793" s="1"/>
      <c r="AI1793" s="1"/>
      <c r="AJ1793" s="1"/>
    </row>
    <row r="1794" spans="1:36" s="3" customFormat="1">
      <c r="A1794" s="1"/>
      <c r="B1794" s="1"/>
      <c r="E1794" s="3527"/>
      <c r="F1794" s="1"/>
      <c r="G1794" s="1"/>
      <c r="H1794" s="1"/>
      <c r="I1794" s="1"/>
      <c r="J1794" s="1"/>
      <c r="K1794" s="1"/>
      <c r="L1794" s="3899"/>
      <c r="M1794" s="1"/>
      <c r="N1794" s="1"/>
      <c r="O1794" s="1"/>
      <c r="P1794" s="1"/>
      <c r="Q1794" s="1"/>
      <c r="R1794" s="3899"/>
      <c r="T1794" s="1"/>
      <c r="U1794" s="3529"/>
      <c r="V1794" s="3531"/>
      <c r="W1794" s="3899"/>
      <c r="Y1794" s="1"/>
      <c r="Z1794" s="3529"/>
      <c r="AA1794" s="3531"/>
      <c r="AB1794" s="3899"/>
      <c r="AC1794" s="3890"/>
      <c r="AD1794" s="3890"/>
      <c r="AE1794" s="3890"/>
      <c r="AF1794" s="3890"/>
      <c r="AG1794" s="1"/>
      <c r="AH1794" s="1"/>
      <c r="AI1794" s="1"/>
      <c r="AJ1794" s="1"/>
    </row>
    <row r="1795" spans="1:36" s="3" customFormat="1">
      <c r="A1795" s="1"/>
      <c r="B1795" s="1"/>
      <c r="E1795" s="3527"/>
      <c r="F1795" s="1"/>
      <c r="G1795" s="1"/>
      <c r="H1795" s="1"/>
      <c r="I1795" s="1"/>
      <c r="J1795" s="1"/>
      <c r="K1795" s="1"/>
      <c r="L1795" s="3899"/>
      <c r="M1795" s="1"/>
      <c r="N1795" s="1"/>
      <c r="O1795" s="1"/>
      <c r="P1795" s="1"/>
      <c r="Q1795" s="1"/>
      <c r="R1795" s="3899"/>
      <c r="T1795" s="1"/>
      <c r="U1795" s="3529"/>
      <c r="V1795" s="3531"/>
      <c r="W1795" s="3899"/>
      <c r="Y1795" s="1"/>
      <c r="Z1795" s="3529"/>
      <c r="AA1795" s="3531"/>
      <c r="AB1795" s="3899"/>
      <c r="AC1795" s="3890"/>
      <c r="AD1795" s="3890"/>
      <c r="AE1795" s="3890"/>
      <c r="AF1795" s="3890"/>
      <c r="AG1795" s="1"/>
      <c r="AH1795" s="1"/>
      <c r="AI1795" s="1"/>
      <c r="AJ1795" s="1"/>
    </row>
    <row r="1796" spans="1:36" s="3" customFormat="1">
      <c r="A1796" s="1"/>
      <c r="B1796" s="1"/>
      <c r="E1796" s="3527"/>
      <c r="F1796" s="1"/>
      <c r="G1796" s="1"/>
      <c r="H1796" s="1"/>
      <c r="I1796" s="1"/>
      <c r="J1796" s="1"/>
      <c r="K1796" s="1"/>
      <c r="L1796" s="3899"/>
      <c r="M1796" s="1"/>
      <c r="N1796" s="1"/>
      <c r="O1796" s="1"/>
      <c r="P1796" s="1"/>
      <c r="Q1796" s="1"/>
      <c r="R1796" s="3899"/>
      <c r="T1796" s="1"/>
      <c r="U1796" s="3529"/>
      <c r="V1796" s="3531"/>
      <c r="W1796" s="3899"/>
      <c r="Y1796" s="1"/>
      <c r="Z1796" s="3529"/>
      <c r="AA1796" s="3531"/>
      <c r="AB1796" s="3899"/>
      <c r="AC1796" s="3890"/>
      <c r="AD1796" s="3890"/>
      <c r="AE1796" s="3890"/>
      <c r="AF1796" s="3890"/>
      <c r="AG1796" s="1"/>
      <c r="AH1796" s="1"/>
      <c r="AI1796" s="1"/>
      <c r="AJ1796" s="1"/>
    </row>
    <row r="1797" spans="1:36" s="3" customFormat="1">
      <c r="A1797" s="1"/>
      <c r="B1797" s="1"/>
      <c r="E1797" s="3527"/>
      <c r="F1797" s="1"/>
      <c r="G1797" s="1"/>
      <c r="H1797" s="1"/>
      <c r="I1797" s="1"/>
      <c r="J1797" s="1"/>
      <c r="K1797" s="1"/>
      <c r="L1797" s="3899"/>
      <c r="M1797" s="1"/>
      <c r="N1797" s="1"/>
      <c r="O1797" s="1"/>
      <c r="P1797" s="1"/>
      <c r="Q1797" s="1"/>
      <c r="R1797" s="3899"/>
      <c r="T1797" s="1"/>
      <c r="U1797" s="3529"/>
      <c r="V1797" s="3531"/>
      <c r="W1797" s="3899"/>
      <c r="Y1797" s="1"/>
      <c r="Z1797" s="3529"/>
      <c r="AA1797" s="3531"/>
      <c r="AB1797" s="3899"/>
      <c r="AC1797" s="3890"/>
      <c r="AD1797" s="3890"/>
      <c r="AE1797" s="3890"/>
      <c r="AF1797" s="3890"/>
      <c r="AG1797" s="1"/>
      <c r="AH1797" s="1"/>
      <c r="AI1797" s="1"/>
      <c r="AJ1797" s="1"/>
    </row>
    <row r="1798" spans="1:36" s="3" customFormat="1">
      <c r="A1798" s="1"/>
      <c r="B1798" s="1"/>
      <c r="E1798" s="3527"/>
      <c r="F1798" s="1"/>
      <c r="G1798" s="1"/>
      <c r="H1798" s="1"/>
      <c r="I1798" s="1"/>
      <c r="J1798" s="1"/>
      <c r="K1798" s="1"/>
      <c r="L1798" s="3899"/>
      <c r="M1798" s="1"/>
      <c r="N1798" s="1"/>
      <c r="O1798" s="1"/>
      <c r="P1798" s="1"/>
      <c r="Q1798" s="1"/>
      <c r="R1798" s="3899"/>
      <c r="T1798" s="1"/>
      <c r="U1798" s="3529"/>
      <c r="V1798" s="3531"/>
      <c r="W1798" s="3899"/>
      <c r="Y1798" s="1"/>
      <c r="Z1798" s="3529"/>
      <c r="AA1798" s="3531"/>
      <c r="AB1798" s="3899"/>
      <c r="AC1798" s="3890"/>
      <c r="AD1798" s="3890"/>
      <c r="AE1798" s="3890"/>
      <c r="AF1798" s="3890"/>
      <c r="AG1798" s="1"/>
      <c r="AH1798" s="1"/>
      <c r="AI1798" s="1"/>
      <c r="AJ1798" s="1"/>
    </row>
    <row r="1799" spans="1:36" s="3" customFormat="1">
      <c r="A1799" s="1"/>
      <c r="B1799" s="1"/>
      <c r="E1799" s="3527"/>
      <c r="F1799" s="1"/>
      <c r="G1799" s="1"/>
      <c r="H1799" s="1"/>
      <c r="I1799" s="1"/>
      <c r="J1799" s="1"/>
      <c r="K1799" s="1"/>
      <c r="L1799" s="3899"/>
      <c r="M1799" s="1"/>
      <c r="N1799" s="1"/>
      <c r="O1799" s="1"/>
      <c r="P1799" s="1"/>
      <c r="Q1799" s="1"/>
      <c r="R1799" s="3899"/>
      <c r="T1799" s="1"/>
      <c r="U1799" s="3529"/>
      <c r="V1799" s="3531"/>
      <c r="W1799" s="3899"/>
      <c r="Y1799" s="1"/>
      <c r="Z1799" s="3529"/>
      <c r="AA1799" s="3531"/>
      <c r="AB1799" s="3899"/>
      <c r="AC1799" s="3890"/>
      <c r="AD1799" s="3890"/>
      <c r="AE1799" s="3890"/>
      <c r="AF1799" s="3890"/>
      <c r="AG1799" s="1"/>
      <c r="AH1799" s="1"/>
      <c r="AI1799" s="1"/>
      <c r="AJ1799" s="1"/>
    </row>
    <row r="1800" spans="1:36" s="3" customFormat="1">
      <c r="A1800" s="1"/>
      <c r="B1800" s="1"/>
      <c r="E1800" s="3527"/>
      <c r="F1800" s="1"/>
      <c r="G1800" s="1"/>
      <c r="H1800" s="1"/>
      <c r="I1800" s="1"/>
      <c r="J1800" s="1"/>
      <c r="K1800" s="1"/>
      <c r="L1800" s="3899"/>
      <c r="M1800" s="1"/>
      <c r="N1800" s="1"/>
      <c r="O1800" s="1"/>
      <c r="P1800" s="1"/>
      <c r="Q1800" s="1"/>
      <c r="R1800" s="3899"/>
      <c r="T1800" s="1"/>
      <c r="U1800" s="3529"/>
      <c r="V1800" s="3531"/>
      <c r="W1800" s="3899"/>
      <c r="Y1800" s="1"/>
      <c r="Z1800" s="3529"/>
      <c r="AA1800" s="3531"/>
      <c r="AB1800" s="3899"/>
      <c r="AC1800" s="3890"/>
      <c r="AD1800" s="3890"/>
      <c r="AE1800" s="3890"/>
      <c r="AF1800" s="3890"/>
      <c r="AG1800" s="1"/>
      <c r="AH1800" s="1"/>
      <c r="AI1800" s="1"/>
      <c r="AJ1800" s="1"/>
    </row>
    <row r="1801" spans="1:36" s="3" customFormat="1">
      <c r="A1801" s="1"/>
      <c r="B1801" s="1"/>
      <c r="E1801" s="3527"/>
      <c r="F1801" s="1"/>
      <c r="G1801" s="1"/>
      <c r="H1801" s="1"/>
      <c r="I1801" s="1"/>
      <c r="J1801" s="1"/>
      <c r="K1801" s="1"/>
      <c r="L1801" s="3899"/>
      <c r="M1801" s="1"/>
      <c r="N1801" s="1"/>
      <c r="O1801" s="1"/>
      <c r="P1801" s="1"/>
      <c r="Q1801" s="1"/>
      <c r="R1801" s="3899"/>
      <c r="T1801" s="1"/>
      <c r="U1801" s="3529"/>
      <c r="V1801" s="3531"/>
      <c r="W1801" s="3899"/>
      <c r="Y1801" s="1"/>
      <c r="Z1801" s="3529"/>
      <c r="AA1801" s="3531"/>
      <c r="AB1801" s="3899"/>
      <c r="AC1801" s="3890"/>
      <c r="AD1801" s="3890"/>
      <c r="AE1801" s="3890"/>
      <c r="AF1801" s="3890"/>
      <c r="AG1801" s="1"/>
      <c r="AH1801" s="1"/>
      <c r="AI1801" s="1"/>
      <c r="AJ1801" s="1"/>
    </row>
    <row r="1802" spans="1:36" s="3" customFormat="1">
      <c r="A1802" s="1"/>
      <c r="B1802" s="1"/>
      <c r="E1802" s="3527"/>
      <c r="F1802" s="1"/>
      <c r="G1802" s="1"/>
      <c r="H1802" s="1"/>
      <c r="I1802" s="1"/>
      <c r="J1802" s="1"/>
      <c r="K1802" s="1"/>
      <c r="L1802" s="3899"/>
      <c r="M1802" s="1"/>
      <c r="N1802" s="1"/>
      <c r="O1802" s="1"/>
      <c r="P1802" s="1"/>
      <c r="Q1802" s="1"/>
      <c r="R1802" s="3899"/>
      <c r="T1802" s="1"/>
      <c r="U1802" s="3529"/>
      <c r="V1802" s="3531"/>
      <c r="W1802" s="3899"/>
      <c r="Y1802" s="1"/>
      <c r="Z1802" s="3529"/>
      <c r="AA1802" s="3531"/>
      <c r="AB1802" s="3899"/>
      <c r="AC1802" s="3890"/>
      <c r="AD1802" s="3890"/>
      <c r="AE1802" s="3890"/>
      <c r="AF1802" s="3890"/>
      <c r="AG1802" s="1"/>
      <c r="AH1802" s="1"/>
      <c r="AI1802" s="1"/>
      <c r="AJ1802" s="1"/>
    </row>
    <row r="1803" spans="1:36" s="3" customFormat="1">
      <c r="A1803" s="1"/>
      <c r="B1803" s="1"/>
      <c r="E1803" s="3527"/>
      <c r="F1803" s="1"/>
      <c r="G1803" s="1"/>
      <c r="H1803" s="1"/>
      <c r="I1803" s="1"/>
      <c r="J1803" s="1"/>
      <c r="K1803" s="1"/>
      <c r="L1803" s="3899"/>
      <c r="M1803" s="1"/>
      <c r="N1803" s="1"/>
      <c r="O1803" s="1"/>
      <c r="P1803" s="1"/>
      <c r="Q1803" s="1"/>
      <c r="R1803" s="3899"/>
      <c r="T1803" s="1"/>
      <c r="U1803" s="3529"/>
      <c r="V1803" s="3531"/>
      <c r="W1803" s="3899"/>
      <c r="Y1803" s="1"/>
      <c r="Z1803" s="3529"/>
      <c r="AA1803" s="3531"/>
      <c r="AB1803" s="3899"/>
      <c r="AC1803" s="3890"/>
      <c r="AD1803" s="3890"/>
      <c r="AE1803" s="3890"/>
      <c r="AF1803" s="3890"/>
      <c r="AG1803" s="1"/>
      <c r="AH1803" s="1"/>
      <c r="AI1803" s="1"/>
      <c r="AJ1803" s="1"/>
    </row>
    <row r="1804" spans="1:36" s="3" customFormat="1">
      <c r="A1804" s="1"/>
      <c r="B1804" s="1"/>
      <c r="E1804" s="3527"/>
      <c r="F1804" s="1"/>
      <c r="G1804" s="1"/>
      <c r="H1804" s="1"/>
      <c r="I1804" s="1"/>
      <c r="J1804" s="1"/>
      <c r="K1804" s="1"/>
      <c r="L1804" s="3899"/>
      <c r="M1804" s="1"/>
      <c r="N1804" s="1"/>
      <c r="O1804" s="1"/>
      <c r="P1804" s="1"/>
      <c r="Q1804" s="1"/>
      <c r="R1804" s="3899"/>
      <c r="T1804" s="1"/>
      <c r="U1804" s="3529"/>
      <c r="V1804" s="3531"/>
      <c r="W1804" s="3899"/>
      <c r="Y1804" s="1"/>
      <c r="Z1804" s="3529"/>
      <c r="AA1804" s="3531"/>
      <c r="AB1804" s="3899"/>
      <c r="AC1804" s="3890"/>
      <c r="AD1804" s="3890"/>
      <c r="AE1804" s="3890"/>
      <c r="AF1804" s="3890"/>
      <c r="AG1804" s="1"/>
      <c r="AH1804" s="1"/>
      <c r="AI1804" s="1"/>
      <c r="AJ1804" s="1"/>
    </row>
    <row r="1805" spans="1:36" s="3" customFormat="1">
      <c r="A1805" s="1"/>
      <c r="B1805" s="1"/>
      <c r="E1805" s="3527"/>
      <c r="F1805" s="1"/>
      <c r="G1805" s="1"/>
      <c r="H1805" s="1"/>
      <c r="I1805" s="1"/>
      <c r="J1805" s="1"/>
      <c r="K1805" s="1"/>
      <c r="L1805" s="3899"/>
      <c r="M1805" s="1"/>
      <c r="N1805" s="1"/>
      <c r="O1805" s="1"/>
      <c r="P1805" s="1"/>
      <c r="Q1805" s="1"/>
      <c r="R1805" s="3899"/>
      <c r="T1805" s="1"/>
      <c r="U1805" s="3529"/>
      <c r="V1805" s="3531"/>
      <c r="W1805" s="3899"/>
      <c r="Y1805" s="1"/>
      <c r="Z1805" s="3529"/>
      <c r="AA1805" s="3531"/>
      <c r="AB1805" s="3899"/>
      <c r="AC1805" s="3890"/>
      <c r="AD1805" s="3890"/>
      <c r="AE1805" s="3890"/>
      <c r="AF1805" s="3890"/>
      <c r="AG1805" s="1"/>
      <c r="AH1805" s="1"/>
      <c r="AI1805" s="1"/>
      <c r="AJ1805" s="1"/>
    </row>
    <row r="1806" spans="1:36" s="3" customFormat="1">
      <c r="A1806" s="1"/>
      <c r="B1806" s="1"/>
      <c r="E1806" s="3527"/>
      <c r="F1806" s="1"/>
      <c r="G1806" s="1"/>
      <c r="H1806" s="1"/>
      <c r="I1806" s="1"/>
      <c r="J1806" s="1"/>
      <c r="K1806" s="1"/>
      <c r="L1806" s="3899"/>
      <c r="M1806" s="1"/>
      <c r="N1806" s="1"/>
      <c r="O1806" s="1"/>
      <c r="P1806" s="1"/>
      <c r="Q1806" s="1"/>
      <c r="R1806" s="3899"/>
      <c r="T1806" s="1"/>
      <c r="U1806" s="3529"/>
      <c r="V1806" s="3531"/>
      <c r="W1806" s="3899"/>
      <c r="Y1806" s="1"/>
      <c r="Z1806" s="3529"/>
      <c r="AA1806" s="3531"/>
      <c r="AB1806" s="3899"/>
      <c r="AC1806" s="3890"/>
      <c r="AD1806" s="3890"/>
      <c r="AE1806" s="3890"/>
      <c r="AF1806" s="3890"/>
      <c r="AG1806" s="1"/>
      <c r="AH1806" s="1"/>
      <c r="AI1806" s="1"/>
      <c r="AJ1806" s="1"/>
    </row>
    <row r="1807" spans="1:36" s="3" customFormat="1">
      <c r="A1807" s="1"/>
      <c r="B1807" s="1"/>
      <c r="E1807" s="3527"/>
      <c r="F1807" s="1"/>
      <c r="G1807" s="1"/>
      <c r="H1807" s="1"/>
      <c r="I1807" s="1"/>
      <c r="J1807" s="1"/>
      <c r="K1807" s="1"/>
      <c r="L1807" s="3899"/>
      <c r="M1807" s="1"/>
      <c r="N1807" s="1"/>
      <c r="O1807" s="1"/>
      <c r="P1807" s="1"/>
      <c r="Q1807" s="1"/>
      <c r="R1807" s="3899"/>
      <c r="T1807" s="1"/>
      <c r="U1807" s="3529"/>
      <c r="V1807" s="3531"/>
      <c r="W1807" s="3899"/>
      <c r="Y1807" s="1"/>
      <c r="Z1807" s="3529"/>
      <c r="AA1807" s="3531"/>
      <c r="AB1807" s="3899"/>
      <c r="AC1807" s="3890"/>
      <c r="AD1807" s="3890"/>
      <c r="AE1807" s="3890"/>
      <c r="AF1807" s="3890"/>
      <c r="AG1807" s="1"/>
      <c r="AH1807" s="1"/>
      <c r="AI1807" s="1"/>
      <c r="AJ1807" s="1"/>
    </row>
    <row r="1808" spans="1:36" s="3" customFormat="1">
      <c r="A1808" s="1"/>
      <c r="B1808" s="1"/>
      <c r="E1808" s="3527"/>
      <c r="F1808" s="1"/>
      <c r="G1808" s="1"/>
      <c r="H1808" s="1"/>
      <c r="I1808" s="1"/>
      <c r="J1808" s="1"/>
      <c r="K1808" s="1"/>
      <c r="L1808" s="3899"/>
      <c r="M1808" s="1"/>
      <c r="N1808" s="1"/>
      <c r="O1808" s="1"/>
      <c r="P1808" s="1"/>
      <c r="Q1808" s="1"/>
      <c r="R1808" s="3899"/>
      <c r="T1808" s="1"/>
      <c r="U1808" s="3529"/>
      <c r="V1808" s="3531"/>
      <c r="W1808" s="3899"/>
      <c r="Y1808" s="1"/>
      <c r="Z1808" s="3529"/>
      <c r="AA1808" s="3531"/>
      <c r="AB1808" s="3899"/>
      <c r="AC1808" s="3890"/>
      <c r="AD1808" s="3890"/>
      <c r="AE1808" s="3890"/>
      <c r="AF1808" s="3890"/>
      <c r="AG1808" s="1"/>
      <c r="AH1808" s="1"/>
      <c r="AI1808" s="1"/>
      <c r="AJ1808" s="1"/>
    </row>
    <row r="1809" spans="1:36" s="3" customFormat="1">
      <c r="A1809" s="1"/>
      <c r="B1809" s="1"/>
      <c r="E1809" s="3527"/>
      <c r="F1809" s="1"/>
      <c r="G1809" s="1"/>
      <c r="H1809" s="1"/>
      <c r="I1809" s="1"/>
      <c r="J1809" s="1"/>
      <c r="K1809" s="1"/>
      <c r="L1809" s="3899"/>
      <c r="M1809" s="1"/>
      <c r="N1809" s="1"/>
      <c r="O1809" s="1"/>
      <c r="P1809" s="1"/>
      <c r="Q1809" s="1"/>
      <c r="R1809" s="3899"/>
      <c r="T1809" s="1"/>
      <c r="U1809" s="3529"/>
      <c r="V1809" s="3531"/>
      <c r="W1809" s="3899"/>
      <c r="Y1809" s="1"/>
      <c r="Z1809" s="3529"/>
      <c r="AA1809" s="3531"/>
      <c r="AB1809" s="3899"/>
      <c r="AC1809" s="3890"/>
      <c r="AD1809" s="3890"/>
      <c r="AE1809" s="3890"/>
      <c r="AF1809" s="3890"/>
      <c r="AG1809" s="1"/>
      <c r="AH1809" s="1"/>
      <c r="AI1809" s="1"/>
      <c r="AJ1809" s="1"/>
    </row>
    <row r="1810" spans="1:36" s="3" customFormat="1">
      <c r="A1810" s="1"/>
      <c r="B1810" s="1"/>
      <c r="E1810" s="3527"/>
      <c r="F1810" s="1"/>
      <c r="G1810" s="1"/>
      <c r="H1810" s="1"/>
      <c r="I1810" s="1"/>
      <c r="J1810" s="1"/>
      <c r="K1810" s="1"/>
      <c r="L1810" s="3899"/>
      <c r="M1810" s="1"/>
      <c r="N1810" s="1"/>
      <c r="O1810" s="1"/>
      <c r="P1810" s="1"/>
      <c r="Q1810" s="1"/>
      <c r="R1810" s="3899"/>
      <c r="T1810" s="1"/>
      <c r="U1810" s="3529"/>
      <c r="V1810" s="3531"/>
      <c r="W1810" s="3899"/>
      <c r="Y1810" s="1"/>
      <c r="Z1810" s="3529"/>
      <c r="AA1810" s="3531"/>
      <c r="AB1810" s="3899"/>
      <c r="AC1810" s="3890"/>
      <c r="AD1810" s="3890"/>
      <c r="AE1810" s="3890"/>
      <c r="AF1810" s="3890"/>
      <c r="AG1810" s="1"/>
      <c r="AH1810" s="1"/>
      <c r="AI1810" s="1"/>
      <c r="AJ1810" s="1"/>
    </row>
    <row r="1811" spans="1:36" s="3" customFormat="1">
      <c r="A1811" s="1"/>
      <c r="B1811" s="1"/>
      <c r="E1811" s="3527"/>
      <c r="F1811" s="1"/>
      <c r="G1811" s="1"/>
      <c r="H1811" s="1"/>
      <c r="I1811" s="1"/>
      <c r="J1811" s="1"/>
      <c r="K1811" s="1"/>
      <c r="L1811" s="3899"/>
      <c r="M1811" s="1"/>
      <c r="N1811" s="1"/>
      <c r="O1811" s="1"/>
      <c r="P1811" s="1"/>
      <c r="Q1811" s="1"/>
      <c r="R1811" s="3899"/>
      <c r="T1811" s="1"/>
      <c r="U1811" s="3529"/>
      <c r="V1811" s="3531"/>
      <c r="W1811" s="3899"/>
      <c r="Y1811" s="1"/>
      <c r="Z1811" s="3529"/>
      <c r="AA1811" s="3531"/>
      <c r="AB1811" s="3899"/>
      <c r="AC1811" s="3890"/>
      <c r="AD1811" s="3890"/>
      <c r="AE1811" s="3890"/>
      <c r="AF1811" s="3890"/>
      <c r="AG1811" s="1"/>
      <c r="AH1811" s="1"/>
      <c r="AI1811" s="1"/>
      <c r="AJ1811" s="1"/>
    </row>
    <row r="1812" spans="1:36" s="3" customFormat="1">
      <c r="A1812" s="1"/>
      <c r="B1812" s="1"/>
      <c r="E1812" s="3527"/>
      <c r="F1812" s="1"/>
      <c r="G1812" s="1"/>
      <c r="H1812" s="1"/>
      <c r="I1812" s="1"/>
      <c r="J1812" s="1"/>
      <c r="K1812" s="1"/>
      <c r="L1812" s="3899"/>
      <c r="M1812" s="1"/>
      <c r="N1812" s="1"/>
      <c r="O1812" s="1"/>
      <c r="P1812" s="1"/>
      <c r="Q1812" s="1"/>
      <c r="R1812" s="3899"/>
      <c r="T1812" s="1"/>
      <c r="U1812" s="3529"/>
      <c r="V1812" s="3531"/>
      <c r="W1812" s="3899"/>
      <c r="Y1812" s="1"/>
      <c r="Z1812" s="3529"/>
      <c r="AA1812" s="3531"/>
      <c r="AB1812" s="3899"/>
      <c r="AC1812" s="3890"/>
      <c r="AD1812" s="3890"/>
      <c r="AE1812" s="3890"/>
      <c r="AF1812" s="3890"/>
      <c r="AG1812" s="1"/>
      <c r="AH1812" s="1"/>
      <c r="AI1812" s="1"/>
      <c r="AJ1812" s="1"/>
    </row>
    <row r="1813" spans="1:36" s="3" customFormat="1">
      <c r="A1813" s="1"/>
      <c r="B1813" s="1"/>
      <c r="E1813" s="3527"/>
      <c r="F1813" s="1"/>
      <c r="G1813" s="1"/>
      <c r="H1813" s="1"/>
      <c r="I1813" s="1"/>
      <c r="J1813" s="1"/>
      <c r="K1813" s="1"/>
      <c r="L1813" s="3899"/>
      <c r="M1813" s="1"/>
      <c r="N1813" s="1"/>
      <c r="O1813" s="1"/>
      <c r="P1813" s="1"/>
      <c r="Q1813" s="1"/>
      <c r="R1813" s="3899"/>
      <c r="T1813" s="1"/>
      <c r="U1813" s="3529"/>
      <c r="V1813" s="3531"/>
      <c r="W1813" s="3899"/>
      <c r="Y1813" s="1"/>
      <c r="Z1813" s="3529"/>
      <c r="AA1813" s="3531"/>
      <c r="AB1813" s="3899"/>
      <c r="AC1813" s="3890"/>
      <c r="AD1813" s="3890"/>
      <c r="AE1813" s="3890"/>
      <c r="AF1813" s="3890"/>
      <c r="AG1813" s="1"/>
      <c r="AH1813" s="1"/>
      <c r="AI1813" s="1"/>
      <c r="AJ1813" s="1"/>
    </row>
    <row r="1814" spans="1:36" s="3" customFormat="1">
      <c r="A1814" s="1"/>
      <c r="B1814" s="1"/>
      <c r="E1814" s="3527"/>
      <c r="F1814" s="1"/>
      <c r="G1814" s="1"/>
      <c r="H1814" s="1"/>
      <c r="I1814" s="1"/>
      <c r="J1814" s="1"/>
      <c r="K1814" s="1"/>
      <c r="L1814" s="3899"/>
      <c r="M1814" s="1"/>
      <c r="N1814" s="1"/>
      <c r="O1814" s="1"/>
      <c r="P1814" s="1"/>
      <c r="Q1814" s="1"/>
      <c r="R1814" s="3899"/>
      <c r="T1814" s="1"/>
      <c r="U1814" s="3529"/>
      <c r="V1814" s="3531"/>
      <c r="W1814" s="3899"/>
      <c r="Y1814" s="1"/>
      <c r="Z1814" s="3529"/>
      <c r="AA1814" s="3531"/>
      <c r="AB1814" s="3899"/>
      <c r="AC1814" s="3890"/>
      <c r="AD1814" s="3890"/>
      <c r="AE1814" s="3890"/>
      <c r="AF1814" s="3890"/>
      <c r="AG1814" s="1"/>
      <c r="AH1814" s="1"/>
      <c r="AI1814" s="1"/>
      <c r="AJ1814" s="1"/>
    </row>
    <row r="1815" spans="1:36" s="3" customFormat="1">
      <c r="A1815" s="1"/>
      <c r="B1815" s="1"/>
      <c r="E1815" s="3527"/>
      <c r="F1815" s="1"/>
      <c r="G1815" s="1"/>
      <c r="H1815" s="1"/>
      <c r="I1815" s="1"/>
      <c r="J1815" s="1"/>
      <c r="K1815" s="1"/>
      <c r="L1815" s="3899"/>
      <c r="M1815" s="1"/>
      <c r="N1815" s="1"/>
      <c r="O1815" s="1"/>
      <c r="P1815" s="1"/>
      <c r="Q1815" s="1"/>
      <c r="R1815" s="3899"/>
      <c r="T1815" s="1"/>
      <c r="U1815" s="3529"/>
      <c r="V1815" s="3531"/>
      <c r="W1815" s="3899"/>
      <c r="Y1815" s="1"/>
      <c r="Z1815" s="3529"/>
      <c r="AA1815" s="3531"/>
      <c r="AB1815" s="3899"/>
      <c r="AC1815" s="3890"/>
      <c r="AD1815" s="3890"/>
      <c r="AE1815" s="3890"/>
      <c r="AF1815" s="3890"/>
      <c r="AG1815" s="1"/>
      <c r="AH1815" s="1"/>
      <c r="AI1815" s="1"/>
      <c r="AJ1815" s="1"/>
    </row>
    <row r="1816" spans="1:36" s="3" customFormat="1">
      <c r="A1816" s="1"/>
      <c r="B1816" s="1"/>
      <c r="E1816" s="3527"/>
      <c r="F1816" s="1"/>
      <c r="G1816" s="1"/>
      <c r="H1816" s="1"/>
      <c r="I1816" s="1"/>
      <c r="J1816" s="1"/>
      <c r="K1816" s="1"/>
      <c r="L1816" s="3899"/>
      <c r="M1816" s="1"/>
      <c r="N1816" s="1"/>
      <c r="O1816" s="1"/>
      <c r="P1816" s="1"/>
      <c r="Q1816" s="1"/>
      <c r="R1816" s="3899"/>
      <c r="T1816" s="1"/>
      <c r="U1816" s="3529"/>
      <c r="V1816" s="3531"/>
      <c r="W1816" s="3899"/>
      <c r="Y1816" s="1"/>
      <c r="Z1816" s="3529"/>
      <c r="AA1816" s="3531"/>
      <c r="AB1816" s="3899"/>
      <c r="AC1816" s="3890"/>
      <c r="AD1816" s="3890"/>
      <c r="AE1816" s="3890"/>
      <c r="AF1816" s="3890"/>
      <c r="AG1816" s="1"/>
      <c r="AH1816" s="1"/>
      <c r="AI1816" s="1"/>
      <c r="AJ1816" s="1"/>
    </row>
    <row r="1817" spans="1:36" s="3" customFormat="1">
      <c r="A1817" s="1"/>
      <c r="B1817" s="1"/>
      <c r="E1817" s="3527"/>
      <c r="F1817" s="1"/>
      <c r="G1817" s="1"/>
      <c r="H1817" s="1"/>
      <c r="I1817" s="1"/>
      <c r="J1817" s="1"/>
      <c r="K1817" s="1"/>
      <c r="L1817" s="3899"/>
      <c r="M1817" s="1"/>
      <c r="N1817" s="1"/>
      <c r="O1817" s="1"/>
      <c r="P1817" s="1"/>
      <c r="Q1817" s="1"/>
      <c r="R1817" s="3899"/>
      <c r="T1817" s="1"/>
      <c r="U1817" s="3529"/>
      <c r="V1817" s="3531"/>
      <c r="W1817" s="3899"/>
      <c r="Y1817" s="1"/>
      <c r="Z1817" s="3529"/>
      <c r="AA1817" s="3531"/>
      <c r="AB1817" s="3899"/>
      <c r="AC1817" s="3890"/>
      <c r="AD1817" s="3890"/>
      <c r="AE1817" s="3890"/>
      <c r="AF1817" s="3890"/>
      <c r="AG1817" s="1"/>
      <c r="AH1817" s="1"/>
      <c r="AI1817" s="1"/>
      <c r="AJ1817" s="1"/>
    </row>
    <row r="1818" spans="1:36" s="3" customFormat="1">
      <c r="A1818" s="1"/>
      <c r="B1818" s="1"/>
      <c r="E1818" s="3527"/>
      <c r="F1818" s="1"/>
      <c r="G1818" s="1"/>
      <c r="H1818" s="1"/>
      <c r="I1818" s="1"/>
      <c r="J1818" s="1"/>
      <c r="K1818" s="1"/>
      <c r="L1818" s="3899"/>
      <c r="M1818" s="1"/>
      <c r="N1818" s="1"/>
      <c r="O1818" s="1"/>
      <c r="P1818" s="1"/>
      <c r="Q1818" s="1"/>
      <c r="R1818" s="3899"/>
      <c r="T1818" s="1"/>
      <c r="U1818" s="3529"/>
      <c r="V1818" s="3531"/>
      <c r="W1818" s="3899"/>
      <c r="Y1818" s="1"/>
      <c r="Z1818" s="3529"/>
      <c r="AA1818" s="3531"/>
      <c r="AB1818" s="3899"/>
      <c r="AC1818" s="3890"/>
      <c r="AD1818" s="3890"/>
      <c r="AE1818" s="3890"/>
      <c r="AF1818" s="3890"/>
      <c r="AG1818" s="1"/>
      <c r="AH1818" s="1"/>
      <c r="AI1818" s="1"/>
      <c r="AJ1818" s="1"/>
    </row>
    <row r="1819" spans="1:36" s="3" customFormat="1">
      <c r="A1819" s="1"/>
      <c r="B1819" s="1"/>
      <c r="E1819" s="3527"/>
      <c r="F1819" s="1"/>
      <c r="G1819" s="1"/>
      <c r="H1819" s="1"/>
      <c r="I1819" s="1"/>
      <c r="J1819" s="1"/>
      <c r="K1819" s="1"/>
      <c r="L1819" s="3899"/>
      <c r="M1819" s="1"/>
      <c r="N1819" s="1"/>
      <c r="O1819" s="1"/>
      <c r="P1819" s="1"/>
      <c r="Q1819" s="1"/>
      <c r="R1819" s="3899"/>
      <c r="T1819" s="1"/>
      <c r="U1819" s="3529"/>
      <c r="V1819" s="3531"/>
      <c r="W1819" s="3899"/>
      <c r="Y1819" s="1"/>
      <c r="Z1819" s="3529"/>
      <c r="AA1819" s="3531"/>
      <c r="AB1819" s="3899"/>
      <c r="AC1819" s="3890"/>
      <c r="AD1819" s="3890"/>
      <c r="AE1819" s="3890"/>
      <c r="AF1819" s="3890"/>
      <c r="AG1819" s="1"/>
      <c r="AH1819" s="1"/>
      <c r="AI1819" s="1"/>
      <c r="AJ1819" s="1"/>
    </row>
    <row r="1820" spans="1:36" s="3" customFormat="1">
      <c r="A1820" s="1"/>
      <c r="B1820" s="1"/>
      <c r="E1820" s="3527"/>
      <c r="F1820" s="1"/>
      <c r="G1820" s="1"/>
      <c r="H1820" s="1"/>
      <c r="I1820" s="1"/>
      <c r="J1820" s="1"/>
      <c r="K1820" s="1"/>
      <c r="L1820" s="3899"/>
      <c r="M1820" s="1"/>
      <c r="N1820" s="1"/>
      <c r="O1820" s="1"/>
      <c r="P1820" s="1"/>
      <c r="Q1820" s="1"/>
      <c r="R1820" s="3899"/>
      <c r="T1820" s="1"/>
      <c r="U1820" s="3529"/>
      <c r="V1820" s="3531"/>
      <c r="W1820" s="3899"/>
      <c r="Y1820" s="1"/>
      <c r="Z1820" s="3529"/>
      <c r="AA1820" s="3531"/>
      <c r="AB1820" s="3899"/>
      <c r="AC1820" s="3890"/>
      <c r="AD1820" s="3890"/>
      <c r="AE1820" s="3890"/>
      <c r="AF1820" s="3890"/>
      <c r="AG1820" s="1"/>
      <c r="AH1820" s="1"/>
      <c r="AI1820" s="1"/>
      <c r="AJ1820" s="1"/>
    </row>
    <row r="1821" spans="1:36" s="3" customFormat="1">
      <c r="A1821" s="1"/>
      <c r="B1821" s="1"/>
      <c r="E1821" s="3527"/>
      <c r="F1821" s="1"/>
      <c r="G1821" s="1"/>
      <c r="H1821" s="1"/>
      <c r="I1821" s="1"/>
      <c r="J1821" s="1"/>
      <c r="K1821" s="1"/>
      <c r="L1821" s="3899"/>
      <c r="M1821" s="1"/>
      <c r="N1821" s="1"/>
      <c r="O1821" s="1"/>
      <c r="P1821" s="1"/>
      <c r="Q1821" s="1"/>
      <c r="R1821" s="3899"/>
      <c r="T1821" s="1"/>
      <c r="U1821" s="3529"/>
      <c r="V1821" s="3531"/>
      <c r="W1821" s="3899"/>
      <c r="Y1821" s="1"/>
      <c r="Z1821" s="3529"/>
      <c r="AA1821" s="3531"/>
      <c r="AB1821" s="3899"/>
      <c r="AC1821" s="3890"/>
      <c r="AD1821" s="3890"/>
      <c r="AE1821" s="3890"/>
      <c r="AF1821" s="3890"/>
      <c r="AG1821" s="1"/>
      <c r="AH1821" s="1"/>
      <c r="AI1821" s="1"/>
      <c r="AJ1821" s="1"/>
    </row>
    <row r="1822" spans="1:36" s="3" customFormat="1">
      <c r="A1822" s="1"/>
      <c r="B1822" s="1"/>
      <c r="E1822" s="3527"/>
      <c r="F1822" s="1"/>
      <c r="G1822" s="1"/>
      <c r="H1822" s="1"/>
      <c r="I1822" s="1"/>
      <c r="J1822" s="1"/>
      <c r="K1822" s="1"/>
      <c r="L1822" s="3899"/>
      <c r="M1822" s="1"/>
      <c r="N1822" s="1"/>
      <c r="O1822" s="1"/>
      <c r="P1822" s="1"/>
      <c r="Q1822" s="1"/>
      <c r="R1822" s="3899"/>
      <c r="T1822" s="1"/>
      <c r="U1822" s="3529"/>
      <c r="V1822" s="3531"/>
      <c r="W1822" s="3899"/>
      <c r="Y1822" s="1"/>
      <c r="Z1822" s="3529"/>
      <c r="AA1822" s="3531"/>
      <c r="AB1822" s="3899"/>
      <c r="AC1822" s="3890"/>
      <c r="AD1822" s="3890"/>
      <c r="AE1822" s="3890"/>
      <c r="AF1822" s="3890"/>
      <c r="AG1822" s="1"/>
      <c r="AH1822" s="1"/>
      <c r="AI1822" s="1"/>
      <c r="AJ1822" s="1"/>
    </row>
    <row r="1823" spans="1:36" s="3" customFormat="1">
      <c r="A1823" s="1"/>
      <c r="B1823" s="1"/>
      <c r="E1823" s="3527"/>
      <c r="F1823" s="1"/>
      <c r="G1823" s="1"/>
      <c r="H1823" s="1"/>
      <c r="I1823" s="1"/>
      <c r="J1823" s="1"/>
      <c r="K1823" s="1"/>
      <c r="L1823" s="3899"/>
      <c r="M1823" s="1"/>
      <c r="N1823" s="1"/>
      <c r="O1823" s="1"/>
      <c r="P1823" s="1"/>
      <c r="Q1823" s="1"/>
      <c r="R1823" s="3899"/>
      <c r="T1823" s="1"/>
      <c r="U1823" s="3529"/>
      <c r="V1823" s="3531"/>
      <c r="W1823" s="3899"/>
      <c r="Y1823" s="1"/>
      <c r="Z1823" s="3529"/>
      <c r="AA1823" s="3531"/>
      <c r="AB1823" s="3899"/>
      <c r="AC1823" s="3890"/>
      <c r="AD1823" s="3890"/>
      <c r="AE1823" s="3890"/>
      <c r="AF1823" s="3890"/>
      <c r="AG1823" s="1"/>
      <c r="AH1823" s="1"/>
      <c r="AI1823" s="1"/>
      <c r="AJ1823" s="1"/>
    </row>
    <row r="1824" spans="1:36" s="3" customFormat="1">
      <c r="A1824" s="1"/>
      <c r="B1824" s="1"/>
      <c r="E1824" s="3527"/>
      <c r="F1824" s="1"/>
      <c r="G1824" s="1"/>
      <c r="H1824" s="1"/>
      <c r="I1824" s="1"/>
      <c r="J1824" s="1"/>
      <c r="K1824" s="1"/>
      <c r="L1824" s="3899"/>
      <c r="M1824" s="1"/>
      <c r="N1824" s="1"/>
      <c r="O1824" s="1"/>
      <c r="P1824" s="1"/>
      <c r="Q1824" s="1"/>
      <c r="R1824" s="3899"/>
      <c r="T1824" s="1"/>
      <c r="U1824" s="3529"/>
      <c r="V1824" s="3531"/>
      <c r="W1824" s="3899"/>
      <c r="Y1824" s="1"/>
      <c r="Z1824" s="3529"/>
      <c r="AA1824" s="3531"/>
      <c r="AB1824" s="3899"/>
      <c r="AC1824" s="3890"/>
      <c r="AD1824" s="3890"/>
      <c r="AE1824" s="3890"/>
      <c r="AF1824" s="3890"/>
      <c r="AG1824" s="1"/>
      <c r="AH1824" s="1"/>
      <c r="AI1824" s="1"/>
      <c r="AJ1824" s="1"/>
    </row>
    <row r="1825" spans="1:36" s="3" customFormat="1">
      <c r="A1825" s="1"/>
      <c r="B1825" s="1"/>
      <c r="E1825" s="3527"/>
      <c r="F1825" s="1"/>
      <c r="G1825" s="1"/>
      <c r="H1825" s="1"/>
      <c r="I1825" s="1"/>
      <c r="J1825" s="1"/>
      <c r="K1825" s="1"/>
      <c r="L1825" s="3899"/>
      <c r="M1825" s="1"/>
      <c r="N1825" s="1"/>
      <c r="O1825" s="1"/>
      <c r="P1825" s="1"/>
      <c r="Q1825" s="1"/>
      <c r="R1825" s="3899"/>
      <c r="T1825" s="1"/>
      <c r="U1825" s="3529"/>
      <c r="V1825" s="3531"/>
      <c r="W1825" s="3899"/>
      <c r="Y1825" s="1"/>
      <c r="Z1825" s="3529"/>
      <c r="AA1825" s="3531"/>
      <c r="AB1825" s="3899"/>
      <c r="AC1825" s="3890"/>
      <c r="AD1825" s="3890"/>
      <c r="AE1825" s="3890"/>
      <c r="AF1825" s="3890"/>
      <c r="AG1825" s="1"/>
      <c r="AH1825" s="1"/>
      <c r="AI1825" s="1"/>
      <c r="AJ1825" s="1"/>
    </row>
    <row r="1826" spans="1:36" s="3" customFormat="1">
      <c r="A1826" s="1"/>
      <c r="B1826" s="1"/>
      <c r="E1826" s="3527"/>
      <c r="F1826" s="1"/>
      <c r="G1826" s="1"/>
      <c r="H1826" s="1"/>
      <c r="I1826" s="1"/>
      <c r="J1826" s="1"/>
      <c r="K1826" s="1"/>
      <c r="L1826" s="3899"/>
      <c r="M1826" s="1"/>
      <c r="N1826" s="1"/>
      <c r="O1826" s="1"/>
      <c r="P1826" s="1"/>
      <c r="Q1826" s="1"/>
      <c r="R1826" s="3899"/>
      <c r="T1826" s="1"/>
      <c r="U1826" s="3529"/>
      <c r="V1826" s="3531"/>
      <c r="W1826" s="3899"/>
      <c r="Y1826" s="1"/>
      <c r="Z1826" s="3529"/>
      <c r="AA1826" s="3531"/>
      <c r="AB1826" s="3899"/>
      <c r="AC1826" s="3890"/>
      <c r="AD1826" s="3890"/>
      <c r="AE1826" s="3890"/>
      <c r="AF1826" s="3890"/>
      <c r="AG1826" s="1"/>
      <c r="AH1826" s="1"/>
      <c r="AI1826" s="1"/>
      <c r="AJ1826" s="1"/>
    </row>
    <row r="1827" spans="1:36" s="3" customFormat="1">
      <c r="A1827" s="1"/>
      <c r="B1827" s="1"/>
      <c r="E1827" s="3527"/>
      <c r="F1827" s="1"/>
      <c r="G1827" s="1"/>
      <c r="H1827" s="1"/>
      <c r="I1827" s="1"/>
      <c r="J1827" s="1"/>
      <c r="K1827" s="1"/>
      <c r="L1827" s="3899"/>
      <c r="M1827" s="1"/>
      <c r="N1827" s="1"/>
      <c r="O1827" s="1"/>
      <c r="P1827" s="1"/>
      <c r="Q1827" s="1"/>
      <c r="R1827" s="3899"/>
      <c r="T1827" s="1"/>
      <c r="U1827" s="3529"/>
      <c r="V1827" s="3531"/>
      <c r="W1827" s="3899"/>
      <c r="Y1827" s="1"/>
      <c r="Z1827" s="3529"/>
      <c r="AA1827" s="3531"/>
      <c r="AB1827" s="3899"/>
      <c r="AC1827" s="3890"/>
      <c r="AD1827" s="3890"/>
      <c r="AE1827" s="3890"/>
      <c r="AF1827" s="3890"/>
      <c r="AG1827" s="1"/>
      <c r="AH1827" s="1"/>
      <c r="AI1827" s="1"/>
      <c r="AJ1827" s="1"/>
    </row>
    <row r="1828" spans="1:36" s="3" customFormat="1">
      <c r="A1828" s="1"/>
      <c r="B1828" s="1"/>
      <c r="E1828" s="3527"/>
      <c r="F1828" s="1"/>
      <c r="G1828" s="1"/>
      <c r="H1828" s="1"/>
      <c r="I1828" s="1"/>
      <c r="J1828" s="1"/>
      <c r="K1828" s="1"/>
      <c r="L1828" s="3899"/>
      <c r="M1828" s="1"/>
      <c r="N1828" s="1"/>
      <c r="O1828" s="1"/>
      <c r="P1828" s="1"/>
      <c r="Q1828" s="1"/>
      <c r="R1828" s="3899"/>
      <c r="T1828" s="1"/>
      <c r="U1828" s="3529"/>
      <c r="V1828" s="3531"/>
      <c r="W1828" s="3899"/>
      <c r="Y1828" s="1"/>
      <c r="Z1828" s="3529"/>
      <c r="AA1828" s="3531"/>
      <c r="AB1828" s="3899"/>
      <c r="AC1828" s="3890"/>
      <c r="AD1828" s="3890"/>
      <c r="AE1828" s="3890"/>
      <c r="AF1828" s="3890"/>
      <c r="AG1828" s="1"/>
      <c r="AH1828" s="1"/>
      <c r="AI1828" s="1"/>
      <c r="AJ1828" s="1"/>
    </row>
    <row r="1829" spans="1:36" s="3" customFormat="1">
      <c r="A1829" s="1"/>
      <c r="B1829" s="1"/>
      <c r="E1829" s="3527"/>
      <c r="F1829" s="1"/>
      <c r="G1829" s="1"/>
      <c r="H1829" s="1"/>
      <c r="I1829" s="1"/>
      <c r="J1829" s="1"/>
      <c r="K1829" s="1"/>
      <c r="L1829" s="3899"/>
      <c r="M1829" s="1"/>
      <c r="N1829" s="1"/>
      <c r="O1829" s="1"/>
      <c r="P1829" s="1"/>
      <c r="Q1829" s="1"/>
      <c r="R1829" s="3899"/>
      <c r="T1829" s="1"/>
      <c r="U1829" s="3529"/>
      <c r="V1829" s="3531"/>
      <c r="W1829" s="3899"/>
      <c r="Y1829" s="1"/>
      <c r="Z1829" s="3529"/>
      <c r="AA1829" s="3531"/>
      <c r="AB1829" s="3899"/>
      <c r="AC1829" s="3890"/>
      <c r="AD1829" s="3890"/>
      <c r="AE1829" s="3890"/>
      <c r="AF1829" s="3890"/>
      <c r="AG1829" s="1"/>
      <c r="AH1829" s="1"/>
      <c r="AI1829" s="1"/>
      <c r="AJ1829" s="1"/>
    </row>
    <row r="1830" spans="1:36" s="3" customFormat="1">
      <c r="A1830" s="1"/>
      <c r="B1830" s="1"/>
      <c r="E1830" s="3527"/>
      <c r="F1830" s="1"/>
      <c r="G1830" s="1"/>
      <c r="H1830" s="1"/>
      <c r="I1830" s="1"/>
      <c r="J1830" s="1"/>
      <c r="K1830" s="1"/>
      <c r="L1830" s="3899"/>
      <c r="M1830" s="1"/>
      <c r="N1830" s="1"/>
      <c r="O1830" s="1"/>
      <c r="P1830" s="1"/>
      <c r="Q1830" s="1"/>
      <c r="R1830" s="3899"/>
      <c r="T1830" s="1"/>
      <c r="U1830" s="3529"/>
      <c r="V1830" s="3531"/>
      <c r="W1830" s="3899"/>
      <c r="Y1830" s="1"/>
      <c r="Z1830" s="3529"/>
      <c r="AA1830" s="3531"/>
      <c r="AB1830" s="3899"/>
      <c r="AC1830" s="3890"/>
      <c r="AD1830" s="3890"/>
      <c r="AE1830" s="3890"/>
      <c r="AF1830" s="3890"/>
      <c r="AG1830" s="1"/>
      <c r="AH1830" s="1"/>
      <c r="AI1830" s="1"/>
      <c r="AJ1830" s="1"/>
    </row>
    <row r="1831" spans="1:36" s="3" customFormat="1">
      <c r="A1831" s="1"/>
      <c r="B1831" s="1"/>
      <c r="E1831" s="3527"/>
      <c r="F1831" s="1"/>
      <c r="G1831" s="1"/>
      <c r="H1831" s="1"/>
      <c r="I1831" s="1"/>
      <c r="J1831" s="1"/>
      <c r="K1831" s="1"/>
      <c r="L1831" s="3899"/>
      <c r="M1831" s="1"/>
      <c r="N1831" s="1"/>
      <c r="O1831" s="1"/>
      <c r="P1831" s="1"/>
      <c r="Q1831" s="1"/>
      <c r="R1831" s="3899"/>
      <c r="T1831" s="1"/>
      <c r="U1831" s="3529"/>
      <c r="V1831" s="3531"/>
      <c r="W1831" s="3899"/>
      <c r="Y1831" s="1"/>
      <c r="Z1831" s="3529"/>
      <c r="AA1831" s="3531"/>
      <c r="AB1831" s="3899"/>
      <c r="AC1831" s="3890"/>
      <c r="AD1831" s="3890"/>
      <c r="AE1831" s="3890"/>
      <c r="AF1831" s="3890"/>
      <c r="AG1831" s="1"/>
      <c r="AH1831" s="1"/>
      <c r="AI1831" s="1"/>
      <c r="AJ1831" s="1"/>
    </row>
    <row r="1832" spans="1:36" s="3" customFormat="1">
      <c r="A1832" s="1"/>
      <c r="B1832" s="1"/>
      <c r="E1832" s="3527"/>
      <c r="F1832" s="1"/>
      <c r="G1832" s="1"/>
      <c r="H1832" s="1"/>
      <c r="I1832" s="1"/>
      <c r="J1832" s="1"/>
      <c r="K1832" s="1"/>
      <c r="L1832" s="3899"/>
      <c r="M1832" s="1"/>
      <c r="N1832" s="1"/>
      <c r="O1832" s="1"/>
      <c r="P1832" s="1"/>
      <c r="Q1832" s="1"/>
      <c r="R1832" s="3899"/>
      <c r="T1832" s="1"/>
      <c r="U1832" s="3529"/>
      <c r="V1832" s="3531"/>
      <c r="W1832" s="3899"/>
      <c r="Y1832" s="1"/>
      <c r="Z1832" s="3529"/>
      <c r="AA1832" s="3531"/>
      <c r="AB1832" s="3899"/>
      <c r="AC1832" s="3890"/>
      <c r="AD1832" s="3890"/>
      <c r="AE1832" s="3890"/>
      <c r="AF1832" s="3890"/>
      <c r="AG1832" s="1"/>
      <c r="AH1832" s="1"/>
      <c r="AI1832" s="1"/>
      <c r="AJ1832" s="1"/>
    </row>
    <row r="1833" spans="1:36" s="3" customFormat="1">
      <c r="A1833" s="1"/>
      <c r="B1833" s="1"/>
      <c r="E1833" s="3527"/>
      <c r="F1833" s="1"/>
      <c r="G1833" s="1"/>
      <c r="H1833" s="1"/>
      <c r="I1833" s="1"/>
      <c r="J1833" s="1"/>
      <c r="K1833" s="1"/>
      <c r="L1833" s="3899"/>
      <c r="M1833" s="1"/>
      <c r="N1833" s="1"/>
      <c r="O1833" s="1"/>
      <c r="P1833" s="1"/>
      <c r="Q1833" s="1"/>
      <c r="R1833" s="3899"/>
      <c r="T1833" s="1"/>
      <c r="U1833" s="3529"/>
      <c r="V1833" s="3531"/>
      <c r="W1833" s="3899"/>
      <c r="Y1833" s="1"/>
      <c r="Z1833" s="3529"/>
      <c r="AA1833" s="3531"/>
      <c r="AB1833" s="3899"/>
      <c r="AC1833" s="3890"/>
      <c r="AD1833" s="3890"/>
      <c r="AE1833" s="3890"/>
      <c r="AF1833" s="3890"/>
      <c r="AG1833" s="1"/>
      <c r="AH1833" s="1"/>
      <c r="AI1833" s="1"/>
      <c r="AJ1833" s="1"/>
    </row>
    <row r="1834" spans="1:36" s="3" customFormat="1">
      <c r="A1834" s="1"/>
      <c r="B1834" s="1"/>
      <c r="E1834" s="3527"/>
      <c r="F1834" s="1"/>
      <c r="G1834" s="1"/>
      <c r="H1834" s="1"/>
      <c r="I1834" s="1"/>
      <c r="J1834" s="1"/>
      <c r="K1834" s="1"/>
      <c r="L1834" s="3899"/>
      <c r="M1834" s="1"/>
      <c r="N1834" s="1"/>
      <c r="O1834" s="1"/>
      <c r="P1834" s="1"/>
      <c r="Q1834" s="1"/>
      <c r="R1834" s="3899"/>
      <c r="T1834" s="1"/>
      <c r="U1834" s="3529"/>
      <c r="V1834" s="3531"/>
      <c r="W1834" s="3899"/>
      <c r="Y1834" s="1"/>
      <c r="Z1834" s="3529"/>
      <c r="AA1834" s="3531"/>
      <c r="AB1834" s="3899"/>
      <c r="AC1834" s="3890"/>
      <c r="AD1834" s="3890"/>
      <c r="AE1834" s="3890"/>
      <c r="AF1834" s="3890"/>
      <c r="AG1834" s="1"/>
      <c r="AH1834" s="1"/>
      <c r="AI1834" s="1"/>
      <c r="AJ1834" s="1"/>
    </row>
    <row r="1835" spans="1:36" s="3" customFormat="1">
      <c r="A1835" s="1"/>
      <c r="B1835" s="1"/>
      <c r="E1835" s="3527"/>
      <c r="F1835" s="1"/>
      <c r="G1835" s="1"/>
      <c r="H1835" s="1"/>
      <c r="I1835" s="1"/>
      <c r="J1835" s="1"/>
      <c r="K1835" s="1"/>
      <c r="L1835" s="3899"/>
      <c r="M1835" s="1"/>
      <c r="N1835" s="1"/>
      <c r="O1835" s="1"/>
      <c r="P1835" s="1"/>
      <c r="Q1835" s="1"/>
      <c r="R1835" s="3899"/>
      <c r="T1835" s="1"/>
      <c r="U1835" s="3529"/>
      <c r="V1835" s="3531"/>
      <c r="W1835" s="3899"/>
      <c r="Y1835" s="1"/>
      <c r="Z1835" s="3529"/>
      <c r="AA1835" s="3531"/>
      <c r="AB1835" s="3899"/>
      <c r="AC1835" s="3890"/>
      <c r="AD1835" s="3890"/>
      <c r="AE1835" s="3890"/>
      <c r="AF1835" s="3890"/>
      <c r="AG1835" s="1"/>
      <c r="AH1835" s="1"/>
      <c r="AI1835" s="1"/>
      <c r="AJ1835" s="1"/>
    </row>
    <row r="1836" spans="1:36" s="3" customFormat="1">
      <c r="A1836" s="1"/>
      <c r="B1836" s="1"/>
      <c r="E1836" s="3527"/>
      <c r="F1836" s="1"/>
      <c r="G1836" s="1"/>
      <c r="H1836" s="1"/>
      <c r="I1836" s="1"/>
      <c r="J1836" s="1"/>
      <c r="K1836" s="1"/>
      <c r="L1836" s="3899"/>
      <c r="M1836" s="1"/>
      <c r="N1836" s="1"/>
      <c r="O1836" s="1"/>
      <c r="P1836" s="1"/>
      <c r="Q1836" s="1"/>
      <c r="R1836" s="3899"/>
      <c r="T1836" s="1"/>
      <c r="U1836" s="3529"/>
      <c r="V1836" s="3531"/>
      <c r="W1836" s="3899"/>
      <c r="Y1836" s="1"/>
      <c r="Z1836" s="3529"/>
      <c r="AA1836" s="3531"/>
      <c r="AB1836" s="3899"/>
      <c r="AC1836" s="3890"/>
      <c r="AD1836" s="3890"/>
      <c r="AE1836" s="3890"/>
      <c r="AF1836" s="3890"/>
      <c r="AG1836" s="1"/>
      <c r="AH1836" s="1"/>
      <c r="AI1836" s="1"/>
      <c r="AJ1836" s="1"/>
    </row>
    <row r="1837" spans="1:36" s="3" customFormat="1">
      <c r="A1837" s="1"/>
      <c r="B1837" s="1"/>
      <c r="E1837" s="3527"/>
      <c r="F1837" s="1"/>
      <c r="G1837" s="1"/>
      <c r="H1837" s="1"/>
      <c r="I1837" s="1"/>
      <c r="J1837" s="1"/>
      <c r="K1837" s="1"/>
      <c r="L1837" s="3899"/>
      <c r="M1837" s="1"/>
      <c r="N1837" s="1"/>
      <c r="O1837" s="1"/>
      <c r="P1837" s="1"/>
      <c r="Q1837" s="1"/>
      <c r="R1837" s="3899"/>
      <c r="T1837" s="1"/>
      <c r="U1837" s="3529"/>
      <c r="V1837" s="3531"/>
      <c r="W1837" s="3899"/>
      <c r="Y1837" s="1"/>
      <c r="Z1837" s="3529"/>
      <c r="AA1837" s="3531"/>
      <c r="AB1837" s="3899"/>
      <c r="AC1837" s="3890"/>
      <c r="AD1837" s="3890"/>
      <c r="AE1837" s="3890"/>
      <c r="AF1837" s="3890"/>
      <c r="AG1837" s="1"/>
      <c r="AH1837" s="1"/>
      <c r="AI1837" s="1"/>
      <c r="AJ1837" s="1"/>
    </row>
    <row r="1838" spans="1:36" s="3" customFormat="1">
      <c r="A1838" s="1"/>
      <c r="B1838" s="1"/>
      <c r="E1838" s="3527"/>
      <c r="F1838" s="1"/>
      <c r="G1838" s="1"/>
      <c r="H1838" s="1"/>
      <c r="I1838" s="1"/>
      <c r="J1838" s="1"/>
      <c r="K1838" s="1"/>
      <c r="L1838" s="3899"/>
      <c r="M1838" s="1"/>
      <c r="N1838" s="1"/>
      <c r="O1838" s="1"/>
      <c r="P1838" s="1"/>
      <c r="Q1838" s="1"/>
      <c r="R1838" s="3899"/>
      <c r="T1838" s="1"/>
      <c r="U1838" s="3529"/>
      <c r="V1838" s="3531"/>
      <c r="W1838" s="3899"/>
      <c r="Y1838" s="1"/>
      <c r="Z1838" s="3529"/>
      <c r="AA1838" s="3531"/>
      <c r="AB1838" s="3899"/>
      <c r="AC1838" s="3890"/>
      <c r="AD1838" s="3890"/>
      <c r="AE1838" s="3890"/>
      <c r="AF1838" s="3890"/>
      <c r="AG1838" s="1"/>
      <c r="AH1838" s="1"/>
      <c r="AI1838" s="1"/>
      <c r="AJ1838" s="1"/>
    </row>
    <row r="1839" spans="1:36" s="3" customFormat="1">
      <c r="A1839" s="1"/>
      <c r="B1839" s="1"/>
      <c r="E1839" s="3527"/>
      <c r="F1839" s="1"/>
      <c r="G1839" s="1"/>
      <c r="H1839" s="1"/>
      <c r="I1839" s="1"/>
      <c r="J1839" s="1"/>
      <c r="K1839" s="1"/>
      <c r="L1839" s="3899"/>
      <c r="M1839" s="1"/>
      <c r="N1839" s="1"/>
      <c r="O1839" s="1"/>
      <c r="P1839" s="1"/>
      <c r="Q1839" s="1"/>
      <c r="R1839" s="3899"/>
      <c r="T1839" s="1"/>
      <c r="U1839" s="3529"/>
      <c r="V1839" s="3531"/>
      <c r="W1839" s="3899"/>
      <c r="Y1839" s="1"/>
      <c r="Z1839" s="3529"/>
      <c r="AA1839" s="3531"/>
      <c r="AB1839" s="3899"/>
      <c r="AC1839" s="3890"/>
      <c r="AD1839" s="3890"/>
      <c r="AE1839" s="3890"/>
      <c r="AF1839" s="3890"/>
      <c r="AG1839" s="1"/>
      <c r="AH1839" s="1"/>
      <c r="AI1839" s="1"/>
      <c r="AJ1839" s="1"/>
    </row>
    <row r="1840" spans="1:36" s="3" customFormat="1">
      <c r="A1840" s="1"/>
      <c r="B1840" s="1"/>
      <c r="E1840" s="3527"/>
      <c r="F1840" s="1"/>
      <c r="G1840" s="1"/>
      <c r="H1840" s="1"/>
      <c r="I1840" s="1"/>
      <c r="J1840" s="1"/>
      <c r="K1840" s="1"/>
      <c r="L1840" s="3899"/>
      <c r="M1840" s="1"/>
      <c r="N1840" s="1"/>
      <c r="O1840" s="1"/>
      <c r="P1840" s="1"/>
      <c r="Q1840" s="1"/>
      <c r="R1840" s="3899"/>
      <c r="T1840" s="1"/>
      <c r="U1840" s="3529"/>
      <c r="V1840" s="3531"/>
      <c r="W1840" s="3899"/>
      <c r="Y1840" s="1"/>
      <c r="Z1840" s="3529"/>
      <c r="AA1840" s="3531"/>
      <c r="AB1840" s="3899"/>
      <c r="AC1840" s="3890"/>
      <c r="AD1840" s="3890"/>
      <c r="AE1840" s="3890"/>
      <c r="AF1840" s="3890"/>
      <c r="AG1840" s="1"/>
      <c r="AH1840" s="1"/>
      <c r="AI1840" s="1"/>
      <c r="AJ1840" s="1"/>
    </row>
    <row r="1841" spans="1:36" s="3" customFormat="1">
      <c r="A1841" s="1"/>
      <c r="B1841" s="1"/>
      <c r="E1841" s="3527"/>
      <c r="F1841" s="1"/>
      <c r="G1841" s="1"/>
      <c r="H1841" s="1"/>
      <c r="I1841" s="1"/>
      <c r="J1841" s="1"/>
      <c r="K1841" s="1"/>
      <c r="L1841" s="3899"/>
      <c r="M1841" s="1"/>
      <c r="N1841" s="1"/>
      <c r="O1841" s="1"/>
      <c r="P1841" s="1"/>
      <c r="Q1841" s="1"/>
      <c r="R1841" s="3899"/>
      <c r="T1841" s="1"/>
      <c r="U1841" s="3529"/>
      <c r="V1841" s="3531"/>
      <c r="W1841" s="3899"/>
      <c r="Y1841" s="1"/>
      <c r="Z1841" s="3529"/>
      <c r="AA1841" s="3531"/>
      <c r="AB1841" s="3899"/>
      <c r="AC1841" s="3890"/>
      <c r="AD1841" s="3890"/>
      <c r="AE1841" s="3890"/>
      <c r="AF1841" s="3890"/>
      <c r="AG1841" s="1"/>
      <c r="AH1841" s="1"/>
      <c r="AI1841" s="1"/>
      <c r="AJ1841" s="1"/>
    </row>
    <row r="1842" spans="1:36" s="3" customFormat="1">
      <c r="A1842" s="1"/>
      <c r="B1842" s="1"/>
      <c r="E1842" s="3527"/>
      <c r="F1842" s="1"/>
      <c r="G1842" s="1"/>
      <c r="H1842" s="1"/>
      <c r="I1842" s="1"/>
      <c r="J1842" s="1"/>
      <c r="K1842" s="1"/>
      <c r="L1842" s="3899"/>
      <c r="M1842" s="1"/>
      <c r="N1842" s="1"/>
      <c r="O1842" s="1"/>
      <c r="P1842" s="1"/>
      <c r="Q1842" s="1"/>
      <c r="R1842" s="3899"/>
      <c r="T1842" s="1"/>
      <c r="U1842" s="3529"/>
      <c r="V1842" s="3531"/>
      <c r="W1842" s="3899"/>
      <c r="Y1842" s="1"/>
      <c r="Z1842" s="3529"/>
      <c r="AA1842" s="3531"/>
      <c r="AB1842" s="3899"/>
      <c r="AC1842" s="3890"/>
      <c r="AD1842" s="3890"/>
      <c r="AE1842" s="3890"/>
      <c r="AF1842" s="3890"/>
      <c r="AG1842" s="1"/>
      <c r="AH1842" s="1"/>
      <c r="AI1842" s="1"/>
      <c r="AJ1842" s="1"/>
    </row>
    <row r="1843" spans="1:36" s="3" customFormat="1">
      <c r="A1843" s="1"/>
      <c r="B1843" s="1"/>
      <c r="E1843" s="3527"/>
      <c r="F1843" s="1"/>
      <c r="G1843" s="1"/>
      <c r="H1843" s="1"/>
      <c r="I1843" s="1"/>
      <c r="J1843" s="1"/>
      <c r="K1843" s="1"/>
      <c r="L1843" s="3899"/>
      <c r="M1843" s="1"/>
      <c r="N1843" s="1"/>
      <c r="O1843" s="1"/>
      <c r="P1843" s="1"/>
      <c r="Q1843" s="1"/>
      <c r="R1843" s="3899"/>
      <c r="T1843" s="1"/>
      <c r="U1843" s="3529"/>
      <c r="V1843" s="3531"/>
      <c r="W1843" s="3899"/>
      <c r="Y1843" s="1"/>
      <c r="Z1843" s="3529"/>
      <c r="AA1843" s="3531"/>
      <c r="AB1843" s="3899"/>
      <c r="AC1843" s="3890"/>
      <c r="AD1843" s="3890"/>
      <c r="AE1843" s="3890"/>
      <c r="AF1843" s="3890"/>
      <c r="AG1843" s="1"/>
      <c r="AH1843" s="1"/>
      <c r="AI1843" s="1"/>
      <c r="AJ1843" s="1"/>
    </row>
    <row r="1844" spans="1:36" s="3" customFormat="1">
      <c r="A1844" s="1"/>
      <c r="B1844" s="1"/>
      <c r="E1844" s="3527"/>
      <c r="F1844" s="1"/>
      <c r="G1844" s="1"/>
      <c r="H1844" s="1"/>
      <c r="I1844" s="1"/>
      <c r="J1844" s="1"/>
      <c r="K1844" s="1"/>
      <c r="L1844" s="3899"/>
      <c r="M1844" s="1"/>
      <c r="N1844" s="1"/>
      <c r="O1844" s="1"/>
      <c r="P1844" s="1"/>
      <c r="Q1844" s="1"/>
      <c r="R1844" s="3899"/>
      <c r="T1844" s="1"/>
      <c r="U1844" s="3529"/>
      <c r="V1844" s="3531"/>
      <c r="W1844" s="3899"/>
      <c r="Y1844" s="1"/>
      <c r="Z1844" s="3529"/>
      <c r="AA1844" s="3531"/>
      <c r="AB1844" s="3899"/>
      <c r="AC1844" s="3890"/>
      <c r="AD1844" s="3890"/>
      <c r="AE1844" s="3890"/>
      <c r="AF1844" s="3890"/>
      <c r="AG1844" s="1"/>
      <c r="AH1844" s="1"/>
      <c r="AI1844" s="1"/>
      <c r="AJ1844" s="1"/>
    </row>
    <row r="1845" spans="1:36" s="3" customFormat="1">
      <c r="A1845" s="1"/>
      <c r="B1845" s="1"/>
      <c r="E1845" s="3527"/>
      <c r="F1845" s="1"/>
      <c r="G1845" s="1"/>
      <c r="H1845" s="1"/>
      <c r="I1845" s="1"/>
      <c r="J1845" s="1"/>
      <c r="K1845" s="1"/>
      <c r="L1845" s="3899"/>
      <c r="M1845" s="1"/>
      <c r="N1845" s="1"/>
      <c r="O1845" s="1"/>
      <c r="P1845" s="1"/>
      <c r="Q1845" s="1"/>
      <c r="R1845" s="3899"/>
      <c r="T1845" s="1"/>
      <c r="U1845" s="3529"/>
      <c r="V1845" s="3531"/>
      <c r="W1845" s="3899"/>
      <c r="Y1845" s="1"/>
      <c r="Z1845" s="3529"/>
      <c r="AA1845" s="3531"/>
      <c r="AB1845" s="3899"/>
      <c r="AC1845" s="3890"/>
      <c r="AD1845" s="3890"/>
      <c r="AE1845" s="3890"/>
      <c r="AF1845" s="3890"/>
      <c r="AG1845" s="1"/>
      <c r="AH1845" s="1"/>
      <c r="AI1845" s="1"/>
      <c r="AJ1845" s="1"/>
    </row>
    <row r="1846" spans="1:36" s="3" customFormat="1">
      <c r="A1846" s="1"/>
      <c r="B1846" s="1"/>
      <c r="E1846" s="3527"/>
      <c r="F1846" s="1"/>
      <c r="G1846" s="1"/>
      <c r="H1846" s="1"/>
      <c r="I1846" s="1"/>
      <c r="J1846" s="1"/>
      <c r="K1846" s="1"/>
      <c r="L1846" s="3899"/>
      <c r="M1846" s="1"/>
      <c r="N1846" s="1"/>
      <c r="O1846" s="1"/>
      <c r="P1846" s="1"/>
      <c r="Q1846" s="1"/>
      <c r="R1846" s="3899"/>
      <c r="T1846" s="1"/>
      <c r="U1846" s="3529"/>
      <c r="V1846" s="3531"/>
      <c r="W1846" s="3899"/>
      <c r="Y1846" s="1"/>
      <c r="Z1846" s="3529"/>
      <c r="AA1846" s="3531"/>
      <c r="AB1846" s="3899"/>
      <c r="AC1846" s="3890"/>
      <c r="AD1846" s="3890"/>
      <c r="AE1846" s="3890"/>
      <c r="AF1846" s="3890"/>
      <c r="AG1846" s="1"/>
      <c r="AH1846" s="1"/>
      <c r="AI1846" s="1"/>
      <c r="AJ1846" s="1"/>
    </row>
    <row r="1847" spans="1:36" s="3" customFormat="1">
      <c r="A1847" s="1"/>
      <c r="B1847" s="1"/>
      <c r="E1847" s="3527"/>
      <c r="F1847" s="1"/>
      <c r="G1847" s="1"/>
      <c r="H1847" s="1"/>
      <c r="I1847" s="1"/>
      <c r="J1847" s="1"/>
      <c r="K1847" s="1"/>
      <c r="L1847" s="3899"/>
      <c r="M1847" s="1"/>
      <c r="N1847" s="1"/>
      <c r="O1847" s="1"/>
      <c r="P1847" s="1"/>
      <c r="Q1847" s="1"/>
      <c r="R1847" s="3899"/>
      <c r="T1847" s="1"/>
      <c r="U1847" s="3529"/>
      <c r="V1847" s="3531"/>
      <c r="W1847" s="3899"/>
      <c r="Y1847" s="1"/>
      <c r="Z1847" s="3529"/>
      <c r="AA1847" s="3531"/>
      <c r="AB1847" s="3899"/>
      <c r="AC1847" s="3890"/>
      <c r="AD1847" s="3890"/>
      <c r="AE1847" s="3890"/>
      <c r="AF1847" s="3890"/>
      <c r="AG1847" s="1"/>
      <c r="AH1847" s="1"/>
      <c r="AI1847" s="1"/>
      <c r="AJ1847" s="1"/>
    </row>
    <row r="1848" spans="1:36" s="3" customFormat="1">
      <c r="A1848" s="1"/>
      <c r="B1848" s="1"/>
      <c r="E1848" s="3527"/>
      <c r="F1848" s="1"/>
      <c r="G1848" s="1"/>
      <c r="H1848" s="1"/>
      <c r="I1848" s="1"/>
      <c r="J1848" s="1"/>
      <c r="K1848" s="1"/>
      <c r="L1848" s="3899"/>
      <c r="M1848" s="1"/>
      <c r="N1848" s="1"/>
      <c r="O1848" s="1"/>
      <c r="P1848" s="1"/>
      <c r="Q1848" s="1"/>
      <c r="R1848" s="3899"/>
      <c r="T1848" s="1"/>
      <c r="U1848" s="3529"/>
      <c r="V1848" s="3531"/>
      <c r="W1848" s="3899"/>
      <c r="Y1848" s="1"/>
      <c r="Z1848" s="3529"/>
      <c r="AA1848" s="3531"/>
      <c r="AB1848" s="3899"/>
      <c r="AC1848" s="3890"/>
      <c r="AD1848" s="3890"/>
      <c r="AE1848" s="3890"/>
      <c r="AF1848" s="3890"/>
      <c r="AG1848" s="1"/>
      <c r="AH1848" s="1"/>
      <c r="AI1848" s="1"/>
      <c r="AJ1848" s="1"/>
    </row>
    <row r="1849" spans="1:36" s="3" customFormat="1">
      <c r="A1849" s="1"/>
      <c r="B1849" s="1"/>
      <c r="E1849" s="3527"/>
      <c r="F1849" s="1"/>
      <c r="G1849" s="1"/>
      <c r="H1849" s="1"/>
      <c r="I1849" s="1"/>
      <c r="J1849" s="1"/>
      <c r="K1849" s="1"/>
      <c r="L1849" s="3899"/>
      <c r="M1849" s="1"/>
      <c r="N1849" s="1"/>
      <c r="O1849" s="1"/>
      <c r="P1849" s="1"/>
      <c r="Q1849" s="1"/>
      <c r="R1849" s="3899"/>
      <c r="T1849" s="1"/>
      <c r="U1849" s="3529"/>
      <c r="V1849" s="3531"/>
      <c r="W1849" s="3899"/>
      <c r="Y1849" s="1"/>
      <c r="Z1849" s="3529"/>
      <c r="AA1849" s="3531"/>
      <c r="AB1849" s="3899"/>
      <c r="AC1849" s="3890"/>
      <c r="AD1849" s="3890"/>
      <c r="AE1849" s="3890"/>
      <c r="AF1849" s="3890"/>
      <c r="AG1849" s="1"/>
      <c r="AH1849" s="1"/>
      <c r="AI1849" s="1"/>
      <c r="AJ1849" s="1"/>
    </row>
    <row r="1850" spans="1:36" s="3" customFormat="1">
      <c r="A1850" s="1"/>
      <c r="B1850" s="1"/>
      <c r="E1850" s="3527"/>
      <c r="F1850" s="1"/>
      <c r="G1850" s="1"/>
      <c r="H1850" s="1"/>
      <c r="I1850" s="1"/>
      <c r="J1850" s="1"/>
      <c r="K1850" s="1"/>
      <c r="L1850" s="3899"/>
      <c r="M1850" s="1"/>
      <c r="N1850" s="1"/>
      <c r="O1850" s="1"/>
      <c r="P1850" s="1"/>
      <c r="Q1850" s="1"/>
      <c r="R1850" s="3899"/>
      <c r="T1850" s="1"/>
      <c r="U1850" s="3529"/>
      <c r="V1850" s="3531"/>
      <c r="W1850" s="3899"/>
      <c r="Y1850" s="1"/>
      <c r="Z1850" s="3529"/>
      <c r="AA1850" s="3531"/>
      <c r="AB1850" s="3899"/>
      <c r="AC1850" s="3890"/>
      <c r="AD1850" s="3890"/>
      <c r="AE1850" s="3890"/>
      <c r="AF1850" s="3890"/>
      <c r="AG1850" s="1"/>
      <c r="AH1850" s="1"/>
      <c r="AI1850" s="1"/>
      <c r="AJ1850" s="1"/>
    </row>
    <row r="1851" spans="1:36" s="3" customFormat="1">
      <c r="A1851" s="1"/>
      <c r="B1851" s="1"/>
      <c r="E1851" s="3527"/>
      <c r="F1851" s="1"/>
      <c r="G1851" s="1"/>
      <c r="H1851" s="1"/>
      <c r="I1851" s="1"/>
      <c r="J1851" s="1"/>
      <c r="K1851" s="1"/>
      <c r="L1851" s="3899"/>
      <c r="M1851" s="1"/>
      <c r="N1851" s="1"/>
      <c r="O1851" s="1"/>
      <c r="P1851" s="1"/>
      <c r="Q1851" s="1"/>
      <c r="R1851" s="3899"/>
      <c r="T1851" s="1"/>
      <c r="U1851" s="3529"/>
      <c r="V1851" s="3531"/>
      <c r="W1851" s="3899"/>
      <c r="Y1851" s="1"/>
      <c r="Z1851" s="3529"/>
      <c r="AA1851" s="3531"/>
      <c r="AB1851" s="3899"/>
      <c r="AC1851" s="3890"/>
      <c r="AD1851" s="3890"/>
      <c r="AE1851" s="3890"/>
      <c r="AF1851" s="3890"/>
      <c r="AG1851" s="1"/>
      <c r="AH1851" s="1"/>
      <c r="AI1851" s="1"/>
      <c r="AJ1851" s="1"/>
    </row>
    <row r="1852" spans="1:36" s="3" customFormat="1">
      <c r="A1852" s="1"/>
      <c r="B1852" s="1"/>
      <c r="E1852" s="3527"/>
      <c r="F1852" s="1"/>
      <c r="G1852" s="1"/>
      <c r="H1852" s="1"/>
      <c r="I1852" s="1"/>
      <c r="J1852" s="1"/>
      <c r="K1852" s="1"/>
      <c r="L1852" s="3899"/>
      <c r="M1852" s="1"/>
      <c r="N1852" s="1"/>
      <c r="O1852" s="1"/>
      <c r="P1852" s="1"/>
      <c r="Q1852" s="1"/>
      <c r="R1852" s="3899"/>
      <c r="T1852" s="1"/>
      <c r="U1852" s="3529"/>
      <c r="V1852" s="3531"/>
      <c r="W1852" s="3899"/>
      <c r="Y1852" s="1"/>
      <c r="Z1852" s="3529"/>
      <c r="AA1852" s="3531"/>
      <c r="AB1852" s="3899"/>
      <c r="AC1852" s="3890"/>
      <c r="AD1852" s="3890"/>
      <c r="AE1852" s="3890"/>
      <c r="AF1852" s="3890"/>
      <c r="AG1852" s="1"/>
      <c r="AH1852" s="1"/>
      <c r="AI1852" s="1"/>
      <c r="AJ1852" s="1"/>
    </row>
    <row r="1853" spans="1:36" s="3" customFormat="1">
      <c r="A1853" s="1"/>
      <c r="B1853" s="1"/>
      <c r="E1853" s="3527"/>
      <c r="F1853" s="1"/>
      <c r="G1853" s="1"/>
      <c r="H1853" s="1"/>
      <c r="I1853" s="1"/>
      <c r="J1853" s="1"/>
      <c r="K1853" s="1"/>
      <c r="L1853" s="3899"/>
      <c r="M1853" s="1"/>
      <c r="N1853" s="1"/>
      <c r="O1853" s="1"/>
      <c r="P1853" s="1"/>
      <c r="Q1853" s="1"/>
      <c r="R1853" s="3899"/>
      <c r="T1853" s="1"/>
      <c r="U1853" s="3529"/>
      <c r="V1853" s="3531"/>
      <c r="W1853" s="3899"/>
      <c r="Y1853" s="1"/>
      <c r="Z1853" s="3529"/>
      <c r="AA1853" s="3531"/>
      <c r="AB1853" s="3899"/>
      <c r="AC1853" s="3890"/>
      <c r="AD1853" s="3890"/>
      <c r="AE1853" s="3890"/>
      <c r="AF1853" s="3890"/>
      <c r="AG1853" s="1"/>
      <c r="AH1853" s="1"/>
      <c r="AI1853" s="1"/>
      <c r="AJ1853" s="1"/>
    </row>
    <row r="1854" spans="1:36" s="3" customFormat="1">
      <c r="A1854" s="1"/>
      <c r="B1854" s="1"/>
      <c r="E1854" s="3527"/>
      <c r="F1854" s="1"/>
      <c r="G1854" s="1"/>
      <c r="H1854" s="1"/>
      <c r="I1854" s="1"/>
      <c r="J1854" s="1"/>
      <c r="K1854" s="1"/>
      <c r="L1854" s="3899"/>
      <c r="M1854" s="1"/>
      <c r="N1854" s="1"/>
      <c r="O1854" s="1"/>
      <c r="P1854" s="1"/>
      <c r="Q1854" s="1"/>
      <c r="R1854" s="3899"/>
      <c r="T1854" s="1"/>
      <c r="U1854" s="3529"/>
      <c r="V1854" s="3531"/>
      <c r="W1854" s="3899"/>
      <c r="Y1854" s="1"/>
      <c r="Z1854" s="3529"/>
      <c r="AA1854" s="3531"/>
      <c r="AB1854" s="3899"/>
      <c r="AC1854" s="3890"/>
      <c r="AD1854" s="3890"/>
      <c r="AE1854" s="3890"/>
      <c r="AF1854" s="3890"/>
      <c r="AG1854" s="1"/>
      <c r="AH1854" s="1"/>
      <c r="AI1854" s="1"/>
      <c r="AJ1854" s="1"/>
    </row>
    <row r="1855" spans="1:36" s="3" customFormat="1">
      <c r="A1855" s="1"/>
      <c r="B1855" s="1"/>
      <c r="E1855" s="3527"/>
      <c r="F1855" s="1"/>
      <c r="G1855" s="1"/>
      <c r="H1855" s="1"/>
      <c r="I1855" s="1"/>
      <c r="J1855" s="1"/>
      <c r="K1855" s="1"/>
      <c r="L1855" s="3899"/>
      <c r="M1855" s="1"/>
      <c r="N1855" s="1"/>
      <c r="O1855" s="1"/>
      <c r="P1855" s="1"/>
      <c r="Q1855" s="1"/>
      <c r="R1855" s="3899"/>
      <c r="T1855" s="1"/>
      <c r="U1855" s="3529"/>
      <c r="V1855" s="3531"/>
      <c r="W1855" s="3899"/>
      <c r="Y1855" s="1"/>
      <c r="Z1855" s="3529"/>
      <c r="AA1855" s="3531"/>
      <c r="AB1855" s="3899"/>
      <c r="AC1855" s="3890"/>
      <c r="AD1855" s="3890"/>
      <c r="AE1855" s="3890"/>
      <c r="AF1855" s="3890"/>
      <c r="AG1855" s="1"/>
      <c r="AH1855" s="1"/>
      <c r="AI1855" s="1"/>
      <c r="AJ1855" s="1"/>
    </row>
    <row r="1856" spans="1:36" s="3" customFormat="1">
      <c r="A1856" s="1"/>
      <c r="B1856" s="1"/>
      <c r="E1856" s="3527"/>
      <c r="F1856" s="1"/>
      <c r="G1856" s="1"/>
      <c r="H1856" s="1"/>
      <c r="I1856" s="1"/>
      <c r="J1856" s="1"/>
      <c r="K1856" s="1"/>
      <c r="L1856" s="3899"/>
      <c r="M1856" s="1"/>
      <c r="N1856" s="1"/>
      <c r="O1856" s="1"/>
      <c r="P1856" s="1"/>
      <c r="Q1856" s="1"/>
      <c r="R1856" s="3899"/>
      <c r="T1856" s="1"/>
      <c r="U1856" s="3529"/>
      <c r="V1856" s="3531"/>
      <c r="W1856" s="3899"/>
      <c r="Y1856" s="1"/>
      <c r="Z1856" s="3529"/>
      <c r="AA1856" s="3531"/>
      <c r="AB1856" s="3899"/>
      <c r="AC1856" s="3890"/>
      <c r="AD1856" s="3890"/>
      <c r="AE1856" s="3890"/>
      <c r="AF1856" s="3890"/>
      <c r="AG1856" s="1"/>
      <c r="AH1856" s="1"/>
      <c r="AI1856" s="1"/>
      <c r="AJ1856" s="1"/>
    </row>
    <row r="1857" spans="1:36" s="3" customFormat="1">
      <c r="A1857" s="1"/>
      <c r="B1857" s="1"/>
      <c r="E1857" s="3527"/>
      <c r="F1857" s="1"/>
      <c r="G1857" s="1"/>
      <c r="H1857" s="1"/>
      <c r="I1857" s="1"/>
      <c r="J1857" s="1"/>
      <c r="K1857" s="1"/>
      <c r="L1857" s="3899"/>
      <c r="M1857" s="1"/>
      <c r="N1857" s="1"/>
      <c r="O1857" s="1"/>
      <c r="P1857" s="1"/>
      <c r="Q1857" s="1"/>
      <c r="R1857" s="3899"/>
      <c r="T1857" s="1"/>
      <c r="U1857" s="3529"/>
      <c r="V1857" s="3531"/>
      <c r="W1857" s="3899"/>
      <c r="Y1857" s="1"/>
      <c r="Z1857" s="3529"/>
      <c r="AA1857" s="3531"/>
      <c r="AB1857" s="3899"/>
      <c r="AC1857" s="3890"/>
      <c r="AD1857" s="3890"/>
      <c r="AE1857" s="3890"/>
      <c r="AF1857" s="3890"/>
      <c r="AG1857" s="1"/>
      <c r="AH1857" s="1"/>
      <c r="AI1857" s="1"/>
      <c r="AJ1857" s="1"/>
    </row>
    <row r="1858" spans="1:36" s="3" customFormat="1">
      <c r="A1858" s="1"/>
      <c r="B1858" s="1"/>
      <c r="E1858" s="3527"/>
      <c r="F1858" s="1"/>
      <c r="G1858" s="1"/>
      <c r="H1858" s="1"/>
      <c r="I1858" s="1"/>
      <c r="J1858" s="1"/>
      <c r="K1858" s="1"/>
      <c r="L1858" s="3899"/>
      <c r="M1858" s="1"/>
      <c r="N1858" s="1"/>
      <c r="O1858" s="1"/>
      <c r="P1858" s="1"/>
      <c r="Q1858" s="1"/>
      <c r="R1858" s="3899"/>
      <c r="T1858" s="1"/>
      <c r="U1858" s="3529"/>
      <c r="V1858" s="3531"/>
      <c r="W1858" s="3899"/>
      <c r="Y1858" s="1"/>
      <c r="Z1858" s="3529"/>
      <c r="AA1858" s="3531"/>
      <c r="AB1858" s="3899"/>
      <c r="AC1858" s="3890"/>
      <c r="AD1858" s="3890"/>
      <c r="AE1858" s="3890"/>
      <c r="AF1858" s="3890"/>
      <c r="AG1858" s="1"/>
      <c r="AH1858" s="1"/>
      <c r="AI1858" s="1"/>
      <c r="AJ1858" s="1"/>
    </row>
    <row r="1859" spans="1:36" s="3" customFormat="1">
      <c r="A1859" s="1"/>
      <c r="B1859" s="1"/>
      <c r="E1859" s="3527"/>
      <c r="F1859" s="1"/>
      <c r="G1859" s="1"/>
      <c r="H1859" s="1"/>
      <c r="I1859" s="1"/>
      <c r="J1859" s="1"/>
      <c r="K1859" s="1"/>
      <c r="L1859" s="3899"/>
      <c r="M1859" s="1"/>
      <c r="N1859" s="1"/>
      <c r="O1859" s="1"/>
      <c r="P1859" s="1"/>
      <c r="Q1859" s="1"/>
      <c r="R1859" s="3899"/>
      <c r="T1859" s="1"/>
      <c r="U1859" s="3529"/>
      <c r="V1859" s="3531"/>
      <c r="W1859" s="3899"/>
      <c r="Y1859" s="1"/>
      <c r="Z1859" s="3529"/>
      <c r="AA1859" s="3531"/>
      <c r="AB1859" s="3899"/>
      <c r="AC1859" s="3890"/>
      <c r="AD1859" s="3890"/>
      <c r="AE1859" s="3890"/>
      <c r="AF1859" s="3890"/>
      <c r="AG1859" s="1"/>
      <c r="AH1859" s="1"/>
      <c r="AI1859" s="1"/>
      <c r="AJ1859" s="1"/>
    </row>
    <row r="1860" spans="1:36" s="3" customFormat="1">
      <c r="A1860" s="1"/>
      <c r="B1860" s="1"/>
      <c r="E1860" s="3527"/>
      <c r="F1860" s="1"/>
      <c r="G1860" s="1"/>
      <c r="H1860" s="1"/>
      <c r="I1860" s="1"/>
      <c r="J1860" s="1"/>
      <c r="K1860" s="1"/>
      <c r="L1860" s="3899"/>
      <c r="M1860" s="1"/>
      <c r="N1860" s="1"/>
      <c r="O1860" s="1"/>
      <c r="P1860" s="1"/>
      <c r="Q1860" s="1"/>
      <c r="R1860" s="3899"/>
      <c r="T1860" s="1"/>
      <c r="U1860" s="3529"/>
      <c r="V1860" s="3531"/>
      <c r="W1860" s="3899"/>
      <c r="Y1860" s="1"/>
      <c r="Z1860" s="3529"/>
      <c r="AA1860" s="3531"/>
      <c r="AB1860" s="3899"/>
      <c r="AC1860" s="3890"/>
      <c r="AD1860" s="3890"/>
      <c r="AE1860" s="3890"/>
      <c r="AF1860" s="3890"/>
      <c r="AG1860" s="1"/>
      <c r="AH1860" s="1"/>
      <c r="AI1860" s="1"/>
      <c r="AJ1860" s="1"/>
    </row>
    <row r="1861" spans="1:36" s="3" customFormat="1">
      <c r="A1861" s="1"/>
      <c r="B1861" s="1"/>
      <c r="E1861" s="3527"/>
      <c r="F1861" s="1"/>
      <c r="G1861" s="1"/>
      <c r="H1861" s="1"/>
      <c r="I1861" s="1"/>
      <c r="J1861" s="1"/>
      <c r="K1861" s="1"/>
      <c r="L1861" s="3899"/>
      <c r="M1861" s="1"/>
      <c r="N1861" s="1"/>
      <c r="O1861" s="1"/>
      <c r="P1861" s="1"/>
      <c r="Q1861" s="1"/>
      <c r="R1861" s="3899"/>
      <c r="T1861" s="1"/>
      <c r="U1861" s="3529"/>
      <c r="V1861" s="3531"/>
      <c r="W1861" s="3899"/>
      <c r="Y1861" s="1"/>
      <c r="Z1861" s="3529"/>
      <c r="AA1861" s="3531"/>
      <c r="AB1861" s="3899"/>
      <c r="AC1861" s="3890"/>
      <c r="AD1861" s="3890"/>
      <c r="AE1861" s="3890"/>
      <c r="AF1861" s="3890"/>
      <c r="AG1861" s="1"/>
      <c r="AH1861" s="1"/>
      <c r="AI1861" s="1"/>
      <c r="AJ1861" s="1"/>
    </row>
    <row r="1862" spans="1:36" s="3" customFormat="1">
      <c r="A1862" s="1"/>
      <c r="B1862" s="1"/>
      <c r="E1862" s="3527"/>
      <c r="F1862" s="1"/>
      <c r="G1862" s="1"/>
      <c r="H1862" s="1"/>
      <c r="I1862" s="1"/>
      <c r="J1862" s="1"/>
      <c r="K1862" s="1"/>
      <c r="L1862" s="3899"/>
      <c r="M1862" s="1"/>
      <c r="N1862" s="1"/>
      <c r="O1862" s="1"/>
      <c r="P1862" s="1"/>
      <c r="Q1862" s="1"/>
      <c r="R1862" s="3899"/>
      <c r="T1862" s="1"/>
      <c r="U1862" s="3529"/>
      <c r="V1862" s="3531"/>
      <c r="W1862" s="3899"/>
      <c r="Y1862" s="1"/>
      <c r="Z1862" s="3529"/>
      <c r="AA1862" s="3531"/>
      <c r="AB1862" s="3899"/>
      <c r="AC1862" s="3890"/>
      <c r="AD1862" s="3890"/>
      <c r="AE1862" s="3890"/>
      <c r="AF1862" s="3890"/>
      <c r="AG1862" s="1"/>
      <c r="AH1862" s="1"/>
      <c r="AI1862" s="1"/>
      <c r="AJ1862" s="1"/>
    </row>
    <row r="1863" spans="1:36" s="3" customFormat="1">
      <c r="A1863" s="1"/>
      <c r="B1863" s="1"/>
      <c r="E1863" s="3527"/>
      <c r="F1863" s="1"/>
      <c r="G1863" s="1"/>
      <c r="H1863" s="1"/>
      <c r="I1863" s="1"/>
      <c r="J1863" s="1"/>
      <c r="K1863" s="1"/>
      <c r="L1863" s="3899"/>
      <c r="M1863" s="1"/>
      <c r="N1863" s="1"/>
      <c r="O1863" s="1"/>
      <c r="P1863" s="1"/>
      <c r="Q1863" s="1"/>
      <c r="R1863" s="3899"/>
      <c r="T1863" s="1"/>
      <c r="U1863" s="3529"/>
      <c r="V1863" s="3531"/>
      <c r="W1863" s="3899"/>
      <c r="Y1863" s="1"/>
      <c r="Z1863" s="3529"/>
      <c r="AA1863" s="3531"/>
      <c r="AB1863" s="3899"/>
      <c r="AC1863" s="3890"/>
      <c r="AD1863" s="3890"/>
      <c r="AE1863" s="3890"/>
      <c r="AF1863" s="3890"/>
      <c r="AG1863" s="1"/>
      <c r="AH1863" s="1"/>
      <c r="AI1863" s="1"/>
      <c r="AJ1863" s="1"/>
    </row>
    <row r="1864" spans="1:36" s="3" customFormat="1">
      <c r="A1864" s="1"/>
      <c r="B1864" s="1"/>
      <c r="E1864" s="3527"/>
      <c r="F1864" s="1"/>
      <c r="G1864" s="1"/>
      <c r="H1864" s="1"/>
      <c r="I1864" s="1"/>
      <c r="J1864" s="1"/>
      <c r="K1864" s="1"/>
      <c r="L1864" s="3899"/>
      <c r="M1864" s="1"/>
      <c r="N1864" s="1"/>
      <c r="O1864" s="1"/>
      <c r="P1864" s="1"/>
      <c r="Q1864" s="1"/>
      <c r="R1864" s="3899"/>
      <c r="T1864" s="1"/>
      <c r="U1864" s="3529"/>
      <c r="V1864" s="3531"/>
      <c r="W1864" s="3899"/>
      <c r="Y1864" s="1"/>
      <c r="Z1864" s="3529"/>
      <c r="AA1864" s="3531"/>
      <c r="AB1864" s="3899"/>
      <c r="AC1864" s="3890"/>
      <c r="AD1864" s="3890"/>
      <c r="AE1864" s="3890"/>
      <c r="AF1864" s="3890"/>
      <c r="AG1864" s="1"/>
      <c r="AH1864" s="1"/>
      <c r="AI1864" s="1"/>
      <c r="AJ1864" s="1"/>
    </row>
    <row r="1865" spans="1:36" s="3" customFormat="1">
      <c r="A1865" s="1"/>
      <c r="B1865" s="1"/>
      <c r="E1865" s="3527"/>
      <c r="F1865" s="1"/>
      <c r="G1865" s="1"/>
      <c r="H1865" s="1"/>
      <c r="I1865" s="1"/>
      <c r="J1865" s="1"/>
      <c r="K1865" s="1"/>
      <c r="L1865" s="3899"/>
      <c r="M1865" s="1"/>
      <c r="N1865" s="1"/>
      <c r="O1865" s="1"/>
      <c r="P1865" s="1"/>
      <c r="Q1865" s="1"/>
      <c r="R1865" s="3899"/>
      <c r="T1865" s="1"/>
      <c r="U1865" s="3529"/>
      <c r="V1865" s="3531"/>
      <c r="W1865" s="3899"/>
      <c r="Y1865" s="1"/>
      <c r="Z1865" s="3529"/>
      <c r="AA1865" s="3531"/>
      <c r="AB1865" s="3899"/>
      <c r="AC1865" s="3890"/>
      <c r="AD1865" s="3890"/>
      <c r="AE1865" s="3890"/>
      <c r="AF1865" s="3890"/>
      <c r="AG1865" s="1"/>
      <c r="AH1865" s="1"/>
      <c r="AI1865" s="1"/>
      <c r="AJ1865" s="1"/>
    </row>
    <row r="1866" spans="1:36" s="3" customFormat="1">
      <c r="A1866" s="1"/>
      <c r="B1866" s="1"/>
      <c r="E1866" s="3527"/>
      <c r="F1866" s="1"/>
      <c r="G1866" s="1"/>
      <c r="H1866" s="1"/>
      <c r="I1866" s="1"/>
      <c r="J1866" s="1"/>
      <c r="K1866" s="1"/>
      <c r="L1866" s="3899"/>
      <c r="M1866" s="1"/>
      <c r="N1866" s="1"/>
      <c r="O1866" s="1"/>
      <c r="P1866" s="1"/>
      <c r="Q1866" s="1"/>
      <c r="R1866" s="3899"/>
      <c r="T1866" s="1"/>
      <c r="U1866" s="3529"/>
      <c r="V1866" s="3531"/>
      <c r="W1866" s="3899"/>
      <c r="Y1866" s="1"/>
      <c r="Z1866" s="3529"/>
      <c r="AA1866" s="3531"/>
      <c r="AB1866" s="3899"/>
      <c r="AC1866" s="3890"/>
      <c r="AD1866" s="3890"/>
      <c r="AE1866" s="3890"/>
      <c r="AF1866" s="3890"/>
      <c r="AG1866" s="1"/>
      <c r="AH1866" s="1"/>
      <c r="AI1866" s="1"/>
      <c r="AJ1866" s="1"/>
    </row>
    <row r="1867" spans="1:36" s="3" customFormat="1">
      <c r="A1867" s="1"/>
      <c r="B1867" s="1"/>
      <c r="E1867" s="3527"/>
      <c r="F1867" s="1"/>
      <c r="G1867" s="1"/>
      <c r="H1867" s="1"/>
      <c r="I1867" s="1"/>
      <c r="J1867" s="1"/>
      <c r="K1867" s="1"/>
      <c r="L1867" s="3899"/>
      <c r="M1867" s="1"/>
      <c r="N1867" s="1"/>
      <c r="O1867" s="1"/>
      <c r="P1867" s="1"/>
      <c r="Q1867" s="1"/>
      <c r="R1867" s="3899"/>
      <c r="T1867" s="1"/>
      <c r="U1867" s="3529"/>
      <c r="V1867" s="3531"/>
      <c r="W1867" s="3899"/>
      <c r="Y1867" s="1"/>
      <c r="Z1867" s="3529"/>
      <c r="AA1867" s="3531"/>
      <c r="AB1867" s="3899"/>
      <c r="AC1867" s="3890"/>
      <c r="AD1867" s="3890"/>
      <c r="AE1867" s="3890"/>
      <c r="AF1867" s="3890"/>
      <c r="AG1867" s="1"/>
      <c r="AH1867" s="1"/>
      <c r="AI1867" s="1"/>
      <c r="AJ1867" s="1"/>
    </row>
    <row r="1868" spans="1:36" s="3" customFormat="1">
      <c r="A1868" s="1"/>
      <c r="B1868" s="1"/>
      <c r="E1868" s="3527"/>
      <c r="F1868" s="1"/>
      <c r="G1868" s="1"/>
      <c r="H1868" s="1"/>
      <c r="I1868" s="1"/>
      <c r="J1868" s="1"/>
      <c r="K1868" s="1"/>
      <c r="L1868" s="3899"/>
      <c r="M1868" s="1"/>
      <c r="N1868" s="1"/>
      <c r="O1868" s="1"/>
      <c r="P1868" s="1"/>
      <c r="Q1868" s="1"/>
      <c r="R1868" s="3899"/>
      <c r="T1868" s="1"/>
      <c r="U1868" s="3529"/>
      <c r="V1868" s="3531"/>
      <c r="W1868" s="3899"/>
      <c r="Y1868" s="1"/>
      <c r="Z1868" s="3529"/>
      <c r="AA1868" s="3531"/>
      <c r="AB1868" s="3899"/>
      <c r="AC1868" s="3890"/>
      <c r="AD1868" s="3890"/>
      <c r="AE1868" s="3890"/>
      <c r="AF1868" s="3890"/>
      <c r="AG1868" s="1"/>
      <c r="AH1868" s="1"/>
      <c r="AI1868" s="1"/>
      <c r="AJ1868" s="1"/>
    </row>
    <row r="1869" spans="1:36" s="3" customFormat="1">
      <c r="A1869" s="1"/>
      <c r="B1869" s="1"/>
      <c r="E1869" s="3527"/>
      <c r="F1869" s="1"/>
      <c r="G1869" s="1"/>
      <c r="H1869" s="1"/>
      <c r="I1869" s="1"/>
      <c r="J1869" s="1"/>
      <c r="K1869" s="1"/>
      <c r="L1869" s="3899"/>
      <c r="M1869" s="1"/>
      <c r="N1869" s="1"/>
      <c r="O1869" s="1"/>
      <c r="P1869" s="1"/>
      <c r="Q1869" s="1"/>
      <c r="R1869" s="3899"/>
      <c r="T1869" s="1"/>
      <c r="U1869" s="3529"/>
      <c r="V1869" s="3531"/>
      <c r="W1869" s="3899"/>
      <c r="Y1869" s="1"/>
      <c r="Z1869" s="3529"/>
      <c r="AA1869" s="3531"/>
      <c r="AB1869" s="3899"/>
      <c r="AC1869" s="3890"/>
      <c r="AD1869" s="3890"/>
      <c r="AE1869" s="3890"/>
      <c r="AF1869" s="3890"/>
      <c r="AG1869" s="1"/>
      <c r="AH1869" s="1"/>
      <c r="AI1869" s="1"/>
      <c r="AJ1869" s="1"/>
    </row>
    <row r="1870" spans="1:36" s="3" customFormat="1">
      <c r="A1870" s="1"/>
      <c r="B1870" s="1"/>
      <c r="E1870" s="3527"/>
      <c r="F1870" s="1"/>
      <c r="G1870" s="1"/>
      <c r="H1870" s="1"/>
      <c r="I1870" s="1"/>
      <c r="J1870" s="1"/>
      <c r="K1870" s="1"/>
      <c r="L1870" s="3899"/>
      <c r="M1870" s="1"/>
      <c r="N1870" s="1"/>
      <c r="O1870" s="1"/>
      <c r="P1870" s="1"/>
      <c r="Q1870" s="1"/>
      <c r="R1870" s="3899"/>
      <c r="T1870" s="1"/>
      <c r="U1870" s="3529"/>
      <c r="V1870" s="3531"/>
      <c r="W1870" s="3899"/>
      <c r="Y1870" s="1"/>
      <c r="Z1870" s="3529"/>
      <c r="AA1870" s="3531"/>
      <c r="AB1870" s="3899"/>
      <c r="AC1870" s="3890"/>
      <c r="AD1870" s="3890"/>
      <c r="AE1870" s="3890"/>
      <c r="AF1870" s="3890"/>
      <c r="AG1870" s="1"/>
      <c r="AH1870" s="1"/>
      <c r="AI1870" s="1"/>
      <c r="AJ1870" s="1"/>
    </row>
    <row r="1871" spans="1:36" s="3" customFormat="1">
      <c r="A1871" s="1"/>
      <c r="B1871" s="1"/>
      <c r="E1871" s="3527"/>
      <c r="F1871" s="1"/>
      <c r="G1871" s="1"/>
      <c r="H1871" s="1"/>
      <c r="I1871" s="1"/>
      <c r="J1871" s="1"/>
      <c r="K1871" s="1"/>
      <c r="L1871" s="3899"/>
      <c r="M1871" s="1"/>
      <c r="N1871" s="1"/>
      <c r="O1871" s="1"/>
      <c r="P1871" s="1"/>
      <c r="Q1871" s="1"/>
      <c r="R1871" s="3899"/>
      <c r="T1871" s="1"/>
      <c r="U1871" s="3529"/>
      <c r="V1871" s="3531"/>
      <c r="W1871" s="3899"/>
      <c r="Y1871" s="1"/>
      <c r="Z1871" s="3529"/>
      <c r="AA1871" s="3531"/>
      <c r="AB1871" s="3899"/>
      <c r="AC1871" s="3890"/>
      <c r="AD1871" s="3890"/>
      <c r="AE1871" s="3890"/>
      <c r="AF1871" s="3890"/>
      <c r="AG1871" s="1"/>
      <c r="AH1871" s="1"/>
      <c r="AI1871" s="1"/>
      <c r="AJ1871" s="1"/>
    </row>
    <row r="1872" spans="1:36" s="3" customFormat="1">
      <c r="A1872" s="1"/>
      <c r="B1872" s="1"/>
      <c r="E1872" s="3527"/>
      <c r="F1872" s="1"/>
      <c r="G1872" s="1"/>
      <c r="H1872" s="1"/>
      <c r="I1872" s="1"/>
      <c r="J1872" s="1"/>
      <c r="K1872" s="1"/>
      <c r="L1872" s="3899"/>
      <c r="M1872" s="1"/>
      <c r="N1872" s="1"/>
      <c r="O1872" s="1"/>
      <c r="P1872" s="1"/>
      <c r="Q1872" s="1"/>
      <c r="R1872" s="3899"/>
      <c r="T1872" s="1"/>
      <c r="U1872" s="3529"/>
      <c r="V1872" s="3531"/>
      <c r="W1872" s="3899"/>
      <c r="Y1872" s="1"/>
      <c r="Z1872" s="3529"/>
      <c r="AA1872" s="3531"/>
      <c r="AB1872" s="3899"/>
      <c r="AC1872" s="3890"/>
      <c r="AD1872" s="3890"/>
      <c r="AE1872" s="3890"/>
      <c r="AF1872" s="3890"/>
      <c r="AG1872" s="1"/>
      <c r="AH1872" s="1"/>
      <c r="AI1872" s="1"/>
      <c r="AJ1872" s="1"/>
    </row>
    <row r="1873" spans="1:36" s="3" customFormat="1">
      <c r="A1873" s="1"/>
      <c r="B1873" s="1"/>
      <c r="E1873" s="3527"/>
      <c r="F1873" s="1"/>
      <c r="G1873" s="1"/>
      <c r="H1873" s="1"/>
      <c r="I1873" s="1"/>
      <c r="J1873" s="1"/>
      <c r="K1873" s="1"/>
      <c r="L1873" s="3899"/>
      <c r="M1873" s="1"/>
      <c r="N1873" s="1"/>
      <c r="O1873" s="1"/>
      <c r="P1873" s="1"/>
      <c r="Q1873" s="1"/>
      <c r="R1873" s="3899"/>
      <c r="T1873" s="1"/>
      <c r="U1873" s="3529"/>
      <c r="V1873" s="3531"/>
      <c r="W1873" s="3899"/>
      <c r="Y1873" s="1"/>
      <c r="Z1873" s="3529"/>
      <c r="AA1873" s="3531"/>
      <c r="AB1873" s="3899"/>
      <c r="AC1873" s="3890"/>
      <c r="AD1873" s="3890"/>
      <c r="AE1873" s="3890"/>
      <c r="AF1873" s="3890"/>
      <c r="AG1873" s="1"/>
      <c r="AH1873" s="1"/>
      <c r="AI1873" s="1"/>
      <c r="AJ1873" s="1"/>
    </row>
    <row r="1874" spans="1:36" s="3" customFormat="1">
      <c r="A1874" s="1"/>
      <c r="B1874" s="1"/>
      <c r="E1874" s="3527"/>
      <c r="F1874" s="1"/>
      <c r="G1874" s="1"/>
      <c r="H1874" s="1"/>
      <c r="I1874" s="1"/>
      <c r="J1874" s="1"/>
      <c r="K1874" s="1"/>
      <c r="L1874" s="3899"/>
      <c r="M1874" s="1"/>
      <c r="N1874" s="1"/>
      <c r="O1874" s="1"/>
      <c r="P1874" s="1"/>
      <c r="Q1874" s="1"/>
      <c r="R1874" s="3899"/>
      <c r="T1874" s="1"/>
      <c r="U1874" s="3529"/>
      <c r="V1874" s="3531"/>
      <c r="W1874" s="3899"/>
      <c r="Y1874" s="1"/>
      <c r="Z1874" s="3529"/>
      <c r="AA1874" s="3531"/>
      <c r="AB1874" s="3899"/>
      <c r="AC1874" s="3890"/>
      <c r="AD1874" s="3890"/>
      <c r="AE1874" s="3890"/>
      <c r="AF1874" s="3890"/>
      <c r="AG1874" s="1"/>
      <c r="AH1874" s="1"/>
      <c r="AI1874" s="1"/>
      <c r="AJ1874" s="1"/>
    </row>
    <row r="1875" spans="1:36" s="3" customFormat="1">
      <c r="A1875" s="1"/>
      <c r="B1875" s="1"/>
      <c r="E1875" s="3527"/>
      <c r="F1875" s="1"/>
      <c r="G1875" s="1"/>
      <c r="H1875" s="1"/>
      <c r="I1875" s="1"/>
      <c r="J1875" s="1"/>
      <c r="K1875" s="1"/>
      <c r="L1875" s="3899"/>
      <c r="M1875" s="1"/>
      <c r="N1875" s="1"/>
      <c r="O1875" s="1"/>
      <c r="P1875" s="1"/>
      <c r="Q1875" s="1"/>
      <c r="R1875" s="3899"/>
      <c r="T1875" s="1"/>
      <c r="U1875" s="3529"/>
      <c r="V1875" s="3531"/>
      <c r="W1875" s="3899"/>
      <c r="Y1875" s="1"/>
      <c r="Z1875" s="3529"/>
      <c r="AA1875" s="3531"/>
      <c r="AB1875" s="3899"/>
      <c r="AC1875" s="3890"/>
      <c r="AD1875" s="3890"/>
      <c r="AE1875" s="3890"/>
      <c r="AF1875" s="3890"/>
      <c r="AG1875" s="1"/>
      <c r="AH1875" s="1"/>
      <c r="AI1875" s="1"/>
      <c r="AJ1875" s="1"/>
    </row>
    <row r="1876" spans="1:36" s="3" customFormat="1">
      <c r="A1876" s="1"/>
      <c r="B1876" s="1"/>
      <c r="E1876" s="3527"/>
      <c r="F1876" s="1"/>
      <c r="G1876" s="1"/>
      <c r="H1876" s="1"/>
      <c r="I1876" s="1"/>
      <c r="J1876" s="1"/>
      <c r="K1876" s="1"/>
      <c r="L1876" s="3899"/>
      <c r="M1876" s="1"/>
      <c r="N1876" s="1"/>
      <c r="O1876" s="1"/>
      <c r="P1876" s="1"/>
      <c r="Q1876" s="1"/>
      <c r="R1876" s="3899"/>
      <c r="T1876" s="1"/>
      <c r="U1876" s="3529"/>
      <c r="V1876" s="3531"/>
      <c r="W1876" s="3899"/>
      <c r="Y1876" s="1"/>
      <c r="Z1876" s="3529"/>
      <c r="AA1876" s="3531"/>
      <c r="AB1876" s="3899"/>
      <c r="AC1876" s="3890"/>
      <c r="AD1876" s="3890"/>
      <c r="AE1876" s="3890"/>
      <c r="AF1876" s="3890"/>
      <c r="AG1876" s="1"/>
      <c r="AH1876" s="1"/>
      <c r="AI1876" s="1"/>
      <c r="AJ1876" s="1"/>
    </row>
    <row r="1877" spans="1:36" s="3" customFormat="1">
      <c r="A1877" s="1"/>
      <c r="B1877" s="1"/>
      <c r="E1877" s="3527"/>
      <c r="F1877" s="1"/>
      <c r="G1877" s="1"/>
      <c r="H1877" s="1"/>
      <c r="I1877" s="1"/>
      <c r="J1877" s="1"/>
      <c r="K1877" s="1"/>
      <c r="L1877" s="3899"/>
      <c r="M1877" s="1"/>
      <c r="N1877" s="1"/>
      <c r="O1877" s="1"/>
      <c r="P1877" s="1"/>
      <c r="Q1877" s="1"/>
      <c r="R1877" s="3899"/>
      <c r="T1877" s="1"/>
      <c r="U1877" s="3529"/>
      <c r="V1877" s="3531"/>
      <c r="W1877" s="3899"/>
      <c r="Y1877" s="1"/>
      <c r="Z1877" s="3529"/>
      <c r="AA1877" s="3531"/>
      <c r="AB1877" s="3899"/>
      <c r="AC1877" s="3890"/>
      <c r="AD1877" s="3890"/>
      <c r="AE1877" s="3890"/>
      <c r="AF1877" s="3890"/>
      <c r="AG1877" s="1"/>
      <c r="AH1877" s="1"/>
      <c r="AI1877" s="1"/>
      <c r="AJ1877" s="1"/>
    </row>
    <row r="1878" spans="1:36" s="3" customFormat="1">
      <c r="A1878" s="1"/>
      <c r="B1878" s="1"/>
      <c r="E1878" s="3527"/>
      <c r="F1878" s="1"/>
      <c r="G1878" s="1"/>
      <c r="H1878" s="1"/>
      <c r="I1878" s="1"/>
      <c r="J1878" s="1"/>
      <c r="K1878" s="1"/>
      <c r="L1878" s="3899"/>
      <c r="M1878" s="1"/>
      <c r="N1878" s="1"/>
      <c r="O1878" s="1"/>
      <c r="P1878" s="1"/>
      <c r="Q1878" s="1"/>
      <c r="R1878" s="3899"/>
      <c r="T1878" s="1"/>
      <c r="U1878" s="3529"/>
      <c r="V1878" s="3531"/>
      <c r="W1878" s="3899"/>
      <c r="Y1878" s="1"/>
      <c r="Z1878" s="3529"/>
      <c r="AA1878" s="3531"/>
      <c r="AB1878" s="3899"/>
      <c r="AC1878" s="3890"/>
      <c r="AD1878" s="3890"/>
      <c r="AE1878" s="3890"/>
      <c r="AF1878" s="3890"/>
      <c r="AG1878" s="1"/>
      <c r="AH1878" s="1"/>
      <c r="AI1878" s="1"/>
      <c r="AJ1878" s="1"/>
    </row>
    <row r="1879" spans="1:36" s="3" customFormat="1">
      <c r="A1879" s="1"/>
      <c r="B1879" s="1"/>
      <c r="E1879" s="3527"/>
      <c r="F1879" s="1"/>
      <c r="G1879" s="1"/>
      <c r="H1879" s="1"/>
      <c r="I1879" s="1"/>
      <c r="J1879" s="1"/>
      <c r="K1879" s="1"/>
      <c r="L1879" s="3899"/>
      <c r="M1879" s="1"/>
      <c r="N1879" s="1"/>
      <c r="O1879" s="1"/>
      <c r="P1879" s="1"/>
      <c r="Q1879" s="1"/>
      <c r="R1879" s="3899"/>
      <c r="T1879" s="1"/>
      <c r="U1879" s="3529"/>
      <c r="V1879" s="3531"/>
      <c r="W1879" s="3899"/>
      <c r="Y1879" s="1"/>
      <c r="Z1879" s="3529"/>
      <c r="AA1879" s="3531"/>
      <c r="AB1879" s="3899"/>
      <c r="AC1879" s="3890"/>
      <c r="AD1879" s="3890"/>
      <c r="AE1879" s="3890"/>
      <c r="AF1879" s="3890"/>
      <c r="AG1879" s="1"/>
      <c r="AH1879" s="1"/>
      <c r="AI1879" s="1"/>
      <c r="AJ1879" s="1"/>
    </row>
    <row r="1880" spans="1:36" s="3" customFormat="1">
      <c r="A1880" s="1"/>
      <c r="B1880" s="1"/>
      <c r="E1880" s="3527"/>
      <c r="F1880" s="1"/>
      <c r="G1880" s="1"/>
      <c r="H1880" s="1"/>
      <c r="I1880" s="1"/>
      <c r="J1880" s="1"/>
      <c r="K1880" s="1"/>
      <c r="L1880" s="3899"/>
      <c r="M1880" s="1"/>
      <c r="N1880" s="1"/>
      <c r="O1880" s="1"/>
      <c r="P1880" s="1"/>
      <c r="Q1880" s="1"/>
      <c r="R1880" s="3899"/>
      <c r="T1880" s="1"/>
      <c r="U1880" s="3529"/>
      <c r="V1880" s="3531"/>
      <c r="W1880" s="3899"/>
      <c r="Y1880" s="1"/>
      <c r="Z1880" s="3529"/>
      <c r="AA1880" s="3531"/>
      <c r="AB1880" s="3899"/>
      <c r="AC1880" s="3890"/>
      <c r="AD1880" s="3890"/>
      <c r="AE1880" s="3890"/>
      <c r="AF1880" s="3890"/>
      <c r="AG1880" s="1"/>
      <c r="AH1880" s="1"/>
      <c r="AI1880" s="1"/>
      <c r="AJ1880" s="1"/>
    </row>
    <row r="1881" spans="1:36" s="3" customFormat="1">
      <c r="A1881" s="1"/>
      <c r="B1881" s="1"/>
      <c r="E1881" s="3527"/>
      <c r="F1881" s="1"/>
      <c r="G1881" s="1"/>
      <c r="H1881" s="1"/>
      <c r="I1881" s="1"/>
      <c r="J1881" s="1"/>
      <c r="K1881" s="1"/>
      <c r="L1881" s="3899"/>
      <c r="M1881" s="1"/>
      <c r="N1881" s="1"/>
      <c r="O1881" s="1"/>
      <c r="P1881" s="1"/>
      <c r="Q1881" s="1"/>
      <c r="R1881" s="3899"/>
      <c r="T1881" s="1"/>
      <c r="U1881" s="3529"/>
      <c r="V1881" s="3531"/>
      <c r="W1881" s="3899"/>
      <c r="Y1881" s="1"/>
      <c r="Z1881" s="3529"/>
      <c r="AA1881" s="3531"/>
      <c r="AB1881" s="3899"/>
      <c r="AC1881" s="3890"/>
      <c r="AD1881" s="3890"/>
      <c r="AE1881" s="3890"/>
      <c r="AF1881" s="3890"/>
      <c r="AG1881" s="1"/>
      <c r="AH1881" s="1"/>
      <c r="AI1881" s="1"/>
      <c r="AJ1881" s="1"/>
    </row>
    <row r="1882" spans="1:36" s="3" customFormat="1">
      <c r="A1882" s="1"/>
      <c r="B1882" s="1"/>
      <c r="E1882" s="3527"/>
      <c r="F1882" s="1"/>
      <c r="G1882" s="1"/>
      <c r="H1882" s="1"/>
      <c r="I1882" s="1"/>
      <c r="J1882" s="1"/>
      <c r="K1882" s="1"/>
      <c r="L1882" s="3899"/>
      <c r="M1882" s="1"/>
      <c r="N1882" s="1"/>
      <c r="O1882" s="1"/>
      <c r="P1882" s="1"/>
      <c r="Q1882" s="1"/>
      <c r="R1882" s="3899"/>
      <c r="T1882" s="1"/>
      <c r="U1882" s="3529"/>
      <c r="V1882" s="3531"/>
      <c r="W1882" s="3899"/>
      <c r="Y1882" s="1"/>
      <c r="Z1882" s="3529"/>
      <c r="AA1882" s="3531"/>
      <c r="AB1882" s="3899"/>
      <c r="AC1882" s="3890"/>
      <c r="AD1882" s="3890"/>
      <c r="AE1882" s="3890"/>
      <c r="AF1882" s="3890"/>
      <c r="AG1882" s="1"/>
      <c r="AH1882" s="1"/>
      <c r="AI1882" s="1"/>
      <c r="AJ1882" s="1"/>
    </row>
    <row r="1883" spans="1:36" s="3" customFormat="1">
      <c r="A1883" s="1"/>
      <c r="B1883" s="1"/>
      <c r="E1883" s="3527"/>
      <c r="F1883" s="1"/>
      <c r="G1883" s="1"/>
      <c r="H1883" s="1"/>
      <c r="I1883" s="1"/>
      <c r="J1883" s="1"/>
      <c r="K1883" s="1"/>
      <c r="L1883" s="3899"/>
      <c r="M1883" s="1"/>
      <c r="N1883" s="1"/>
      <c r="O1883" s="1"/>
      <c r="P1883" s="1"/>
      <c r="Q1883" s="1"/>
      <c r="R1883" s="3899"/>
      <c r="T1883" s="1"/>
      <c r="U1883" s="3529"/>
      <c r="V1883" s="3531"/>
      <c r="W1883" s="3899"/>
      <c r="Y1883" s="1"/>
      <c r="Z1883" s="3529"/>
      <c r="AA1883" s="3531"/>
      <c r="AB1883" s="3899"/>
      <c r="AC1883" s="3890"/>
      <c r="AD1883" s="3890"/>
      <c r="AE1883" s="3890"/>
      <c r="AF1883" s="3890"/>
      <c r="AG1883" s="1"/>
      <c r="AH1883" s="1"/>
      <c r="AI1883" s="1"/>
      <c r="AJ1883" s="1"/>
    </row>
    <row r="1884" spans="1:36" s="3" customFormat="1">
      <c r="A1884" s="1"/>
      <c r="B1884" s="1"/>
      <c r="E1884" s="3527"/>
      <c r="F1884" s="1"/>
      <c r="G1884" s="1"/>
      <c r="H1884" s="1"/>
      <c r="I1884" s="1"/>
      <c r="J1884" s="1"/>
      <c r="K1884" s="1"/>
      <c r="L1884" s="3899"/>
      <c r="M1884" s="1"/>
      <c r="N1884" s="1"/>
      <c r="O1884" s="1"/>
      <c r="P1884" s="1"/>
      <c r="Q1884" s="1"/>
      <c r="R1884" s="3899"/>
      <c r="T1884" s="1"/>
      <c r="U1884" s="3529"/>
      <c r="V1884" s="3531"/>
      <c r="W1884" s="3899"/>
      <c r="Y1884" s="1"/>
      <c r="Z1884" s="3529"/>
      <c r="AA1884" s="3531"/>
      <c r="AB1884" s="3899"/>
      <c r="AC1884" s="3890"/>
      <c r="AD1884" s="3890"/>
      <c r="AE1884" s="3890"/>
      <c r="AF1884" s="3890"/>
      <c r="AG1884" s="1"/>
      <c r="AH1884" s="1"/>
      <c r="AI1884" s="1"/>
      <c r="AJ1884" s="1"/>
    </row>
    <row r="1885" spans="1:36" s="3" customFormat="1">
      <c r="A1885" s="1"/>
      <c r="B1885" s="1"/>
      <c r="E1885" s="3527"/>
      <c r="F1885" s="1"/>
      <c r="G1885" s="1"/>
      <c r="H1885" s="1"/>
      <c r="I1885" s="1"/>
      <c r="J1885" s="1"/>
      <c r="K1885" s="1"/>
      <c r="L1885" s="3899"/>
      <c r="M1885" s="1"/>
      <c r="N1885" s="1"/>
      <c r="O1885" s="1"/>
      <c r="P1885" s="1"/>
      <c r="Q1885" s="1"/>
      <c r="R1885" s="3899"/>
      <c r="T1885" s="1"/>
      <c r="U1885" s="3529"/>
      <c r="V1885" s="3531"/>
      <c r="W1885" s="3899"/>
      <c r="Y1885" s="1"/>
      <c r="Z1885" s="3529"/>
      <c r="AA1885" s="3531"/>
      <c r="AB1885" s="3899"/>
      <c r="AC1885" s="3890"/>
      <c r="AD1885" s="3890"/>
      <c r="AE1885" s="3890"/>
      <c r="AF1885" s="3890"/>
      <c r="AG1885" s="1"/>
      <c r="AH1885" s="1"/>
      <c r="AI1885" s="1"/>
      <c r="AJ1885" s="1"/>
    </row>
    <row r="1886" spans="1:36" s="3" customFormat="1">
      <c r="A1886" s="1"/>
      <c r="B1886" s="1"/>
      <c r="E1886" s="3527"/>
      <c r="F1886" s="1"/>
      <c r="G1886" s="1"/>
      <c r="H1886" s="1"/>
      <c r="I1886" s="1"/>
      <c r="J1886" s="1"/>
      <c r="K1886" s="1"/>
      <c r="L1886" s="3899"/>
      <c r="M1886" s="1"/>
      <c r="N1886" s="1"/>
      <c r="O1886" s="1"/>
      <c r="P1886" s="1"/>
      <c r="Q1886" s="1"/>
      <c r="R1886" s="3899"/>
      <c r="T1886" s="1"/>
      <c r="U1886" s="3529"/>
      <c r="V1886" s="3531"/>
      <c r="W1886" s="3899"/>
      <c r="Y1886" s="1"/>
      <c r="Z1886" s="3529"/>
      <c r="AA1886" s="3531"/>
      <c r="AB1886" s="3899"/>
      <c r="AC1886" s="3890"/>
      <c r="AD1886" s="3890"/>
      <c r="AE1886" s="3890"/>
      <c r="AF1886" s="3890"/>
      <c r="AG1886" s="1"/>
      <c r="AH1886" s="1"/>
      <c r="AI1886" s="1"/>
      <c r="AJ1886" s="1"/>
    </row>
    <row r="1887" spans="1:36" s="3" customFormat="1">
      <c r="A1887" s="1"/>
      <c r="B1887" s="1"/>
      <c r="E1887" s="3527"/>
      <c r="F1887" s="1"/>
      <c r="G1887" s="1"/>
      <c r="H1887" s="1"/>
      <c r="I1887" s="1"/>
      <c r="J1887" s="1"/>
      <c r="K1887" s="1"/>
      <c r="L1887" s="3899"/>
      <c r="M1887" s="1"/>
      <c r="N1887" s="1"/>
      <c r="O1887" s="1"/>
      <c r="P1887" s="1"/>
      <c r="Q1887" s="1"/>
      <c r="R1887" s="3899"/>
      <c r="T1887" s="1"/>
      <c r="U1887" s="3529"/>
      <c r="V1887" s="3531"/>
      <c r="W1887" s="3899"/>
      <c r="Y1887" s="1"/>
      <c r="Z1887" s="3529"/>
      <c r="AA1887" s="3531"/>
      <c r="AB1887" s="3899"/>
      <c r="AC1887" s="3890"/>
      <c r="AD1887" s="3890"/>
      <c r="AE1887" s="3890"/>
      <c r="AF1887" s="3890"/>
      <c r="AG1887" s="1"/>
      <c r="AH1887" s="1"/>
      <c r="AI1887" s="1"/>
      <c r="AJ1887" s="1"/>
    </row>
    <row r="1888" spans="1:36" s="3" customFormat="1">
      <c r="A1888" s="1"/>
      <c r="B1888" s="1"/>
      <c r="E1888" s="3527"/>
      <c r="F1888" s="1"/>
      <c r="G1888" s="1"/>
      <c r="H1888" s="1"/>
      <c r="I1888" s="1"/>
      <c r="J1888" s="1"/>
      <c r="K1888" s="1"/>
      <c r="L1888" s="3899"/>
      <c r="M1888" s="1"/>
      <c r="N1888" s="1"/>
      <c r="O1888" s="1"/>
      <c r="P1888" s="1"/>
      <c r="Q1888" s="1"/>
      <c r="R1888" s="3899"/>
      <c r="T1888" s="1"/>
      <c r="U1888" s="3529"/>
      <c r="V1888" s="3531"/>
      <c r="W1888" s="3899"/>
      <c r="Y1888" s="1"/>
      <c r="Z1888" s="3529"/>
      <c r="AA1888" s="3531"/>
      <c r="AB1888" s="3899"/>
      <c r="AC1888" s="3890"/>
      <c r="AD1888" s="3890"/>
      <c r="AE1888" s="3890"/>
      <c r="AF1888" s="3890"/>
      <c r="AG1888" s="1"/>
      <c r="AH1888" s="1"/>
      <c r="AI1888" s="1"/>
      <c r="AJ1888" s="1"/>
    </row>
    <row r="1889" spans="1:36" s="3" customFormat="1">
      <c r="A1889" s="1"/>
      <c r="B1889" s="1"/>
      <c r="E1889" s="3527"/>
      <c r="F1889" s="1"/>
      <c r="G1889" s="1"/>
      <c r="H1889" s="1"/>
      <c r="I1889" s="1"/>
      <c r="J1889" s="1"/>
      <c r="K1889" s="1"/>
      <c r="L1889" s="3899"/>
      <c r="M1889" s="1"/>
      <c r="N1889" s="1"/>
      <c r="O1889" s="1"/>
      <c r="P1889" s="1"/>
      <c r="Q1889" s="1"/>
      <c r="R1889" s="3899"/>
      <c r="T1889" s="1"/>
      <c r="U1889" s="3529"/>
      <c r="V1889" s="3531"/>
      <c r="W1889" s="3899"/>
      <c r="Y1889" s="1"/>
      <c r="Z1889" s="3529"/>
      <c r="AA1889" s="3531"/>
      <c r="AB1889" s="3899"/>
      <c r="AC1889" s="3890"/>
      <c r="AD1889" s="3890"/>
      <c r="AE1889" s="3890"/>
      <c r="AF1889" s="3890"/>
      <c r="AG1889" s="1"/>
      <c r="AH1889" s="1"/>
      <c r="AI1889" s="1"/>
      <c r="AJ1889" s="1"/>
    </row>
    <row r="1890" spans="1:36" s="3" customFormat="1">
      <c r="A1890" s="1"/>
      <c r="B1890" s="1"/>
      <c r="E1890" s="3527"/>
      <c r="F1890" s="1"/>
      <c r="G1890" s="1"/>
      <c r="H1890" s="1"/>
      <c r="I1890" s="1"/>
      <c r="J1890" s="1"/>
      <c r="K1890" s="1"/>
      <c r="L1890" s="3899"/>
      <c r="M1890" s="1"/>
      <c r="N1890" s="1"/>
      <c r="O1890" s="1"/>
      <c r="P1890" s="1"/>
      <c r="Q1890" s="1"/>
      <c r="R1890" s="3899"/>
      <c r="T1890" s="1"/>
      <c r="U1890" s="3529"/>
      <c r="V1890" s="3531"/>
      <c r="W1890" s="3899"/>
      <c r="Y1890" s="1"/>
      <c r="Z1890" s="3529"/>
      <c r="AA1890" s="3531"/>
      <c r="AB1890" s="3899"/>
      <c r="AC1890" s="3890"/>
      <c r="AD1890" s="3890"/>
      <c r="AE1890" s="3890"/>
      <c r="AF1890" s="3890"/>
      <c r="AG1890" s="1"/>
      <c r="AH1890" s="1"/>
      <c r="AI1890" s="1"/>
      <c r="AJ1890" s="1"/>
    </row>
    <row r="1891" spans="1:36" s="3" customFormat="1">
      <c r="A1891" s="1"/>
      <c r="B1891" s="1"/>
      <c r="E1891" s="3527"/>
      <c r="F1891" s="1"/>
      <c r="G1891" s="1"/>
      <c r="H1891" s="1"/>
      <c r="I1891" s="1"/>
      <c r="J1891" s="1"/>
      <c r="K1891" s="1"/>
      <c r="L1891" s="3899"/>
      <c r="M1891" s="1"/>
      <c r="N1891" s="1"/>
      <c r="O1891" s="1"/>
      <c r="P1891" s="1"/>
      <c r="Q1891" s="1"/>
      <c r="R1891" s="3899"/>
      <c r="T1891" s="1"/>
      <c r="U1891" s="3529"/>
      <c r="V1891" s="3531"/>
      <c r="W1891" s="3899"/>
      <c r="Y1891" s="1"/>
      <c r="Z1891" s="3529"/>
      <c r="AA1891" s="3531"/>
      <c r="AB1891" s="3899"/>
      <c r="AC1891" s="3890"/>
      <c r="AD1891" s="3890"/>
      <c r="AE1891" s="3890"/>
      <c r="AF1891" s="3890"/>
      <c r="AG1891" s="1"/>
      <c r="AH1891" s="1"/>
      <c r="AI1891" s="1"/>
      <c r="AJ1891" s="1"/>
    </row>
    <row r="1892" spans="1:36" s="3" customFormat="1">
      <c r="A1892" s="1"/>
      <c r="B1892" s="1"/>
      <c r="E1892" s="3527"/>
      <c r="F1892" s="1"/>
      <c r="G1892" s="1"/>
      <c r="H1892" s="1"/>
      <c r="I1892" s="1"/>
      <c r="J1892" s="1"/>
      <c r="K1892" s="1"/>
      <c r="L1892" s="3899"/>
      <c r="M1892" s="1"/>
      <c r="N1892" s="1"/>
      <c r="O1892" s="1"/>
      <c r="P1892" s="1"/>
      <c r="Q1892" s="1"/>
      <c r="R1892" s="3899"/>
      <c r="T1892" s="1"/>
      <c r="U1892" s="3529"/>
      <c r="V1892" s="3531"/>
      <c r="W1892" s="3899"/>
      <c r="Y1892" s="1"/>
      <c r="Z1892" s="3529"/>
      <c r="AA1892" s="3531"/>
      <c r="AB1892" s="3899"/>
      <c r="AC1892" s="3890"/>
      <c r="AD1892" s="3890"/>
      <c r="AE1892" s="3890"/>
      <c r="AF1892" s="3890"/>
      <c r="AG1892" s="1"/>
      <c r="AH1892" s="1"/>
      <c r="AI1892" s="1"/>
      <c r="AJ1892" s="1"/>
    </row>
    <row r="1893" spans="1:36" s="3" customFormat="1">
      <c r="A1893" s="1"/>
      <c r="B1893" s="1"/>
      <c r="E1893" s="3527"/>
      <c r="F1893" s="1"/>
      <c r="G1893" s="1"/>
      <c r="H1893" s="1"/>
      <c r="I1893" s="1"/>
      <c r="J1893" s="1"/>
      <c r="K1893" s="1"/>
      <c r="L1893" s="3899"/>
      <c r="M1893" s="1"/>
      <c r="N1893" s="1"/>
      <c r="O1893" s="1"/>
      <c r="P1893" s="1"/>
      <c r="Q1893" s="1"/>
      <c r="R1893" s="3899"/>
      <c r="T1893" s="1"/>
      <c r="U1893" s="3529"/>
      <c r="V1893" s="3531"/>
      <c r="W1893" s="3899"/>
      <c r="Y1893" s="1"/>
      <c r="Z1893" s="3529"/>
      <c r="AA1893" s="3531"/>
      <c r="AB1893" s="3899"/>
      <c r="AC1893" s="3890"/>
      <c r="AD1893" s="3890"/>
      <c r="AE1893" s="3890"/>
      <c r="AF1893" s="3890"/>
      <c r="AG1893" s="1"/>
      <c r="AH1893" s="1"/>
      <c r="AI1893" s="1"/>
      <c r="AJ1893" s="1"/>
    </row>
    <row r="1894" spans="1:36" s="3" customFormat="1">
      <c r="A1894" s="1"/>
      <c r="B1894" s="1"/>
      <c r="E1894" s="3527"/>
      <c r="F1894" s="1"/>
      <c r="G1894" s="1"/>
      <c r="H1894" s="1"/>
      <c r="I1894" s="1"/>
      <c r="J1894" s="1"/>
      <c r="K1894" s="1"/>
      <c r="L1894" s="3899"/>
      <c r="M1894" s="1"/>
      <c r="N1894" s="1"/>
      <c r="O1894" s="1"/>
      <c r="P1894" s="1"/>
      <c r="Q1894" s="1"/>
      <c r="R1894" s="3899"/>
      <c r="T1894" s="1"/>
      <c r="U1894" s="3529"/>
      <c r="V1894" s="3531"/>
      <c r="W1894" s="3899"/>
      <c r="Y1894" s="1"/>
      <c r="Z1894" s="3529"/>
      <c r="AA1894" s="3531"/>
      <c r="AB1894" s="3899"/>
      <c r="AC1894" s="3890"/>
      <c r="AD1894" s="3890"/>
      <c r="AE1894" s="3890"/>
      <c r="AF1894" s="3890"/>
      <c r="AG1894" s="1"/>
      <c r="AH1894" s="1"/>
      <c r="AI1894" s="1"/>
      <c r="AJ1894" s="1"/>
    </row>
    <row r="1895" spans="1:36" s="3" customFormat="1">
      <c r="A1895" s="1"/>
      <c r="B1895" s="1"/>
      <c r="E1895" s="3527"/>
      <c r="F1895" s="1"/>
      <c r="G1895" s="1"/>
      <c r="H1895" s="1"/>
      <c r="I1895" s="1"/>
      <c r="J1895" s="1"/>
      <c r="K1895" s="1"/>
      <c r="L1895" s="3899"/>
      <c r="M1895" s="1"/>
      <c r="N1895" s="1"/>
      <c r="O1895" s="1"/>
      <c r="P1895" s="1"/>
      <c r="Q1895" s="1"/>
      <c r="R1895" s="3899"/>
      <c r="T1895" s="1"/>
      <c r="U1895" s="3529"/>
      <c r="V1895" s="3531"/>
      <c r="W1895" s="3899"/>
      <c r="Y1895" s="1"/>
      <c r="Z1895" s="3529"/>
      <c r="AA1895" s="3531"/>
      <c r="AB1895" s="3899"/>
      <c r="AC1895" s="3890"/>
      <c r="AD1895" s="3890"/>
      <c r="AE1895" s="3890"/>
      <c r="AF1895" s="3890"/>
      <c r="AG1895" s="1"/>
      <c r="AH1895" s="1"/>
      <c r="AI1895" s="1"/>
      <c r="AJ1895" s="1"/>
    </row>
    <row r="1896" spans="1:36" s="3" customFormat="1">
      <c r="A1896" s="1"/>
      <c r="B1896" s="1"/>
      <c r="E1896" s="3527"/>
      <c r="F1896" s="1"/>
      <c r="G1896" s="1"/>
      <c r="H1896" s="1"/>
      <c r="I1896" s="1"/>
      <c r="J1896" s="1"/>
      <c r="K1896" s="1"/>
      <c r="L1896" s="3899"/>
      <c r="M1896" s="1"/>
      <c r="N1896" s="1"/>
      <c r="O1896" s="1"/>
      <c r="P1896" s="1"/>
      <c r="Q1896" s="1"/>
      <c r="R1896" s="3899"/>
      <c r="T1896" s="1"/>
      <c r="U1896" s="3529"/>
      <c r="V1896" s="3531"/>
      <c r="W1896" s="3899"/>
      <c r="Y1896" s="1"/>
      <c r="Z1896" s="3529"/>
      <c r="AA1896" s="3531"/>
      <c r="AB1896" s="3899"/>
      <c r="AC1896" s="3890"/>
      <c r="AD1896" s="3890"/>
      <c r="AE1896" s="3890"/>
      <c r="AF1896" s="3890"/>
      <c r="AG1896" s="1"/>
      <c r="AH1896" s="1"/>
      <c r="AI1896" s="1"/>
      <c r="AJ1896" s="1"/>
    </row>
    <row r="1897" spans="1:36" s="3" customFormat="1">
      <c r="A1897" s="1"/>
      <c r="B1897" s="1"/>
      <c r="E1897" s="3527"/>
      <c r="F1897" s="1"/>
      <c r="G1897" s="1"/>
      <c r="H1897" s="1"/>
      <c r="I1897" s="1"/>
      <c r="J1897" s="1"/>
      <c r="K1897" s="1"/>
      <c r="L1897" s="3899"/>
      <c r="M1897" s="1"/>
      <c r="N1897" s="1"/>
      <c r="O1897" s="1"/>
      <c r="P1897" s="1"/>
      <c r="Q1897" s="1"/>
      <c r="R1897" s="3899"/>
      <c r="T1897" s="1"/>
      <c r="U1897" s="3529"/>
      <c r="V1897" s="3531"/>
      <c r="W1897" s="3899"/>
      <c r="Y1897" s="1"/>
      <c r="Z1897" s="3529"/>
      <c r="AA1897" s="3531"/>
      <c r="AB1897" s="3899"/>
      <c r="AC1897" s="3890"/>
      <c r="AD1897" s="3890"/>
      <c r="AE1897" s="3890"/>
      <c r="AF1897" s="3890"/>
      <c r="AG1897" s="1"/>
      <c r="AH1897" s="1"/>
      <c r="AI1897" s="1"/>
      <c r="AJ1897" s="1"/>
    </row>
    <row r="1898" spans="1:36" s="3" customFormat="1">
      <c r="A1898" s="1"/>
      <c r="B1898" s="1"/>
      <c r="E1898" s="3527"/>
      <c r="F1898" s="1"/>
      <c r="G1898" s="1"/>
      <c r="H1898" s="1"/>
      <c r="I1898" s="1"/>
      <c r="J1898" s="1"/>
      <c r="K1898" s="1"/>
      <c r="L1898" s="3899"/>
      <c r="M1898" s="1"/>
      <c r="N1898" s="1"/>
      <c r="O1898" s="1"/>
      <c r="P1898" s="1"/>
      <c r="Q1898" s="1"/>
      <c r="R1898" s="3899"/>
      <c r="T1898" s="1"/>
      <c r="U1898" s="3529"/>
      <c r="V1898" s="3531"/>
      <c r="W1898" s="3899"/>
      <c r="Y1898" s="1"/>
      <c r="Z1898" s="3529"/>
      <c r="AA1898" s="3531"/>
      <c r="AB1898" s="3899"/>
      <c r="AC1898" s="3890"/>
      <c r="AD1898" s="3890"/>
      <c r="AE1898" s="3890"/>
      <c r="AF1898" s="3890"/>
      <c r="AG1898" s="1"/>
      <c r="AH1898" s="1"/>
      <c r="AI1898" s="1"/>
      <c r="AJ1898" s="1"/>
    </row>
    <row r="1899" spans="1:36" s="3" customFormat="1">
      <c r="A1899" s="1"/>
      <c r="B1899" s="1"/>
      <c r="E1899" s="3527"/>
      <c r="F1899" s="1"/>
      <c r="G1899" s="1"/>
      <c r="H1899" s="1"/>
      <c r="I1899" s="1"/>
      <c r="J1899" s="1"/>
      <c r="K1899" s="1"/>
      <c r="L1899" s="3899"/>
      <c r="M1899" s="1"/>
      <c r="N1899" s="1"/>
      <c r="O1899" s="1"/>
      <c r="P1899" s="1"/>
      <c r="Q1899" s="1"/>
      <c r="R1899" s="3899"/>
      <c r="T1899" s="1"/>
      <c r="U1899" s="3529"/>
      <c r="V1899" s="3531"/>
      <c r="W1899" s="3899"/>
      <c r="Y1899" s="1"/>
      <c r="Z1899" s="3529"/>
      <c r="AA1899" s="3531"/>
      <c r="AB1899" s="3899"/>
      <c r="AC1899" s="3890"/>
      <c r="AD1899" s="3890"/>
      <c r="AE1899" s="3890"/>
      <c r="AF1899" s="3890"/>
      <c r="AG1899" s="1"/>
      <c r="AH1899" s="1"/>
      <c r="AI1899" s="1"/>
      <c r="AJ1899" s="1"/>
    </row>
    <row r="1900" spans="1:36" s="3" customFormat="1">
      <c r="A1900" s="1"/>
      <c r="B1900" s="1"/>
      <c r="E1900" s="3527"/>
      <c r="F1900" s="1"/>
      <c r="G1900" s="1"/>
      <c r="H1900" s="1"/>
      <c r="I1900" s="1"/>
      <c r="J1900" s="1"/>
      <c r="K1900" s="1"/>
      <c r="L1900" s="3899"/>
      <c r="M1900" s="1"/>
      <c r="N1900" s="1"/>
      <c r="O1900" s="1"/>
      <c r="P1900" s="1"/>
      <c r="Q1900" s="1"/>
      <c r="R1900" s="3899"/>
      <c r="T1900" s="1"/>
      <c r="U1900" s="3529"/>
      <c r="V1900" s="3531"/>
      <c r="W1900" s="3899"/>
      <c r="Y1900" s="1"/>
      <c r="Z1900" s="3529"/>
      <c r="AA1900" s="3531"/>
      <c r="AB1900" s="3899"/>
      <c r="AC1900" s="3890"/>
      <c r="AD1900" s="3890"/>
      <c r="AE1900" s="3890"/>
      <c r="AF1900" s="3890"/>
      <c r="AG1900" s="1"/>
      <c r="AH1900" s="1"/>
      <c r="AI1900" s="1"/>
      <c r="AJ1900" s="1"/>
    </row>
    <row r="1901" spans="1:36" s="3" customFormat="1">
      <c r="A1901" s="1"/>
      <c r="B1901" s="1"/>
      <c r="E1901" s="3527"/>
      <c r="F1901" s="1"/>
      <c r="G1901" s="1"/>
      <c r="H1901" s="1"/>
      <c r="I1901" s="1"/>
      <c r="J1901" s="1"/>
      <c r="K1901" s="1"/>
      <c r="L1901" s="3899"/>
      <c r="M1901" s="1"/>
      <c r="N1901" s="1"/>
      <c r="O1901" s="1"/>
      <c r="P1901" s="1"/>
      <c r="Q1901" s="1"/>
      <c r="R1901" s="3899"/>
      <c r="T1901" s="1"/>
      <c r="U1901" s="3529"/>
      <c r="V1901" s="3531"/>
      <c r="W1901" s="3899"/>
      <c r="Y1901" s="1"/>
      <c r="Z1901" s="3529"/>
      <c r="AA1901" s="3531"/>
      <c r="AB1901" s="3899"/>
      <c r="AC1901" s="3890"/>
      <c r="AD1901" s="3890"/>
      <c r="AE1901" s="3890"/>
      <c r="AF1901" s="3890"/>
      <c r="AG1901" s="1"/>
      <c r="AH1901" s="1"/>
      <c r="AI1901" s="1"/>
      <c r="AJ1901" s="1"/>
    </row>
    <row r="1902" spans="1:36" s="3" customFormat="1">
      <c r="A1902" s="1"/>
      <c r="B1902" s="1"/>
      <c r="E1902" s="3527"/>
      <c r="F1902" s="1"/>
      <c r="G1902" s="1"/>
      <c r="H1902" s="1"/>
      <c r="I1902" s="1"/>
      <c r="J1902" s="1"/>
      <c r="K1902" s="1"/>
      <c r="L1902" s="3899"/>
      <c r="M1902" s="1"/>
      <c r="N1902" s="1"/>
      <c r="O1902" s="1"/>
      <c r="P1902" s="1"/>
      <c r="Q1902" s="1"/>
      <c r="R1902" s="3899"/>
      <c r="T1902" s="1"/>
      <c r="U1902" s="3529"/>
      <c r="V1902" s="3531"/>
      <c r="W1902" s="3899"/>
      <c r="Y1902" s="1"/>
      <c r="Z1902" s="3529"/>
      <c r="AA1902" s="3531"/>
      <c r="AB1902" s="3899"/>
      <c r="AC1902" s="3890"/>
      <c r="AD1902" s="3890"/>
      <c r="AE1902" s="3890"/>
      <c r="AF1902" s="3890"/>
      <c r="AG1902" s="1"/>
      <c r="AH1902" s="1"/>
      <c r="AI1902" s="1"/>
      <c r="AJ1902" s="1"/>
    </row>
    <row r="1903" spans="1:36" s="3" customFormat="1">
      <c r="A1903" s="1"/>
      <c r="B1903" s="1"/>
      <c r="E1903" s="3527"/>
      <c r="F1903" s="1"/>
      <c r="G1903" s="1"/>
      <c r="H1903" s="1"/>
      <c r="I1903" s="1"/>
      <c r="J1903" s="1"/>
      <c r="K1903" s="1"/>
      <c r="L1903" s="3899"/>
      <c r="M1903" s="1"/>
      <c r="N1903" s="1"/>
      <c r="O1903" s="1"/>
      <c r="P1903" s="1"/>
      <c r="Q1903" s="1"/>
      <c r="R1903" s="3899"/>
      <c r="T1903" s="1"/>
      <c r="U1903" s="3529"/>
      <c r="V1903" s="3531"/>
      <c r="W1903" s="3899"/>
      <c r="Y1903" s="1"/>
      <c r="Z1903" s="3529"/>
      <c r="AA1903" s="3531"/>
      <c r="AB1903" s="3899"/>
      <c r="AC1903" s="3890"/>
      <c r="AD1903" s="3890"/>
      <c r="AE1903" s="3890"/>
      <c r="AF1903" s="3890"/>
      <c r="AG1903" s="1"/>
      <c r="AH1903" s="1"/>
      <c r="AI1903" s="1"/>
      <c r="AJ1903" s="1"/>
    </row>
    <row r="1904" spans="1:36" s="3" customFormat="1">
      <c r="A1904" s="1"/>
      <c r="B1904" s="1"/>
      <c r="E1904" s="3527"/>
      <c r="F1904" s="1"/>
      <c r="G1904" s="1"/>
      <c r="H1904" s="1"/>
      <c r="I1904" s="1"/>
      <c r="J1904" s="1"/>
      <c r="K1904" s="1"/>
      <c r="L1904" s="3899"/>
      <c r="M1904" s="1"/>
      <c r="N1904" s="1"/>
      <c r="O1904" s="1"/>
      <c r="P1904" s="1"/>
      <c r="Q1904" s="1"/>
      <c r="R1904" s="3899"/>
      <c r="T1904" s="1"/>
      <c r="U1904" s="3529"/>
      <c r="V1904" s="3531"/>
      <c r="W1904" s="3899"/>
      <c r="Y1904" s="1"/>
      <c r="Z1904" s="3529"/>
      <c r="AA1904" s="3531"/>
      <c r="AB1904" s="3899"/>
      <c r="AC1904" s="3890"/>
      <c r="AD1904" s="3890"/>
      <c r="AE1904" s="3890"/>
      <c r="AF1904" s="3890"/>
      <c r="AG1904" s="1"/>
      <c r="AH1904" s="1"/>
      <c r="AI1904" s="1"/>
      <c r="AJ1904" s="1"/>
    </row>
    <row r="1905" spans="1:36" s="3" customFormat="1">
      <c r="A1905" s="1"/>
      <c r="B1905" s="1"/>
      <c r="E1905" s="3527"/>
      <c r="F1905" s="1"/>
      <c r="G1905" s="1"/>
      <c r="H1905" s="1"/>
      <c r="I1905" s="1"/>
      <c r="J1905" s="1"/>
      <c r="K1905" s="1"/>
      <c r="L1905" s="3899"/>
      <c r="M1905" s="1"/>
      <c r="N1905" s="1"/>
      <c r="O1905" s="1"/>
      <c r="P1905" s="1"/>
      <c r="Q1905" s="1"/>
      <c r="R1905" s="3899"/>
      <c r="T1905" s="1"/>
      <c r="U1905" s="3529"/>
      <c r="V1905" s="3531"/>
      <c r="W1905" s="3899"/>
      <c r="Y1905" s="1"/>
      <c r="Z1905" s="3529"/>
      <c r="AA1905" s="3531"/>
      <c r="AB1905" s="3899"/>
      <c r="AC1905" s="3890"/>
      <c r="AD1905" s="3890"/>
      <c r="AE1905" s="3890"/>
      <c r="AF1905" s="3890"/>
      <c r="AG1905" s="1"/>
      <c r="AH1905" s="1"/>
      <c r="AI1905" s="1"/>
      <c r="AJ1905" s="1"/>
    </row>
    <row r="1906" spans="1:36" s="3" customFormat="1">
      <c r="A1906" s="1"/>
      <c r="B1906" s="1"/>
      <c r="E1906" s="3527"/>
      <c r="F1906" s="1"/>
      <c r="G1906" s="1"/>
      <c r="H1906" s="1"/>
      <c r="I1906" s="1"/>
      <c r="J1906" s="1"/>
      <c r="K1906" s="1"/>
      <c r="L1906" s="3899"/>
      <c r="M1906" s="1"/>
      <c r="N1906" s="1"/>
      <c r="O1906" s="1"/>
      <c r="P1906" s="1"/>
      <c r="Q1906" s="1"/>
      <c r="R1906" s="3899"/>
      <c r="T1906" s="1"/>
      <c r="U1906" s="3529"/>
      <c r="V1906" s="3531"/>
      <c r="W1906" s="3899"/>
      <c r="Y1906" s="1"/>
      <c r="Z1906" s="3529"/>
      <c r="AA1906" s="3531"/>
      <c r="AB1906" s="3899"/>
      <c r="AC1906" s="3890"/>
      <c r="AD1906" s="3890"/>
      <c r="AE1906" s="3890"/>
      <c r="AF1906" s="3890"/>
      <c r="AG1906" s="1"/>
      <c r="AH1906" s="1"/>
      <c r="AI1906" s="1"/>
      <c r="AJ1906" s="1"/>
    </row>
    <row r="1907" spans="1:36" s="3" customFormat="1">
      <c r="A1907" s="1"/>
      <c r="B1907" s="1"/>
      <c r="E1907" s="3527"/>
      <c r="F1907" s="1"/>
      <c r="G1907" s="1"/>
      <c r="H1907" s="1"/>
      <c r="I1907" s="1"/>
      <c r="J1907" s="1"/>
      <c r="K1907" s="1"/>
      <c r="L1907" s="3899"/>
      <c r="M1907" s="1"/>
      <c r="N1907" s="1"/>
      <c r="O1907" s="1"/>
      <c r="P1907" s="1"/>
      <c r="Q1907" s="1"/>
      <c r="R1907" s="3899"/>
      <c r="T1907" s="1"/>
      <c r="U1907" s="3529"/>
      <c r="V1907" s="3531"/>
      <c r="W1907" s="3899"/>
      <c r="Y1907" s="1"/>
      <c r="Z1907" s="3529"/>
      <c r="AA1907" s="3531"/>
      <c r="AB1907" s="3899"/>
      <c r="AC1907" s="3890"/>
      <c r="AD1907" s="3890"/>
      <c r="AE1907" s="3890"/>
      <c r="AF1907" s="3890"/>
      <c r="AG1907" s="1"/>
      <c r="AH1907" s="1"/>
      <c r="AI1907" s="1"/>
      <c r="AJ1907" s="1"/>
    </row>
    <row r="1908" spans="1:36" s="3" customFormat="1">
      <c r="A1908" s="1"/>
      <c r="B1908" s="1"/>
      <c r="E1908" s="3527"/>
      <c r="F1908" s="1"/>
      <c r="G1908" s="1"/>
      <c r="H1908" s="1"/>
      <c r="I1908" s="1"/>
      <c r="J1908" s="1"/>
      <c r="K1908" s="1"/>
      <c r="L1908" s="3899"/>
      <c r="M1908" s="1"/>
      <c r="N1908" s="1"/>
      <c r="O1908" s="1"/>
      <c r="P1908" s="1"/>
      <c r="Q1908" s="1"/>
      <c r="R1908" s="3899"/>
      <c r="T1908" s="1"/>
      <c r="U1908" s="3529"/>
      <c r="V1908" s="3531"/>
      <c r="W1908" s="3899"/>
      <c r="Y1908" s="1"/>
      <c r="Z1908" s="3529"/>
      <c r="AA1908" s="3531"/>
      <c r="AB1908" s="3899"/>
      <c r="AC1908" s="3890"/>
      <c r="AD1908" s="3890"/>
      <c r="AE1908" s="3890"/>
      <c r="AF1908" s="3890"/>
      <c r="AG1908" s="1"/>
      <c r="AH1908" s="1"/>
      <c r="AI1908" s="1"/>
      <c r="AJ1908" s="1"/>
    </row>
    <row r="1909" spans="1:36" s="3" customFormat="1">
      <c r="A1909" s="1"/>
      <c r="B1909" s="1"/>
      <c r="E1909" s="3527"/>
      <c r="F1909" s="1"/>
      <c r="G1909" s="1"/>
      <c r="H1909" s="1"/>
      <c r="I1909" s="1"/>
      <c r="J1909" s="1"/>
      <c r="K1909" s="1"/>
      <c r="L1909" s="3899"/>
      <c r="M1909" s="1"/>
      <c r="N1909" s="1"/>
      <c r="O1909" s="1"/>
      <c r="P1909" s="1"/>
      <c r="Q1909" s="1"/>
      <c r="R1909" s="3899"/>
      <c r="T1909" s="1"/>
      <c r="U1909" s="3529"/>
      <c r="V1909" s="3531"/>
      <c r="W1909" s="3899"/>
      <c r="Y1909" s="1"/>
      <c r="Z1909" s="3529"/>
      <c r="AA1909" s="3531"/>
      <c r="AB1909" s="3899"/>
      <c r="AC1909" s="3890"/>
      <c r="AD1909" s="3890"/>
      <c r="AE1909" s="3890"/>
      <c r="AF1909" s="3890"/>
      <c r="AG1909" s="1"/>
      <c r="AH1909" s="1"/>
      <c r="AI1909" s="1"/>
      <c r="AJ1909" s="1"/>
    </row>
    <row r="1910" spans="1:36" s="3" customFormat="1">
      <c r="A1910" s="1"/>
      <c r="B1910" s="1"/>
      <c r="E1910" s="3527"/>
      <c r="F1910" s="1"/>
      <c r="G1910" s="1"/>
      <c r="H1910" s="1"/>
      <c r="I1910" s="1"/>
      <c r="J1910" s="1"/>
      <c r="K1910" s="1"/>
      <c r="L1910" s="3899"/>
      <c r="M1910" s="1"/>
      <c r="N1910" s="1"/>
      <c r="O1910" s="1"/>
      <c r="P1910" s="1"/>
      <c r="Q1910" s="1"/>
      <c r="R1910" s="3899"/>
      <c r="T1910" s="1"/>
      <c r="U1910" s="3529"/>
      <c r="V1910" s="3531"/>
      <c r="W1910" s="3899"/>
      <c r="Y1910" s="1"/>
      <c r="Z1910" s="3529"/>
      <c r="AA1910" s="3531"/>
      <c r="AB1910" s="3899"/>
      <c r="AC1910" s="3890"/>
      <c r="AD1910" s="3890"/>
      <c r="AE1910" s="3890"/>
      <c r="AF1910" s="3890"/>
      <c r="AG1910" s="1"/>
      <c r="AH1910" s="1"/>
      <c r="AI1910" s="1"/>
      <c r="AJ1910" s="1"/>
    </row>
    <row r="1911" spans="1:36" s="3" customFormat="1">
      <c r="A1911" s="1"/>
      <c r="B1911" s="1"/>
      <c r="E1911" s="3527"/>
      <c r="F1911" s="1"/>
      <c r="G1911" s="1"/>
      <c r="H1911" s="1"/>
      <c r="I1911" s="1"/>
      <c r="J1911" s="1"/>
      <c r="K1911" s="1"/>
      <c r="L1911" s="3899"/>
      <c r="M1911" s="1"/>
      <c r="N1911" s="1"/>
      <c r="O1911" s="1"/>
      <c r="P1911" s="1"/>
      <c r="Q1911" s="1"/>
      <c r="R1911" s="3899"/>
      <c r="T1911" s="1"/>
      <c r="U1911" s="3529"/>
      <c r="V1911" s="3531"/>
      <c r="W1911" s="3899"/>
      <c r="Y1911" s="1"/>
      <c r="Z1911" s="3529"/>
      <c r="AA1911" s="3531"/>
      <c r="AB1911" s="3899"/>
      <c r="AC1911" s="3890"/>
      <c r="AD1911" s="3890"/>
      <c r="AE1911" s="3890"/>
      <c r="AF1911" s="3890"/>
      <c r="AG1911" s="1"/>
      <c r="AH1911" s="1"/>
      <c r="AI1911" s="1"/>
      <c r="AJ1911" s="1"/>
    </row>
    <row r="1912" spans="1:36" s="3" customFormat="1">
      <c r="A1912" s="1"/>
      <c r="B1912" s="1"/>
      <c r="E1912" s="3527"/>
      <c r="F1912" s="1"/>
      <c r="G1912" s="1"/>
      <c r="H1912" s="1"/>
      <c r="I1912" s="1"/>
      <c r="J1912" s="1"/>
      <c r="K1912" s="1"/>
      <c r="L1912" s="3899"/>
      <c r="M1912" s="1"/>
      <c r="N1912" s="1"/>
      <c r="O1912" s="1"/>
      <c r="P1912" s="1"/>
      <c r="Q1912" s="1"/>
      <c r="R1912" s="3899"/>
      <c r="T1912" s="1"/>
      <c r="U1912" s="3529"/>
      <c r="V1912" s="3531"/>
      <c r="W1912" s="3899"/>
      <c r="Y1912" s="1"/>
      <c r="Z1912" s="3529"/>
      <c r="AA1912" s="3531"/>
      <c r="AB1912" s="3899"/>
      <c r="AC1912" s="3890"/>
      <c r="AD1912" s="3890"/>
      <c r="AE1912" s="3890"/>
      <c r="AF1912" s="3890"/>
      <c r="AG1912" s="1"/>
      <c r="AH1912" s="1"/>
      <c r="AI1912" s="1"/>
      <c r="AJ1912" s="1"/>
    </row>
    <row r="1913" spans="1:36" s="3" customFormat="1">
      <c r="A1913" s="1"/>
      <c r="B1913" s="1"/>
      <c r="E1913" s="3527"/>
      <c r="F1913" s="1"/>
      <c r="G1913" s="1"/>
      <c r="H1913" s="1"/>
      <c r="I1913" s="1"/>
      <c r="J1913" s="1"/>
      <c r="K1913" s="1"/>
      <c r="L1913" s="3899"/>
      <c r="M1913" s="1"/>
      <c r="N1913" s="1"/>
      <c r="O1913" s="1"/>
      <c r="P1913" s="1"/>
      <c r="Q1913" s="1"/>
      <c r="R1913" s="3899"/>
      <c r="T1913" s="1"/>
      <c r="U1913" s="3529"/>
      <c r="V1913" s="3531"/>
      <c r="W1913" s="3899"/>
      <c r="Y1913" s="1"/>
      <c r="Z1913" s="3529"/>
      <c r="AA1913" s="3531"/>
      <c r="AB1913" s="3899"/>
      <c r="AC1913" s="3890"/>
      <c r="AD1913" s="3890"/>
      <c r="AE1913" s="3890"/>
      <c r="AF1913" s="3890"/>
      <c r="AG1913" s="1"/>
      <c r="AH1913" s="1"/>
      <c r="AI1913" s="1"/>
      <c r="AJ1913" s="1"/>
    </row>
    <row r="1914" spans="1:36" s="3" customFormat="1">
      <c r="A1914" s="1"/>
      <c r="B1914" s="1"/>
      <c r="E1914" s="3527"/>
      <c r="F1914" s="1"/>
      <c r="G1914" s="1"/>
      <c r="H1914" s="1"/>
      <c r="I1914" s="1"/>
      <c r="J1914" s="1"/>
      <c r="K1914" s="1"/>
      <c r="L1914" s="3899"/>
      <c r="M1914" s="1"/>
      <c r="N1914" s="1"/>
      <c r="O1914" s="1"/>
      <c r="P1914" s="1"/>
      <c r="Q1914" s="1"/>
      <c r="R1914" s="3899"/>
      <c r="T1914" s="1"/>
      <c r="U1914" s="3529"/>
      <c r="V1914" s="3531"/>
      <c r="W1914" s="3899"/>
      <c r="Y1914" s="1"/>
      <c r="Z1914" s="3529"/>
      <c r="AA1914" s="3531"/>
      <c r="AB1914" s="3899"/>
      <c r="AC1914" s="3890"/>
      <c r="AD1914" s="3890"/>
      <c r="AE1914" s="3890"/>
      <c r="AF1914" s="3890"/>
      <c r="AG1914" s="1"/>
      <c r="AH1914" s="1"/>
      <c r="AI1914" s="1"/>
      <c r="AJ1914" s="1"/>
    </row>
    <row r="1915" spans="1:36" s="3" customFormat="1">
      <c r="A1915" s="1"/>
      <c r="B1915" s="1"/>
      <c r="E1915" s="3527"/>
      <c r="F1915" s="1"/>
      <c r="G1915" s="1"/>
      <c r="H1915" s="1"/>
      <c r="I1915" s="1"/>
      <c r="J1915" s="1"/>
      <c r="K1915" s="1"/>
      <c r="L1915" s="3899"/>
      <c r="M1915" s="1"/>
      <c r="N1915" s="1"/>
      <c r="O1915" s="1"/>
      <c r="P1915" s="1"/>
      <c r="Q1915" s="1"/>
      <c r="R1915" s="3899"/>
      <c r="T1915" s="1"/>
      <c r="U1915" s="3529"/>
      <c r="V1915" s="3531"/>
      <c r="W1915" s="3899"/>
      <c r="Y1915" s="1"/>
      <c r="Z1915" s="3529"/>
      <c r="AA1915" s="3531"/>
      <c r="AB1915" s="3899"/>
      <c r="AC1915" s="3890"/>
      <c r="AD1915" s="3890"/>
      <c r="AE1915" s="3890"/>
      <c r="AF1915" s="3890"/>
      <c r="AG1915" s="1"/>
      <c r="AH1915" s="1"/>
      <c r="AI1915" s="1"/>
      <c r="AJ1915" s="1"/>
    </row>
    <row r="1916" spans="1:36" s="3" customFormat="1">
      <c r="A1916" s="1"/>
      <c r="B1916" s="1"/>
      <c r="E1916" s="3527"/>
      <c r="F1916" s="1"/>
      <c r="G1916" s="1"/>
      <c r="H1916" s="1"/>
      <c r="I1916" s="1"/>
      <c r="J1916" s="1"/>
      <c r="K1916" s="1"/>
      <c r="L1916" s="3899"/>
      <c r="M1916" s="1"/>
      <c r="N1916" s="1"/>
      <c r="O1916" s="1"/>
      <c r="P1916" s="1"/>
      <c r="Q1916" s="1"/>
      <c r="R1916" s="3899"/>
      <c r="T1916" s="1"/>
      <c r="U1916" s="3529"/>
      <c r="V1916" s="3531"/>
      <c r="W1916" s="3899"/>
      <c r="Y1916" s="1"/>
      <c r="Z1916" s="3529"/>
      <c r="AA1916" s="3531"/>
      <c r="AB1916" s="3899"/>
      <c r="AC1916" s="3890"/>
      <c r="AD1916" s="3890"/>
      <c r="AE1916" s="3890"/>
      <c r="AF1916" s="3890"/>
      <c r="AG1916" s="1"/>
      <c r="AH1916" s="1"/>
      <c r="AI1916" s="1"/>
      <c r="AJ1916" s="1"/>
    </row>
    <row r="1917" spans="1:36" s="3" customFormat="1">
      <c r="A1917" s="1"/>
      <c r="B1917" s="1"/>
      <c r="E1917" s="3527"/>
      <c r="F1917" s="1"/>
      <c r="G1917" s="1"/>
      <c r="H1917" s="1"/>
      <c r="I1917" s="1"/>
      <c r="J1917" s="1"/>
      <c r="K1917" s="1"/>
      <c r="L1917" s="3899"/>
      <c r="M1917" s="1"/>
      <c r="N1917" s="1"/>
      <c r="O1917" s="1"/>
      <c r="P1917" s="1"/>
      <c r="Q1917" s="1"/>
      <c r="R1917" s="3899"/>
      <c r="T1917" s="1"/>
      <c r="U1917" s="3529"/>
      <c r="V1917" s="3531"/>
      <c r="W1917" s="3899"/>
      <c r="Y1917" s="1"/>
      <c r="Z1917" s="3529"/>
      <c r="AA1917" s="3531"/>
      <c r="AB1917" s="3899"/>
      <c r="AC1917" s="3890"/>
      <c r="AD1917" s="3890"/>
      <c r="AE1917" s="3890"/>
      <c r="AF1917" s="3890"/>
      <c r="AG1917" s="1"/>
      <c r="AH1917" s="1"/>
      <c r="AI1917" s="1"/>
      <c r="AJ1917" s="1"/>
    </row>
    <row r="1918" spans="1:36" s="3" customFormat="1">
      <c r="A1918" s="1"/>
      <c r="B1918" s="1"/>
      <c r="E1918" s="3527"/>
      <c r="F1918" s="1"/>
      <c r="G1918" s="1"/>
      <c r="H1918" s="1"/>
      <c r="I1918" s="1"/>
      <c r="J1918" s="1"/>
      <c r="K1918" s="1"/>
      <c r="L1918" s="3899"/>
      <c r="M1918" s="1"/>
      <c r="N1918" s="1"/>
      <c r="O1918" s="1"/>
      <c r="P1918" s="1"/>
      <c r="Q1918" s="1"/>
      <c r="R1918" s="3899"/>
      <c r="T1918" s="1"/>
      <c r="U1918" s="3529"/>
      <c r="V1918" s="3531"/>
      <c r="W1918" s="3899"/>
      <c r="Y1918" s="1"/>
      <c r="Z1918" s="3529"/>
      <c r="AA1918" s="3531"/>
      <c r="AB1918" s="3899"/>
      <c r="AC1918" s="3890"/>
      <c r="AD1918" s="3890"/>
      <c r="AE1918" s="3890"/>
      <c r="AF1918" s="3890"/>
      <c r="AG1918" s="1"/>
      <c r="AH1918" s="1"/>
      <c r="AI1918" s="1"/>
      <c r="AJ1918" s="1"/>
    </row>
    <row r="1919" spans="1:36" s="3" customFormat="1">
      <c r="A1919" s="1"/>
      <c r="B1919" s="1"/>
      <c r="E1919" s="3527"/>
      <c r="F1919" s="1"/>
      <c r="G1919" s="1"/>
      <c r="H1919" s="1"/>
      <c r="I1919" s="1"/>
      <c r="J1919" s="1"/>
      <c r="K1919" s="1"/>
      <c r="L1919" s="3899"/>
      <c r="M1919" s="1"/>
      <c r="N1919" s="1"/>
      <c r="O1919" s="1"/>
      <c r="P1919" s="1"/>
      <c r="Q1919" s="1"/>
      <c r="R1919" s="3899"/>
      <c r="T1919" s="1"/>
      <c r="U1919" s="3529"/>
      <c r="V1919" s="3531"/>
      <c r="W1919" s="3899"/>
      <c r="Y1919" s="1"/>
      <c r="Z1919" s="3529"/>
      <c r="AA1919" s="3531"/>
      <c r="AB1919" s="3899"/>
      <c r="AC1919" s="3890"/>
      <c r="AD1919" s="3890"/>
      <c r="AE1919" s="3890"/>
      <c r="AF1919" s="3890"/>
      <c r="AG1919" s="1"/>
      <c r="AH1919" s="1"/>
      <c r="AI1919" s="1"/>
      <c r="AJ1919" s="1"/>
    </row>
    <row r="1920" spans="1:36" s="3" customFormat="1">
      <c r="A1920" s="1"/>
      <c r="B1920" s="1"/>
      <c r="E1920" s="3527"/>
      <c r="F1920" s="1"/>
      <c r="G1920" s="1"/>
      <c r="H1920" s="1"/>
      <c r="I1920" s="1"/>
      <c r="J1920" s="1"/>
      <c r="K1920" s="1"/>
      <c r="L1920" s="3899"/>
      <c r="M1920" s="1"/>
      <c r="N1920" s="1"/>
      <c r="O1920" s="1"/>
      <c r="P1920" s="1"/>
      <c r="Q1920" s="1"/>
      <c r="R1920" s="3899"/>
      <c r="T1920" s="1"/>
      <c r="U1920" s="3529"/>
      <c r="V1920" s="3531"/>
      <c r="W1920" s="3899"/>
      <c r="Y1920" s="1"/>
      <c r="Z1920" s="3529"/>
      <c r="AA1920" s="3531"/>
      <c r="AB1920" s="3899"/>
      <c r="AC1920" s="3890"/>
      <c r="AD1920" s="3890"/>
      <c r="AE1920" s="3890"/>
      <c r="AF1920" s="3890"/>
      <c r="AG1920" s="1"/>
      <c r="AH1920" s="1"/>
      <c r="AI1920" s="1"/>
      <c r="AJ1920" s="1"/>
    </row>
    <row r="1921" spans="1:36" s="3" customFormat="1">
      <c r="A1921" s="1"/>
      <c r="B1921" s="1"/>
      <c r="E1921" s="3527"/>
      <c r="F1921" s="1"/>
      <c r="G1921" s="1"/>
      <c r="H1921" s="1"/>
      <c r="I1921" s="1"/>
      <c r="J1921" s="1"/>
      <c r="K1921" s="1"/>
      <c r="L1921" s="3899"/>
      <c r="M1921" s="1"/>
      <c r="N1921" s="1"/>
      <c r="O1921" s="1"/>
      <c r="P1921" s="1"/>
      <c r="Q1921" s="1"/>
      <c r="R1921" s="3899"/>
      <c r="T1921" s="1"/>
      <c r="U1921" s="3529"/>
      <c r="V1921" s="3531"/>
      <c r="W1921" s="3899"/>
      <c r="Y1921" s="1"/>
      <c r="Z1921" s="3529"/>
      <c r="AA1921" s="3531"/>
      <c r="AB1921" s="3899"/>
      <c r="AC1921" s="3890"/>
      <c r="AD1921" s="3890"/>
      <c r="AE1921" s="3890"/>
      <c r="AF1921" s="3890"/>
      <c r="AG1921" s="1"/>
      <c r="AH1921" s="1"/>
      <c r="AI1921" s="1"/>
      <c r="AJ1921" s="1"/>
    </row>
    <row r="1922" spans="1:36" s="3" customFormat="1">
      <c r="A1922" s="1"/>
      <c r="B1922" s="1"/>
      <c r="E1922" s="3527"/>
      <c r="F1922" s="1"/>
      <c r="G1922" s="1"/>
      <c r="H1922" s="1"/>
      <c r="I1922" s="1"/>
      <c r="J1922" s="1"/>
      <c r="K1922" s="1"/>
      <c r="L1922" s="3899"/>
      <c r="M1922" s="1"/>
      <c r="N1922" s="1"/>
      <c r="O1922" s="1"/>
      <c r="P1922" s="1"/>
      <c r="Q1922" s="1"/>
      <c r="R1922" s="3899"/>
      <c r="T1922" s="1"/>
      <c r="U1922" s="3529"/>
      <c r="V1922" s="3531"/>
      <c r="W1922" s="3899"/>
      <c r="Y1922" s="1"/>
      <c r="Z1922" s="3529"/>
      <c r="AA1922" s="3531"/>
      <c r="AB1922" s="3899"/>
      <c r="AC1922" s="3890"/>
      <c r="AD1922" s="3890"/>
      <c r="AE1922" s="3890"/>
      <c r="AF1922" s="3890"/>
      <c r="AG1922" s="1"/>
      <c r="AH1922" s="1"/>
      <c r="AI1922" s="1"/>
      <c r="AJ1922" s="1"/>
    </row>
    <row r="1923" spans="1:36" s="3" customFormat="1">
      <c r="A1923" s="1"/>
      <c r="B1923" s="1"/>
      <c r="E1923" s="3527"/>
      <c r="F1923" s="1"/>
      <c r="G1923" s="1"/>
      <c r="H1923" s="1"/>
      <c r="I1923" s="1"/>
      <c r="J1923" s="1"/>
      <c r="K1923" s="1"/>
      <c r="L1923" s="3899"/>
      <c r="M1923" s="1"/>
      <c r="N1923" s="1"/>
      <c r="O1923" s="1"/>
      <c r="P1923" s="1"/>
      <c r="Q1923" s="1"/>
      <c r="R1923" s="3899"/>
      <c r="T1923" s="1"/>
      <c r="U1923" s="3529"/>
      <c r="V1923" s="3531"/>
      <c r="W1923" s="3899"/>
      <c r="Y1923" s="1"/>
      <c r="Z1923" s="3529"/>
      <c r="AA1923" s="3531"/>
      <c r="AB1923" s="3899"/>
      <c r="AC1923" s="3890"/>
      <c r="AD1923" s="3890"/>
      <c r="AE1923" s="3890"/>
      <c r="AF1923" s="3890"/>
      <c r="AG1923" s="1"/>
      <c r="AH1923" s="1"/>
      <c r="AI1923" s="1"/>
      <c r="AJ1923" s="1"/>
    </row>
    <row r="1924" spans="1:36" s="3" customFormat="1">
      <c r="A1924" s="1"/>
      <c r="B1924" s="1"/>
      <c r="E1924" s="3527"/>
      <c r="F1924" s="1"/>
      <c r="G1924" s="1"/>
      <c r="H1924" s="1"/>
      <c r="I1924" s="1"/>
      <c r="J1924" s="1"/>
      <c r="K1924" s="1"/>
      <c r="L1924" s="3899"/>
      <c r="M1924" s="1"/>
      <c r="N1924" s="1"/>
      <c r="O1924" s="1"/>
      <c r="P1924" s="1"/>
      <c r="Q1924" s="1"/>
      <c r="R1924" s="3899"/>
      <c r="T1924" s="1"/>
      <c r="U1924" s="3529"/>
      <c r="V1924" s="3531"/>
      <c r="W1924" s="3899"/>
      <c r="Y1924" s="1"/>
      <c r="Z1924" s="3529"/>
      <c r="AA1924" s="3531"/>
      <c r="AB1924" s="3899"/>
      <c r="AC1924" s="3890"/>
      <c r="AD1924" s="3890"/>
      <c r="AE1924" s="3890"/>
      <c r="AF1924" s="3890"/>
      <c r="AG1924" s="1"/>
      <c r="AH1924" s="1"/>
      <c r="AI1924" s="1"/>
      <c r="AJ1924" s="1"/>
    </row>
    <row r="1925" spans="1:36" s="3" customFormat="1">
      <c r="A1925" s="1"/>
      <c r="B1925" s="1"/>
      <c r="E1925" s="3527"/>
      <c r="F1925" s="1"/>
      <c r="G1925" s="1"/>
      <c r="H1925" s="1"/>
      <c r="I1925" s="1"/>
      <c r="J1925" s="1"/>
      <c r="K1925" s="1"/>
      <c r="L1925" s="3899"/>
      <c r="M1925" s="1"/>
      <c r="N1925" s="1"/>
      <c r="O1925" s="1"/>
      <c r="P1925" s="1"/>
      <c r="Q1925" s="1"/>
      <c r="R1925" s="3899"/>
      <c r="T1925" s="1"/>
      <c r="U1925" s="3529"/>
      <c r="V1925" s="3531"/>
      <c r="W1925" s="3899"/>
      <c r="Y1925" s="1"/>
      <c r="Z1925" s="3529"/>
      <c r="AA1925" s="3531"/>
      <c r="AB1925" s="3899"/>
      <c r="AC1925" s="3890"/>
      <c r="AD1925" s="3890"/>
      <c r="AE1925" s="3890"/>
      <c r="AF1925" s="3890"/>
      <c r="AG1925" s="1"/>
      <c r="AH1925" s="1"/>
      <c r="AI1925" s="1"/>
      <c r="AJ1925" s="1"/>
    </row>
    <row r="1926" spans="1:36" s="3" customFormat="1">
      <c r="A1926" s="1"/>
      <c r="B1926" s="1"/>
      <c r="E1926" s="3527"/>
      <c r="F1926" s="1"/>
      <c r="G1926" s="1"/>
      <c r="H1926" s="1"/>
      <c r="I1926" s="1"/>
      <c r="J1926" s="1"/>
      <c r="K1926" s="1"/>
      <c r="L1926" s="3899"/>
      <c r="M1926" s="1"/>
      <c r="N1926" s="1"/>
      <c r="O1926" s="1"/>
      <c r="P1926" s="1"/>
      <c r="Q1926" s="1"/>
      <c r="R1926" s="3899"/>
      <c r="T1926" s="1"/>
      <c r="U1926" s="3529"/>
      <c r="V1926" s="3531"/>
      <c r="W1926" s="3899"/>
      <c r="Y1926" s="1"/>
      <c r="Z1926" s="3529"/>
      <c r="AA1926" s="3531"/>
      <c r="AB1926" s="3899"/>
      <c r="AC1926" s="3890"/>
      <c r="AD1926" s="3890"/>
      <c r="AE1926" s="3890"/>
      <c r="AF1926" s="3890"/>
      <c r="AG1926" s="1"/>
      <c r="AH1926" s="1"/>
      <c r="AI1926" s="1"/>
      <c r="AJ1926" s="1"/>
    </row>
    <row r="1927" spans="1:36" s="3" customFormat="1">
      <c r="A1927" s="1"/>
      <c r="B1927" s="1"/>
      <c r="E1927" s="3527"/>
      <c r="F1927" s="1"/>
      <c r="G1927" s="1"/>
      <c r="H1927" s="1"/>
      <c r="I1927" s="1"/>
      <c r="J1927" s="1"/>
      <c r="K1927" s="1"/>
      <c r="L1927" s="3899"/>
      <c r="M1927" s="1"/>
      <c r="N1927" s="1"/>
      <c r="O1927" s="1"/>
      <c r="P1927" s="1"/>
      <c r="Q1927" s="1"/>
      <c r="R1927" s="3899"/>
      <c r="T1927" s="1"/>
      <c r="U1927" s="3529"/>
      <c r="V1927" s="3531"/>
      <c r="W1927" s="3899"/>
      <c r="Y1927" s="1"/>
      <c r="Z1927" s="3529"/>
      <c r="AA1927" s="3531"/>
      <c r="AB1927" s="3899"/>
      <c r="AC1927" s="3890"/>
      <c r="AD1927" s="3890"/>
      <c r="AE1927" s="3890"/>
      <c r="AF1927" s="3890"/>
      <c r="AG1927" s="1"/>
      <c r="AH1927" s="1"/>
      <c r="AI1927" s="1"/>
      <c r="AJ1927" s="1"/>
    </row>
    <row r="1928" spans="1:36" s="3" customFormat="1">
      <c r="A1928" s="1"/>
      <c r="B1928" s="1"/>
      <c r="E1928" s="3527"/>
      <c r="F1928" s="1"/>
      <c r="G1928" s="1"/>
      <c r="H1928" s="1"/>
      <c r="I1928" s="1"/>
      <c r="J1928" s="1"/>
      <c r="K1928" s="1"/>
      <c r="L1928" s="3899"/>
      <c r="M1928" s="1"/>
      <c r="N1928" s="1"/>
      <c r="O1928" s="1"/>
      <c r="P1928" s="1"/>
      <c r="Q1928" s="1"/>
      <c r="R1928" s="3899"/>
      <c r="T1928" s="1"/>
      <c r="U1928" s="3529"/>
      <c r="V1928" s="3531"/>
      <c r="W1928" s="3899"/>
      <c r="Y1928" s="1"/>
      <c r="Z1928" s="3529"/>
      <c r="AA1928" s="3531"/>
      <c r="AB1928" s="3899"/>
      <c r="AC1928" s="3890"/>
      <c r="AD1928" s="3890"/>
      <c r="AE1928" s="3890"/>
      <c r="AF1928" s="3890"/>
      <c r="AG1928" s="1"/>
      <c r="AH1928" s="1"/>
      <c r="AI1928" s="1"/>
      <c r="AJ1928" s="1"/>
    </row>
    <row r="1929" spans="1:36" s="3" customFormat="1">
      <c r="A1929" s="1"/>
      <c r="B1929" s="1"/>
      <c r="E1929" s="3527"/>
      <c r="F1929" s="1"/>
      <c r="G1929" s="1"/>
      <c r="H1929" s="1"/>
      <c r="I1929" s="1"/>
      <c r="J1929" s="1"/>
      <c r="K1929" s="1"/>
      <c r="L1929" s="3899"/>
      <c r="M1929" s="1"/>
      <c r="N1929" s="1"/>
      <c r="O1929" s="1"/>
      <c r="P1929" s="1"/>
      <c r="Q1929" s="1"/>
      <c r="R1929" s="3899"/>
      <c r="T1929" s="1"/>
      <c r="U1929" s="3529"/>
      <c r="V1929" s="3531"/>
      <c r="W1929" s="3899"/>
      <c r="Y1929" s="1"/>
      <c r="Z1929" s="3529"/>
      <c r="AA1929" s="3531"/>
      <c r="AB1929" s="3899"/>
      <c r="AC1929" s="3890"/>
      <c r="AD1929" s="3890"/>
      <c r="AE1929" s="3890"/>
      <c r="AF1929" s="3890"/>
      <c r="AG1929" s="1"/>
      <c r="AH1929" s="1"/>
      <c r="AI1929" s="1"/>
      <c r="AJ1929" s="1"/>
    </row>
    <row r="1930" spans="1:36" s="3" customFormat="1">
      <c r="A1930" s="1"/>
      <c r="B1930" s="1"/>
      <c r="E1930" s="3527"/>
      <c r="F1930" s="1"/>
      <c r="G1930" s="1"/>
      <c r="H1930" s="1"/>
      <c r="I1930" s="1"/>
      <c r="J1930" s="1"/>
      <c r="K1930" s="1"/>
      <c r="L1930" s="3899"/>
      <c r="M1930" s="1"/>
      <c r="N1930" s="1"/>
      <c r="O1930" s="1"/>
      <c r="P1930" s="1"/>
      <c r="Q1930" s="1"/>
      <c r="R1930" s="3899"/>
      <c r="T1930" s="1"/>
      <c r="U1930" s="3529"/>
      <c r="V1930" s="3531"/>
      <c r="W1930" s="3899"/>
      <c r="Y1930" s="1"/>
      <c r="Z1930" s="3529"/>
      <c r="AA1930" s="3531"/>
      <c r="AB1930" s="3899"/>
      <c r="AC1930" s="3890"/>
      <c r="AD1930" s="3890"/>
      <c r="AE1930" s="3890"/>
      <c r="AF1930" s="3890"/>
      <c r="AG1930" s="1"/>
      <c r="AH1930" s="1"/>
      <c r="AI1930" s="1"/>
      <c r="AJ1930" s="1"/>
    </row>
    <row r="1931" spans="1:36" s="3" customFormat="1">
      <c r="A1931" s="1"/>
      <c r="B1931" s="1"/>
      <c r="E1931" s="3527"/>
      <c r="F1931" s="1"/>
      <c r="G1931" s="1"/>
      <c r="H1931" s="1"/>
      <c r="I1931" s="1"/>
      <c r="J1931" s="1"/>
      <c r="K1931" s="1"/>
      <c r="L1931" s="3899"/>
      <c r="M1931" s="1"/>
      <c r="N1931" s="1"/>
      <c r="O1931" s="1"/>
      <c r="P1931" s="1"/>
      <c r="Q1931" s="1"/>
      <c r="R1931" s="3899"/>
      <c r="T1931" s="1"/>
      <c r="U1931" s="3529"/>
      <c r="V1931" s="3531"/>
      <c r="W1931" s="3899"/>
      <c r="Y1931" s="1"/>
      <c r="Z1931" s="3529"/>
      <c r="AA1931" s="3531"/>
      <c r="AB1931" s="3899"/>
      <c r="AC1931" s="3890"/>
      <c r="AD1931" s="3890"/>
      <c r="AE1931" s="3890"/>
      <c r="AF1931" s="3890"/>
      <c r="AG1931" s="1"/>
      <c r="AH1931" s="1"/>
      <c r="AI1931" s="1"/>
      <c r="AJ1931" s="1"/>
    </row>
    <row r="1932" spans="1:36" s="3" customFormat="1">
      <c r="A1932" s="1"/>
      <c r="B1932" s="1"/>
      <c r="E1932" s="3527"/>
      <c r="F1932" s="1"/>
      <c r="G1932" s="1"/>
      <c r="H1932" s="1"/>
      <c r="I1932" s="1"/>
      <c r="J1932" s="1"/>
      <c r="K1932" s="1"/>
      <c r="L1932" s="3899"/>
      <c r="M1932" s="1"/>
      <c r="N1932" s="1"/>
      <c r="O1932" s="1"/>
      <c r="P1932" s="1"/>
      <c r="Q1932" s="1"/>
      <c r="R1932" s="3899"/>
      <c r="T1932" s="1"/>
      <c r="U1932" s="3529"/>
      <c r="V1932" s="3531"/>
      <c r="W1932" s="3899"/>
      <c r="Y1932" s="1"/>
      <c r="Z1932" s="3529"/>
      <c r="AA1932" s="3531"/>
      <c r="AB1932" s="3899"/>
      <c r="AC1932" s="3890"/>
      <c r="AD1932" s="3890"/>
      <c r="AE1932" s="3890"/>
      <c r="AF1932" s="3890"/>
      <c r="AG1932" s="1"/>
      <c r="AH1932" s="1"/>
      <c r="AI1932" s="1"/>
      <c r="AJ1932" s="1"/>
    </row>
    <row r="1933" spans="1:36" s="3" customFormat="1">
      <c r="A1933" s="1"/>
      <c r="B1933" s="1"/>
      <c r="E1933" s="3527"/>
      <c r="F1933" s="1"/>
      <c r="G1933" s="1"/>
      <c r="H1933" s="1"/>
      <c r="I1933" s="1"/>
      <c r="J1933" s="1"/>
      <c r="K1933" s="1"/>
      <c r="L1933" s="3899"/>
      <c r="M1933" s="1"/>
      <c r="N1933" s="1"/>
      <c r="O1933" s="1"/>
      <c r="P1933" s="1"/>
      <c r="Q1933" s="1"/>
      <c r="R1933" s="3899"/>
      <c r="T1933" s="1"/>
      <c r="U1933" s="3529"/>
      <c r="V1933" s="3531"/>
      <c r="W1933" s="3899"/>
      <c r="Y1933" s="1"/>
      <c r="Z1933" s="3529"/>
      <c r="AA1933" s="3531"/>
      <c r="AB1933" s="3899"/>
      <c r="AC1933" s="3890"/>
      <c r="AD1933" s="3890"/>
      <c r="AE1933" s="3890"/>
      <c r="AF1933" s="3890"/>
      <c r="AG1933" s="1"/>
      <c r="AH1933" s="1"/>
      <c r="AI1933" s="1"/>
      <c r="AJ1933" s="1"/>
    </row>
    <row r="1934" spans="1:36" s="3" customFormat="1">
      <c r="A1934" s="1"/>
      <c r="B1934" s="1"/>
      <c r="E1934" s="3527"/>
      <c r="F1934" s="1"/>
      <c r="G1934" s="1"/>
      <c r="H1934" s="1"/>
      <c r="I1934" s="1"/>
      <c r="J1934" s="1"/>
      <c r="K1934" s="1"/>
      <c r="L1934" s="3899"/>
      <c r="M1934" s="1"/>
      <c r="N1934" s="1"/>
      <c r="O1934" s="1"/>
      <c r="P1934" s="1"/>
      <c r="Q1934" s="1"/>
      <c r="R1934" s="3899"/>
      <c r="T1934" s="1"/>
      <c r="U1934" s="3529"/>
      <c r="V1934" s="3531"/>
      <c r="W1934" s="3899"/>
      <c r="Y1934" s="1"/>
      <c r="Z1934" s="3529"/>
      <c r="AA1934" s="3531"/>
      <c r="AB1934" s="3899"/>
      <c r="AC1934" s="3890"/>
      <c r="AD1934" s="3890"/>
      <c r="AE1934" s="3890"/>
      <c r="AF1934" s="3890"/>
      <c r="AG1934" s="1"/>
      <c r="AH1934" s="1"/>
      <c r="AI1934" s="1"/>
      <c r="AJ1934" s="1"/>
    </row>
    <row r="1935" spans="1:36" s="3" customFormat="1">
      <c r="A1935" s="1"/>
      <c r="B1935" s="1"/>
      <c r="E1935" s="3527"/>
      <c r="F1935" s="1"/>
      <c r="G1935" s="1"/>
      <c r="H1935" s="1"/>
      <c r="I1935" s="1"/>
      <c r="J1935" s="1"/>
      <c r="K1935" s="1"/>
      <c r="L1935" s="3899"/>
      <c r="M1935" s="1"/>
      <c r="N1935" s="1"/>
      <c r="O1935" s="1"/>
      <c r="P1935" s="1"/>
      <c r="Q1935" s="1"/>
      <c r="R1935" s="3899"/>
      <c r="T1935" s="1"/>
      <c r="U1935" s="3529"/>
      <c r="V1935" s="3531"/>
      <c r="W1935" s="3899"/>
      <c r="Y1935" s="1"/>
      <c r="Z1935" s="3529"/>
      <c r="AA1935" s="3531"/>
      <c r="AB1935" s="3899"/>
      <c r="AC1935" s="3890"/>
      <c r="AD1935" s="3890"/>
      <c r="AE1935" s="3890"/>
      <c r="AF1935" s="3890"/>
      <c r="AG1935" s="1"/>
      <c r="AH1935" s="1"/>
      <c r="AI1935" s="1"/>
      <c r="AJ1935" s="1"/>
    </row>
    <row r="1936" spans="1:36" s="3" customFormat="1">
      <c r="A1936" s="1"/>
      <c r="B1936" s="1"/>
      <c r="E1936" s="3527"/>
      <c r="F1936" s="1"/>
      <c r="G1936" s="1"/>
      <c r="H1936" s="1"/>
      <c r="I1936" s="1"/>
      <c r="J1936" s="1"/>
      <c r="K1936" s="1"/>
      <c r="L1936" s="3899"/>
      <c r="M1936" s="1"/>
      <c r="N1936" s="1"/>
      <c r="O1936" s="1"/>
      <c r="P1936" s="1"/>
      <c r="Q1936" s="1"/>
      <c r="R1936" s="3899"/>
      <c r="T1936" s="1"/>
      <c r="U1936" s="3529"/>
      <c r="V1936" s="3531"/>
      <c r="W1936" s="3899"/>
      <c r="Y1936" s="1"/>
      <c r="Z1936" s="3529"/>
      <c r="AA1936" s="3531"/>
      <c r="AB1936" s="3899"/>
      <c r="AC1936" s="3890"/>
      <c r="AD1936" s="3890"/>
      <c r="AE1936" s="3890"/>
      <c r="AF1936" s="3890"/>
      <c r="AG1936" s="1"/>
      <c r="AH1936" s="1"/>
      <c r="AI1936" s="1"/>
      <c r="AJ1936" s="1"/>
    </row>
    <row r="1937" spans="1:36" s="3" customFormat="1">
      <c r="A1937" s="1"/>
      <c r="B1937" s="1"/>
      <c r="E1937" s="3527"/>
      <c r="F1937" s="1"/>
      <c r="G1937" s="1"/>
      <c r="H1937" s="1"/>
      <c r="I1937" s="1"/>
      <c r="J1937" s="1"/>
      <c r="K1937" s="1"/>
      <c r="L1937" s="3899"/>
      <c r="M1937" s="1"/>
      <c r="N1937" s="1"/>
      <c r="O1937" s="1"/>
      <c r="P1937" s="1"/>
      <c r="Q1937" s="1"/>
      <c r="R1937" s="3899"/>
      <c r="T1937" s="1"/>
      <c r="U1937" s="3529"/>
      <c r="V1937" s="3531"/>
      <c r="W1937" s="3899"/>
      <c r="Y1937" s="1"/>
      <c r="Z1937" s="3529"/>
      <c r="AA1937" s="3531"/>
      <c r="AB1937" s="3899"/>
      <c r="AC1937" s="3890"/>
      <c r="AD1937" s="3890"/>
      <c r="AE1937" s="3890"/>
      <c r="AF1937" s="3890"/>
      <c r="AG1937" s="1"/>
      <c r="AH1937" s="1"/>
      <c r="AI1937" s="1"/>
      <c r="AJ1937" s="1"/>
    </row>
    <row r="1938" spans="1:36" s="3" customFormat="1">
      <c r="A1938" s="1"/>
      <c r="B1938" s="1"/>
      <c r="E1938" s="3527"/>
      <c r="F1938" s="1"/>
      <c r="G1938" s="1"/>
      <c r="H1938" s="1"/>
      <c r="I1938" s="1"/>
      <c r="J1938" s="1"/>
      <c r="K1938" s="1"/>
      <c r="L1938" s="3899"/>
      <c r="M1938" s="1"/>
      <c r="N1938" s="1"/>
      <c r="O1938" s="1"/>
      <c r="P1938" s="1"/>
      <c r="Q1938" s="1"/>
      <c r="R1938" s="3899"/>
      <c r="T1938" s="1"/>
      <c r="U1938" s="3529"/>
      <c r="V1938" s="3531"/>
      <c r="W1938" s="3899"/>
      <c r="Y1938" s="1"/>
      <c r="Z1938" s="3529"/>
      <c r="AA1938" s="3531"/>
      <c r="AB1938" s="3899"/>
      <c r="AC1938" s="3890"/>
      <c r="AD1938" s="3890"/>
      <c r="AE1938" s="3890"/>
      <c r="AF1938" s="3890"/>
      <c r="AG1938" s="1"/>
      <c r="AH1938" s="1"/>
      <c r="AI1938" s="1"/>
      <c r="AJ1938" s="1"/>
    </row>
    <row r="1939" spans="1:36" s="3" customFormat="1">
      <c r="A1939" s="1"/>
      <c r="B1939" s="1"/>
      <c r="E1939" s="3527"/>
      <c r="F1939" s="1"/>
      <c r="G1939" s="1"/>
      <c r="H1939" s="1"/>
      <c r="I1939" s="1"/>
      <c r="J1939" s="1"/>
      <c r="K1939" s="1"/>
      <c r="L1939" s="3899"/>
      <c r="M1939" s="1"/>
      <c r="N1939" s="1"/>
      <c r="O1939" s="1"/>
      <c r="P1939" s="1"/>
      <c r="Q1939" s="1"/>
      <c r="R1939" s="3899"/>
      <c r="T1939" s="1"/>
      <c r="U1939" s="3529"/>
      <c r="V1939" s="3531"/>
      <c r="W1939" s="3899"/>
      <c r="Y1939" s="1"/>
      <c r="Z1939" s="3529"/>
      <c r="AA1939" s="3531"/>
      <c r="AB1939" s="3899"/>
      <c r="AC1939" s="3890"/>
      <c r="AD1939" s="3890"/>
      <c r="AE1939" s="3890"/>
      <c r="AF1939" s="3890"/>
      <c r="AG1939" s="1"/>
      <c r="AH1939" s="1"/>
      <c r="AI1939" s="1"/>
      <c r="AJ1939" s="1"/>
    </row>
    <row r="1940" spans="1:36" s="3" customFormat="1">
      <c r="A1940" s="1"/>
      <c r="B1940" s="1"/>
      <c r="E1940" s="3527"/>
      <c r="F1940" s="1"/>
      <c r="G1940" s="1"/>
      <c r="H1940" s="1"/>
      <c r="I1940" s="1"/>
      <c r="J1940" s="1"/>
      <c r="K1940" s="1"/>
      <c r="L1940" s="3899"/>
      <c r="M1940" s="1"/>
      <c r="N1940" s="1"/>
      <c r="O1940" s="1"/>
      <c r="P1940" s="1"/>
      <c r="Q1940" s="1"/>
      <c r="R1940" s="3899"/>
      <c r="T1940" s="1"/>
      <c r="U1940" s="3529"/>
      <c r="V1940" s="3531"/>
      <c r="W1940" s="3899"/>
      <c r="Y1940" s="1"/>
      <c r="Z1940" s="3529"/>
      <c r="AA1940" s="3531"/>
      <c r="AB1940" s="3899"/>
      <c r="AC1940" s="3890"/>
      <c r="AD1940" s="3890"/>
      <c r="AE1940" s="3890"/>
      <c r="AF1940" s="3890"/>
      <c r="AG1940" s="1"/>
      <c r="AH1940" s="1"/>
      <c r="AI1940" s="1"/>
      <c r="AJ1940" s="1"/>
    </row>
    <row r="1941" spans="1:36" s="3" customFormat="1">
      <c r="A1941" s="1"/>
      <c r="B1941" s="1"/>
      <c r="E1941" s="3527"/>
      <c r="F1941" s="1"/>
      <c r="G1941" s="1"/>
      <c r="H1941" s="1"/>
      <c r="I1941" s="1"/>
      <c r="J1941" s="1"/>
      <c r="K1941" s="1"/>
      <c r="L1941" s="3899"/>
      <c r="M1941" s="1"/>
      <c r="N1941" s="1"/>
      <c r="O1941" s="1"/>
      <c r="P1941" s="1"/>
      <c r="Q1941" s="1"/>
      <c r="R1941" s="3899"/>
      <c r="T1941" s="1"/>
      <c r="U1941" s="3529"/>
      <c r="V1941" s="3531"/>
      <c r="W1941" s="3899"/>
      <c r="Y1941" s="1"/>
      <c r="Z1941" s="3529"/>
      <c r="AA1941" s="3531"/>
      <c r="AB1941" s="3899"/>
      <c r="AC1941" s="3890"/>
      <c r="AD1941" s="3890"/>
      <c r="AE1941" s="3890"/>
      <c r="AF1941" s="3890"/>
      <c r="AG1941" s="1"/>
      <c r="AH1941" s="1"/>
      <c r="AI1941" s="1"/>
      <c r="AJ1941" s="1"/>
    </row>
    <row r="1942" spans="1:36" s="3" customFormat="1">
      <c r="A1942" s="1"/>
      <c r="B1942" s="1"/>
      <c r="E1942" s="3527"/>
      <c r="F1942" s="1"/>
      <c r="G1942" s="1"/>
      <c r="H1942" s="1"/>
      <c r="I1942" s="1"/>
      <c r="J1942" s="1"/>
      <c r="K1942" s="1"/>
      <c r="L1942" s="3899"/>
      <c r="M1942" s="1"/>
      <c r="N1942" s="1"/>
      <c r="O1942" s="1"/>
      <c r="P1942" s="1"/>
      <c r="Q1942" s="1"/>
      <c r="R1942" s="3899"/>
      <c r="T1942" s="1"/>
      <c r="U1942" s="3529"/>
      <c r="V1942" s="3531"/>
      <c r="W1942" s="3899"/>
      <c r="Y1942" s="1"/>
      <c r="Z1942" s="3529"/>
      <c r="AA1942" s="3531"/>
      <c r="AB1942" s="3899"/>
      <c r="AC1942" s="3890"/>
      <c r="AD1942" s="3890"/>
      <c r="AE1942" s="3890"/>
      <c r="AF1942" s="3890"/>
      <c r="AG1942" s="1"/>
      <c r="AH1942" s="1"/>
      <c r="AI1942" s="1"/>
      <c r="AJ1942" s="1"/>
    </row>
    <row r="1943" spans="1:36" s="3" customFormat="1">
      <c r="A1943" s="1"/>
      <c r="B1943" s="1"/>
      <c r="E1943" s="3527"/>
      <c r="F1943" s="1"/>
      <c r="G1943" s="1"/>
      <c r="H1943" s="1"/>
      <c r="I1943" s="1"/>
      <c r="J1943" s="1"/>
      <c r="K1943" s="1"/>
      <c r="L1943" s="3899"/>
      <c r="M1943" s="1"/>
      <c r="N1943" s="1"/>
      <c r="O1943" s="1"/>
      <c r="P1943" s="1"/>
      <c r="Q1943" s="1"/>
      <c r="R1943" s="3899"/>
      <c r="T1943" s="1"/>
      <c r="U1943" s="3529"/>
      <c r="V1943" s="3531"/>
      <c r="W1943" s="3899"/>
      <c r="Y1943" s="1"/>
      <c r="Z1943" s="3529"/>
      <c r="AA1943" s="3531"/>
      <c r="AB1943" s="3899"/>
      <c r="AC1943" s="3890"/>
      <c r="AD1943" s="3890"/>
      <c r="AE1943" s="3890"/>
      <c r="AF1943" s="3890"/>
      <c r="AG1943" s="1"/>
      <c r="AH1943" s="1"/>
      <c r="AI1943" s="1"/>
      <c r="AJ1943" s="1"/>
    </row>
    <row r="1944" spans="1:36" s="3" customFormat="1">
      <c r="A1944" s="1"/>
      <c r="B1944" s="1"/>
      <c r="E1944" s="3527"/>
      <c r="F1944" s="1"/>
      <c r="G1944" s="1"/>
      <c r="H1944" s="1"/>
      <c r="I1944" s="1"/>
      <c r="J1944" s="1"/>
      <c r="K1944" s="1"/>
      <c r="L1944" s="3899"/>
      <c r="M1944" s="1"/>
      <c r="N1944" s="1"/>
      <c r="O1944" s="1"/>
      <c r="P1944" s="1"/>
      <c r="Q1944" s="1"/>
      <c r="R1944" s="3899"/>
      <c r="T1944" s="1"/>
      <c r="U1944" s="3529"/>
      <c r="V1944" s="3531"/>
      <c r="W1944" s="3899"/>
      <c r="Y1944" s="1"/>
      <c r="Z1944" s="3529"/>
      <c r="AA1944" s="3531"/>
      <c r="AB1944" s="3899"/>
      <c r="AC1944" s="3890"/>
      <c r="AD1944" s="3890"/>
      <c r="AE1944" s="3890"/>
      <c r="AF1944" s="3890"/>
      <c r="AG1944" s="1"/>
      <c r="AH1944" s="1"/>
      <c r="AI1944" s="1"/>
      <c r="AJ1944" s="1"/>
    </row>
    <row r="1945" spans="1:36" s="3" customFormat="1">
      <c r="A1945" s="1"/>
      <c r="B1945" s="1"/>
      <c r="E1945" s="3527"/>
      <c r="F1945" s="1"/>
      <c r="G1945" s="1"/>
      <c r="H1945" s="1"/>
      <c r="I1945" s="1"/>
      <c r="J1945" s="1"/>
      <c r="K1945" s="1"/>
      <c r="L1945" s="3899"/>
      <c r="M1945" s="1"/>
      <c r="N1945" s="1"/>
      <c r="O1945" s="1"/>
      <c r="P1945" s="1"/>
      <c r="Q1945" s="1"/>
      <c r="R1945" s="3899"/>
      <c r="T1945" s="1"/>
      <c r="U1945" s="3529"/>
      <c r="V1945" s="3531"/>
      <c r="W1945" s="3899"/>
      <c r="Y1945" s="1"/>
      <c r="Z1945" s="3529"/>
      <c r="AA1945" s="3531"/>
      <c r="AB1945" s="3899"/>
      <c r="AC1945" s="3890"/>
      <c r="AD1945" s="3890"/>
      <c r="AE1945" s="3890"/>
      <c r="AF1945" s="3890"/>
      <c r="AG1945" s="1"/>
      <c r="AH1945" s="1"/>
      <c r="AI1945" s="1"/>
      <c r="AJ1945" s="1"/>
    </row>
    <row r="1946" spans="1:36" s="3" customFormat="1">
      <c r="A1946" s="1"/>
      <c r="B1946" s="1"/>
      <c r="E1946" s="3527"/>
      <c r="F1946" s="1"/>
      <c r="G1946" s="1"/>
      <c r="H1946" s="1"/>
      <c r="I1946" s="1"/>
      <c r="J1946" s="1"/>
      <c r="K1946" s="1"/>
      <c r="L1946" s="3899"/>
      <c r="M1946" s="1"/>
      <c r="N1946" s="1"/>
      <c r="O1946" s="1"/>
      <c r="P1946" s="1"/>
      <c r="Q1946" s="1"/>
      <c r="R1946" s="3899"/>
      <c r="T1946" s="1"/>
      <c r="U1946" s="3529"/>
      <c r="V1946" s="3531"/>
      <c r="W1946" s="3899"/>
      <c r="Y1946" s="1"/>
      <c r="Z1946" s="3529"/>
      <c r="AA1946" s="3531"/>
      <c r="AB1946" s="3899"/>
      <c r="AC1946" s="3890"/>
      <c r="AD1946" s="3890"/>
      <c r="AE1946" s="3890"/>
      <c r="AF1946" s="3890"/>
      <c r="AG1946" s="1"/>
      <c r="AH1946" s="1"/>
      <c r="AI1946" s="1"/>
      <c r="AJ1946" s="1"/>
    </row>
    <row r="1947" spans="1:36" s="3" customFormat="1">
      <c r="A1947" s="1"/>
      <c r="B1947" s="1"/>
      <c r="E1947" s="3527"/>
      <c r="F1947" s="1"/>
      <c r="G1947" s="1"/>
      <c r="H1947" s="1"/>
      <c r="I1947" s="1"/>
      <c r="J1947" s="1"/>
      <c r="K1947" s="1"/>
      <c r="L1947" s="3899"/>
      <c r="M1947" s="1"/>
      <c r="N1947" s="1"/>
      <c r="O1947" s="1"/>
      <c r="P1947" s="1"/>
      <c r="Q1947" s="1"/>
      <c r="R1947" s="3899"/>
      <c r="T1947" s="1"/>
      <c r="U1947" s="3529"/>
      <c r="V1947" s="3531"/>
      <c r="W1947" s="3899"/>
      <c r="Y1947" s="1"/>
      <c r="Z1947" s="3529"/>
      <c r="AA1947" s="3531"/>
      <c r="AB1947" s="3899"/>
      <c r="AC1947" s="3890"/>
      <c r="AD1947" s="3890"/>
      <c r="AE1947" s="3890"/>
      <c r="AF1947" s="3890"/>
      <c r="AG1947" s="1"/>
      <c r="AH1947" s="1"/>
      <c r="AI1947" s="1"/>
      <c r="AJ1947" s="1"/>
    </row>
    <row r="1948" spans="1:36" s="3" customFormat="1">
      <c r="A1948" s="1"/>
      <c r="B1948" s="1"/>
      <c r="E1948" s="3527"/>
      <c r="F1948" s="1"/>
      <c r="G1948" s="1"/>
      <c r="H1948" s="1"/>
      <c r="I1948" s="1"/>
      <c r="J1948" s="1"/>
      <c r="K1948" s="1"/>
      <c r="L1948" s="3899"/>
      <c r="M1948" s="1"/>
      <c r="N1948" s="1"/>
      <c r="O1948" s="1"/>
      <c r="P1948" s="1"/>
      <c r="Q1948" s="1"/>
      <c r="R1948" s="3899"/>
      <c r="T1948" s="1"/>
      <c r="U1948" s="3529"/>
      <c r="V1948" s="3531"/>
      <c r="W1948" s="3899"/>
      <c r="Y1948" s="1"/>
      <c r="Z1948" s="3529"/>
      <c r="AA1948" s="3531"/>
      <c r="AB1948" s="3899"/>
      <c r="AC1948" s="3890"/>
      <c r="AD1948" s="3890"/>
      <c r="AE1948" s="3890"/>
      <c r="AF1948" s="3890"/>
      <c r="AG1948" s="1"/>
      <c r="AH1948" s="1"/>
      <c r="AI1948" s="1"/>
      <c r="AJ1948" s="1"/>
    </row>
    <row r="1949" spans="1:36" s="3" customFormat="1">
      <c r="A1949" s="1"/>
      <c r="B1949" s="1"/>
      <c r="E1949" s="3527"/>
      <c r="F1949" s="1"/>
      <c r="G1949" s="1"/>
      <c r="H1949" s="1"/>
      <c r="I1949" s="1"/>
      <c r="J1949" s="1"/>
      <c r="K1949" s="1"/>
      <c r="L1949" s="3899"/>
      <c r="M1949" s="1"/>
      <c r="N1949" s="1"/>
      <c r="O1949" s="1"/>
      <c r="P1949" s="1"/>
      <c r="Q1949" s="1"/>
      <c r="R1949" s="3899"/>
      <c r="T1949" s="1"/>
      <c r="U1949" s="3529"/>
      <c r="V1949" s="3531"/>
      <c r="W1949" s="3899"/>
      <c r="Y1949" s="1"/>
      <c r="Z1949" s="3529"/>
      <c r="AA1949" s="3531"/>
      <c r="AB1949" s="3899"/>
      <c r="AC1949" s="3890"/>
      <c r="AD1949" s="3890"/>
      <c r="AE1949" s="3890"/>
      <c r="AF1949" s="3890"/>
      <c r="AG1949" s="1"/>
      <c r="AH1949" s="1"/>
      <c r="AI1949" s="1"/>
      <c r="AJ1949" s="1"/>
    </row>
    <row r="1950" spans="1:36" s="3" customFormat="1">
      <c r="A1950" s="1"/>
      <c r="B1950" s="1"/>
      <c r="E1950" s="3527"/>
      <c r="F1950" s="1"/>
      <c r="G1950" s="1"/>
      <c r="H1950" s="1"/>
      <c r="I1950" s="1"/>
      <c r="J1950" s="1"/>
      <c r="K1950" s="1"/>
      <c r="L1950" s="3899"/>
      <c r="M1950" s="1"/>
      <c r="N1950" s="1"/>
      <c r="O1950" s="1"/>
      <c r="P1950" s="1"/>
      <c r="Q1950" s="1"/>
      <c r="R1950" s="3899"/>
      <c r="T1950" s="1"/>
      <c r="U1950" s="3529"/>
      <c r="V1950" s="3531"/>
      <c r="W1950" s="3899"/>
      <c r="Y1950" s="1"/>
      <c r="Z1950" s="3529"/>
      <c r="AA1950" s="3531"/>
      <c r="AB1950" s="3899"/>
      <c r="AC1950" s="3890"/>
      <c r="AD1950" s="3890"/>
      <c r="AE1950" s="3890"/>
      <c r="AF1950" s="3890"/>
      <c r="AG1950" s="1"/>
      <c r="AH1950" s="1"/>
      <c r="AI1950" s="1"/>
      <c r="AJ1950" s="1"/>
    </row>
    <row r="1951" spans="1:36" s="3" customFormat="1">
      <c r="A1951" s="1"/>
      <c r="B1951" s="1"/>
      <c r="E1951" s="3527"/>
      <c r="F1951" s="1"/>
      <c r="G1951" s="1"/>
      <c r="H1951" s="1"/>
      <c r="I1951" s="1"/>
      <c r="J1951" s="1"/>
      <c r="K1951" s="1"/>
      <c r="L1951" s="3899"/>
      <c r="M1951" s="1"/>
      <c r="N1951" s="1"/>
      <c r="O1951" s="1"/>
      <c r="P1951" s="1"/>
      <c r="Q1951" s="1"/>
      <c r="R1951" s="3899"/>
      <c r="T1951" s="1"/>
      <c r="U1951" s="3529"/>
      <c r="V1951" s="3531"/>
      <c r="W1951" s="3899"/>
      <c r="Y1951" s="1"/>
      <c r="Z1951" s="3529"/>
      <c r="AA1951" s="3531"/>
      <c r="AB1951" s="3899"/>
      <c r="AC1951" s="3890"/>
      <c r="AD1951" s="3890"/>
      <c r="AE1951" s="3890"/>
      <c r="AF1951" s="3890"/>
      <c r="AG1951" s="1"/>
      <c r="AH1951" s="1"/>
      <c r="AI1951" s="1"/>
      <c r="AJ1951" s="1"/>
    </row>
    <row r="1952" spans="1:36" s="3" customFormat="1">
      <c r="A1952" s="1"/>
      <c r="B1952" s="1"/>
      <c r="E1952" s="3527"/>
      <c r="F1952" s="1"/>
      <c r="G1952" s="1"/>
      <c r="H1952" s="1"/>
      <c r="I1952" s="1"/>
      <c r="J1952" s="1"/>
      <c r="K1952" s="1"/>
      <c r="L1952" s="3899"/>
      <c r="M1952" s="1"/>
      <c r="N1952" s="1"/>
      <c r="O1952" s="1"/>
      <c r="P1952" s="1"/>
      <c r="Q1952" s="1"/>
      <c r="R1952" s="3899"/>
      <c r="T1952" s="1"/>
      <c r="U1952" s="3529"/>
      <c r="V1952" s="3531"/>
      <c r="W1952" s="3899"/>
      <c r="Y1952" s="1"/>
      <c r="Z1952" s="3529"/>
      <c r="AA1952" s="3531"/>
      <c r="AB1952" s="3899"/>
      <c r="AC1952" s="3890"/>
      <c r="AD1952" s="3890"/>
      <c r="AE1952" s="3890"/>
      <c r="AF1952" s="3890"/>
      <c r="AG1952" s="1"/>
      <c r="AH1952" s="1"/>
      <c r="AI1952" s="1"/>
      <c r="AJ1952" s="1"/>
    </row>
    <row r="1953" spans="1:36" s="3" customFormat="1">
      <c r="A1953" s="1"/>
      <c r="B1953" s="1"/>
      <c r="E1953" s="3527"/>
      <c r="F1953" s="1"/>
      <c r="G1953" s="1"/>
      <c r="H1953" s="1"/>
      <c r="I1953" s="1"/>
      <c r="J1953" s="1"/>
      <c r="K1953" s="1"/>
      <c r="L1953" s="3899"/>
      <c r="M1953" s="1"/>
      <c r="N1953" s="1"/>
      <c r="O1953" s="1"/>
      <c r="P1953" s="1"/>
      <c r="Q1953" s="1"/>
      <c r="R1953" s="3899"/>
      <c r="T1953" s="1"/>
      <c r="U1953" s="3529"/>
      <c r="V1953" s="3531"/>
      <c r="W1953" s="3899"/>
      <c r="Y1953" s="1"/>
      <c r="Z1953" s="3529"/>
      <c r="AA1953" s="3531"/>
      <c r="AB1953" s="3899"/>
      <c r="AC1953" s="3890"/>
      <c r="AD1953" s="3890"/>
      <c r="AE1953" s="3890"/>
      <c r="AF1953" s="3890"/>
      <c r="AG1953" s="1"/>
      <c r="AH1953" s="1"/>
      <c r="AI1953" s="1"/>
      <c r="AJ1953" s="1"/>
    </row>
    <row r="1954" spans="1:36" s="3" customFormat="1">
      <c r="A1954" s="1"/>
      <c r="B1954" s="1"/>
      <c r="E1954" s="3527"/>
      <c r="F1954" s="1"/>
      <c r="G1954" s="1"/>
      <c r="H1954" s="1"/>
      <c r="I1954" s="1"/>
      <c r="J1954" s="1"/>
      <c r="K1954" s="1"/>
      <c r="L1954" s="3899"/>
      <c r="M1954" s="1"/>
      <c r="N1954" s="1"/>
      <c r="O1954" s="1"/>
      <c r="P1954" s="1"/>
      <c r="Q1954" s="1"/>
      <c r="R1954" s="3899"/>
      <c r="T1954" s="1"/>
      <c r="U1954" s="3529"/>
      <c r="V1954" s="3531"/>
      <c r="W1954" s="3899"/>
      <c r="Y1954" s="1"/>
      <c r="Z1954" s="3529"/>
      <c r="AA1954" s="3531"/>
      <c r="AB1954" s="3899"/>
      <c r="AC1954" s="3890"/>
      <c r="AD1954" s="3890"/>
      <c r="AE1954" s="3890"/>
      <c r="AF1954" s="3890"/>
      <c r="AG1954" s="1"/>
      <c r="AH1954" s="1"/>
      <c r="AI1954" s="1"/>
      <c r="AJ1954" s="1"/>
    </row>
    <row r="1955" spans="1:36" s="3" customFormat="1">
      <c r="A1955" s="1"/>
      <c r="B1955" s="1"/>
      <c r="E1955" s="3527"/>
      <c r="F1955" s="1"/>
      <c r="G1955" s="1"/>
      <c r="H1955" s="1"/>
      <c r="I1955" s="1"/>
      <c r="J1955" s="1"/>
      <c r="K1955" s="1"/>
      <c r="L1955" s="3899"/>
      <c r="M1955" s="1"/>
      <c r="N1955" s="1"/>
      <c r="O1955" s="1"/>
      <c r="P1955" s="1"/>
      <c r="Q1955" s="1"/>
      <c r="R1955" s="3899"/>
      <c r="T1955" s="1"/>
      <c r="U1955" s="3529"/>
      <c r="V1955" s="3531"/>
      <c r="W1955" s="3899"/>
      <c r="Y1955" s="1"/>
      <c r="Z1955" s="3529"/>
      <c r="AA1955" s="3531"/>
      <c r="AB1955" s="3899"/>
      <c r="AC1955" s="3890"/>
      <c r="AD1955" s="3890"/>
      <c r="AE1955" s="3890"/>
      <c r="AF1955" s="3890"/>
      <c r="AG1955" s="1"/>
      <c r="AH1955" s="1"/>
      <c r="AI1955" s="1"/>
      <c r="AJ1955" s="1"/>
    </row>
    <row r="1956" spans="1:36" s="3" customFormat="1">
      <c r="A1956" s="1"/>
      <c r="B1956" s="1"/>
      <c r="E1956" s="3527"/>
      <c r="F1956" s="1"/>
      <c r="G1956" s="1"/>
      <c r="H1956" s="1"/>
      <c r="I1956" s="1"/>
      <c r="J1956" s="1"/>
      <c r="K1956" s="1"/>
      <c r="L1956" s="3899"/>
      <c r="M1956" s="1"/>
      <c r="N1956" s="1"/>
      <c r="O1956" s="1"/>
      <c r="P1956" s="1"/>
      <c r="Q1956" s="1"/>
      <c r="R1956" s="3899"/>
      <c r="T1956" s="1"/>
      <c r="U1956" s="3529"/>
      <c r="V1956" s="3531"/>
      <c r="W1956" s="3899"/>
      <c r="Y1956" s="1"/>
      <c r="Z1956" s="3529"/>
      <c r="AA1956" s="3531"/>
      <c r="AB1956" s="3899"/>
      <c r="AC1956" s="3890"/>
      <c r="AD1956" s="3890"/>
      <c r="AE1956" s="3890"/>
      <c r="AF1956" s="3890"/>
      <c r="AG1956" s="1"/>
      <c r="AH1956" s="1"/>
      <c r="AI1956" s="1"/>
      <c r="AJ1956" s="1"/>
    </row>
    <row r="1957" spans="1:36" s="3" customFormat="1">
      <c r="A1957" s="1"/>
      <c r="B1957" s="1"/>
      <c r="E1957" s="3527"/>
      <c r="F1957" s="1"/>
      <c r="G1957" s="1"/>
      <c r="H1957" s="1"/>
      <c r="I1957" s="1"/>
      <c r="J1957" s="1"/>
      <c r="K1957" s="1"/>
      <c r="L1957" s="3899"/>
      <c r="M1957" s="1"/>
      <c r="N1957" s="1"/>
      <c r="O1957" s="1"/>
      <c r="P1957" s="1"/>
      <c r="Q1957" s="1"/>
      <c r="R1957" s="3899"/>
      <c r="T1957" s="1"/>
      <c r="U1957" s="3529"/>
      <c r="V1957" s="3531"/>
      <c r="W1957" s="3899"/>
      <c r="Y1957" s="1"/>
      <c r="Z1957" s="3529"/>
      <c r="AA1957" s="3531"/>
      <c r="AB1957" s="3899"/>
      <c r="AC1957" s="3890"/>
      <c r="AD1957" s="3890"/>
      <c r="AE1957" s="3890"/>
      <c r="AF1957" s="3890"/>
      <c r="AG1957" s="1"/>
      <c r="AH1957" s="1"/>
      <c r="AI1957" s="1"/>
      <c r="AJ1957" s="1"/>
    </row>
    <row r="1958" spans="1:36" s="3" customFormat="1">
      <c r="A1958" s="1"/>
      <c r="B1958" s="1"/>
      <c r="E1958" s="3527"/>
      <c r="F1958" s="1"/>
      <c r="G1958" s="1"/>
      <c r="H1958" s="1"/>
      <c r="I1958" s="1"/>
      <c r="J1958" s="1"/>
      <c r="K1958" s="1"/>
      <c r="L1958" s="3899"/>
      <c r="M1958" s="1"/>
      <c r="N1958" s="1"/>
      <c r="O1958" s="1"/>
      <c r="P1958" s="1"/>
      <c r="Q1958" s="1"/>
      <c r="R1958" s="3899"/>
      <c r="T1958" s="1"/>
      <c r="U1958" s="3529"/>
      <c r="V1958" s="3531"/>
      <c r="W1958" s="3899"/>
      <c r="Y1958" s="1"/>
      <c r="Z1958" s="3529"/>
      <c r="AA1958" s="3531"/>
      <c r="AB1958" s="3899"/>
      <c r="AC1958" s="3890"/>
      <c r="AD1958" s="3890"/>
      <c r="AE1958" s="3890"/>
      <c r="AF1958" s="3890"/>
      <c r="AG1958" s="1"/>
      <c r="AH1958" s="1"/>
      <c r="AI1958" s="1"/>
      <c r="AJ1958" s="1"/>
    </row>
    <row r="1959" spans="1:36" s="3" customFormat="1">
      <c r="A1959" s="1"/>
      <c r="B1959" s="1"/>
      <c r="E1959" s="3527"/>
      <c r="F1959" s="1"/>
      <c r="G1959" s="1"/>
      <c r="H1959" s="1"/>
      <c r="I1959" s="1"/>
      <c r="J1959" s="1"/>
      <c r="K1959" s="1"/>
      <c r="L1959" s="3899"/>
      <c r="M1959" s="1"/>
      <c r="N1959" s="1"/>
      <c r="O1959" s="1"/>
      <c r="P1959" s="1"/>
      <c r="Q1959" s="1"/>
      <c r="R1959" s="3899"/>
      <c r="T1959" s="1"/>
      <c r="U1959" s="3529"/>
      <c r="V1959" s="3531"/>
      <c r="W1959" s="3899"/>
      <c r="Y1959" s="1"/>
      <c r="Z1959" s="3529"/>
      <c r="AA1959" s="3531"/>
      <c r="AB1959" s="3899"/>
      <c r="AC1959" s="3890"/>
      <c r="AD1959" s="3890"/>
      <c r="AE1959" s="3890"/>
      <c r="AF1959" s="3890"/>
      <c r="AG1959" s="1"/>
      <c r="AH1959" s="1"/>
      <c r="AI1959" s="1"/>
      <c r="AJ1959" s="1"/>
    </row>
    <row r="1960" spans="1:36" s="3" customFormat="1">
      <c r="A1960" s="1"/>
      <c r="B1960" s="1"/>
      <c r="E1960" s="3527"/>
      <c r="F1960" s="1"/>
      <c r="G1960" s="1"/>
      <c r="H1960" s="1"/>
      <c r="I1960" s="1"/>
      <c r="J1960" s="1"/>
      <c r="K1960" s="1"/>
      <c r="L1960" s="3899"/>
      <c r="M1960" s="1"/>
      <c r="N1960" s="1"/>
      <c r="O1960" s="1"/>
      <c r="P1960" s="1"/>
      <c r="Q1960" s="1"/>
      <c r="R1960" s="3899"/>
      <c r="T1960" s="1"/>
      <c r="U1960" s="3529"/>
      <c r="V1960" s="3531"/>
      <c r="W1960" s="3899"/>
      <c r="Y1960" s="1"/>
      <c r="Z1960" s="3529"/>
      <c r="AA1960" s="3531"/>
      <c r="AB1960" s="3899"/>
      <c r="AC1960" s="3890"/>
      <c r="AD1960" s="3890"/>
      <c r="AE1960" s="3890"/>
      <c r="AF1960" s="3890"/>
      <c r="AG1960" s="1"/>
      <c r="AH1960" s="1"/>
      <c r="AI1960" s="1"/>
      <c r="AJ1960" s="1"/>
    </row>
    <row r="1961" spans="1:36" s="3" customFormat="1">
      <c r="A1961" s="1"/>
      <c r="B1961" s="1"/>
      <c r="E1961" s="3527"/>
      <c r="F1961" s="1"/>
      <c r="G1961" s="1"/>
      <c r="H1961" s="1"/>
      <c r="I1961" s="1"/>
      <c r="J1961" s="1"/>
      <c r="K1961" s="1"/>
      <c r="L1961" s="3899"/>
      <c r="M1961" s="1"/>
      <c r="N1961" s="1"/>
      <c r="O1961" s="1"/>
      <c r="P1961" s="1"/>
      <c r="Q1961" s="1"/>
      <c r="R1961" s="3899"/>
      <c r="T1961" s="1"/>
      <c r="U1961" s="3529"/>
      <c r="V1961" s="3531"/>
      <c r="W1961" s="3899"/>
      <c r="Y1961" s="1"/>
      <c r="Z1961" s="3529"/>
      <c r="AA1961" s="3531"/>
      <c r="AB1961" s="3899"/>
      <c r="AC1961" s="3890"/>
      <c r="AD1961" s="3890"/>
      <c r="AE1961" s="3890"/>
      <c r="AF1961" s="3890"/>
      <c r="AG1961" s="1"/>
      <c r="AH1961" s="1"/>
      <c r="AI1961" s="1"/>
      <c r="AJ1961" s="1"/>
    </row>
    <row r="1962" spans="1:36" s="3" customFormat="1">
      <c r="A1962" s="1"/>
      <c r="B1962" s="1"/>
      <c r="E1962" s="3527"/>
      <c r="F1962" s="1"/>
      <c r="G1962" s="1"/>
      <c r="H1962" s="1"/>
      <c r="I1962" s="1"/>
      <c r="J1962" s="1"/>
      <c r="K1962" s="1"/>
      <c r="L1962" s="3899"/>
      <c r="M1962" s="1"/>
      <c r="N1962" s="1"/>
      <c r="O1962" s="1"/>
      <c r="P1962" s="1"/>
      <c r="Q1962" s="1"/>
      <c r="R1962" s="3899"/>
      <c r="T1962" s="1"/>
      <c r="U1962" s="3529"/>
      <c r="V1962" s="3531"/>
      <c r="W1962" s="3899"/>
      <c r="Y1962" s="1"/>
      <c r="Z1962" s="3529"/>
      <c r="AA1962" s="3531"/>
      <c r="AB1962" s="3899"/>
      <c r="AC1962" s="3890"/>
      <c r="AD1962" s="3890"/>
      <c r="AE1962" s="3890"/>
      <c r="AF1962" s="3890"/>
      <c r="AG1962" s="1"/>
      <c r="AH1962" s="1"/>
      <c r="AI1962" s="1"/>
      <c r="AJ1962" s="1"/>
    </row>
    <row r="1963" spans="1:36" s="3" customFormat="1">
      <c r="A1963" s="1"/>
      <c r="B1963" s="1"/>
      <c r="E1963" s="3527"/>
      <c r="F1963" s="1"/>
      <c r="G1963" s="1"/>
      <c r="H1963" s="1"/>
      <c r="I1963" s="1"/>
      <c r="J1963" s="1"/>
      <c r="K1963" s="1"/>
      <c r="L1963" s="3899"/>
      <c r="M1963" s="1"/>
      <c r="N1963" s="1"/>
      <c r="O1963" s="1"/>
      <c r="P1963" s="1"/>
      <c r="Q1963" s="1"/>
      <c r="R1963" s="3899"/>
      <c r="T1963" s="1"/>
      <c r="U1963" s="3529"/>
      <c r="V1963" s="3531"/>
      <c r="W1963" s="3899"/>
      <c r="Y1963" s="1"/>
      <c r="Z1963" s="3529"/>
      <c r="AA1963" s="3531"/>
      <c r="AB1963" s="3899"/>
      <c r="AC1963" s="3890"/>
      <c r="AD1963" s="3890"/>
      <c r="AE1963" s="3890"/>
      <c r="AF1963" s="3890"/>
      <c r="AG1963" s="1"/>
      <c r="AH1963" s="1"/>
      <c r="AI1963" s="1"/>
      <c r="AJ1963" s="1"/>
    </row>
    <row r="1964" spans="1:36" s="3" customFormat="1">
      <c r="A1964" s="1"/>
      <c r="B1964" s="1"/>
      <c r="E1964" s="3527"/>
      <c r="F1964" s="1"/>
      <c r="G1964" s="1"/>
      <c r="H1964" s="1"/>
      <c r="I1964" s="1"/>
      <c r="J1964" s="1"/>
      <c r="K1964" s="1"/>
      <c r="L1964" s="3899"/>
      <c r="M1964" s="1"/>
      <c r="N1964" s="1"/>
      <c r="O1964" s="1"/>
      <c r="P1964" s="1"/>
      <c r="Q1964" s="1"/>
      <c r="R1964" s="3899"/>
      <c r="T1964" s="1"/>
      <c r="U1964" s="3529"/>
      <c r="V1964" s="3531"/>
      <c r="W1964" s="3899"/>
      <c r="Y1964" s="1"/>
      <c r="Z1964" s="3529"/>
      <c r="AA1964" s="3531"/>
      <c r="AB1964" s="3899"/>
      <c r="AC1964" s="3890"/>
      <c r="AD1964" s="3890"/>
      <c r="AE1964" s="3890"/>
      <c r="AF1964" s="3890"/>
      <c r="AG1964" s="1"/>
      <c r="AH1964" s="1"/>
      <c r="AI1964" s="1"/>
      <c r="AJ1964" s="1"/>
    </row>
    <row r="1965" spans="1:36" s="3" customFormat="1">
      <c r="A1965" s="1"/>
      <c r="B1965" s="1"/>
      <c r="E1965" s="3527"/>
      <c r="F1965" s="1"/>
      <c r="G1965" s="1"/>
      <c r="H1965" s="1"/>
      <c r="I1965" s="1"/>
      <c r="J1965" s="1"/>
      <c r="K1965" s="1"/>
      <c r="L1965" s="3899"/>
      <c r="M1965" s="1"/>
      <c r="N1965" s="1"/>
      <c r="O1965" s="1"/>
      <c r="P1965" s="1"/>
      <c r="Q1965" s="1"/>
      <c r="R1965" s="3899"/>
      <c r="T1965" s="1"/>
      <c r="U1965" s="3529"/>
      <c r="V1965" s="3531"/>
      <c r="W1965" s="3899"/>
      <c r="Y1965" s="1"/>
      <c r="Z1965" s="3529"/>
      <c r="AA1965" s="3531"/>
      <c r="AB1965" s="3899"/>
      <c r="AC1965" s="3890"/>
      <c r="AD1965" s="3890"/>
      <c r="AE1965" s="3890"/>
      <c r="AF1965" s="3890"/>
      <c r="AG1965" s="1"/>
      <c r="AH1965" s="1"/>
      <c r="AI1965" s="1"/>
      <c r="AJ1965" s="1"/>
    </row>
    <row r="1966" spans="1:36" s="3" customFormat="1">
      <c r="A1966" s="1"/>
      <c r="B1966" s="1"/>
      <c r="E1966" s="3527"/>
      <c r="F1966" s="1"/>
      <c r="G1966" s="1"/>
      <c r="H1966" s="1"/>
      <c r="I1966" s="1"/>
      <c r="J1966" s="1"/>
      <c r="K1966" s="1"/>
      <c r="L1966" s="3899"/>
      <c r="M1966" s="1"/>
      <c r="N1966" s="1"/>
      <c r="O1966" s="1"/>
      <c r="P1966" s="1"/>
      <c r="Q1966" s="1"/>
      <c r="R1966" s="3899"/>
      <c r="T1966" s="1"/>
      <c r="U1966" s="3529"/>
      <c r="V1966" s="3531"/>
      <c r="W1966" s="3899"/>
      <c r="Y1966" s="1"/>
      <c r="Z1966" s="3529"/>
      <c r="AA1966" s="3531"/>
      <c r="AB1966" s="3899"/>
      <c r="AC1966" s="3890"/>
      <c r="AD1966" s="3890"/>
      <c r="AE1966" s="3890"/>
      <c r="AF1966" s="3890"/>
      <c r="AG1966" s="1"/>
      <c r="AH1966" s="1"/>
      <c r="AI1966" s="1"/>
      <c r="AJ1966" s="1"/>
    </row>
    <row r="1967" spans="1:36" s="3" customFormat="1">
      <c r="A1967" s="1"/>
      <c r="B1967" s="1"/>
      <c r="E1967" s="3527"/>
      <c r="F1967" s="1"/>
      <c r="G1967" s="1"/>
      <c r="H1967" s="1"/>
      <c r="I1967" s="1"/>
      <c r="J1967" s="1"/>
      <c r="K1967" s="1"/>
      <c r="L1967" s="3899"/>
      <c r="M1967" s="1"/>
      <c r="N1967" s="1"/>
      <c r="O1967" s="1"/>
      <c r="P1967" s="1"/>
      <c r="Q1967" s="1"/>
      <c r="R1967" s="3899"/>
      <c r="T1967" s="1"/>
      <c r="U1967" s="3529"/>
      <c r="V1967" s="3531"/>
      <c r="W1967" s="3899"/>
      <c r="Y1967" s="1"/>
      <c r="Z1967" s="3529"/>
      <c r="AA1967" s="3531"/>
      <c r="AB1967" s="3899"/>
      <c r="AC1967" s="3890"/>
      <c r="AD1967" s="3890"/>
      <c r="AE1967" s="3890"/>
      <c r="AF1967" s="3890"/>
      <c r="AG1967" s="1"/>
      <c r="AH1967" s="1"/>
      <c r="AI1967" s="1"/>
      <c r="AJ1967" s="1"/>
    </row>
    <row r="1968" spans="1:36" s="3" customFormat="1">
      <c r="A1968" s="1"/>
      <c r="B1968" s="1"/>
      <c r="E1968" s="3527"/>
      <c r="F1968" s="1"/>
      <c r="G1968" s="1"/>
      <c r="H1968" s="1"/>
      <c r="I1968" s="1"/>
      <c r="J1968" s="1"/>
      <c r="K1968" s="1"/>
      <c r="L1968" s="3899"/>
      <c r="M1968" s="1"/>
      <c r="N1968" s="1"/>
      <c r="O1968" s="1"/>
      <c r="P1968" s="1"/>
      <c r="Q1968" s="1"/>
      <c r="R1968" s="3899"/>
      <c r="T1968" s="1"/>
      <c r="U1968" s="3529"/>
      <c r="V1968" s="3531"/>
      <c r="W1968" s="3899"/>
      <c r="Y1968" s="1"/>
      <c r="Z1968" s="3529"/>
      <c r="AA1968" s="3531"/>
      <c r="AB1968" s="3899"/>
      <c r="AC1968" s="3890"/>
      <c r="AD1968" s="3890"/>
      <c r="AE1968" s="3890"/>
      <c r="AF1968" s="3890"/>
      <c r="AG1968" s="1"/>
      <c r="AH1968" s="1"/>
      <c r="AI1968" s="1"/>
      <c r="AJ1968" s="1"/>
    </row>
    <row r="1969" spans="1:36" s="3" customFormat="1">
      <c r="A1969" s="1"/>
      <c r="B1969" s="1"/>
      <c r="E1969" s="3527"/>
      <c r="F1969" s="1"/>
      <c r="G1969" s="1"/>
      <c r="H1969" s="1"/>
      <c r="I1969" s="1"/>
      <c r="J1969" s="1"/>
      <c r="K1969" s="1"/>
      <c r="L1969" s="3899"/>
      <c r="M1969" s="1"/>
      <c r="N1969" s="1"/>
      <c r="O1969" s="1"/>
      <c r="P1969" s="1"/>
      <c r="Q1969" s="1"/>
      <c r="R1969" s="3899"/>
      <c r="T1969" s="1"/>
      <c r="U1969" s="3529"/>
      <c r="V1969" s="3531"/>
      <c r="W1969" s="3899"/>
      <c r="Y1969" s="1"/>
      <c r="Z1969" s="3529"/>
      <c r="AA1969" s="3531"/>
      <c r="AB1969" s="3899"/>
      <c r="AC1969" s="3890"/>
      <c r="AD1969" s="3890"/>
      <c r="AE1969" s="3890"/>
      <c r="AF1969" s="3890"/>
      <c r="AG1969" s="1"/>
      <c r="AH1969" s="1"/>
      <c r="AI1969" s="1"/>
      <c r="AJ1969" s="1"/>
    </row>
    <row r="1970" spans="1:36" s="3" customFormat="1">
      <c r="A1970" s="1"/>
      <c r="B1970" s="1"/>
      <c r="E1970" s="3527"/>
      <c r="F1970" s="1"/>
      <c r="G1970" s="1"/>
      <c r="H1970" s="1"/>
      <c r="I1970" s="1"/>
      <c r="J1970" s="1"/>
      <c r="K1970" s="1"/>
      <c r="L1970" s="3899"/>
      <c r="M1970" s="1"/>
      <c r="N1970" s="1"/>
      <c r="O1970" s="1"/>
      <c r="P1970" s="1"/>
      <c r="Q1970" s="1"/>
      <c r="R1970" s="3899"/>
      <c r="T1970" s="1"/>
      <c r="U1970" s="3529"/>
      <c r="V1970" s="3531"/>
      <c r="W1970" s="3899"/>
      <c r="Y1970" s="1"/>
      <c r="Z1970" s="3529"/>
      <c r="AA1970" s="3531"/>
      <c r="AB1970" s="3899"/>
      <c r="AC1970" s="3890"/>
      <c r="AD1970" s="3890"/>
      <c r="AE1970" s="3890"/>
      <c r="AF1970" s="3890"/>
      <c r="AG1970" s="1"/>
      <c r="AH1970" s="1"/>
      <c r="AI1970" s="1"/>
      <c r="AJ1970" s="1"/>
    </row>
    <row r="1971" spans="1:36" s="3" customFormat="1">
      <c r="A1971" s="1"/>
      <c r="B1971" s="1"/>
      <c r="E1971" s="3527"/>
      <c r="F1971" s="1"/>
      <c r="G1971" s="1"/>
      <c r="H1971" s="1"/>
      <c r="I1971" s="1"/>
      <c r="J1971" s="1"/>
      <c r="K1971" s="1"/>
      <c r="L1971" s="3899"/>
      <c r="M1971" s="1"/>
      <c r="N1971" s="1"/>
      <c r="O1971" s="1"/>
      <c r="P1971" s="1"/>
      <c r="Q1971" s="1"/>
      <c r="R1971" s="3899"/>
      <c r="T1971" s="1"/>
      <c r="U1971" s="3529"/>
      <c r="V1971" s="3531"/>
      <c r="W1971" s="3899"/>
      <c r="Y1971" s="1"/>
      <c r="Z1971" s="3529"/>
      <c r="AA1971" s="3531"/>
      <c r="AB1971" s="3899"/>
      <c r="AC1971" s="3890"/>
      <c r="AD1971" s="3890"/>
      <c r="AE1971" s="3890"/>
      <c r="AF1971" s="3890"/>
      <c r="AG1971" s="1"/>
      <c r="AH1971" s="1"/>
      <c r="AI1971" s="1"/>
      <c r="AJ1971" s="1"/>
    </row>
    <row r="1972" spans="1:36" s="3" customFormat="1">
      <c r="A1972" s="1"/>
      <c r="B1972" s="1"/>
      <c r="E1972" s="3527"/>
      <c r="F1972" s="1"/>
      <c r="G1972" s="1"/>
      <c r="H1972" s="1"/>
      <c r="I1972" s="1"/>
      <c r="J1972" s="1"/>
      <c r="K1972" s="1"/>
      <c r="L1972" s="3899"/>
      <c r="M1972" s="1"/>
      <c r="N1972" s="1"/>
      <c r="O1972" s="1"/>
      <c r="P1972" s="1"/>
      <c r="Q1972" s="1"/>
      <c r="R1972" s="3899"/>
      <c r="T1972" s="1"/>
      <c r="U1972" s="3529"/>
      <c r="V1972" s="3531"/>
      <c r="W1972" s="3899"/>
      <c r="Y1972" s="1"/>
      <c r="Z1972" s="3529"/>
      <c r="AA1972" s="3531"/>
      <c r="AB1972" s="3899"/>
      <c r="AC1972" s="3890"/>
      <c r="AD1972" s="3890"/>
      <c r="AE1972" s="3890"/>
      <c r="AF1972" s="3890"/>
      <c r="AG1972" s="1"/>
      <c r="AH1972" s="1"/>
      <c r="AI1972" s="1"/>
      <c r="AJ1972" s="1"/>
    </row>
    <row r="1973" spans="1:36" s="3" customFormat="1">
      <c r="A1973" s="1"/>
      <c r="B1973" s="1"/>
      <c r="E1973" s="3527"/>
      <c r="F1973" s="1"/>
      <c r="G1973" s="1"/>
      <c r="H1973" s="1"/>
      <c r="I1973" s="1"/>
      <c r="J1973" s="1"/>
      <c r="K1973" s="1"/>
      <c r="L1973" s="3899"/>
      <c r="M1973" s="1"/>
      <c r="N1973" s="1"/>
      <c r="O1973" s="1"/>
      <c r="P1973" s="1"/>
      <c r="Q1973" s="1"/>
      <c r="R1973" s="3899"/>
      <c r="T1973" s="1"/>
      <c r="U1973" s="3529"/>
      <c r="V1973" s="3531"/>
      <c r="W1973" s="3899"/>
      <c r="Y1973" s="1"/>
      <c r="Z1973" s="3529"/>
      <c r="AA1973" s="3531"/>
      <c r="AB1973" s="3899"/>
      <c r="AC1973" s="3890"/>
      <c r="AD1973" s="3890"/>
      <c r="AE1973" s="3890"/>
      <c r="AF1973" s="3890"/>
      <c r="AG1973" s="1"/>
      <c r="AH1973" s="1"/>
      <c r="AI1973" s="1"/>
      <c r="AJ1973" s="1"/>
    </row>
    <row r="1974" spans="1:36" s="3" customFormat="1">
      <c r="A1974" s="1"/>
      <c r="B1974" s="1"/>
      <c r="E1974" s="3527"/>
      <c r="F1974" s="1"/>
      <c r="G1974" s="1"/>
      <c r="H1974" s="1"/>
      <c r="I1974" s="1"/>
      <c r="J1974" s="1"/>
      <c r="K1974" s="1"/>
      <c r="L1974" s="3899"/>
      <c r="M1974" s="1"/>
      <c r="N1974" s="1"/>
      <c r="O1974" s="1"/>
      <c r="P1974" s="1"/>
      <c r="Q1974" s="1"/>
      <c r="R1974" s="3899"/>
      <c r="T1974" s="1"/>
      <c r="U1974" s="3529"/>
      <c r="V1974" s="3531"/>
      <c r="W1974" s="3899"/>
      <c r="Y1974" s="1"/>
      <c r="Z1974" s="3529"/>
      <c r="AA1974" s="3531"/>
      <c r="AB1974" s="3899"/>
      <c r="AC1974" s="3890"/>
      <c r="AD1974" s="3890"/>
      <c r="AE1974" s="3890"/>
      <c r="AF1974" s="3890"/>
      <c r="AG1974" s="1"/>
      <c r="AH1974" s="1"/>
      <c r="AI1974" s="1"/>
      <c r="AJ1974" s="1"/>
    </row>
    <row r="1975" spans="1:36" s="3" customFormat="1">
      <c r="A1975" s="1"/>
      <c r="B1975" s="1"/>
      <c r="E1975" s="3527"/>
      <c r="F1975" s="1"/>
      <c r="G1975" s="1"/>
      <c r="H1975" s="1"/>
      <c r="I1975" s="1"/>
      <c r="J1975" s="1"/>
      <c r="K1975" s="1"/>
      <c r="L1975" s="3899"/>
      <c r="M1975" s="1"/>
      <c r="N1975" s="1"/>
      <c r="O1975" s="1"/>
      <c r="P1975" s="1"/>
      <c r="Q1975" s="1"/>
      <c r="R1975" s="3899"/>
      <c r="T1975" s="1"/>
      <c r="U1975" s="3529"/>
      <c r="V1975" s="3531"/>
      <c r="W1975" s="3899"/>
      <c r="Y1975" s="1"/>
      <c r="Z1975" s="3529"/>
      <c r="AA1975" s="3531"/>
      <c r="AB1975" s="3899"/>
      <c r="AC1975" s="3890"/>
      <c r="AD1975" s="3890"/>
      <c r="AE1975" s="3890"/>
      <c r="AF1975" s="3890"/>
      <c r="AG1975" s="1"/>
      <c r="AH1975" s="1"/>
      <c r="AI1975" s="1"/>
      <c r="AJ1975" s="1"/>
    </row>
    <row r="1976" spans="1:36" s="3" customFormat="1">
      <c r="A1976" s="1"/>
      <c r="B1976" s="1"/>
      <c r="E1976" s="3527"/>
      <c r="F1976" s="1"/>
      <c r="G1976" s="1"/>
      <c r="H1976" s="1"/>
      <c r="I1976" s="1"/>
      <c r="J1976" s="1"/>
      <c r="K1976" s="1"/>
      <c r="L1976" s="3899"/>
      <c r="M1976" s="1"/>
      <c r="N1976" s="1"/>
      <c r="O1976" s="1"/>
      <c r="P1976" s="1"/>
      <c r="Q1976" s="1"/>
      <c r="R1976" s="3899"/>
      <c r="T1976" s="1"/>
      <c r="U1976" s="3529"/>
      <c r="V1976" s="3531"/>
      <c r="W1976" s="3899"/>
      <c r="Y1976" s="1"/>
      <c r="Z1976" s="3529"/>
      <c r="AA1976" s="3531"/>
      <c r="AB1976" s="3899"/>
      <c r="AC1976" s="3890"/>
      <c r="AD1976" s="3890"/>
      <c r="AE1976" s="3890"/>
      <c r="AF1976" s="3890"/>
      <c r="AG1976" s="1"/>
      <c r="AH1976" s="1"/>
      <c r="AI1976" s="1"/>
      <c r="AJ1976" s="1"/>
    </row>
    <row r="1977" spans="1:36" s="3" customFormat="1">
      <c r="A1977" s="1"/>
      <c r="B1977" s="1"/>
      <c r="E1977" s="3527"/>
      <c r="F1977" s="1"/>
      <c r="G1977" s="1"/>
      <c r="H1977" s="1"/>
      <c r="I1977" s="1"/>
      <c r="J1977" s="1"/>
      <c r="K1977" s="1"/>
      <c r="L1977" s="3899"/>
      <c r="M1977" s="1"/>
      <c r="N1977" s="1"/>
      <c r="O1977" s="1"/>
      <c r="P1977" s="1"/>
      <c r="Q1977" s="1"/>
      <c r="R1977" s="3899"/>
      <c r="T1977" s="1"/>
      <c r="U1977" s="3529"/>
      <c r="V1977" s="3531"/>
      <c r="W1977" s="3899"/>
      <c r="Y1977" s="1"/>
      <c r="Z1977" s="3529"/>
      <c r="AA1977" s="3531"/>
      <c r="AB1977" s="3899"/>
      <c r="AC1977" s="3890"/>
      <c r="AD1977" s="3890"/>
      <c r="AE1977" s="3890"/>
      <c r="AF1977" s="3890"/>
      <c r="AG1977" s="1"/>
      <c r="AH1977" s="1"/>
      <c r="AI1977" s="1"/>
      <c r="AJ1977" s="1"/>
    </row>
    <row r="1978" spans="1:36" s="3" customFormat="1">
      <c r="A1978" s="1"/>
      <c r="B1978" s="1"/>
      <c r="E1978" s="3527"/>
      <c r="F1978" s="1"/>
      <c r="G1978" s="1"/>
      <c r="H1978" s="1"/>
      <c r="I1978" s="1"/>
      <c r="J1978" s="1"/>
      <c r="K1978" s="1"/>
      <c r="L1978" s="3899"/>
      <c r="M1978" s="1"/>
      <c r="N1978" s="1"/>
      <c r="O1978" s="1"/>
      <c r="P1978" s="1"/>
      <c r="Q1978" s="1"/>
      <c r="R1978" s="3899"/>
      <c r="T1978" s="1"/>
      <c r="U1978" s="3529"/>
      <c r="V1978" s="3531"/>
      <c r="W1978" s="3899"/>
      <c r="Y1978" s="1"/>
      <c r="Z1978" s="3529"/>
      <c r="AA1978" s="3531"/>
      <c r="AB1978" s="3899"/>
      <c r="AC1978" s="3890"/>
      <c r="AD1978" s="3890"/>
      <c r="AE1978" s="3890"/>
      <c r="AF1978" s="3890"/>
      <c r="AG1978" s="1"/>
      <c r="AH1978" s="1"/>
      <c r="AI1978" s="1"/>
      <c r="AJ1978" s="1"/>
    </row>
    <row r="1979" spans="1:36" s="3" customFormat="1">
      <c r="A1979" s="1"/>
      <c r="B1979" s="1"/>
      <c r="E1979" s="3527"/>
      <c r="F1979" s="1"/>
      <c r="G1979" s="1"/>
      <c r="H1979" s="1"/>
      <c r="I1979" s="1"/>
      <c r="J1979" s="1"/>
      <c r="K1979" s="1"/>
      <c r="L1979" s="3899"/>
      <c r="M1979" s="1"/>
      <c r="N1979" s="1"/>
      <c r="O1979" s="1"/>
      <c r="P1979" s="1"/>
      <c r="Q1979" s="1"/>
      <c r="R1979" s="3899"/>
      <c r="T1979" s="1"/>
      <c r="U1979" s="3529"/>
      <c r="V1979" s="3531"/>
      <c r="W1979" s="3899"/>
      <c r="Y1979" s="1"/>
      <c r="Z1979" s="3529"/>
      <c r="AA1979" s="3531"/>
      <c r="AB1979" s="3899"/>
      <c r="AC1979" s="3890"/>
      <c r="AD1979" s="3890"/>
      <c r="AE1979" s="3890"/>
      <c r="AF1979" s="3890"/>
      <c r="AG1979" s="1"/>
      <c r="AH1979" s="1"/>
      <c r="AI1979" s="1"/>
      <c r="AJ1979" s="1"/>
    </row>
    <row r="1980" spans="1:36" s="3" customFormat="1">
      <c r="A1980" s="1"/>
      <c r="B1980" s="1"/>
      <c r="E1980" s="3527"/>
      <c r="F1980" s="1"/>
      <c r="G1980" s="1"/>
      <c r="H1980" s="1"/>
      <c r="I1980" s="1"/>
      <c r="J1980" s="1"/>
      <c r="K1980" s="1"/>
      <c r="L1980" s="3899"/>
      <c r="M1980" s="1"/>
      <c r="N1980" s="1"/>
      <c r="O1980" s="1"/>
      <c r="P1980" s="1"/>
      <c r="Q1980" s="1"/>
      <c r="R1980" s="3899"/>
      <c r="T1980" s="1"/>
      <c r="U1980" s="3529"/>
      <c r="V1980" s="3531"/>
      <c r="W1980" s="3899"/>
      <c r="Y1980" s="1"/>
      <c r="Z1980" s="3529"/>
      <c r="AA1980" s="3531"/>
      <c r="AB1980" s="3899"/>
      <c r="AC1980" s="3890"/>
      <c r="AD1980" s="3890"/>
      <c r="AE1980" s="3890"/>
      <c r="AF1980" s="3890"/>
      <c r="AG1980" s="1"/>
      <c r="AH1980" s="1"/>
      <c r="AI1980" s="1"/>
      <c r="AJ1980" s="1"/>
    </row>
    <row r="1981" spans="1:36" s="3" customFormat="1">
      <c r="A1981" s="1"/>
      <c r="B1981" s="1"/>
      <c r="E1981" s="3527"/>
      <c r="F1981" s="1"/>
      <c r="G1981" s="1"/>
      <c r="H1981" s="1"/>
      <c r="I1981" s="1"/>
      <c r="J1981" s="1"/>
      <c r="K1981" s="1"/>
      <c r="L1981" s="3899"/>
      <c r="M1981" s="1"/>
      <c r="N1981" s="1"/>
      <c r="O1981" s="1"/>
      <c r="P1981" s="1"/>
      <c r="Q1981" s="1"/>
      <c r="R1981" s="3899"/>
      <c r="T1981" s="1"/>
      <c r="U1981" s="3529"/>
      <c r="V1981" s="3531"/>
      <c r="W1981" s="3899"/>
      <c r="Y1981" s="1"/>
      <c r="Z1981" s="3529"/>
      <c r="AA1981" s="3531"/>
      <c r="AB1981" s="3899"/>
      <c r="AC1981" s="3890"/>
      <c r="AD1981" s="3890"/>
      <c r="AE1981" s="3890"/>
      <c r="AF1981" s="3890"/>
      <c r="AG1981" s="1"/>
      <c r="AH1981" s="1"/>
      <c r="AI1981" s="1"/>
      <c r="AJ1981" s="1"/>
    </row>
    <row r="1982" spans="1:36" s="3" customFormat="1">
      <c r="A1982" s="1"/>
      <c r="B1982" s="1"/>
      <c r="E1982" s="3527"/>
      <c r="F1982" s="1"/>
      <c r="G1982" s="1"/>
      <c r="H1982" s="1"/>
      <c r="I1982" s="1"/>
      <c r="J1982" s="1"/>
      <c r="K1982" s="1"/>
      <c r="L1982" s="3899"/>
      <c r="M1982" s="1"/>
      <c r="N1982" s="1"/>
      <c r="O1982" s="1"/>
      <c r="P1982" s="1"/>
      <c r="Q1982" s="1"/>
      <c r="R1982" s="3899"/>
      <c r="T1982" s="1"/>
      <c r="U1982" s="3529"/>
      <c r="V1982" s="3531"/>
      <c r="W1982" s="3899"/>
      <c r="Y1982" s="1"/>
      <c r="Z1982" s="3529"/>
      <c r="AA1982" s="3531"/>
      <c r="AB1982" s="3899"/>
      <c r="AC1982" s="3890"/>
      <c r="AD1982" s="3890"/>
      <c r="AE1982" s="3890"/>
      <c r="AF1982" s="3890"/>
      <c r="AG1982" s="1"/>
      <c r="AH1982" s="1"/>
      <c r="AI1982" s="1"/>
      <c r="AJ1982" s="1"/>
    </row>
    <row r="1983" spans="1:36" s="3" customFormat="1">
      <c r="A1983" s="1"/>
      <c r="B1983" s="1"/>
      <c r="E1983" s="3527"/>
      <c r="F1983" s="1"/>
      <c r="G1983" s="1"/>
      <c r="H1983" s="1"/>
      <c r="I1983" s="1"/>
      <c r="J1983" s="1"/>
      <c r="K1983" s="1"/>
      <c r="L1983" s="3899"/>
      <c r="M1983" s="1"/>
      <c r="N1983" s="1"/>
      <c r="O1983" s="1"/>
      <c r="P1983" s="1"/>
      <c r="Q1983" s="1"/>
      <c r="R1983" s="3899"/>
      <c r="T1983" s="1"/>
      <c r="U1983" s="3529"/>
      <c r="V1983" s="3531"/>
      <c r="W1983" s="3899"/>
      <c r="Y1983" s="1"/>
      <c r="Z1983" s="3529"/>
      <c r="AA1983" s="3531"/>
      <c r="AB1983" s="3899"/>
      <c r="AC1983" s="3890"/>
      <c r="AD1983" s="3890"/>
      <c r="AE1983" s="3890"/>
      <c r="AF1983" s="3890"/>
      <c r="AG1983" s="1"/>
      <c r="AH1983" s="1"/>
      <c r="AI1983" s="1"/>
      <c r="AJ1983" s="1"/>
    </row>
    <row r="1984" spans="1:36" s="3" customFormat="1">
      <c r="A1984" s="1"/>
      <c r="B1984" s="1"/>
      <c r="E1984" s="3527"/>
      <c r="F1984" s="1"/>
      <c r="G1984" s="1"/>
      <c r="H1984" s="1"/>
      <c r="I1984" s="1"/>
      <c r="J1984" s="1"/>
      <c r="K1984" s="1"/>
      <c r="L1984" s="3899"/>
      <c r="M1984" s="1"/>
      <c r="N1984" s="1"/>
      <c r="O1984" s="1"/>
      <c r="P1984" s="1"/>
      <c r="Q1984" s="1"/>
      <c r="R1984" s="3899"/>
      <c r="T1984" s="1"/>
      <c r="U1984" s="3529"/>
      <c r="V1984" s="3531"/>
      <c r="W1984" s="3899"/>
      <c r="Y1984" s="1"/>
      <c r="Z1984" s="3529"/>
      <c r="AA1984" s="3531"/>
      <c r="AB1984" s="3899"/>
      <c r="AC1984" s="3890"/>
      <c r="AD1984" s="3890"/>
      <c r="AE1984" s="3890"/>
      <c r="AF1984" s="3890"/>
      <c r="AG1984" s="1"/>
      <c r="AH1984" s="1"/>
      <c r="AI1984" s="1"/>
      <c r="AJ1984" s="1"/>
    </row>
    <row r="1985" spans="1:36" s="3" customFormat="1">
      <c r="A1985" s="1"/>
      <c r="B1985" s="1"/>
      <c r="E1985" s="3527"/>
      <c r="F1985" s="1"/>
      <c r="G1985" s="1"/>
      <c r="H1985" s="1"/>
      <c r="I1985" s="1"/>
      <c r="J1985" s="1"/>
      <c r="K1985" s="1"/>
      <c r="L1985" s="3899"/>
      <c r="M1985" s="1"/>
      <c r="N1985" s="1"/>
      <c r="O1985" s="1"/>
      <c r="P1985" s="1"/>
      <c r="Q1985" s="1"/>
      <c r="R1985" s="3899"/>
      <c r="T1985" s="1"/>
      <c r="U1985" s="3529"/>
      <c r="V1985" s="3531"/>
      <c r="W1985" s="3899"/>
      <c r="Y1985" s="1"/>
      <c r="Z1985" s="3529"/>
      <c r="AA1985" s="3531"/>
      <c r="AB1985" s="3899"/>
      <c r="AC1985" s="3890"/>
      <c r="AD1985" s="3890"/>
      <c r="AE1985" s="3890"/>
      <c r="AF1985" s="3890"/>
      <c r="AG1985" s="1"/>
      <c r="AH1985" s="1"/>
      <c r="AI1985" s="1"/>
      <c r="AJ1985" s="1"/>
    </row>
    <row r="1986" spans="1:36" s="3" customFormat="1">
      <c r="A1986" s="1"/>
      <c r="B1986" s="1"/>
      <c r="E1986" s="3527"/>
      <c r="F1986" s="1"/>
      <c r="G1986" s="1"/>
      <c r="H1986" s="1"/>
      <c r="I1986" s="1"/>
      <c r="J1986" s="1"/>
      <c r="K1986" s="1"/>
      <c r="L1986" s="3899"/>
      <c r="M1986" s="1"/>
      <c r="N1986" s="1"/>
      <c r="O1986" s="1"/>
      <c r="P1986" s="1"/>
      <c r="Q1986" s="1"/>
      <c r="R1986" s="3899"/>
      <c r="T1986" s="1"/>
      <c r="U1986" s="3529"/>
      <c r="V1986" s="3531"/>
      <c r="W1986" s="3899"/>
      <c r="Y1986" s="1"/>
      <c r="Z1986" s="3529"/>
      <c r="AA1986" s="3531"/>
      <c r="AB1986" s="3899"/>
      <c r="AC1986" s="3890"/>
      <c r="AD1986" s="3890"/>
      <c r="AE1986" s="3890"/>
      <c r="AF1986" s="3890"/>
      <c r="AG1986" s="1"/>
      <c r="AH1986" s="1"/>
      <c r="AI1986" s="1"/>
      <c r="AJ1986" s="1"/>
    </row>
    <row r="1987" spans="1:36" s="3" customFormat="1">
      <c r="A1987" s="1"/>
      <c r="B1987" s="1"/>
      <c r="E1987" s="3527"/>
      <c r="F1987" s="1"/>
      <c r="G1987" s="1"/>
      <c r="H1987" s="1"/>
      <c r="I1987" s="1"/>
      <c r="J1987" s="1"/>
      <c r="K1987" s="1"/>
      <c r="L1987" s="3899"/>
      <c r="M1987" s="1"/>
      <c r="N1987" s="1"/>
      <c r="O1987" s="1"/>
      <c r="P1987" s="1"/>
      <c r="Q1987" s="1"/>
      <c r="R1987" s="3899"/>
      <c r="T1987" s="1"/>
      <c r="U1987" s="3529"/>
      <c r="V1987" s="3531"/>
      <c r="W1987" s="3899"/>
      <c r="Y1987" s="1"/>
      <c r="Z1987" s="3529"/>
      <c r="AA1987" s="3531"/>
      <c r="AB1987" s="3899"/>
      <c r="AC1987" s="3890"/>
      <c r="AD1987" s="3890"/>
      <c r="AE1987" s="3890"/>
      <c r="AF1987" s="3890"/>
      <c r="AG1987" s="1"/>
      <c r="AH1987" s="1"/>
      <c r="AI1987" s="1"/>
      <c r="AJ1987" s="1"/>
    </row>
    <row r="1988" spans="1:36" s="3" customFormat="1">
      <c r="A1988" s="1"/>
      <c r="B1988" s="1"/>
      <c r="E1988" s="3527"/>
      <c r="F1988" s="1"/>
      <c r="G1988" s="1"/>
      <c r="H1988" s="1"/>
      <c r="I1988" s="1"/>
      <c r="J1988" s="1"/>
      <c r="K1988" s="1"/>
      <c r="L1988" s="3899"/>
      <c r="M1988" s="1"/>
      <c r="N1988" s="1"/>
      <c r="O1988" s="1"/>
      <c r="P1988" s="1"/>
      <c r="Q1988" s="1"/>
      <c r="R1988" s="3899"/>
      <c r="T1988" s="1"/>
      <c r="U1988" s="3529"/>
      <c r="V1988" s="3531"/>
      <c r="W1988" s="3899"/>
      <c r="Y1988" s="1"/>
      <c r="Z1988" s="3529"/>
      <c r="AA1988" s="3531"/>
      <c r="AB1988" s="3899"/>
      <c r="AC1988" s="3890"/>
      <c r="AD1988" s="3890"/>
      <c r="AE1988" s="3890"/>
      <c r="AF1988" s="3890"/>
      <c r="AG1988" s="1"/>
      <c r="AH1988" s="1"/>
      <c r="AI1988" s="1"/>
      <c r="AJ1988" s="1"/>
    </row>
    <row r="1989" spans="1:36" s="3" customFormat="1">
      <c r="A1989" s="1"/>
      <c r="B1989" s="1"/>
      <c r="E1989" s="3527"/>
      <c r="F1989" s="1"/>
      <c r="G1989" s="1"/>
      <c r="H1989" s="1"/>
      <c r="I1989" s="1"/>
      <c r="J1989" s="1"/>
      <c r="K1989" s="1"/>
      <c r="L1989" s="3899"/>
      <c r="M1989" s="1"/>
      <c r="N1989" s="1"/>
      <c r="O1989" s="1"/>
      <c r="P1989" s="1"/>
      <c r="Q1989" s="1"/>
      <c r="R1989" s="3899"/>
      <c r="T1989" s="1"/>
      <c r="U1989" s="3529"/>
      <c r="V1989" s="3531"/>
      <c r="W1989" s="3899"/>
      <c r="Y1989" s="1"/>
      <c r="Z1989" s="3529"/>
      <c r="AA1989" s="3531"/>
      <c r="AB1989" s="3899"/>
      <c r="AC1989" s="3890"/>
      <c r="AD1989" s="3890"/>
      <c r="AE1989" s="3890"/>
      <c r="AF1989" s="3890"/>
      <c r="AG1989" s="1"/>
      <c r="AH1989" s="1"/>
      <c r="AI1989" s="1"/>
      <c r="AJ1989" s="1"/>
    </row>
    <row r="1990" spans="1:36" s="3" customFormat="1">
      <c r="A1990" s="1"/>
      <c r="B1990" s="1"/>
      <c r="E1990" s="3527"/>
      <c r="F1990" s="1"/>
      <c r="G1990" s="1"/>
      <c r="H1990" s="1"/>
      <c r="I1990" s="1"/>
      <c r="J1990" s="1"/>
      <c r="K1990" s="1"/>
      <c r="L1990" s="3899"/>
      <c r="M1990" s="1"/>
      <c r="N1990" s="1"/>
      <c r="O1990" s="1"/>
      <c r="P1990" s="1"/>
      <c r="Q1990" s="1"/>
      <c r="R1990" s="3899"/>
      <c r="T1990" s="1"/>
      <c r="U1990" s="3529"/>
      <c r="V1990" s="3531"/>
      <c r="W1990" s="3899"/>
      <c r="Y1990" s="1"/>
      <c r="Z1990" s="3529"/>
      <c r="AA1990" s="3531"/>
      <c r="AB1990" s="3899"/>
      <c r="AC1990" s="3890"/>
      <c r="AD1990" s="3890"/>
      <c r="AE1990" s="3890"/>
      <c r="AF1990" s="3890"/>
      <c r="AG1990" s="1"/>
      <c r="AH1990" s="1"/>
      <c r="AI1990" s="1"/>
      <c r="AJ1990" s="1"/>
    </row>
    <row r="1991" spans="1:36" s="3" customFormat="1">
      <c r="A1991" s="1"/>
      <c r="B1991" s="1"/>
      <c r="E1991" s="3527"/>
      <c r="F1991" s="1"/>
      <c r="G1991" s="1"/>
      <c r="H1991" s="1"/>
      <c r="I1991" s="1"/>
      <c r="J1991" s="1"/>
      <c r="K1991" s="1"/>
      <c r="L1991" s="3899"/>
      <c r="M1991" s="1"/>
      <c r="N1991" s="1"/>
      <c r="O1991" s="1"/>
      <c r="P1991" s="1"/>
      <c r="Q1991" s="1"/>
      <c r="R1991" s="3899"/>
      <c r="T1991" s="1"/>
      <c r="U1991" s="3529"/>
      <c r="V1991" s="3531"/>
      <c r="W1991" s="3899"/>
      <c r="Y1991" s="1"/>
      <c r="Z1991" s="3529"/>
      <c r="AA1991" s="3531"/>
      <c r="AB1991" s="3899"/>
      <c r="AC1991" s="3890"/>
      <c r="AD1991" s="3890"/>
      <c r="AE1991" s="3890"/>
      <c r="AF1991" s="3890"/>
      <c r="AG1991" s="1"/>
      <c r="AH1991" s="1"/>
      <c r="AI1991" s="1"/>
      <c r="AJ1991" s="1"/>
    </row>
    <row r="1992" spans="1:36" s="3" customFormat="1">
      <c r="A1992" s="1"/>
      <c r="B1992" s="1"/>
      <c r="E1992" s="3527"/>
      <c r="F1992" s="1"/>
      <c r="G1992" s="1"/>
      <c r="H1992" s="1"/>
      <c r="I1992" s="1"/>
      <c r="J1992" s="1"/>
      <c r="K1992" s="1"/>
      <c r="L1992" s="3899"/>
      <c r="M1992" s="1"/>
      <c r="N1992" s="1"/>
      <c r="O1992" s="1"/>
      <c r="P1992" s="1"/>
      <c r="Q1992" s="1"/>
      <c r="R1992" s="3899"/>
      <c r="T1992" s="1"/>
      <c r="U1992" s="3529"/>
      <c r="V1992" s="3531"/>
      <c r="W1992" s="3899"/>
      <c r="Y1992" s="1"/>
      <c r="Z1992" s="3529"/>
      <c r="AA1992" s="3531"/>
      <c r="AB1992" s="3899"/>
      <c r="AC1992" s="3890"/>
      <c r="AD1992" s="3890"/>
      <c r="AE1992" s="3890"/>
      <c r="AF1992" s="3890"/>
      <c r="AG1992" s="1"/>
      <c r="AH1992" s="1"/>
      <c r="AI1992" s="1"/>
      <c r="AJ1992" s="1"/>
    </row>
    <row r="1993" spans="1:36" s="3" customFormat="1">
      <c r="A1993" s="1"/>
      <c r="B1993" s="1"/>
      <c r="E1993" s="3527"/>
      <c r="F1993" s="1"/>
      <c r="G1993" s="1"/>
      <c r="H1993" s="1"/>
      <c r="I1993" s="1"/>
      <c r="J1993" s="1"/>
      <c r="K1993" s="1"/>
      <c r="L1993" s="3899"/>
      <c r="M1993" s="1"/>
      <c r="N1993" s="1"/>
      <c r="O1993" s="1"/>
      <c r="P1993" s="1"/>
      <c r="Q1993" s="1"/>
      <c r="R1993" s="3899"/>
      <c r="T1993" s="1"/>
      <c r="U1993" s="3529"/>
      <c r="V1993" s="3531"/>
      <c r="W1993" s="3899"/>
      <c r="Y1993" s="1"/>
      <c r="Z1993" s="3529"/>
      <c r="AA1993" s="3531"/>
      <c r="AB1993" s="3899"/>
      <c r="AC1993" s="3890"/>
      <c r="AD1993" s="3890"/>
      <c r="AE1993" s="3890"/>
      <c r="AF1993" s="3890"/>
      <c r="AG1993" s="1"/>
      <c r="AH1993" s="1"/>
      <c r="AI1993" s="1"/>
      <c r="AJ1993" s="1"/>
    </row>
    <row r="1994" spans="1:36" s="3" customFormat="1">
      <c r="A1994" s="1"/>
      <c r="B1994" s="1"/>
      <c r="E1994" s="3527"/>
      <c r="F1994" s="1"/>
      <c r="G1994" s="1"/>
      <c r="H1994" s="1"/>
      <c r="I1994" s="1"/>
      <c r="J1994" s="1"/>
      <c r="K1994" s="1"/>
      <c r="L1994" s="3899"/>
      <c r="M1994" s="1"/>
      <c r="N1994" s="1"/>
      <c r="O1994" s="1"/>
      <c r="P1994" s="1"/>
      <c r="Q1994" s="1"/>
      <c r="R1994" s="3899"/>
      <c r="T1994" s="1"/>
      <c r="U1994" s="3529"/>
      <c r="V1994" s="3531"/>
      <c r="W1994" s="3899"/>
      <c r="Y1994" s="1"/>
      <c r="Z1994" s="3529"/>
      <c r="AA1994" s="3531"/>
      <c r="AB1994" s="3899"/>
      <c r="AC1994" s="3890"/>
      <c r="AD1994" s="3890"/>
      <c r="AE1994" s="3890"/>
      <c r="AF1994" s="3890"/>
      <c r="AG1994" s="1"/>
      <c r="AH1994" s="1"/>
      <c r="AI1994" s="1"/>
      <c r="AJ1994" s="1"/>
    </row>
    <row r="1995" spans="1:36" s="3" customFormat="1">
      <c r="A1995" s="1"/>
      <c r="B1995" s="1"/>
      <c r="E1995" s="3527"/>
      <c r="F1995" s="1"/>
      <c r="G1995" s="1"/>
      <c r="H1995" s="1"/>
      <c r="I1995" s="1"/>
      <c r="J1995" s="1"/>
      <c r="K1995" s="1"/>
      <c r="L1995" s="3899"/>
      <c r="M1995" s="1"/>
      <c r="N1995" s="1"/>
      <c r="O1995" s="1"/>
      <c r="P1995" s="1"/>
      <c r="Q1995" s="1"/>
      <c r="R1995" s="3899"/>
      <c r="T1995" s="1"/>
      <c r="U1995" s="3529"/>
      <c r="V1995" s="3531"/>
      <c r="W1995" s="3899"/>
      <c r="Y1995" s="1"/>
      <c r="Z1995" s="3529"/>
      <c r="AA1995" s="3531"/>
      <c r="AB1995" s="3899"/>
      <c r="AC1995" s="3890"/>
      <c r="AD1995" s="3890"/>
      <c r="AE1995" s="3890"/>
      <c r="AF1995" s="3890"/>
      <c r="AG1995" s="1"/>
      <c r="AH1995" s="1"/>
      <c r="AI1995" s="1"/>
      <c r="AJ1995" s="1"/>
    </row>
    <row r="1996" spans="1:36" s="3" customFormat="1">
      <c r="A1996" s="1"/>
      <c r="B1996" s="1"/>
      <c r="E1996" s="3527"/>
      <c r="F1996" s="1"/>
      <c r="G1996" s="1"/>
      <c r="H1996" s="1"/>
      <c r="I1996" s="1"/>
      <c r="J1996" s="1"/>
      <c r="K1996" s="1"/>
      <c r="L1996" s="3899"/>
      <c r="M1996" s="1"/>
      <c r="N1996" s="1"/>
      <c r="O1996" s="1"/>
      <c r="P1996" s="1"/>
      <c r="Q1996" s="1"/>
      <c r="R1996" s="3899"/>
      <c r="T1996" s="1"/>
      <c r="U1996" s="3529"/>
      <c r="V1996" s="3531"/>
      <c r="W1996" s="3899"/>
      <c r="Y1996" s="1"/>
      <c r="Z1996" s="3529"/>
      <c r="AA1996" s="3531"/>
      <c r="AB1996" s="3899"/>
      <c r="AC1996" s="3890"/>
      <c r="AD1996" s="3890"/>
      <c r="AE1996" s="3890"/>
      <c r="AF1996" s="3890"/>
      <c r="AG1996" s="1"/>
      <c r="AH1996" s="1"/>
      <c r="AI1996" s="1"/>
      <c r="AJ1996" s="1"/>
    </row>
    <row r="1997" spans="1:36" s="3" customFormat="1">
      <c r="A1997" s="1"/>
      <c r="B1997" s="1"/>
      <c r="E1997" s="3527"/>
      <c r="F1997" s="1"/>
      <c r="G1997" s="1"/>
      <c r="H1997" s="1"/>
      <c r="I1997" s="1"/>
      <c r="J1997" s="1"/>
      <c r="K1997" s="1"/>
      <c r="L1997" s="3899"/>
      <c r="M1997" s="1"/>
      <c r="N1997" s="1"/>
      <c r="O1997" s="1"/>
      <c r="P1997" s="1"/>
      <c r="Q1997" s="1"/>
      <c r="R1997" s="3899"/>
      <c r="T1997" s="1"/>
      <c r="U1997" s="3529"/>
      <c r="V1997" s="3531"/>
      <c r="W1997" s="3899"/>
      <c r="Y1997" s="1"/>
      <c r="Z1997" s="3529"/>
      <c r="AA1997" s="3531"/>
      <c r="AB1997" s="3899"/>
      <c r="AC1997" s="3890"/>
      <c r="AD1997" s="3890"/>
      <c r="AE1997" s="3890"/>
      <c r="AF1997" s="3890"/>
      <c r="AG1997" s="1"/>
      <c r="AH1997" s="1"/>
      <c r="AI1997" s="1"/>
      <c r="AJ1997" s="1"/>
    </row>
    <row r="1998" spans="1:36" s="3" customFormat="1">
      <c r="A1998" s="1"/>
      <c r="B1998" s="1"/>
      <c r="E1998" s="3527"/>
      <c r="F1998" s="1"/>
      <c r="G1998" s="1"/>
      <c r="H1998" s="1"/>
      <c r="I1998" s="1"/>
      <c r="J1998" s="1"/>
      <c r="K1998" s="1"/>
      <c r="L1998" s="3899"/>
      <c r="M1998" s="1"/>
      <c r="N1998" s="1"/>
      <c r="O1998" s="1"/>
      <c r="P1998" s="1"/>
      <c r="Q1998" s="1"/>
      <c r="R1998" s="3899"/>
      <c r="T1998" s="1"/>
      <c r="U1998" s="3529"/>
      <c r="V1998" s="3531"/>
      <c r="W1998" s="3899"/>
      <c r="Y1998" s="1"/>
      <c r="Z1998" s="3529"/>
      <c r="AA1998" s="3531"/>
      <c r="AB1998" s="3899"/>
      <c r="AC1998" s="3890"/>
      <c r="AD1998" s="3890"/>
      <c r="AE1998" s="3890"/>
      <c r="AF1998" s="3890"/>
      <c r="AG1998" s="1"/>
      <c r="AH1998" s="1"/>
      <c r="AI1998" s="1"/>
      <c r="AJ1998" s="1"/>
    </row>
    <row r="1999" spans="1:36" s="3" customFormat="1">
      <c r="A1999" s="1"/>
      <c r="B1999" s="1"/>
      <c r="E1999" s="3527"/>
      <c r="F1999" s="1"/>
      <c r="G1999" s="1"/>
      <c r="H1999" s="1"/>
      <c r="I1999" s="1"/>
      <c r="J1999" s="1"/>
      <c r="K1999" s="1"/>
      <c r="L1999" s="3899"/>
      <c r="M1999" s="1"/>
      <c r="N1999" s="1"/>
      <c r="O1999" s="1"/>
      <c r="P1999" s="1"/>
      <c r="Q1999" s="1"/>
      <c r="R1999" s="3899"/>
      <c r="T1999" s="1"/>
      <c r="U1999" s="3529"/>
      <c r="V1999" s="3531"/>
      <c r="W1999" s="3899"/>
      <c r="Y1999" s="1"/>
      <c r="Z1999" s="3529"/>
      <c r="AA1999" s="3531"/>
      <c r="AB1999" s="3899"/>
      <c r="AC1999" s="3890"/>
      <c r="AD1999" s="3890"/>
      <c r="AE1999" s="3890"/>
      <c r="AF1999" s="3890"/>
      <c r="AG1999" s="1"/>
      <c r="AH1999" s="1"/>
      <c r="AI1999" s="1"/>
      <c r="AJ1999" s="1"/>
    </row>
    <row r="2000" spans="1:36" s="3" customFormat="1">
      <c r="A2000" s="1"/>
      <c r="B2000" s="1"/>
      <c r="E2000" s="3527"/>
      <c r="F2000" s="1"/>
      <c r="G2000" s="1"/>
      <c r="H2000" s="1"/>
      <c r="I2000" s="1"/>
      <c r="J2000" s="1"/>
      <c r="K2000" s="1"/>
      <c r="L2000" s="3899"/>
      <c r="M2000" s="1"/>
      <c r="N2000" s="1"/>
      <c r="O2000" s="1"/>
      <c r="P2000" s="1"/>
      <c r="Q2000" s="1"/>
      <c r="R2000" s="3899"/>
      <c r="T2000" s="1"/>
      <c r="U2000" s="3529"/>
      <c r="V2000" s="3531"/>
      <c r="W2000" s="3899"/>
      <c r="Y2000" s="1"/>
      <c r="Z2000" s="3529"/>
      <c r="AA2000" s="3531"/>
      <c r="AB2000" s="3899"/>
      <c r="AC2000" s="3890"/>
      <c r="AD2000" s="3890"/>
      <c r="AE2000" s="3890"/>
      <c r="AF2000" s="3890"/>
      <c r="AG2000" s="1"/>
      <c r="AH2000" s="1"/>
      <c r="AI2000" s="1"/>
      <c r="AJ2000" s="1"/>
    </row>
    <row r="2001" spans="1:36" s="3" customFormat="1">
      <c r="A2001" s="1"/>
      <c r="B2001" s="1"/>
      <c r="E2001" s="3527"/>
      <c r="F2001" s="1"/>
      <c r="G2001" s="1"/>
      <c r="H2001" s="1"/>
      <c r="I2001" s="1"/>
      <c r="J2001" s="1"/>
      <c r="K2001" s="1"/>
      <c r="L2001" s="3899"/>
      <c r="M2001" s="1"/>
      <c r="N2001" s="1"/>
      <c r="O2001" s="1"/>
      <c r="P2001" s="1"/>
      <c r="Q2001" s="1"/>
      <c r="R2001" s="3899"/>
      <c r="T2001" s="1"/>
      <c r="U2001" s="3529"/>
      <c r="V2001" s="3531"/>
      <c r="W2001" s="3899"/>
      <c r="Y2001" s="1"/>
      <c r="Z2001" s="3529"/>
      <c r="AA2001" s="3531"/>
      <c r="AB2001" s="3899"/>
      <c r="AC2001" s="3890"/>
      <c r="AD2001" s="3890"/>
      <c r="AE2001" s="3890"/>
      <c r="AF2001" s="3890"/>
      <c r="AG2001" s="1"/>
      <c r="AH2001" s="1"/>
      <c r="AI2001" s="1"/>
      <c r="AJ2001" s="1"/>
    </row>
    <row r="2002" spans="1:36" s="3" customFormat="1">
      <c r="A2002" s="1"/>
      <c r="B2002" s="1"/>
      <c r="E2002" s="3527"/>
      <c r="F2002" s="1"/>
      <c r="G2002" s="1"/>
      <c r="H2002" s="1"/>
      <c r="I2002" s="1"/>
      <c r="J2002" s="1"/>
      <c r="K2002" s="1"/>
      <c r="L2002" s="3899"/>
      <c r="M2002" s="1"/>
      <c r="N2002" s="1"/>
      <c r="O2002" s="1"/>
      <c r="P2002" s="1"/>
      <c r="Q2002" s="1"/>
      <c r="R2002" s="3899"/>
      <c r="T2002" s="1"/>
      <c r="U2002" s="3529"/>
      <c r="V2002" s="3531"/>
      <c r="W2002" s="3899"/>
      <c r="Y2002" s="1"/>
      <c r="Z2002" s="3529"/>
      <c r="AA2002" s="3531"/>
      <c r="AB2002" s="3899"/>
      <c r="AC2002" s="3890"/>
      <c r="AD2002" s="3890"/>
      <c r="AE2002" s="3890"/>
      <c r="AF2002" s="3890"/>
      <c r="AG2002" s="1"/>
      <c r="AH2002" s="1"/>
      <c r="AI2002" s="1"/>
      <c r="AJ2002" s="1"/>
    </row>
    <row r="2003" spans="1:36" s="3" customFormat="1">
      <c r="A2003" s="1"/>
      <c r="B2003" s="1"/>
      <c r="E2003" s="3527"/>
      <c r="F2003" s="1"/>
      <c r="G2003" s="1"/>
      <c r="H2003" s="1"/>
      <c r="I2003" s="1"/>
      <c r="J2003" s="1"/>
      <c r="K2003" s="1"/>
      <c r="L2003" s="3899"/>
      <c r="M2003" s="1"/>
      <c r="N2003" s="1"/>
      <c r="O2003" s="1"/>
      <c r="P2003" s="1"/>
      <c r="Q2003" s="1"/>
      <c r="R2003" s="3899"/>
      <c r="T2003" s="1"/>
      <c r="U2003" s="3529"/>
      <c r="V2003" s="3531"/>
      <c r="W2003" s="3899"/>
      <c r="Y2003" s="1"/>
      <c r="Z2003" s="3529"/>
      <c r="AA2003" s="3531"/>
      <c r="AB2003" s="3899"/>
      <c r="AC2003" s="3890"/>
      <c r="AD2003" s="3890"/>
      <c r="AE2003" s="3890"/>
      <c r="AF2003" s="3890"/>
      <c r="AG2003" s="1"/>
      <c r="AH2003" s="1"/>
      <c r="AI2003" s="1"/>
      <c r="AJ2003" s="1"/>
    </row>
    <row r="2004" spans="1:36" s="3" customFormat="1">
      <c r="A2004" s="1"/>
      <c r="B2004" s="1"/>
      <c r="E2004" s="3527"/>
      <c r="F2004" s="1"/>
      <c r="G2004" s="1"/>
      <c r="H2004" s="1"/>
      <c r="I2004" s="1"/>
      <c r="J2004" s="1"/>
      <c r="K2004" s="1"/>
      <c r="L2004" s="3899"/>
      <c r="M2004" s="1"/>
      <c r="N2004" s="1"/>
      <c r="O2004" s="1"/>
      <c r="P2004" s="1"/>
      <c r="Q2004" s="1"/>
      <c r="R2004" s="3899"/>
      <c r="T2004" s="1"/>
      <c r="U2004" s="3529"/>
      <c r="V2004" s="3531"/>
      <c r="W2004" s="3899"/>
      <c r="Y2004" s="1"/>
      <c r="Z2004" s="3529"/>
      <c r="AA2004" s="3531"/>
      <c r="AB2004" s="3899"/>
      <c r="AC2004" s="3890"/>
      <c r="AD2004" s="3890"/>
      <c r="AE2004" s="3890"/>
      <c r="AF2004" s="3890"/>
      <c r="AG2004" s="1"/>
      <c r="AH2004" s="1"/>
      <c r="AI2004" s="1"/>
      <c r="AJ2004" s="1"/>
    </row>
    <row r="2005" spans="1:36" s="3" customFormat="1">
      <c r="A2005" s="1"/>
      <c r="B2005" s="1"/>
      <c r="E2005" s="3527"/>
      <c r="F2005" s="1"/>
      <c r="G2005" s="1"/>
      <c r="H2005" s="1"/>
      <c r="I2005" s="1"/>
      <c r="J2005" s="1"/>
      <c r="K2005" s="1"/>
      <c r="L2005" s="3899"/>
      <c r="M2005" s="1"/>
      <c r="N2005" s="1"/>
      <c r="O2005" s="1"/>
      <c r="P2005" s="1"/>
      <c r="Q2005" s="1"/>
      <c r="R2005" s="3899"/>
      <c r="T2005" s="1"/>
      <c r="U2005" s="3529"/>
      <c r="V2005" s="3531"/>
      <c r="W2005" s="3899"/>
      <c r="Y2005" s="1"/>
      <c r="Z2005" s="3529"/>
      <c r="AA2005" s="3531"/>
      <c r="AB2005" s="3899"/>
      <c r="AC2005" s="3890"/>
      <c r="AD2005" s="3890"/>
      <c r="AE2005" s="3890"/>
      <c r="AF2005" s="3890"/>
      <c r="AG2005" s="1"/>
      <c r="AH2005" s="1"/>
      <c r="AI2005" s="1"/>
      <c r="AJ2005" s="1"/>
    </row>
    <row r="2006" spans="1:36" s="3" customFormat="1">
      <c r="A2006" s="1"/>
      <c r="B2006" s="1"/>
      <c r="E2006" s="3527"/>
      <c r="F2006" s="1"/>
      <c r="G2006" s="1"/>
      <c r="H2006" s="1"/>
      <c r="I2006" s="1"/>
      <c r="J2006" s="1"/>
      <c r="K2006" s="1"/>
      <c r="L2006" s="3899"/>
      <c r="M2006" s="1"/>
      <c r="N2006" s="1"/>
      <c r="O2006" s="1"/>
      <c r="P2006" s="1"/>
      <c r="Q2006" s="1"/>
      <c r="R2006" s="3899"/>
      <c r="T2006" s="1"/>
      <c r="U2006" s="3529"/>
      <c r="V2006" s="3531"/>
      <c r="W2006" s="3899"/>
      <c r="Y2006" s="1"/>
      <c r="Z2006" s="3529"/>
      <c r="AA2006" s="3531"/>
      <c r="AB2006" s="3899"/>
      <c r="AC2006" s="3890"/>
      <c r="AD2006" s="3890"/>
      <c r="AE2006" s="3890"/>
      <c r="AF2006" s="3890"/>
      <c r="AG2006" s="1"/>
      <c r="AH2006" s="1"/>
      <c r="AI2006" s="1"/>
      <c r="AJ2006" s="1"/>
    </row>
    <row r="2007" spans="1:36" s="3" customFormat="1">
      <c r="A2007" s="1"/>
      <c r="B2007" s="1"/>
      <c r="E2007" s="3527"/>
      <c r="F2007" s="1"/>
      <c r="G2007" s="1"/>
      <c r="H2007" s="1"/>
      <c r="I2007" s="1"/>
      <c r="J2007" s="1"/>
      <c r="K2007" s="1"/>
      <c r="L2007" s="3899"/>
      <c r="M2007" s="1"/>
      <c r="N2007" s="1"/>
      <c r="O2007" s="1"/>
      <c r="P2007" s="1"/>
      <c r="Q2007" s="1"/>
      <c r="R2007" s="3899"/>
      <c r="T2007" s="1"/>
      <c r="U2007" s="3529"/>
      <c r="V2007" s="3531"/>
      <c r="W2007" s="3899"/>
      <c r="Y2007" s="1"/>
      <c r="Z2007" s="3529"/>
      <c r="AA2007" s="3531"/>
      <c r="AB2007" s="3899"/>
      <c r="AC2007" s="3890"/>
      <c r="AD2007" s="3890"/>
      <c r="AE2007" s="3890"/>
      <c r="AF2007" s="3890"/>
      <c r="AG2007" s="1"/>
      <c r="AH2007" s="1"/>
      <c r="AI2007" s="1"/>
      <c r="AJ2007" s="1"/>
    </row>
    <row r="2008" spans="1:36" s="3" customFormat="1">
      <c r="A2008" s="1"/>
      <c r="B2008" s="1"/>
      <c r="E2008" s="3527"/>
      <c r="F2008" s="1"/>
      <c r="G2008" s="1"/>
      <c r="H2008" s="1"/>
      <c r="I2008" s="1"/>
      <c r="J2008" s="1"/>
      <c r="K2008" s="1"/>
      <c r="L2008" s="3899"/>
      <c r="M2008" s="1"/>
      <c r="N2008" s="1"/>
      <c r="O2008" s="1"/>
      <c r="P2008" s="1"/>
      <c r="Q2008" s="1"/>
      <c r="R2008" s="3899"/>
      <c r="T2008" s="1"/>
      <c r="U2008" s="3529"/>
      <c r="V2008" s="3531"/>
      <c r="W2008" s="3899"/>
      <c r="Y2008" s="1"/>
      <c r="Z2008" s="3529"/>
      <c r="AA2008" s="3531"/>
      <c r="AB2008" s="3899"/>
      <c r="AC2008" s="3890"/>
      <c r="AD2008" s="3890"/>
      <c r="AE2008" s="3890"/>
      <c r="AF2008" s="3890"/>
      <c r="AG2008" s="1"/>
      <c r="AH2008" s="1"/>
      <c r="AI2008" s="1"/>
      <c r="AJ2008" s="1"/>
    </row>
    <row r="2009" spans="1:36" s="3" customFormat="1">
      <c r="A2009" s="1"/>
      <c r="B2009" s="1"/>
      <c r="E2009" s="3527"/>
      <c r="F2009" s="1"/>
      <c r="G2009" s="1"/>
      <c r="H2009" s="1"/>
      <c r="I2009" s="1"/>
      <c r="J2009" s="1"/>
      <c r="K2009" s="1"/>
      <c r="L2009" s="3899"/>
      <c r="M2009" s="1"/>
      <c r="N2009" s="1"/>
      <c r="O2009" s="1"/>
      <c r="P2009" s="1"/>
      <c r="Q2009" s="1"/>
      <c r="R2009" s="3899"/>
      <c r="T2009" s="1"/>
      <c r="U2009" s="3529"/>
      <c r="V2009" s="3531"/>
      <c r="W2009" s="3899"/>
      <c r="Y2009" s="1"/>
      <c r="Z2009" s="3529"/>
      <c r="AA2009" s="3531"/>
      <c r="AB2009" s="3899"/>
      <c r="AC2009" s="3890"/>
      <c r="AD2009" s="3890"/>
      <c r="AE2009" s="3890"/>
      <c r="AF2009" s="3890"/>
      <c r="AG2009" s="1"/>
      <c r="AH2009" s="1"/>
      <c r="AI2009" s="1"/>
      <c r="AJ2009" s="1"/>
    </row>
    <row r="2010" spans="1:36" s="3" customFormat="1">
      <c r="A2010" s="1"/>
      <c r="B2010" s="1"/>
      <c r="E2010" s="3527"/>
      <c r="F2010" s="1"/>
      <c r="G2010" s="1"/>
      <c r="H2010" s="1"/>
      <c r="I2010" s="1"/>
      <c r="J2010" s="1"/>
      <c r="K2010" s="1"/>
      <c r="L2010" s="3899"/>
      <c r="M2010" s="1"/>
      <c r="N2010" s="1"/>
      <c r="O2010" s="1"/>
      <c r="P2010" s="1"/>
      <c r="Q2010" s="1"/>
      <c r="R2010" s="3899"/>
      <c r="T2010" s="1"/>
      <c r="U2010" s="3529"/>
      <c r="V2010" s="3531"/>
      <c r="W2010" s="3899"/>
      <c r="Y2010" s="1"/>
      <c r="Z2010" s="3529"/>
      <c r="AA2010" s="3531"/>
      <c r="AB2010" s="3899"/>
      <c r="AC2010" s="3890"/>
      <c r="AD2010" s="3890"/>
      <c r="AE2010" s="3890"/>
      <c r="AF2010" s="3890"/>
      <c r="AG2010" s="1"/>
      <c r="AH2010" s="1"/>
      <c r="AI2010" s="1"/>
      <c r="AJ2010" s="1"/>
    </row>
    <row r="2011" spans="1:36" s="3" customFormat="1">
      <c r="A2011" s="1"/>
      <c r="B2011" s="1"/>
      <c r="E2011" s="3527"/>
      <c r="F2011" s="1"/>
      <c r="G2011" s="1"/>
      <c r="H2011" s="1"/>
      <c r="I2011" s="1"/>
      <c r="J2011" s="1"/>
      <c r="K2011" s="1"/>
      <c r="L2011" s="3899"/>
      <c r="M2011" s="1"/>
      <c r="N2011" s="1"/>
      <c r="O2011" s="1"/>
      <c r="P2011" s="1"/>
      <c r="Q2011" s="1"/>
      <c r="R2011" s="3899"/>
      <c r="T2011" s="1"/>
      <c r="U2011" s="3529"/>
      <c r="V2011" s="3531"/>
      <c r="W2011" s="3899"/>
      <c r="Y2011" s="1"/>
      <c r="Z2011" s="3529"/>
      <c r="AA2011" s="3531"/>
      <c r="AB2011" s="3899"/>
      <c r="AC2011" s="3890"/>
      <c r="AD2011" s="3890"/>
      <c r="AE2011" s="3890"/>
      <c r="AF2011" s="3890"/>
      <c r="AG2011" s="1"/>
      <c r="AH2011" s="1"/>
      <c r="AI2011" s="1"/>
      <c r="AJ2011" s="1"/>
    </row>
    <row r="2012" spans="1:36" s="3" customFormat="1">
      <c r="A2012" s="1"/>
      <c r="B2012" s="1"/>
      <c r="E2012" s="3527"/>
      <c r="F2012" s="1"/>
      <c r="G2012" s="1"/>
      <c r="H2012" s="1"/>
      <c r="I2012" s="1"/>
      <c r="J2012" s="1"/>
      <c r="K2012" s="1"/>
      <c r="L2012" s="3899"/>
      <c r="M2012" s="1"/>
      <c r="N2012" s="1"/>
      <c r="O2012" s="1"/>
      <c r="P2012" s="1"/>
      <c r="Q2012" s="1"/>
      <c r="R2012" s="3899"/>
      <c r="T2012" s="1"/>
      <c r="U2012" s="3529"/>
      <c r="V2012" s="3531"/>
      <c r="W2012" s="3899"/>
      <c r="Y2012" s="1"/>
      <c r="Z2012" s="3529"/>
      <c r="AA2012" s="3531"/>
      <c r="AB2012" s="3899"/>
      <c r="AC2012" s="3890"/>
      <c r="AD2012" s="3890"/>
      <c r="AE2012" s="3890"/>
      <c r="AF2012" s="3890"/>
      <c r="AG2012" s="1"/>
      <c r="AH2012" s="1"/>
      <c r="AI2012" s="1"/>
      <c r="AJ2012" s="1"/>
    </row>
    <row r="2013" spans="1:36" s="3" customFormat="1">
      <c r="A2013" s="1"/>
      <c r="B2013" s="1"/>
      <c r="E2013" s="3527"/>
      <c r="F2013" s="1"/>
      <c r="G2013" s="1"/>
      <c r="H2013" s="1"/>
      <c r="I2013" s="1"/>
      <c r="J2013" s="1"/>
      <c r="K2013" s="1"/>
      <c r="L2013" s="3899"/>
      <c r="M2013" s="1"/>
      <c r="N2013" s="1"/>
      <c r="O2013" s="1"/>
      <c r="P2013" s="1"/>
      <c r="Q2013" s="1"/>
      <c r="R2013" s="3899"/>
      <c r="T2013" s="1"/>
      <c r="U2013" s="3529"/>
      <c r="V2013" s="3531"/>
      <c r="W2013" s="3899"/>
      <c r="Y2013" s="1"/>
      <c r="Z2013" s="3529"/>
      <c r="AA2013" s="3531"/>
      <c r="AB2013" s="3899"/>
      <c r="AC2013" s="3890"/>
      <c r="AD2013" s="3890"/>
      <c r="AE2013" s="3890"/>
      <c r="AF2013" s="3890"/>
      <c r="AG2013" s="1"/>
      <c r="AH2013" s="1"/>
      <c r="AI2013" s="1"/>
      <c r="AJ2013" s="1"/>
    </row>
    <row r="2014" spans="1:36" s="3" customFormat="1">
      <c r="A2014" s="1"/>
      <c r="B2014" s="1"/>
      <c r="E2014" s="3527"/>
      <c r="F2014" s="1"/>
      <c r="G2014" s="1"/>
      <c r="H2014" s="1"/>
      <c r="I2014" s="1"/>
      <c r="J2014" s="1"/>
      <c r="K2014" s="1"/>
      <c r="L2014" s="3899"/>
      <c r="M2014" s="1"/>
      <c r="N2014" s="1"/>
      <c r="O2014" s="1"/>
      <c r="P2014" s="1"/>
      <c r="Q2014" s="1"/>
      <c r="R2014" s="3899"/>
      <c r="T2014" s="1"/>
      <c r="U2014" s="3529"/>
      <c r="V2014" s="3531"/>
      <c r="W2014" s="3899"/>
      <c r="Y2014" s="1"/>
      <c r="Z2014" s="3529"/>
      <c r="AA2014" s="3531"/>
      <c r="AB2014" s="3899"/>
      <c r="AC2014" s="3890"/>
      <c r="AD2014" s="3890"/>
      <c r="AE2014" s="3890"/>
      <c r="AF2014" s="3890"/>
      <c r="AG2014" s="1"/>
      <c r="AH2014" s="1"/>
      <c r="AI2014" s="1"/>
      <c r="AJ2014" s="1"/>
    </row>
    <row r="2015" spans="1:36" s="3" customFormat="1">
      <c r="A2015" s="1"/>
      <c r="B2015" s="1"/>
      <c r="E2015" s="3527"/>
      <c r="F2015" s="1"/>
      <c r="G2015" s="1"/>
      <c r="H2015" s="1"/>
      <c r="I2015" s="1"/>
      <c r="J2015" s="1"/>
      <c r="K2015" s="1"/>
      <c r="L2015" s="3899"/>
      <c r="M2015" s="1"/>
      <c r="N2015" s="1"/>
      <c r="O2015" s="1"/>
      <c r="P2015" s="1"/>
      <c r="Q2015" s="1"/>
      <c r="R2015" s="3899"/>
      <c r="T2015" s="1"/>
      <c r="U2015" s="3529"/>
      <c r="V2015" s="3531"/>
      <c r="W2015" s="3899"/>
      <c r="Y2015" s="1"/>
      <c r="Z2015" s="3529"/>
      <c r="AA2015" s="3531"/>
      <c r="AB2015" s="3899"/>
      <c r="AC2015" s="3890"/>
      <c r="AD2015" s="3890"/>
      <c r="AE2015" s="3890"/>
      <c r="AF2015" s="3890"/>
      <c r="AG2015" s="1"/>
      <c r="AH2015" s="1"/>
      <c r="AI2015" s="1"/>
      <c r="AJ2015" s="1"/>
    </row>
    <row r="2016" spans="1:36" s="3" customFormat="1">
      <c r="A2016" s="1"/>
      <c r="B2016" s="1"/>
      <c r="E2016" s="3527"/>
      <c r="F2016" s="1"/>
      <c r="G2016" s="1"/>
      <c r="H2016" s="1"/>
      <c r="I2016" s="1"/>
      <c r="J2016" s="1"/>
      <c r="K2016" s="1"/>
      <c r="L2016" s="3899"/>
      <c r="M2016" s="1"/>
      <c r="N2016" s="1"/>
      <c r="O2016" s="1"/>
      <c r="P2016" s="1"/>
      <c r="Q2016" s="1"/>
      <c r="R2016" s="3899"/>
      <c r="T2016" s="1"/>
      <c r="U2016" s="3529"/>
      <c r="V2016" s="3531"/>
      <c r="W2016" s="3899"/>
      <c r="Y2016" s="1"/>
      <c r="Z2016" s="3529"/>
      <c r="AA2016" s="3531"/>
      <c r="AB2016" s="3899"/>
      <c r="AC2016" s="3890"/>
      <c r="AD2016" s="3890"/>
      <c r="AE2016" s="3890"/>
      <c r="AF2016" s="3890"/>
      <c r="AG2016" s="1"/>
      <c r="AH2016" s="1"/>
      <c r="AI2016" s="1"/>
      <c r="AJ2016" s="1"/>
    </row>
    <row r="2017" spans="1:36" s="3" customFormat="1">
      <c r="A2017" s="1"/>
      <c r="B2017" s="1"/>
      <c r="E2017" s="3527"/>
      <c r="F2017" s="1"/>
      <c r="G2017" s="1"/>
      <c r="H2017" s="1"/>
      <c r="I2017" s="1"/>
      <c r="J2017" s="1"/>
      <c r="K2017" s="1"/>
      <c r="L2017" s="3899"/>
      <c r="M2017" s="1"/>
      <c r="N2017" s="1"/>
      <c r="O2017" s="1"/>
      <c r="P2017" s="1"/>
      <c r="Q2017" s="1"/>
      <c r="R2017" s="3899"/>
      <c r="T2017" s="1"/>
      <c r="U2017" s="3529"/>
      <c r="V2017" s="3531"/>
      <c r="W2017" s="3899"/>
      <c r="Y2017" s="1"/>
      <c r="Z2017" s="3529"/>
      <c r="AA2017" s="3531"/>
      <c r="AB2017" s="3899"/>
      <c r="AC2017" s="3890"/>
      <c r="AD2017" s="3890"/>
      <c r="AE2017" s="3890"/>
      <c r="AF2017" s="3890"/>
      <c r="AG2017" s="1"/>
      <c r="AH2017" s="1"/>
      <c r="AI2017" s="1"/>
      <c r="AJ2017" s="1"/>
    </row>
    <row r="2018" spans="1:36" s="3" customFormat="1">
      <c r="A2018" s="1"/>
      <c r="B2018" s="1"/>
      <c r="E2018" s="3527"/>
      <c r="F2018" s="1"/>
      <c r="G2018" s="1"/>
      <c r="H2018" s="1"/>
      <c r="I2018" s="1"/>
      <c r="J2018" s="1"/>
      <c r="K2018" s="1"/>
      <c r="L2018" s="3899"/>
      <c r="M2018" s="1"/>
      <c r="N2018" s="1"/>
      <c r="O2018" s="1"/>
      <c r="P2018" s="1"/>
      <c r="Q2018" s="1"/>
      <c r="R2018" s="3899"/>
      <c r="T2018" s="1"/>
      <c r="U2018" s="3529"/>
      <c r="V2018" s="3531"/>
      <c r="W2018" s="3899"/>
      <c r="Y2018" s="1"/>
      <c r="Z2018" s="3529"/>
      <c r="AA2018" s="3531"/>
      <c r="AB2018" s="3899"/>
      <c r="AC2018" s="3890"/>
      <c r="AD2018" s="3890"/>
      <c r="AE2018" s="3890"/>
      <c r="AF2018" s="3890"/>
      <c r="AG2018" s="1"/>
      <c r="AH2018" s="1"/>
      <c r="AI2018" s="1"/>
      <c r="AJ2018" s="1"/>
    </row>
    <row r="2019" spans="1:36" s="3" customFormat="1">
      <c r="A2019" s="1"/>
      <c r="B2019" s="1"/>
      <c r="E2019" s="3527"/>
      <c r="F2019" s="1"/>
      <c r="G2019" s="1"/>
      <c r="H2019" s="1"/>
      <c r="I2019" s="1"/>
      <c r="J2019" s="1"/>
      <c r="K2019" s="1"/>
      <c r="L2019" s="3899"/>
      <c r="M2019" s="1"/>
      <c r="N2019" s="1"/>
      <c r="O2019" s="1"/>
      <c r="P2019" s="1"/>
      <c r="Q2019" s="1"/>
      <c r="R2019" s="3899"/>
      <c r="T2019" s="1"/>
      <c r="U2019" s="3529"/>
      <c r="V2019" s="3531"/>
      <c r="W2019" s="3899"/>
      <c r="Y2019" s="1"/>
      <c r="Z2019" s="3529"/>
      <c r="AA2019" s="3531"/>
      <c r="AB2019" s="3899"/>
      <c r="AC2019" s="3890"/>
      <c r="AD2019" s="3890"/>
      <c r="AE2019" s="3890"/>
      <c r="AF2019" s="3890"/>
      <c r="AG2019" s="1"/>
      <c r="AH2019" s="1"/>
      <c r="AI2019" s="1"/>
      <c r="AJ2019" s="1"/>
    </row>
    <row r="2020" spans="1:36" s="3" customFormat="1">
      <c r="A2020" s="1"/>
      <c r="B2020" s="1"/>
      <c r="E2020" s="3527"/>
      <c r="F2020" s="1"/>
      <c r="G2020" s="1"/>
      <c r="H2020" s="1"/>
      <c r="I2020" s="1"/>
      <c r="J2020" s="1"/>
      <c r="K2020" s="1"/>
      <c r="L2020" s="3899"/>
      <c r="M2020" s="1"/>
      <c r="N2020" s="1"/>
      <c r="O2020" s="1"/>
      <c r="P2020" s="1"/>
      <c r="Q2020" s="1"/>
      <c r="R2020" s="3899"/>
      <c r="T2020" s="1"/>
      <c r="U2020" s="3529"/>
      <c r="V2020" s="3531"/>
      <c r="W2020" s="3899"/>
      <c r="Y2020" s="1"/>
      <c r="Z2020" s="3529"/>
      <c r="AA2020" s="3531"/>
      <c r="AB2020" s="3899"/>
      <c r="AC2020" s="3890"/>
      <c r="AD2020" s="3890"/>
      <c r="AE2020" s="3890"/>
      <c r="AF2020" s="3890"/>
      <c r="AG2020" s="1"/>
      <c r="AH2020" s="1"/>
      <c r="AI2020" s="1"/>
      <c r="AJ2020" s="1"/>
    </row>
    <row r="2021" spans="1:36" s="3" customFormat="1">
      <c r="A2021" s="1"/>
      <c r="B2021" s="1"/>
      <c r="E2021" s="3527"/>
      <c r="F2021" s="1"/>
      <c r="G2021" s="1"/>
      <c r="H2021" s="1"/>
      <c r="I2021" s="1"/>
      <c r="J2021" s="1"/>
      <c r="K2021" s="1"/>
      <c r="L2021" s="3899"/>
      <c r="M2021" s="1"/>
      <c r="N2021" s="1"/>
      <c r="O2021" s="1"/>
      <c r="P2021" s="1"/>
      <c r="Q2021" s="1"/>
      <c r="R2021" s="3899"/>
      <c r="T2021" s="1"/>
      <c r="U2021" s="3529"/>
      <c r="V2021" s="3531"/>
      <c r="W2021" s="3899"/>
      <c r="Y2021" s="1"/>
      <c r="Z2021" s="3529"/>
      <c r="AA2021" s="3531"/>
      <c r="AB2021" s="3899"/>
      <c r="AC2021" s="3890"/>
      <c r="AD2021" s="3890"/>
      <c r="AE2021" s="3890"/>
      <c r="AF2021" s="3890"/>
      <c r="AG2021" s="1"/>
      <c r="AH2021" s="1"/>
      <c r="AI2021" s="1"/>
      <c r="AJ2021" s="1"/>
    </row>
    <row r="2022" spans="1:36" s="3" customFormat="1">
      <c r="A2022" s="1"/>
      <c r="B2022" s="1"/>
      <c r="E2022" s="3527"/>
      <c r="F2022" s="1"/>
      <c r="G2022" s="1"/>
      <c r="H2022" s="1"/>
      <c r="I2022" s="1"/>
      <c r="J2022" s="1"/>
      <c r="K2022" s="1"/>
      <c r="L2022" s="3899"/>
      <c r="M2022" s="1"/>
      <c r="N2022" s="1"/>
      <c r="O2022" s="1"/>
      <c r="P2022" s="1"/>
      <c r="Q2022" s="1"/>
      <c r="R2022" s="3899"/>
      <c r="T2022" s="1"/>
      <c r="U2022" s="3529"/>
      <c r="V2022" s="3531"/>
      <c r="W2022" s="3899"/>
      <c r="Y2022" s="1"/>
      <c r="Z2022" s="3529"/>
      <c r="AA2022" s="3531"/>
      <c r="AB2022" s="3899"/>
      <c r="AC2022" s="3890"/>
      <c r="AD2022" s="3890"/>
      <c r="AE2022" s="3890"/>
      <c r="AF2022" s="3890"/>
      <c r="AG2022" s="1"/>
      <c r="AH2022" s="1"/>
      <c r="AI2022" s="1"/>
      <c r="AJ2022" s="1"/>
    </row>
    <row r="2023" spans="1:36" s="3" customFormat="1">
      <c r="A2023" s="1"/>
      <c r="B2023" s="1"/>
      <c r="E2023" s="3527"/>
      <c r="F2023" s="1"/>
      <c r="G2023" s="1"/>
      <c r="H2023" s="1"/>
      <c r="I2023" s="1"/>
      <c r="J2023" s="1"/>
      <c r="K2023" s="1"/>
      <c r="L2023" s="3899"/>
      <c r="M2023" s="1"/>
      <c r="N2023" s="1"/>
      <c r="O2023" s="1"/>
      <c r="P2023" s="1"/>
      <c r="Q2023" s="1"/>
      <c r="R2023" s="3899"/>
      <c r="T2023" s="1"/>
      <c r="U2023" s="3529"/>
      <c r="V2023" s="3531"/>
      <c r="W2023" s="3899"/>
      <c r="Y2023" s="1"/>
      <c r="Z2023" s="3529"/>
      <c r="AA2023" s="3531"/>
      <c r="AB2023" s="3899"/>
      <c r="AC2023" s="3890"/>
      <c r="AD2023" s="3890"/>
      <c r="AE2023" s="3890"/>
      <c r="AF2023" s="3890"/>
      <c r="AG2023" s="1"/>
      <c r="AH2023" s="1"/>
      <c r="AI2023" s="1"/>
      <c r="AJ2023" s="1"/>
    </row>
    <row r="2024" spans="1:36" s="3" customFormat="1">
      <c r="A2024" s="1"/>
      <c r="B2024" s="1"/>
      <c r="E2024" s="3527"/>
      <c r="F2024" s="1"/>
      <c r="G2024" s="1"/>
      <c r="H2024" s="1"/>
      <c r="I2024" s="1"/>
      <c r="J2024" s="1"/>
      <c r="K2024" s="1"/>
      <c r="L2024" s="3899"/>
      <c r="M2024" s="1"/>
      <c r="N2024" s="1"/>
      <c r="O2024" s="1"/>
      <c r="P2024" s="1"/>
      <c r="Q2024" s="1"/>
      <c r="R2024" s="3899"/>
      <c r="T2024" s="1"/>
      <c r="U2024" s="3529"/>
      <c r="V2024" s="3531"/>
      <c r="W2024" s="3899"/>
      <c r="Y2024" s="1"/>
      <c r="Z2024" s="3529"/>
      <c r="AA2024" s="3531"/>
      <c r="AB2024" s="3899"/>
      <c r="AC2024" s="3890"/>
      <c r="AD2024" s="3890"/>
      <c r="AE2024" s="3890"/>
      <c r="AF2024" s="3890"/>
      <c r="AG2024" s="1"/>
      <c r="AH2024" s="1"/>
      <c r="AI2024" s="1"/>
      <c r="AJ2024" s="1"/>
    </row>
    <row r="2025" spans="1:36" s="3" customFormat="1">
      <c r="A2025" s="1"/>
      <c r="B2025" s="1"/>
      <c r="E2025" s="3527"/>
      <c r="F2025" s="1"/>
      <c r="G2025" s="1"/>
      <c r="H2025" s="1"/>
      <c r="I2025" s="1"/>
      <c r="J2025" s="1"/>
      <c r="K2025" s="1"/>
      <c r="L2025" s="3899"/>
      <c r="M2025" s="1"/>
      <c r="N2025" s="1"/>
      <c r="O2025" s="1"/>
      <c r="P2025" s="1"/>
      <c r="Q2025" s="1"/>
      <c r="R2025" s="3899"/>
      <c r="T2025" s="1"/>
      <c r="U2025" s="3529"/>
      <c r="V2025" s="3531"/>
      <c r="W2025" s="3899"/>
      <c r="Y2025" s="1"/>
      <c r="Z2025" s="3529"/>
      <c r="AA2025" s="3531"/>
      <c r="AB2025" s="3899"/>
      <c r="AC2025" s="3890"/>
      <c r="AD2025" s="3890"/>
      <c r="AE2025" s="3890"/>
      <c r="AF2025" s="3890"/>
      <c r="AG2025" s="1"/>
      <c r="AH2025" s="1"/>
      <c r="AI2025" s="1"/>
      <c r="AJ2025" s="1"/>
    </row>
    <row r="2026" spans="1:36" s="3" customFormat="1">
      <c r="A2026" s="1"/>
      <c r="B2026" s="1"/>
      <c r="E2026" s="3527"/>
      <c r="F2026" s="1"/>
      <c r="G2026" s="1"/>
      <c r="H2026" s="1"/>
      <c r="I2026" s="1"/>
      <c r="J2026" s="1"/>
      <c r="K2026" s="1"/>
      <c r="L2026" s="3899"/>
      <c r="M2026" s="1"/>
      <c r="N2026" s="1"/>
      <c r="O2026" s="1"/>
      <c r="P2026" s="1"/>
      <c r="Q2026" s="1"/>
      <c r="R2026" s="3899"/>
      <c r="T2026" s="1"/>
      <c r="U2026" s="3529"/>
      <c r="V2026" s="3531"/>
      <c r="W2026" s="3899"/>
      <c r="Y2026" s="1"/>
      <c r="Z2026" s="3529"/>
      <c r="AA2026" s="3531"/>
      <c r="AB2026" s="3899"/>
      <c r="AC2026" s="3890"/>
      <c r="AD2026" s="3890"/>
      <c r="AE2026" s="3890"/>
      <c r="AF2026" s="3890"/>
      <c r="AG2026" s="1"/>
      <c r="AH2026" s="1"/>
      <c r="AI2026" s="1"/>
      <c r="AJ2026" s="1"/>
    </row>
    <row r="2027" spans="1:36" s="3" customFormat="1">
      <c r="A2027" s="1"/>
      <c r="B2027" s="1"/>
      <c r="E2027" s="3527"/>
      <c r="F2027" s="1"/>
      <c r="G2027" s="1"/>
      <c r="H2027" s="1"/>
      <c r="I2027" s="1"/>
      <c r="J2027" s="1"/>
      <c r="K2027" s="1"/>
      <c r="L2027" s="3899"/>
      <c r="M2027" s="1"/>
      <c r="N2027" s="1"/>
      <c r="O2027" s="1"/>
      <c r="P2027" s="1"/>
      <c r="Q2027" s="1"/>
      <c r="R2027" s="3899"/>
      <c r="T2027" s="1"/>
      <c r="U2027" s="3529"/>
      <c r="V2027" s="3531"/>
      <c r="W2027" s="3899"/>
      <c r="Y2027" s="1"/>
      <c r="Z2027" s="3529"/>
      <c r="AA2027" s="3531"/>
      <c r="AB2027" s="3899"/>
      <c r="AC2027" s="3890"/>
      <c r="AD2027" s="3890"/>
      <c r="AE2027" s="3890"/>
      <c r="AF2027" s="3890"/>
      <c r="AG2027" s="1"/>
      <c r="AH2027" s="1"/>
      <c r="AI2027" s="1"/>
      <c r="AJ2027" s="1"/>
    </row>
    <row r="2028" spans="1:36" s="3" customFormat="1">
      <c r="A2028" s="1"/>
      <c r="B2028" s="1"/>
      <c r="E2028" s="3527"/>
      <c r="F2028" s="1"/>
      <c r="G2028" s="1"/>
      <c r="H2028" s="1"/>
      <c r="I2028" s="1"/>
      <c r="J2028" s="1"/>
      <c r="K2028" s="1"/>
      <c r="L2028" s="3899"/>
      <c r="M2028" s="1"/>
      <c r="N2028" s="1"/>
      <c r="O2028" s="1"/>
      <c r="P2028" s="1"/>
      <c r="Q2028" s="1"/>
      <c r="R2028" s="3899"/>
      <c r="T2028" s="1"/>
      <c r="U2028" s="3529"/>
      <c r="V2028" s="3531"/>
      <c r="W2028" s="3899"/>
      <c r="Y2028" s="1"/>
      <c r="Z2028" s="3529"/>
      <c r="AA2028" s="3531"/>
      <c r="AB2028" s="3899"/>
      <c r="AC2028" s="3890"/>
      <c r="AD2028" s="3890"/>
      <c r="AE2028" s="3890"/>
      <c r="AF2028" s="3890"/>
      <c r="AG2028" s="1"/>
      <c r="AH2028" s="1"/>
      <c r="AI2028" s="1"/>
      <c r="AJ2028" s="1"/>
    </row>
    <row r="2029" spans="1:36" s="3" customFormat="1">
      <c r="A2029" s="1"/>
      <c r="B2029" s="1"/>
      <c r="E2029" s="3527"/>
      <c r="F2029" s="1"/>
      <c r="G2029" s="1"/>
      <c r="H2029" s="1"/>
      <c r="I2029" s="1"/>
      <c r="J2029" s="1"/>
      <c r="K2029" s="1"/>
      <c r="L2029" s="3899"/>
      <c r="M2029" s="1"/>
      <c r="N2029" s="1"/>
      <c r="O2029" s="1"/>
      <c r="P2029" s="1"/>
      <c r="Q2029" s="1"/>
      <c r="R2029" s="3899"/>
      <c r="T2029" s="1"/>
      <c r="U2029" s="3529"/>
      <c r="V2029" s="3531"/>
      <c r="W2029" s="3899"/>
      <c r="Y2029" s="1"/>
      <c r="Z2029" s="3529"/>
      <c r="AA2029" s="3531"/>
      <c r="AB2029" s="3899"/>
      <c r="AC2029" s="3890"/>
      <c r="AD2029" s="3890"/>
      <c r="AE2029" s="3890"/>
      <c r="AF2029" s="3890"/>
      <c r="AG2029" s="1"/>
      <c r="AH2029" s="1"/>
      <c r="AI2029" s="1"/>
      <c r="AJ2029" s="1"/>
    </row>
    <row r="2030" spans="1:36" s="3" customFormat="1">
      <c r="A2030" s="1"/>
      <c r="B2030" s="1"/>
      <c r="E2030" s="3527"/>
      <c r="F2030" s="1"/>
      <c r="G2030" s="1"/>
      <c r="H2030" s="1"/>
      <c r="I2030" s="1"/>
      <c r="J2030" s="1"/>
      <c r="K2030" s="1"/>
      <c r="L2030" s="3899"/>
      <c r="M2030" s="1"/>
      <c r="N2030" s="1"/>
      <c r="O2030" s="1"/>
      <c r="P2030" s="1"/>
      <c r="Q2030" s="1"/>
      <c r="R2030" s="3899"/>
      <c r="T2030" s="1"/>
      <c r="U2030" s="3529"/>
      <c r="V2030" s="3531"/>
      <c r="W2030" s="3899"/>
      <c r="Y2030" s="1"/>
      <c r="Z2030" s="3529"/>
      <c r="AA2030" s="3531"/>
      <c r="AB2030" s="3899"/>
      <c r="AC2030" s="3890"/>
      <c r="AD2030" s="3890"/>
      <c r="AE2030" s="3890"/>
      <c r="AF2030" s="3890"/>
      <c r="AG2030" s="1"/>
      <c r="AH2030" s="1"/>
      <c r="AI2030" s="1"/>
      <c r="AJ2030" s="1"/>
    </row>
    <row r="2031" spans="1:36" s="3" customFormat="1">
      <c r="A2031" s="1"/>
      <c r="B2031" s="1"/>
      <c r="E2031" s="3527"/>
      <c r="F2031" s="1"/>
      <c r="G2031" s="1"/>
      <c r="H2031" s="1"/>
      <c r="I2031" s="1"/>
      <c r="J2031" s="1"/>
      <c r="K2031" s="1"/>
      <c r="L2031" s="3899"/>
      <c r="M2031" s="1"/>
      <c r="N2031" s="1"/>
      <c r="O2031" s="1"/>
      <c r="P2031" s="1"/>
      <c r="Q2031" s="1"/>
      <c r="R2031" s="3899"/>
      <c r="T2031" s="1"/>
      <c r="U2031" s="3529"/>
      <c r="V2031" s="3531"/>
      <c r="W2031" s="3899"/>
      <c r="Y2031" s="1"/>
      <c r="Z2031" s="3529"/>
      <c r="AA2031" s="3531"/>
      <c r="AB2031" s="3899"/>
      <c r="AC2031" s="3890"/>
      <c r="AD2031" s="3890"/>
      <c r="AE2031" s="3890"/>
      <c r="AF2031" s="3890"/>
      <c r="AG2031" s="1"/>
      <c r="AH2031" s="1"/>
      <c r="AI2031" s="1"/>
      <c r="AJ2031" s="1"/>
    </row>
    <row r="2032" spans="1:36" s="3" customFormat="1">
      <c r="A2032" s="1"/>
      <c r="B2032" s="1"/>
      <c r="E2032" s="3527"/>
      <c r="F2032" s="1"/>
      <c r="G2032" s="1"/>
      <c r="H2032" s="1"/>
      <c r="I2032" s="1"/>
      <c r="J2032" s="1"/>
      <c r="K2032" s="1"/>
      <c r="L2032" s="3899"/>
      <c r="M2032" s="1"/>
      <c r="N2032" s="1"/>
      <c r="O2032" s="1"/>
      <c r="P2032" s="1"/>
      <c r="Q2032" s="1"/>
      <c r="R2032" s="3899"/>
      <c r="T2032" s="1"/>
      <c r="U2032" s="3529"/>
      <c r="V2032" s="3531"/>
      <c r="W2032" s="3899"/>
      <c r="Y2032" s="1"/>
      <c r="Z2032" s="3529"/>
      <c r="AA2032" s="3531"/>
      <c r="AB2032" s="3899"/>
      <c r="AC2032" s="3890"/>
      <c r="AD2032" s="3890"/>
      <c r="AE2032" s="3890"/>
      <c r="AF2032" s="3890"/>
      <c r="AG2032" s="1"/>
      <c r="AH2032" s="1"/>
      <c r="AI2032" s="1"/>
      <c r="AJ2032" s="1"/>
    </row>
    <row r="2033" spans="1:36" s="3" customFormat="1">
      <c r="A2033" s="1"/>
      <c r="B2033" s="1"/>
      <c r="E2033" s="3527"/>
      <c r="F2033" s="1"/>
      <c r="G2033" s="1"/>
      <c r="H2033" s="1"/>
      <c r="I2033" s="1"/>
      <c r="J2033" s="1"/>
      <c r="K2033" s="1"/>
      <c r="L2033" s="3899"/>
      <c r="M2033" s="1"/>
      <c r="N2033" s="1"/>
      <c r="O2033" s="1"/>
      <c r="P2033" s="1"/>
      <c r="Q2033" s="1"/>
      <c r="R2033" s="3899"/>
      <c r="T2033" s="1"/>
      <c r="U2033" s="3529"/>
      <c r="V2033" s="3531"/>
      <c r="W2033" s="3899"/>
      <c r="Y2033" s="1"/>
      <c r="Z2033" s="3529"/>
      <c r="AA2033" s="3531"/>
      <c r="AB2033" s="3899"/>
      <c r="AC2033" s="3890"/>
      <c r="AD2033" s="3890"/>
      <c r="AE2033" s="3890"/>
      <c r="AF2033" s="3890"/>
      <c r="AG2033" s="1"/>
      <c r="AH2033" s="1"/>
      <c r="AI2033" s="1"/>
      <c r="AJ2033" s="1"/>
    </row>
    <row r="2034" spans="1:36" s="3" customFormat="1">
      <c r="A2034" s="1"/>
      <c r="B2034" s="1"/>
      <c r="E2034" s="3527"/>
      <c r="F2034" s="1"/>
      <c r="G2034" s="1"/>
      <c r="H2034" s="1"/>
      <c r="I2034" s="1"/>
      <c r="J2034" s="1"/>
      <c r="K2034" s="1"/>
      <c r="L2034" s="3899"/>
      <c r="M2034" s="1"/>
      <c r="N2034" s="1"/>
      <c r="O2034" s="1"/>
      <c r="P2034" s="1"/>
      <c r="Q2034" s="1"/>
      <c r="R2034" s="3899"/>
      <c r="T2034" s="1"/>
      <c r="U2034" s="3529"/>
      <c r="V2034" s="3531"/>
      <c r="W2034" s="3899"/>
      <c r="Y2034" s="1"/>
      <c r="Z2034" s="3529"/>
      <c r="AA2034" s="3531"/>
      <c r="AB2034" s="3899"/>
      <c r="AC2034" s="3890"/>
      <c r="AD2034" s="3890"/>
      <c r="AE2034" s="3890"/>
      <c r="AF2034" s="3890"/>
      <c r="AG2034" s="1"/>
      <c r="AH2034" s="1"/>
      <c r="AI2034" s="1"/>
      <c r="AJ2034" s="1"/>
    </row>
    <row r="2035" spans="1:36" s="3" customFormat="1">
      <c r="A2035" s="1"/>
      <c r="B2035" s="1"/>
      <c r="E2035" s="3527"/>
      <c r="F2035" s="1"/>
      <c r="G2035" s="1"/>
      <c r="H2035" s="1"/>
      <c r="I2035" s="1"/>
      <c r="J2035" s="1"/>
      <c r="K2035" s="1"/>
      <c r="L2035" s="3899"/>
      <c r="M2035" s="1"/>
      <c r="N2035" s="1"/>
      <c r="O2035" s="1"/>
      <c r="P2035" s="1"/>
      <c r="Q2035" s="1"/>
      <c r="R2035" s="3899"/>
      <c r="T2035" s="1"/>
      <c r="U2035" s="3529"/>
      <c r="V2035" s="3531"/>
      <c r="W2035" s="3899"/>
      <c r="Y2035" s="1"/>
      <c r="Z2035" s="3529"/>
      <c r="AA2035" s="3531"/>
      <c r="AB2035" s="3899"/>
      <c r="AC2035" s="3890"/>
      <c r="AD2035" s="3890"/>
      <c r="AE2035" s="3890"/>
      <c r="AF2035" s="3890"/>
      <c r="AG2035" s="1"/>
      <c r="AH2035" s="1"/>
      <c r="AI2035" s="1"/>
      <c r="AJ2035" s="1"/>
    </row>
    <row r="2036" spans="1:36" s="3" customFormat="1">
      <c r="A2036" s="1"/>
      <c r="B2036" s="1"/>
      <c r="E2036" s="3527"/>
      <c r="F2036" s="1"/>
      <c r="G2036" s="1"/>
      <c r="H2036" s="1"/>
      <c r="I2036" s="1"/>
      <c r="J2036" s="1"/>
      <c r="K2036" s="1"/>
      <c r="L2036" s="3899"/>
      <c r="M2036" s="1"/>
      <c r="N2036" s="1"/>
      <c r="O2036" s="1"/>
      <c r="P2036" s="1"/>
      <c r="Q2036" s="1"/>
      <c r="R2036" s="3899"/>
      <c r="T2036" s="1"/>
      <c r="U2036" s="3529"/>
      <c r="V2036" s="3531"/>
      <c r="W2036" s="3899"/>
      <c r="Y2036" s="1"/>
      <c r="Z2036" s="3529"/>
      <c r="AA2036" s="3531"/>
      <c r="AB2036" s="3899"/>
      <c r="AC2036" s="3890"/>
      <c r="AD2036" s="3890"/>
      <c r="AE2036" s="3890"/>
      <c r="AF2036" s="3890"/>
      <c r="AG2036" s="1"/>
      <c r="AH2036" s="1"/>
      <c r="AI2036" s="1"/>
      <c r="AJ2036" s="1"/>
    </row>
    <row r="2037" spans="1:36" s="3" customFormat="1">
      <c r="A2037" s="1"/>
      <c r="B2037" s="1"/>
      <c r="E2037" s="3527"/>
      <c r="F2037" s="1"/>
      <c r="G2037" s="1"/>
      <c r="H2037" s="1"/>
      <c r="I2037" s="1"/>
      <c r="J2037" s="1"/>
      <c r="K2037" s="1"/>
      <c r="L2037" s="3899"/>
      <c r="M2037" s="1"/>
      <c r="N2037" s="1"/>
      <c r="O2037" s="1"/>
      <c r="P2037" s="1"/>
      <c r="Q2037" s="1"/>
      <c r="R2037" s="3899"/>
      <c r="T2037" s="1"/>
      <c r="U2037" s="3529"/>
      <c r="V2037" s="3531"/>
      <c r="W2037" s="3899"/>
      <c r="Y2037" s="1"/>
      <c r="Z2037" s="3529"/>
      <c r="AA2037" s="3531"/>
      <c r="AB2037" s="3899"/>
      <c r="AC2037" s="3890"/>
      <c r="AD2037" s="3890"/>
      <c r="AE2037" s="3890"/>
      <c r="AF2037" s="3890"/>
      <c r="AG2037" s="1"/>
      <c r="AH2037" s="1"/>
      <c r="AI2037" s="1"/>
      <c r="AJ2037" s="1"/>
    </row>
    <row r="2038" spans="1:36" s="3" customFormat="1">
      <c r="A2038" s="1"/>
      <c r="B2038" s="1"/>
      <c r="E2038" s="3527"/>
      <c r="F2038" s="1"/>
      <c r="G2038" s="1"/>
      <c r="H2038" s="1"/>
      <c r="I2038" s="1"/>
      <c r="J2038" s="1"/>
      <c r="K2038" s="1"/>
      <c r="L2038" s="3899"/>
      <c r="M2038" s="1"/>
      <c r="N2038" s="1"/>
      <c r="O2038" s="1"/>
      <c r="P2038" s="1"/>
      <c r="Q2038" s="1"/>
      <c r="R2038" s="3899"/>
      <c r="T2038" s="1"/>
      <c r="U2038" s="3529"/>
      <c r="V2038" s="3531"/>
      <c r="W2038" s="3899"/>
      <c r="Y2038" s="1"/>
      <c r="Z2038" s="3529"/>
      <c r="AA2038" s="3531"/>
      <c r="AB2038" s="3899"/>
      <c r="AC2038" s="3890"/>
      <c r="AD2038" s="3890"/>
      <c r="AE2038" s="3890"/>
      <c r="AF2038" s="3890"/>
      <c r="AG2038" s="1"/>
      <c r="AH2038" s="1"/>
      <c r="AI2038" s="1"/>
      <c r="AJ2038" s="1"/>
    </row>
    <row r="2039" spans="1:36" s="3" customFormat="1">
      <c r="A2039" s="1"/>
      <c r="B2039" s="1"/>
      <c r="E2039" s="3527"/>
      <c r="F2039" s="1"/>
      <c r="G2039" s="1"/>
      <c r="H2039" s="1"/>
      <c r="I2039" s="1"/>
      <c r="J2039" s="1"/>
      <c r="K2039" s="1"/>
      <c r="L2039" s="3899"/>
      <c r="M2039" s="1"/>
      <c r="N2039" s="1"/>
      <c r="O2039" s="1"/>
      <c r="P2039" s="1"/>
      <c r="Q2039" s="1"/>
      <c r="R2039" s="3899"/>
      <c r="T2039" s="1"/>
      <c r="U2039" s="3529"/>
      <c r="V2039" s="3531"/>
      <c r="W2039" s="3899"/>
      <c r="Y2039" s="1"/>
      <c r="Z2039" s="3529"/>
      <c r="AA2039" s="3531"/>
      <c r="AB2039" s="3899"/>
      <c r="AC2039" s="3890"/>
      <c r="AD2039" s="3890"/>
      <c r="AE2039" s="3890"/>
      <c r="AF2039" s="3890"/>
      <c r="AG2039" s="1"/>
      <c r="AH2039" s="1"/>
      <c r="AI2039" s="1"/>
      <c r="AJ2039" s="1"/>
    </row>
    <row r="2040" spans="1:36" s="3" customFormat="1">
      <c r="A2040" s="1"/>
      <c r="B2040" s="1"/>
      <c r="E2040" s="3527"/>
      <c r="F2040" s="1"/>
      <c r="G2040" s="1"/>
      <c r="H2040" s="1"/>
      <c r="I2040" s="1"/>
      <c r="J2040" s="1"/>
      <c r="K2040" s="1"/>
      <c r="L2040" s="3899"/>
      <c r="M2040" s="1"/>
      <c r="N2040" s="1"/>
      <c r="O2040" s="1"/>
      <c r="P2040" s="1"/>
      <c r="Q2040" s="1"/>
      <c r="R2040" s="3899"/>
      <c r="T2040" s="1"/>
      <c r="U2040" s="3529"/>
      <c r="V2040" s="3531"/>
      <c r="W2040" s="3899"/>
      <c r="Y2040" s="1"/>
      <c r="Z2040" s="3529"/>
      <c r="AA2040" s="3531"/>
      <c r="AB2040" s="3899"/>
      <c r="AC2040" s="3890"/>
      <c r="AD2040" s="3890"/>
      <c r="AE2040" s="3890"/>
      <c r="AF2040" s="3890"/>
      <c r="AG2040" s="1"/>
      <c r="AH2040" s="1"/>
      <c r="AI2040" s="1"/>
      <c r="AJ2040" s="1"/>
    </row>
    <row r="2041" spans="1:36" s="3" customFormat="1">
      <c r="A2041" s="1"/>
      <c r="B2041" s="1"/>
      <c r="E2041" s="3527"/>
      <c r="F2041" s="1"/>
      <c r="G2041" s="1"/>
      <c r="H2041" s="1"/>
      <c r="I2041" s="1"/>
      <c r="J2041" s="1"/>
      <c r="K2041" s="1"/>
      <c r="L2041" s="3899"/>
      <c r="M2041" s="1"/>
      <c r="N2041" s="1"/>
      <c r="O2041" s="1"/>
      <c r="P2041" s="1"/>
      <c r="Q2041" s="1"/>
      <c r="R2041" s="3899"/>
      <c r="T2041" s="1"/>
      <c r="U2041" s="3529"/>
      <c r="V2041" s="3531"/>
      <c r="W2041" s="3899"/>
      <c r="Y2041" s="1"/>
      <c r="Z2041" s="3529"/>
      <c r="AA2041" s="3531"/>
      <c r="AB2041" s="3899"/>
      <c r="AC2041" s="3890"/>
      <c r="AD2041" s="3890"/>
      <c r="AE2041" s="3890"/>
      <c r="AF2041" s="3890"/>
      <c r="AG2041" s="1"/>
      <c r="AH2041" s="1"/>
      <c r="AI2041" s="1"/>
      <c r="AJ2041" s="1"/>
    </row>
    <row r="2042" spans="1:36" s="3" customFormat="1">
      <c r="A2042" s="1"/>
      <c r="B2042" s="1"/>
      <c r="E2042" s="3527"/>
      <c r="F2042" s="1"/>
      <c r="G2042" s="1"/>
      <c r="H2042" s="1"/>
      <c r="I2042" s="1"/>
      <c r="J2042" s="1"/>
      <c r="K2042" s="1"/>
      <c r="L2042" s="3899"/>
      <c r="M2042" s="1"/>
      <c r="N2042" s="1"/>
      <c r="O2042" s="1"/>
      <c r="P2042" s="1"/>
      <c r="Q2042" s="1"/>
      <c r="R2042" s="3899"/>
      <c r="T2042" s="1"/>
      <c r="U2042" s="3529"/>
      <c r="V2042" s="3531"/>
      <c r="W2042" s="3899"/>
      <c r="Y2042" s="1"/>
      <c r="Z2042" s="3529"/>
      <c r="AA2042" s="3531"/>
      <c r="AB2042" s="3899"/>
      <c r="AC2042" s="3890"/>
      <c r="AD2042" s="3890"/>
      <c r="AE2042" s="3890"/>
      <c r="AF2042" s="3890"/>
      <c r="AG2042" s="1"/>
      <c r="AH2042" s="1"/>
      <c r="AI2042" s="1"/>
      <c r="AJ2042" s="1"/>
    </row>
    <row r="2043" spans="1:36" s="3" customFormat="1">
      <c r="A2043" s="1"/>
      <c r="B2043" s="1"/>
      <c r="E2043" s="3527"/>
      <c r="F2043" s="1"/>
      <c r="G2043" s="1"/>
      <c r="H2043" s="1"/>
      <c r="I2043" s="1"/>
      <c r="J2043" s="1"/>
      <c r="K2043" s="1"/>
      <c r="L2043" s="3899"/>
      <c r="M2043" s="1"/>
      <c r="N2043" s="1"/>
      <c r="O2043" s="1"/>
      <c r="P2043" s="1"/>
      <c r="Q2043" s="1"/>
      <c r="R2043" s="3899"/>
      <c r="T2043" s="1"/>
      <c r="U2043" s="3529"/>
      <c r="V2043" s="3531"/>
      <c r="W2043" s="3899"/>
      <c r="Y2043" s="1"/>
      <c r="Z2043" s="3529"/>
      <c r="AA2043" s="3531"/>
      <c r="AB2043" s="3899"/>
      <c r="AC2043" s="3890"/>
      <c r="AD2043" s="3890"/>
      <c r="AE2043" s="3890"/>
      <c r="AF2043" s="3890"/>
      <c r="AG2043" s="1"/>
      <c r="AH2043" s="1"/>
      <c r="AI2043" s="1"/>
      <c r="AJ2043" s="1"/>
    </row>
    <row r="2044" spans="1:36" s="3" customFormat="1">
      <c r="A2044" s="1"/>
      <c r="B2044" s="1"/>
      <c r="E2044" s="3527"/>
      <c r="F2044" s="1"/>
      <c r="G2044" s="1"/>
      <c r="H2044" s="1"/>
      <c r="I2044" s="1"/>
      <c r="J2044" s="1"/>
      <c r="K2044" s="1"/>
      <c r="L2044" s="3899"/>
      <c r="M2044" s="1"/>
      <c r="N2044" s="1"/>
      <c r="O2044" s="1"/>
      <c r="P2044" s="1"/>
      <c r="Q2044" s="1"/>
      <c r="R2044" s="3899"/>
      <c r="T2044" s="1"/>
      <c r="U2044" s="3529"/>
      <c r="V2044" s="3531"/>
      <c r="W2044" s="3899"/>
      <c r="Y2044" s="1"/>
      <c r="Z2044" s="3529"/>
      <c r="AA2044" s="3531"/>
      <c r="AB2044" s="3899"/>
      <c r="AC2044" s="3890"/>
      <c r="AD2044" s="3890"/>
      <c r="AE2044" s="3890"/>
      <c r="AF2044" s="3890"/>
      <c r="AG2044" s="1"/>
      <c r="AH2044" s="1"/>
      <c r="AI2044" s="1"/>
      <c r="AJ2044" s="1"/>
    </row>
    <row r="2045" spans="1:36" s="3" customFormat="1">
      <c r="A2045" s="1"/>
      <c r="B2045" s="1"/>
      <c r="E2045" s="3527"/>
      <c r="F2045" s="1"/>
      <c r="G2045" s="1"/>
      <c r="H2045" s="1"/>
      <c r="I2045" s="1"/>
      <c r="J2045" s="1"/>
      <c r="K2045" s="1"/>
      <c r="L2045" s="3899"/>
      <c r="M2045" s="1"/>
      <c r="N2045" s="1"/>
      <c r="O2045" s="1"/>
      <c r="P2045" s="1"/>
      <c r="Q2045" s="1"/>
      <c r="R2045" s="3899"/>
      <c r="T2045" s="1"/>
      <c r="U2045" s="3529"/>
      <c r="V2045" s="3531"/>
      <c r="W2045" s="3899"/>
      <c r="Y2045" s="1"/>
      <c r="Z2045" s="3529"/>
      <c r="AA2045" s="3531"/>
      <c r="AB2045" s="3899"/>
      <c r="AC2045" s="3890"/>
      <c r="AD2045" s="3890"/>
      <c r="AE2045" s="3890"/>
      <c r="AF2045" s="3890"/>
      <c r="AG2045" s="1"/>
      <c r="AH2045" s="1"/>
      <c r="AI2045" s="1"/>
      <c r="AJ2045" s="1"/>
    </row>
    <row r="2046" spans="1:36" s="3" customFormat="1">
      <c r="A2046" s="1"/>
      <c r="B2046" s="1"/>
      <c r="E2046" s="3527"/>
      <c r="F2046" s="1"/>
      <c r="G2046" s="1"/>
      <c r="H2046" s="1"/>
      <c r="I2046" s="1"/>
      <c r="J2046" s="1"/>
      <c r="K2046" s="1"/>
      <c r="L2046" s="3899"/>
      <c r="M2046" s="1"/>
      <c r="N2046" s="1"/>
      <c r="O2046" s="1"/>
      <c r="P2046" s="1"/>
      <c r="Q2046" s="1"/>
      <c r="R2046" s="3899"/>
      <c r="T2046" s="1"/>
      <c r="U2046" s="3529"/>
      <c r="V2046" s="3531"/>
      <c r="W2046" s="3899"/>
      <c r="Y2046" s="1"/>
      <c r="Z2046" s="3529"/>
      <c r="AA2046" s="3531"/>
      <c r="AB2046" s="3899"/>
      <c r="AC2046" s="3890"/>
      <c r="AD2046" s="3890"/>
      <c r="AE2046" s="3890"/>
      <c r="AF2046" s="3890"/>
      <c r="AG2046" s="1"/>
      <c r="AH2046" s="1"/>
      <c r="AI2046" s="1"/>
      <c r="AJ2046" s="1"/>
    </row>
    <row r="2047" spans="1:36" s="3" customFormat="1">
      <c r="A2047" s="1"/>
      <c r="B2047" s="1"/>
      <c r="E2047" s="3527"/>
      <c r="F2047" s="1"/>
      <c r="G2047" s="1"/>
      <c r="H2047" s="1"/>
      <c r="I2047" s="1"/>
      <c r="J2047" s="1"/>
      <c r="K2047" s="1"/>
      <c r="L2047" s="3899"/>
      <c r="M2047" s="1"/>
      <c r="N2047" s="1"/>
      <c r="O2047" s="1"/>
      <c r="P2047" s="1"/>
      <c r="Q2047" s="1"/>
      <c r="R2047" s="3899"/>
      <c r="T2047" s="1"/>
      <c r="U2047" s="3529"/>
      <c r="V2047" s="3531"/>
      <c r="W2047" s="3899"/>
      <c r="Y2047" s="1"/>
      <c r="Z2047" s="3529"/>
      <c r="AA2047" s="3531"/>
      <c r="AB2047" s="3899"/>
      <c r="AC2047" s="3890"/>
      <c r="AD2047" s="3890"/>
      <c r="AE2047" s="3890"/>
      <c r="AF2047" s="3890"/>
      <c r="AG2047" s="1"/>
      <c r="AH2047" s="1"/>
      <c r="AI2047" s="1"/>
      <c r="AJ2047" s="1"/>
    </row>
    <row r="2048" spans="1:36" s="3" customFormat="1">
      <c r="A2048" s="1"/>
      <c r="B2048" s="1"/>
      <c r="E2048" s="3527"/>
      <c r="F2048" s="1"/>
      <c r="G2048" s="1"/>
      <c r="H2048" s="1"/>
      <c r="I2048" s="1"/>
      <c r="J2048" s="1"/>
      <c r="K2048" s="1"/>
      <c r="L2048" s="3899"/>
      <c r="M2048" s="1"/>
      <c r="N2048" s="1"/>
      <c r="O2048" s="1"/>
      <c r="P2048" s="1"/>
      <c r="Q2048" s="1"/>
      <c r="R2048" s="3899"/>
      <c r="T2048" s="1"/>
      <c r="U2048" s="3529"/>
      <c r="V2048" s="3531"/>
      <c r="W2048" s="3899"/>
      <c r="Y2048" s="1"/>
      <c r="Z2048" s="3529"/>
      <c r="AA2048" s="3531"/>
      <c r="AB2048" s="3899"/>
      <c r="AC2048" s="3890"/>
      <c r="AD2048" s="3890"/>
      <c r="AE2048" s="3890"/>
      <c r="AF2048" s="3890"/>
      <c r="AG2048" s="1"/>
      <c r="AH2048" s="1"/>
      <c r="AI2048" s="1"/>
      <c r="AJ2048" s="1"/>
    </row>
    <row r="2049" spans="1:36" s="3" customFormat="1">
      <c r="A2049" s="1"/>
      <c r="B2049" s="1"/>
      <c r="E2049" s="3527"/>
      <c r="F2049" s="1"/>
      <c r="G2049" s="1"/>
      <c r="H2049" s="1"/>
      <c r="I2049" s="1"/>
      <c r="J2049" s="1"/>
      <c r="K2049" s="1"/>
      <c r="L2049" s="3899"/>
      <c r="M2049" s="1"/>
      <c r="N2049" s="1"/>
      <c r="O2049" s="1"/>
      <c r="P2049" s="1"/>
      <c r="Q2049" s="1"/>
      <c r="R2049" s="3899"/>
      <c r="T2049" s="1"/>
      <c r="U2049" s="3529"/>
      <c r="V2049" s="3531"/>
      <c r="W2049" s="3899"/>
      <c r="Y2049" s="1"/>
      <c r="Z2049" s="3529"/>
      <c r="AA2049" s="3531"/>
      <c r="AB2049" s="3899"/>
      <c r="AC2049" s="3890"/>
      <c r="AD2049" s="3890"/>
      <c r="AE2049" s="3890"/>
      <c r="AF2049" s="3890"/>
      <c r="AG2049" s="1"/>
      <c r="AH2049" s="1"/>
      <c r="AI2049" s="1"/>
      <c r="AJ2049" s="1"/>
    </row>
    <row r="2050" spans="1:36" s="3" customFormat="1">
      <c r="A2050" s="1"/>
      <c r="B2050" s="1"/>
      <c r="E2050" s="3527"/>
      <c r="F2050" s="1"/>
      <c r="G2050" s="1"/>
      <c r="H2050" s="1"/>
      <c r="I2050" s="1"/>
      <c r="J2050" s="1"/>
      <c r="K2050" s="1"/>
      <c r="L2050" s="3899"/>
      <c r="M2050" s="1"/>
      <c r="N2050" s="1"/>
      <c r="O2050" s="1"/>
      <c r="P2050" s="1"/>
      <c r="Q2050" s="1"/>
      <c r="R2050" s="3899"/>
      <c r="T2050" s="1"/>
      <c r="U2050" s="3529"/>
      <c r="V2050" s="3531"/>
      <c r="W2050" s="3899"/>
      <c r="Y2050" s="1"/>
      <c r="Z2050" s="3529"/>
      <c r="AA2050" s="3531"/>
      <c r="AB2050" s="3899"/>
      <c r="AC2050" s="3890"/>
      <c r="AD2050" s="3890"/>
      <c r="AE2050" s="3890"/>
      <c r="AF2050" s="3890"/>
      <c r="AG2050" s="1"/>
      <c r="AH2050" s="1"/>
      <c r="AI2050" s="1"/>
      <c r="AJ2050" s="1"/>
    </row>
    <row r="2051" spans="1:36" s="3" customFormat="1">
      <c r="A2051" s="1"/>
      <c r="B2051" s="1"/>
      <c r="E2051" s="3527"/>
      <c r="F2051" s="1"/>
      <c r="G2051" s="1"/>
      <c r="H2051" s="1"/>
      <c r="I2051" s="1"/>
      <c r="J2051" s="1"/>
      <c r="K2051" s="1"/>
      <c r="L2051" s="3899"/>
      <c r="M2051" s="1"/>
      <c r="N2051" s="1"/>
      <c r="O2051" s="1"/>
      <c r="P2051" s="1"/>
      <c r="Q2051" s="1"/>
      <c r="R2051" s="3899"/>
      <c r="T2051" s="1"/>
      <c r="U2051" s="3529"/>
      <c r="V2051" s="3531"/>
      <c r="W2051" s="3899"/>
      <c r="Y2051" s="1"/>
      <c r="Z2051" s="3529"/>
      <c r="AA2051" s="3531"/>
      <c r="AB2051" s="3899"/>
      <c r="AC2051" s="3890"/>
      <c r="AD2051" s="3890"/>
      <c r="AE2051" s="3890"/>
      <c r="AF2051" s="3890"/>
      <c r="AG2051" s="1"/>
      <c r="AH2051" s="1"/>
      <c r="AI2051" s="1"/>
      <c r="AJ2051" s="1"/>
    </row>
    <row r="2052" spans="1:36" s="3" customFormat="1">
      <c r="A2052" s="1"/>
      <c r="B2052" s="1"/>
      <c r="E2052" s="3527"/>
      <c r="F2052" s="1"/>
      <c r="G2052" s="1"/>
      <c r="H2052" s="1"/>
      <c r="I2052" s="1"/>
      <c r="J2052" s="1"/>
      <c r="K2052" s="1"/>
      <c r="L2052" s="3899"/>
      <c r="M2052" s="1"/>
      <c r="N2052" s="1"/>
      <c r="O2052" s="1"/>
      <c r="P2052" s="1"/>
      <c r="Q2052" s="1"/>
      <c r="R2052" s="3899"/>
      <c r="T2052" s="1"/>
      <c r="U2052" s="3529"/>
      <c r="V2052" s="3531"/>
      <c r="W2052" s="3899"/>
      <c r="Y2052" s="1"/>
      <c r="Z2052" s="3529"/>
      <c r="AA2052" s="3531"/>
      <c r="AB2052" s="3899"/>
      <c r="AC2052" s="3890"/>
      <c r="AD2052" s="3890"/>
      <c r="AE2052" s="3890"/>
      <c r="AF2052" s="3890"/>
      <c r="AG2052" s="1"/>
      <c r="AH2052" s="1"/>
      <c r="AI2052" s="1"/>
      <c r="AJ2052" s="1"/>
    </row>
    <row r="2053" spans="1:36" s="3" customFormat="1">
      <c r="A2053" s="1"/>
      <c r="B2053" s="1"/>
      <c r="E2053" s="3527"/>
      <c r="F2053" s="1"/>
      <c r="G2053" s="1"/>
      <c r="H2053" s="1"/>
      <c r="I2053" s="1"/>
      <c r="J2053" s="1"/>
      <c r="K2053" s="1"/>
      <c r="L2053" s="3899"/>
      <c r="M2053" s="1"/>
      <c r="N2053" s="1"/>
      <c r="O2053" s="1"/>
      <c r="P2053" s="1"/>
      <c r="Q2053" s="1"/>
      <c r="R2053" s="3899"/>
      <c r="T2053" s="1"/>
      <c r="U2053" s="3529"/>
      <c r="V2053" s="3531"/>
      <c r="W2053" s="3899"/>
      <c r="Y2053" s="1"/>
      <c r="Z2053" s="3529"/>
      <c r="AA2053" s="3531"/>
      <c r="AB2053" s="3899"/>
      <c r="AC2053" s="3890"/>
      <c r="AD2053" s="3890"/>
      <c r="AE2053" s="3890"/>
      <c r="AF2053" s="3890"/>
      <c r="AG2053" s="1"/>
      <c r="AH2053" s="1"/>
      <c r="AI2053" s="1"/>
      <c r="AJ2053" s="1"/>
    </row>
    <row r="2054" spans="1:36" s="3" customFormat="1">
      <c r="A2054" s="1"/>
      <c r="B2054" s="1"/>
      <c r="E2054" s="3527"/>
      <c r="F2054" s="1"/>
      <c r="G2054" s="1"/>
      <c r="H2054" s="1"/>
      <c r="I2054" s="1"/>
      <c r="J2054" s="1"/>
      <c r="K2054" s="1"/>
      <c r="L2054" s="3899"/>
      <c r="M2054" s="1"/>
      <c r="N2054" s="1"/>
      <c r="O2054" s="1"/>
      <c r="P2054" s="1"/>
      <c r="Q2054" s="1"/>
      <c r="R2054" s="3899"/>
      <c r="T2054" s="1"/>
      <c r="U2054" s="3529"/>
      <c r="V2054" s="3531"/>
      <c r="W2054" s="3899"/>
      <c r="Y2054" s="1"/>
      <c r="Z2054" s="3529"/>
      <c r="AA2054" s="3531"/>
      <c r="AB2054" s="3899"/>
      <c r="AC2054" s="3890"/>
      <c r="AD2054" s="3890"/>
      <c r="AE2054" s="3890"/>
      <c r="AF2054" s="3890"/>
      <c r="AG2054" s="1"/>
      <c r="AH2054" s="1"/>
      <c r="AI2054" s="1"/>
      <c r="AJ2054" s="1"/>
    </row>
    <row r="2055" spans="1:36" s="3" customFormat="1">
      <c r="A2055" s="1"/>
      <c r="B2055" s="1"/>
      <c r="E2055" s="3527"/>
      <c r="F2055" s="1"/>
      <c r="G2055" s="1"/>
      <c r="H2055" s="1"/>
      <c r="I2055" s="1"/>
      <c r="J2055" s="1"/>
      <c r="K2055" s="1"/>
      <c r="L2055" s="3899"/>
      <c r="M2055" s="1"/>
      <c r="N2055" s="1"/>
      <c r="O2055" s="1"/>
      <c r="P2055" s="1"/>
      <c r="Q2055" s="1"/>
      <c r="R2055" s="3899"/>
      <c r="T2055" s="1"/>
      <c r="U2055" s="3529"/>
      <c r="V2055" s="3531"/>
      <c r="W2055" s="3899"/>
      <c r="Y2055" s="1"/>
      <c r="Z2055" s="3529"/>
      <c r="AA2055" s="3531"/>
      <c r="AB2055" s="3899"/>
      <c r="AC2055" s="3890"/>
      <c r="AD2055" s="3890"/>
      <c r="AE2055" s="3890"/>
      <c r="AF2055" s="3890"/>
      <c r="AG2055" s="1"/>
      <c r="AH2055" s="1"/>
      <c r="AI2055" s="1"/>
      <c r="AJ2055" s="1"/>
    </row>
    <row r="2056" spans="1:36" s="3" customFormat="1">
      <c r="A2056" s="1"/>
      <c r="B2056" s="1"/>
      <c r="E2056" s="3527"/>
      <c r="F2056" s="1"/>
      <c r="G2056" s="1"/>
      <c r="H2056" s="1"/>
      <c r="I2056" s="1"/>
      <c r="J2056" s="1"/>
      <c r="K2056" s="1"/>
      <c r="L2056" s="3899"/>
      <c r="M2056" s="1"/>
      <c r="N2056" s="1"/>
      <c r="O2056" s="1"/>
      <c r="P2056" s="1"/>
      <c r="Q2056" s="1"/>
      <c r="R2056" s="3899"/>
      <c r="T2056" s="1"/>
      <c r="U2056" s="3529"/>
      <c r="V2056" s="3531"/>
      <c r="W2056" s="3899"/>
      <c r="Y2056" s="1"/>
      <c r="Z2056" s="3529"/>
      <c r="AA2056" s="3531"/>
      <c r="AB2056" s="3899"/>
      <c r="AC2056" s="3890"/>
      <c r="AD2056" s="3890"/>
      <c r="AE2056" s="3890"/>
      <c r="AF2056" s="3890"/>
      <c r="AG2056" s="1"/>
      <c r="AH2056" s="1"/>
      <c r="AI2056" s="1"/>
      <c r="AJ2056" s="1"/>
    </row>
    <row r="2057" spans="1:36" s="3" customFormat="1">
      <c r="A2057" s="1"/>
      <c r="B2057" s="1"/>
      <c r="E2057" s="3527"/>
      <c r="F2057" s="1"/>
      <c r="G2057" s="1"/>
      <c r="H2057" s="1"/>
      <c r="I2057" s="1"/>
      <c r="J2057" s="1"/>
      <c r="K2057" s="1"/>
      <c r="L2057" s="3899"/>
      <c r="M2057" s="1"/>
      <c r="N2057" s="1"/>
      <c r="O2057" s="1"/>
      <c r="P2057" s="1"/>
      <c r="Q2057" s="1"/>
      <c r="R2057" s="3899"/>
      <c r="T2057" s="1"/>
      <c r="U2057" s="3529"/>
      <c r="V2057" s="3531"/>
      <c r="W2057" s="3899"/>
      <c r="Y2057" s="1"/>
      <c r="Z2057" s="3529"/>
      <c r="AA2057" s="3531"/>
      <c r="AB2057" s="3899"/>
      <c r="AC2057" s="3890"/>
      <c r="AD2057" s="3890"/>
      <c r="AE2057" s="3890"/>
      <c r="AF2057" s="3890"/>
      <c r="AG2057" s="1"/>
      <c r="AH2057" s="1"/>
      <c r="AI2057" s="1"/>
      <c r="AJ2057" s="1"/>
    </row>
    <row r="2058" spans="1:36" s="3" customFormat="1">
      <c r="A2058" s="1"/>
      <c r="B2058" s="1"/>
      <c r="E2058" s="3527"/>
      <c r="F2058" s="1"/>
      <c r="G2058" s="1"/>
      <c r="H2058" s="1"/>
      <c r="I2058" s="1"/>
      <c r="J2058" s="1"/>
      <c r="K2058" s="1"/>
      <c r="L2058" s="3899"/>
      <c r="M2058" s="1"/>
      <c r="N2058" s="1"/>
      <c r="O2058" s="1"/>
      <c r="P2058" s="1"/>
      <c r="Q2058" s="1"/>
      <c r="R2058" s="3899"/>
      <c r="T2058" s="1"/>
      <c r="U2058" s="3529"/>
      <c r="V2058" s="3531"/>
      <c r="W2058" s="3899"/>
      <c r="Y2058" s="1"/>
      <c r="Z2058" s="3529"/>
      <c r="AA2058" s="3531"/>
      <c r="AB2058" s="3899"/>
      <c r="AC2058" s="3890"/>
      <c r="AD2058" s="3890"/>
      <c r="AE2058" s="3890"/>
      <c r="AF2058" s="3890"/>
      <c r="AG2058" s="1"/>
      <c r="AH2058" s="1"/>
      <c r="AI2058" s="1"/>
      <c r="AJ2058" s="1"/>
    </row>
    <row r="2059" spans="1:36" s="3" customFormat="1">
      <c r="A2059" s="1"/>
      <c r="B2059" s="1"/>
      <c r="E2059" s="3527"/>
      <c r="F2059" s="1"/>
      <c r="G2059" s="1"/>
      <c r="H2059" s="1"/>
      <c r="I2059" s="1"/>
      <c r="J2059" s="1"/>
      <c r="K2059" s="1"/>
      <c r="L2059" s="3899"/>
      <c r="M2059" s="1"/>
      <c r="N2059" s="1"/>
      <c r="O2059" s="1"/>
      <c r="P2059" s="1"/>
      <c r="Q2059" s="1"/>
      <c r="R2059" s="3899"/>
      <c r="T2059" s="1"/>
      <c r="U2059" s="3529"/>
      <c r="V2059" s="3531"/>
      <c r="W2059" s="3899"/>
      <c r="Y2059" s="1"/>
      <c r="Z2059" s="3529"/>
      <c r="AA2059" s="3531"/>
      <c r="AB2059" s="3899"/>
      <c r="AC2059" s="3890"/>
      <c r="AD2059" s="3890"/>
      <c r="AE2059" s="3890"/>
      <c r="AF2059" s="3890"/>
      <c r="AG2059" s="1"/>
      <c r="AH2059" s="1"/>
      <c r="AI2059" s="1"/>
      <c r="AJ2059" s="1"/>
    </row>
    <row r="2060" spans="1:36" s="3" customFormat="1">
      <c r="A2060" s="1"/>
      <c r="B2060" s="1"/>
      <c r="E2060" s="3527"/>
      <c r="F2060" s="1"/>
      <c r="G2060" s="1"/>
      <c r="H2060" s="1"/>
      <c r="I2060" s="1"/>
      <c r="J2060" s="1"/>
      <c r="K2060" s="1"/>
      <c r="L2060" s="3899"/>
      <c r="M2060" s="1"/>
      <c r="N2060" s="1"/>
      <c r="O2060" s="1"/>
      <c r="P2060" s="1"/>
      <c r="Q2060" s="1"/>
      <c r="R2060" s="3899"/>
      <c r="T2060" s="1"/>
      <c r="U2060" s="3529"/>
      <c r="V2060" s="3531"/>
      <c r="W2060" s="3899"/>
      <c r="Y2060" s="1"/>
      <c r="Z2060" s="3529"/>
      <c r="AA2060" s="3531"/>
      <c r="AB2060" s="3899"/>
      <c r="AC2060" s="3890"/>
      <c r="AD2060" s="3890"/>
      <c r="AE2060" s="3890"/>
      <c r="AF2060" s="3890"/>
      <c r="AG2060" s="1"/>
      <c r="AH2060" s="1"/>
      <c r="AI2060" s="1"/>
      <c r="AJ2060" s="1"/>
    </row>
    <row r="2061" spans="1:36" s="3" customFormat="1">
      <c r="A2061" s="1"/>
      <c r="B2061" s="1"/>
      <c r="E2061" s="3527"/>
      <c r="F2061" s="1"/>
      <c r="G2061" s="1"/>
      <c r="H2061" s="1"/>
      <c r="I2061" s="1"/>
      <c r="J2061" s="1"/>
      <c r="K2061" s="1"/>
      <c r="L2061" s="3899"/>
      <c r="M2061" s="1"/>
      <c r="N2061" s="1"/>
      <c r="O2061" s="1"/>
      <c r="P2061" s="1"/>
      <c r="Q2061" s="1"/>
      <c r="R2061" s="3899"/>
      <c r="T2061" s="1"/>
      <c r="U2061" s="3529"/>
      <c r="V2061" s="3531"/>
      <c r="W2061" s="3899"/>
      <c r="Y2061" s="1"/>
      <c r="Z2061" s="3529"/>
      <c r="AA2061" s="3531"/>
      <c r="AB2061" s="3899"/>
      <c r="AC2061" s="3890"/>
      <c r="AD2061" s="3890"/>
      <c r="AE2061" s="3890"/>
      <c r="AF2061" s="3890"/>
      <c r="AG2061" s="1"/>
      <c r="AH2061" s="1"/>
      <c r="AI2061" s="1"/>
      <c r="AJ2061" s="1"/>
    </row>
    <row r="2062" spans="1:36" s="3" customFormat="1">
      <c r="A2062" s="1"/>
      <c r="B2062" s="1"/>
      <c r="E2062" s="3527"/>
      <c r="F2062" s="1"/>
      <c r="G2062" s="1"/>
      <c r="H2062" s="1"/>
      <c r="I2062" s="1"/>
      <c r="J2062" s="1"/>
      <c r="K2062" s="1"/>
      <c r="L2062" s="3899"/>
      <c r="M2062" s="1"/>
      <c r="N2062" s="1"/>
      <c r="O2062" s="1"/>
      <c r="P2062" s="1"/>
      <c r="Q2062" s="1"/>
      <c r="R2062" s="3899"/>
      <c r="T2062" s="1"/>
      <c r="U2062" s="3529"/>
      <c r="V2062" s="3531"/>
      <c r="W2062" s="3899"/>
      <c r="Y2062" s="1"/>
      <c r="Z2062" s="3529"/>
      <c r="AA2062" s="3531"/>
      <c r="AB2062" s="3899"/>
      <c r="AC2062" s="3890"/>
      <c r="AD2062" s="3890"/>
      <c r="AE2062" s="3890"/>
      <c r="AF2062" s="3890"/>
      <c r="AG2062" s="1"/>
      <c r="AH2062" s="1"/>
      <c r="AI2062" s="1"/>
      <c r="AJ2062" s="1"/>
    </row>
    <row r="2063" spans="1:36" s="3" customFormat="1">
      <c r="A2063" s="1"/>
      <c r="B2063" s="1"/>
      <c r="E2063" s="3527"/>
      <c r="F2063" s="1"/>
      <c r="G2063" s="1"/>
      <c r="H2063" s="1"/>
      <c r="I2063" s="1"/>
      <c r="J2063" s="1"/>
      <c r="K2063" s="1"/>
      <c r="L2063" s="3899"/>
      <c r="M2063" s="1"/>
      <c r="N2063" s="1"/>
      <c r="O2063" s="1"/>
      <c r="P2063" s="1"/>
      <c r="Q2063" s="1"/>
      <c r="R2063" s="3899"/>
      <c r="T2063" s="1"/>
      <c r="U2063" s="3529"/>
      <c r="V2063" s="3531"/>
      <c r="W2063" s="3899"/>
      <c r="Y2063" s="1"/>
      <c r="Z2063" s="3529"/>
      <c r="AA2063" s="3531"/>
      <c r="AB2063" s="3899"/>
      <c r="AC2063" s="3890"/>
      <c r="AD2063" s="3890"/>
      <c r="AE2063" s="3890"/>
      <c r="AF2063" s="3890"/>
      <c r="AG2063" s="1"/>
      <c r="AH2063" s="1"/>
      <c r="AI2063" s="1"/>
      <c r="AJ2063" s="1"/>
    </row>
    <row r="2064" spans="1:36" s="3" customFormat="1">
      <c r="A2064" s="1"/>
      <c r="B2064" s="1"/>
      <c r="E2064" s="3527"/>
      <c r="F2064" s="1"/>
      <c r="G2064" s="1"/>
      <c r="H2064" s="1"/>
      <c r="I2064" s="1"/>
      <c r="J2064" s="1"/>
      <c r="K2064" s="1"/>
      <c r="L2064" s="3899"/>
      <c r="M2064" s="1"/>
      <c r="N2064" s="1"/>
      <c r="O2064" s="1"/>
      <c r="P2064" s="1"/>
      <c r="Q2064" s="1"/>
      <c r="R2064" s="3899"/>
      <c r="T2064" s="1"/>
      <c r="U2064" s="3529"/>
      <c r="V2064" s="3531"/>
      <c r="W2064" s="3899"/>
      <c r="Y2064" s="1"/>
      <c r="Z2064" s="3529"/>
      <c r="AA2064" s="3531"/>
      <c r="AB2064" s="3899"/>
      <c r="AC2064" s="3890"/>
      <c r="AD2064" s="3890"/>
      <c r="AE2064" s="3890"/>
      <c r="AF2064" s="3890"/>
      <c r="AG2064" s="1"/>
      <c r="AH2064" s="1"/>
      <c r="AI2064" s="1"/>
      <c r="AJ2064" s="1"/>
    </row>
    <row r="2065" spans="1:36" s="3" customFormat="1">
      <c r="A2065" s="1"/>
      <c r="B2065" s="1"/>
      <c r="E2065" s="3527"/>
      <c r="F2065" s="1"/>
      <c r="G2065" s="1"/>
      <c r="H2065" s="1"/>
      <c r="I2065" s="1"/>
      <c r="J2065" s="1"/>
      <c r="K2065" s="1"/>
      <c r="L2065" s="3899"/>
      <c r="M2065" s="1"/>
      <c r="N2065" s="1"/>
      <c r="O2065" s="1"/>
      <c r="P2065" s="1"/>
      <c r="Q2065" s="1"/>
      <c r="R2065" s="3899"/>
      <c r="T2065" s="1"/>
      <c r="U2065" s="3529"/>
      <c r="V2065" s="3531"/>
      <c r="W2065" s="3899"/>
      <c r="Y2065" s="1"/>
      <c r="Z2065" s="3529"/>
      <c r="AA2065" s="3531"/>
      <c r="AB2065" s="3899"/>
      <c r="AC2065" s="3890"/>
      <c r="AD2065" s="3890"/>
      <c r="AE2065" s="3890"/>
      <c r="AF2065" s="3890"/>
      <c r="AG2065" s="1"/>
      <c r="AH2065" s="1"/>
      <c r="AI2065" s="1"/>
      <c r="AJ2065" s="1"/>
    </row>
    <row r="2066" spans="1:36" s="3" customFormat="1">
      <c r="A2066" s="1"/>
      <c r="B2066" s="1"/>
      <c r="E2066" s="3527"/>
      <c r="F2066" s="1"/>
      <c r="G2066" s="1"/>
      <c r="H2066" s="1"/>
      <c r="I2066" s="1"/>
      <c r="J2066" s="1"/>
      <c r="K2066" s="1"/>
      <c r="L2066" s="3899"/>
      <c r="M2066" s="1"/>
      <c r="N2066" s="1"/>
      <c r="O2066" s="1"/>
      <c r="P2066" s="1"/>
      <c r="Q2066" s="1"/>
      <c r="R2066" s="3899"/>
      <c r="T2066" s="1"/>
      <c r="U2066" s="3529"/>
      <c r="V2066" s="3531"/>
      <c r="W2066" s="3899"/>
      <c r="Y2066" s="1"/>
      <c r="Z2066" s="3529"/>
      <c r="AA2066" s="3531"/>
      <c r="AB2066" s="3899"/>
      <c r="AC2066" s="3890"/>
      <c r="AD2066" s="3890"/>
      <c r="AE2066" s="3890"/>
      <c r="AF2066" s="3890"/>
      <c r="AG2066" s="1"/>
      <c r="AH2066" s="1"/>
      <c r="AI2066" s="1"/>
      <c r="AJ2066" s="1"/>
    </row>
    <row r="2067" spans="1:36" s="3" customFormat="1">
      <c r="A2067" s="1"/>
      <c r="B2067" s="1"/>
      <c r="E2067" s="3527"/>
      <c r="F2067" s="1"/>
      <c r="G2067" s="1"/>
      <c r="H2067" s="1"/>
      <c r="I2067" s="1"/>
      <c r="J2067" s="1"/>
      <c r="K2067" s="1"/>
      <c r="L2067" s="3899"/>
      <c r="M2067" s="1"/>
      <c r="N2067" s="1"/>
      <c r="O2067" s="1"/>
      <c r="P2067" s="1"/>
      <c r="Q2067" s="1"/>
      <c r="R2067" s="3899"/>
      <c r="T2067" s="1"/>
      <c r="U2067" s="3529"/>
      <c r="V2067" s="3531"/>
      <c r="W2067" s="3899"/>
      <c r="Y2067" s="1"/>
      <c r="Z2067" s="3529"/>
      <c r="AA2067" s="3531"/>
      <c r="AB2067" s="3899"/>
      <c r="AC2067" s="3890"/>
      <c r="AD2067" s="3890"/>
      <c r="AE2067" s="3890"/>
      <c r="AF2067" s="3890"/>
      <c r="AG2067" s="1"/>
      <c r="AH2067" s="1"/>
      <c r="AI2067" s="1"/>
      <c r="AJ2067" s="1"/>
    </row>
    <row r="2068" spans="1:36" s="3" customFormat="1">
      <c r="A2068" s="1"/>
      <c r="B2068" s="1"/>
      <c r="E2068" s="3527"/>
      <c r="F2068" s="1"/>
      <c r="G2068" s="1"/>
      <c r="H2068" s="1"/>
      <c r="I2068" s="1"/>
      <c r="J2068" s="1"/>
      <c r="K2068" s="1"/>
      <c r="L2068" s="3899"/>
      <c r="M2068" s="1"/>
      <c r="N2068" s="1"/>
      <c r="O2068" s="1"/>
      <c r="P2068" s="1"/>
      <c r="Q2068" s="1"/>
      <c r="R2068" s="3899"/>
      <c r="T2068" s="1"/>
      <c r="U2068" s="3529"/>
      <c r="V2068" s="3531"/>
      <c r="W2068" s="3899"/>
      <c r="Y2068" s="1"/>
      <c r="Z2068" s="3529"/>
      <c r="AA2068" s="3531"/>
      <c r="AB2068" s="3899"/>
      <c r="AC2068" s="3890"/>
      <c r="AD2068" s="3890"/>
      <c r="AE2068" s="3890"/>
      <c r="AF2068" s="3890"/>
      <c r="AG2068" s="1"/>
      <c r="AH2068" s="1"/>
      <c r="AI2068" s="1"/>
      <c r="AJ2068" s="1"/>
    </row>
    <row r="2069" spans="1:36" s="3" customFormat="1">
      <c r="A2069" s="1"/>
      <c r="B2069" s="1"/>
      <c r="E2069" s="3527"/>
      <c r="F2069" s="1"/>
      <c r="G2069" s="1"/>
      <c r="H2069" s="1"/>
      <c r="I2069" s="1"/>
      <c r="J2069" s="1"/>
      <c r="K2069" s="1"/>
      <c r="L2069" s="3899"/>
      <c r="M2069" s="1"/>
      <c r="N2069" s="1"/>
      <c r="O2069" s="1"/>
      <c r="P2069" s="1"/>
      <c r="Q2069" s="1"/>
      <c r="R2069" s="3899"/>
      <c r="T2069" s="1"/>
      <c r="U2069" s="3529"/>
      <c r="V2069" s="3531"/>
      <c r="W2069" s="3899"/>
      <c r="Y2069" s="1"/>
      <c r="Z2069" s="3529"/>
      <c r="AA2069" s="3531"/>
      <c r="AB2069" s="3899"/>
      <c r="AC2069" s="3890"/>
      <c r="AD2069" s="3890"/>
      <c r="AE2069" s="3890"/>
      <c r="AF2069" s="3890"/>
      <c r="AG2069" s="1"/>
      <c r="AH2069" s="1"/>
      <c r="AI2069" s="1"/>
      <c r="AJ2069" s="1"/>
    </row>
    <row r="2070" spans="1:36" s="3" customFormat="1">
      <c r="A2070" s="1"/>
      <c r="B2070" s="1"/>
      <c r="E2070" s="3527"/>
      <c r="F2070" s="1"/>
      <c r="G2070" s="1"/>
      <c r="H2070" s="1"/>
      <c r="I2070" s="1"/>
      <c r="J2070" s="1"/>
      <c r="K2070" s="1"/>
      <c r="L2070" s="3899"/>
      <c r="M2070" s="1"/>
      <c r="N2070" s="1"/>
      <c r="O2070" s="1"/>
      <c r="P2070" s="1"/>
      <c r="Q2070" s="1"/>
      <c r="R2070" s="3899"/>
      <c r="T2070" s="1"/>
      <c r="U2070" s="3529"/>
      <c r="V2070" s="3531"/>
      <c r="W2070" s="3899"/>
      <c r="Y2070" s="1"/>
      <c r="Z2070" s="3529"/>
      <c r="AA2070" s="3531"/>
      <c r="AB2070" s="3899"/>
      <c r="AC2070" s="3890"/>
      <c r="AD2070" s="3890"/>
      <c r="AE2070" s="3890"/>
      <c r="AF2070" s="3890"/>
      <c r="AG2070" s="1"/>
      <c r="AH2070" s="1"/>
      <c r="AI2070" s="1"/>
      <c r="AJ2070" s="1"/>
    </row>
    <row r="2071" spans="1:36" s="3" customFormat="1">
      <c r="A2071" s="1"/>
      <c r="B2071" s="1"/>
      <c r="E2071" s="3527"/>
      <c r="F2071" s="1"/>
      <c r="G2071" s="1"/>
      <c r="H2071" s="1"/>
      <c r="I2071" s="1"/>
      <c r="J2071" s="1"/>
      <c r="K2071" s="1"/>
      <c r="L2071" s="3899"/>
      <c r="M2071" s="1"/>
      <c r="N2071" s="1"/>
      <c r="O2071" s="1"/>
      <c r="P2071" s="1"/>
      <c r="Q2071" s="1"/>
      <c r="R2071" s="3899"/>
      <c r="T2071" s="1"/>
      <c r="U2071" s="3529"/>
      <c r="V2071" s="3531"/>
      <c r="W2071" s="3899"/>
      <c r="Y2071" s="1"/>
      <c r="Z2071" s="3529"/>
      <c r="AA2071" s="3531"/>
      <c r="AB2071" s="3899"/>
      <c r="AC2071" s="3890"/>
      <c r="AD2071" s="3890"/>
      <c r="AE2071" s="3890"/>
      <c r="AF2071" s="3890"/>
      <c r="AG2071" s="1"/>
      <c r="AH2071" s="1"/>
      <c r="AI2071" s="1"/>
      <c r="AJ2071" s="1"/>
    </row>
    <row r="2072" spans="1:36" s="3" customFormat="1">
      <c r="A2072" s="1"/>
      <c r="B2072" s="1"/>
      <c r="E2072" s="3527"/>
      <c r="F2072" s="1"/>
      <c r="G2072" s="1"/>
      <c r="H2072" s="1"/>
      <c r="I2072" s="1"/>
      <c r="J2072" s="1"/>
      <c r="K2072" s="1"/>
      <c r="L2072" s="3899"/>
      <c r="M2072" s="1"/>
      <c r="N2072" s="1"/>
      <c r="O2072" s="1"/>
      <c r="P2072" s="1"/>
      <c r="Q2072" s="1"/>
      <c r="R2072" s="3899"/>
      <c r="T2072" s="1"/>
      <c r="U2072" s="3529"/>
      <c r="V2072" s="3531"/>
      <c r="W2072" s="3899"/>
      <c r="Y2072" s="1"/>
      <c r="Z2072" s="3529"/>
      <c r="AA2072" s="3531"/>
      <c r="AB2072" s="3899"/>
      <c r="AC2072" s="3890"/>
      <c r="AD2072" s="3890"/>
      <c r="AE2072" s="3890"/>
      <c r="AF2072" s="3890"/>
      <c r="AG2072" s="1"/>
      <c r="AH2072" s="1"/>
      <c r="AI2072" s="1"/>
      <c r="AJ2072" s="1"/>
    </row>
    <row r="2073" spans="1:36" s="3" customFormat="1">
      <c r="A2073" s="1"/>
      <c r="B2073" s="1"/>
      <c r="E2073" s="3527"/>
      <c r="F2073" s="1"/>
      <c r="G2073" s="1"/>
      <c r="H2073" s="1"/>
      <c r="I2073" s="1"/>
      <c r="J2073" s="1"/>
      <c r="K2073" s="1"/>
      <c r="L2073" s="3899"/>
      <c r="M2073" s="1"/>
      <c r="N2073" s="1"/>
      <c r="O2073" s="1"/>
      <c r="P2073" s="1"/>
      <c r="Q2073" s="1"/>
      <c r="R2073" s="3899"/>
      <c r="T2073" s="1"/>
      <c r="U2073" s="3529"/>
      <c r="V2073" s="3531"/>
      <c r="W2073" s="3899"/>
      <c r="Y2073" s="1"/>
      <c r="Z2073" s="3529"/>
      <c r="AA2073" s="3531"/>
      <c r="AB2073" s="3899"/>
      <c r="AC2073" s="3890"/>
      <c r="AD2073" s="3890"/>
      <c r="AE2073" s="3890"/>
      <c r="AF2073" s="3890"/>
      <c r="AG2073" s="1"/>
      <c r="AH2073" s="1"/>
      <c r="AI2073" s="1"/>
      <c r="AJ2073" s="1"/>
    </row>
    <row r="2074" spans="1:36" s="3" customFormat="1">
      <c r="A2074" s="1"/>
      <c r="B2074" s="1"/>
      <c r="E2074" s="3527"/>
      <c r="F2074" s="1"/>
      <c r="G2074" s="1"/>
      <c r="H2074" s="1"/>
      <c r="I2074" s="1"/>
      <c r="J2074" s="1"/>
      <c r="K2074" s="1"/>
      <c r="L2074" s="3899"/>
      <c r="M2074" s="1"/>
      <c r="N2074" s="1"/>
      <c r="O2074" s="1"/>
      <c r="P2074" s="1"/>
      <c r="Q2074" s="1"/>
      <c r="R2074" s="3899"/>
      <c r="T2074" s="1"/>
      <c r="U2074" s="3529"/>
      <c r="V2074" s="3531"/>
      <c r="W2074" s="3899"/>
      <c r="Y2074" s="1"/>
      <c r="Z2074" s="3529"/>
      <c r="AA2074" s="3531"/>
      <c r="AB2074" s="3899"/>
      <c r="AC2074" s="3890"/>
      <c r="AD2074" s="3890"/>
      <c r="AE2074" s="3890"/>
      <c r="AF2074" s="3890"/>
      <c r="AG2074" s="1"/>
      <c r="AH2074" s="1"/>
      <c r="AI2074" s="1"/>
      <c r="AJ2074" s="1"/>
    </row>
    <row r="2075" spans="1:36" s="3" customFormat="1">
      <c r="A2075" s="1"/>
      <c r="B2075" s="1"/>
      <c r="E2075" s="3527"/>
      <c r="F2075" s="1"/>
      <c r="G2075" s="1"/>
      <c r="H2075" s="1"/>
      <c r="I2075" s="1"/>
      <c r="J2075" s="1"/>
      <c r="K2075" s="1"/>
      <c r="L2075" s="3899"/>
      <c r="M2075" s="1"/>
      <c r="N2075" s="1"/>
      <c r="O2075" s="1"/>
      <c r="P2075" s="1"/>
      <c r="Q2075" s="1"/>
      <c r="R2075" s="3899"/>
      <c r="T2075" s="1"/>
      <c r="U2075" s="3529"/>
      <c r="V2075" s="3531"/>
      <c r="W2075" s="3899"/>
      <c r="Y2075" s="1"/>
      <c r="Z2075" s="3529"/>
      <c r="AA2075" s="3531"/>
      <c r="AB2075" s="3899"/>
      <c r="AC2075" s="3890"/>
      <c r="AD2075" s="3890"/>
      <c r="AE2075" s="3890"/>
      <c r="AF2075" s="3890"/>
      <c r="AG2075" s="1"/>
      <c r="AH2075" s="1"/>
      <c r="AI2075" s="1"/>
      <c r="AJ2075" s="1"/>
    </row>
    <row r="2076" spans="1:36" s="3" customFormat="1">
      <c r="A2076" s="1"/>
      <c r="B2076" s="1"/>
      <c r="E2076" s="3527"/>
      <c r="F2076" s="1"/>
      <c r="G2076" s="1"/>
      <c r="H2076" s="1"/>
      <c r="I2076" s="1"/>
      <c r="J2076" s="1"/>
      <c r="K2076" s="1"/>
      <c r="L2076" s="3899"/>
      <c r="M2076" s="1"/>
      <c r="N2076" s="1"/>
      <c r="O2076" s="1"/>
      <c r="P2076" s="1"/>
      <c r="Q2076" s="1"/>
      <c r="R2076" s="3899"/>
      <c r="T2076" s="1"/>
      <c r="U2076" s="3529"/>
      <c r="V2076" s="3531"/>
      <c r="W2076" s="3899"/>
      <c r="Y2076" s="1"/>
      <c r="Z2076" s="3529"/>
      <c r="AA2076" s="3531"/>
      <c r="AB2076" s="3899"/>
      <c r="AC2076" s="3890"/>
      <c r="AD2076" s="3890"/>
      <c r="AE2076" s="3890"/>
      <c r="AF2076" s="3890"/>
      <c r="AG2076" s="1"/>
      <c r="AH2076" s="1"/>
      <c r="AI2076" s="1"/>
      <c r="AJ2076" s="1"/>
    </row>
    <row r="2077" spans="1:36" s="3" customFormat="1">
      <c r="A2077" s="1"/>
      <c r="B2077" s="1"/>
      <c r="E2077" s="3527"/>
      <c r="F2077" s="1"/>
      <c r="G2077" s="1"/>
      <c r="H2077" s="1"/>
      <c r="I2077" s="1"/>
      <c r="J2077" s="1"/>
      <c r="K2077" s="1"/>
      <c r="L2077" s="3899"/>
      <c r="M2077" s="1"/>
      <c r="N2077" s="1"/>
      <c r="O2077" s="1"/>
      <c r="P2077" s="1"/>
      <c r="Q2077" s="1"/>
      <c r="R2077" s="3899"/>
      <c r="T2077" s="1"/>
      <c r="U2077" s="3529"/>
      <c r="V2077" s="3531"/>
      <c r="W2077" s="3899"/>
      <c r="Y2077" s="1"/>
      <c r="Z2077" s="3529"/>
      <c r="AA2077" s="3531"/>
      <c r="AB2077" s="3899"/>
      <c r="AC2077" s="3890"/>
      <c r="AD2077" s="3890"/>
      <c r="AE2077" s="3890"/>
      <c r="AF2077" s="3890"/>
      <c r="AG2077" s="1"/>
      <c r="AH2077" s="1"/>
      <c r="AI2077" s="1"/>
      <c r="AJ2077" s="1"/>
    </row>
    <row r="2078" spans="1:36" s="3" customFormat="1">
      <c r="A2078" s="1"/>
      <c r="B2078" s="1"/>
      <c r="E2078" s="3527"/>
      <c r="F2078" s="1"/>
      <c r="G2078" s="1"/>
      <c r="H2078" s="1"/>
      <c r="I2078" s="1"/>
      <c r="J2078" s="1"/>
      <c r="K2078" s="1"/>
      <c r="L2078" s="3899"/>
      <c r="M2078" s="1"/>
      <c r="N2078" s="1"/>
      <c r="O2078" s="1"/>
      <c r="P2078" s="1"/>
      <c r="Q2078" s="1"/>
      <c r="R2078" s="3899"/>
      <c r="T2078" s="1"/>
      <c r="U2078" s="3529"/>
      <c r="V2078" s="3531"/>
      <c r="W2078" s="3899"/>
      <c r="Y2078" s="1"/>
      <c r="Z2078" s="3529"/>
      <c r="AA2078" s="3531"/>
      <c r="AB2078" s="3899"/>
      <c r="AC2078" s="3890"/>
      <c r="AD2078" s="3890"/>
      <c r="AE2078" s="3890"/>
      <c r="AF2078" s="3890"/>
      <c r="AG2078" s="1"/>
      <c r="AH2078" s="1"/>
      <c r="AI2078" s="1"/>
      <c r="AJ2078" s="1"/>
    </row>
    <row r="2079" spans="1:36" s="3" customFormat="1">
      <c r="A2079" s="1"/>
      <c r="B2079" s="1"/>
      <c r="E2079" s="3527"/>
      <c r="F2079" s="1"/>
      <c r="G2079" s="1"/>
      <c r="H2079" s="1"/>
      <c r="I2079" s="1"/>
      <c r="J2079" s="1"/>
      <c r="K2079" s="1"/>
      <c r="L2079" s="3899"/>
      <c r="M2079" s="1"/>
      <c r="N2079" s="1"/>
      <c r="O2079" s="1"/>
      <c r="P2079" s="1"/>
      <c r="Q2079" s="1"/>
      <c r="R2079" s="3899"/>
      <c r="T2079" s="1"/>
      <c r="U2079" s="3529"/>
      <c r="V2079" s="3531"/>
      <c r="W2079" s="3899"/>
      <c r="Y2079" s="1"/>
      <c r="Z2079" s="3529"/>
      <c r="AA2079" s="3531"/>
      <c r="AB2079" s="3899"/>
      <c r="AC2079" s="3890"/>
      <c r="AD2079" s="3890"/>
      <c r="AE2079" s="3890"/>
      <c r="AF2079" s="3890"/>
      <c r="AG2079" s="1"/>
      <c r="AH2079" s="1"/>
      <c r="AI2079" s="1"/>
      <c r="AJ2079" s="1"/>
    </row>
    <row r="2080" spans="1:36" s="3" customFormat="1">
      <c r="A2080" s="1"/>
      <c r="B2080" s="1"/>
      <c r="E2080" s="3527"/>
      <c r="F2080" s="1"/>
      <c r="G2080" s="1"/>
      <c r="H2080" s="1"/>
      <c r="I2080" s="1"/>
      <c r="J2080" s="1"/>
      <c r="K2080" s="1"/>
      <c r="L2080" s="3899"/>
      <c r="M2080" s="1"/>
      <c r="N2080" s="1"/>
      <c r="O2080" s="1"/>
      <c r="P2080" s="1"/>
      <c r="Q2080" s="1"/>
      <c r="R2080" s="3899"/>
      <c r="T2080" s="1"/>
      <c r="U2080" s="3529"/>
      <c r="V2080" s="3531"/>
      <c r="W2080" s="3899"/>
      <c r="Y2080" s="1"/>
      <c r="Z2080" s="3529"/>
      <c r="AA2080" s="3531"/>
      <c r="AB2080" s="3899"/>
      <c r="AC2080" s="3890"/>
      <c r="AD2080" s="3890"/>
      <c r="AE2080" s="3890"/>
      <c r="AF2080" s="3890"/>
      <c r="AG2080" s="1"/>
      <c r="AH2080" s="1"/>
      <c r="AI2080" s="1"/>
      <c r="AJ2080" s="1"/>
    </row>
    <row r="2081" spans="1:36" s="3" customFormat="1">
      <c r="A2081" s="1"/>
      <c r="B2081" s="1"/>
      <c r="E2081" s="3527"/>
      <c r="F2081" s="1"/>
      <c r="G2081" s="1"/>
      <c r="H2081" s="1"/>
      <c r="I2081" s="1"/>
      <c r="J2081" s="1"/>
      <c r="K2081" s="1"/>
      <c r="L2081" s="3899"/>
      <c r="M2081" s="1"/>
      <c r="N2081" s="1"/>
      <c r="O2081" s="1"/>
      <c r="P2081" s="1"/>
      <c r="Q2081" s="1"/>
      <c r="R2081" s="3899"/>
      <c r="T2081" s="1"/>
      <c r="U2081" s="3529"/>
      <c r="V2081" s="3531"/>
      <c r="W2081" s="3899"/>
      <c r="Y2081" s="1"/>
      <c r="Z2081" s="3529"/>
      <c r="AA2081" s="3531"/>
      <c r="AB2081" s="3899"/>
      <c r="AC2081" s="3890"/>
      <c r="AD2081" s="3890"/>
      <c r="AE2081" s="3890"/>
      <c r="AF2081" s="3890"/>
      <c r="AG2081" s="1"/>
      <c r="AH2081" s="1"/>
      <c r="AI2081" s="1"/>
      <c r="AJ2081" s="1"/>
    </row>
    <row r="2082" spans="1:36" s="3" customFormat="1">
      <c r="A2082" s="1"/>
      <c r="B2082" s="1"/>
      <c r="E2082" s="3527"/>
      <c r="F2082" s="1"/>
      <c r="G2082" s="1"/>
      <c r="H2082" s="1"/>
      <c r="I2082" s="1"/>
      <c r="J2082" s="1"/>
      <c r="K2082" s="1"/>
      <c r="L2082" s="3899"/>
      <c r="M2082" s="1"/>
      <c r="N2082" s="1"/>
      <c r="O2082" s="1"/>
      <c r="P2082" s="1"/>
      <c r="Q2082" s="1"/>
      <c r="R2082" s="3899"/>
      <c r="T2082" s="1"/>
      <c r="U2082" s="3529"/>
      <c r="V2082" s="3531"/>
      <c r="W2082" s="3899"/>
      <c r="Y2082" s="1"/>
      <c r="Z2082" s="3529"/>
      <c r="AA2082" s="3531"/>
      <c r="AB2082" s="3899"/>
      <c r="AC2082" s="3890"/>
      <c r="AD2082" s="3890"/>
      <c r="AE2082" s="3890"/>
      <c r="AF2082" s="3890"/>
      <c r="AG2082" s="1"/>
      <c r="AH2082" s="1"/>
      <c r="AI2082" s="1"/>
      <c r="AJ2082" s="1"/>
    </row>
    <row r="2083" spans="1:36" s="3" customFormat="1">
      <c r="A2083" s="1"/>
      <c r="B2083" s="1"/>
      <c r="E2083" s="3527"/>
      <c r="F2083" s="1"/>
      <c r="G2083" s="1"/>
      <c r="H2083" s="1"/>
      <c r="I2083" s="1"/>
      <c r="J2083" s="1"/>
      <c r="K2083" s="1"/>
      <c r="L2083" s="3899"/>
      <c r="M2083" s="1"/>
      <c r="N2083" s="1"/>
      <c r="O2083" s="1"/>
      <c r="P2083" s="1"/>
      <c r="Q2083" s="1"/>
      <c r="R2083" s="3899"/>
      <c r="T2083" s="1"/>
      <c r="U2083" s="3529"/>
      <c r="V2083" s="3531"/>
      <c r="W2083" s="3899"/>
      <c r="Y2083" s="1"/>
      <c r="Z2083" s="3529"/>
      <c r="AA2083" s="3531"/>
      <c r="AB2083" s="3899"/>
      <c r="AC2083" s="3890"/>
      <c r="AD2083" s="3890"/>
      <c r="AE2083" s="3890"/>
      <c r="AF2083" s="3890"/>
      <c r="AG2083" s="1"/>
      <c r="AH2083" s="1"/>
      <c r="AI2083" s="1"/>
      <c r="AJ2083" s="1"/>
    </row>
    <row r="2084" spans="1:36" s="3" customFormat="1">
      <c r="A2084" s="1"/>
      <c r="B2084" s="1"/>
      <c r="E2084" s="3527"/>
      <c r="F2084" s="1"/>
      <c r="G2084" s="1"/>
      <c r="H2084" s="1"/>
      <c r="I2084" s="1"/>
      <c r="J2084" s="1"/>
      <c r="K2084" s="1"/>
      <c r="L2084" s="3899"/>
      <c r="M2084" s="1"/>
      <c r="N2084" s="1"/>
      <c r="O2084" s="1"/>
      <c r="P2084" s="1"/>
      <c r="Q2084" s="1"/>
      <c r="R2084" s="3899"/>
      <c r="T2084" s="1"/>
      <c r="U2084" s="3529"/>
      <c r="V2084" s="3531"/>
      <c r="W2084" s="3899"/>
      <c r="Y2084" s="1"/>
      <c r="Z2084" s="3529"/>
      <c r="AA2084" s="3531"/>
      <c r="AB2084" s="3899"/>
      <c r="AC2084" s="3890"/>
      <c r="AD2084" s="3890"/>
      <c r="AE2084" s="3890"/>
      <c r="AF2084" s="3890"/>
      <c r="AG2084" s="1"/>
      <c r="AH2084" s="1"/>
      <c r="AI2084" s="1"/>
      <c r="AJ2084" s="1"/>
    </row>
    <row r="2085" spans="1:36" s="3" customFormat="1">
      <c r="A2085" s="1"/>
      <c r="B2085" s="1"/>
      <c r="E2085" s="3527"/>
      <c r="F2085" s="1"/>
      <c r="G2085" s="1"/>
      <c r="H2085" s="1"/>
      <c r="I2085" s="1"/>
      <c r="J2085" s="1"/>
      <c r="K2085" s="1"/>
      <c r="L2085" s="3899"/>
      <c r="M2085" s="1"/>
      <c r="N2085" s="1"/>
      <c r="O2085" s="1"/>
      <c r="P2085" s="1"/>
      <c r="Q2085" s="1"/>
      <c r="R2085" s="3899"/>
      <c r="T2085" s="1"/>
      <c r="U2085" s="3529"/>
      <c r="V2085" s="3531"/>
      <c r="W2085" s="3899"/>
      <c r="Y2085" s="1"/>
      <c r="Z2085" s="3529"/>
      <c r="AA2085" s="3531"/>
      <c r="AB2085" s="3899"/>
      <c r="AC2085" s="3890"/>
      <c r="AD2085" s="3890"/>
      <c r="AE2085" s="3890"/>
      <c r="AF2085" s="3890"/>
      <c r="AG2085" s="1"/>
      <c r="AH2085" s="1"/>
      <c r="AI2085" s="1"/>
      <c r="AJ2085" s="1"/>
    </row>
    <row r="2086" spans="1:36" s="3" customFormat="1">
      <c r="A2086" s="1"/>
      <c r="B2086" s="1"/>
      <c r="E2086" s="3527"/>
      <c r="F2086" s="1"/>
      <c r="G2086" s="1"/>
      <c r="H2086" s="1"/>
      <c r="I2086" s="1"/>
      <c r="J2086" s="1"/>
      <c r="K2086" s="1"/>
      <c r="L2086" s="3899"/>
      <c r="M2086" s="1"/>
      <c r="N2086" s="1"/>
      <c r="O2086" s="1"/>
      <c r="P2086" s="1"/>
      <c r="Q2086" s="1"/>
      <c r="R2086" s="3899"/>
      <c r="T2086" s="1"/>
      <c r="U2086" s="3529"/>
      <c r="V2086" s="3531"/>
      <c r="W2086" s="3899"/>
      <c r="Y2086" s="1"/>
      <c r="Z2086" s="3529"/>
      <c r="AA2086" s="3531"/>
      <c r="AB2086" s="3899"/>
      <c r="AC2086" s="3890"/>
      <c r="AD2086" s="3890"/>
      <c r="AE2086" s="3890"/>
      <c r="AF2086" s="3890"/>
      <c r="AG2086" s="1"/>
      <c r="AH2086" s="1"/>
      <c r="AI2086" s="1"/>
      <c r="AJ2086" s="1"/>
    </row>
    <row r="2087" spans="1:36" s="3" customFormat="1">
      <c r="A2087" s="1"/>
      <c r="B2087" s="1"/>
      <c r="E2087" s="3527"/>
      <c r="F2087" s="1"/>
      <c r="G2087" s="1"/>
      <c r="H2087" s="1"/>
      <c r="I2087" s="1"/>
      <c r="J2087" s="1"/>
      <c r="K2087" s="1"/>
      <c r="L2087" s="3899"/>
      <c r="M2087" s="1"/>
      <c r="N2087" s="1"/>
      <c r="O2087" s="1"/>
      <c r="P2087" s="1"/>
      <c r="Q2087" s="1"/>
      <c r="R2087" s="3899"/>
      <c r="T2087" s="1"/>
      <c r="U2087" s="3529"/>
      <c r="V2087" s="3531"/>
      <c r="W2087" s="3899"/>
      <c r="Y2087" s="1"/>
      <c r="Z2087" s="3529"/>
      <c r="AA2087" s="3531"/>
      <c r="AB2087" s="3899"/>
      <c r="AC2087" s="3890"/>
      <c r="AD2087" s="3890"/>
      <c r="AE2087" s="3890"/>
      <c r="AF2087" s="3890"/>
      <c r="AG2087" s="1"/>
      <c r="AH2087" s="1"/>
      <c r="AI2087" s="1"/>
      <c r="AJ2087" s="1"/>
    </row>
    <row r="2088" spans="1:36" s="3" customFormat="1">
      <c r="A2088" s="1"/>
      <c r="B2088" s="1"/>
      <c r="E2088" s="3527"/>
      <c r="F2088" s="1"/>
      <c r="G2088" s="1"/>
      <c r="H2088" s="1"/>
      <c r="I2088" s="1"/>
      <c r="J2088" s="1"/>
      <c r="K2088" s="1"/>
      <c r="L2088" s="3899"/>
      <c r="M2088" s="1"/>
      <c r="N2088" s="1"/>
      <c r="O2088" s="1"/>
      <c r="P2088" s="1"/>
      <c r="Q2088" s="1"/>
      <c r="R2088" s="3899"/>
      <c r="T2088" s="1"/>
      <c r="U2088" s="3529"/>
      <c r="V2088" s="3531"/>
      <c r="W2088" s="3899"/>
      <c r="Y2088" s="1"/>
      <c r="Z2088" s="3529"/>
      <c r="AA2088" s="3531"/>
      <c r="AB2088" s="3899"/>
      <c r="AC2088" s="3890"/>
      <c r="AD2088" s="3890"/>
      <c r="AE2088" s="3890"/>
      <c r="AF2088" s="3890"/>
      <c r="AG2088" s="1"/>
      <c r="AH2088" s="1"/>
      <c r="AI2088" s="1"/>
      <c r="AJ2088" s="1"/>
    </row>
    <row r="2089" spans="1:36" s="3" customFormat="1">
      <c r="A2089" s="1"/>
      <c r="B2089" s="1"/>
      <c r="E2089" s="3527"/>
      <c r="F2089" s="1"/>
      <c r="G2089" s="1"/>
      <c r="H2089" s="1"/>
      <c r="I2089" s="1"/>
      <c r="J2089" s="1"/>
      <c r="K2089" s="1"/>
      <c r="L2089" s="3899"/>
      <c r="M2089" s="1"/>
      <c r="N2089" s="1"/>
      <c r="O2089" s="1"/>
      <c r="P2089" s="1"/>
      <c r="Q2089" s="1"/>
      <c r="R2089" s="3899"/>
      <c r="T2089" s="1"/>
      <c r="U2089" s="3529"/>
      <c r="V2089" s="3531"/>
      <c r="W2089" s="3899"/>
      <c r="Y2089" s="1"/>
      <c r="Z2089" s="3529"/>
      <c r="AA2089" s="3531"/>
      <c r="AB2089" s="3899"/>
      <c r="AC2089" s="3890"/>
      <c r="AD2089" s="3890"/>
      <c r="AE2089" s="3890"/>
      <c r="AF2089" s="3890"/>
      <c r="AG2089" s="1"/>
      <c r="AH2089" s="1"/>
      <c r="AI2089" s="1"/>
      <c r="AJ2089" s="1"/>
    </row>
    <row r="2090" spans="1:36" s="3" customFormat="1">
      <c r="A2090" s="1"/>
      <c r="B2090" s="1"/>
      <c r="E2090" s="3527"/>
      <c r="F2090" s="1"/>
      <c r="G2090" s="1"/>
      <c r="H2090" s="1"/>
      <c r="I2090" s="1"/>
      <c r="J2090" s="1"/>
      <c r="K2090" s="1"/>
      <c r="L2090" s="3899"/>
      <c r="M2090" s="1"/>
      <c r="N2090" s="1"/>
      <c r="O2090" s="1"/>
      <c r="P2090" s="1"/>
      <c r="Q2090" s="1"/>
      <c r="R2090" s="3899"/>
      <c r="T2090" s="1"/>
      <c r="U2090" s="3529"/>
      <c r="V2090" s="3531"/>
      <c r="W2090" s="3899"/>
      <c r="Y2090" s="1"/>
      <c r="Z2090" s="3529"/>
      <c r="AA2090" s="3531"/>
      <c r="AB2090" s="3899"/>
      <c r="AC2090" s="3890"/>
      <c r="AD2090" s="3890"/>
      <c r="AE2090" s="3890"/>
      <c r="AF2090" s="3890"/>
      <c r="AG2090" s="1"/>
      <c r="AH2090" s="1"/>
      <c r="AI2090" s="1"/>
      <c r="AJ2090" s="1"/>
    </row>
    <row r="2091" spans="1:36" s="3" customFormat="1">
      <c r="A2091" s="1"/>
      <c r="B2091" s="1"/>
      <c r="E2091" s="3527"/>
      <c r="F2091" s="1"/>
      <c r="G2091" s="1"/>
      <c r="H2091" s="1"/>
      <c r="I2091" s="1"/>
      <c r="J2091" s="1"/>
      <c r="K2091" s="1"/>
      <c r="L2091" s="3899"/>
      <c r="M2091" s="1"/>
      <c r="N2091" s="1"/>
      <c r="O2091" s="1"/>
      <c r="P2091" s="1"/>
      <c r="Q2091" s="1"/>
      <c r="R2091" s="3899"/>
      <c r="T2091" s="1"/>
      <c r="U2091" s="3529"/>
      <c r="V2091" s="3531"/>
      <c r="W2091" s="3899"/>
      <c r="Y2091" s="1"/>
      <c r="Z2091" s="3529"/>
      <c r="AA2091" s="3531"/>
      <c r="AB2091" s="3899"/>
      <c r="AC2091" s="3890"/>
      <c r="AD2091" s="3890"/>
      <c r="AE2091" s="3890"/>
      <c r="AF2091" s="3890"/>
      <c r="AG2091" s="1"/>
      <c r="AH2091" s="1"/>
      <c r="AI2091" s="1"/>
      <c r="AJ2091" s="1"/>
    </row>
    <row r="2092" spans="1:36" s="3" customFormat="1">
      <c r="A2092" s="1"/>
      <c r="B2092" s="1"/>
      <c r="E2092" s="3527"/>
      <c r="F2092" s="1"/>
      <c r="G2092" s="1"/>
      <c r="H2092" s="1"/>
      <c r="I2092" s="1"/>
      <c r="J2092" s="1"/>
      <c r="K2092" s="1"/>
      <c r="L2092" s="3899"/>
      <c r="M2092" s="1"/>
      <c r="N2092" s="1"/>
      <c r="O2092" s="1"/>
      <c r="P2092" s="1"/>
      <c r="Q2092" s="1"/>
      <c r="R2092" s="3899"/>
      <c r="T2092" s="1"/>
      <c r="U2092" s="3529"/>
      <c r="V2092" s="3531"/>
      <c r="W2092" s="3899"/>
      <c r="Y2092" s="1"/>
      <c r="Z2092" s="3529"/>
      <c r="AA2092" s="3531"/>
      <c r="AB2092" s="3899"/>
      <c r="AC2092" s="3890"/>
      <c r="AD2092" s="3890"/>
      <c r="AE2092" s="3890"/>
      <c r="AF2092" s="3890"/>
      <c r="AG2092" s="1"/>
      <c r="AH2092" s="1"/>
      <c r="AI2092" s="1"/>
      <c r="AJ2092" s="1"/>
    </row>
    <row r="2093" spans="1:36" s="3" customFormat="1">
      <c r="A2093" s="1"/>
      <c r="B2093" s="1"/>
      <c r="E2093" s="3527"/>
      <c r="F2093" s="1"/>
      <c r="G2093" s="1"/>
      <c r="H2093" s="1"/>
      <c r="I2093" s="1"/>
      <c r="J2093" s="1"/>
      <c r="K2093" s="1"/>
      <c r="L2093" s="3899"/>
      <c r="M2093" s="1"/>
      <c r="N2093" s="1"/>
      <c r="O2093" s="1"/>
      <c r="P2093" s="1"/>
      <c r="Q2093" s="1"/>
      <c r="R2093" s="3899"/>
      <c r="T2093" s="1"/>
      <c r="U2093" s="3529"/>
      <c r="V2093" s="3531"/>
      <c r="W2093" s="3899"/>
      <c r="Y2093" s="1"/>
      <c r="Z2093" s="3529"/>
      <c r="AA2093" s="3531"/>
      <c r="AB2093" s="3899"/>
      <c r="AC2093" s="3890"/>
      <c r="AD2093" s="3890"/>
      <c r="AE2093" s="3890"/>
      <c r="AF2093" s="3890"/>
      <c r="AG2093" s="1"/>
      <c r="AH2093" s="1"/>
      <c r="AI2093" s="1"/>
      <c r="AJ2093" s="1"/>
    </row>
    <row r="2094" spans="1:36" s="3" customFormat="1">
      <c r="A2094" s="1"/>
      <c r="B2094" s="1"/>
      <c r="E2094" s="3527"/>
      <c r="F2094" s="1"/>
      <c r="G2094" s="1"/>
      <c r="H2094" s="1"/>
      <c r="I2094" s="1"/>
      <c r="J2094" s="1"/>
      <c r="K2094" s="1"/>
      <c r="L2094" s="3899"/>
      <c r="M2094" s="1"/>
      <c r="N2094" s="1"/>
      <c r="O2094" s="1"/>
      <c r="P2094" s="1"/>
      <c r="Q2094" s="1"/>
      <c r="R2094" s="3899"/>
      <c r="T2094" s="1"/>
      <c r="U2094" s="3529"/>
      <c r="V2094" s="3531"/>
      <c r="W2094" s="3899"/>
      <c r="Y2094" s="1"/>
      <c r="Z2094" s="3529"/>
      <c r="AA2094" s="3531"/>
      <c r="AB2094" s="3899"/>
      <c r="AC2094" s="3890"/>
      <c r="AD2094" s="3890"/>
      <c r="AE2094" s="3890"/>
      <c r="AF2094" s="3890"/>
      <c r="AG2094" s="1"/>
      <c r="AH2094" s="1"/>
      <c r="AI2094" s="1"/>
      <c r="AJ2094" s="1"/>
    </row>
    <row r="2095" spans="1:36" s="3" customFormat="1">
      <c r="A2095" s="1"/>
      <c r="B2095" s="1"/>
      <c r="E2095" s="3527"/>
      <c r="F2095" s="1"/>
      <c r="G2095" s="1"/>
      <c r="H2095" s="1"/>
      <c r="I2095" s="1"/>
      <c r="J2095" s="1"/>
      <c r="K2095" s="1"/>
      <c r="L2095" s="3899"/>
      <c r="M2095" s="1"/>
      <c r="N2095" s="1"/>
      <c r="O2095" s="1"/>
      <c r="P2095" s="1"/>
      <c r="Q2095" s="1"/>
      <c r="R2095" s="3899"/>
      <c r="T2095" s="1"/>
      <c r="U2095" s="3529"/>
      <c r="V2095" s="3531"/>
      <c r="W2095" s="3899"/>
      <c r="Y2095" s="1"/>
      <c r="Z2095" s="3529"/>
      <c r="AA2095" s="3531"/>
      <c r="AB2095" s="3899"/>
      <c r="AC2095" s="3890"/>
      <c r="AD2095" s="3890"/>
      <c r="AE2095" s="3890"/>
      <c r="AF2095" s="3890"/>
      <c r="AG2095" s="1"/>
      <c r="AH2095" s="1"/>
      <c r="AI2095" s="1"/>
      <c r="AJ2095" s="1"/>
    </row>
    <row r="2096" spans="1:36" s="3" customFormat="1">
      <c r="A2096" s="1"/>
      <c r="B2096" s="1"/>
      <c r="E2096" s="3527"/>
      <c r="F2096" s="1"/>
      <c r="G2096" s="1"/>
      <c r="H2096" s="1"/>
      <c r="I2096" s="1"/>
      <c r="J2096" s="1"/>
      <c r="K2096" s="1"/>
      <c r="L2096" s="3899"/>
      <c r="M2096" s="1"/>
      <c r="N2096" s="1"/>
      <c r="O2096" s="1"/>
      <c r="P2096" s="1"/>
      <c r="Q2096" s="1"/>
      <c r="R2096" s="3899"/>
      <c r="T2096" s="1"/>
      <c r="U2096" s="3529"/>
      <c r="V2096" s="3531"/>
      <c r="W2096" s="3899"/>
      <c r="Y2096" s="1"/>
      <c r="Z2096" s="3529"/>
      <c r="AA2096" s="3531"/>
      <c r="AB2096" s="3899"/>
      <c r="AC2096" s="3890"/>
      <c r="AD2096" s="3890"/>
      <c r="AE2096" s="3890"/>
      <c r="AF2096" s="3890"/>
      <c r="AG2096" s="1"/>
      <c r="AH2096" s="1"/>
      <c r="AI2096" s="1"/>
      <c r="AJ2096" s="1"/>
    </row>
    <row r="2097" spans="1:36" s="3" customFormat="1">
      <c r="A2097" s="1"/>
      <c r="B2097" s="1"/>
      <c r="E2097" s="3527"/>
      <c r="F2097" s="1"/>
      <c r="G2097" s="1"/>
      <c r="H2097" s="1"/>
      <c r="I2097" s="1"/>
      <c r="J2097" s="1"/>
      <c r="K2097" s="1"/>
      <c r="L2097" s="3899"/>
      <c r="M2097" s="1"/>
      <c r="N2097" s="1"/>
      <c r="O2097" s="1"/>
      <c r="P2097" s="1"/>
      <c r="Q2097" s="1"/>
      <c r="R2097" s="3899"/>
      <c r="T2097" s="1"/>
      <c r="U2097" s="3529"/>
      <c r="V2097" s="3531"/>
      <c r="W2097" s="3899"/>
      <c r="Y2097" s="1"/>
      <c r="Z2097" s="3529"/>
      <c r="AA2097" s="3531"/>
      <c r="AB2097" s="3899"/>
      <c r="AC2097" s="3890"/>
      <c r="AD2097" s="3890"/>
      <c r="AE2097" s="3890"/>
      <c r="AF2097" s="3890"/>
      <c r="AG2097" s="1"/>
      <c r="AH2097" s="1"/>
      <c r="AI2097" s="1"/>
      <c r="AJ2097" s="1"/>
    </row>
    <row r="2098" spans="1:36" s="3" customFormat="1">
      <c r="A2098" s="1"/>
      <c r="B2098" s="1"/>
      <c r="E2098" s="3527"/>
      <c r="F2098" s="1"/>
      <c r="G2098" s="1"/>
      <c r="H2098" s="1"/>
      <c r="I2098" s="1"/>
      <c r="J2098" s="1"/>
      <c r="K2098" s="1"/>
      <c r="L2098" s="3899"/>
      <c r="M2098" s="1"/>
      <c r="N2098" s="1"/>
      <c r="O2098" s="1"/>
      <c r="P2098" s="1"/>
      <c r="Q2098" s="1"/>
      <c r="R2098" s="3899"/>
      <c r="T2098" s="1"/>
      <c r="U2098" s="3529"/>
      <c r="V2098" s="3531"/>
      <c r="W2098" s="3899"/>
      <c r="Y2098" s="1"/>
      <c r="Z2098" s="3529"/>
      <c r="AA2098" s="3531"/>
      <c r="AB2098" s="3899"/>
      <c r="AC2098" s="3890"/>
      <c r="AD2098" s="3890"/>
      <c r="AE2098" s="3890"/>
      <c r="AF2098" s="3890"/>
      <c r="AG2098" s="1"/>
      <c r="AH2098" s="1"/>
      <c r="AI2098" s="1"/>
      <c r="AJ2098" s="1"/>
    </row>
    <row r="2099" spans="1:36" s="3" customFormat="1">
      <c r="A2099" s="1"/>
      <c r="B2099" s="1"/>
      <c r="E2099" s="3527"/>
      <c r="F2099" s="1"/>
      <c r="G2099" s="1"/>
      <c r="H2099" s="1"/>
      <c r="I2099" s="1"/>
      <c r="J2099" s="1"/>
      <c r="K2099" s="1"/>
      <c r="L2099" s="3899"/>
      <c r="M2099" s="1"/>
      <c r="N2099" s="1"/>
      <c r="O2099" s="1"/>
      <c r="P2099" s="1"/>
      <c r="Q2099" s="1"/>
      <c r="R2099" s="3899"/>
      <c r="T2099" s="1"/>
      <c r="U2099" s="3529"/>
      <c r="V2099" s="3531"/>
      <c r="W2099" s="3899"/>
      <c r="Y2099" s="1"/>
      <c r="Z2099" s="3529"/>
      <c r="AA2099" s="3531"/>
      <c r="AB2099" s="3899"/>
      <c r="AC2099" s="3890"/>
      <c r="AD2099" s="3890"/>
      <c r="AE2099" s="3890"/>
      <c r="AF2099" s="3890"/>
      <c r="AG2099" s="1"/>
      <c r="AH2099" s="1"/>
      <c r="AI2099" s="1"/>
      <c r="AJ2099" s="1"/>
    </row>
    <row r="2100" spans="1:36" s="3" customFormat="1">
      <c r="A2100" s="1"/>
      <c r="B2100" s="1"/>
      <c r="E2100" s="3527"/>
      <c r="F2100" s="1"/>
      <c r="G2100" s="1"/>
      <c r="H2100" s="1"/>
      <c r="I2100" s="1"/>
      <c r="J2100" s="1"/>
      <c r="K2100" s="1"/>
      <c r="L2100" s="3899"/>
      <c r="M2100" s="1"/>
      <c r="N2100" s="1"/>
      <c r="O2100" s="1"/>
      <c r="P2100" s="1"/>
      <c r="Q2100" s="1"/>
      <c r="R2100" s="3899"/>
      <c r="T2100" s="1"/>
      <c r="U2100" s="3529"/>
      <c r="V2100" s="3531"/>
      <c r="W2100" s="3899"/>
      <c r="Y2100" s="1"/>
      <c r="Z2100" s="3529"/>
      <c r="AA2100" s="3531"/>
      <c r="AB2100" s="3899"/>
      <c r="AC2100" s="3890"/>
      <c r="AD2100" s="3890"/>
      <c r="AE2100" s="3890"/>
      <c r="AF2100" s="3890"/>
      <c r="AG2100" s="1"/>
      <c r="AH2100" s="1"/>
      <c r="AI2100" s="1"/>
      <c r="AJ2100" s="1"/>
    </row>
    <row r="2101" spans="1:36" s="3" customFormat="1">
      <c r="A2101" s="1"/>
      <c r="B2101" s="1"/>
      <c r="E2101" s="3527"/>
      <c r="F2101" s="1"/>
      <c r="G2101" s="1"/>
      <c r="H2101" s="1"/>
      <c r="I2101" s="1"/>
      <c r="J2101" s="1"/>
      <c r="K2101" s="1"/>
      <c r="L2101" s="3899"/>
      <c r="M2101" s="1"/>
      <c r="N2101" s="1"/>
      <c r="O2101" s="1"/>
      <c r="P2101" s="1"/>
      <c r="Q2101" s="1"/>
      <c r="R2101" s="3899"/>
      <c r="T2101" s="1"/>
      <c r="U2101" s="3529"/>
      <c r="V2101" s="3531"/>
      <c r="W2101" s="3899"/>
      <c r="Y2101" s="1"/>
      <c r="Z2101" s="3529"/>
      <c r="AA2101" s="3531"/>
      <c r="AB2101" s="3899"/>
      <c r="AC2101" s="3890"/>
      <c r="AD2101" s="3890"/>
      <c r="AE2101" s="3890"/>
      <c r="AF2101" s="3890"/>
      <c r="AG2101" s="1"/>
      <c r="AH2101" s="1"/>
      <c r="AI2101" s="1"/>
      <c r="AJ2101" s="1"/>
    </row>
    <row r="2102" spans="1:36" s="3" customFormat="1">
      <c r="A2102" s="1"/>
      <c r="B2102" s="1"/>
      <c r="E2102" s="3527"/>
      <c r="F2102" s="1"/>
      <c r="G2102" s="1"/>
      <c r="H2102" s="1"/>
      <c r="I2102" s="1"/>
      <c r="J2102" s="1"/>
      <c r="K2102" s="1"/>
      <c r="L2102" s="3899"/>
      <c r="M2102" s="1"/>
      <c r="N2102" s="1"/>
      <c r="O2102" s="1"/>
      <c r="P2102" s="1"/>
      <c r="Q2102" s="1"/>
      <c r="R2102" s="3899"/>
      <c r="T2102" s="1"/>
      <c r="U2102" s="3529"/>
      <c r="V2102" s="3531"/>
      <c r="W2102" s="3899"/>
      <c r="Y2102" s="1"/>
      <c r="Z2102" s="3529"/>
      <c r="AA2102" s="3531"/>
      <c r="AB2102" s="3899"/>
      <c r="AC2102" s="3890"/>
      <c r="AD2102" s="3890"/>
      <c r="AE2102" s="3890"/>
      <c r="AF2102" s="3890"/>
      <c r="AG2102" s="1"/>
      <c r="AH2102" s="1"/>
      <c r="AI2102" s="1"/>
      <c r="AJ2102" s="1"/>
    </row>
    <row r="2103" spans="1:36" s="3" customFormat="1">
      <c r="A2103" s="1"/>
      <c r="B2103" s="1"/>
      <c r="E2103" s="3527"/>
      <c r="F2103" s="1"/>
      <c r="G2103" s="1"/>
      <c r="H2103" s="1"/>
      <c r="I2103" s="1"/>
      <c r="J2103" s="1"/>
      <c r="K2103" s="1"/>
      <c r="L2103" s="3899"/>
      <c r="M2103" s="1"/>
      <c r="N2103" s="1"/>
      <c r="O2103" s="1"/>
      <c r="P2103" s="1"/>
      <c r="Q2103" s="1"/>
      <c r="R2103" s="3899"/>
      <c r="T2103" s="1"/>
      <c r="U2103" s="3529"/>
      <c r="V2103" s="3531"/>
      <c r="W2103" s="3899"/>
      <c r="Y2103" s="1"/>
      <c r="Z2103" s="3529"/>
      <c r="AA2103" s="3531"/>
      <c r="AB2103" s="3899"/>
      <c r="AC2103" s="3890"/>
      <c r="AD2103" s="3890"/>
      <c r="AE2103" s="3890"/>
      <c r="AF2103" s="3890"/>
      <c r="AG2103" s="1"/>
      <c r="AH2103" s="1"/>
      <c r="AI2103" s="1"/>
      <c r="AJ2103" s="1"/>
    </row>
    <row r="2104" spans="1:36" s="3" customFormat="1">
      <c r="A2104" s="1"/>
      <c r="B2104" s="1"/>
      <c r="E2104" s="3527"/>
      <c r="F2104" s="1"/>
      <c r="G2104" s="1"/>
      <c r="H2104" s="1"/>
      <c r="I2104" s="1"/>
      <c r="J2104" s="1"/>
      <c r="K2104" s="1"/>
      <c r="L2104" s="3899"/>
      <c r="M2104" s="1"/>
      <c r="N2104" s="1"/>
      <c r="O2104" s="1"/>
      <c r="P2104" s="1"/>
      <c r="Q2104" s="1"/>
      <c r="R2104" s="3899"/>
      <c r="T2104" s="1"/>
      <c r="U2104" s="3529"/>
      <c r="V2104" s="3531"/>
      <c r="W2104" s="3899"/>
      <c r="Y2104" s="1"/>
      <c r="Z2104" s="3529"/>
      <c r="AA2104" s="3531"/>
      <c r="AB2104" s="3899"/>
      <c r="AC2104" s="3890"/>
      <c r="AD2104" s="3890"/>
      <c r="AE2104" s="3890"/>
      <c r="AF2104" s="3890"/>
      <c r="AG2104" s="1"/>
      <c r="AH2104" s="1"/>
      <c r="AI2104" s="1"/>
      <c r="AJ2104" s="1"/>
    </row>
    <row r="2105" spans="1:36" s="3" customFormat="1">
      <c r="A2105" s="1"/>
      <c r="B2105" s="1"/>
      <c r="E2105" s="3527"/>
      <c r="F2105" s="1"/>
      <c r="G2105" s="1"/>
      <c r="H2105" s="1"/>
      <c r="I2105" s="1"/>
      <c r="J2105" s="1"/>
      <c r="K2105" s="1"/>
      <c r="L2105" s="3899"/>
      <c r="M2105" s="1"/>
      <c r="N2105" s="1"/>
      <c r="O2105" s="1"/>
      <c r="P2105" s="1"/>
      <c r="Q2105" s="1"/>
      <c r="R2105" s="3899"/>
      <c r="T2105" s="1"/>
      <c r="U2105" s="3529"/>
      <c r="V2105" s="3531"/>
      <c r="W2105" s="3899"/>
      <c r="Y2105" s="1"/>
      <c r="Z2105" s="3529"/>
      <c r="AA2105" s="3531"/>
      <c r="AB2105" s="3899"/>
      <c r="AC2105" s="3890"/>
      <c r="AD2105" s="3890"/>
      <c r="AE2105" s="3890"/>
      <c r="AF2105" s="3890"/>
      <c r="AG2105" s="1"/>
      <c r="AH2105" s="1"/>
      <c r="AI2105" s="1"/>
      <c r="AJ2105" s="1"/>
    </row>
    <row r="2106" spans="1:36" s="3" customFormat="1">
      <c r="A2106" s="1"/>
      <c r="B2106" s="1"/>
      <c r="E2106" s="3527"/>
      <c r="F2106" s="1"/>
      <c r="G2106" s="1"/>
      <c r="H2106" s="1"/>
      <c r="I2106" s="1"/>
      <c r="J2106" s="1"/>
      <c r="K2106" s="1"/>
      <c r="L2106" s="3899"/>
      <c r="M2106" s="1"/>
      <c r="N2106" s="1"/>
      <c r="O2106" s="1"/>
      <c r="P2106" s="1"/>
      <c r="Q2106" s="1"/>
      <c r="R2106" s="3899"/>
      <c r="T2106" s="1"/>
      <c r="U2106" s="3529"/>
      <c r="V2106" s="3531"/>
      <c r="W2106" s="3899"/>
      <c r="Y2106" s="1"/>
      <c r="Z2106" s="3529"/>
      <c r="AA2106" s="3531"/>
      <c r="AB2106" s="3899"/>
      <c r="AC2106" s="3890"/>
      <c r="AD2106" s="3890"/>
      <c r="AE2106" s="3890"/>
      <c r="AF2106" s="3890"/>
      <c r="AG2106" s="1"/>
      <c r="AH2106" s="1"/>
      <c r="AI2106" s="1"/>
      <c r="AJ2106" s="1"/>
    </row>
    <row r="2107" spans="1:36" s="3" customFormat="1">
      <c r="A2107" s="1"/>
      <c r="B2107" s="1"/>
      <c r="E2107" s="3527"/>
      <c r="F2107" s="1"/>
      <c r="G2107" s="1"/>
      <c r="H2107" s="1"/>
      <c r="I2107" s="1"/>
      <c r="J2107" s="1"/>
      <c r="K2107" s="1"/>
      <c r="L2107" s="3899"/>
      <c r="M2107" s="1"/>
      <c r="N2107" s="1"/>
      <c r="O2107" s="1"/>
      <c r="P2107" s="1"/>
      <c r="Q2107" s="1"/>
      <c r="R2107" s="3899"/>
      <c r="T2107" s="1"/>
      <c r="U2107" s="3529"/>
      <c r="V2107" s="3531"/>
      <c r="W2107" s="3899"/>
      <c r="Y2107" s="1"/>
      <c r="Z2107" s="3529"/>
      <c r="AA2107" s="3531"/>
      <c r="AB2107" s="3899"/>
      <c r="AC2107" s="3890"/>
      <c r="AD2107" s="3890"/>
      <c r="AE2107" s="3890"/>
      <c r="AF2107" s="3890"/>
      <c r="AG2107" s="1"/>
      <c r="AH2107" s="1"/>
      <c r="AI2107" s="1"/>
      <c r="AJ2107" s="1"/>
    </row>
    <row r="2108" spans="1:36" s="3" customFormat="1">
      <c r="A2108" s="1"/>
      <c r="B2108" s="1"/>
      <c r="E2108" s="3527"/>
      <c r="F2108" s="1"/>
      <c r="G2108" s="1"/>
      <c r="H2108" s="1"/>
      <c r="I2108" s="1"/>
      <c r="J2108" s="1"/>
      <c r="K2108" s="1"/>
      <c r="L2108" s="3899"/>
      <c r="M2108" s="1"/>
      <c r="N2108" s="1"/>
      <c r="O2108" s="1"/>
      <c r="P2108" s="1"/>
      <c r="Q2108" s="1"/>
      <c r="R2108" s="3899"/>
      <c r="T2108" s="1"/>
      <c r="U2108" s="3529"/>
      <c r="V2108" s="3531"/>
      <c r="W2108" s="3899"/>
      <c r="Y2108" s="1"/>
      <c r="Z2108" s="3529"/>
      <c r="AA2108" s="3531"/>
      <c r="AB2108" s="3899"/>
      <c r="AC2108" s="3890"/>
      <c r="AD2108" s="3890"/>
      <c r="AE2108" s="3890"/>
      <c r="AF2108" s="3890"/>
      <c r="AG2108" s="1"/>
      <c r="AH2108" s="1"/>
      <c r="AI2108" s="1"/>
      <c r="AJ2108" s="1"/>
    </row>
    <row r="2109" spans="1:36" s="3" customFormat="1">
      <c r="A2109" s="1"/>
      <c r="B2109" s="1"/>
      <c r="E2109" s="3527"/>
      <c r="F2109" s="1"/>
      <c r="G2109" s="1"/>
      <c r="H2109" s="1"/>
      <c r="I2109" s="1"/>
      <c r="J2109" s="1"/>
      <c r="K2109" s="1"/>
      <c r="L2109" s="3899"/>
      <c r="M2109" s="1"/>
      <c r="N2109" s="1"/>
      <c r="O2109" s="1"/>
      <c r="P2109" s="1"/>
      <c r="Q2109" s="1"/>
      <c r="R2109" s="3899"/>
      <c r="T2109" s="1"/>
      <c r="U2109" s="3529"/>
      <c r="V2109" s="3531"/>
      <c r="W2109" s="3899"/>
      <c r="Y2109" s="1"/>
      <c r="Z2109" s="3529"/>
      <c r="AA2109" s="3531"/>
      <c r="AB2109" s="3899"/>
      <c r="AC2109" s="3890"/>
      <c r="AD2109" s="3890"/>
      <c r="AE2109" s="3890"/>
      <c r="AF2109" s="3890"/>
      <c r="AG2109" s="1"/>
      <c r="AH2109" s="1"/>
      <c r="AI2109" s="1"/>
      <c r="AJ2109" s="1"/>
    </row>
    <row r="2110" spans="1:36" s="3" customFormat="1">
      <c r="A2110" s="1"/>
      <c r="B2110" s="1"/>
      <c r="E2110" s="3527"/>
      <c r="F2110" s="1"/>
      <c r="G2110" s="1"/>
      <c r="H2110" s="1"/>
      <c r="I2110" s="1"/>
      <c r="J2110" s="1"/>
      <c r="K2110" s="1"/>
      <c r="L2110" s="3899"/>
      <c r="M2110" s="1"/>
      <c r="N2110" s="1"/>
      <c r="O2110" s="1"/>
      <c r="P2110" s="1"/>
      <c r="Q2110" s="1"/>
      <c r="R2110" s="3899"/>
      <c r="T2110" s="1"/>
      <c r="U2110" s="3529"/>
      <c r="V2110" s="3531"/>
      <c r="W2110" s="3899"/>
      <c r="Y2110" s="1"/>
      <c r="Z2110" s="3529"/>
      <c r="AA2110" s="3531"/>
      <c r="AB2110" s="3899"/>
      <c r="AC2110" s="3890"/>
      <c r="AD2110" s="3890"/>
      <c r="AE2110" s="3890"/>
      <c r="AF2110" s="3890"/>
      <c r="AG2110" s="1"/>
      <c r="AH2110" s="1"/>
      <c r="AI2110" s="1"/>
      <c r="AJ2110" s="1"/>
    </row>
    <row r="2111" spans="1:36" s="3" customFormat="1">
      <c r="A2111" s="1"/>
      <c r="B2111" s="1"/>
      <c r="E2111" s="3527"/>
      <c r="F2111" s="1"/>
      <c r="G2111" s="1"/>
      <c r="H2111" s="1"/>
      <c r="I2111" s="1"/>
      <c r="J2111" s="1"/>
      <c r="K2111" s="1"/>
      <c r="L2111" s="3899"/>
      <c r="M2111" s="1"/>
      <c r="N2111" s="1"/>
      <c r="O2111" s="1"/>
      <c r="P2111" s="1"/>
      <c r="Q2111" s="1"/>
      <c r="R2111" s="3899"/>
      <c r="T2111" s="1"/>
      <c r="U2111" s="3529"/>
      <c r="V2111" s="3531"/>
      <c r="W2111" s="3899"/>
      <c r="Y2111" s="1"/>
      <c r="Z2111" s="3529"/>
      <c r="AA2111" s="3531"/>
      <c r="AB2111" s="3899"/>
      <c r="AC2111" s="3890"/>
      <c r="AD2111" s="3890"/>
      <c r="AE2111" s="3890"/>
      <c r="AF2111" s="3890"/>
      <c r="AG2111" s="1"/>
      <c r="AH2111" s="1"/>
      <c r="AI2111" s="1"/>
      <c r="AJ2111" s="1"/>
    </row>
    <row r="2112" spans="1:36" s="3" customFormat="1">
      <c r="A2112" s="1"/>
      <c r="B2112" s="1"/>
      <c r="E2112" s="3527"/>
      <c r="F2112" s="1"/>
      <c r="G2112" s="1"/>
      <c r="H2112" s="1"/>
      <c r="I2112" s="1"/>
      <c r="J2112" s="1"/>
      <c r="K2112" s="1"/>
      <c r="L2112" s="3899"/>
      <c r="M2112" s="1"/>
      <c r="N2112" s="1"/>
      <c r="O2112" s="1"/>
      <c r="P2112" s="1"/>
      <c r="Q2112" s="1"/>
      <c r="R2112" s="3899"/>
      <c r="T2112" s="1"/>
      <c r="U2112" s="3529"/>
      <c r="V2112" s="3531"/>
      <c r="W2112" s="3899"/>
      <c r="Y2112" s="1"/>
      <c r="Z2112" s="3529"/>
      <c r="AA2112" s="3531"/>
      <c r="AB2112" s="3899"/>
      <c r="AC2112" s="3890"/>
      <c r="AD2112" s="3890"/>
      <c r="AE2112" s="3890"/>
      <c r="AF2112" s="3890"/>
      <c r="AG2112" s="1"/>
      <c r="AH2112" s="1"/>
      <c r="AI2112" s="1"/>
      <c r="AJ2112" s="1"/>
    </row>
    <row r="2113" spans="1:36" s="3" customFormat="1">
      <c r="A2113" s="1"/>
      <c r="B2113" s="1"/>
      <c r="E2113" s="3527"/>
      <c r="F2113" s="1"/>
      <c r="G2113" s="1"/>
      <c r="H2113" s="1"/>
      <c r="I2113" s="1"/>
      <c r="J2113" s="1"/>
      <c r="K2113" s="1"/>
      <c r="L2113" s="3899"/>
      <c r="M2113" s="1"/>
      <c r="N2113" s="1"/>
      <c r="O2113" s="1"/>
      <c r="P2113" s="1"/>
      <c r="Q2113" s="1"/>
      <c r="R2113" s="3899"/>
      <c r="T2113" s="1"/>
      <c r="U2113" s="3529"/>
      <c r="V2113" s="3531"/>
      <c r="W2113" s="3899"/>
      <c r="Y2113" s="1"/>
      <c r="Z2113" s="3529"/>
      <c r="AA2113" s="3531"/>
      <c r="AB2113" s="3899"/>
      <c r="AC2113" s="3890"/>
      <c r="AD2113" s="3890"/>
      <c r="AE2113" s="3890"/>
      <c r="AF2113" s="3890"/>
      <c r="AG2113" s="1"/>
      <c r="AH2113" s="1"/>
      <c r="AI2113" s="1"/>
      <c r="AJ2113" s="1"/>
    </row>
    <row r="2114" spans="1:36" s="3" customFormat="1">
      <c r="A2114" s="1"/>
      <c r="B2114" s="1"/>
      <c r="E2114" s="3527"/>
      <c r="F2114" s="1"/>
      <c r="G2114" s="1"/>
      <c r="H2114" s="1"/>
      <c r="I2114" s="1"/>
      <c r="J2114" s="1"/>
      <c r="K2114" s="1"/>
      <c r="L2114" s="3899"/>
      <c r="M2114" s="1"/>
      <c r="N2114" s="1"/>
      <c r="O2114" s="1"/>
      <c r="P2114" s="1"/>
      <c r="Q2114" s="1"/>
      <c r="R2114" s="3899"/>
      <c r="T2114" s="1"/>
      <c r="U2114" s="3529"/>
      <c r="V2114" s="3531"/>
      <c r="W2114" s="3899"/>
      <c r="Y2114" s="1"/>
      <c r="Z2114" s="3529"/>
      <c r="AA2114" s="3531"/>
      <c r="AB2114" s="3899"/>
      <c r="AC2114" s="3890"/>
      <c r="AD2114" s="3890"/>
      <c r="AE2114" s="3890"/>
      <c r="AF2114" s="3890"/>
      <c r="AG2114" s="1"/>
      <c r="AH2114" s="1"/>
      <c r="AI2114" s="1"/>
      <c r="AJ2114" s="1"/>
    </row>
    <row r="2115" spans="1:36" s="3" customFormat="1">
      <c r="A2115" s="1"/>
      <c r="B2115" s="1"/>
      <c r="E2115" s="3527"/>
      <c r="F2115" s="1"/>
      <c r="G2115" s="1"/>
      <c r="H2115" s="1"/>
      <c r="I2115" s="1"/>
      <c r="J2115" s="1"/>
      <c r="K2115" s="1"/>
      <c r="L2115" s="3899"/>
      <c r="M2115" s="1"/>
      <c r="N2115" s="1"/>
      <c r="O2115" s="1"/>
      <c r="P2115" s="1"/>
      <c r="Q2115" s="1"/>
      <c r="R2115" s="3899"/>
      <c r="T2115" s="1"/>
      <c r="U2115" s="3529"/>
      <c r="V2115" s="3531"/>
      <c r="W2115" s="3899"/>
      <c r="Y2115" s="1"/>
      <c r="Z2115" s="3529"/>
      <c r="AA2115" s="3531"/>
      <c r="AB2115" s="3899"/>
      <c r="AC2115" s="3890"/>
      <c r="AD2115" s="3890"/>
      <c r="AE2115" s="3890"/>
      <c r="AF2115" s="3890"/>
      <c r="AG2115" s="1"/>
      <c r="AH2115" s="1"/>
      <c r="AI2115" s="1"/>
      <c r="AJ2115" s="1"/>
    </row>
    <row r="2116" spans="1:36" s="3" customFormat="1">
      <c r="A2116" s="1"/>
      <c r="B2116" s="1"/>
      <c r="E2116" s="3527"/>
      <c r="F2116" s="1"/>
      <c r="G2116" s="1"/>
      <c r="H2116" s="1"/>
      <c r="I2116" s="1"/>
      <c r="J2116" s="1"/>
      <c r="K2116" s="1"/>
      <c r="L2116" s="3899"/>
      <c r="M2116" s="1"/>
      <c r="N2116" s="1"/>
      <c r="O2116" s="1"/>
      <c r="P2116" s="1"/>
      <c r="Q2116" s="1"/>
      <c r="R2116" s="3899"/>
      <c r="T2116" s="1"/>
      <c r="U2116" s="3529"/>
      <c r="V2116" s="3531"/>
      <c r="W2116" s="3899"/>
      <c r="Y2116" s="1"/>
      <c r="Z2116" s="3529"/>
      <c r="AA2116" s="3531"/>
      <c r="AB2116" s="3899"/>
      <c r="AC2116" s="3890"/>
      <c r="AD2116" s="3890"/>
      <c r="AE2116" s="3890"/>
      <c r="AF2116" s="3890"/>
      <c r="AG2116" s="1"/>
      <c r="AH2116" s="1"/>
      <c r="AI2116" s="1"/>
      <c r="AJ2116" s="1"/>
    </row>
    <row r="2117" spans="1:36" s="3" customFormat="1">
      <c r="A2117" s="1"/>
      <c r="B2117" s="1"/>
      <c r="E2117" s="3527"/>
      <c r="F2117" s="1"/>
      <c r="G2117" s="1"/>
      <c r="H2117" s="1"/>
      <c r="I2117" s="1"/>
      <c r="J2117" s="1"/>
      <c r="K2117" s="1"/>
      <c r="L2117" s="3899"/>
      <c r="M2117" s="1"/>
      <c r="N2117" s="1"/>
      <c r="O2117" s="1"/>
      <c r="P2117" s="1"/>
      <c r="Q2117" s="1"/>
      <c r="R2117" s="3899"/>
      <c r="T2117" s="1"/>
      <c r="U2117" s="3529"/>
      <c r="V2117" s="3531"/>
      <c r="W2117" s="3899"/>
      <c r="Y2117" s="1"/>
      <c r="Z2117" s="3529"/>
      <c r="AA2117" s="3531"/>
      <c r="AB2117" s="3899"/>
      <c r="AC2117" s="3890"/>
      <c r="AD2117" s="3890"/>
      <c r="AE2117" s="3890"/>
      <c r="AF2117" s="3890"/>
      <c r="AG2117" s="1"/>
      <c r="AH2117" s="1"/>
      <c r="AI2117" s="1"/>
      <c r="AJ2117" s="1"/>
    </row>
    <row r="2118" spans="1:36" s="3" customFormat="1">
      <c r="A2118" s="1"/>
      <c r="B2118" s="1"/>
      <c r="E2118" s="3527"/>
      <c r="F2118" s="1"/>
      <c r="G2118" s="1"/>
      <c r="H2118" s="1"/>
      <c r="I2118" s="1"/>
      <c r="J2118" s="1"/>
      <c r="K2118" s="1"/>
      <c r="L2118" s="3899"/>
      <c r="M2118" s="1"/>
      <c r="N2118" s="1"/>
      <c r="O2118" s="1"/>
      <c r="P2118" s="1"/>
      <c r="Q2118" s="1"/>
      <c r="R2118" s="3899"/>
      <c r="T2118" s="1"/>
      <c r="U2118" s="3529"/>
      <c r="V2118" s="3531"/>
      <c r="W2118" s="3899"/>
      <c r="Y2118" s="1"/>
      <c r="Z2118" s="3529"/>
      <c r="AA2118" s="3531"/>
      <c r="AB2118" s="3899"/>
      <c r="AC2118" s="3890"/>
      <c r="AD2118" s="3890"/>
      <c r="AE2118" s="3890"/>
      <c r="AF2118" s="3890"/>
      <c r="AG2118" s="1"/>
      <c r="AH2118" s="1"/>
      <c r="AI2118" s="1"/>
      <c r="AJ2118" s="1"/>
    </row>
    <row r="2119" spans="1:36" s="3" customFormat="1">
      <c r="A2119" s="1"/>
      <c r="B2119" s="1"/>
      <c r="E2119" s="3527"/>
      <c r="F2119" s="1"/>
      <c r="G2119" s="1"/>
      <c r="H2119" s="1"/>
      <c r="I2119" s="1"/>
      <c r="J2119" s="1"/>
      <c r="K2119" s="1"/>
      <c r="L2119" s="3899"/>
      <c r="M2119" s="1"/>
      <c r="N2119" s="1"/>
      <c r="O2119" s="1"/>
      <c r="P2119" s="1"/>
      <c r="Q2119" s="1"/>
      <c r="R2119" s="3899"/>
      <c r="T2119" s="1"/>
      <c r="U2119" s="3529"/>
      <c r="V2119" s="3531"/>
      <c r="W2119" s="3899"/>
      <c r="Y2119" s="1"/>
      <c r="Z2119" s="3529"/>
      <c r="AA2119" s="3531"/>
      <c r="AB2119" s="3899"/>
      <c r="AC2119" s="3890"/>
      <c r="AD2119" s="3890"/>
      <c r="AE2119" s="3890"/>
      <c r="AF2119" s="3890"/>
      <c r="AG2119" s="1"/>
      <c r="AH2119" s="1"/>
      <c r="AI2119" s="1"/>
      <c r="AJ2119" s="1"/>
    </row>
    <row r="2120" spans="1:36" s="3" customFormat="1">
      <c r="A2120" s="1"/>
      <c r="B2120" s="1"/>
      <c r="E2120" s="3527"/>
      <c r="F2120" s="1"/>
      <c r="G2120" s="1"/>
      <c r="H2120" s="1"/>
      <c r="I2120" s="1"/>
      <c r="J2120" s="1"/>
      <c r="K2120" s="1"/>
      <c r="L2120" s="3899"/>
      <c r="M2120" s="1"/>
      <c r="N2120" s="1"/>
      <c r="O2120" s="1"/>
      <c r="P2120" s="1"/>
      <c r="Q2120" s="1"/>
      <c r="R2120" s="3899"/>
      <c r="T2120" s="1"/>
      <c r="U2120" s="3529"/>
      <c r="V2120" s="3531"/>
      <c r="W2120" s="3899"/>
      <c r="Y2120" s="1"/>
      <c r="Z2120" s="3529"/>
      <c r="AA2120" s="3531"/>
      <c r="AB2120" s="3899"/>
      <c r="AC2120" s="3890"/>
      <c r="AD2120" s="3890"/>
      <c r="AE2120" s="3890"/>
      <c r="AF2120" s="3890"/>
      <c r="AG2120" s="1"/>
      <c r="AH2120" s="1"/>
      <c r="AI2120" s="1"/>
      <c r="AJ2120" s="1"/>
    </row>
    <row r="2121" spans="1:36" s="3" customFormat="1">
      <c r="A2121" s="1"/>
      <c r="B2121" s="1"/>
      <c r="E2121" s="3527"/>
      <c r="F2121" s="1"/>
      <c r="G2121" s="1"/>
      <c r="H2121" s="1"/>
      <c r="I2121" s="1"/>
      <c r="J2121" s="1"/>
      <c r="K2121" s="1"/>
      <c r="L2121" s="3899"/>
      <c r="M2121" s="1"/>
      <c r="N2121" s="1"/>
      <c r="O2121" s="1"/>
      <c r="P2121" s="1"/>
      <c r="Q2121" s="1"/>
      <c r="R2121" s="3899"/>
      <c r="T2121" s="1"/>
      <c r="U2121" s="3529"/>
      <c r="V2121" s="3531"/>
      <c r="W2121" s="3899"/>
      <c r="Y2121" s="1"/>
      <c r="Z2121" s="3529"/>
      <c r="AA2121" s="3531"/>
      <c r="AB2121" s="3899"/>
      <c r="AC2121" s="3890"/>
      <c r="AD2121" s="3890"/>
      <c r="AE2121" s="3890"/>
      <c r="AF2121" s="3890"/>
      <c r="AG2121" s="1"/>
      <c r="AH2121" s="1"/>
      <c r="AI2121" s="1"/>
      <c r="AJ2121" s="1"/>
    </row>
    <row r="2122" spans="1:36" s="3" customFormat="1">
      <c r="A2122" s="1"/>
      <c r="B2122" s="1"/>
      <c r="E2122" s="3527"/>
      <c r="F2122" s="1"/>
      <c r="G2122" s="1"/>
      <c r="H2122" s="1"/>
      <c r="I2122" s="1"/>
      <c r="J2122" s="1"/>
      <c r="K2122" s="1"/>
      <c r="L2122" s="3899"/>
      <c r="M2122" s="1"/>
      <c r="N2122" s="1"/>
      <c r="O2122" s="1"/>
      <c r="P2122" s="1"/>
      <c r="Q2122" s="1"/>
      <c r="R2122" s="3899"/>
      <c r="T2122" s="1"/>
      <c r="U2122" s="3529"/>
      <c r="V2122" s="3531"/>
      <c r="W2122" s="3899"/>
      <c r="Y2122" s="1"/>
      <c r="Z2122" s="3529"/>
      <c r="AA2122" s="3531"/>
      <c r="AB2122" s="3899"/>
      <c r="AC2122" s="3890"/>
      <c r="AD2122" s="3890"/>
      <c r="AE2122" s="3890"/>
      <c r="AF2122" s="3890"/>
      <c r="AG2122" s="1"/>
      <c r="AH2122" s="1"/>
      <c r="AI2122" s="1"/>
      <c r="AJ2122" s="1"/>
    </row>
    <row r="2123" spans="1:36" s="3" customFormat="1">
      <c r="A2123" s="1"/>
      <c r="B2123" s="1"/>
      <c r="E2123" s="3527"/>
      <c r="F2123" s="1"/>
      <c r="G2123" s="1"/>
      <c r="H2123" s="1"/>
      <c r="I2123" s="1"/>
      <c r="J2123" s="1"/>
      <c r="K2123" s="1"/>
      <c r="L2123" s="3899"/>
      <c r="M2123" s="1"/>
      <c r="N2123" s="1"/>
      <c r="O2123" s="1"/>
      <c r="P2123" s="1"/>
      <c r="Q2123" s="1"/>
      <c r="R2123" s="3899"/>
      <c r="T2123" s="1"/>
      <c r="U2123" s="3529"/>
      <c r="V2123" s="3531"/>
      <c r="W2123" s="3899"/>
      <c r="Y2123" s="1"/>
      <c r="Z2123" s="3529"/>
      <c r="AA2123" s="3531"/>
      <c r="AB2123" s="3899"/>
      <c r="AC2123" s="3890"/>
      <c r="AD2123" s="3890"/>
      <c r="AE2123" s="3890"/>
      <c r="AF2123" s="3890"/>
      <c r="AG2123" s="1"/>
      <c r="AH2123" s="1"/>
      <c r="AI2123" s="1"/>
      <c r="AJ2123" s="1"/>
    </row>
    <row r="2124" spans="1:36" s="3" customFormat="1">
      <c r="A2124" s="1"/>
      <c r="B2124" s="1"/>
      <c r="E2124" s="3527"/>
      <c r="F2124" s="1"/>
      <c r="G2124" s="1"/>
      <c r="H2124" s="1"/>
      <c r="I2124" s="1"/>
      <c r="J2124" s="1"/>
      <c r="K2124" s="1"/>
      <c r="L2124" s="3899"/>
      <c r="M2124" s="1"/>
      <c r="N2124" s="1"/>
      <c r="O2124" s="1"/>
      <c r="P2124" s="1"/>
      <c r="Q2124" s="1"/>
      <c r="R2124" s="3899"/>
      <c r="T2124" s="1"/>
      <c r="U2124" s="3529"/>
      <c r="V2124" s="3531"/>
      <c r="W2124" s="3899"/>
      <c r="Y2124" s="1"/>
      <c r="Z2124" s="3529"/>
      <c r="AA2124" s="3531"/>
      <c r="AB2124" s="3899"/>
      <c r="AC2124" s="3890"/>
      <c r="AD2124" s="3890"/>
      <c r="AE2124" s="3890"/>
      <c r="AF2124" s="3890"/>
      <c r="AG2124" s="1"/>
      <c r="AH2124" s="1"/>
      <c r="AI2124" s="1"/>
      <c r="AJ2124" s="1"/>
    </row>
    <row r="2125" spans="1:36" s="3" customFormat="1">
      <c r="A2125" s="1"/>
      <c r="B2125" s="1"/>
      <c r="E2125" s="3527"/>
      <c r="F2125" s="1"/>
      <c r="G2125" s="1"/>
      <c r="H2125" s="1"/>
      <c r="I2125" s="1"/>
      <c r="J2125" s="1"/>
      <c r="K2125" s="1"/>
      <c r="L2125" s="3899"/>
      <c r="M2125" s="1"/>
      <c r="N2125" s="1"/>
      <c r="O2125" s="1"/>
      <c r="P2125" s="1"/>
      <c r="Q2125" s="1"/>
      <c r="R2125" s="3899"/>
      <c r="T2125" s="1"/>
      <c r="U2125" s="3529"/>
      <c r="V2125" s="3531"/>
      <c r="W2125" s="3899"/>
      <c r="Y2125" s="1"/>
      <c r="Z2125" s="3529"/>
      <c r="AA2125" s="3531"/>
      <c r="AB2125" s="3899"/>
      <c r="AC2125" s="3890"/>
      <c r="AD2125" s="3890"/>
      <c r="AE2125" s="3890"/>
      <c r="AF2125" s="3890"/>
      <c r="AG2125" s="1"/>
      <c r="AH2125" s="1"/>
      <c r="AI2125" s="1"/>
      <c r="AJ2125" s="1"/>
    </row>
    <row r="2126" spans="1:36" s="3" customFormat="1">
      <c r="A2126" s="1"/>
      <c r="B2126" s="1"/>
      <c r="E2126" s="3527"/>
      <c r="F2126" s="1"/>
      <c r="G2126" s="1"/>
      <c r="H2126" s="1"/>
      <c r="I2126" s="1"/>
      <c r="J2126" s="1"/>
      <c r="K2126" s="1"/>
      <c r="L2126" s="3899"/>
      <c r="M2126" s="1"/>
      <c r="N2126" s="1"/>
      <c r="O2126" s="1"/>
      <c r="P2126" s="1"/>
      <c r="Q2126" s="1"/>
      <c r="R2126" s="3899"/>
      <c r="T2126" s="1"/>
      <c r="U2126" s="3529"/>
      <c r="V2126" s="3531"/>
      <c r="W2126" s="3899"/>
      <c r="Y2126" s="1"/>
      <c r="Z2126" s="3529"/>
      <c r="AA2126" s="3531"/>
      <c r="AB2126" s="3899"/>
      <c r="AC2126" s="3890"/>
      <c r="AD2126" s="3890"/>
      <c r="AE2126" s="3890"/>
      <c r="AF2126" s="3890"/>
      <c r="AG2126" s="1"/>
      <c r="AH2126" s="1"/>
      <c r="AI2126" s="1"/>
      <c r="AJ2126" s="1"/>
    </row>
    <row r="2127" spans="1:36" s="3" customFormat="1">
      <c r="A2127" s="1"/>
      <c r="B2127" s="1"/>
      <c r="E2127" s="3527"/>
      <c r="F2127" s="1"/>
      <c r="G2127" s="1"/>
      <c r="H2127" s="1"/>
      <c r="I2127" s="1"/>
      <c r="J2127" s="1"/>
      <c r="K2127" s="1"/>
      <c r="L2127" s="3899"/>
      <c r="M2127" s="1"/>
      <c r="N2127" s="1"/>
      <c r="O2127" s="1"/>
      <c r="P2127" s="1"/>
      <c r="Q2127" s="1"/>
      <c r="R2127" s="3899"/>
      <c r="T2127" s="1"/>
      <c r="U2127" s="3529"/>
      <c r="V2127" s="3531"/>
      <c r="W2127" s="3899"/>
      <c r="Y2127" s="1"/>
      <c r="Z2127" s="3529"/>
      <c r="AA2127" s="3531"/>
      <c r="AB2127" s="3899"/>
      <c r="AC2127" s="3890"/>
      <c r="AD2127" s="3890"/>
      <c r="AE2127" s="3890"/>
      <c r="AF2127" s="3890"/>
      <c r="AG2127" s="1"/>
      <c r="AH2127" s="1"/>
      <c r="AI2127" s="1"/>
      <c r="AJ2127" s="1"/>
    </row>
    <row r="2128" spans="1:36" s="3" customFormat="1">
      <c r="A2128" s="1"/>
      <c r="B2128" s="1"/>
      <c r="E2128" s="3527"/>
      <c r="F2128" s="1"/>
      <c r="G2128" s="1"/>
      <c r="H2128" s="1"/>
      <c r="I2128" s="1"/>
      <c r="J2128" s="1"/>
      <c r="K2128" s="1"/>
      <c r="L2128" s="3899"/>
      <c r="M2128" s="1"/>
      <c r="N2128" s="1"/>
      <c r="O2128" s="1"/>
      <c r="P2128" s="1"/>
      <c r="Q2128" s="1"/>
      <c r="R2128" s="3899"/>
      <c r="T2128" s="1"/>
      <c r="U2128" s="3529"/>
      <c r="V2128" s="3531"/>
      <c r="W2128" s="3899"/>
      <c r="Y2128" s="1"/>
      <c r="Z2128" s="3529"/>
      <c r="AA2128" s="3531"/>
      <c r="AB2128" s="3899"/>
      <c r="AC2128" s="3890"/>
      <c r="AD2128" s="3890"/>
      <c r="AE2128" s="3890"/>
      <c r="AF2128" s="3890"/>
      <c r="AG2128" s="1"/>
      <c r="AH2128" s="1"/>
      <c r="AI2128" s="1"/>
      <c r="AJ2128" s="1"/>
    </row>
    <row r="2129" spans="1:36" s="3" customFormat="1">
      <c r="A2129" s="1"/>
      <c r="B2129" s="1"/>
      <c r="E2129" s="3527"/>
      <c r="F2129" s="1"/>
      <c r="G2129" s="1"/>
      <c r="H2129" s="1"/>
      <c r="I2129" s="1"/>
      <c r="J2129" s="1"/>
      <c r="K2129" s="1"/>
      <c r="L2129" s="3899"/>
      <c r="M2129" s="1"/>
      <c r="N2129" s="1"/>
      <c r="O2129" s="1"/>
      <c r="P2129" s="1"/>
      <c r="Q2129" s="1"/>
      <c r="R2129" s="3899"/>
      <c r="T2129" s="1"/>
      <c r="U2129" s="3529"/>
      <c r="V2129" s="3531"/>
      <c r="W2129" s="3899"/>
      <c r="Y2129" s="1"/>
      <c r="Z2129" s="3529"/>
      <c r="AA2129" s="3531"/>
      <c r="AB2129" s="3899"/>
      <c r="AC2129" s="3890"/>
      <c r="AD2129" s="3890"/>
      <c r="AE2129" s="3890"/>
      <c r="AF2129" s="3890"/>
      <c r="AG2129" s="1"/>
      <c r="AH2129" s="1"/>
      <c r="AI2129" s="1"/>
      <c r="AJ2129" s="1"/>
    </row>
    <row r="2130" spans="1:36" s="3" customFormat="1">
      <c r="A2130" s="1"/>
      <c r="B2130" s="1"/>
      <c r="E2130" s="3527"/>
      <c r="F2130" s="1"/>
      <c r="G2130" s="1"/>
      <c r="H2130" s="1"/>
      <c r="I2130" s="1"/>
      <c r="J2130" s="1"/>
      <c r="K2130" s="1"/>
      <c r="L2130" s="3899"/>
      <c r="M2130" s="1"/>
      <c r="N2130" s="1"/>
      <c r="O2130" s="1"/>
      <c r="P2130" s="1"/>
      <c r="Q2130" s="1"/>
      <c r="R2130" s="3899"/>
      <c r="T2130" s="1"/>
      <c r="U2130" s="3529"/>
      <c r="V2130" s="3531"/>
      <c r="W2130" s="3899"/>
      <c r="Y2130" s="1"/>
      <c r="Z2130" s="3529"/>
      <c r="AA2130" s="3531"/>
      <c r="AB2130" s="3899"/>
      <c r="AC2130" s="3890"/>
      <c r="AD2130" s="3890"/>
      <c r="AE2130" s="3890"/>
      <c r="AF2130" s="3890"/>
      <c r="AG2130" s="1"/>
      <c r="AH2130" s="1"/>
      <c r="AI2130" s="1"/>
      <c r="AJ2130" s="1"/>
    </row>
    <row r="2131" spans="1:36" s="3" customFormat="1">
      <c r="A2131" s="1"/>
      <c r="B2131" s="1"/>
      <c r="E2131" s="3527"/>
      <c r="F2131" s="1"/>
      <c r="G2131" s="1"/>
      <c r="H2131" s="1"/>
      <c r="I2131" s="1"/>
      <c r="J2131" s="1"/>
      <c r="K2131" s="1"/>
      <c r="L2131" s="3899"/>
      <c r="M2131" s="1"/>
      <c r="N2131" s="1"/>
      <c r="O2131" s="1"/>
      <c r="P2131" s="1"/>
      <c r="Q2131" s="1"/>
      <c r="R2131" s="3899"/>
      <c r="T2131" s="1"/>
      <c r="U2131" s="3529"/>
      <c r="V2131" s="3531"/>
      <c r="W2131" s="3899"/>
      <c r="Y2131" s="1"/>
      <c r="Z2131" s="3529"/>
      <c r="AA2131" s="3531"/>
      <c r="AB2131" s="3899"/>
      <c r="AC2131" s="3890"/>
      <c r="AD2131" s="3890"/>
      <c r="AE2131" s="3890"/>
      <c r="AF2131" s="3890"/>
      <c r="AG2131" s="1"/>
      <c r="AH2131" s="1"/>
      <c r="AI2131" s="1"/>
      <c r="AJ2131" s="1"/>
    </row>
    <row r="2132" spans="1:36" s="3" customFormat="1">
      <c r="A2132" s="1"/>
      <c r="B2132" s="1"/>
      <c r="E2132" s="3527"/>
      <c r="F2132" s="1"/>
      <c r="G2132" s="1"/>
      <c r="H2132" s="1"/>
      <c r="I2132" s="1"/>
      <c r="J2132" s="1"/>
      <c r="K2132" s="1"/>
      <c r="L2132" s="3899"/>
      <c r="M2132" s="1"/>
      <c r="N2132" s="1"/>
      <c r="O2132" s="1"/>
      <c r="P2132" s="1"/>
      <c r="Q2132" s="1"/>
      <c r="R2132" s="3899"/>
      <c r="T2132" s="1"/>
      <c r="U2132" s="3529"/>
      <c r="V2132" s="3531"/>
      <c r="W2132" s="3899"/>
      <c r="Y2132" s="1"/>
      <c r="Z2132" s="3529"/>
      <c r="AA2132" s="3531"/>
      <c r="AB2132" s="3899"/>
      <c r="AC2132" s="3890"/>
      <c r="AD2132" s="3890"/>
      <c r="AE2132" s="3890"/>
      <c r="AF2132" s="3890"/>
      <c r="AG2132" s="1"/>
      <c r="AH2132" s="1"/>
      <c r="AI2132" s="1"/>
      <c r="AJ2132" s="1"/>
    </row>
    <row r="2133" spans="1:36" s="3" customFormat="1">
      <c r="A2133" s="1"/>
      <c r="B2133" s="1"/>
      <c r="E2133" s="3527"/>
      <c r="F2133" s="1"/>
      <c r="G2133" s="1"/>
      <c r="H2133" s="1"/>
      <c r="I2133" s="1"/>
      <c r="J2133" s="1"/>
      <c r="K2133" s="1"/>
      <c r="L2133" s="3899"/>
      <c r="M2133" s="1"/>
      <c r="N2133" s="1"/>
      <c r="O2133" s="1"/>
      <c r="P2133" s="1"/>
      <c r="Q2133" s="1"/>
      <c r="R2133" s="3899"/>
      <c r="T2133" s="1"/>
      <c r="U2133" s="3529"/>
      <c r="V2133" s="3531"/>
      <c r="W2133" s="3899"/>
      <c r="Y2133" s="1"/>
      <c r="Z2133" s="3529"/>
      <c r="AA2133" s="3531"/>
      <c r="AB2133" s="3899"/>
      <c r="AC2133" s="3890"/>
      <c r="AD2133" s="3890"/>
      <c r="AE2133" s="3890"/>
      <c r="AF2133" s="3890"/>
      <c r="AG2133" s="1"/>
      <c r="AH2133" s="1"/>
      <c r="AI2133" s="1"/>
      <c r="AJ2133" s="1"/>
    </row>
    <row r="2134" spans="1:36" s="3" customFormat="1">
      <c r="A2134" s="1"/>
      <c r="B2134" s="1"/>
      <c r="E2134" s="3527"/>
      <c r="F2134" s="1"/>
      <c r="G2134" s="1"/>
      <c r="H2134" s="1"/>
      <c r="I2134" s="1"/>
      <c r="J2134" s="1"/>
      <c r="K2134" s="1"/>
      <c r="L2134" s="3899"/>
      <c r="M2134" s="1"/>
      <c r="N2134" s="1"/>
      <c r="O2134" s="1"/>
      <c r="P2134" s="1"/>
      <c r="Q2134" s="1"/>
      <c r="R2134" s="3899"/>
      <c r="T2134" s="1"/>
      <c r="U2134" s="3529"/>
      <c r="V2134" s="3531"/>
      <c r="W2134" s="3899"/>
      <c r="Y2134" s="1"/>
      <c r="Z2134" s="3529"/>
      <c r="AA2134" s="3531"/>
      <c r="AB2134" s="3899"/>
      <c r="AC2134" s="3890"/>
      <c r="AD2134" s="3890"/>
      <c r="AE2134" s="3890"/>
      <c r="AF2134" s="3890"/>
      <c r="AG2134" s="1"/>
      <c r="AH2134" s="1"/>
      <c r="AI2134" s="1"/>
      <c r="AJ2134" s="1"/>
    </row>
    <row r="2135" spans="1:36" s="3" customFormat="1">
      <c r="A2135" s="1"/>
      <c r="B2135" s="1"/>
      <c r="E2135" s="3527"/>
      <c r="F2135" s="1"/>
      <c r="G2135" s="1"/>
      <c r="H2135" s="1"/>
      <c r="I2135" s="1"/>
      <c r="J2135" s="1"/>
      <c r="K2135" s="1"/>
      <c r="L2135" s="3899"/>
      <c r="M2135" s="1"/>
      <c r="N2135" s="1"/>
      <c r="O2135" s="1"/>
      <c r="P2135" s="1"/>
      <c r="Q2135" s="1"/>
      <c r="R2135" s="3899"/>
      <c r="T2135" s="1"/>
      <c r="U2135" s="3529"/>
      <c r="V2135" s="3531"/>
      <c r="W2135" s="3899"/>
      <c r="Y2135" s="1"/>
      <c r="Z2135" s="3529"/>
      <c r="AA2135" s="3531"/>
      <c r="AB2135" s="3899"/>
      <c r="AC2135" s="3890"/>
      <c r="AD2135" s="3890"/>
      <c r="AE2135" s="3890"/>
      <c r="AF2135" s="3890"/>
      <c r="AG2135" s="1"/>
      <c r="AH2135" s="1"/>
      <c r="AI2135" s="1"/>
      <c r="AJ2135" s="1"/>
    </row>
    <row r="2136" spans="1:36" s="3" customFormat="1">
      <c r="A2136" s="1"/>
      <c r="B2136" s="1"/>
      <c r="E2136" s="3527"/>
      <c r="F2136" s="1"/>
      <c r="G2136" s="1"/>
      <c r="H2136" s="1"/>
      <c r="I2136" s="1"/>
      <c r="J2136" s="1"/>
      <c r="K2136" s="1"/>
      <c r="L2136" s="3899"/>
      <c r="M2136" s="1"/>
      <c r="N2136" s="1"/>
      <c r="O2136" s="1"/>
      <c r="P2136" s="1"/>
      <c r="Q2136" s="1"/>
      <c r="R2136" s="3899"/>
      <c r="T2136" s="1"/>
      <c r="U2136" s="3529"/>
      <c r="V2136" s="3531"/>
      <c r="W2136" s="3899"/>
      <c r="Y2136" s="1"/>
      <c r="Z2136" s="3529"/>
      <c r="AA2136" s="3531"/>
      <c r="AB2136" s="3899"/>
      <c r="AC2136" s="3890"/>
      <c r="AD2136" s="3890"/>
      <c r="AE2136" s="3890"/>
      <c r="AF2136" s="3890"/>
      <c r="AG2136" s="1"/>
      <c r="AH2136" s="1"/>
      <c r="AI2136" s="1"/>
      <c r="AJ2136" s="1"/>
    </row>
    <row r="2137" spans="1:36" s="3" customFormat="1">
      <c r="A2137" s="1"/>
      <c r="B2137" s="1"/>
      <c r="E2137" s="3527"/>
      <c r="F2137" s="1"/>
      <c r="G2137" s="1"/>
      <c r="H2137" s="1"/>
      <c r="I2137" s="1"/>
      <c r="J2137" s="1"/>
      <c r="K2137" s="1"/>
      <c r="L2137" s="3899"/>
      <c r="M2137" s="1"/>
      <c r="N2137" s="1"/>
      <c r="O2137" s="1"/>
      <c r="P2137" s="1"/>
      <c r="Q2137" s="1"/>
      <c r="R2137" s="3899"/>
      <c r="T2137" s="1"/>
      <c r="U2137" s="3529"/>
      <c r="V2137" s="3531"/>
      <c r="W2137" s="3899"/>
      <c r="Y2137" s="1"/>
      <c r="Z2137" s="3529"/>
      <c r="AA2137" s="3531"/>
      <c r="AB2137" s="3899"/>
      <c r="AC2137" s="3890"/>
      <c r="AD2137" s="3890"/>
      <c r="AE2137" s="3890"/>
      <c r="AF2137" s="3890"/>
      <c r="AG2137" s="1"/>
      <c r="AH2137" s="1"/>
      <c r="AI2137" s="1"/>
      <c r="AJ2137" s="1"/>
    </row>
    <row r="2138" spans="1:36" s="3" customFormat="1">
      <c r="A2138" s="1"/>
      <c r="B2138" s="1"/>
      <c r="E2138" s="3527"/>
      <c r="F2138" s="1"/>
      <c r="G2138" s="1"/>
      <c r="H2138" s="1"/>
      <c r="I2138" s="1"/>
      <c r="J2138" s="1"/>
      <c r="K2138" s="1"/>
      <c r="L2138" s="3899"/>
      <c r="M2138" s="1"/>
      <c r="N2138" s="1"/>
      <c r="O2138" s="1"/>
      <c r="P2138" s="1"/>
      <c r="Q2138" s="1"/>
      <c r="R2138" s="3899"/>
      <c r="T2138" s="1"/>
      <c r="U2138" s="3529"/>
      <c r="V2138" s="3531"/>
      <c r="W2138" s="3899"/>
      <c r="Y2138" s="1"/>
      <c r="Z2138" s="3529"/>
      <c r="AA2138" s="3531"/>
      <c r="AB2138" s="3899"/>
      <c r="AC2138" s="3890"/>
      <c r="AD2138" s="3890"/>
      <c r="AE2138" s="3890"/>
      <c r="AF2138" s="3890"/>
      <c r="AG2138" s="1"/>
      <c r="AH2138" s="1"/>
      <c r="AI2138" s="1"/>
      <c r="AJ2138" s="1"/>
    </row>
    <row r="2139" spans="1:36" s="3" customFormat="1">
      <c r="A2139" s="1"/>
      <c r="B2139" s="1"/>
      <c r="E2139" s="3527"/>
      <c r="F2139" s="1"/>
      <c r="G2139" s="1"/>
      <c r="H2139" s="1"/>
      <c r="I2139" s="1"/>
      <c r="J2139" s="1"/>
      <c r="K2139" s="1"/>
      <c r="L2139" s="3899"/>
      <c r="M2139" s="1"/>
      <c r="N2139" s="1"/>
      <c r="O2139" s="1"/>
      <c r="P2139" s="1"/>
      <c r="Q2139" s="1"/>
      <c r="R2139" s="3899"/>
      <c r="T2139" s="1"/>
      <c r="U2139" s="3529"/>
      <c r="V2139" s="3531"/>
      <c r="W2139" s="3899"/>
      <c r="Y2139" s="1"/>
      <c r="Z2139" s="3529"/>
      <c r="AA2139" s="3531"/>
      <c r="AB2139" s="3899"/>
      <c r="AC2139" s="3890"/>
      <c r="AD2139" s="3890"/>
      <c r="AE2139" s="3890"/>
      <c r="AF2139" s="3890"/>
      <c r="AG2139" s="1"/>
      <c r="AH2139" s="1"/>
      <c r="AI2139" s="1"/>
      <c r="AJ2139" s="1"/>
    </row>
    <row r="2140" spans="1:36" s="3" customFormat="1">
      <c r="A2140" s="1"/>
      <c r="B2140" s="1"/>
      <c r="E2140" s="3527"/>
      <c r="F2140" s="1"/>
      <c r="G2140" s="1"/>
      <c r="H2140" s="1"/>
      <c r="I2140" s="1"/>
      <c r="J2140" s="1"/>
      <c r="K2140" s="1"/>
      <c r="L2140" s="3899"/>
      <c r="M2140" s="1"/>
      <c r="N2140" s="1"/>
      <c r="O2140" s="1"/>
      <c r="P2140" s="1"/>
      <c r="Q2140" s="1"/>
      <c r="R2140" s="3899"/>
      <c r="T2140" s="1"/>
      <c r="U2140" s="3529"/>
      <c r="V2140" s="3531"/>
      <c r="W2140" s="3899"/>
      <c r="Y2140" s="1"/>
      <c r="Z2140" s="3529"/>
      <c r="AA2140" s="3531"/>
      <c r="AB2140" s="3899"/>
      <c r="AC2140" s="3890"/>
      <c r="AD2140" s="3890"/>
      <c r="AE2140" s="3890"/>
      <c r="AF2140" s="3890"/>
      <c r="AG2140" s="1"/>
      <c r="AH2140" s="1"/>
      <c r="AI2140" s="1"/>
      <c r="AJ2140" s="1"/>
    </row>
    <row r="2141" spans="1:36" s="3" customFormat="1">
      <c r="A2141" s="1"/>
      <c r="B2141" s="1"/>
      <c r="E2141" s="3527"/>
      <c r="F2141" s="1"/>
      <c r="G2141" s="1"/>
      <c r="H2141" s="1"/>
      <c r="I2141" s="1"/>
      <c r="J2141" s="1"/>
      <c r="K2141" s="1"/>
      <c r="L2141" s="3899"/>
      <c r="M2141" s="1"/>
      <c r="N2141" s="1"/>
      <c r="O2141" s="1"/>
      <c r="P2141" s="1"/>
      <c r="Q2141" s="1"/>
      <c r="R2141" s="3899"/>
      <c r="T2141" s="1"/>
      <c r="U2141" s="3529"/>
      <c r="V2141" s="3531"/>
      <c r="W2141" s="3899"/>
      <c r="Y2141" s="1"/>
      <c r="Z2141" s="3529"/>
      <c r="AA2141" s="3531"/>
      <c r="AB2141" s="3899"/>
      <c r="AC2141" s="3890"/>
      <c r="AD2141" s="3890"/>
      <c r="AE2141" s="3890"/>
      <c r="AF2141" s="3890"/>
      <c r="AG2141" s="1"/>
      <c r="AH2141" s="1"/>
      <c r="AI2141" s="1"/>
      <c r="AJ2141" s="1"/>
    </row>
    <row r="2142" spans="1:36" s="3" customFormat="1">
      <c r="A2142" s="1"/>
      <c r="B2142" s="1"/>
      <c r="E2142" s="3527"/>
      <c r="F2142" s="1"/>
      <c r="G2142" s="1"/>
      <c r="H2142" s="1"/>
      <c r="I2142" s="1"/>
      <c r="J2142" s="1"/>
      <c r="K2142" s="1"/>
      <c r="L2142" s="3899"/>
      <c r="M2142" s="1"/>
      <c r="N2142" s="1"/>
      <c r="O2142" s="1"/>
      <c r="P2142" s="1"/>
      <c r="Q2142" s="1"/>
      <c r="R2142" s="3899"/>
      <c r="T2142" s="1"/>
      <c r="U2142" s="3529"/>
      <c r="V2142" s="3531"/>
      <c r="W2142" s="3899"/>
      <c r="Y2142" s="1"/>
      <c r="Z2142" s="3529"/>
      <c r="AA2142" s="3531"/>
      <c r="AB2142" s="3899"/>
      <c r="AC2142" s="3890"/>
      <c r="AD2142" s="3890"/>
      <c r="AE2142" s="3890"/>
      <c r="AF2142" s="3890"/>
      <c r="AG2142" s="1"/>
      <c r="AH2142" s="1"/>
      <c r="AI2142" s="1"/>
      <c r="AJ2142" s="1"/>
    </row>
    <row r="2143" spans="1:36" s="3" customFormat="1">
      <c r="A2143" s="1"/>
      <c r="B2143" s="1"/>
      <c r="E2143" s="3527"/>
      <c r="F2143" s="1"/>
      <c r="G2143" s="1"/>
      <c r="H2143" s="1"/>
      <c r="I2143" s="1"/>
      <c r="J2143" s="1"/>
      <c r="K2143" s="1"/>
      <c r="L2143" s="3899"/>
      <c r="M2143" s="1"/>
      <c r="N2143" s="1"/>
      <c r="O2143" s="1"/>
      <c r="P2143" s="1"/>
      <c r="Q2143" s="1"/>
      <c r="R2143" s="3899"/>
      <c r="T2143" s="1"/>
      <c r="U2143" s="3529"/>
      <c r="V2143" s="3531"/>
      <c r="W2143" s="3899"/>
      <c r="Y2143" s="1"/>
      <c r="Z2143" s="3529"/>
      <c r="AA2143" s="3531"/>
      <c r="AB2143" s="3899"/>
      <c r="AC2143" s="3890"/>
      <c r="AD2143" s="3890"/>
      <c r="AE2143" s="3890"/>
      <c r="AF2143" s="3890"/>
      <c r="AG2143" s="1"/>
      <c r="AH2143" s="1"/>
      <c r="AI2143" s="1"/>
      <c r="AJ2143" s="1"/>
    </row>
    <row r="2144" spans="1:36" s="3" customFormat="1">
      <c r="A2144" s="1"/>
      <c r="B2144" s="1"/>
      <c r="E2144" s="3527"/>
      <c r="F2144" s="1"/>
      <c r="G2144" s="1"/>
      <c r="H2144" s="1"/>
      <c r="I2144" s="1"/>
      <c r="J2144" s="1"/>
      <c r="K2144" s="1"/>
      <c r="L2144" s="3899"/>
      <c r="M2144" s="1"/>
      <c r="N2144" s="1"/>
      <c r="O2144" s="1"/>
      <c r="P2144" s="1"/>
      <c r="Q2144" s="1"/>
      <c r="R2144" s="3899"/>
      <c r="T2144" s="1"/>
      <c r="U2144" s="3529"/>
      <c r="V2144" s="3531"/>
      <c r="W2144" s="3899"/>
      <c r="Y2144" s="1"/>
      <c r="Z2144" s="3529"/>
      <c r="AA2144" s="3531"/>
      <c r="AB2144" s="3899"/>
      <c r="AC2144" s="3890"/>
      <c r="AD2144" s="3890"/>
      <c r="AE2144" s="3890"/>
      <c r="AF2144" s="3890"/>
      <c r="AG2144" s="1"/>
      <c r="AH2144" s="1"/>
      <c r="AI2144" s="1"/>
      <c r="AJ2144" s="1"/>
    </row>
    <row r="2145" spans="1:36" s="3" customFormat="1">
      <c r="A2145" s="1"/>
      <c r="B2145" s="1"/>
      <c r="E2145" s="3527"/>
      <c r="F2145" s="1"/>
      <c r="G2145" s="1"/>
      <c r="H2145" s="1"/>
      <c r="I2145" s="1"/>
      <c r="J2145" s="1"/>
      <c r="K2145" s="1"/>
      <c r="L2145" s="3899"/>
      <c r="M2145" s="1"/>
      <c r="N2145" s="1"/>
      <c r="O2145" s="1"/>
      <c r="P2145" s="1"/>
      <c r="Q2145" s="1"/>
      <c r="R2145" s="3899"/>
      <c r="T2145" s="1"/>
      <c r="U2145" s="3529"/>
      <c r="V2145" s="3531"/>
      <c r="W2145" s="3899"/>
      <c r="Y2145" s="1"/>
      <c r="Z2145" s="3529"/>
      <c r="AA2145" s="3531"/>
      <c r="AB2145" s="3899"/>
      <c r="AC2145" s="3890"/>
      <c r="AD2145" s="3890"/>
      <c r="AE2145" s="3890"/>
      <c r="AF2145" s="3890"/>
      <c r="AG2145" s="1"/>
      <c r="AH2145" s="1"/>
      <c r="AI2145" s="1"/>
      <c r="AJ2145" s="1"/>
    </row>
    <row r="2146" spans="1:36" s="3" customFormat="1">
      <c r="A2146" s="1"/>
      <c r="B2146" s="1"/>
      <c r="E2146" s="3527"/>
      <c r="F2146" s="1"/>
      <c r="G2146" s="1"/>
      <c r="H2146" s="1"/>
      <c r="I2146" s="1"/>
      <c r="J2146" s="1"/>
      <c r="K2146" s="1"/>
      <c r="L2146" s="3899"/>
      <c r="M2146" s="1"/>
      <c r="N2146" s="1"/>
      <c r="O2146" s="1"/>
      <c r="P2146" s="1"/>
      <c r="Q2146" s="1"/>
      <c r="R2146" s="3899"/>
      <c r="T2146" s="1"/>
      <c r="U2146" s="3529"/>
      <c r="V2146" s="3531"/>
      <c r="W2146" s="3899"/>
      <c r="Y2146" s="1"/>
      <c r="Z2146" s="3529"/>
      <c r="AA2146" s="3531"/>
      <c r="AB2146" s="3899"/>
      <c r="AC2146" s="3890"/>
      <c r="AD2146" s="3890"/>
      <c r="AE2146" s="3890"/>
      <c r="AF2146" s="3890"/>
      <c r="AG2146" s="1"/>
      <c r="AH2146" s="1"/>
      <c r="AI2146" s="1"/>
      <c r="AJ2146" s="1"/>
    </row>
    <row r="2147" spans="1:36" s="3" customFormat="1">
      <c r="A2147" s="1"/>
      <c r="B2147" s="1"/>
      <c r="E2147" s="3527"/>
      <c r="F2147" s="1"/>
      <c r="G2147" s="1"/>
      <c r="H2147" s="1"/>
      <c r="I2147" s="1"/>
      <c r="J2147" s="1"/>
      <c r="K2147" s="1"/>
      <c r="L2147" s="3899"/>
      <c r="M2147" s="1"/>
      <c r="N2147" s="1"/>
      <c r="O2147" s="1"/>
      <c r="P2147" s="1"/>
      <c r="Q2147" s="1"/>
      <c r="R2147" s="3899"/>
      <c r="T2147" s="1"/>
      <c r="U2147" s="3529"/>
      <c r="V2147" s="3531"/>
      <c r="W2147" s="3899"/>
      <c r="Y2147" s="1"/>
      <c r="Z2147" s="3529"/>
      <c r="AA2147" s="3531"/>
      <c r="AB2147" s="3899"/>
      <c r="AC2147" s="3890"/>
      <c r="AD2147" s="3890"/>
      <c r="AE2147" s="3890"/>
      <c r="AF2147" s="3890"/>
      <c r="AG2147" s="1"/>
      <c r="AH2147" s="1"/>
      <c r="AI2147" s="1"/>
      <c r="AJ2147" s="1"/>
    </row>
    <row r="2148" spans="1:36" s="3" customFormat="1">
      <c r="A2148" s="1"/>
      <c r="B2148" s="1"/>
      <c r="E2148" s="3527"/>
      <c r="F2148" s="1"/>
      <c r="G2148" s="1"/>
      <c r="H2148" s="1"/>
      <c r="I2148" s="1"/>
      <c r="J2148" s="1"/>
      <c r="K2148" s="1"/>
      <c r="L2148" s="3899"/>
      <c r="M2148" s="1"/>
      <c r="N2148" s="1"/>
      <c r="O2148" s="1"/>
      <c r="P2148" s="1"/>
      <c r="Q2148" s="1"/>
      <c r="R2148" s="3899"/>
      <c r="T2148" s="1"/>
      <c r="U2148" s="3529"/>
      <c r="V2148" s="3531"/>
      <c r="W2148" s="3899"/>
      <c r="Y2148" s="1"/>
      <c r="Z2148" s="3529"/>
      <c r="AA2148" s="3531"/>
      <c r="AB2148" s="3899"/>
      <c r="AC2148" s="3890"/>
      <c r="AD2148" s="3890"/>
      <c r="AE2148" s="3890"/>
      <c r="AF2148" s="3890"/>
      <c r="AG2148" s="1"/>
      <c r="AH2148" s="1"/>
      <c r="AI2148" s="1"/>
      <c r="AJ2148" s="1"/>
    </row>
    <row r="2149" spans="1:36" s="3" customFormat="1">
      <c r="A2149" s="1"/>
      <c r="B2149" s="1"/>
      <c r="E2149" s="3527"/>
      <c r="F2149" s="1"/>
      <c r="G2149" s="1"/>
      <c r="H2149" s="1"/>
      <c r="I2149" s="1"/>
      <c r="J2149" s="1"/>
      <c r="K2149" s="1"/>
      <c r="L2149" s="3899"/>
      <c r="M2149" s="1"/>
      <c r="N2149" s="1"/>
      <c r="O2149" s="1"/>
      <c r="P2149" s="1"/>
      <c r="Q2149" s="1"/>
      <c r="R2149" s="3899"/>
      <c r="T2149" s="1"/>
      <c r="U2149" s="3529"/>
      <c r="V2149" s="3531"/>
      <c r="W2149" s="3899"/>
      <c r="Y2149" s="1"/>
      <c r="Z2149" s="3529"/>
      <c r="AA2149" s="3531"/>
      <c r="AB2149" s="3899"/>
      <c r="AC2149" s="3890"/>
      <c r="AD2149" s="3890"/>
      <c r="AE2149" s="3890"/>
      <c r="AF2149" s="3890"/>
      <c r="AG2149" s="1"/>
      <c r="AH2149" s="1"/>
      <c r="AI2149" s="1"/>
      <c r="AJ2149" s="1"/>
    </row>
    <row r="2150" spans="1:36" s="3" customFormat="1">
      <c r="A2150" s="1"/>
      <c r="B2150" s="1"/>
      <c r="E2150" s="3527"/>
      <c r="F2150" s="1"/>
      <c r="G2150" s="1"/>
      <c r="H2150" s="1"/>
      <c r="I2150" s="1"/>
      <c r="J2150" s="1"/>
      <c r="K2150" s="1"/>
      <c r="L2150" s="3899"/>
      <c r="M2150" s="1"/>
      <c r="N2150" s="1"/>
      <c r="O2150" s="1"/>
      <c r="P2150" s="1"/>
      <c r="Q2150" s="1"/>
      <c r="R2150" s="3899"/>
      <c r="T2150" s="1"/>
      <c r="U2150" s="3529"/>
      <c r="V2150" s="3531"/>
      <c r="W2150" s="3899"/>
      <c r="Y2150" s="1"/>
      <c r="Z2150" s="3529"/>
      <c r="AA2150" s="3531"/>
      <c r="AB2150" s="3899"/>
      <c r="AC2150" s="3890"/>
      <c r="AD2150" s="3890"/>
      <c r="AE2150" s="3890"/>
      <c r="AF2150" s="3890"/>
      <c r="AG2150" s="1"/>
      <c r="AH2150" s="1"/>
      <c r="AI2150" s="1"/>
      <c r="AJ2150" s="1"/>
    </row>
    <row r="2151" spans="1:36" s="3" customFormat="1">
      <c r="A2151" s="1"/>
      <c r="B2151" s="1"/>
      <c r="E2151" s="3527"/>
      <c r="F2151" s="1"/>
      <c r="G2151" s="1"/>
      <c r="H2151" s="1"/>
      <c r="I2151" s="1"/>
      <c r="J2151" s="1"/>
      <c r="K2151" s="1"/>
      <c r="L2151" s="3899"/>
      <c r="M2151" s="1"/>
      <c r="N2151" s="1"/>
      <c r="O2151" s="1"/>
      <c r="P2151" s="1"/>
      <c r="Q2151" s="1"/>
      <c r="R2151" s="3899"/>
      <c r="T2151" s="1"/>
      <c r="U2151" s="3529"/>
      <c r="V2151" s="3531"/>
      <c r="W2151" s="3899"/>
      <c r="Y2151" s="1"/>
      <c r="Z2151" s="3529"/>
      <c r="AA2151" s="3531"/>
      <c r="AB2151" s="3899"/>
      <c r="AC2151" s="3890"/>
      <c r="AD2151" s="3890"/>
      <c r="AE2151" s="3890"/>
      <c r="AF2151" s="3890"/>
      <c r="AG2151" s="1"/>
      <c r="AH2151" s="1"/>
      <c r="AI2151" s="1"/>
      <c r="AJ2151" s="1"/>
    </row>
    <row r="2152" spans="1:36" s="3" customFormat="1">
      <c r="A2152" s="1"/>
      <c r="B2152" s="1"/>
      <c r="E2152" s="3527"/>
      <c r="F2152" s="1"/>
      <c r="G2152" s="1"/>
      <c r="H2152" s="1"/>
      <c r="I2152" s="1"/>
      <c r="J2152" s="1"/>
      <c r="K2152" s="1"/>
      <c r="L2152" s="3899"/>
      <c r="M2152" s="1"/>
      <c r="N2152" s="1"/>
      <c r="O2152" s="1"/>
      <c r="P2152" s="1"/>
      <c r="Q2152" s="1"/>
      <c r="R2152" s="3899"/>
      <c r="T2152" s="1"/>
      <c r="U2152" s="3529"/>
      <c r="V2152" s="3531"/>
      <c r="W2152" s="3899"/>
      <c r="Y2152" s="1"/>
      <c r="Z2152" s="3529"/>
      <c r="AA2152" s="3531"/>
      <c r="AB2152" s="3899"/>
      <c r="AC2152" s="3890"/>
      <c r="AD2152" s="3890"/>
      <c r="AE2152" s="3890"/>
      <c r="AF2152" s="3890"/>
      <c r="AG2152" s="1"/>
      <c r="AH2152" s="1"/>
      <c r="AI2152" s="1"/>
      <c r="AJ2152" s="1"/>
    </row>
    <row r="2153" spans="1:36" s="3" customFormat="1">
      <c r="A2153" s="1"/>
      <c r="B2153" s="1"/>
      <c r="E2153" s="3527"/>
      <c r="F2153" s="1"/>
      <c r="G2153" s="1"/>
      <c r="H2153" s="1"/>
      <c r="I2153" s="1"/>
      <c r="J2153" s="1"/>
      <c r="K2153" s="1"/>
      <c r="L2153" s="3899"/>
      <c r="M2153" s="1"/>
      <c r="N2153" s="1"/>
      <c r="O2153" s="1"/>
      <c r="P2153" s="1"/>
      <c r="Q2153" s="1"/>
      <c r="R2153" s="3899"/>
      <c r="T2153" s="1"/>
      <c r="U2153" s="3529"/>
      <c r="V2153" s="3531"/>
      <c r="W2153" s="3899"/>
      <c r="Y2153" s="1"/>
      <c r="Z2153" s="3529"/>
      <c r="AA2153" s="3531"/>
      <c r="AB2153" s="3899"/>
      <c r="AC2153" s="3890"/>
      <c r="AD2153" s="3890"/>
      <c r="AE2153" s="3890"/>
      <c r="AF2153" s="3890"/>
      <c r="AG2153" s="1"/>
      <c r="AH2153" s="1"/>
      <c r="AI2153" s="1"/>
      <c r="AJ2153" s="1"/>
    </row>
    <row r="2154" spans="1:36" s="3" customFormat="1">
      <c r="A2154" s="1"/>
      <c r="B2154" s="1"/>
      <c r="E2154" s="3527"/>
      <c r="F2154" s="1"/>
      <c r="G2154" s="1"/>
      <c r="H2154" s="1"/>
      <c r="I2154" s="1"/>
      <c r="J2154" s="1"/>
      <c r="K2154" s="1"/>
      <c r="L2154" s="3899"/>
      <c r="M2154" s="1"/>
      <c r="N2154" s="1"/>
      <c r="O2154" s="1"/>
      <c r="P2154" s="1"/>
      <c r="Q2154" s="1"/>
      <c r="R2154" s="3899"/>
      <c r="T2154" s="1"/>
      <c r="U2154" s="3529"/>
      <c r="V2154" s="3531"/>
      <c r="W2154" s="3899"/>
      <c r="Y2154" s="1"/>
      <c r="Z2154" s="3529"/>
      <c r="AA2154" s="3531"/>
      <c r="AB2154" s="3899"/>
      <c r="AC2154" s="3890"/>
      <c r="AD2154" s="3890"/>
      <c r="AE2154" s="3890"/>
      <c r="AF2154" s="3890"/>
      <c r="AG2154" s="1"/>
      <c r="AH2154" s="1"/>
      <c r="AI2154" s="1"/>
      <c r="AJ2154" s="1"/>
    </row>
    <row r="2155" spans="1:36" s="3" customFormat="1">
      <c r="A2155" s="1"/>
      <c r="B2155" s="1"/>
      <c r="E2155" s="3527"/>
      <c r="F2155" s="1"/>
      <c r="G2155" s="1"/>
      <c r="H2155" s="1"/>
      <c r="I2155" s="1"/>
      <c r="J2155" s="1"/>
      <c r="K2155" s="1"/>
      <c r="L2155" s="3899"/>
      <c r="M2155" s="1"/>
      <c r="N2155" s="1"/>
      <c r="O2155" s="1"/>
      <c r="P2155" s="1"/>
      <c r="Q2155" s="1"/>
      <c r="R2155" s="3899"/>
      <c r="T2155" s="1"/>
      <c r="U2155" s="3529"/>
      <c r="V2155" s="3531"/>
      <c r="W2155" s="3899"/>
      <c r="Y2155" s="1"/>
      <c r="Z2155" s="3529"/>
      <c r="AA2155" s="3531"/>
      <c r="AB2155" s="3899"/>
      <c r="AC2155" s="3890"/>
      <c r="AD2155" s="3890"/>
      <c r="AE2155" s="3890"/>
      <c r="AF2155" s="3890"/>
      <c r="AG2155" s="1"/>
      <c r="AH2155" s="1"/>
      <c r="AI2155" s="1"/>
      <c r="AJ2155" s="1"/>
    </row>
    <row r="2156" spans="1:36" s="3" customFormat="1">
      <c r="A2156" s="1"/>
      <c r="B2156" s="1"/>
      <c r="E2156" s="3527"/>
      <c r="F2156" s="1"/>
      <c r="G2156" s="1"/>
      <c r="H2156" s="1"/>
      <c r="I2156" s="1"/>
      <c r="J2156" s="1"/>
      <c r="K2156" s="1"/>
      <c r="L2156" s="3899"/>
      <c r="M2156" s="1"/>
      <c r="N2156" s="1"/>
      <c r="O2156" s="1"/>
      <c r="P2156" s="1"/>
      <c r="Q2156" s="1"/>
      <c r="R2156" s="3899"/>
      <c r="T2156" s="1"/>
      <c r="U2156" s="3529"/>
      <c r="V2156" s="3531"/>
      <c r="W2156" s="3899"/>
      <c r="Y2156" s="1"/>
      <c r="Z2156" s="3529"/>
      <c r="AA2156" s="3531"/>
      <c r="AB2156" s="3899"/>
      <c r="AC2156" s="3890"/>
      <c r="AD2156" s="3890"/>
      <c r="AE2156" s="3890"/>
      <c r="AF2156" s="3890"/>
      <c r="AG2156" s="1"/>
      <c r="AH2156" s="1"/>
      <c r="AI2156" s="1"/>
      <c r="AJ2156" s="1"/>
    </row>
    <row r="2157" spans="1:36" s="3" customFormat="1">
      <c r="A2157" s="1"/>
      <c r="B2157" s="1"/>
      <c r="E2157" s="3527"/>
      <c r="F2157" s="1"/>
      <c r="G2157" s="1"/>
      <c r="H2157" s="1"/>
      <c r="I2157" s="1"/>
      <c r="J2157" s="1"/>
      <c r="K2157" s="1"/>
      <c r="L2157" s="3899"/>
      <c r="M2157" s="1"/>
      <c r="N2157" s="1"/>
      <c r="O2157" s="1"/>
      <c r="P2157" s="1"/>
      <c r="Q2157" s="1"/>
      <c r="R2157" s="3899"/>
      <c r="T2157" s="1"/>
      <c r="U2157" s="3529"/>
      <c r="V2157" s="3531"/>
      <c r="W2157" s="3899"/>
      <c r="Y2157" s="1"/>
      <c r="Z2157" s="3529"/>
      <c r="AA2157" s="3531"/>
      <c r="AB2157" s="3899"/>
      <c r="AC2157" s="3890"/>
      <c r="AD2157" s="3890"/>
      <c r="AE2157" s="3890"/>
      <c r="AF2157" s="3890"/>
      <c r="AG2157" s="1"/>
      <c r="AH2157" s="1"/>
      <c r="AI2157" s="1"/>
      <c r="AJ2157" s="1"/>
    </row>
    <row r="2158" spans="1:36" s="3" customFormat="1">
      <c r="A2158" s="1"/>
      <c r="B2158" s="1"/>
      <c r="E2158" s="3527"/>
      <c r="F2158" s="1"/>
      <c r="G2158" s="1"/>
      <c r="H2158" s="1"/>
      <c r="I2158" s="1"/>
      <c r="J2158" s="1"/>
      <c r="K2158" s="1"/>
      <c r="L2158" s="3899"/>
      <c r="M2158" s="1"/>
      <c r="N2158" s="1"/>
      <c r="O2158" s="1"/>
      <c r="P2158" s="1"/>
      <c r="Q2158" s="1"/>
      <c r="R2158" s="3899"/>
      <c r="T2158" s="1"/>
      <c r="U2158" s="3529"/>
      <c r="V2158" s="3531"/>
      <c r="W2158" s="3899"/>
      <c r="Y2158" s="1"/>
      <c r="Z2158" s="3529"/>
      <c r="AA2158" s="3531"/>
      <c r="AB2158" s="3899"/>
      <c r="AC2158" s="3890"/>
      <c r="AD2158" s="3890"/>
      <c r="AE2158" s="3890"/>
      <c r="AF2158" s="3890"/>
      <c r="AG2158" s="1"/>
      <c r="AH2158" s="1"/>
      <c r="AI2158" s="1"/>
      <c r="AJ2158" s="1"/>
    </row>
    <row r="2159" spans="1:36" s="3" customFormat="1">
      <c r="A2159" s="1"/>
      <c r="B2159" s="1"/>
      <c r="E2159" s="3527"/>
      <c r="F2159" s="1"/>
      <c r="G2159" s="1"/>
      <c r="H2159" s="1"/>
      <c r="I2159" s="1"/>
      <c r="J2159" s="1"/>
      <c r="K2159" s="1"/>
      <c r="L2159" s="3899"/>
      <c r="M2159" s="1"/>
      <c r="N2159" s="1"/>
      <c r="O2159" s="1"/>
      <c r="P2159" s="1"/>
      <c r="Q2159" s="1"/>
      <c r="R2159" s="3899"/>
      <c r="T2159" s="1"/>
      <c r="U2159" s="3529"/>
      <c r="V2159" s="3531"/>
      <c r="W2159" s="3899"/>
      <c r="Y2159" s="1"/>
      <c r="Z2159" s="3529"/>
      <c r="AA2159" s="3531"/>
      <c r="AB2159" s="3899"/>
      <c r="AC2159" s="3890"/>
      <c r="AD2159" s="3890"/>
      <c r="AE2159" s="3890"/>
      <c r="AF2159" s="3890"/>
      <c r="AG2159" s="1"/>
      <c r="AH2159" s="1"/>
      <c r="AI2159" s="1"/>
      <c r="AJ2159" s="1"/>
    </row>
    <row r="2160" spans="1:36" s="3" customFormat="1">
      <c r="A2160" s="1"/>
      <c r="B2160" s="1"/>
      <c r="E2160" s="3527"/>
      <c r="F2160" s="1"/>
      <c r="G2160" s="1"/>
      <c r="H2160" s="1"/>
      <c r="I2160" s="1"/>
      <c r="J2160" s="1"/>
      <c r="K2160" s="1"/>
      <c r="L2160" s="3899"/>
      <c r="M2160" s="1"/>
      <c r="N2160" s="1"/>
      <c r="O2160" s="1"/>
      <c r="P2160" s="1"/>
      <c r="Q2160" s="1"/>
      <c r="R2160" s="3899"/>
      <c r="T2160" s="1"/>
      <c r="U2160" s="3529"/>
      <c r="V2160" s="3531"/>
      <c r="W2160" s="3899"/>
      <c r="Y2160" s="1"/>
      <c r="Z2160" s="3529"/>
      <c r="AA2160" s="3531"/>
      <c r="AB2160" s="3899"/>
      <c r="AC2160" s="3890"/>
      <c r="AD2160" s="3890"/>
      <c r="AE2160" s="3890"/>
      <c r="AF2160" s="3890"/>
      <c r="AG2160" s="1"/>
      <c r="AH2160" s="1"/>
      <c r="AI2160" s="1"/>
      <c r="AJ2160" s="1"/>
    </row>
    <row r="2161" spans="1:36" s="3" customFormat="1">
      <c r="A2161" s="1"/>
      <c r="B2161" s="1"/>
      <c r="E2161" s="3527"/>
      <c r="F2161" s="1"/>
      <c r="G2161" s="1"/>
      <c r="H2161" s="1"/>
      <c r="I2161" s="1"/>
      <c r="J2161" s="1"/>
      <c r="K2161" s="1"/>
      <c r="L2161" s="3899"/>
      <c r="M2161" s="1"/>
      <c r="N2161" s="1"/>
      <c r="O2161" s="1"/>
      <c r="P2161" s="1"/>
      <c r="Q2161" s="1"/>
      <c r="R2161" s="3899"/>
      <c r="T2161" s="1"/>
      <c r="U2161" s="3529"/>
      <c r="V2161" s="3531"/>
      <c r="W2161" s="3899"/>
      <c r="Y2161" s="1"/>
      <c r="Z2161" s="3529"/>
      <c r="AA2161" s="3531"/>
      <c r="AB2161" s="3899"/>
      <c r="AC2161" s="3890"/>
      <c r="AD2161" s="3890"/>
      <c r="AE2161" s="3890"/>
      <c r="AF2161" s="3890"/>
      <c r="AG2161" s="1"/>
      <c r="AH2161" s="1"/>
      <c r="AI2161" s="1"/>
      <c r="AJ2161" s="1"/>
    </row>
    <row r="2162" spans="1:36" s="3" customFormat="1">
      <c r="A2162" s="1"/>
      <c r="B2162" s="1"/>
      <c r="E2162" s="3527"/>
      <c r="F2162" s="1"/>
      <c r="G2162" s="1"/>
      <c r="H2162" s="1"/>
      <c r="I2162" s="1"/>
      <c r="J2162" s="1"/>
      <c r="K2162" s="1"/>
      <c r="L2162" s="3899"/>
      <c r="M2162" s="1"/>
      <c r="N2162" s="1"/>
      <c r="O2162" s="1"/>
      <c r="P2162" s="1"/>
      <c r="Q2162" s="1"/>
      <c r="R2162" s="3899"/>
      <c r="T2162" s="1"/>
      <c r="U2162" s="3529"/>
      <c r="V2162" s="3531"/>
      <c r="W2162" s="3899"/>
      <c r="Y2162" s="1"/>
      <c r="Z2162" s="3529"/>
      <c r="AA2162" s="3531"/>
      <c r="AB2162" s="3899"/>
      <c r="AC2162" s="3890"/>
      <c r="AD2162" s="3890"/>
      <c r="AE2162" s="3890"/>
      <c r="AF2162" s="3890"/>
      <c r="AG2162" s="1"/>
      <c r="AH2162" s="1"/>
      <c r="AI2162" s="1"/>
      <c r="AJ2162" s="1"/>
    </row>
    <row r="2163" spans="1:36" s="3" customFormat="1">
      <c r="A2163" s="1"/>
      <c r="B2163" s="1"/>
      <c r="E2163" s="3527"/>
      <c r="F2163" s="1"/>
      <c r="G2163" s="1"/>
      <c r="H2163" s="1"/>
      <c r="I2163" s="1"/>
      <c r="J2163" s="1"/>
      <c r="K2163" s="1"/>
      <c r="L2163" s="3899"/>
      <c r="M2163" s="1"/>
      <c r="N2163" s="1"/>
      <c r="O2163" s="1"/>
      <c r="P2163" s="1"/>
      <c r="Q2163" s="1"/>
      <c r="R2163" s="3899"/>
      <c r="T2163" s="1"/>
      <c r="U2163" s="3529"/>
      <c r="V2163" s="3531"/>
      <c r="W2163" s="3899"/>
      <c r="Y2163" s="1"/>
      <c r="Z2163" s="3529"/>
      <c r="AA2163" s="3531"/>
      <c r="AB2163" s="3899"/>
      <c r="AC2163" s="3890"/>
      <c r="AD2163" s="3890"/>
      <c r="AE2163" s="3890"/>
      <c r="AF2163" s="3890"/>
      <c r="AG2163" s="1"/>
      <c r="AH2163" s="1"/>
      <c r="AI2163" s="1"/>
      <c r="AJ2163" s="1"/>
    </row>
    <row r="2164" spans="1:36" s="3" customFormat="1">
      <c r="A2164" s="1"/>
      <c r="B2164" s="1"/>
      <c r="E2164" s="3527"/>
      <c r="F2164" s="1"/>
      <c r="G2164" s="1"/>
      <c r="H2164" s="1"/>
      <c r="I2164" s="1"/>
      <c r="J2164" s="1"/>
      <c r="K2164" s="1"/>
      <c r="L2164" s="3899"/>
      <c r="M2164" s="1"/>
      <c r="N2164" s="1"/>
      <c r="O2164" s="1"/>
      <c r="P2164" s="1"/>
      <c r="Q2164" s="1"/>
      <c r="R2164" s="3899"/>
      <c r="T2164" s="1"/>
      <c r="U2164" s="3529"/>
      <c r="V2164" s="3531"/>
      <c r="W2164" s="3899"/>
      <c r="Y2164" s="1"/>
      <c r="Z2164" s="3529"/>
      <c r="AA2164" s="3531"/>
      <c r="AB2164" s="3899"/>
      <c r="AC2164" s="3890"/>
      <c r="AD2164" s="3890"/>
      <c r="AE2164" s="3890"/>
      <c r="AF2164" s="3890"/>
      <c r="AG2164" s="1"/>
      <c r="AH2164" s="1"/>
      <c r="AI2164" s="1"/>
      <c r="AJ2164" s="1"/>
    </row>
    <row r="2165" spans="1:36" s="3" customFormat="1">
      <c r="A2165" s="1"/>
      <c r="B2165" s="1"/>
      <c r="E2165" s="3527"/>
      <c r="F2165" s="1"/>
      <c r="G2165" s="1"/>
      <c r="H2165" s="1"/>
      <c r="I2165" s="1"/>
      <c r="J2165" s="1"/>
      <c r="K2165" s="1"/>
      <c r="L2165" s="3899"/>
      <c r="M2165" s="1"/>
      <c r="N2165" s="1"/>
      <c r="O2165" s="1"/>
      <c r="P2165" s="1"/>
      <c r="Q2165" s="1"/>
      <c r="R2165" s="3899"/>
      <c r="T2165" s="1"/>
      <c r="U2165" s="3529"/>
      <c r="V2165" s="3531"/>
      <c r="W2165" s="3899"/>
      <c r="Y2165" s="1"/>
      <c r="Z2165" s="3529"/>
      <c r="AA2165" s="3531"/>
      <c r="AB2165" s="3899"/>
      <c r="AC2165" s="3890"/>
      <c r="AD2165" s="3890"/>
      <c r="AE2165" s="3890"/>
      <c r="AF2165" s="3890"/>
      <c r="AG2165" s="1"/>
      <c r="AH2165" s="1"/>
      <c r="AI2165" s="1"/>
      <c r="AJ2165" s="1"/>
    </row>
    <row r="2166" spans="1:36" s="3" customFormat="1">
      <c r="A2166" s="1"/>
      <c r="B2166" s="1"/>
      <c r="E2166" s="3527"/>
      <c r="F2166" s="1"/>
      <c r="G2166" s="1"/>
      <c r="H2166" s="1"/>
      <c r="I2166" s="1"/>
      <c r="J2166" s="1"/>
      <c r="K2166" s="1"/>
      <c r="L2166" s="3899"/>
      <c r="M2166" s="1"/>
      <c r="N2166" s="1"/>
      <c r="O2166" s="1"/>
      <c r="P2166" s="1"/>
      <c r="Q2166" s="1"/>
      <c r="R2166" s="3899"/>
      <c r="T2166" s="1"/>
      <c r="U2166" s="3529"/>
      <c r="V2166" s="3531"/>
      <c r="W2166" s="3899"/>
      <c r="Y2166" s="1"/>
      <c r="Z2166" s="3529"/>
      <c r="AA2166" s="3531"/>
      <c r="AB2166" s="3899"/>
      <c r="AC2166" s="3890"/>
      <c r="AD2166" s="3890"/>
      <c r="AE2166" s="3890"/>
      <c r="AF2166" s="3890"/>
      <c r="AG2166" s="1"/>
      <c r="AH2166" s="1"/>
      <c r="AI2166" s="1"/>
      <c r="AJ2166" s="1"/>
    </row>
    <row r="2167" spans="1:36" s="3" customFormat="1">
      <c r="A2167" s="1"/>
      <c r="B2167" s="1"/>
      <c r="E2167" s="3527"/>
      <c r="F2167" s="1"/>
      <c r="G2167" s="1"/>
      <c r="H2167" s="1"/>
      <c r="I2167" s="1"/>
      <c r="J2167" s="1"/>
      <c r="K2167" s="1"/>
      <c r="L2167" s="3899"/>
      <c r="M2167" s="1"/>
      <c r="N2167" s="1"/>
      <c r="O2167" s="1"/>
      <c r="P2167" s="1"/>
      <c r="Q2167" s="1"/>
      <c r="R2167" s="3899"/>
      <c r="T2167" s="1"/>
      <c r="U2167" s="3529"/>
      <c r="V2167" s="3531"/>
      <c r="W2167" s="3899"/>
      <c r="Y2167" s="1"/>
      <c r="Z2167" s="3529"/>
      <c r="AA2167" s="3531"/>
      <c r="AB2167" s="3899"/>
      <c r="AC2167" s="3890"/>
      <c r="AD2167" s="3890"/>
      <c r="AE2167" s="3890"/>
      <c r="AF2167" s="3890"/>
      <c r="AG2167" s="1"/>
      <c r="AH2167" s="1"/>
      <c r="AI2167" s="1"/>
      <c r="AJ2167" s="1"/>
    </row>
    <row r="2168" spans="1:36" s="3" customFormat="1">
      <c r="A2168" s="1"/>
      <c r="B2168" s="1"/>
      <c r="E2168" s="3527"/>
      <c r="F2168" s="1"/>
      <c r="G2168" s="1"/>
      <c r="H2168" s="1"/>
      <c r="I2168" s="1"/>
      <c r="J2168" s="1"/>
      <c r="K2168" s="1"/>
      <c r="L2168" s="3899"/>
      <c r="M2168" s="1"/>
      <c r="N2168" s="1"/>
      <c r="O2168" s="1"/>
      <c r="P2168" s="1"/>
      <c r="Q2168" s="1"/>
      <c r="R2168" s="3899"/>
      <c r="T2168" s="1"/>
      <c r="U2168" s="3529"/>
      <c r="V2168" s="3531"/>
      <c r="W2168" s="3899"/>
      <c r="Y2168" s="1"/>
      <c r="Z2168" s="3529"/>
      <c r="AA2168" s="3531"/>
      <c r="AB2168" s="3899"/>
      <c r="AC2168" s="3890"/>
      <c r="AD2168" s="3890"/>
      <c r="AE2168" s="3890"/>
      <c r="AF2168" s="3890"/>
      <c r="AG2168" s="1"/>
      <c r="AH2168" s="1"/>
      <c r="AI2168" s="1"/>
      <c r="AJ2168" s="1"/>
    </row>
    <row r="2169" spans="1:36" s="3" customFormat="1">
      <c r="A2169" s="1"/>
      <c r="B2169" s="1"/>
      <c r="E2169" s="3527"/>
      <c r="F2169" s="1"/>
      <c r="G2169" s="1"/>
      <c r="H2169" s="1"/>
      <c r="I2169" s="1"/>
      <c r="J2169" s="1"/>
      <c r="K2169" s="1"/>
      <c r="L2169" s="3899"/>
      <c r="M2169" s="1"/>
      <c r="N2169" s="1"/>
      <c r="O2169" s="1"/>
      <c r="P2169" s="1"/>
      <c r="Q2169" s="1"/>
      <c r="R2169" s="3899"/>
      <c r="T2169" s="1"/>
      <c r="U2169" s="3529"/>
      <c r="V2169" s="3531"/>
      <c r="W2169" s="3899"/>
      <c r="Y2169" s="1"/>
      <c r="Z2169" s="3529"/>
      <c r="AA2169" s="3531"/>
      <c r="AB2169" s="3899"/>
      <c r="AC2169" s="3890"/>
      <c r="AD2169" s="3890"/>
      <c r="AE2169" s="3890"/>
      <c r="AF2169" s="3890"/>
      <c r="AG2169" s="1"/>
      <c r="AH2169" s="1"/>
      <c r="AI2169" s="1"/>
      <c r="AJ2169" s="1"/>
    </row>
    <row r="2170" spans="1:36" s="3" customFormat="1">
      <c r="A2170" s="1"/>
      <c r="B2170" s="1"/>
      <c r="E2170" s="3527"/>
      <c r="F2170" s="1"/>
      <c r="G2170" s="1"/>
      <c r="H2170" s="1"/>
      <c r="I2170" s="1"/>
      <c r="J2170" s="1"/>
      <c r="K2170" s="1"/>
      <c r="L2170" s="3899"/>
      <c r="M2170" s="1"/>
      <c r="N2170" s="1"/>
      <c r="O2170" s="1"/>
      <c r="P2170" s="1"/>
      <c r="Q2170" s="1"/>
      <c r="R2170" s="3899"/>
      <c r="T2170" s="1"/>
      <c r="U2170" s="3529"/>
      <c r="V2170" s="3531"/>
      <c r="W2170" s="3899"/>
      <c r="Y2170" s="1"/>
      <c r="Z2170" s="3529"/>
      <c r="AA2170" s="3531"/>
      <c r="AB2170" s="3899"/>
      <c r="AC2170" s="3890"/>
      <c r="AD2170" s="3890"/>
      <c r="AE2170" s="3890"/>
      <c r="AF2170" s="3890"/>
      <c r="AG2170" s="1"/>
      <c r="AH2170" s="1"/>
      <c r="AI2170" s="1"/>
      <c r="AJ2170" s="1"/>
    </row>
    <row r="2171" spans="1:36" s="3" customFormat="1">
      <c r="A2171" s="1"/>
      <c r="B2171" s="1"/>
      <c r="E2171" s="3527"/>
      <c r="F2171" s="1"/>
      <c r="G2171" s="1"/>
      <c r="H2171" s="1"/>
      <c r="I2171" s="1"/>
      <c r="J2171" s="1"/>
      <c r="K2171" s="1"/>
      <c r="L2171" s="3899"/>
      <c r="M2171" s="1"/>
      <c r="N2171" s="1"/>
      <c r="O2171" s="1"/>
      <c r="P2171" s="1"/>
      <c r="Q2171" s="1"/>
      <c r="R2171" s="3899"/>
      <c r="T2171" s="1"/>
      <c r="U2171" s="3529"/>
      <c r="V2171" s="3531"/>
      <c r="W2171" s="3899"/>
      <c r="Y2171" s="1"/>
      <c r="Z2171" s="3529"/>
      <c r="AA2171" s="3531"/>
      <c r="AB2171" s="3899"/>
      <c r="AC2171" s="3890"/>
      <c r="AD2171" s="3890"/>
      <c r="AE2171" s="3890"/>
      <c r="AF2171" s="3890"/>
      <c r="AG2171" s="1"/>
      <c r="AH2171" s="1"/>
      <c r="AI2171" s="1"/>
      <c r="AJ2171" s="1"/>
    </row>
    <row r="2172" spans="1:36" s="3" customFormat="1">
      <c r="A2172" s="1"/>
      <c r="B2172" s="1"/>
      <c r="E2172" s="3527"/>
      <c r="F2172" s="1"/>
      <c r="G2172" s="1"/>
      <c r="H2172" s="1"/>
      <c r="I2172" s="1"/>
      <c r="J2172" s="1"/>
      <c r="K2172" s="1"/>
      <c r="L2172" s="3899"/>
      <c r="M2172" s="1"/>
      <c r="N2172" s="1"/>
      <c r="O2172" s="1"/>
      <c r="P2172" s="1"/>
      <c r="Q2172" s="1"/>
      <c r="R2172" s="3899"/>
      <c r="T2172" s="1"/>
      <c r="U2172" s="3529"/>
      <c r="V2172" s="3531"/>
      <c r="W2172" s="3899"/>
      <c r="Y2172" s="1"/>
      <c r="Z2172" s="3529"/>
      <c r="AA2172" s="3531"/>
      <c r="AB2172" s="3899"/>
      <c r="AC2172" s="3890"/>
      <c r="AD2172" s="3890"/>
      <c r="AE2172" s="3890"/>
      <c r="AF2172" s="3890"/>
      <c r="AG2172" s="1"/>
      <c r="AH2172" s="1"/>
      <c r="AI2172" s="1"/>
      <c r="AJ2172" s="1"/>
    </row>
    <row r="2173" spans="1:36" s="3" customFormat="1">
      <c r="A2173" s="1"/>
      <c r="B2173" s="1"/>
      <c r="E2173" s="3527"/>
      <c r="F2173" s="1"/>
      <c r="G2173" s="1"/>
      <c r="H2173" s="1"/>
      <c r="I2173" s="1"/>
      <c r="J2173" s="1"/>
      <c r="K2173" s="1"/>
      <c r="L2173" s="3899"/>
      <c r="M2173" s="1"/>
      <c r="N2173" s="1"/>
      <c r="O2173" s="1"/>
      <c r="P2173" s="1"/>
      <c r="Q2173" s="1"/>
      <c r="R2173" s="3899"/>
      <c r="T2173" s="1"/>
      <c r="U2173" s="3529"/>
      <c r="V2173" s="3531"/>
      <c r="W2173" s="3899"/>
      <c r="Y2173" s="1"/>
      <c r="Z2173" s="3529"/>
      <c r="AA2173" s="3531"/>
      <c r="AB2173" s="3899"/>
      <c r="AC2173" s="3890"/>
      <c r="AD2173" s="3890"/>
      <c r="AE2173" s="3890"/>
      <c r="AF2173" s="3890"/>
      <c r="AG2173" s="1"/>
      <c r="AH2173" s="1"/>
      <c r="AI2173" s="1"/>
      <c r="AJ2173" s="1"/>
    </row>
    <row r="2174" spans="1:36" s="3" customFormat="1">
      <c r="A2174" s="1"/>
      <c r="B2174" s="1"/>
      <c r="E2174" s="3527"/>
      <c r="F2174" s="1"/>
      <c r="G2174" s="1"/>
      <c r="H2174" s="1"/>
      <c r="I2174" s="1"/>
      <c r="J2174" s="1"/>
      <c r="K2174" s="1"/>
      <c r="L2174" s="3899"/>
      <c r="M2174" s="1"/>
      <c r="N2174" s="1"/>
      <c r="O2174" s="1"/>
      <c r="P2174" s="1"/>
      <c r="Q2174" s="1"/>
      <c r="R2174" s="3899"/>
      <c r="T2174" s="1"/>
      <c r="U2174" s="3529"/>
      <c r="V2174" s="3531"/>
      <c r="W2174" s="3899"/>
      <c r="Y2174" s="1"/>
      <c r="Z2174" s="3529"/>
      <c r="AA2174" s="3531"/>
      <c r="AB2174" s="3899"/>
      <c r="AC2174" s="3890"/>
      <c r="AD2174" s="3890"/>
      <c r="AE2174" s="3890"/>
      <c r="AF2174" s="3890"/>
      <c r="AG2174" s="1"/>
      <c r="AH2174" s="1"/>
      <c r="AI2174" s="1"/>
      <c r="AJ2174" s="1"/>
    </row>
    <row r="2175" spans="1:36" s="3" customFormat="1">
      <c r="A2175" s="1"/>
      <c r="B2175" s="1"/>
      <c r="E2175" s="3527"/>
      <c r="F2175" s="1"/>
      <c r="G2175" s="1"/>
      <c r="H2175" s="1"/>
      <c r="I2175" s="1"/>
      <c r="J2175" s="1"/>
      <c r="K2175" s="1"/>
      <c r="L2175" s="3899"/>
      <c r="M2175" s="1"/>
      <c r="N2175" s="1"/>
      <c r="O2175" s="1"/>
      <c r="P2175" s="1"/>
      <c r="Q2175" s="1"/>
      <c r="R2175" s="3899"/>
      <c r="T2175" s="1"/>
      <c r="U2175" s="3529"/>
      <c r="V2175" s="3531"/>
      <c r="W2175" s="3899"/>
      <c r="Y2175" s="1"/>
      <c r="Z2175" s="3529"/>
      <c r="AA2175" s="3531"/>
      <c r="AB2175" s="3899"/>
      <c r="AC2175" s="3890"/>
      <c r="AD2175" s="3890"/>
      <c r="AE2175" s="3890"/>
      <c r="AF2175" s="3890"/>
      <c r="AG2175" s="1"/>
      <c r="AH2175" s="1"/>
      <c r="AI2175" s="1"/>
      <c r="AJ2175" s="1"/>
    </row>
    <row r="2176" spans="1:36" s="3" customFormat="1">
      <c r="A2176" s="1"/>
      <c r="B2176" s="1"/>
      <c r="E2176" s="3527"/>
      <c r="F2176" s="1"/>
      <c r="G2176" s="1"/>
      <c r="H2176" s="1"/>
      <c r="I2176" s="1"/>
      <c r="J2176" s="1"/>
      <c r="K2176" s="1"/>
      <c r="L2176" s="3899"/>
      <c r="M2176" s="1"/>
      <c r="N2176" s="1"/>
      <c r="O2176" s="1"/>
      <c r="P2176" s="1"/>
      <c r="Q2176" s="1"/>
      <c r="R2176" s="3899"/>
      <c r="T2176" s="1"/>
      <c r="U2176" s="3529"/>
      <c r="V2176" s="3531"/>
      <c r="W2176" s="3899"/>
      <c r="Y2176" s="1"/>
      <c r="Z2176" s="3529"/>
      <c r="AA2176" s="3531"/>
      <c r="AB2176" s="3899"/>
      <c r="AC2176" s="3890"/>
      <c r="AD2176" s="3890"/>
      <c r="AE2176" s="3890"/>
      <c r="AF2176" s="3890"/>
      <c r="AG2176" s="1"/>
      <c r="AH2176" s="1"/>
      <c r="AI2176" s="1"/>
      <c r="AJ2176" s="1"/>
    </row>
    <row r="2177" spans="1:36" s="3" customFormat="1">
      <c r="A2177" s="1"/>
      <c r="B2177" s="1"/>
      <c r="E2177" s="3527"/>
      <c r="F2177" s="1"/>
      <c r="G2177" s="1"/>
      <c r="H2177" s="1"/>
      <c r="I2177" s="1"/>
      <c r="J2177" s="1"/>
      <c r="K2177" s="1"/>
      <c r="L2177" s="3899"/>
      <c r="M2177" s="1"/>
      <c r="N2177" s="1"/>
      <c r="O2177" s="1"/>
      <c r="P2177" s="1"/>
      <c r="Q2177" s="1"/>
      <c r="R2177" s="3899"/>
      <c r="T2177" s="1"/>
      <c r="U2177" s="3529"/>
      <c r="V2177" s="3531"/>
      <c r="W2177" s="3899"/>
      <c r="Y2177" s="1"/>
      <c r="Z2177" s="3529"/>
      <c r="AA2177" s="3531"/>
      <c r="AB2177" s="3899"/>
      <c r="AC2177" s="3890"/>
      <c r="AD2177" s="3890"/>
      <c r="AE2177" s="3890"/>
      <c r="AF2177" s="3890"/>
      <c r="AG2177" s="1"/>
      <c r="AH2177" s="1"/>
      <c r="AI2177" s="1"/>
      <c r="AJ2177" s="1"/>
    </row>
    <row r="2178" spans="1:36" s="3" customFormat="1">
      <c r="A2178" s="1"/>
      <c r="B2178" s="1"/>
      <c r="E2178" s="3527"/>
      <c r="F2178" s="1"/>
      <c r="G2178" s="1"/>
      <c r="H2178" s="1"/>
      <c r="I2178" s="1"/>
      <c r="J2178" s="1"/>
      <c r="K2178" s="1"/>
      <c r="L2178" s="3899"/>
      <c r="M2178" s="1"/>
      <c r="N2178" s="1"/>
      <c r="O2178" s="1"/>
      <c r="P2178" s="1"/>
      <c r="Q2178" s="1"/>
      <c r="R2178" s="3899"/>
      <c r="T2178" s="1"/>
      <c r="U2178" s="3529"/>
      <c r="V2178" s="3531"/>
      <c r="W2178" s="3899"/>
      <c r="Y2178" s="1"/>
      <c r="Z2178" s="3529"/>
      <c r="AA2178" s="3531"/>
      <c r="AB2178" s="3899"/>
      <c r="AC2178" s="3890"/>
      <c r="AD2178" s="3890"/>
      <c r="AE2178" s="3890"/>
      <c r="AF2178" s="3890"/>
      <c r="AG2178" s="1"/>
      <c r="AH2178" s="1"/>
      <c r="AI2178" s="1"/>
      <c r="AJ2178" s="1"/>
    </row>
    <row r="2179" spans="1:36" s="3" customFormat="1">
      <c r="A2179" s="1"/>
      <c r="B2179" s="1"/>
      <c r="E2179" s="3527"/>
      <c r="F2179" s="1"/>
      <c r="G2179" s="1"/>
      <c r="H2179" s="1"/>
      <c r="I2179" s="1"/>
      <c r="J2179" s="1"/>
      <c r="K2179" s="1"/>
      <c r="L2179" s="3899"/>
      <c r="M2179" s="1"/>
      <c r="N2179" s="1"/>
      <c r="O2179" s="1"/>
      <c r="P2179" s="1"/>
      <c r="Q2179" s="1"/>
      <c r="R2179" s="3899"/>
      <c r="T2179" s="1"/>
      <c r="U2179" s="3529"/>
      <c r="V2179" s="3531"/>
      <c r="W2179" s="3899"/>
      <c r="Y2179" s="1"/>
      <c r="Z2179" s="3529"/>
      <c r="AA2179" s="3531"/>
      <c r="AB2179" s="3899"/>
      <c r="AC2179" s="3890"/>
      <c r="AD2179" s="3890"/>
      <c r="AE2179" s="3890"/>
      <c r="AF2179" s="3890"/>
      <c r="AG2179" s="1"/>
      <c r="AH2179" s="1"/>
      <c r="AI2179" s="1"/>
      <c r="AJ2179" s="1"/>
    </row>
    <row r="2180" spans="1:36" s="3" customFormat="1">
      <c r="A2180" s="1"/>
      <c r="B2180" s="1"/>
      <c r="E2180" s="3527"/>
      <c r="F2180" s="1"/>
      <c r="G2180" s="1"/>
      <c r="H2180" s="1"/>
      <c r="I2180" s="1"/>
      <c r="J2180" s="1"/>
      <c r="K2180" s="1"/>
      <c r="L2180" s="3899"/>
      <c r="M2180" s="1"/>
      <c r="N2180" s="1"/>
      <c r="O2180" s="1"/>
      <c r="P2180" s="1"/>
      <c r="Q2180" s="1"/>
      <c r="R2180" s="3899"/>
      <c r="T2180" s="1"/>
      <c r="U2180" s="3529"/>
      <c r="V2180" s="3531"/>
      <c r="W2180" s="3899"/>
      <c r="Y2180" s="1"/>
      <c r="Z2180" s="3529"/>
      <c r="AA2180" s="3531"/>
      <c r="AB2180" s="3899"/>
      <c r="AC2180" s="3890"/>
      <c r="AD2180" s="3890"/>
      <c r="AE2180" s="3890"/>
      <c r="AF2180" s="3890"/>
      <c r="AG2180" s="1"/>
      <c r="AH2180" s="1"/>
      <c r="AI2180" s="1"/>
      <c r="AJ2180" s="1"/>
    </row>
    <row r="2181" spans="1:36" s="3" customFormat="1">
      <c r="A2181" s="1"/>
      <c r="B2181" s="1"/>
      <c r="E2181" s="3527"/>
      <c r="F2181" s="1"/>
      <c r="G2181" s="1"/>
      <c r="H2181" s="1"/>
      <c r="I2181" s="1"/>
      <c r="J2181" s="1"/>
      <c r="K2181" s="1"/>
      <c r="L2181" s="3899"/>
      <c r="M2181" s="1"/>
      <c r="N2181" s="1"/>
      <c r="O2181" s="1"/>
      <c r="P2181" s="1"/>
      <c r="Q2181" s="1"/>
      <c r="R2181" s="3899"/>
      <c r="T2181" s="1"/>
      <c r="U2181" s="3529"/>
      <c r="V2181" s="3531"/>
      <c r="W2181" s="3899"/>
      <c r="Y2181" s="1"/>
      <c r="Z2181" s="3529"/>
      <c r="AA2181" s="3531"/>
      <c r="AB2181" s="3899"/>
      <c r="AC2181" s="3890"/>
      <c r="AD2181" s="3890"/>
      <c r="AE2181" s="3890"/>
      <c r="AF2181" s="3890"/>
      <c r="AG2181" s="1"/>
      <c r="AH2181" s="1"/>
      <c r="AI2181" s="1"/>
      <c r="AJ2181" s="1"/>
    </row>
    <row r="2182" spans="1:36" s="3" customFormat="1">
      <c r="A2182" s="1"/>
      <c r="B2182" s="1"/>
      <c r="E2182" s="3527"/>
      <c r="F2182" s="1"/>
      <c r="G2182" s="1"/>
      <c r="H2182" s="1"/>
      <c r="I2182" s="1"/>
      <c r="J2182" s="1"/>
      <c r="K2182" s="1"/>
      <c r="L2182" s="3899"/>
      <c r="M2182" s="1"/>
      <c r="N2182" s="1"/>
      <c r="O2182" s="1"/>
      <c r="P2182" s="1"/>
      <c r="Q2182" s="1"/>
      <c r="R2182" s="3899"/>
      <c r="T2182" s="1"/>
      <c r="U2182" s="3529"/>
      <c r="V2182" s="3531"/>
      <c r="W2182" s="3899"/>
      <c r="Y2182" s="1"/>
      <c r="Z2182" s="3529"/>
      <c r="AA2182" s="3531"/>
      <c r="AB2182" s="3899"/>
      <c r="AC2182" s="3890"/>
      <c r="AD2182" s="3890"/>
      <c r="AE2182" s="3890"/>
      <c r="AF2182" s="3890"/>
      <c r="AG2182" s="1"/>
      <c r="AH2182" s="1"/>
      <c r="AI2182" s="1"/>
      <c r="AJ2182" s="1"/>
    </row>
    <row r="2183" spans="1:36" s="3" customFormat="1">
      <c r="A2183" s="1"/>
      <c r="B2183" s="1"/>
      <c r="E2183" s="3527"/>
      <c r="F2183" s="1"/>
      <c r="G2183" s="1"/>
      <c r="H2183" s="1"/>
      <c r="I2183" s="1"/>
      <c r="J2183" s="1"/>
      <c r="K2183" s="1"/>
      <c r="L2183" s="3899"/>
      <c r="M2183" s="1"/>
      <c r="N2183" s="1"/>
      <c r="O2183" s="1"/>
      <c r="P2183" s="1"/>
      <c r="Q2183" s="1"/>
      <c r="R2183" s="3899"/>
      <c r="T2183" s="1"/>
      <c r="U2183" s="3529"/>
      <c r="V2183" s="3531"/>
      <c r="W2183" s="3899"/>
      <c r="Y2183" s="1"/>
      <c r="Z2183" s="3529"/>
      <c r="AA2183" s="3531"/>
      <c r="AB2183" s="3899"/>
      <c r="AC2183" s="3890"/>
      <c r="AD2183" s="3890"/>
      <c r="AE2183" s="3890"/>
      <c r="AF2183" s="3890"/>
      <c r="AG2183" s="1"/>
      <c r="AH2183" s="1"/>
      <c r="AI2183" s="1"/>
      <c r="AJ2183" s="1"/>
    </row>
    <row r="2184" spans="1:36" s="3" customFormat="1">
      <c r="A2184" s="1"/>
      <c r="B2184" s="1"/>
      <c r="E2184" s="3527"/>
      <c r="F2184" s="1"/>
      <c r="G2184" s="1"/>
      <c r="H2184" s="1"/>
      <c r="I2184" s="1"/>
      <c r="J2184" s="1"/>
      <c r="K2184" s="1"/>
      <c r="L2184" s="3899"/>
      <c r="M2184" s="1"/>
      <c r="N2184" s="1"/>
      <c r="O2184" s="1"/>
      <c r="P2184" s="1"/>
      <c r="Q2184" s="1"/>
      <c r="R2184" s="3899"/>
      <c r="T2184" s="1"/>
      <c r="U2184" s="3529"/>
      <c r="V2184" s="3531"/>
      <c r="W2184" s="3899"/>
      <c r="Y2184" s="1"/>
      <c r="Z2184" s="3529"/>
      <c r="AA2184" s="3531"/>
      <c r="AB2184" s="3899"/>
      <c r="AC2184" s="3890"/>
      <c r="AD2184" s="3890"/>
      <c r="AE2184" s="3890"/>
      <c r="AF2184" s="3890"/>
      <c r="AG2184" s="1"/>
      <c r="AH2184" s="1"/>
      <c r="AI2184" s="1"/>
      <c r="AJ2184" s="1"/>
    </row>
    <row r="2185" spans="1:36" s="3" customFormat="1">
      <c r="A2185" s="1"/>
      <c r="B2185" s="1"/>
      <c r="E2185" s="3527"/>
      <c r="F2185" s="1"/>
      <c r="G2185" s="1"/>
      <c r="H2185" s="1"/>
      <c r="I2185" s="1"/>
      <c r="J2185" s="1"/>
      <c r="K2185" s="1"/>
      <c r="L2185" s="3899"/>
      <c r="M2185" s="1"/>
      <c r="N2185" s="1"/>
      <c r="O2185" s="1"/>
      <c r="P2185" s="1"/>
      <c r="Q2185" s="1"/>
      <c r="R2185" s="3899"/>
      <c r="T2185" s="1"/>
      <c r="U2185" s="3529"/>
      <c r="V2185" s="3531"/>
      <c r="W2185" s="3899"/>
      <c r="Y2185" s="1"/>
      <c r="Z2185" s="3529"/>
      <c r="AA2185" s="3531"/>
      <c r="AB2185" s="3899"/>
      <c r="AC2185" s="3890"/>
      <c r="AD2185" s="3890"/>
      <c r="AE2185" s="3890"/>
      <c r="AF2185" s="3890"/>
      <c r="AG2185" s="1"/>
      <c r="AH2185" s="1"/>
      <c r="AI2185" s="1"/>
      <c r="AJ2185" s="1"/>
    </row>
    <row r="2186" spans="1:36" s="3" customFormat="1">
      <c r="A2186" s="1"/>
      <c r="B2186" s="1"/>
      <c r="E2186" s="3527"/>
      <c r="F2186" s="1"/>
      <c r="G2186" s="1"/>
      <c r="H2186" s="1"/>
      <c r="I2186" s="1"/>
      <c r="J2186" s="1"/>
      <c r="K2186" s="1"/>
      <c r="L2186" s="3899"/>
      <c r="M2186" s="1"/>
      <c r="N2186" s="1"/>
      <c r="O2186" s="1"/>
      <c r="P2186" s="1"/>
      <c r="Q2186" s="1"/>
      <c r="R2186" s="3899"/>
      <c r="T2186" s="1"/>
      <c r="U2186" s="3529"/>
      <c r="V2186" s="3531"/>
      <c r="W2186" s="3899"/>
      <c r="Y2186" s="1"/>
      <c r="Z2186" s="3529"/>
      <c r="AA2186" s="3531"/>
      <c r="AB2186" s="3899"/>
      <c r="AC2186" s="3890"/>
      <c r="AD2186" s="3890"/>
      <c r="AE2186" s="3890"/>
      <c r="AF2186" s="3890"/>
      <c r="AG2186" s="1"/>
      <c r="AH2186" s="1"/>
      <c r="AI2186" s="1"/>
      <c r="AJ2186" s="1"/>
    </row>
    <row r="2187" spans="1:36" s="3" customFormat="1">
      <c r="A2187" s="1"/>
      <c r="B2187" s="1"/>
      <c r="E2187" s="3527"/>
      <c r="F2187" s="1"/>
      <c r="G2187" s="1"/>
      <c r="H2187" s="1"/>
      <c r="I2187" s="1"/>
      <c r="J2187" s="1"/>
      <c r="K2187" s="1"/>
      <c r="L2187" s="3899"/>
      <c r="M2187" s="1"/>
      <c r="N2187" s="1"/>
      <c r="O2187" s="1"/>
      <c r="P2187" s="1"/>
      <c r="Q2187" s="1"/>
      <c r="R2187" s="3899"/>
      <c r="T2187" s="1"/>
      <c r="U2187" s="3529"/>
      <c r="V2187" s="3531"/>
      <c r="W2187" s="3899"/>
      <c r="Y2187" s="1"/>
      <c r="Z2187" s="3529"/>
      <c r="AA2187" s="3531"/>
      <c r="AB2187" s="3899"/>
      <c r="AC2187" s="3890"/>
      <c r="AD2187" s="3890"/>
      <c r="AE2187" s="3890"/>
      <c r="AF2187" s="3890"/>
      <c r="AG2187" s="1"/>
      <c r="AH2187" s="1"/>
      <c r="AI2187" s="1"/>
      <c r="AJ2187" s="1"/>
    </row>
    <row r="2188" spans="1:36" s="3" customFormat="1">
      <c r="A2188" s="1"/>
      <c r="B2188" s="1"/>
      <c r="E2188" s="3527"/>
      <c r="F2188" s="1"/>
      <c r="G2188" s="1"/>
      <c r="H2188" s="1"/>
      <c r="I2188" s="1"/>
      <c r="J2188" s="1"/>
      <c r="K2188" s="1"/>
      <c r="L2188" s="3899"/>
      <c r="M2188" s="1"/>
      <c r="N2188" s="1"/>
      <c r="O2188" s="1"/>
      <c r="P2188" s="1"/>
      <c r="Q2188" s="1"/>
      <c r="R2188" s="3899"/>
      <c r="T2188" s="1"/>
      <c r="U2188" s="3529"/>
      <c r="V2188" s="3531"/>
      <c r="W2188" s="3899"/>
      <c r="Y2188" s="1"/>
      <c r="Z2188" s="3529"/>
      <c r="AA2188" s="3531"/>
      <c r="AB2188" s="3899"/>
      <c r="AC2188" s="3890"/>
      <c r="AD2188" s="3890"/>
      <c r="AE2188" s="3890"/>
      <c r="AF2188" s="3890"/>
      <c r="AG2188" s="1"/>
      <c r="AH2188" s="1"/>
      <c r="AI2188" s="1"/>
      <c r="AJ2188" s="1"/>
    </row>
    <row r="2189" spans="1:36" s="3" customFormat="1">
      <c r="A2189" s="1"/>
      <c r="B2189" s="1"/>
      <c r="E2189" s="3527"/>
      <c r="F2189" s="1"/>
      <c r="G2189" s="1"/>
      <c r="H2189" s="1"/>
      <c r="I2189" s="1"/>
      <c r="J2189" s="1"/>
      <c r="K2189" s="1"/>
      <c r="L2189" s="3899"/>
      <c r="M2189" s="1"/>
      <c r="N2189" s="1"/>
      <c r="O2189" s="1"/>
      <c r="P2189" s="1"/>
      <c r="Q2189" s="1"/>
      <c r="R2189" s="3899"/>
      <c r="T2189" s="1"/>
      <c r="U2189" s="3529"/>
      <c r="V2189" s="3531"/>
      <c r="W2189" s="3899"/>
      <c r="Y2189" s="1"/>
      <c r="Z2189" s="3529"/>
      <c r="AA2189" s="3531"/>
      <c r="AB2189" s="3899"/>
      <c r="AC2189" s="3890"/>
      <c r="AD2189" s="3890"/>
      <c r="AE2189" s="3890"/>
      <c r="AF2189" s="3890"/>
      <c r="AG2189" s="1"/>
      <c r="AH2189" s="1"/>
      <c r="AI2189" s="1"/>
      <c r="AJ2189" s="1"/>
    </row>
    <row r="2190" spans="1:36" s="3" customFormat="1">
      <c r="A2190" s="1"/>
      <c r="B2190" s="1"/>
      <c r="E2190" s="3527"/>
      <c r="F2190" s="1"/>
      <c r="G2190" s="1"/>
      <c r="H2190" s="1"/>
      <c r="I2190" s="1"/>
      <c r="J2190" s="1"/>
      <c r="K2190" s="1"/>
      <c r="L2190" s="3899"/>
      <c r="M2190" s="1"/>
      <c r="N2190" s="1"/>
      <c r="O2190" s="1"/>
      <c r="P2190" s="1"/>
      <c r="Q2190" s="1"/>
      <c r="R2190" s="3899"/>
      <c r="T2190" s="1"/>
      <c r="U2190" s="3529"/>
      <c r="V2190" s="3531"/>
      <c r="W2190" s="3899"/>
      <c r="Y2190" s="1"/>
      <c r="Z2190" s="3529"/>
      <c r="AA2190" s="3531"/>
      <c r="AB2190" s="3899"/>
      <c r="AC2190" s="3890"/>
      <c r="AD2190" s="3890"/>
      <c r="AE2190" s="3890"/>
      <c r="AF2190" s="3890"/>
      <c r="AG2190" s="1"/>
      <c r="AH2190" s="1"/>
      <c r="AI2190" s="1"/>
      <c r="AJ2190" s="1"/>
    </row>
    <row r="2191" spans="1:36" s="3" customFormat="1">
      <c r="A2191" s="1"/>
      <c r="B2191" s="1"/>
      <c r="E2191" s="3527"/>
      <c r="F2191" s="1"/>
      <c r="G2191" s="1"/>
      <c r="H2191" s="1"/>
      <c r="I2191" s="1"/>
      <c r="J2191" s="1"/>
      <c r="K2191" s="1"/>
      <c r="L2191" s="3899"/>
      <c r="M2191" s="1"/>
      <c r="N2191" s="1"/>
      <c r="O2191" s="1"/>
      <c r="P2191" s="1"/>
      <c r="Q2191" s="1"/>
      <c r="R2191" s="3899"/>
      <c r="T2191" s="1"/>
      <c r="U2191" s="3529"/>
      <c r="V2191" s="3531"/>
      <c r="W2191" s="3899"/>
      <c r="Y2191" s="1"/>
      <c r="Z2191" s="3529"/>
      <c r="AA2191" s="3531"/>
      <c r="AB2191" s="3899"/>
      <c r="AC2191" s="3890"/>
      <c r="AD2191" s="3890"/>
      <c r="AE2191" s="3890"/>
      <c r="AF2191" s="3890"/>
      <c r="AG2191" s="1"/>
      <c r="AH2191" s="1"/>
      <c r="AI2191" s="1"/>
      <c r="AJ2191" s="1"/>
    </row>
    <row r="2192" spans="1:36" s="3" customFormat="1">
      <c r="A2192" s="1"/>
      <c r="B2192" s="1"/>
      <c r="E2192" s="3527"/>
      <c r="F2192" s="1"/>
      <c r="G2192" s="1"/>
      <c r="H2192" s="1"/>
      <c r="I2192" s="1"/>
      <c r="J2192" s="1"/>
      <c r="K2192" s="1"/>
      <c r="L2192" s="3899"/>
      <c r="M2192" s="1"/>
      <c r="N2192" s="1"/>
      <c r="O2192" s="1"/>
      <c r="P2192" s="1"/>
      <c r="Q2192" s="1"/>
      <c r="R2192" s="3899"/>
      <c r="T2192" s="1"/>
      <c r="U2192" s="3529"/>
      <c r="V2192" s="3531"/>
      <c r="W2192" s="3899"/>
      <c r="Y2192" s="1"/>
      <c r="Z2192" s="3529"/>
      <c r="AA2192" s="3531"/>
      <c r="AB2192" s="3899"/>
      <c r="AC2192" s="3890"/>
      <c r="AD2192" s="3890"/>
      <c r="AE2192" s="3890"/>
      <c r="AF2192" s="3890"/>
      <c r="AG2192" s="1"/>
      <c r="AH2192" s="1"/>
      <c r="AI2192" s="1"/>
      <c r="AJ2192" s="1"/>
    </row>
    <row r="2193" spans="1:36" s="3" customFormat="1">
      <c r="A2193" s="1"/>
      <c r="B2193" s="1"/>
      <c r="E2193" s="3527"/>
      <c r="F2193" s="1"/>
      <c r="G2193" s="1"/>
      <c r="H2193" s="1"/>
      <c r="I2193" s="1"/>
      <c r="J2193" s="1"/>
      <c r="K2193" s="1"/>
      <c r="L2193" s="3899"/>
      <c r="M2193" s="1"/>
      <c r="N2193" s="1"/>
      <c r="O2193" s="1"/>
      <c r="P2193" s="1"/>
      <c r="Q2193" s="1"/>
      <c r="R2193" s="3899"/>
      <c r="T2193" s="1"/>
      <c r="U2193" s="3529"/>
      <c r="V2193" s="3531"/>
      <c r="W2193" s="3899"/>
      <c r="Y2193" s="1"/>
      <c r="Z2193" s="3529"/>
      <c r="AA2193" s="3531"/>
      <c r="AB2193" s="3899"/>
      <c r="AC2193" s="3890"/>
      <c r="AD2193" s="3890"/>
      <c r="AE2193" s="3890"/>
      <c r="AF2193" s="3890"/>
      <c r="AG2193" s="1"/>
      <c r="AH2193" s="1"/>
      <c r="AI2193" s="1"/>
      <c r="AJ2193" s="1"/>
    </row>
    <row r="2194" spans="1:36" s="3" customFormat="1">
      <c r="A2194" s="1"/>
      <c r="B2194" s="1"/>
      <c r="E2194" s="3527"/>
      <c r="F2194" s="1"/>
      <c r="G2194" s="1"/>
      <c r="H2194" s="1"/>
      <c r="I2194" s="1"/>
      <c r="J2194" s="1"/>
      <c r="K2194" s="1"/>
      <c r="L2194" s="3899"/>
      <c r="M2194" s="1"/>
      <c r="N2194" s="1"/>
      <c r="O2194" s="1"/>
      <c r="P2194" s="1"/>
      <c r="Q2194" s="1"/>
      <c r="R2194" s="3899"/>
      <c r="T2194" s="1"/>
      <c r="U2194" s="3529"/>
      <c r="V2194" s="3531"/>
      <c r="W2194" s="3899"/>
      <c r="Y2194" s="1"/>
      <c r="Z2194" s="3529"/>
      <c r="AA2194" s="3531"/>
      <c r="AB2194" s="3899"/>
      <c r="AC2194" s="3890"/>
      <c r="AD2194" s="3890"/>
      <c r="AE2194" s="3890"/>
      <c r="AF2194" s="3890"/>
      <c r="AG2194" s="1"/>
      <c r="AH2194" s="1"/>
      <c r="AI2194" s="1"/>
      <c r="AJ2194" s="1"/>
    </row>
    <row r="2195" spans="1:36" s="3" customFormat="1">
      <c r="A2195" s="1"/>
      <c r="B2195" s="1"/>
      <c r="E2195" s="3527"/>
      <c r="F2195" s="1"/>
      <c r="G2195" s="1"/>
      <c r="H2195" s="1"/>
      <c r="I2195" s="1"/>
      <c r="J2195" s="1"/>
      <c r="K2195" s="1"/>
      <c r="L2195" s="3899"/>
      <c r="M2195" s="1"/>
      <c r="N2195" s="1"/>
      <c r="O2195" s="1"/>
      <c r="P2195" s="1"/>
      <c r="Q2195" s="1"/>
      <c r="R2195" s="3899"/>
      <c r="T2195" s="1"/>
      <c r="U2195" s="3529"/>
      <c r="V2195" s="3531"/>
      <c r="W2195" s="3899"/>
      <c r="Y2195" s="1"/>
      <c r="Z2195" s="3529"/>
      <c r="AA2195" s="3531"/>
      <c r="AB2195" s="3899"/>
      <c r="AC2195" s="3890"/>
      <c r="AD2195" s="3890"/>
      <c r="AE2195" s="3890"/>
      <c r="AF2195" s="3890"/>
      <c r="AG2195" s="1"/>
      <c r="AH2195" s="1"/>
      <c r="AI2195" s="1"/>
      <c r="AJ2195" s="1"/>
    </row>
    <row r="2196" spans="1:36" s="3" customFormat="1">
      <c r="A2196" s="1"/>
      <c r="B2196" s="1"/>
      <c r="E2196" s="3527"/>
      <c r="F2196" s="1"/>
      <c r="G2196" s="1"/>
      <c r="H2196" s="1"/>
      <c r="I2196" s="1"/>
      <c r="J2196" s="1"/>
      <c r="K2196" s="1"/>
      <c r="L2196" s="3899"/>
      <c r="M2196" s="1"/>
      <c r="N2196" s="1"/>
      <c r="O2196" s="1"/>
      <c r="P2196" s="1"/>
      <c r="Q2196" s="1"/>
      <c r="R2196" s="3899"/>
      <c r="T2196" s="1"/>
      <c r="U2196" s="3529"/>
      <c r="V2196" s="3531"/>
      <c r="W2196" s="3899"/>
      <c r="Y2196" s="1"/>
      <c r="Z2196" s="3529"/>
      <c r="AA2196" s="3531"/>
      <c r="AB2196" s="3899"/>
      <c r="AC2196" s="3890"/>
      <c r="AD2196" s="3890"/>
      <c r="AE2196" s="3890"/>
      <c r="AF2196" s="3890"/>
      <c r="AG2196" s="1"/>
      <c r="AH2196" s="1"/>
      <c r="AI2196" s="1"/>
      <c r="AJ2196" s="1"/>
    </row>
    <row r="2197" spans="1:36" s="3" customFormat="1">
      <c r="A2197" s="1"/>
      <c r="B2197" s="1"/>
      <c r="E2197" s="3527"/>
      <c r="F2197" s="1"/>
      <c r="G2197" s="1"/>
      <c r="H2197" s="1"/>
      <c r="I2197" s="1"/>
      <c r="J2197" s="1"/>
      <c r="K2197" s="1"/>
      <c r="L2197" s="3899"/>
      <c r="M2197" s="1"/>
      <c r="N2197" s="1"/>
      <c r="O2197" s="1"/>
      <c r="P2197" s="1"/>
      <c r="Q2197" s="1"/>
      <c r="R2197" s="3899"/>
      <c r="T2197" s="1"/>
      <c r="U2197" s="3529"/>
      <c r="V2197" s="3531"/>
      <c r="W2197" s="3899"/>
      <c r="Y2197" s="1"/>
      <c r="Z2197" s="3529"/>
      <c r="AA2197" s="3531"/>
      <c r="AB2197" s="3899"/>
      <c r="AC2197" s="3890"/>
      <c r="AD2197" s="3890"/>
      <c r="AE2197" s="3890"/>
      <c r="AF2197" s="3890"/>
      <c r="AG2197" s="1"/>
      <c r="AH2197" s="1"/>
      <c r="AI2197" s="1"/>
      <c r="AJ2197" s="1"/>
    </row>
    <row r="2198" spans="1:36" s="3" customFormat="1">
      <c r="A2198" s="1"/>
      <c r="B2198" s="1"/>
      <c r="E2198" s="3527"/>
      <c r="F2198" s="1"/>
      <c r="G2198" s="1"/>
      <c r="H2198" s="1"/>
      <c r="I2198" s="1"/>
      <c r="J2198" s="1"/>
      <c r="K2198" s="1"/>
      <c r="L2198" s="3899"/>
      <c r="M2198" s="1"/>
      <c r="N2198" s="1"/>
      <c r="O2198" s="1"/>
      <c r="P2198" s="1"/>
      <c r="Q2198" s="1"/>
      <c r="R2198" s="3899"/>
      <c r="T2198" s="1"/>
      <c r="U2198" s="3529"/>
      <c r="V2198" s="3531"/>
      <c r="W2198" s="3899"/>
      <c r="Y2198" s="1"/>
      <c r="Z2198" s="3529"/>
      <c r="AA2198" s="3531"/>
      <c r="AB2198" s="3899"/>
      <c r="AC2198" s="3890"/>
      <c r="AD2198" s="3890"/>
      <c r="AE2198" s="3890"/>
      <c r="AF2198" s="3890"/>
      <c r="AG2198" s="1"/>
      <c r="AH2198" s="1"/>
      <c r="AI2198" s="1"/>
      <c r="AJ2198" s="1"/>
    </row>
    <row r="2199" spans="1:36" s="3" customFormat="1">
      <c r="A2199" s="1"/>
      <c r="B2199" s="1"/>
      <c r="E2199" s="3527"/>
      <c r="F2199" s="1"/>
      <c r="G2199" s="1"/>
      <c r="H2199" s="1"/>
      <c r="I2199" s="1"/>
      <c r="J2199" s="1"/>
      <c r="K2199" s="1"/>
      <c r="L2199" s="3899"/>
      <c r="M2199" s="1"/>
      <c r="N2199" s="1"/>
      <c r="O2199" s="1"/>
      <c r="P2199" s="1"/>
      <c r="Q2199" s="1"/>
      <c r="R2199" s="3899"/>
      <c r="T2199" s="1"/>
      <c r="U2199" s="3529"/>
      <c r="V2199" s="3531"/>
      <c r="W2199" s="3899"/>
      <c r="Y2199" s="1"/>
      <c r="Z2199" s="3529"/>
      <c r="AA2199" s="3531"/>
      <c r="AB2199" s="3899"/>
      <c r="AC2199" s="3890"/>
      <c r="AD2199" s="3890"/>
      <c r="AE2199" s="3890"/>
      <c r="AF2199" s="3890"/>
      <c r="AG2199" s="1"/>
      <c r="AH2199" s="1"/>
      <c r="AI2199" s="1"/>
      <c r="AJ2199" s="1"/>
    </row>
    <row r="2200" spans="1:36" s="3" customFormat="1">
      <c r="A2200" s="1"/>
      <c r="B2200" s="1"/>
      <c r="E2200" s="3527"/>
      <c r="F2200" s="1"/>
      <c r="G2200" s="1"/>
      <c r="H2200" s="1"/>
      <c r="I2200" s="1"/>
      <c r="J2200" s="1"/>
      <c r="K2200" s="1"/>
      <c r="L2200" s="3899"/>
      <c r="M2200" s="1"/>
      <c r="N2200" s="1"/>
      <c r="O2200" s="1"/>
      <c r="P2200" s="1"/>
      <c r="Q2200" s="1"/>
      <c r="R2200" s="3899"/>
      <c r="T2200" s="1"/>
      <c r="U2200" s="3529"/>
      <c r="V2200" s="3531"/>
      <c r="W2200" s="3899"/>
      <c r="Y2200" s="1"/>
      <c r="Z2200" s="3529"/>
      <c r="AA2200" s="3531"/>
      <c r="AB2200" s="3899"/>
      <c r="AC2200" s="3890"/>
      <c r="AD2200" s="3890"/>
      <c r="AE2200" s="3890"/>
      <c r="AF2200" s="3890"/>
      <c r="AG2200" s="1"/>
      <c r="AH2200" s="1"/>
      <c r="AI2200" s="1"/>
      <c r="AJ2200" s="1"/>
    </row>
    <row r="2201" spans="1:36" s="3" customFormat="1">
      <c r="A2201" s="1"/>
      <c r="B2201" s="1"/>
      <c r="E2201" s="3527"/>
      <c r="F2201" s="1"/>
      <c r="G2201" s="1"/>
      <c r="H2201" s="1"/>
      <c r="I2201" s="1"/>
      <c r="J2201" s="1"/>
      <c r="K2201" s="1"/>
      <c r="L2201" s="3899"/>
      <c r="M2201" s="1"/>
      <c r="N2201" s="1"/>
      <c r="O2201" s="1"/>
      <c r="P2201" s="1"/>
      <c r="Q2201" s="1"/>
      <c r="R2201" s="3899"/>
      <c r="T2201" s="1"/>
      <c r="U2201" s="3529"/>
      <c r="V2201" s="3531"/>
      <c r="W2201" s="3899"/>
      <c r="Y2201" s="1"/>
      <c r="Z2201" s="3529"/>
      <c r="AA2201" s="3531"/>
      <c r="AB2201" s="3899"/>
      <c r="AC2201" s="3890"/>
      <c r="AD2201" s="3890"/>
      <c r="AE2201" s="3890"/>
      <c r="AF2201" s="3890"/>
      <c r="AG2201" s="1"/>
      <c r="AH2201" s="1"/>
      <c r="AI2201" s="1"/>
      <c r="AJ2201" s="1"/>
    </row>
    <row r="2202" spans="1:36" s="3" customFormat="1">
      <c r="A2202" s="1"/>
      <c r="B2202" s="1"/>
      <c r="E2202" s="3527"/>
      <c r="F2202" s="1"/>
      <c r="G2202" s="1"/>
      <c r="H2202" s="1"/>
      <c r="I2202" s="1"/>
      <c r="J2202" s="1"/>
      <c r="K2202" s="1"/>
      <c r="L2202" s="3899"/>
      <c r="M2202" s="1"/>
      <c r="N2202" s="1"/>
      <c r="O2202" s="1"/>
      <c r="P2202" s="1"/>
      <c r="Q2202" s="1"/>
      <c r="R2202" s="3899"/>
      <c r="T2202" s="1"/>
      <c r="U2202" s="3529"/>
      <c r="V2202" s="3531"/>
      <c r="W2202" s="3899"/>
      <c r="Y2202" s="1"/>
      <c r="Z2202" s="3529"/>
      <c r="AA2202" s="3531"/>
      <c r="AB2202" s="3899"/>
      <c r="AC2202" s="3890"/>
      <c r="AD2202" s="3890"/>
      <c r="AE2202" s="3890"/>
      <c r="AF2202" s="3890"/>
      <c r="AG2202" s="1"/>
      <c r="AH2202" s="1"/>
      <c r="AI2202" s="1"/>
      <c r="AJ2202" s="1"/>
    </row>
    <row r="2203" spans="1:36" s="3" customFormat="1">
      <c r="A2203" s="1"/>
      <c r="B2203" s="1"/>
      <c r="E2203" s="3527"/>
      <c r="F2203" s="1"/>
      <c r="G2203" s="1"/>
      <c r="H2203" s="1"/>
      <c r="I2203" s="1"/>
      <c r="J2203" s="1"/>
      <c r="K2203" s="1"/>
      <c r="L2203" s="3899"/>
      <c r="M2203" s="1"/>
      <c r="N2203" s="1"/>
      <c r="O2203" s="1"/>
      <c r="P2203" s="1"/>
      <c r="Q2203" s="1"/>
      <c r="R2203" s="3899"/>
      <c r="T2203" s="1"/>
      <c r="U2203" s="3529"/>
      <c r="V2203" s="3531"/>
      <c r="W2203" s="3899"/>
      <c r="Y2203" s="1"/>
      <c r="Z2203" s="3529"/>
      <c r="AA2203" s="3531"/>
      <c r="AB2203" s="3899"/>
      <c r="AC2203" s="3890"/>
      <c r="AD2203" s="3890"/>
      <c r="AE2203" s="3890"/>
      <c r="AF2203" s="3890"/>
      <c r="AG2203" s="1"/>
      <c r="AH2203" s="1"/>
      <c r="AI2203" s="1"/>
      <c r="AJ2203" s="1"/>
    </row>
    <row r="2204" spans="1:36" s="3" customFormat="1">
      <c r="A2204" s="1"/>
      <c r="B2204" s="1"/>
      <c r="E2204" s="3527"/>
      <c r="F2204" s="1"/>
      <c r="G2204" s="1"/>
      <c r="H2204" s="1"/>
      <c r="I2204" s="1"/>
      <c r="J2204" s="1"/>
      <c r="K2204" s="1"/>
      <c r="L2204" s="3899"/>
      <c r="M2204" s="1"/>
      <c r="N2204" s="1"/>
      <c r="O2204" s="1"/>
      <c r="P2204" s="1"/>
      <c r="Q2204" s="1"/>
      <c r="R2204" s="3899"/>
      <c r="T2204" s="1"/>
      <c r="U2204" s="3529"/>
      <c r="V2204" s="3531"/>
      <c r="W2204" s="3899"/>
      <c r="Y2204" s="1"/>
      <c r="Z2204" s="3529"/>
      <c r="AA2204" s="3531"/>
      <c r="AB2204" s="3899"/>
      <c r="AC2204" s="3890"/>
      <c r="AD2204" s="3890"/>
      <c r="AE2204" s="3890"/>
      <c r="AF2204" s="3890"/>
      <c r="AG2204" s="1"/>
      <c r="AH2204" s="1"/>
      <c r="AI2204" s="1"/>
      <c r="AJ2204" s="1"/>
    </row>
    <row r="2205" spans="1:36" s="3" customFormat="1">
      <c r="A2205" s="1"/>
      <c r="B2205" s="1"/>
      <c r="E2205" s="3527"/>
      <c r="F2205" s="1"/>
      <c r="G2205" s="1"/>
      <c r="H2205" s="1"/>
      <c r="I2205" s="1"/>
      <c r="J2205" s="1"/>
      <c r="K2205" s="1"/>
      <c r="L2205" s="3899"/>
      <c r="M2205" s="1"/>
      <c r="N2205" s="1"/>
      <c r="O2205" s="1"/>
      <c r="P2205" s="1"/>
      <c r="Q2205" s="1"/>
      <c r="R2205" s="3899"/>
      <c r="T2205" s="1"/>
      <c r="U2205" s="3529"/>
      <c r="V2205" s="3531"/>
      <c r="W2205" s="3899"/>
      <c r="Y2205" s="1"/>
      <c r="Z2205" s="3529"/>
      <c r="AA2205" s="3531"/>
      <c r="AB2205" s="3899"/>
      <c r="AC2205" s="3890"/>
      <c r="AD2205" s="3890"/>
      <c r="AE2205" s="3890"/>
      <c r="AF2205" s="3890"/>
      <c r="AG2205" s="1"/>
      <c r="AH2205" s="1"/>
      <c r="AI2205" s="1"/>
      <c r="AJ2205" s="1"/>
    </row>
    <row r="2206" spans="1:36" s="3" customFormat="1">
      <c r="A2206" s="1"/>
      <c r="B2206" s="1"/>
      <c r="E2206" s="3527"/>
      <c r="F2206" s="1"/>
      <c r="G2206" s="1"/>
      <c r="H2206" s="1"/>
      <c r="I2206" s="1"/>
      <c r="J2206" s="1"/>
      <c r="K2206" s="1"/>
      <c r="L2206" s="3899"/>
      <c r="M2206" s="1"/>
      <c r="N2206" s="1"/>
      <c r="O2206" s="1"/>
      <c r="P2206" s="1"/>
      <c r="Q2206" s="1"/>
      <c r="R2206" s="3899"/>
      <c r="T2206" s="1"/>
      <c r="U2206" s="3529"/>
      <c r="V2206" s="3531"/>
      <c r="W2206" s="3899"/>
      <c r="Y2206" s="1"/>
      <c r="Z2206" s="3529"/>
      <c r="AA2206" s="3531"/>
      <c r="AB2206" s="3899"/>
      <c r="AC2206" s="3890"/>
      <c r="AD2206" s="3890"/>
      <c r="AE2206" s="3890"/>
      <c r="AF2206" s="3890"/>
      <c r="AG2206" s="1"/>
      <c r="AH2206" s="1"/>
      <c r="AI2206" s="1"/>
      <c r="AJ2206" s="1"/>
    </row>
    <row r="2207" spans="1:36" s="3" customFormat="1">
      <c r="A2207" s="1"/>
      <c r="B2207" s="1"/>
      <c r="E2207" s="3527"/>
      <c r="F2207" s="1"/>
      <c r="G2207" s="1"/>
      <c r="H2207" s="1"/>
      <c r="I2207" s="1"/>
      <c r="J2207" s="1"/>
      <c r="K2207" s="1"/>
      <c r="L2207" s="3899"/>
      <c r="M2207" s="1"/>
      <c r="N2207" s="1"/>
      <c r="O2207" s="1"/>
      <c r="P2207" s="1"/>
      <c r="Q2207" s="1"/>
      <c r="R2207" s="3899"/>
      <c r="T2207" s="1"/>
      <c r="U2207" s="3529"/>
      <c r="V2207" s="3531"/>
      <c r="W2207" s="3899"/>
      <c r="Y2207" s="1"/>
      <c r="Z2207" s="3529"/>
      <c r="AA2207" s="3531"/>
      <c r="AB2207" s="3899"/>
      <c r="AC2207" s="3890"/>
      <c r="AD2207" s="3890"/>
      <c r="AE2207" s="3890"/>
      <c r="AF2207" s="3890"/>
      <c r="AG2207" s="1"/>
      <c r="AH2207" s="1"/>
      <c r="AI2207" s="1"/>
      <c r="AJ2207" s="1"/>
    </row>
    <row r="2208" spans="1:36" s="3" customFormat="1">
      <c r="A2208" s="1"/>
      <c r="B2208" s="1"/>
      <c r="E2208" s="3527"/>
      <c r="F2208" s="1"/>
      <c r="G2208" s="1"/>
      <c r="H2208" s="1"/>
      <c r="I2208" s="1"/>
      <c r="J2208" s="1"/>
      <c r="K2208" s="1"/>
      <c r="L2208" s="3899"/>
      <c r="M2208" s="1"/>
      <c r="N2208" s="1"/>
      <c r="O2208" s="1"/>
      <c r="P2208" s="1"/>
      <c r="Q2208" s="1"/>
      <c r="R2208" s="3899"/>
      <c r="T2208" s="1"/>
      <c r="U2208" s="3529"/>
      <c r="V2208" s="3531"/>
      <c r="W2208" s="3899"/>
      <c r="Y2208" s="1"/>
      <c r="Z2208" s="3529"/>
      <c r="AA2208" s="3531"/>
      <c r="AB2208" s="3899"/>
      <c r="AC2208" s="3890"/>
      <c r="AD2208" s="3890"/>
      <c r="AE2208" s="3890"/>
      <c r="AF2208" s="3890"/>
      <c r="AG2208" s="1"/>
      <c r="AH2208" s="1"/>
      <c r="AI2208" s="1"/>
      <c r="AJ2208" s="1"/>
    </row>
    <row r="2209" spans="1:36" s="3" customFormat="1">
      <c r="A2209" s="1"/>
      <c r="B2209" s="1"/>
      <c r="E2209" s="3527"/>
      <c r="F2209" s="1"/>
      <c r="G2209" s="1"/>
      <c r="H2209" s="1"/>
      <c r="I2209" s="1"/>
      <c r="J2209" s="1"/>
      <c r="K2209" s="1"/>
      <c r="L2209" s="3899"/>
      <c r="M2209" s="1"/>
      <c r="N2209" s="1"/>
      <c r="O2209" s="1"/>
      <c r="P2209" s="1"/>
      <c r="Q2209" s="1"/>
      <c r="R2209" s="3899"/>
      <c r="T2209" s="1"/>
      <c r="U2209" s="3529"/>
      <c r="V2209" s="3531"/>
      <c r="W2209" s="3899"/>
      <c r="Y2209" s="1"/>
      <c r="Z2209" s="3529"/>
      <c r="AA2209" s="3531"/>
      <c r="AB2209" s="3899"/>
      <c r="AC2209" s="3890"/>
      <c r="AD2209" s="3890"/>
      <c r="AE2209" s="3890"/>
      <c r="AF2209" s="3890"/>
      <c r="AG2209" s="1"/>
      <c r="AH2209" s="1"/>
      <c r="AI2209" s="1"/>
      <c r="AJ2209" s="1"/>
    </row>
    <row r="2210" spans="1:36" s="3" customFormat="1">
      <c r="A2210" s="1"/>
      <c r="B2210" s="1"/>
      <c r="E2210" s="3527"/>
      <c r="F2210" s="1"/>
      <c r="G2210" s="1"/>
      <c r="H2210" s="1"/>
      <c r="I2210" s="1"/>
      <c r="J2210" s="1"/>
      <c r="K2210" s="1"/>
      <c r="L2210" s="3899"/>
      <c r="M2210" s="1"/>
      <c r="N2210" s="1"/>
      <c r="O2210" s="1"/>
      <c r="P2210" s="1"/>
      <c r="Q2210" s="1"/>
      <c r="R2210" s="3899"/>
      <c r="T2210" s="1"/>
      <c r="U2210" s="3529"/>
      <c r="V2210" s="3531"/>
      <c r="W2210" s="3899"/>
      <c r="Y2210" s="1"/>
      <c r="Z2210" s="3529"/>
      <c r="AA2210" s="3531"/>
      <c r="AB2210" s="3899"/>
      <c r="AC2210" s="3890"/>
      <c r="AD2210" s="3890"/>
      <c r="AE2210" s="3890"/>
      <c r="AF2210" s="3890"/>
      <c r="AG2210" s="1"/>
      <c r="AH2210" s="1"/>
      <c r="AI2210" s="1"/>
      <c r="AJ2210" s="1"/>
    </row>
    <row r="2211" spans="1:36" s="3" customFormat="1">
      <c r="A2211" s="1"/>
      <c r="B2211" s="1"/>
      <c r="E2211" s="3527"/>
      <c r="F2211" s="1"/>
      <c r="G2211" s="1"/>
      <c r="H2211" s="1"/>
      <c r="I2211" s="1"/>
      <c r="J2211" s="1"/>
      <c r="K2211" s="1"/>
      <c r="L2211" s="3899"/>
      <c r="M2211" s="1"/>
      <c r="N2211" s="1"/>
      <c r="O2211" s="1"/>
      <c r="P2211" s="1"/>
      <c r="Q2211" s="1"/>
      <c r="R2211" s="3899"/>
      <c r="T2211" s="1"/>
      <c r="U2211" s="3529"/>
      <c r="V2211" s="3531"/>
      <c r="W2211" s="3899"/>
      <c r="Y2211" s="1"/>
      <c r="Z2211" s="3529"/>
      <c r="AA2211" s="3531"/>
      <c r="AB2211" s="3899"/>
      <c r="AC2211" s="3890"/>
      <c r="AD2211" s="3890"/>
      <c r="AE2211" s="3890"/>
      <c r="AF2211" s="3890"/>
      <c r="AG2211" s="1"/>
      <c r="AH2211" s="1"/>
      <c r="AI2211" s="1"/>
      <c r="AJ2211" s="1"/>
    </row>
    <row r="2212" spans="1:36" s="3" customFormat="1">
      <c r="A2212" s="1"/>
      <c r="B2212" s="1"/>
      <c r="E2212" s="3527"/>
      <c r="F2212" s="1"/>
      <c r="G2212" s="1"/>
      <c r="H2212" s="1"/>
      <c r="I2212" s="1"/>
      <c r="J2212" s="1"/>
      <c r="K2212" s="1"/>
      <c r="L2212" s="3899"/>
      <c r="M2212" s="1"/>
      <c r="N2212" s="1"/>
      <c r="O2212" s="1"/>
      <c r="P2212" s="1"/>
      <c r="Q2212" s="1"/>
      <c r="R2212" s="3899"/>
      <c r="T2212" s="1"/>
      <c r="U2212" s="3529"/>
      <c r="V2212" s="3531"/>
      <c r="W2212" s="3899"/>
      <c r="Y2212" s="1"/>
      <c r="Z2212" s="3529"/>
      <c r="AA2212" s="3531"/>
      <c r="AB2212" s="3899"/>
      <c r="AC2212" s="3890"/>
      <c r="AD2212" s="3890"/>
      <c r="AE2212" s="3890"/>
      <c r="AF2212" s="3890"/>
      <c r="AG2212" s="1"/>
      <c r="AH2212" s="1"/>
      <c r="AI2212" s="1"/>
      <c r="AJ2212" s="1"/>
    </row>
    <row r="2213" spans="1:36" s="3" customFormat="1">
      <c r="A2213" s="1"/>
      <c r="B2213" s="1"/>
      <c r="E2213" s="3527"/>
      <c r="F2213" s="1"/>
      <c r="G2213" s="1"/>
      <c r="H2213" s="1"/>
      <c r="I2213" s="1"/>
      <c r="J2213" s="1"/>
      <c r="K2213" s="1"/>
      <c r="L2213" s="3899"/>
      <c r="M2213" s="1"/>
      <c r="N2213" s="1"/>
      <c r="O2213" s="1"/>
      <c r="P2213" s="1"/>
      <c r="Q2213" s="1"/>
      <c r="R2213" s="3899"/>
      <c r="T2213" s="1"/>
      <c r="U2213" s="3529"/>
      <c r="V2213" s="3531"/>
      <c r="W2213" s="3899"/>
      <c r="Y2213" s="1"/>
      <c r="Z2213" s="3529"/>
      <c r="AA2213" s="3531"/>
      <c r="AB2213" s="3899"/>
      <c r="AC2213" s="3890"/>
      <c r="AD2213" s="3890"/>
      <c r="AE2213" s="3890"/>
      <c r="AF2213" s="3890"/>
      <c r="AG2213" s="1"/>
      <c r="AH2213" s="1"/>
      <c r="AI2213" s="1"/>
      <c r="AJ2213" s="1"/>
    </row>
    <row r="2214" spans="1:36" s="3" customFormat="1">
      <c r="A2214" s="1"/>
      <c r="B2214" s="1"/>
      <c r="E2214" s="3527"/>
      <c r="F2214" s="1"/>
      <c r="G2214" s="1"/>
      <c r="H2214" s="1"/>
      <c r="I2214" s="1"/>
      <c r="J2214" s="1"/>
      <c r="K2214" s="1"/>
      <c r="L2214" s="3899"/>
      <c r="M2214" s="1"/>
      <c r="N2214" s="1"/>
      <c r="O2214" s="1"/>
      <c r="P2214" s="1"/>
      <c r="Q2214" s="1"/>
      <c r="R2214" s="3899"/>
      <c r="T2214" s="1"/>
      <c r="U2214" s="3529"/>
      <c r="V2214" s="3531"/>
      <c r="W2214" s="3899"/>
      <c r="Y2214" s="1"/>
      <c r="Z2214" s="3529"/>
      <c r="AA2214" s="3531"/>
      <c r="AB2214" s="3899"/>
      <c r="AC2214" s="3890"/>
      <c r="AD2214" s="3890"/>
      <c r="AE2214" s="3890"/>
      <c r="AF2214" s="3890"/>
      <c r="AG2214" s="1"/>
      <c r="AH2214" s="1"/>
      <c r="AI2214" s="1"/>
      <c r="AJ2214" s="1"/>
    </row>
    <row r="2215" spans="1:36" s="3" customFormat="1">
      <c r="A2215" s="1"/>
      <c r="B2215" s="1"/>
      <c r="E2215" s="3527"/>
      <c r="F2215" s="1"/>
      <c r="G2215" s="1"/>
      <c r="H2215" s="1"/>
      <c r="I2215" s="1"/>
      <c r="J2215" s="1"/>
      <c r="K2215" s="1"/>
      <c r="L2215" s="3899"/>
      <c r="M2215" s="1"/>
      <c r="N2215" s="1"/>
      <c r="O2215" s="1"/>
      <c r="P2215" s="1"/>
      <c r="Q2215" s="1"/>
      <c r="R2215" s="3899"/>
      <c r="T2215" s="1"/>
      <c r="U2215" s="3529"/>
      <c r="V2215" s="3531"/>
      <c r="W2215" s="3899"/>
      <c r="Y2215" s="1"/>
      <c r="Z2215" s="3529"/>
      <c r="AA2215" s="3531"/>
      <c r="AB2215" s="3899"/>
      <c r="AC2215" s="3890"/>
      <c r="AD2215" s="3890"/>
      <c r="AE2215" s="3890"/>
      <c r="AF2215" s="3890"/>
      <c r="AG2215" s="1"/>
      <c r="AH2215" s="1"/>
      <c r="AI2215" s="1"/>
      <c r="AJ2215" s="1"/>
    </row>
    <row r="2216" spans="1:36" s="3" customFormat="1">
      <c r="A2216" s="1"/>
      <c r="B2216" s="1"/>
      <c r="E2216" s="3527"/>
      <c r="F2216" s="1"/>
      <c r="G2216" s="1"/>
      <c r="H2216" s="1"/>
      <c r="I2216" s="1"/>
      <c r="J2216" s="1"/>
      <c r="K2216" s="1"/>
      <c r="L2216" s="3899"/>
      <c r="M2216" s="1"/>
      <c r="N2216" s="1"/>
      <c r="O2216" s="1"/>
      <c r="P2216" s="1"/>
      <c r="Q2216" s="1"/>
      <c r="R2216" s="3899"/>
      <c r="T2216" s="1"/>
      <c r="U2216" s="3529"/>
      <c r="V2216" s="3531"/>
      <c r="W2216" s="3899"/>
      <c r="Y2216" s="1"/>
      <c r="Z2216" s="3529"/>
      <c r="AA2216" s="3531"/>
      <c r="AB2216" s="3899"/>
      <c r="AC2216" s="3890"/>
      <c r="AD2216" s="3890"/>
      <c r="AE2216" s="3890"/>
      <c r="AF2216" s="3890"/>
      <c r="AG2216" s="1"/>
      <c r="AH2216" s="1"/>
      <c r="AI2216" s="1"/>
      <c r="AJ2216" s="1"/>
    </row>
    <row r="2217" spans="1:36" s="3" customFormat="1">
      <c r="A2217" s="1"/>
      <c r="B2217" s="1"/>
      <c r="E2217" s="3527"/>
      <c r="F2217" s="1"/>
      <c r="G2217" s="1"/>
      <c r="H2217" s="1"/>
      <c r="I2217" s="1"/>
      <c r="J2217" s="1"/>
      <c r="K2217" s="1"/>
      <c r="L2217" s="3899"/>
      <c r="M2217" s="1"/>
      <c r="N2217" s="1"/>
      <c r="O2217" s="1"/>
      <c r="P2217" s="1"/>
      <c r="Q2217" s="1"/>
      <c r="R2217" s="3899"/>
      <c r="T2217" s="1"/>
      <c r="U2217" s="3529"/>
      <c r="V2217" s="3531"/>
      <c r="W2217" s="3899"/>
      <c r="Y2217" s="1"/>
      <c r="Z2217" s="3529"/>
      <c r="AA2217" s="3531"/>
      <c r="AB2217" s="3899"/>
      <c r="AC2217" s="3890"/>
      <c r="AD2217" s="3890"/>
      <c r="AE2217" s="3890"/>
      <c r="AF2217" s="3890"/>
      <c r="AG2217" s="1"/>
      <c r="AH2217" s="1"/>
      <c r="AI2217" s="1"/>
      <c r="AJ2217" s="1"/>
    </row>
    <row r="2218" spans="1:36" s="3" customFormat="1">
      <c r="A2218" s="1"/>
      <c r="B2218" s="1"/>
      <c r="E2218" s="3527"/>
      <c r="F2218" s="1"/>
      <c r="G2218" s="1"/>
      <c r="H2218" s="1"/>
      <c r="I2218" s="1"/>
      <c r="J2218" s="1"/>
      <c r="K2218" s="1"/>
      <c r="L2218" s="3899"/>
      <c r="M2218" s="1"/>
      <c r="N2218" s="1"/>
      <c r="O2218" s="1"/>
      <c r="P2218" s="1"/>
      <c r="Q2218" s="1"/>
      <c r="R2218" s="3899"/>
      <c r="T2218" s="1"/>
      <c r="U2218" s="3529"/>
      <c r="V2218" s="3531"/>
      <c r="W2218" s="3899"/>
      <c r="Y2218" s="1"/>
      <c r="Z2218" s="3529"/>
      <c r="AA2218" s="3531"/>
      <c r="AB2218" s="3899"/>
      <c r="AC2218" s="3890"/>
      <c r="AD2218" s="3890"/>
      <c r="AE2218" s="3890"/>
      <c r="AF2218" s="3890"/>
      <c r="AG2218" s="1"/>
      <c r="AH2218" s="1"/>
      <c r="AI2218" s="1"/>
      <c r="AJ2218" s="1"/>
    </row>
    <row r="2219" spans="1:36" s="3" customFormat="1">
      <c r="A2219" s="1"/>
      <c r="B2219" s="1"/>
      <c r="E2219" s="3527"/>
      <c r="F2219" s="1"/>
      <c r="G2219" s="1"/>
      <c r="H2219" s="1"/>
      <c r="I2219" s="1"/>
      <c r="J2219" s="1"/>
      <c r="K2219" s="1"/>
      <c r="L2219" s="3899"/>
      <c r="M2219" s="1"/>
      <c r="N2219" s="1"/>
      <c r="O2219" s="1"/>
      <c r="P2219" s="1"/>
      <c r="Q2219" s="1"/>
      <c r="R2219" s="3899"/>
      <c r="T2219" s="1"/>
      <c r="U2219" s="3529"/>
      <c r="V2219" s="3531"/>
      <c r="W2219" s="3899"/>
      <c r="Y2219" s="1"/>
      <c r="Z2219" s="3529"/>
      <c r="AA2219" s="3531"/>
      <c r="AB2219" s="3899"/>
      <c r="AC2219" s="3890"/>
      <c r="AD2219" s="3890"/>
      <c r="AE2219" s="3890"/>
      <c r="AF2219" s="3890"/>
      <c r="AG2219" s="1"/>
      <c r="AH2219" s="1"/>
      <c r="AI2219" s="1"/>
      <c r="AJ2219" s="1"/>
    </row>
    <row r="2220" spans="1:36" s="3" customFormat="1">
      <c r="A2220" s="1"/>
      <c r="B2220" s="1"/>
      <c r="E2220" s="3527"/>
      <c r="F2220" s="1"/>
      <c r="G2220" s="1"/>
      <c r="H2220" s="1"/>
      <c r="I2220" s="1"/>
      <c r="J2220" s="1"/>
      <c r="K2220" s="1"/>
      <c r="L2220" s="3899"/>
      <c r="M2220" s="1"/>
      <c r="N2220" s="1"/>
      <c r="O2220" s="1"/>
      <c r="P2220" s="1"/>
      <c r="Q2220" s="1"/>
      <c r="R2220" s="3899"/>
      <c r="T2220" s="1"/>
      <c r="U2220" s="3529"/>
      <c r="V2220" s="3531"/>
      <c r="W2220" s="3899"/>
      <c r="Y2220" s="1"/>
      <c r="Z2220" s="3529"/>
      <c r="AA2220" s="3531"/>
      <c r="AB2220" s="3899"/>
      <c r="AC2220" s="3890"/>
      <c r="AD2220" s="3890"/>
      <c r="AE2220" s="3890"/>
      <c r="AF2220" s="3890"/>
      <c r="AG2220" s="1"/>
      <c r="AH2220" s="1"/>
      <c r="AI2220" s="1"/>
      <c r="AJ2220" s="1"/>
    </row>
    <row r="2221" spans="1:36" s="3" customFormat="1">
      <c r="A2221" s="1"/>
      <c r="B2221" s="1"/>
      <c r="E2221" s="3527"/>
      <c r="F2221" s="1"/>
      <c r="G2221" s="1"/>
      <c r="H2221" s="1"/>
      <c r="I2221" s="1"/>
      <c r="J2221" s="1"/>
      <c r="K2221" s="1"/>
      <c r="L2221" s="3899"/>
      <c r="M2221" s="1"/>
      <c r="N2221" s="1"/>
      <c r="O2221" s="1"/>
      <c r="P2221" s="1"/>
      <c r="Q2221" s="1"/>
      <c r="R2221" s="3899"/>
      <c r="T2221" s="1"/>
      <c r="U2221" s="3529"/>
      <c r="V2221" s="3531"/>
      <c r="W2221" s="3899"/>
      <c r="Y2221" s="1"/>
      <c r="Z2221" s="3529"/>
      <c r="AA2221" s="3531"/>
      <c r="AB2221" s="3899"/>
      <c r="AC2221" s="3890"/>
      <c r="AD2221" s="3890"/>
      <c r="AE2221" s="3890"/>
      <c r="AF2221" s="3890"/>
      <c r="AG2221" s="1"/>
      <c r="AH2221" s="1"/>
      <c r="AI2221" s="1"/>
      <c r="AJ2221" s="1"/>
    </row>
    <row r="2222" spans="1:36" s="3" customFormat="1">
      <c r="A2222" s="1"/>
      <c r="B2222" s="1"/>
      <c r="E2222" s="3527"/>
      <c r="F2222" s="1"/>
      <c r="G2222" s="1"/>
      <c r="H2222" s="1"/>
      <c r="I2222" s="1"/>
      <c r="J2222" s="1"/>
      <c r="K2222" s="1"/>
      <c r="L2222" s="3899"/>
      <c r="M2222" s="1"/>
      <c r="N2222" s="1"/>
      <c r="O2222" s="1"/>
      <c r="P2222" s="1"/>
      <c r="Q2222" s="1"/>
      <c r="R2222" s="3899"/>
      <c r="T2222" s="1"/>
      <c r="U2222" s="3529"/>
      <c r="V2222" s="3531"/>
      <c r="W2222" s="3899"/>
      <c r="Y2222" s="1"/>
      <c r="Z2222" s="3529"/>
      <c r="AA2222" s="3531"/>
      <c r="AB2222" s="3899"/>
      <c r="AC2222" s="3890"/>
      <c r="AD2222" s="3890"/>
      <c r="AE2222" s="3890"/>
      <c r="AF2222" s="3890"/>
      <c r="AG2222" s="1"/>
      <c r="AH2222" s="1"/>
      <c r="AI2222" s="1"/>
      <c r="AJ2222" s="1"/>
    </row>
    <row r="2223" spans="1:36" s="3" customFormat="1">
      <c r="A2223" s="1"/>
      <c r="B2223" s="1"/>
      <c r="E2223" s="3527"/>
      <c r="F2223" s="1"/>
      <c r="G2223" s="1"/>
      <c r="H2223" s="1"/>
      <c r="I2223" s="1"/>
      <c r="J2223" s="1"/>
      <c r="K2223" s="1"/>
      <c r="L2223" s="3899"/>
      <c r="M2223" s="1"/>
      <c r="N2223" s="1"/>
      <c r="O2223" s="1"/>
      <c r="P2223" s="1"/>
      <c r="Q2223" s="1"/>
      <c r="R2223" s="3899"/>
      <c r="T2223" s="1"/>
      <c r="U2223" s="3529"/>
      <c r="V2223" s="3531"/>
      <c r="W2223" s="3899"/>
      <c r="Y2223" s="1"/>
      <c r="Z2223" s="3529"/>
      <c r="AA2223" s="3531"/>
      <c r="AB2223" s="3899"/>
      <c r="AC2223" s="3890"/>
      <c r="AD2223" s="3890"/>
      <c r="AE2223" s="3890"/>
      <c r="AF2223" s="3890"/>
      <c r="AG2223" s="1"/>
      <c r="AH2223" s="1"/>
      <c r="AI2223" s="1"/>
      <c r="AJ2223" s="1"/>
    </row>
    <row r="2224" spans="1:36" s="3" customFormat="1">
      <c r="A2224" s="1"/>
      <c r="B2224" s="1"/>
      <c r="E2224" s="3527"/>
      <c r="F2224" s="1"/>
      <c r="G2224" s="1"/>
      <c r="H2224" s="1"/>
      <c r="I2224" s="1"/>
      <c r="J2224" s="1"/>
      <c r="K2224" s="1"/>
      <c r="L2224" s="3899"/>
      <c r="M2224" s="1"/>
      <c r="N2224" s="1"/>
      <c r="O2224" s="1"/>
      <c r="P2224" s="1"/>
      <c r="Q2224" s="1"/>
      <c r="R2224" s="3899"/>
      <c r="T2224" s="1"/>
      <c r="U2224" s="3529"/>
      <c r="V2224" s="3531"/>
      <c r="W2224" s="3899"/>
      <c r="Y2224" s="1"/>
      <c r="Z2224" s="3529"/>
      <c r="AA2224" s="3531"/>
      <c r="AB2224" s="3899"/>
      <c r="AC2224" s="3890"/>
      <c r="AD2224" s="3890"/>
      <c r="AE2224" s="3890"/>
      <c r="AF2224" s="3890"/>
      <c r="AG2224" s="1"/>
      <c r="AH2224" s="1"/>
      <c r="AI2224" s="1"/>
      <c r="AJ2224" s="1"/>
    </row>
    <row r="2225" spans="1:36" s="3" customFormat="1">
      <c r="A2225" s="1"/>
      <c r="B2225" s="1"/>
      <c r="E2225" s="3527"/>
      <c r="F2225" s="1"/>
      <c r="G2225" s="1"/>
      <c r="H2225" s="1"/>
      <c r="I2225" s="1"/>
      <c r="J2225" s="1"/>
      <c r="K2225" s="1"/>
      <c r="L2225" s="3899"/>
      <c r="M2225" s="1"/>
      <c r="N2225" s="1"/>
      <c r="O2225" s="1"/>
      <c r="P2225" s="1"/>
      <c r="Q2225" s="1"/>
      <c r="R2225" s="3899"/>
      <c r="T2225" s="1"/>
      <c r="U2225" s="3529"/>
      <c r="V2225" s="3531"/>
      <c r="W2225" s="3899"/>
      <c r="Y2225" s="1"/>
      <c r="Z2225" s="3529"/>
      <c r="AA2225" s="3531"/>
      <c r="AB2225" s="3899"/>
      <c r="AC2225" s="3890"/>
      <c r="AD2225" s="3890"/>
      <c r="AE2225" s="3890"/>
      <c r="AF2225" s="3890"/>
      <c r="AG2225" s="1"/>
      <c r="AH2225" s="1"/>
      <c r="AI2225" s="1"/>
      <c r="AJ2225" s="1"/>
    </row>
    <row r="2226" spans="1:36" s="3" customFormat="1">
      <c r="A2226" s="1"/>
      <c r="B2226" s="1"/>
      <c r="E2226" s="3527"/>
      <c r="F2226" s="1"/>
      <c r="G2226" s="1"/>
      <c r="H2226" s="1"/>
      <c r="I2226" s="1"/>
      <c r="J2226" s="1"/>
      <c r="K2226" s="1"/>
      <c r="L2226" s="3899"/>
      <c r="M2226" s="1"/>
      <c r="N2226" s="1"/>
      <c r="O2226" s="1"/>
      <c r="P2226" s="1"/>
      <c r="Q2226" s="1"/>
      <c r="R2226" s="3899"/>
      <c r="T2226" s="1"/>
      <c r="U2226" s="3529"/>
      <c r="V2226" s="3531"/>
      <c r="W2226" s="3899"/>
      <c r="Y2226" s="1"/>
      <c r="Z2226" s="3529"/>
      <c r="AA2226" s="3531"/>
      <c r="AB2226" s="3899"/>
      <c r="AC2226" s="3890"/>
      <c r="AD2226" s="3890"/>
      <c r="AE2226" s="3890"/>
      <c r="AF2226" s="3890"/>
      <c r="AG2226" s="1"/>
      <c r="AH2226" s="1"/>
      <c r="AI2226" s="1"/>
      <c r="AJ2226" s="1"/>
    </row>
    <row r="2227" spans="1:36" s="3" customFormat="1">
      <c r="A2227" s="1"/>
      <c r="B2227" s="1"/>
      <c r="E2227" s="3527"/>
      <c r="F2227" s="1"/>
      <c r="G2227" s="1"/>
      <c r="H2227" s="1"/>
      <c r="I2227" s="1"/>
      <c r="J2227" s="1"/>
      <c r="K2227" s="1"/>
      <c r="L2227" s="3899"/>
      <c r="M2227" s="1"/>
      <c r="N2227" s="1"/>
      <c r="O2227" s="1"/>
      <c r="P2227" s="1"/>
      <c r="Q2227" s="1"/>
      <c r="R2227" s="3899"/>
      <c r="T2227" s="1"/>
      <c r="U2227" s="3529"/>
      <c r="V2227" s="3531"/>
      <c r="W2227" s="3899"/>
      <c r="Y2227" s="1"/>
      <c r="Z2227" s="3529"/>
      <c r="AA2227" s="3531"/>
      <c r="AB2227" s="3899"/>
      <c r="AC2227" s="3890"/>
      <c r="AD2227" s="3890"/>
      <c r="AE2227" s="3890"/>
      <c r="AF2227" s="3890"/>
      <c r="AG2227" s="1"/>
      <c r="AH2227" s="1"/>
      <c r="AI2227" s="1"/>
      <c r="AJ2227" s="1"/>
    </row>
    <row r="2228" spans="1:36" s="3" customFormat="1">
      <c r="A2228" s="1"/>
      <c r="B2228" s="1"/>
      <c r="E2228" s="3527"/>
      <c r="F2228" s="1"/>
      <c r="G2228" s="1"/>
      <c r="H2228" s="1"/>
      <c r="I2228" s="1"/>
      <c r="J2228" s="1"/>
      <c r="K2228" s="1"/>
      <c r="L2228" s="3899"/>
      <c r="M2228" s="1"/>
      <c r="N2228" s="1"/>
      <c r="O2228" s="1"/>
      <c r="P2228" s="1"/>
      <c r="Q2228" s="1"/>
      <c r="R2228" s="3899"/>
      <c r="T2228" s="1"/>
      <c r="U2228" s="3529"/>
      <c r="V2228" s="3531"/>
      <c r="W2228" s="3899"/>
      <c r="Y2228" s="1"/>
      <c r="Z2228" s="3529"/>
      <c r="AA2228" s="3531"/>
      <c r="AB2228" s="3899"/>
      <c r="AC2228" s="3890"/>
      <c r="AD2228" s="3890"/>
      <c r="AE2228" s="3890"/>
      <c r="AF2228" s="3890"/>
      <c r="AG2228" s="1"/>
      <c r="AH2228" s="1"/>
      <c r="AI2228" s="1"/>
      <c r="AJ2228" s="1"/>
    </row>
    <row r="2229" spans="1:36" s="3" customFormat="1">
      <c r="A2229" s="1"/>
      <c r="B2229" s="1"/>
      <c r="E2229" s="3527"/>
      <c r="F2229" s="1"/>
      <c r="G2229" s="1"/>
      <c r="H2229" s="1"/>
      <c r="I2229" s="1"/>
      <c r="J2229" s="1"/>
      <c r="K2229" s="1"/>
      <c r="L2229" s="3899"/>
      <c r="M2229" s="1"/>
      <c r="N2229" s="1"/>
      <c r="O2229" s="1"/>
      <c r="P2229" s="1"/>
      <c r="Q2229" s="1"/>
      <c r="R2229" s="3899"/>
      <c r="T2229" s="1"/>
      <c r="U2229" s="3529"/>
      <c r="V2229" s="3531"/>
      <c r="W2229" s="3899"/>
      <c r="Y2229" s="1"/>
      <c r="Z2229" s="3529"/>
      <c r="AA2229" s="3531"/>
      <c r="AB2229" s="3899"/>
      <c r="AC2229" s="3890"/>
      <c r="AD2229" s="3890"/>
      <c r="AE2229" s="3890"/>
      <c r="AF2229" s="3890"/>
      <c r="AG2229" s="1"/>
      <c r="AH2229" s="1"/>
      <c r="AI2229" s="1"/>
      <c r="AJ2229" s="1"/>
    </row>
    <row r="2230" spans="1:36" s="3" customFormat="1">
      <c r="A2230" s="1"/>
      <c r="B2230" s="1"/>
      <c r="E2230" s="3527"/>
      <c r="F2230" s="1"/>
      <c r="G2230" s="1"/>
      <c r="H2230" s="1"/>
      <c r="I2230" s="1"/>
      <c r="J2230" s="1"/>
      <c r="K2230" s="1"/>
      <c r="L2230" s="3899"/>
      <c r="M2230" s="1"/>
      <c r="N2230" s="1"/>
      <c r="O2230" s="1"/>
      <c r="P2230" s="1"/>
      <c r="Q2230" s="1"/>
      <c r="R2230" s="3899"/>
      <c r="T2230" s="1"/>
      <c r="U2230" s="3529"/>
      <c r="V2230" s="3531"/>
      <c r="W2230" s="3899"/>
      <c r="Y2230" s="1"/>
      <c r="Z2230" s="3529"/>
      <c r="AA2230" s="3531"/>
      <c r="AB2230" s="3899"/>
      <c r="AC2230" s="3890"/>
      <c r="AD2230" s="3890"/>
      <c r="AE2230" s="3890"/>
      <c r="AF2230" s="3890"/>
      <c r="AG2230" s="1"/>
      <c r="AH2230" s="1"/>
      <c r="AI2230" s="1"/>
      <c r="AJ2230" s="1"/>
    </row>
    <row r="2231" spans="1:36" s="3" customFormat="1">
      <c r="A2231" s="1"/>
      <c r="B2231" s="1"/>
      <c r="E2231" s="3527"/>
      <c r="F2231" s="1"/>
      <c r="G2231" s="1"/>
      <c r="H2231" s="1"/>
      <c r="I2231" s="1"/>
      <c r="J2231" s="1"/>
      <c r="K2231" s="1"/>
      <c r="L2231" s="3899"/>
      <c r="M2231" s="1"/>
      <c r="N2231" s="1"/>
      <c r="O2231" s="1"/>
      <c r="P2231" s="1"/>
      <c r="Q2231" s="1"/>
      <c r="R2231" s="3899"/>
      <c r="T2231" s="1"/>
      <c r="U2231" s="3529"/>
      <c r="V2231" s="3531"/>
      <c r="W2231" s="3899"/>
      <c r="Y2231" s="1"/>
      <c r="Z2231" s="3529"/>
      <c r="AA2231" s="3531"/>
      <c r="AB2231" s="3899"/>
      <c r="AC2231" s="3890"/>
      <c r="AD2231" s="3890"/>
      <c r="AE2231" s="3890"/>
      <c r="AF2231" s="3890"/>
      <c r="AG2231" s="1"/>
      <c r="AH2231" s="1"/>
      <c r="AI2231" s="1"/>
      <c r="AJ2231" s="1"/>
    </row>
    <row r="2232" spans="1:36" s="3" customFormat="1">
      <c r="A2232" s="1"/>
      <c r="B2232" s="1"/>
      <c r="E2232" s="3527"/>
      <c r="F2232" s="1"/>
      <c r="G2232" s="1"/>
      <c r="H2232" s="1"/>
      <c r="I2232" s="1"/>
      <c r="J2232" s="1"/>
      <c r="K2232" s="1"/>
      <c r="L2232" s="3899"/>
      <c r="M2232" s="1"/>
      <c r="N2232" s="1"/>
      <c r="O2232" s="1"/>
      <c r="P2232" s="1"/>
      <c r="Q2232" s="1"/>
      <c r="R2232" s="3899"/>
      <c r="T2232" s="1"/>
      <c r="U2232" s="3529"/>
      <c r="V2232" s="3531"/>
      <c r="W2232" s="3899"/>
      <c r="Y2232" s="1"/>
      <c r="Z2232" s="3529"/>
      <c r="AA2232" s="3531"/>
      <c r="AB2232" s="3899"/>
      <c r="AC2232" s="3890"/>
      <c r="AD2232" s="3890"/>
      <c r="AE2232" s="3890"/>
      <c r="AF2232" s="3890"/>
      <c r="AG2232" s="1"/>
      <c r="AH2232" s="1"/>
      <c r="AI2232" s="1"/>
      <c r="AJ2232" s="1"/>
    </row>
    <row r="2233" spans="1:36" s="3" customFormat="1">
      <c r="A2233" s="1"/>
      <c r="B2233" s="1"/>
      <c r="E2233" s="3527"/>
      <c r="F2233" s="1"/>
      <c r="G2233" s="1"/>
      <c r="H2233" s="1"/>
      <c r="I2233" s="1"/>
      <c r="J2233" s="1"/>
      <c r="K2233" s="1"/>
      <c r="L2233" s="3899"/>
      <c r="M2233" s="1"/>
      <c r="N2233" s="1"/>
      <c r="O2233" s="1"/>
      <c r="P2233" s="1"/>
      <c r="Q2233" s="1"/>
      <c r="R2233" s="3899"/>
      <c r="T2233" s="1"/>
      <c r="U2233" s="3529"/>
      <c r="V2233" s="3531"/>
      <c r="W2233" s="3899"/>
      <c r="Y2233" s="1"/>
      <c r="Z2233" s="3529"/>
      <c r="AA2233" s="3531"/>
      <c r="AB2233" s="3899"/>
      <c r="AC2233" s="3890"/>
      <c r="AD2233" s="3890"/>
      <c r="AE2233" s="3890"/>
      <c r="AF2233" s="3890"/>
      <c r="AG2233" s="1"/>
      <c r="AH2233" s="1"/>
      <c r="AI2233" s="1"/>
      <c r="AJ2233" s="1"/>
    </row>
    <row r="2234" spans="1:36" s="3" customFormat="1">
      <c r="A2234" s="1"/>
      <c r="B2234" s="1"/>
      <c r="E2234" s="3527"/>
      <c r="F2234" s="1"/>
      <c r="G2234" s="1"/>
      <c r="H2234" s="1"/>
      <c r="I2234" s="1"/>
      <c r="J2234" s="1"/>
      <c r="K2234" s="1"/>
      <c r="L2234" s="3899"/>
      <c r="M2234" s="1"/>
      <c r="N2234" s="1"/>
      <c r="O2234" s="1"/>
      <c r="P2234" s="1"/>
      <c r="Q2234" s="1"/>
      <c r="R2234" s="3899"/>
      <c r="T2234" s="1"/>
      <c r="U2234" s="3529"/>
      <c r="V2234" s="3531"/>
      <c r="W2234" s="3899"/>
      <c r="Y2234" s="1"/>
      <c r="Z2234" s="3529"/>
      <c r="AA2234" s="3531"/>
      <c r="AB2234" s="3899"/>
      <c r="AC2234" s="3890"/>
      <c r="AD2234" s="3890"/>
      <c r="AE2234" s="3890"/>
      <c r="AF2234" s="3890"/>
      <c r="AG2234" s="1"/>
      <c r="AH2234" s="1"/>
      <c r="AI2234" s="1"/>
      <c r="AJ2234" s="1"/>
    </row>
    <row r="2235" spans="1:36" s="3" customFormat="1">
      <c r="A2235" s="1"/>
      <c r="B2235" s="1"/>
      <c r="E2235" s="3527"/>
      <c r="F2235" s="1"/>
      <c r="G2235" s="1"/>
      <c r="H2235" s="1"/>
      <c r="I2235" s="1"/>
      <c r="J2235" s="1"/>
      <c r="K2235" s="1"/>
      <c r="L2235" s="3899"/>
      <c r="M2235" s="1"/>
      <c r="N2235" s="1"/>
      <c r="O2235" s="1"/>
      <c r="P2235" s="1"/>
      <c r="Q2235" s="1"/>
      <c r="R2235" s="3899"/>
      <c r="T2235" s="1"/>
      <c r="U2235" s="3529"/>
      <c r="V2235" s="3531"/>
      <c r="W2235" s="3899"/>
      <c r="Y2235" s="1"/>
      <c r="Z2235" s="3529"/>
      <c r="AA2235" s="3531"/>
      <c r="AB2235" s="3899"/>
      <c r="AC2235" s="3890"/>
      <c r="AD2235" s="3890"/>
      <c r="AE2235" s="3890"/>
      <c r="AF2235" s="3890"/>
      <c r="AG2235" s="1"/>
      <c r="AH2235" s="1"/>
      <c r="AI2235" s="1"/>
      <c r="AJ2235" s="1"/>
    </row>
    <row r="2236" spans="1:36" s="3" customFormat="1">
      <c r="A2236" s="1"/>
      <c r="B2236" s="1"/>
      <c r="E2236" s="3527"/>
      <c r="F2236" s="1"/>
      <c r="G2236" s="1"/>
      <c r="H2236" s="1"/>
      <c r="I2236" s="1"/>
      <c r="J2236" s="1"/>
      <c r="K2236" s="1"/>
      <c r="L2236" s="3899"/>
      <c r="M2236" s="1"/>
      <c r="N2236" s="1"/>
      <c r="O2236" s="1"/>
      <c r="P2236" s="1"/>
      <c r="Q2236" s="1"/>
      <c r="R2236" s="3899"/>
      <c r="T2236" s="1"/>
      <c r="U2236" s="3529"/>
      <c r="V2236" s="3531"/>
      <c r="W2236" s="3899"/>
      <c r="Y2236" s="1"/>
      <c r="Z2236" s="3529"/>
      <c r="AA2236" s="3531"/>
      <c r="AB2236" s="3899"/>
      <c r="AC2236" s="3890"/>
      <c r="AD2236" s="3890"/>
      <c r="AE2236" s="3890"/>
      <c r="AF2236" s="3890"/>
      <c r="AG2236" s="1"/>
      <c r="AH2236" s="1"/>
      <c r="AI2236" s="1"/>
      <c r="AJ2236" s="1"/>
    </row>
    <row r="2237" spans="1:36" s="3" customFormat="1">
      <c r="A2237" s="1"/>
      <c r="B2237" s="1"/>
      <c r="E2237" s="3527"/>
      <c r="F2237" s="1"/>
      <c r="G2237" s="1"/>
      <c r="H2237" s="1"/>
      <c r="I2237" s="1"/>
      <c r="J2237" s="1"/>
      <c r="K2237" s="1"/>
      <c r="L2237" s="3899"/>
      <c r="M2237" s="1"/>
      <c r="N2237" s="1"/>
      <c r="O2237" s="1"/>
      <c r="P2237" s="1"/>
      <c r="Q2237" s="1"/>
      <c r="R2237" s="3899"/>
      <c r="T2237" s="1"/>
      <c r="U2237" s="3529"/>
      <c r="V2237" s="3531"/>
      <c r="W2237" s="3899"/>
      <c r="Y2237" s="1"/>
      <c r="Z2237" s="3529"/>
      <c r="AA2237" s="3531"/>
      <c r="AB2237" s="3899"/>
      <c r="AC2237" s="3890"/>
      <c r="AD2237" s="3890"/>
      <c r="AE2237" s="3890"/>
      <c r="AF2237" s="3890"/>
      <c r="AG2237" s="1"/>
      <c r="AH2237" s="1"/>
      <c r="AI2237" s="1"/>
      <c r="AJ2237" s="1"/>
    </row>
    <row r="2238" spans="1:36" s="3" customFormat="1">
      <c r="A2238" s="1"/>
      <c r="B2238" s="1"/>
      <c r="E2238" s="3527"/>
      <c r="F2238" s="1"/>
      <c r="G2238" s="1"/>
      <c r="H2238" s="1"/>
      <c r="I2238" s="1"/>
      <c r="J2238" s="1"/>
      <c r="K2238" s="1"/>
      <c r="L2238" s="3899"/>
      <c r="M2238" s="1"/>
      <c r="N2238" s="1"/>
      <c r="O2238" s="1"/>
      <c r="P2238" s="1"/>
      <c r="Q2238" s="1"/>
      <c r="R2238" s="3899"/>
      <c r="T2238" s="1"/>
      <c r="U2238" s="3529"/>
      <c r="V2238" s="3531"/>
      <c r="W2238" s="3899"/>
      <c r="Y2238" s="1"/>
      <c r="Z2238" s="3529"/>
      <c r="AA2238" s="3531"/>
      <c r="AB2238" s="3899"/>
      <c r="AC2238" s="3890"/>
      <c r="AD2238" s="3890"/>
      <c r="AE2238" s="3890"/>
      <c r="AF2238" s="3890"/>
      <c r="AG2238" s="1"/>
      <c r="AH2238" s="1"/>
      <c r="AI2238" s="1"/>
      <c r="AJ2238" s="1"/>
    </row>
    <row r="2239" spans="1:36" s="3" customFormat="1">
      <c r="A2239" s="1"/>
      <c r="B2239" s="1"/>
      <c r="E2239" s="3527"/>
      <c r="F2239" s="1"/>
      <c r="G2239" s="1"/>
      <c r="H2239" s="1"/>
      <c r="I2239" s="1"/>
      <c r="J2239" s="1"/>
      <c r="K2239" s="1"/>
      <c r="L2239" s="3899"/>
      <c r="M2239" s="1"/>
      <c r="N2239" s="1"/>
      <c r="O2239" s="1"/>
      <c r="P2239" s="1"/>
      <c r="Q2239" s="1"/>
      <c r="R2239" s="3899"/>
      <c r="T2239" s="1"/>
      <c r="U2239" s="3529"/>
      <c r="V2239" s="3531"/>
      <c r="W2239" s="3899"/>
      <c r="Y2239" s="1"/>
      <c r="Z2239" s="3529"/>
      <c r="AA2239" s="3531"/>
      <c r="AB2239" s="3899"/>
      <c r="AC2239" s="3890"/>
      <c r="AD2239" s="3890"/>
      <c r="AE2239" s="3890"/>
      <c r="AF2239" s="3890"/>
      <c r="AG2239" s="1"/>
      <c r="AH2239" s="1"/>
      <c r="AI2239" s="1"/>
      <c r="AJ2239" s="1"/>
    </row>
    <row r="2240" spans="1:36" s="3" customFormat="1">
      <c r="A2240" s="1"/>
      <c r="B2240" s="1"/>
      <c r="E2240" s="3527"/>
      <c r="F2240" s="1"/>
      <c r="G2240" s="1"/>
      <c r="H2240" s="1"/>
      <c r="I2240" s="1"/>
      <c r="J2240" s="1"/>
      <c r="K2240" s="1"/>
      <c r="L2240" s="3899"/>
      <c r="M2240" s="1"/>
      <c r="N2240" s="1"/>
      <c r="O2240" s="1"/>
      <c r="P2240" s="1"/>
      <c r="Q2240" s="1"/>
      <c r="R2240" s="3899"/>
      <c r="T2240" s="1"/>
      <c r="U2240" s="3529"/>
      <c r="V2240" s="3531"/>
      <c r="W2240" s="3899"/>
      <c r="Y2240" s="1"/>
      <c r="Z2240" s="3529"/>
      <c r="AA2240" s="3531"/>
      <c r="AB2240" s="3899"/>
      <c r="AC2240" s="3890"/>
      <c r="AD2240" s="3890"/>
      <c r="AE2240" s="3890"/>
      <c r="AF2240" s="3890"/>
      <c r="AG2240" s="1"/>
      <c r="AH2240" s="1"/>
      <c r="AI2240" s="1"/>
      <c r="AJ2240" s="1"/>
    </row>
    <row r="2241" spans="1:36" s="3" customFormat="1">
      <c r="A2241" s="1"/>
      <c r="B2241" s="1"/>
      <c r="E2241" s="3527"/>
      <c r="F2241" s="1"/>
      <c r="G2241" s="1"/>
      <c r="H2241" s="1"/>
      <c r="I2241" s="1"/>
      <c r="J2241" s="1"/>
      <c r="K2241" s="1"/>
      <c r="L2241" s="3899"/>
      <c r="M2241" s="1"/>
      <c r="N2241" s="1"/>
      <c r="O2241" s="1"/>
      <c r="P2241" s="1"/>
      <c r="Q2241" s="1"/>
      <c r="R2241" s="3899"/>
      <c r="T2241" s="1"/>
      <c r="U2241" s="3529"/>
      <c r="V2241" s="3531"/>
      <c r="W2241" s="3899"/>
      <c r="Y2241" s="1"/>
      <c r="Z2241" s="3529"/>
      <c r="AA2241" s="3531"/>
      <c r="AB2241" s="3899"/>
      <c r="AC2241" s="3890"/>
      <c r="AD2241" s="3890"/>
      <c r="AE2241" s="3890"/>
      <c r="AF2241" s="3890"/>
      <c r="AG2241" s="1"/>
      <c r="AH2241" s="1"/>
      <c r="AI2241" s="1"/>
      <c r="AJ2241" s="1"/>
    </row>
    <row r="2242" spans="1:36" s="3" customFormat="1">
      <c r="A2242" s="1"/>
      <c r="B2242" s="1"/>
      <c r="E2242" s="3527"/>
      <c r="F2242" s="1"/>
      <c r="G2242" s="1"/>
      <c r="H2242" s="1"/>
      <c r="I2242" s="1"/>
      <c r="J2242" s="1"/>
      <c r="K2242" s="1"/>
      <c r="L2242" s="3899"/>
      <c r="M2242" s="1"/>
      <c r="N2242" s="1"/>
      <c r="O2242" s="1"/>
      <c r="P2242" s="1"/>
      <c r="Q2242" s="1"/>
      <c r="R2242" s="3899"/>
      <c r="T2242" s="1"/>
      <c r="U2242" s="3529"/>
      <c r="V2242" s="3531"/>
      <c r="W2242" s="3899"/>
      <c r="Y2242" s="1"/>
      <c r="Z2242" s="3529"/>
      <c r="AA2242" s="3531"/>
      <c r="AB2242" s="3899"/>
      <c r="AC2242" s="3890"/>
      <c r="AD2242" s="3890"/>
      <c r="AE2242" s="3890"/>
      <c r="AF2242" s="3890"/>
      <c r="AG2242" s="1"/>
      <c r="AH2242" s="1"/>
      <c r="AI2242" s="1"/>
      <c r="AJ2242" s="1"/>
    </row>
    <row r="2243" spans="1:36" s="3" customFormat="1">
      <c r="A2243" s="1"/>
      <c r="B2243" s="1"/>
      <c r="E2243" s="3527"/>
      <c r="F2243" s="1"/>
      <c r="G2243" s="1"/>
      <c r="H2243" s="1"/>
      <c r="I2243" s="1"/>
      <c r="J2243" s="1"/>
      <c r="K2243" s="1"/>
      <c r="L2243" s="3899"/>
      <c r="M2243" s="1"/>
      <c r="N2243" s="1"/>
      <c r="O2243" s="1"/>
      <c r="P2243" s="1"/>
      <c r="Q2243" s="1"/>
      <c r="R2243" s="3899"/>
      <c r="T2243" s="1"/>
      <c r="U2243" s="3529"/>
      <c r="V2243" s="3531"/>
      <c r="W2243" s="3899"/>
      <c r="Y2243" s="1"/>
      <c r="Z2243" s="3529"/>
      <c r="AA2243" s="3531"/>
      <c r="AB2243" s="3899"/>
      <c r="AC2243" s="3890"/>
      <c r="AD2243" s="3890"/>
      <c r="AE2243" s="3890"/>
      <c r="AF2243" s="3890"/>
      <c r="AG2243" s="1"/>
      <c r="AH2243" s="1"/>
      <c r="AI2243" s="1"/>
      <c r="AJ2243" s="1"/>
    </row>
    <row r="2244" spans="1:36" s="3" customFormat="1">
      <c r="A2244" s="1"/>
      <c r="B2244" s="1"/>
      <c r="E2244" s="3527"/>
      <c r="F2244" s="1"/>
      <c r="G2244" s="1"/>
      <c r="H2244" s="1"/>
      <c r="I2244" s="1"/>
      <c r="J2244" s="1"/>
      <c r="K2244" s="1"/>
      <c r="L2244" s="3899"/>
      <c r="M2244" s="1"/>
      <c r="N2244" s="1"/>
      <c r="O2244" s="1"/>
      <c r="P2244" s="1"/>
      <c r="Q2244" s="1"/>
      <c r="R2244" s="3899"/>
      <c r="T2244" s="1"/>
      <c r="U2244" s="3529"/>
      <c r="V2244" s="3531"/>
      <c r="W2244" s="3899"/>
      <c r="Y2244" s="1"/>
      <c r="Z2244" s="3529"/>
      <c r="AA2244" s="3531"/>
      <c r="AB2244" s="3899"/>
      <c r="AC2244" s="3890"/>
      <c r="AD2244" s="3890"/>
      <c r="AE2244" s="3890"/>
      <c r="AF2244" s="3890"/>
      <c r="AG2244" s="1"/>
      <c r="AH2244" s="1"/>
      <c r="AI2244" s="1"/>
      <c r="AJ2244" s="1"/>
    </row>
    <row r="2245" spans="1:36" s="3" customFormat="1">
      <c r="A2245" s="1"/>
      <c r="B2245" s="1"/>
      <c r="E2245" s="3527"/>
      <c r="F2245" s="1"/>
      <c r="G2245" s="1"/>
      <c r="H2245" s="1"/>
      <c r="I2245" s="1"/>
      <c r="J2245" s="1"/>
      <c r="K2245" s="1"/>
      <c r="L2245" s="3899"/>
      <c r="M2245" s="1"/>
      <c r="N2245" s="1"/>
      <c r="O2245" s="1"/>
      <c r="P2245" s="1"/>
      <c r="Q2245" s="1"/>
      <c r="R2245" s="3899"/>
      <c r="T2245" s="1"/>
      <c r="U2245" s="3529"/>
      <c r="V2245" s="3531"/>
      <c r="W2245" s="3899"/>
      <c r="Y2245" s="1"/>
      <c r="Z2245" s="3529"/>
      <c r="AA2245" s="3531"/>
      <c r="AB2245" s="3899"/>
      <c r="AC2245" s="3890"/>
      <c r="AD2245" s="3890"/>
      <c r="AE2245" s="3890"/>
      <c r="AF2245" s="3890"/>
      <c r="AG2245" s="1"/>
      <c r="AH2245" s="1"/>
      <c r="AI2245" s="1"/>
      <c r="AJ2245" s="1"/>
    </row>
    <row r="2246" spans="1:36" s="3" customFormat="1">
      <c r="A2246" s="1"/>
      <c r="B2246" s="1"/>
      <c r="E2246" s="3527"/>
      <c r="F2246" s="1"/>
      <c r="G2246" s="1"/>
      <c r="H2246" s="1"/>
      <c r="I2246" s="1"/>
      <c r="J2246" s="1"/>
      <c r="K2246" s="1"/>
      <c r="L2246" s="3899"/>
      <c r="M2246" s="1"/>
      <c r="N2246" s="1"/>
      <c r="O2246" s="1"/>
      <c r="P2246" s="1"/>
      <c r="Q2246" s="1"/>
      <c r="R2246" s="3899"/>
      <c r="T2246" s="1"/>
      <c r="U2246" s="3529"/>
      <c r="V2246" s="3531"/>
      <c r="W2246" s="3899"/>
      <c r="Y2246" s="1"/>
      <c r="Z2246" s="3529"/>
      <c r="AA2246" s="3531"/>
      <c r="AB2246" s="3899"/>
      <c r="AC2246" s="3890"/>
      <c r="AD2246" s="3890"/>
      <c r="AE2246" s="3890"/>
      <c r="AF2246" s="3890"/>
      <c r="AG2246" s="1"/>
      <c r="AH2246" s="1"/>
      <c r="AI2246" s="1"/>
      <c r="AJ2246" s="1"/>
    </row>
    <row r="2247" spans="1:36" s="3" customFormat="1">
      <c r="A2247" s="1"/>
      <c r="B2247" s="1"/>
      <c r="E2247" s="3527"/>
      <c r="F2247" s="1"/>
      <c r="G2247" s="1"/>
      <c r="H2247" s="1"/>
      <c r="I2247" s="1"/>
      <c r="J2247" s="1"/>
      <c r="K2247" s="1"/>
      <c r="L2247" s="3899"/>
      <c r="M2247" s="1"/>
      <c r="N2247" s="1"/>
      <c r="O2247" s="1"/>
      <c r="P2247" s="1"/>
      <c r="Q2247" s="1"/>
      <c r="R2247" s="3899"/>
      <c r="T2247" s="1"/>
      <c r="U2247" s="3529"/>
      <c r="V2247" s="3531"/>
      <c r="W2247" s="3899"/>
      <c r="Y2247" s="1"/>
      <c r="Z2247" s="3529"/>
      <c r="AA2247" s="3531"/>
      <c r="AB2247" s="3899"/>
      <c r="AC2247" s="3890"/>
      <c r="AD2247" s="3890"/>
      <c r="AE2247" s="3890"/>
      <c r="AF2247" s="3890"/>
      <c r="AG2247" s="1"/>
      <c r="AH2247" s="1"/>
      <c r="AI2247" s="1"/>
      <c r="AJ2247" s="1"/>
    </row>
    <row r="2248" spans="1:36" s="3" customFormat="1">
      <c r="A2248" s="1"/>
      <c r="B2248" s="1"/>
      <c r="E2248" s="3527"/>
      <c r="F2248" s="1"/>
      <c r="G2248" s="1"/>
      <c r="H2248" s="1"/>
      <c r="I2248" s="1"/>
      <c r="J2248" s="1"/>
      <c r="K2248" s="1"/>
      <c r="L2248" s="3899"/>
      <c r="M2248" s="1"/>
      <c r="N2248" s="1"/>
      <c r="O2248" s="1"/>
      <c r="P2248" s="1"/>
      <c r="Q2248" s="1"/>
      <c r="R2248" s="3899"/>
      <c r="T2248" s="1"/>
      <c r="U2248" s="3529"/>
      <c r="V2248" s="3531"/>
      <c r="W2248" s="3899"/>
      <c r="Y2248" s="1"/>
      <c r="Z2248" s="3529"/>
      <c r="AA2248" s="3531"/>
      <c r="AB2248" s="3899"/>
      <c r="AC2248" s="3890"/>
      <c r="AD2248" s="3890"/>
      <c r="AE2248" s="3890"/>
      <c r="AF2248" s="3890"/>
      <c r="AG2248" s="1"/>
      <c r="AH2248" s="1"/>
      <c r="AI2248" s="1"/>
      <c r="AJ2248" s="1"/>
    </row>
    <row r="2249" spans="1:36" s="3" customFormat="1">
      <c r="A2249" s="1"/>
      <c r="B2249" s="1"/>
      <c r="E2249" s="3527"/>
      <c r="F2249" s="1"/>
      <c r="G2249" s="1"/>
      <c r="H2249" s="1"/>
      <c r="I2249" s="1"/>
      <c r="J2249" s="1"/>
      <c r="K2249" s="1"/>
      <c r="L2249" s="3899"/>
      <c r="M2249" s="1"/>
      <c r="N2249" s="1"/>
      <c r="O2249" s="1"/>
      <c r="P2249" s="1"/>
      <c r="Q2249" s="1"/>
      <c r="R2249" s="3899"/>
      <c r="T2249" s="1"/>
      <c r="U2249" s="3529"/>
      <c r="V2249" s="3531"/>
      <c r="W2249" s="3899"/>
      <c r="Y2249" s="1"/>
      <c r="Z2249" s="3529"/>
      <c r="AA2249" s="3531"/>
      <c r="AB2249" s="3899"/>
      <c r="AC2249" s="3890"/>
      <c r="AD2249" s="3890"/>
      <c r="AE2249" s="3890"/>
      <c r="AF2249" s="3890"/>
      <c r="AG2249" s="1"/>
      <c r="AH2249" s="1"/>
      <c r="AI2249" s="1"/>
      <c r="AJ2249" s="1"/>
    </row>
    <row r="2250" spans="1:36" s="3" customFormat="1">
      <c r="A2250" s="1"/>
      <c r="B2250" s="1"/>
      <c r="E2250" s="3527"/>
      <c r="F2250" s="1"/>
      <c r="G2250" s="1"/>
      <c r="H2250" s="1"/>
      <c r="I2250" s="1"/>
      <c r="J2250" s="1"/>
      <c r="K2250" s="1"/>
      <c r="L2250" s="3899"/>
      <c r="M2250" s="1"/>
      <c r="N2250" s="1"/>
      <c r="O2250" s="1"/>
      <c r="P2250" s="1"/>
      <c r="Q2250" s="1"/>
      <c r="R2250" s="3899"/>
      <c r="T2250" s="1"/>
      <c r="U2250" s="3529"/>
      <c r="V2250" s="3531"/>
      <c r="W2250" s="3899"/>
      <c r="Y2250" s="1"/>
      <c r="Z2250" s="3529"/>
      <c r="AA2250" s="3531"/>
      <c r="AB2250" s="3899"/>
      <c r="AC2250" s="3890"/>
      <c r="AD2250" s="3890"/>
      <c r="AE2250" s="3890"/>
      <c r="AF2250" s="3890"/>
      <c r="AG2250" s="1"/>
      <c r="AH2250" s="1"/>
      <c r="AI2250" s="1"/>
      <c r="AJ2250" s="1"/>
    </row>
    <row r="2251" spans="1:36" s="3" customFormat="1">
      <c r="A2251" s="1"/>
      <c r="B2251" s="1"/>
      <c r="E2251" s="3527"/>
      <c r="F2251" s="1"/>
      <c r="G2251" s="1"/>
      <c r="H2251" s="1"/>
      <c r="I2251" s="1"/>
      <c r="J2251" s="1"/>
      <c r="K2251" s="1"/>
      <c r="L2251" s="3899"/>
      <c r="M2251" s="1"/>
      <c r="N2251" s="1"/>
      <c r="O2251" s="1"/>
      <c r="P2251" s="1"/>
      <c r="Q2251" s="1"/>
      <c r="R2251" s="3899"/>
      <c r="T2251" s="1"/>
      <c r="U2251" s="3529"/>
      <c r="V2251" s="3531"/>
      <c r="W2251" s="3899"/>
      <c r="Y2251" s="1"/>
      <c r="Z2251" s="3529"/>
      <c r="AA2251" s="3531"/>
      <c r="AB2251" s="3899"/>
      <c r="AC2251" s="3890"/>
      <c r="AD2251" s="3890"/>
      <c r="AE2251" s="3890"/>
      <c r="AF2251" s="3890"/>
      <c r="AG2251" s="1"/>
      <c r="AH2251" s="1"/>
      <c r="AI2251" s="1"/>
      <c r="AJ2251" s="1"/>
    </row>
    <row r="2252" spans="1:36" s="3" customFormat="1">
      <c r="A2252" s="1"/>
      <c r="B2252" s="1"/>
      <c r="E2252" s="3527"/>
      <c r="F2252" s="1"/>
      <c r="G2252" s="1"/>
      <c r="H2252" s="1"/>
      <c r="I2252" s="1"/>
      <c r="J2252" s="1"/>
      <c r="K2252" s="1"/>
      <c r="L2252" s="3899"/>
      <c r="M2252" s="1"/>
      <c r="N2252" s="1"/>
      <c r="O2252" s="1"/>
      <c r="P2252" s="1"/>
      <c r="Q2252" s="1"/>
      <c r="R2252" s="3899"/>
      <c r="T2252" s="1"/>
      <c r="U2252" s="3529"/>
      <c r="V2252" s="3531"/>
      <c r="W2252" s="3899"/>
      <c r="Y2252" s="1"/>
      <c r="Z2252" s="3529"/>
      <c r="AA2252" s="3531"/>
      <c r="AB2252" s="3899"/>
      <c r="AC2252" s="3890"/>
      <c r="AD2252" s="3890"/>
      <c r="AE2252" s="3890"/>
      <c r="AF2252" s="3890"/>
      <c r="AG2252" s="1"/>
      <c r="AH2252" s="1"/>
      <c r="AI2252" s="1"/>
      <c r="AJ2252" s="1"/>
    </row>
    <row r="2253" spans="1:36" s="3" customFormat="1">
      <c r="A2253" s="1"/>
      <c r="B2253" s="1"/>
      <c r="E2253" s="3527"/>
      <c r="F2253" s="1"/>
      <c r="G2253" s="1"/>
      <c r="H2253" s="1"/>
      <c r="I2253" s="1"/>
      <c r="J2253" s="1"/>
      <c r="K2253" s="1"/>
      <c r="L2253" s="3899"/>
      <c r="M2253" s="1"/>
      <c r="N2253" s="1"/>
      <c r="O2253" s="1"/>
      <c r="P2253" s="1"/>
      <c r="Q2253" s="1"/>
      <c r="R2253" s="3899"/>
      <c r="T2253" s="1"/>
      <c r="U2253" s="3529"/>
      <c r="V2253" s="3531"/>
      <c r="W2253" s="3899"/>
      <c r="Y2253" s="1"/>
      <c r="Z2253" s="3529"/>
      <c r="AA2253" s="3531"/>
      <c r="AB2253" s="3899"/>
      <c r="AC2253" s="3890"/>
      <c r="AD2253" s="3890"/>
      <c r="AE2253" s="3890"/>
      <c r="AF2253" s="3890"/>
      <c r="AG2253" s="1"/>
      <c r="AH2253" s="1"/>
      <c r="AI2253" s="1"/>
      <c r="AJ2253" s="1"/>
    </row>
    <row r="2254" spans="1:36" s="3" customFormat="1">
      <c r="A2254" s="1"/>
      <c r="B2254" s="1"/>
      <c r="E2254" s="3527"/>
      <c r="F2254" s="1"/>
      <c r="G2254" s="1"/>
      <c r="H2254" s="1"/>
      <c r="I2254" s="1"/>
      <c r="J2254" s="1"/>
      <c r="K2254" s="1"/>
      <c r="L2254" s="3899"/>
      <c r="M2254" s="1"/>
      <c r="N2254" s="1"/>
      <c r="O2254" s="1"/>
      <c r="P2254" s="1"/>
      <c r="Q2254" s="1"/>
      <c r="R2254" s="3899"/>
      <c r="T2254" s="1"/>
      <c r="U2254" s="3529"/>
      <c r="V2254" s="3531"/>
      <c r="W2254" s="3899"/>
      <c r="Y2254" s="1"/>
      <c r="Z2254" s="3529"/>
      <c r="AA2254" s="3531"/>
      <c r="AB2254" s="3899"/>
      <c r="AC2254" s="3890"/>
      <c r="AD2254" s="3890"/>
      <c r="AE2254" s="3890"/>
      <c r="AF2254" s="3890"/>
      <c r="AG2254" s="1"/>
      <c r="AH2254" s="1"/>
      <c r="AI2254" s="1"/>
      <c r="AJ2254" s="1"/>
    </row>
    <row r="2255" spans="1:36" s="3" customFormat="1">
      <c r="A2255" s="1"/>
      <c r="B2255" s="1"/>
      <c r="E2255" s="3527"/>
      <c r="F2255" s="1"/>
      <c r="G2255" s="1"/>
      <c r="H2255" s="1"/>
      <c r="I2255" s="1"/>
      <c r="J2255" s="1"/>
      <c r="K2255" s="1"/>
      <c r="L2255" s="3899"/>
      <c r="M2255" s="1"/>
      <c r="N2255" s="1"/>
      <c r="O2255" s="1"/>
      <c r="P2255" s="1"/>
      <c r="Q2255" s="1"/>
      <c r="R2255" s="3899"/>
      <c r="T2255" s="1"/>
      <c r="U2255" s="3529"/>
      <c r="V2255" s="3531"/>
      <c r="W2255" s="3899"/>
      <c r="Y2255" s="1"/>
      <c r="Z2255" s="3529"/>
      <c r="AA2255" s="3531"/>
      <c r="AB2255" s="3899"/>
      <c r="AC2255" s="3890"/>
      <c r="AD2255" s="3890"/>
      <c r="AE2255" s="3890"/>
      <c r="AF2255" s="3890"/>
      <c r="AG2255" s="1"/>
      <c r="AH2255" s="1"/>
      <c r="AI2255" s="1"/>
      <c r="AJ2255" s="1"/>
    </row>
    <row r="2256" spans="1:36" s="3" customFormat="1">
      <c r="A2256" s="1"/>
      <c r="B2256" s="1"/>
      <c r="E2256" s="3527"/>
      <c r="F2256" s="1"/>
      <c r="G2256" s="1"/>
      <c r="H2256" s="1"/>
      <c r="I2256" s="1"/>
      <c r="J2256" s="1"/>
      <c r="K2256" s="1"/>
      <c r="L2256" s="3899"/>
      <c r="M2256" s="1"/>
      <c r="N2256" s="1"/>
      <c r="O2256" s="1"/>
      <c r="P2256" s="1"/>
      <c r="Q2256" s="1"/>
      <c r="R2256" s="3899"/>
      <c r="T2256" s="1"/>
      <c r="U2256" s="3529"/>
      <c r="V2256" s="3531"/>
      <c r="W2256" s="3899"/>
      <c r="Y2256" s="1"/>
      <c r="Z2256" s="3529"/>
      <c r="AA2256" s="3531"/>
      <c r="AB2256" s="3899"/>
      <c r="AC2256" s="3890"/>
      <c r="AD2256" s="3890"/>
      <c r="AE2256" s="3890"/>
      <c r="AF2256" s="3890"/>
      <c r="AG2256" s="1"/>
      <c r="AH2256" s="1"/>
      <c r="AI2256" s="1"/>
      <c r="AJ2256" s="1"/>
    </row>
    <row r="2257" spans="1:36" s="3" customFormat="1">
      <c r="A2257" s="1"/>
      <c r="B2257" s="1"/>
      <c r="E2257" s="3527"/>
      <c r="F2257" s="1"/>
      <c r="G2257" s="1"/>
      <c r="H2257" s="1"/>
      <c r="I2257" s="1"/>
      <c r="J2257" s="1"/>
      <c r="K2257" s="1"/>
      <c r="L2257" s="3899"/>
      <c r="M2257" s="1"/>
      <c r="N2257" s="1"/>
      <c r="O2257" s="1"/>
      <c r="P2257" s="1"/>
      <c r="Q2257" s="1"/>
      <c r="R2257" s="3899"/>
      <c r="T2257" s="1"/>
      <c r="U2257" s="3529"/>
      <c r="V2257" s="3531"/>
      <c r="W2257" s="3899"/>
      <c r="Y2257" s="1"/>
      <c r="Z2257" s="3529"/>
      <c r="AA2257" s="3531"/>
      <c r="AB2257" s="3899"/>
      <c r="AC2257" s="3890"/>
      <c r="AD2257" s="3890"/>
      <c r="AE2257" s="3890"/>
      <c r="AF2257" s="3890"/>
      <c r="AG2257" s="1"/>
      <c r="AH2257" s="1"/>
      <c r="AI2257" s="1"/>
      <c r="AJ2257" s="1"/>
    </row>
    <row r="2258" spans="1:36" s="3" customFormat="1">
      <c r="A2258" s="1"/>
      <c r="B2258" s="1"/>
      <c r="E2258" s="3527"/>
      <c r="F2258" s="1"/>
      <c r="G2258" s="1"/>
      <c r="H2258" s="1"/>
      <c r="I2258" s="1"/>
      <c r="J2258" s="1"/>
      <c r="K2258" s="1"/>
      <c r="L2258" s="3899"/>
      <c r="M2258" s="1"/>
      <c r="N2258" s="1"/>
      <c r="O2258" s="1"/>
      <c r="P2258" s="1"/>
      <c r="Q2258" s="1"/>
      <c r="R2258" s="3899"/>
      <c r="T2258" s="1"/>
      <c r="U2258" s="3529"/>
      <c r="V2258" s="3531"/>
      <c r="W2258" s="3899"/>
      <c r="Y2258" s="1"/>
      <c r="Z2258" s="3529"/>
      <c r="AA2258" s="3531"/>
      <c r="AB2258" s="3899"/>
      <c r="AC2258" s="3890"/>
      <c r="AD2258" s="3890"/>
      <c r="AE2258" s="3890"/>
      <c r="AF2258" s="3890"/>
      <c r="AG2258" s="1"/>
      <c r="AH2258" s="1"/>
      <c r="AI2258" s="1"/>
      <c r="AJ2258" s="1"/>
    </row>
    <row r="2259" spans="1:36" s="3" customFormat="1">
      <c r="A2259" s="1"/>
      <c r="B2259" s="1"/>
      <c r="E2259" s="3527"/>
      <c r="F2259" s="1"/>
      <c r="G2259" s="1"/>
      <c r="H2259" s="1"/>
      <c r="I2259" s="1"/>
      <c r="J2259" s="1"/>
      <c r="K2259" s="1"/>
      <c r="L2259" s="3899"/>
      <c r="M2259" s="1"/>
      <c r="N2259" s="1"/>
      <c r="O2259" s="1"/>
      <c r="P2259" s="1"/>
      <c r="Q2259" s="1"/>
      <c r="R2259" s="3899"/>
      <c r="T2259" s="1"/>
      <c r="U2259" s="3529"/>
      <c r="V2259" s="3531"/>
      <c r="W2259" s="3899"/>
      <c r="Y2259" s="1"/>
      <c r="Z2259" s="3529"/>
      <c r="AA2259" s="3531"/>
      <c r="AB2259" s="3899"/>
      <c r="AC2259" s="3890"/>
      <c r="AD2259" s="3890"/>
      <c r="AE2259" s="3890"/>
      <c r="AF2259" s="3890"/>
      <c r="AG2259" s="1"/>
      <c r="AH2259" s="1"/>
      <c r="AI2259" s="1"/>
      <c r="AJ2259" s="1"/>
    </row>
    <row r="2260" spans="1:36" s="3" customFormat="1">
      <c r="A2260" s="1"/>
      <c r="B2260" s="1"/>
      <c r="E2260" s="3527"/>
      <c r="F2260" s="1"/>
      <c r="G2260" s="1"/>
      <c r="H2260" s="1"/>
      <c r="I2260" s="1"/>
      <c r="J2260" s="1"/>
      <c r="K2260" s="1"/>
      <c r="L2260" s="3899"/>
      <c r="M2260" s="1"/>
      <c r="N2260" s="1"/>
      <c r="O2260" s="1"/>
      <c r="P2260" s="1"/>
      <c r="Q2260" s="1"/>
      <c r="R2260" s="3899"/>
      <c r="T2260" s="1"/>
      <c r="U2260" s="3529"/>
      <c r="V2260" s="3531"/>
      <c r="W2260" s="3899"/>
      <c r="Y2260" s="1"/>
      <c r="Z2260" s="3529"/>
      <c r="AA2260" s="3531"/>
      <c r="AB2260" s="3899"/>
      <c r="AC2260" s="3890"/>
      <c r="AD2260" s="3890"/>
      <c r="AE2260" s="3890"/>
      <c r="AF2260" s="3890"/>
      <c r="AG2260" s="1"/>
      <c r="AH2260" s="1"/>
      <c r="AI2260" s="1"/>
      <c r="AJ2260" s="1"/>
    </row>
    <row r="2261" spans="1:36" s="3" customFormat="1">
      <c r="A2261" s="1"/>
      <c r="B2261" s="1"/>
      <c r="E2261" s="3527"/>
      <c r="F2261" s="1"/>
      <c r="G2261" s="1"/>
      <c r="H2261" s="1"/>
      <c r="I2261" s="1"/>
      <c r="J2261" s="1"/>
      <c r="K2261" s="1"/>
      <c r="L2261" s="3899"/>
      <c r="M2261" s="1"/>
      <c r="N2261" s="1"/>
      <c r="O2261" s="1"/>
      <c r="P2261" s="1"/>
      <c r="Q2261" s="1"/>
      <c r="R2261" s="3899"/>
      <c r="T2261" s="1"/>
      <c r="U2261" s="3529"/>
      <c r="V2261" s="3531"/>
      <c r="W2261" s="3899"/>
      <c r="Y2261" s="1"/>
      <c r="Z2261" s="3529"/>
      <c r="AA2261" s="3531"/>
      <c r="AB2261" s="3899"/>
      <c r="AC2261" s="3890"/>
      <c r="AD2261" s="3890"/>
      <c r="AE2261" s="3890"/>
      <c r="AF2261" s="3890"/>
      <c r="AG2261" s="1"/>
      <c r="AH2261" s="1"/>
      <c r="AI2261" s="1"/>
      <c r="AJ2261" s="1"/>
    </row>
    <row r="2262" spans="1:36" s="3" customFormat="1">
      <c r="A2262" s="1"/>
      <c r="B2262" s="1"/>
      <c r="E2262" s="3527"/>
      <c r="F2262" s="1"/>
      <c r="G2262" s="1"/>
      <c r="H2262" s="1"/>
      <c r="I2262" s="1"/>
      <c r="J2262" s="1"/>
      <c r="K2262" s="1"/>
      <c r="L2262" s="3899"/>
      <c r="M2262" s="1"/>
      <c r="N2262" s="1"/>
      <c r="O2262" s="1"/>
      <c r="P2262" s="1"/>
      <c r="Q2262" s="1"/>
      <c r="R2262" s="3899"/>
      <c r="T2262" s="1"/>
      <c r="U2262" s="3529"/>
      <c r="V2262" s="3531"/>
      <c r="W2262" s="3899"/>
      <c r="Y2262" s="1"/>
      <c r="Z2262" s="3529"/>
      <c r="AA2262" s="3531"/>
      <c r="AB2262" s="3899"/>
      <c r="AC2262" s="3890"/>
      <c r="AD2262" s="3890"/>
      <c r="AE2262" s="3890"/>
      <c r="AF2262" s="3890"/>
      <c r="AG2262" s="1"/>
      <c r="AH2262" s="1"/>
      <c r="AI2262" s="1"/>
      <c r="AJ2262" s="1"/>
    </row>
    <row r="2263" spans="1:36" s="3" customFormat="1">
      <c r="A2263" s="1"/>
      <c r="B2263" s="1"/>
      <c r="E2263" s="3527"/>
      <c r="F2263" s="1"/>
      <c r="G2263" s="1"/>
      <c r="H2263" s="1"/>
      <c r="I2263" s="1"/>
      <c r="J2263" s="1"/>
      <c r="K2263" s="1"/>
      <c r="L2263" s="3899"/>
      <c r="M2263" s="1"/>
      <c r="N2263" s="1"/>
      <c r="O2263" s="1"/>
      <c r="P2263" s="1"/>
      <c r="Q2263" s="1"/>
      <c r="R2263" s="3899"/>
      <c r="T2263" s="1"/>
      <c r="U2263" s="3529"/>
      <c r="V2263" s="3531"/>
      <c r="W2263" s="3899"/>
      <c r="Y2263" s="1"/>
      <c r="Z2263" s="3529"/>
      <c r="AA2263" s="3531"/>
      <c r="AB2263" s="3899"/>
      <c r="AC2263" s="3890"/>
      <c r="AD2263" s="3890"/>
      <c r="AE2263" s="3890"/>
      <c r="AF2263" s="3890"/>
      <c r="AG2263" s="1"/>
      <c r="AH2263" s="1"/>
      <c r="AI2263" s="1"/>
      <c r="AJ2263" s="1"/>
    </row>
    <row r="2264" spans="1:36" s="3" customFormat="1">
      <c r="A2264" s="1"/>
      <c r="B2264" s="1"/>
      <c r="E2264" s="3527"/>
      <c r="F2264" s="1"/>
      <c r="G2264" s="1"/>
      <c r="H2264" s="1"/>
      <c r="I2264" s="1"/>
      <c r="J2264" s="1"/>
      <c r="K2264" s="1"/>
      <c r="L2264" s="3899"/>
      <c r="M2264" s="1"/>
      <c r="N2264" s="1"/>
      <c r="O2264" s="1"/>
      <c r="P2264" s="1"/>
      <c r="Q2264" s="1"/>
      <c r="R2264" s="3899"/>
      <c r="T2264" s="1"/>
      <c r="U2264" s="3529"/>
      <c r="V2264" s="3531"/>
      <c r="W2264" s="3899"/>
      <c r="Y2264" s="1"/>
      <c r="Z2264" s="3529"/>
      <c r="AA2264" s="3531"/>
      <c r="AB2264" s="3899"/>
      <c r="AC2264" s="3890"/>
      <c r="AD2264" s="3890"/>
      <c r="AE2264" s="3890"/>
      <c r="AF2264" s="3890"/>
      <c r="AG2264" s="1"/>
      <c r="AH2264" s="1"/>
      <c r="AI2264" s="1"/>
      <c r="AJ2264" s="1"/>
    </row>
    <row r="2265" spans="1:36" s="3" customFormat="1">
      <c r="A2265" s="1"/>
      <c r="B2265" s="1"/>
      <c r="E2265" s="3527"/>
      <c r="F2265" s="1"/>
      <c r="G2265" s="1"/>
      <c r="H2265" s="1"/>
      <c r="I2265" s="1"/>
      <c r="J2265" s="1"/>
      <c r="K2265" s="1"/>
      <c r="L2265" s="3899"/>
      <c r="M2265" s="1"/>
      <c r="N2265" s="1"/>
      <c r="O2265" s="1"/>
      <c r="P2265" s="1"/>
      <c r="Q2265" s="1"/>
      <c r="R2265" s="3899"/>
      <c r="T2265" s="1"/>
      <c r="U2265" s="3529"/>
      <c r="V2265" s="3531"/>
      <c r="W2265" s="3899"/>
      <c r="Y2265" s="1"/>
      <c r="Z2265" s="3529"/>
      <c r="AA2265" s="3531"/>
      <c r="AB2265" s="3899"/>
      <c r="AC2265" s="3890"/>
      <c r="AD2265" s="3890"/>
      <c r="AE2265" s="3890"/>
      <c r="AF2265" s="3890"/>
      <c r="AG2265" s="1"/>
      <c r="AH2265" s="1"/>
      <c r="AI2265" s="1"/>
      <c r="AJ2265" s="1"/>
    </row>
    <row r="2266" spans="1:36" s="3" customFormat="1">
      <c r="A2266" s="1"/>
      <c r="B2266" s="1"/>
      <c r="E2266" s="3527"/>
      <c r="F2266" s="1"/>
      <c r="G2266" s="1"/>
      <c r="H2266" s="1"/>
      <c r="I2266" s="1"/>
      <c r="J2266" s="1"/>
      <c r="K2266" s="1"/>
      <c r="L2266" s="3899"/>
      <c r="M2266" s="1"/>
      <c r="N2266" s="1"/>
      <c r="O2266" s="1"/>
      <c r="P2266" s="1"/>
      <c r="Q2266" s="1"/>
      <c r="R2266" s="3899"/>
      <c r="T2266" s="1"/>
      <c r="U2266" s="3529"/>
      <c r="V2266" s="3531"/>
      <c r="W2266" s="3899"/>
      <c r="Y2266" s="1"/>
      <c r="Z2266" s="3529"/>
      <c r="AA2266" s="3531"/>
      <c r="AB2266" s="3899"/>
      <c r="AC2266" s="3890"/>
      <c r="AD2266" s="3890"/>
      <c r="AE2266" s="3890"/>
      <c r="AF2266" s="3890"/>
      <c r="AG2266" s="1"/>
      <c r="AH2266" s="1"/>
      <c r="AI2266" s="1"/>
      <c r="AJ2266" s="1"/>
    </row>
    <row r="2267" spans="1:36" s="3" customFormat="1">
      <c r="A2267" s="1"/>
      <c r="B2267" s="1"/>
      <c r="E2267" s="3527"/>
      <c r="F2267" s="1"/>
      <c r="G2267" s="1"/>
      <c r="H2267" s="1"/>
      <c r="I2267" s="1"/>
      <c r="J2267" s="1"/>
      <c r="K2267" s="1"/>
      <c r="L2267" s="3899"/>
      <c r="M2267" s="1"/>
      <c r="N2267" s="1"/>
      <c r="O2267" s="1"/>
      <c r="P2267" s="1"/>
      <c r="Q2267" s="1"/>
      <c r="R2267" s="3899"/>
      <c r="T2267" s="1"/>
      <c r="U2267" s="3529"/>
      <c r="V2267" s="3531"/>
      <c r="W2267" s="3899"/>
      <c r="Y2267" s="1"/>
      <c r="Z2267" s="3529"/>
      <c r="AA2267" s="3531"/>
      <c r="AB2267" s="3899"/>
      <c r="AC2267" s="3890"/>
      <c r="AD2267" s="3890"/>
      <c r="AE2267" s="3890"/>
      <c r="AF2267" s="3890"/>
      <c r="AG2267" s="1"/>
      <c r="AH2267" s="1"/>
      <c r="AI2267" s="1"/>
      <c r="AJ2267" s="1"/>
    </row>
    <row r="2268" spans="1:36" s="3" customFormat="1">
      <c r="A2268" s="1"/>
      <c r="B2268" s="1"/>
      <c r="E2268" s="3527"/>
      <c r="F2268" s="1"/>
      <c r="G2268" s="1"/>
      <c r="H2268" s="1"/>
      <c r="I2268" s="1"/>
      <c r="J2268" s="1"/>
      <c r="K2268" s="1"/>
      <c r="L2268" s="3899"/>
      <c r="M2268" s="1"/>
      <c r="N2268" s="1"/>
      <c r="O2268" s="1"/>
      <c r="P2268" s="1"/>
      <c r="Q2268" s="1"/>
      <c r="R2268" s="3899"/>
      <c r="T2268" s="1"/>
      <c r="U2268" s="3529"/>
      <c r="V2268" s="3531"/>
      <c r="W2268" s="3899"/>
      <c r="Y2268" s="1"/>
      <c r="Z2268" s="3529"/>
      <c r="AA2268" s="3531"/>
      <c r="AB2268" s="3899"/>
      <c r="AC2268" s="3890"/>
      <c r="AD2268" s="3890"/>
      <c r="AE2268" s="3890"/>
      <c r="AF2268" s="3890"/>
      <c r="AG2268" s="1"/>
      <c r="AH2268" s="1"/>
      <c r="AI2268" s="1"/>
      <c r="AJ2268" s="1"/>
    </row>
    <row r="2269" spans="1:36" s="3" customFormat="1">
      <c r="A2269" s="1"/>
      <c r="B2269" s="1"/>
      <c r="E2269" s="3527"/>
      <c r="F2269" s="1"/>
      <c r="G2269" s="1"/>
      <c r="H2269" s="1"/>
      <c r="I2269" s="1"/>
      <c r="J2269" s="1"/>
      <c r="K2269" s="1"/>
      <c r="L2269" s="3899"/>
      <c r="M2269" s="1"/>
      <c r="N2269" s="1"/>
      <c r="O2269" s="1"/>
      <c r="P2269" s="1"/>
      <c r="Q2269" s="1"/>
      <c r="R2269" s="3899"/>
      <c r="T2269" s="1"/>
      <c r="U2269" s="3529"/>
      <c r="V2269" s="3531"/>
      <c r="W2269" s="3899"/>
      <c r="Y2269" s="1"/>
      <c r="Z2269" s="3529"/>
      <c r="AA2269" s="3531"/>
      <c r="AB2269" s="3899"/>
      <c r="AC2269" s="3890"/>
      <c r="AD2269" s="3890"/>
      <c r="AE2269" s="3890"/>
      <c r="AF2269" s="3890"/>
      <c r="AG2269" s="1"/>
      <c r="AH2269" s="1"/>
      <c r="AI2269" s="1"/>
      <c r="AJ2269" s="1"/>
    </row>
    <row r="2270" spans="1:36" s="3" customFormat="1">
      <c r="A2270" s="1"/>
      <c r="B2270" s="1"/>
      <c r="E2270" s="3527"/>
      <c r="F2270" s="1"/>
      <c r="G2270" s="1"/>
      <c r="H2270" s="1"/>
      <c r="I2270" s="1"/>
      <c r="J2270" s="1"/>
      <c r="K2270" s="1"/>
      <c r="L2270" s="3899"/>
      <c r="M2270" s="1"/>
      <c r="N2270" s="1"/>
      <c r="O2270" s="1"/>
      <c r="P2270" s="1"/>
      <c r="Q2270" s="1"/>
      <c r="R2270" s="3899"/>
      <c r="T2270" s="1"/>
      <c r="U2270" s="3529"/>
      <c r="V2270" s="3531"/>
      <c r="W2270" s="3899"/>
      <c r="Y2270" s="1"/>
      <c r="Z2270" s="3529"/>
      <c r="AA2270" s="3531"/>
      <c r="AB2270" s="3899"/>
      <c r="AC2270" s="3890"/>
      <c r="AD2270" s="3890"/>
      <c r="AE2270" s="3890"/>
      <c r="AF2270" s="3890"/>
      <c r="AG2270" s="1"/>
      <c r="AH2270" s="1"/>
      <c r="AI2270" s="1"/>
      <c r="AJ2270" s="1"/>
    </row>
    <row r="2271" spans="1:36" s="3" customFormat="1">
      <c r="A2271" s="1"/>
      <c r="B2271" s="1"/>
      <c r="E2271" s="3527"/>
      <c r="F2271" s="1"/>
      <c r="G2271" s="1"/>
      <c r="H2271" s="1"/>
      <c r="I2271" s="1"/>
      <c r="J2271" s="1"/>
      <c r="K2271" s="1"/>
      <c r="L2271" s="3899"/>
      <c r="M2271" s="1"/>
      <c r="N2271" s="1"/>
      <c r="O2271" s="1"/>
      <c r="P2271" s="1"/>
      <c r="Q2271" s="1"/>
      <c r="R2271" s="3899"/>
      <c r="T2271" s="1"/>
      <c r="U2271" s="3529"/>
      <c r="V2271" s="3531"/>
      <c r="W2271" s="3899"/>
      <c r="Y2271" s="1"/>
      <c r="Z2271" s="3529"/>
      <c r="AA2271" s="3531"/>
      <c r="AB2271" s="3899"/>
      <c r="AC2271" s="3890"/>
      <c r="AD2271" s="3890"/>
      <c r="AE2271" s="3890"/>
      <c r="AF2271" s="3890"/>
      <c r="AG2271" s="1"/>
      <c r="AH2271" s="1"/>
      <c r="AI2271" s="1"/>
      <c r="AJ2271" s="1"/>
    </row>
    <row r="2272" spans="1:36" s="3" customFormat="1">
      <c r="A2272" s="1"/>
      <c r="B2272" s="1"/>
      <c r="E2272" s="3527"/>
      <c r="F2272" s="1"/>
      <c r="G2272" s="1"/>
      <c r="H2272" s="1"/>
      <c r="I2272" s="1"/>
      <c r="J2272" s="1"/>
      <c r="K2272" s="1"/>
      <c r="L2272" s="3899"/>
      <c r="M2272" s="1"/>
      <c r="N2272" s="1"/>
      <c r="O2272" s="1"/>
      <c r="P2272" s="1"/>
      <c r="Q2272" s="1"/>
      <c r="R2272" s="3899"/>
      <c r="T2272" s="1"/>
      <c r="U2272" s="3529"/>
      <c r="V2272" s="3531"/>
      <c r="W2272" s="3899"/>
      <c r="Y2272" s="1"/>
      <c r="Z2272" s="3529"/>
      <c r="AA2272" s="3531"/>
      <c r="AB2272" s="3899"/>
      <c r="AC2272" s="3890"/>
      <c r="AD2272" s="3890"/>
      <c r="AE2272" s="3890"/>
      <c r="AF2272" s="3890"/>
      <c r="AG2272" s="1"/>
      <c r="AH2272" s="1"/>
      <c r="AI2272" s="1"/>
      <c r="AJ2272" s="1"/>
    </row>
    <row r="2273" spans="1:36" s="3" customFormat="1">
      <c r="A2273" s="1"/>
      <c r="B2273" s="1"/>
      <c r="E2273" s="3527"/>
      <c r="F2273" s="1"/>
      <c r="G2273" s="1"/>
      <c r="H2273" s="1"/>
      <c r="I2273" s="1"/>
      <c r="J2273" s="1"/>
      <c r="K2273" s="1"/>
      <c r="L2273" s="3899"/>
      <c r="M2273" s="1"/>
      <c r="N2273" s="1"/>
      <c r="O2273" s="1"/>
      <c r="P2273" s="1"/>
      <c r="Q2273" s="1"/>
      <c r="R2273" s="3899"/>
      <c r="T2273" s="1"/>
      <c r="U2273" s="3529"/>
      <c r="V2273" s="3531"/>
      <c r="W2273" s="3899"/>
      <c r="Y2273" s="1"/>
      <c r="Z2273" s="3529"/>
      <c r="AA2273" s="3531"/>
      <c r="AB2273" s="3899"/>
      <c r="AC2273" s="3890"/>
      <c r="AD2273" s="3890"/>
      <c r="AE2273" s="3890"/>
      <c r="AF2273" s="3890"/>
      <c r="AG2273" s="1"/>
      <c r="AH2273" s="1"/>
      <c r="AI2273" s="1"/>
      <c r="AJ2273" s="1"/>
    </row>
    <row r="2274" spans="1:36" s="3" customFormat="1">
      <c r="A2274" s="1"/>
      <c r="B2274" s="1"/>
      <c r="E2274" s="3527"/>
      <c r="F2274" s="1"/>
      <c r="G2274" s="1"/>
      <c r="H2274" s="1"/>
      <c r="I2274" s="1"/>
      <c r="J2274" s="1"/>
      <c r="K2274" s="1"/>
      <c r="L2274" s="3899"/>
      <c r="M2274" s="1"/>
      <c r="N2274" s="1"/>
      <c r="O2274" s="1"/>
      <c r="P2274" s="1"/>
      <c r="Q2274" s="1"/>
      <c r="R2274" s="3899"/>
      <c r="T2274" s="1"/>
      <c r="U2274" s="3529"/>
      <c r="V2274" s="3531"/>
      <c r="W2274" s="3899"/>
      <c r="Y2274" s="1"/>
      <c r="Z2274" s="3529"/>
      <c r="AA2274" s="3531"/>
      <c r="AB2274" s="3899"/>
      <c r="AC2274" s="3890"/>
      <c r="AD2274" s="3890"/>
      <c r="AE2274" s="3890"/>
      <c r="AF2274" s="3890"/>
      <c r="AG2274" s="1"/>
      <c r="AH2274" s="1"/>
      <c r="AI2274" s="1"/>
      <c r="AJ2274" s="1"/>
    </row>
    <row r="2275" spans="1:36" s="3" customFormat="1">
      <c r="A2275" s="1"/>
      <c r="B2275" s="1"/>
      <c r="E2275" s="3527"/>
      <c r="F2275" s="1"/>
      <c r="G2275" s="1"/>
      <c r="H2275" s="1"/>
      <c r="I2275" s="1"/>
      <c r="J2275" s="1"/>
      <c r="K2275" s="1"/>
      <c r="L2275" s="3899"/>
      <c r="M2275" s="1"/>
      <c r="N2275" s="1"/>
      <c r="O2275" s="1"/>
      <c r="P2275" s="1"/>
      <c r="Q2275" s="1"/>
      <c r="R2275" s="3899"/>
      <c r="T2275" s="1"/>
      <c r="U2275" s="3529"/>
      <c r="V2275" s="3531"/>
      <c r="W2275" s="3899"/>
      <c r="Y2275" s="1"/>
      <c r="Z2275" s="3529"/>
      <c r="AA2275" s="3531"/>
      <c r="AB2275" s="3899"/>
      <c r="AC2275" s="3890"/>
      <c r="AD2275" s="3890"/>
      <c r="AE2275" s="3890"/>
      <c r="AF2275" s="3890"/>
      <c r="AG2275" s="1"/>
      <c r="AH2275" s="1"/>
      <c r="AI2275" s="1"/>
      <c r="AJ2275" s="1"/>
    </row>
    <row r="2276" spans="1:36" s="3" customFormat="1">
      <c r="A2276" s="1"/>
      <c r="B2276" s="1"/>
      <c r="E2276" s="3527"/>
      <c r="F2276" s="1"/>
      <c r="G2276" s="1"/>
      <c r="H2276" s="1"/>
      <c r="I2276" s="1"/>
      <c r="J2276" s="1"/>
      <c r="K2276" s="1"/>
      <c r="L2276" s="3899"/>
      <c r="M2276" s="1"/>
      <c r="N2276" s="1"/>
      <c r="O2276" s="1"/>
      <c r="P2276" s="1"/>
      <c r="Q2276" s="1"/>
      <c r="R2276" s="3899"/>
      <c r="T2276" s="1"/>
      <c r="U2276" s="3529"/>
      <c r="V2276" s="3531"/>
      <c r="W2276" s="3899"/>
      <c r="Y2276" s="1"/>
      <c r="Z2276" s="3529"/>
      <c r="AA2276" s="3531"/>
      <c r="AB2276" s="3899"/>
      <c r="AC2276" s="3890"/>
      <c r="AD2276" s="3890"/>
      <c r="AE2276" s="3890"/>
      <c r="AF2276" s="3890"/>
      <c r="AG2276" s="1"/>
      <c r="AH2276" s="1"/>
      <c r="AI2276" s="1"/>
      <c r="AJ2276" s="1"/>
    </row>
    <row r="2277" spans="1:36" s="3" customFormat="1">
      <c r="A2277" s="1"/>
      <c r="B2277" s="1"/>
      <c r="E2277" s="3527"/>
      <c r="F2277" s="1"/>
      <c r="G2277" s="1"/>
      <c r="H2277" s="1"/>
      <c r="I2277" s="1"/>
      <c r="J2277" s="1"/>
      <c r="K2277" s="1"/>
      <c r="L2277" s="3899"/>
      <c r="M2277" s="1"/>
      <c r="N2277" s="1"/>
      <c r="O2277" s="1"/>
      <c r="P2277" s="1"/>
      <c r="Q2277" s="1"/>
      <c r="R2277" s="3899"/>
      <c r="T2277" s="1"/>
      <c r="U2277" s="3529"/>
      <c r="V2277" s="3531"/>
      <c r="W2277" s="3899"/>
      <c r="Y2277" s="1"/>
      <c r="Z2277" s="3529"/>
      <c r="AA2277" s="3531"/>
      <c r="AB2277" s="3899"/>
      <c r="AC2277" s="3890"/>
      <c r="AD2277" s="3890"/>
      <c r="AE2277" s="3890"/>
      <c r="AF2277" s="3890"/>
      <c r="AG2277" s="1"/>
      <c r="AH2277" s="1"/>
      <c r="AI2277" s="1"/>
      <c r="AJ2277" s="1"/>
    </row>
    <row r="2278" spans="1:36" s="3" customFormat="1">
      <c r="A2278" s="1"/>
      <c r="B2278" s="1"/>
      <c r="E2278" s="3527"/>
      <c r="F2278" s="1"/>
      <c r="G2278" s="1"/>
      <c r="H2278" s="1"/>
      <c r="I2278" s="1"/>
      <c r="J2278" s="1"/>
      <c r="K2278" s="1"/>
      <c r="L2278" s="3899"/>
      <c r="M2278" s="1"/>
      <c r="N2278" s="1"/>
      <c r="O2278" s="1"/>
      <c r="P2278" s="1"/>
      <c r="Q2278" s="1"/>
      <c r="R2278" s="3899"/>
      <c r="T2278" s="1"/>
      <c r="U2278" s="3529"/>
      <c r="V2278" s="3531"/>
      <c r="W2278" s="3899"/>
      <c r="Y2278" s="1"/>
      <c r="Z2278" s="3529"/>
      <c r="AA2278" s="3531"/>
      <c r="AB2278" s="3899"/>
      <c r="AC2278" s="3890"/>
      <c r="AD2278" s="3890"/>
      <c r="AE2278" s="3890"/>
      <c r="AF2278" s="3890"/>
      <c r="AG2278" s="1"/>
      <c r="AH2278" s="1"/>
      <c r="AI2278" s="1"/>
      <c r="AJ2278" s="1"/>
    </row>
    <row r="2279" spans="1:36" s="3" customFormat="1">
      <c r="A2279" s="1"/>
      <c r="B2279" s="1"/>
      <c r="E2279" s="3527"/>
      <c r="F2279" s="1"/>
      <c r="G2279" s="1"/>
      <c r="H2279" s="1"/>
      <c r="I2279" s="1"/>
      <c r="J2279" s="1"/>
      <c r="K2279" s="1"/>
      <c r="L2279" s="3899"/>
      <c r="M2279" s="1"/>
      <c r="N2279" s="1"/>
      <c r="O2279" s="1"/>
      <c r="P2279" s="1"/>
      <c r="Q2279" s="1"/>
      <c r="R2279" s="3899"/>
      <c r="T2279" s="1"/>
      <c r="U2279" s="3529"/>
      <c r="V2279" s="3531"/>
      <c r="W2279" s="3899"/>
      <c r="Y2279" s="1"/>
      <c r="Z2279" s="3529"/>
      <c r="AA2279" s="3531"/>
      <c r="AB2279" s="3899"/>
      <c r="AC2279" s="3890"/>
      <c r="AD2279" s="3890"/>
      <c r="AE2279" s="3890"/>
      <c r="AF2279" s="3890"/>
      <c r="AG2279" s="1"/>
      <c r="AH2279" s="1"/>
      <c r="AI2279" s="1"/>
      <c r="AJ2279" s="1"/>
    </row>
    <row r="2280" spans="1:36" s="3" customFormat="1">
      <c r="A2280" s="1"/>
      <c r="B2280" s="1"/>
      <c r="E2280" s="3527"/>
      <c r="F2280" s="1"/>
      <c r="G2280" s="1"/>
      <c r="H2280" s="1"/>
      <c r="I2280" s="1"/>
      <c r="J2280" s="1"/>
      <c r="K2280" s="1"/>
      <c r="L2280" s="3899"/>
      <c r="M2280" s="1"/>
      <c r="N2280" s="1"/>
      <c r="O2280" s="1"/>
      <c r="P2280" s="1"/>
      <c r="Q2280" s="1"/>
      <c r="R2280" s="3899"/>
      <c r="T2280" s="1"/>
      <c r="U2280" s="3529"/>
      <c r="V2280" s="3531"/>
      <c r="W2280" s="3899"/>
      <c r="Y2280" s="1"/>
      <c r="Z2280" s="3529"/>
      <c r="AA2280" s="3531"/>
      <c r="AB2280" s="3899"/>
      <c r="AC2280" s="3890"/>
      <c r="AD2280" s="3890"/>
      <c r="AE2280" s="3890"/>
      <c r="AF2280" s="3890"/>
      <c r="AG2280" s="1"/>
      <c r="AH2280" s="1"/>
      <c r="AI2280" s="1"/>
      <c r="AJ2280" s="1"/>
    </row>
    <row r="2281" spans="1:36" s="3" customFormat="1">
      <c r="A2281" s="1"/>
      <c r="B2281" s="1"/>
      <c r="E2281" s="3527"/>
      <c r="F2281" s="1"/>
      <c r="G2281" s="1"/>
      <c r="H2281" s="1"/>
      <c r="I2281" s="1"/>
      <c r="J2281" s="1"/>
      <c r="K2281" s="1"/>
      <c r="L2281" s="3899"/>
      <c r="M2281" s="1"/>
      <c r="N2281" s="1"/>
      <c r="O2281" s="1"/>
      <c r="P2281" s="1"/>
      <c r="Q2281" s="1"/>
      <c r="R2281" s="3899"/>
      <c r="T2281" s="1"/>
      <c r="U2281" s="3529"/>
      <c r="V2281" s="3531"/>
      <c r="W2281" s="3899"/>
      <c r="Y2281" s="1"/>
      <c r="Z2281" s="3529"/>
      <c r="AA2281" s="3531"/>
      <c r="AB2281" s="3899"/>
      <c r="AC2281" s="3890"/>
      <c r="AD2281" s="3890"/>
      <c r="AE2281" s="3890"/>
      <c r="AF2281" s="3890"/>
      <c r="AG2281" s="1"/>
      <c r="AH2281" s="1"/>
      <c r="AI2281" s="1"/>
      <c r="AJ2281" s="1"/>
    </row>
    <row r="2282" spans="1:36" s="3" customFormat="1">
      <c r="A2282" s="1"/>
      <c r="B2282" s="1"/>
      <c r="E2282" s="3527"/>
      <c r="F2282" s="1"/>
      <c r="G2282" s="1"/>
      <c r="H2282" s="1"/>
      <c r="I2282" s="1"/>
      <c r="J2282" s="1"/>
      <c r="K2282" s="1"/>
      <c r="L2282" s="3899"/>
      <c r="M2282" s="1"/>
      <c r="N2282" s="1"/>
      <c r="O2282" s="1"/>
      <c r="P2282" s="1"/>
      <c r="Q2282" s="1"/>
      <c r="R2282" s="3899"/>
      <c r="T2282" s="1"/>
      <c r="U2282" s="3529"/>
      <c r="V2282" s="3531"/>
      <c r="W2282" s="3899"/>
      <c r="Y2282" s="1"/>
      <c r="Z2282" s="3529"/>
      <c r="AA2282" s="3531"/>
      <c r="AB2282" s="3899"/>
      <c r="AC2282" s="3890"/>
      <c r="AD2282" s="3890"/>
      <c r="AE2282" s="3890"/>
      <c r="AF2282" s="3890"/>
      <c r="AG2282" s="1"/>
      <c r="AH2282" s="1"/>
      <c r="AI2282" s="1"/>
      <c r="AJ2282" s="1"/>
    </row>
    <row r="2283" spans="1:36" s="3" customFormat="1">
      <c r="A2283" s="1"/>
      <c r="B2283" s="1"/>
      <c r="E2283" s="3527"/>
      <c r="F2283" s="1"/>
      <c r="G2283" s="1"/>
      <c r="H2283" s="1"/>
      <c r="I2283" s="1"/>
      <c r="J2283" s="1"/>
      <c r="K2283" s="1"/>
      <c r="L2283" s="3899"/>
      <c r="M2283" s="1"/>
      <c r="N2283" s="1"/>
      <c r="O2283" s="1"/>
      <c r="P2283" s="1"/>
      <c r="Q2283" s="1"/>
      <c r="R2283" s="3899"/>
      <c r="T2283" s="1"/>
      <c r="U2283" s="3529"/>
      <c r="V2283" s="3531"/>
      <c r="W2283" s="3899"/>
      <c r="Y2283" s="1"/>
      <c r="Z2283" s="3529"/>
      <c r="AA2283" s="3531"/>
      <c r="AB2283" s="3899"/>
      <c r="AC2283" s="3890"/>
      <c r="AD2283" s="3890"/>
      <c r="AE2283" s="3890"/>
      <c r="AF2283" s="3890"/>
      <c r="AG2283" s="1"/>
      <c r="AH2283" s="1"/>
      <c r="AI2283" s="1"/>
      <c r="AJ2283" s="1"/>
    </row>
    <row r="2284" spans="1:36" s="3" customFormat="1">
      <c r="A2284" s="1"/>
      <c r="B2284" s="1"/>
      <c r="E2284" s="3527"/>
      <c r="F2284" s="1"/>
      <c r="G2284" s="1"/>
      <c r="H2284" s="1"/>
      <c r="I2284" s="1"/>
      <c r="J2284" s="1"/>
      <c r="K2284" s="1"/>
      <c r="L2284" s="3899"/>
      <c r="M2284" s="1"/>
      <c r="N2284" s="1"/>
      <c r="O2284" s="1"/>
      <c r="P2284" s="1"/>
      <c r="Q2284" s="1"/>
      <c r="R2284" s="3899"/>
      <c r="T2284" s="1"/>
      <c r="U2284" s="3529"/>
      <c r="V2284" s="3531"/>
      <c r="W2284" s="3899"/>
      <c r="Y2284" s="1"/>
      <c r="Z2284" s="3529"/>
      <c r="AA2284" s="3531"/>
      <c r="AB2284" s="3899"/>
      <c r="AC2284" s="3890"/>
      <c r="AD2284" s="3890"/>
      <c r="AE2284" s="3890"/>
      <c r="AF2284" s="3890"/>
      <c r="AG2284" s="1"/>
      <c r="AH2284" s="1"/>
      <c r="AI2284" s="1"/>
      <c r="AJ2284" s="1"/>
    </row>
    <row r="2285" spans="1:36" s="3" customFormat="1">
      <c r="A2285" s="1"/>
      <c r="B2285" s="1"/>
      <c r="E2285" s="3527"/>
      <c r="F2285" s="1"/>
      <c r="G2285" s="1"/>
      <c r="H2285" s="1"/>
      <c r="I2285" s="1"/>
      <c r="J2285" s="1"/>
      <c r="K2285" s="1"/>
      <c r="L2285" s="3899"/>
      <c r="M2285" s="1"/>
      <c r="N2285" s="1"/>
      <c r="O2285" s="1"/>
      <c r="P2285" s="1"/>
      <c r="Q2285" s="1"/>
      <c r="R2285" s="3899"/>
      <c r="T2285" s="1"/>
      <c r="U2285" s="3529"/>
      <c r="V2285" s="3531"/>
      <c r="W2285" s="3899"/>
      <c r="Y2285" s="1"/>
      <c r="Z2285" s="3529"/>
      <c r="AA2285" s="3531"/>
      <c r="AB2285" s="3899"/>
      <c r="AC2285" s="3890"/>
      <c r="AD2285" s="3890"/>
      <c r="AE2285" s="3890"/>
      <c r="AF2285" s="3890"/>
      <c r="AG2285" s="1"/>
      <c r="AH2285" s="1"/>
      <c r="AI2285" s="1"/>
      <c r="AJ2285" s="1"/>
    </row>
    <row r="2286" spans="1:36" s="3" customFormat="1">
      <c r="A2286" s="1"/>
      <c r="B2286" s="1"/>
      <c r="E2286" s="3527"/>
      <c r="F2286" s="1"/>
      <c r="G2286" s="1"/>
      <c r="H2286" s="1"/>
      <c r="I2286" s="1"/>
      <c r="J2286" s="1"/>
      <c r="K2286" s="1"/>
      <c r="L2286" s="3899"/>
      <c r="M2286" s="1"/>
      <c r="N2286" s="1"/>
      <c r="O2286" s="1"/>
      <c r="P2286" s="1"/>
      <c r="Q2286" s="1"/>
      <c r="R2286" s="3899"/>
      <c r="T2286" s="1"/>
      <c r="U2286" s="3529"/>
      <c r="V2286" s="3531"/>
      <c r="W2286" s="3899"/>
      <c r="Y2286" s="1"/>
      <c r="Z2286" s="3529"/>
      <c r="AA2286" s="3531"/>
      <c r="AB2286" s="3899"/>
      <c r="AC2286" s="3890"/>
      <c r="AD2286" s="3890"/>
      <c r="AE2286" s="3890"/>
      <c r="AF2286" s="3890"/>
      <c r="AG2286" s="1"/>
      <c r="AH2286" s="1"/>
      <c r="AI2286" s="1"/>
      <c r="AJ2286" s="1"/>
    </row>
    <row r="2287" spans="1:36" s="3" customFormat="1">
      <c r="A2287" s="1"/>
      <c r="B2287" s="1"/>
      <c r="E2287" s="3527"/>
      <c r="F2287" s="1"/>
      <c r="G2287" s="1"/>
      <c r="H2287" s="1"/>
      <c r="I2287" s="1"/>
      <c r="J2287" s="1"/>
      <c r="K2287" s="1"/>
      <c r="L2287" s="3899"/>
      <c r="M2287" s="1"/>
      <c r="N2287" s="1"/>
      <c r="O2287" s="1"/>
      <c r="P2287" s="1"/>
      <c r="Q2287" s="1"/>
      <c r="R2287" s="3899"/>
      <c r="T2287" s="1"/>
      <c r="U2287" s="3529"/>
      <c r="V2287" s="3531"/>
      <c r="W2287" s="3899"/>
      <c r="Y2287" s="1"/>
      <c r="Z2287" s="3529"/>
      <c r="AA2287" s="3531"/>
      <c r="AB2287" s="3899"/>
      <c r="AC2287" s="3890"/>
      <c r="AD2287" s="3890"/>
      <c r="AE2287" s="3890"/>
      <c r="AF2287" s="3890"/>
      <c r="AG2287" s="1"/>
      <c r="AH2287" s="1"/>
      <c r="AI2287" s="1"/>
      <c r="AJ2287" s="1"/>
    </row>
    <row r="2288" spans="1:36" s="3" customFormat="1">
      <c r="A2288" s="1"/>
      <c r="B2288" s="1"/>
      <c r="E2288" s="3527"/>
      <c r="F2288" s="1"/>
      <c r="G2288" s="1"/>
      <c r="H2288" s="1"/>
      <c r="I2288" s="1"/>
      <c r="J2288" s="1"/>
      <c r="K2288" s="1"/>
      <c r="L2288" s="3899"/>
      <c r="M2288" s="1"/>
      <c r="N2288" s="1"/>
      <c r="O2288" s="1"/>
      <c r="P2288" s="1"/>
      <c r="Q2288" s="1"/>
      <c r="R2288" s="3899"/>
      <c r="T2288" s="1"/>
      <c r="U2288" s="3529"/>
      <c r="V2288" s="3531"/>
      <c r="W2288" s="3899"/>
      <c r="Y2288" s="1"/>
      <c r="Z2288" s="3529"/>
      <c r="AA2288" s="3531"/>
      <c r="AB2288" s="3899"/>
      <c r="AC2288" s="3890"/>
      <c r="AD2288" s="3890"/>
      <c r="AE2288" s="3890"/>
      <c r="AF2288" s="3890"/>
      <c r="AG2288" s="1"/>
      <c r="AH2288" s="1"/>
      <c r="AI2288" s="1"/>
      <c r="AJ2288" s="1"/>
    </row>
    <row r="2289" spans="1:36" s="3" customFormat="1">
      <c r="A2289" s="1"/>
      <c r="B2289" s="1"/>
      <c r="E2289" s="3527"/>
      <c r="F2289" s="1"/>
      <c r="G2289" s="1"/>
      <c r="H2289" s="1"/>
      <c r="I2289" s="1"/>
      <c r="J2289" s="1"/>
      <c r="K2289" s="1"/>
      <c r="L2289" s="3899"/>
      <c r="M2289" s="1"/>
      <c r="N2289" s="1"/>
      <c r="O2289" s="1"/>
      <c r="P2289" s="1"/>
      <c r="Q2289" s="1"/>
      <c r="R2289" s="3899"/>
      <c r="T2289" s="1"/>
      <c r="U2289" s="3529"/>
      <c r="V2289" s="3531"/>
      <c r="W2289" s="3899"/>
      <c r="Y2289" s="1"/>
      <c r="Z2289" s="3529"/>
      <c r="AA2289" s="3531"/>
      <c r="AB2289" s="3899"/>
      <c r="AC2289" s="3890"/>
      <c r="AD2289" s="3890"/>
      <c r="AE2289" s="3890"/>
      <c r="AF2289" s="3890"/>
      <c r="AG2289" s="1"/>
      <c r="AH2289" s="1"/>
      <c r="AI2289" s="1"/>
      <c r="AJ2289" s="1"/>
    </row>
    <row r="2290" spans="1:36" s="3" customFormat="1">
      <c r="A2290" s="1"/>
      <c r="B2290" s="1"/>
      <c r="E2290" s="3527"/>
      <c r="F2290" s="1"/>
      <c r="G2290" s="1"/>
      <c r="H2290" s="1"/>
      <c r="I2290" s="1"/>
      <c r="J2290" s="1"/>
      <c r="K2290" s="1"/>
      <c r="L2290" s="3899"/>
      <c r="M2290" s="1"/>
      <c r="N2290" s="1"/>
      <c r="O2290" s="1"/>
      <c r="P2290" s="1"/>
      <c r="Q2290" s="1"/>
      <c r="R2290" s="3899"/>
      <c r="T2290" s="1"/>
      <c r="U2290" s="3529"/>
      <c r="V2290" s="3531"/>
      <c r="W2290" s="3899"/>
      <c r="Y2290" s="1"/>
      <c r="Z2290" s="3529"/>
      <c r="AA2290" s="3531"/>
      <c r="AB2290" s="3899"/>
      <c r="AC2290" s="3890"/>
      <c r="AD2290" s="3890"/>
      <c r="AE2290" s="3890"/>
      <c r="AF2290" s="3890"/>
      <c r="AG2290" s="1"/>
      <c r="AH2290" s="1"/>
      <c r="AI2290" s="1"/>
      <c r="AJ2290" s="1"/>
    </row>
    <row r="2291" spans="1:36" s="3" customFormat="1">
      <c r="A2291" s="1"/>
      <c r="B2291" s="1"/>
      <c r="E2291" s="3527"/>
      <c r="F2291" s="1"/>
      <c r="G2291" s="1"/>
      <c r="H2291" s="1"/>
      <c r="I2291" s="1"/>
      <c r="J2291" s="1"/>
      <c r="K2291" s="1"/>
      <c r="L2291" s="3899"/>
      <c r="M2291" s="1"/>
      <c r="N2291" s="1"/>
      <c r="O2291" s="1"/>
      <c r="P2291" s="1"/>
      <c r="Q2291" s="1"/>
      <c r="R2291" s="3899"/>
      <c r="T2291" s="1"/>
      <c r="U2291" s="3529"/>
      <c r="V2291" s="3531"/>
      <c r="W2291" s="3899"/>
      <c r="Y2291" s="1"/>
      <c r="Z2291" s="3529"/>
      <c r="AA2291" s="3531"/>
      <c r="AB2291" s="3899"/>
      <c r="AC2291" s="3890"/>
      <c r="AD2291" s="3890"/>
      <c r="AE2291" s="3890"/>
      <c r="AF2291" s="3890"/>
      <c r="AG2291" s="1"/>
      <c r="AH2291" s="1"/>
      <c r="AI2291" s="1"/>
      <c r="AJ2291" s="1"/>
    </row>
    <row r="2292" spans="1:36" s="3" customFormat="1">
      <c r="A2292" s="1"/>
      <c r="B2292" s="1"/>
      <c r="E2292" s="3527"/>
      <c r="F2292" s="1"/>
      <c r="G2292" s="1"/>
      <c r="H2292" s="1"/>
      <c r="I2292" s="1"/>
      <c r="J2292" s="1"/>
      <c r="K2292" s="1"/>
      <c r="L2292" s="3899"/>
      <c r="M2292" s="1"/>
      <c r="N2292" s="1"/>
      <c r="O2292" s="1"/>
      <c r="P2292" s="1"/>
      <c r="Q2292" s="1"/>
      <c r="R2292" s="3899"/>
      <c r="T2292" s="1"/>
      <c r="U2292" s="3529"/>
      <c r="V2292" s="3531"/>
      <c r="W2292" s="3899"/>
      <c r="Y2292" s="1"/>
      <c r="Z2292" s="3529"/>
      <c r="AA2292" s="3531"/>
      <c r="AB2292" s="3899"/>
      <c r="AC2292" s="3890"/>
      <c r="AD2292" s="3890"/>
      <c r="AE2292" s="3890"/>
      <c r="AF2292" s="3890"/>
      <c r="AG2292" s="1"/>
      <c r="AH2292" s="1"/>
      <c r="AI2292" s="1"/>
      <c r="AJ2292" s="1"/>
    </row>
    <row r="2293" spans="1:36" s="3" customFormat="1">
      <c r="A2293" s="1"/>
      <c r="B2293" s="1"/>
      <c r="E2293" s="3527"/>
      <c r="F2293" s="1"/>
      <c r="G2293" s="1"/>
      <c r="H2293" s="1"/>
      <c r="I2293" s="1"/>
      <c r="J2293" s="1"/>
      <c r="K2293" s="1"/>
      <c r="L2293" s="3899"/>
      <c r="M2293" s="1"/>
      <c r="N2293" s="1"/>
      <c r="O2293" s="1"/>
      <c r="P2293" s="1"/>
      <c r="Q2293" s="1"/>
      <c r="R2293" s="3899"/>
      <c r="T2293" s="1"/>
      <c r="U2293" s="3529"/>
      <c r="V2293" s="3531"/>
      <c r="W2293" s="3899"/>
      <c r="Y2293" s="1"/>
      <c r="Z2293" s="3529"/>
      <c r="AA2293" s="3531"/>
      <c r="AB2293" s="3899"/>
      <c r="AC2293" s="3890"/>
      <c r="AD2293" s="3890"/>
      <c r="AE2293" s="3890"/>
      <c r="AF2293" s="3890"/>
      <c r="AG2293" s="1"/>
      <c r="AH2293" s="1"/>
      <c r="AI2293" s="1"/>
      <c r="AJ2293" s="1"/>
    </row>
    <row r="2294" spans="1:36" s="3" customFormat="1">
      <c r="A2294" s="1"/>
      <c r="B2294" s="1"/>
      <c r="E2294" s="3527"/>
      <c r="F2294" s="1"/>
      <c r="G2294" s="1"/>
      <c r="H2294" s="1"/>
      <c r="I2294" s="1"/>
      <c r="J2294" s="1"/>
      <c r="K2294" s="1"/>
      <c r="L2294" s="3899"/>
      <c r="M2294" s="1"/>
      <c r="N2294" s="1"/>
      <c r="O2294" s="1"/>
      <c r="P2294" s="1"/>
      <c r="Q2294" s="1"/>
      <c r="R2294" s="3899"/>
      <c r="T2294" s="1"/>
      <c r="U2294" s="3529"/>
      <c r="V2294" s="3531"/>
      <c r="W2294" s="3899"/>
      <c r="Y2294" s="1"/>
      <c r="Z2294" s="3529"/>
      <c r="AA2294" s="3531"/>
      <c r="AB2294" s="3899"/>
      <c r="AC2294" s="3890"/>
      <c r="AD2294" s="3890"/>
      <c r="AE2294" s="3890"/>
      <c r="AF2294" s="3890"/>
      <c r="AG2294" s="1"/>
      <c r="AH2294" s="1"/>
      <c r="AI2294" s="1"/>
      <c r="AJ2294" s="1"/>
    </row>
    <row r="2295" spans="1:36" s="3" customFormat="1">
      <c r="A2295" s="1"/>
      <c r="B2295" s="1"/>
      <c r="E2295" s="3527"/>
      <c r="F2295" s="1"/>
      <c r="G2295" s="1"/>
      <c r="H2295" s="1"/>
      <c r="I2295" s="1"/>
      <c r="J2295" s="1"/>
      <c r="K2295" s="1"/>
      <c r="L2295" s="3899"/>
      <c r="M2295" s="1"/>
      <c r="N2295" s="1"/>
      <c r="O2295" s="1"/>
      <c r="P2295" s="1"/>
      <c r="Q2295" s="1"/>
      <c r="R2295" s="3899"/>
      <c r="T2295" s="1"/>
      <c r="U2295" s="3529"/>
      <c r="V2295" s="3531"/>
      <c r="W2295" s="3899"/>
      <c r="Y2295" s="1"/>
      <c r="Z2295" s="3529"/>
      <c r="AA2295" s="3531"/>
      <c r="AB2295" s="3899"/>
      <c r="AC2295" s="3890"/>
      <c r="AD2295" s="3890"/>
      <c r="AE2295" s="3890"/>
      <c r="AF2295" s="3890"/>
      <c r="AG2295" s="1"/>
      <c r="AH2295" s="1"/>
      <c r="AI2295" s="1"/>
      <c r="AJ2295" s="1"/>
    </row>
    <row r="2296" spans="1:36" s="3" customFormat="1">
      <c r="A2296" s="1"/>
      <c r="B2296" s="1"/>
      <c r="E2296" s="3527"/>
      <c r="F2296" s="1"/>
      <c r="G2296" s="1"/>
      <c r="H2296" s="1"/>
      <c r="I2296" s="1"/>
      <c r="J2296" s="1"/>
      <c r="K2296" s="1"/>
      <c r="L2296" s="3899"/>
      <c r="M2296" s="1"/>
      <c r="N2296" s="1"/>
      <c r="O2296" s="1"/>
      <c r="P2296" s="1"/>
      <c r="Q2296" s="1"/>
      <c r="R2296" s="3899"/>
      <c r="T2296" s="1"/>
      <c r="U2296" s="3529"/>
      <c r="V2296" s="3531"/>
      <c r="W2296" s="3899"/>
      <c r="Y2296" s="1"/>
      <c r="Z2296" s="3529"/>
      <c r="AA2296" s="3531"/>
      <c r="AB2296" s="3899"/>
      <c r="AC2296" s="3890"/>
      <c r="AD2296" s="3890"/>
      <c r="AE2296" s="3890"/>
      <c r="AF2296" s="3890"/>
      <c r="AG2296" s="1"/>
      <c r="AH2296" s="1"/>
      <c r="AI2296" s="1"/>
      <c r="AJ2296" s="1"/>
    </row>
    <row r="2297" spans="1:36" s="3" customFormat="1">
      <c r="A2297" s="1"/>
      <c r="B2297" s="1"/>
      <c r="E2297" s="3527"/>
      <c r="F2297" s="1"/>
      <c r="G2297" s="1"/>
      <c r="H2297" s="1"/>
      <c r="I2297" s="1"/>
      <c r="J2297" s="1"/>
      <c r="K2297" s="1"/>
      <c r="L2297" s="3899"/>
      <c r="M2297" s="1"/>
      <c r="N2297" s="1"/>
      <c r="O2297" s="1"/>
      <c r="P2297" s="1"/>
      <c r="Q2297" s="1"/>
      <c r="R2297" s="3899"/>
      <c r="T2297" s="1"/>
      <c r="U2297" s="3529"/>
      <c r="V2297" s="3531"/>
      <c r="W2297" s="3899"/>
      <c r="Y2297" s="1"/>
      <c r="Z2297" s="3529"/>
      <c r="AA2297" s="3531"/>
      <c r="AB2297" s="3899"/>
      <c r="AC2297" s="3890"/>
      <c r="AD2297" s="3890"/>
      <c r="AE2297" s="3890"/>
      <c r="AF2297" s="3890"/>
      <c r="AG2297" s="1"/>
      <c r="AH2297" s="1"/>
      <c r="AI2297" s="1"/>
      <c r="AJ2297" s="1"/>
    </row>
    <row r="2298" spans="1:36" s="3" customFormat="1">
      <c r="A2298" s="1"/>
      <c r="B2298" s="1"/>
      <c r="E2298" s="3527"/>
      <c r="F2298" s="1"/>
      <c r="G2298" s="1"/>
      <c r="H2298" s="1"/>
      <c r="I2298" s="1"/>
      <c r="J2298" s="1"/>
      <c r="K2298" s="1"/>
      <c r="L2298" s="3899"/>
      <c r="M2298" s="1"/>
      <c r="N2298" s="1"/>
      <c r="O2298" s="1"/>
      <c r="P2298" s="1"/>
      <c r="Q2298" s="1"/>
      <c r="R2298" s="3899"/>
      <c r="T2298" s="1"/>
      <c r="U2298" s="3529"/>
      <c r="V2298" s="3531"/>
      <c r="W2298" s="3899"/>
      <c r="Y2298" s="1"/>
      <c r="Z2298" s="3529"/>
      <c r="AA2298" s="3531"/>
      <c r="AB2298" s="3899"/>
      <c r="AC2298" s="3890"/>
      <c r="AD2298" s="3890"/>
      <c r="AE2298" s="3890"/>
      <c r="AF2298" s="3890"/>
      <c r="AG2298" s="1"/>
      <c r="AH2298" s="1"/>
      <c r="AI2298" s="1"/>
      <c r="AJ2298" s="1"/>
    </row>
    <row r="2299" spans="1:36" s="3" customFormat="1">
      <c r="A2299" s="1"/>
      <c r="B2299" s="1"/>
      <c r="E2299" s="3527"/>
      <c r="F2299" s="1"/>
      <c r="G2299" s="1"/>
      <c r="H2299" s="1"/>
      <c r="I2299" s="1"/>
      <c r="J2299" s="1"/>
      <c r="K2299" s="1"/>
      <c r="L2299" s="3899"/>
      <c r="M2299" s="1"/>
      <c r="N2299" s="1"/>
      <c r="O2299" s="1"/>
      <c r="P2299" s="1"/>
      <c r="Q2299" s="1"/>
      <c r="R2299" s="3899"/>
      <c r="T2299" s="1"/>
      <c r="U2299" s="3529"/>
      <c r="V2299" s="3531"/>
      <c r="W2299" s="3899"/>
      <c r="Y2299" s="1"/>
      <c r="Z2299" s="3529"/>
      <c r="AA2299" s="3531"/>
      <c r="AB2299" s="3899"/>
      <c r="AC2299" s="3890"/>
      <c r="AD2299" s="3890"/>
      <c r="AE2299" s="3890"/>
      <c r="AF2299" s="3890"/>
      <c r="AG2299" s="1"/>
      <c r="AH2299" s="1"/>
      <c r="AI2299" s="1"/>
      <c r="AJ2299" s="1"/>
    </row>
    <row r="2300" spans="1:36" s="3" customFormat="1">
      <c r="A2300" s="1"/>
      <c r="B2300" s="1"/>
      <c r="E2300" s="3527"/>
      <c r="F2300" s="1"/>
      <c r="G2300" s="1"/>
      <c r="H2300" s="1"/>
      <c r="I2300" s="1"/>
      <c r="J2300" s="1"/>
      <c r="K2300" s="1"/>
      <c r="L2300" s="3899"/>
      <c r="M2300" s="1"/>
      <c r="N2300" s="1"/>
      <c r="O2300" s="1"/>
      <c r="P2300" s="1"/>
      <c r="Q2300" s="1"/>
      <c r="R2300" s="3899"/>
      <c r="T2300" s="1"/>
      <c r="U2300" s="3529"/>
      <c r="V2300" s="3531"/>
      <c r="W2300" s="3899"/>
      <c r="Y2300" s="1"/>
      <c r="Z2300" s="3529"/>
      <c r="AA2300" s="3531"/>
      <c r="AB2300" s="3899"/>
      <c r="AC2300" s="3890"/>
      <c r="AD2300" s="3890"/>
      <c r="AE2300" s="3890"/>
      <c r="AF2300" s="3890"/>
      <c r="AG2300" s="1"/>
      <c r="AH2300" s="1"/>
      <c r="AI2300" s="1"/>
      <c r="AJ2300" s="1"/>
    </row>
    <row r="2301" spans="1:36" s="3" customFormat="1">
      <c r="A2301" s="1"/>
      <c r="B2301" s="1"/>
      <c r="E2301" s="3527"/>
      <c r="F2301" s="1"/>
      <c r="G2301" s="1"/>
      <c r="H2301" s="1"/>
      <c r="I2301" s="1"/>
      <c r="J2301" s="1"/>
      <c r="K2301" s="1"/>
      <c r="L2301" s="3899"/>
      <c r="M2301" s="1"/>
      <c r="N2301" s="1"/>
      <c r="O2301" s="1"/>
      <c r="P2301" s="1"/>
      <c r="Q2301" s="1"/>
      <c r="R2301" s="3899"/>
      <c r="T2301" s="1"/>
      <c r="U2301" s="3529"/>
      <c r="V2301" s="3531"/>
      <c r="W2301" s="3899"/>
      <c r="Y2301" s="1"/>
      <c r="Z2301" s="3529"/>
      <c r="AA2301" s="3531"/>
      <c r="AB2301" s="3899"/>
      <c r="AC2301" s="3890"/>
      <c r="AD2301" s="3890"/>
      <c r="AE2301" s="3890"/>
      <c r="AF2301" s="3890"/>
      <c r="AG2301" s="1"/>
      <c r="AH2301" s="1"/>
      <c r="AI2301" s="1"/>
      <c r="AJ2301" s="1"/>
    </row>
    <row r="2302" spans="1:36" s="3" customFormat="1">
      <c r="A2302" s="1"/>
      <c r="B2302" s="1"/>
      <c r="E2302" s="3527"/>
      <c r="F2302" s="1"/>
      <c r="G2302" s="1"/>
      <c r="H2302" s="1"/>
      <c r="I2302" s="1"/>
      <c r="J2302" s="1"/>
      <c r="K2302" s="1"/>
      <c r="L2302" s="3899"/>
      <c r="M2302" s="1"/>
      <c r="N2302" s="1"/>
      <c r="O2302" s="1"/>
      <c r="P2302" s="1"/>
      <c r="Q2302" s="1"/>
      <c r="R2302" s="3899"/>
      <c r="T2302" s="1"/>
      <c r="U2302" s="3529"/>
      <c r="V2302" s="3531"/>
      <c r="W2302" s="3899"/>
      <c r="Y2302" s="1"/>
      <c r="Z2302" s="3529"/>
      <c r="AA2302" s="3531"/>
      <c r="AB2302" s="3899"/>
      <c r="AC2302" s="3890"/>
      <c r="AD2302" s="3890"/>
      <c r="AE2302" s="3890"/>
      <c r="AF2302" s="3890"/>
      <c r="AG2302" s="1"/>
      <c r="AH2302" s="1"/>
      <c r="AI2302" s="1"/>
      <c r="AJ2302" s="1"/>
    </row>
    <row r="2303" spans="1:36" s="3" customFormat="1">
      <c r="A2303" s="1"/>
      <c r="B2303" s="1"/>
      <c r="E2303" s="3527"/>
      <c r="F2303" s="1"/>
      <c r="G2303" s="1"/>
      <c r="H2303" s="1"/>
      <c r="I2303" s="1"/>
      <c r="J2303" s="1"/>
      <c r="K2303" s="1"/>
      <c r="L2303" s="3899"/>
      <c r="M2303" s="1"/>
      <c r="N2303" s="1"/>
      <c r="O2303" s="1"/>
      <c r="P2303" s="1"/>
      <c r="Q2303" s="1"/>
      <c r="R2303" s="3899"/>
      <c r="T2303" s="1"/>
      <c r="U2303" s="3529"/>
      <c r="V2303" s="3531"/>
      <c r="W2303" s="3899"/>
      <c r="Y2303" s="1"/>
      <c r="Z2303" s="3529"/>
      <c r="AA2303" s="3531"/>
      <c r="AB2303" s="3899"/>
      <c r="AC2303" s="3890"/>
      <c r="AD2303" s="3890"/>
      <c r="AE2303" s="3890"/>
      <c r="AF2303" s="3890"/>
      <c r="AG2303" s="1"/>
      <c r="AH2303" s="1"/>
      <c r="AI2303" s="1"/>
      <c r="AJ2303" s="1"/>
    </row>
    <row r="2304" spans="1:36" s="3" customFormat="1">
      <c r="A2304" s="1"/>
      <c r="B2304" s="1"/>
      <c r="E2304" s="3527"/>
      <c r="F2304" s="1"/>
      <c r="G2304" s="1"/>
      <c r="H2304" s="1"/>
      <c r="I2304" s="1"/>
      <c r="J2304" s="1"/>
      <c r="K2304" s="1"/>
      <c r="L2304" s="3899"/>
      <c r="M2304" s="1"/>
      <c r="N2304" s="1"/>
      <c r="O2304" s="1"/>
      <c r="P2304" s="1"/>
      <c r="Q2304" s="1"/>
      <c r="R2304" s="3899"/>
      <c r="T2304" s="1"/>
      <c r="U2304" s="3529"/>
      <c r="V2304" s="3531"/>
      <c r="W2304" s="3899"/>
      <c r="Y2304" s="1"/>
      <c r="Z2304" s="3529"/>
      <c r="AA2304" s="3531"/>
      <c r="AB2304" s="3899"/>
      <c r="AC2304" s="3890"/>
      <c r="AD2304" s="3890"/>
      <c r="AE2304" s="3890"/>
      <c r="AF2304" s="3890"/>
      <c r="AG2304" s="1"/>
      <c r="AH2304" s="1"/>
      <c r="AI2304" s="1"/>
      <c r="AJ2304" s="1"/>
    </row>
    <row r="2305" spans="1:36" s="3" customFormat="1">
      <c r="A2305" s="1"/>
      <c r="B2305" s="1"/>
      <c r="E2305" s="3527"/>
      <c r="F2305" s="1"/>
      <c r="G2305" s="1"/>
      <c r="H2305" s="1"/>
      <c r="I2305" s="1"/>
      <c r="J2305" s="1"/>
      <c r="K2305" s="1"/>
      <c r="L2305" s="3899"/>
      <c r="M2305" s="1"/>
      <c r="N2305" s="1"/>
      <c r="O2305" s="1"/>
      <c r="P2305" s="1"/>
      <c r="Q2305" s="1"/>
      <c r="R2305" s="3899"/>
      <c r="T2305" s="1"/>
      <c r="U2305" s="3529"/>
      <c r="V2305" s="3531"/>
      <c r="W2305" s="3899"/>
      <c r="Y2305" s="1"/>
      <c r="Z2305" s="3529"/>
      <c r="AA2305" s="3531"/>
      <c r="AB2305" s="3899"/>
      <c r="AC2305" s="3890"/>
      <c r="AD2305" s="3890"/>
      <c r="AE2305" s="3890"/>
      <c r="AF2305" s="3890"/>
      <c r="AG2305" s="1"/>
      <c r="AH2305" s="1"/>
      <c r="AI2305" s="1"/>
      <c r="AJ2305" s="1"/>
    </row>
    <row r="2306" spans="1:36" s="3" customFormat="1">
      <c r="A2306" s="1"/>
      <c r="B2306" s="1"/>
      <c r="E2306" s="3527"/>
      <c r="F2306" s="1"/>
      <c r="G2306" s="1"/>
      <c r="H2306" s="1"/>
      <c r="I2306" s="1"/>
      <c r="J2306" s="1"/>
      <c r="K2306" s="1"/>
      <c r="L2306" s="3899"/>
      <c r="M2306" s="1"/>
      <c r="N2306" s="1"/>
      <c r="O2306" s="1"/>
      <c r="P2306" s="1"/>
      <c r="Q2306" s="1"/>
      <c r="R2306" s="3899"/>
      <c r="T2306" s="1"/>
      <c r="U2306" s="3529"/>
      <c r="V2306" s="3531"/>
      <c r="W2306" s="3899"/>
      <c r="Y2306" s="1"/>
      <c r="Z2306" s="3529"/>
      <c r="AA2306" s="3531"/>
      <c r="AB2306" s="3899"/>
      <c r="AC2306" s="3890"/>
      <c r="AD2306" s="3890"/>
      <c r="AE2306" s="3890"/>
      <c r="AF2306" s="3890"/>
      <c r="AG2306" s="1"/>
      <c r="AH2306" s="1"/>
      <c r="AI2306" s="1"/>
      <c r="AJ2306" s="1"/>
    </row>
    <row r="2307" spans="1:36" s="3" customFormat="1">
      <c r="A2307" s="1"/>
      <c r="B2307" s="1"/>
      <c r="E2307" s="3527"/>
      <c r="F2307" s="1"/>
      <c r="G2307" s="1"/>
      <c r="H2307" s="1"/>
      <c r="I2307" s="1"/>
      <c r="J2307" s="1"/>
      <c r="K2307" s="1"/>
      <c r="L2307" s="3899"/>
      <c r="M2307" s="1"/>
      <c r="N2307" s="1"/>
      <c r="O2307" s="1"/>
      <c r="P2307" s="1"/>
      <c r="Q2307" s="1"/>
      <c r="R2307" s="3899"/>
      <c r="T2307" s="1"/>
      <c r="U2307" s="3529"/>
      <c r="V2307" s="3531"/>
      <c r="W2307" s="3899"/>
      <c r="Y2307" s="1"/>
      <c r="Z2307" s="3529"/>
      <c r="AA2307" s="3531"/>
      <c r="AB2307" s="3899"/>
      <c r="AC2307" s="3890"/>
      <c r="AD2307" s="3890"/>
      <c r="AE2307" s="3890"/>
      <c r="AF2307" s="3890"/>
      <c r="AG2307" s="1"/>
      <c r="AH2307" s="1"/>
      <c r="AI2307" s="1"/>
      <c r="AJ2307" s="1"/>
    </row>
    <row r="2308" spans="1:36" s="3" customFormat="1">
      <c r="A2308" s="1"/>
      <c r="B2308" s="1"/>
      <c r="E2308" s="3527"/>
      <c r="F2308" s="1"/>
      <c r="G2308" s="1"/>
      <c r="H2308" s="1"/>
      <c r="I2308" s="1"/>
      <c r="J2308" s="1"/>
      <c r="K2308" s="1"/>
      <c r="L2308" s="3899"/>
      <c r="M2308" s="1"/>
      <c r="N2308" s="1"/>
      <c r="O2308" s="1"/>
      <c r="P2308" s="1"/>
      <c r="Q2308" s="1"/>
      <c r="R2308" s="3899"/>
      <c r="T2308" s="1"/>
      <c r="U2308" s="3529"/>
      <c r="V2308" s="3531"/>
      <c r="W2308" s="3899"/>
      <c r="Y2308" s="1"/>
      <c r="Z2308" s="3529"/>
      <c r="AA2308" s="3531"/>
      <c r="AB2308" s="3899"/>
      <c r="AC2308" s="3890"/>
      <c r="AD2308" s="3890"/>
      <c r="AE2308" s="3890"/>
      <c r="AF2308" s="3890"/>
      <c r="AG2308" s="1"/>
      <c r="AH2308" s="1"/>
      <c r="AI2308" s="1"/>
      <c r="AJ2308" s="1"/>
    </row>
    <row r="2309" spans="1:36" s="3" customFormat="1">
      <c r="A2309" s="1"/>
      <c r="B2309" s="1"/>
      <c r="E2309" s="3527"/>
      <c r="F2309" s="1"/>
      <c r="G2309" s="1"/>
      <c r="H2309" s="1"/>
      <c r="I2309" s="1"/>
      <c r="J2309" s="1"/>
      <c r="K2309" s="1"/>
      <c r="L2309" s="3899"/>
      <c r="M2309" s="1"/>
      <c r="N2309" s="1"/>
      <c r="O2309" s="1"/>
      <c r="P2309" s="1"/>
      <c r="Q2309" s="1"/>
      <c r="R2309" s="3899"/>
      <c r="T2309" s="1"/>
      <c r="U2309" s="3529"/>
      <c r="V2309" s="3531"/>
      <c r="W2309" s="3899"/>
      <c r="Y2309" s="1"/>
      <c r="Z2309" s="3529"/>
      <c r="AA2309" s="3531"/>
      <c r="AB2309" s="3899"/>
      <c r="AC2309" s="3890"/>
      <c r="AD2309" s="3890"/>
      <c r="AE2309" s="3890"/>
      <c r="AF2309" s="3890"/>
      <c r="AG2309" s="1"/>
      <c r="AH2309" s="1"/>
      <c r="AI2309" s="1"/>
      <c r="AJ2309" s="1"/>
    </row>
    <row r="2310" spans="1:36" s="3" customFormat="1">
      <c r="A2310" s="1"/>
      <c r="B2310" s="1"/>
      <c r="E2310" s="3527"/>
      <c r="F2310" s="1"/>
      <c r="G2310" s="1"/>
      <c r="H2310" s="1"/>
      <c r="I2310" s="1"/>
      <c r="J2310" s="1"/>
      <c r="K2310" s="1"/>
      <c r="L2310" s="3899"/>
      <c r="M2310" s="1"/>
      <c r="N2310" s="1"/>
      <c r="O2310" s="1"/>
      <c r="P2310" s="1"/>
      <c r="Q2310" s="1"/>
      <c r="R2310" s="3899"/>
      <c r="T2310" s="1"/>
      <c r="U2310" s="3529"/>
      <c r="V2310" s="3531"/>
      <c r="W2310" s="3899"/>
      <c r="Y2310" s="1"/>
      <c r="Z2310" s="3529"/>
      <c r="AA2310" s="3531"/>
      <c r="AB2310" s="3899"/>
      <c r="AC2310" s="3890"/>
      <c r="AD2310" s="3890"/>
      <c r="AE2310" s="3890"/>
      <c r="AF2310" s="3890"/>
      <c r="AG2310" s="1"/>
      <c r="AH2310" s="1"/>
      <c r="AI2310" s="1"/>
      <c r="AJ2310" s="1"/>
    </row>
    <row r="2311" spans="1:36" s="3" customFormat="1">
      <c r="A2311" s="1"/>
      <c r="B2311" s="1"/>
      <c r="E2311" s="3527"/>
      <c r="F2311" s="1"/>
      <c r="G2311" s="1"/>
      <c r="H2311" s="1"/>
      <c r="I2311" s="1"/>
      <c r="J2311" s="1"/>
      <c r="K2311" s="1"/>
      <c r="L2311" s="3899"/>
      <c r="M2311" s="1"/>
      <c r="N2311" s="1"/>
      <c r="O2311" s="1"/>
      <c r="P2311" s="1"/>
      <c r="Q2311" s="1"/>
      <c r="R2311" s="3899"/>
      <c r="T2311" s="1"/>
      <c r="U2311" s="3529"/>
      <c r="V2311" s="3531"/>
      <c r="W2311" s="3899"/>
      <c r="Y2311" s="1"/>
      <c r="Z2311" s="3529"/>
      <c r="AA2311" s="3531"/>
      <c r="AB2311" s="3899"/>
      <c r="AC2311" s="3890"/>
      <c r="AD2311" s="3890"/>
      <c r="AE2311" s="3890"/>
      <c r="AF2311" s="3890"/>
      <c r="AG2311" s="1"/>
      <c r="AH2311" s="1"/>
      <c r="AI2311" s="1"/>
      <c r="AJ2311" s="1"/>
    </row>
    <row r="2312" spans="1:36" s="3" customFormat="1">
      <c r="A2312" s="1"/>
      <c r="B2312" s="1"/>
      <c r="E2312" s="3527"/>
      <c r="F2312" s="1"/>
      <c r="G2312" s="1"/>
      <c r="H2312" s="1"/>
      <c r="I2312" s="1"/>
      <c r="J2312" s="1"/>
      <c r="K2312" s="1"/>
      <c r="L2312" s="3899"/>
      <c r="M2312" s="1"/>
      <c r="N2312" s="1"/>
      <c r="O2312" s="1"/>
      <c r="P2312" s="1"/>
      <c r="Q2312" s="1"/>
      <c r="R2312" s="3899"/>
      <c r="T2312" s="1"/>
      <c r="U2312" s="3529"/>
      <c r="V2312" s="3531"/>
      <c r="W2312" s="3899"/>
      <c r="Y2312" s="1"/>
      <c r="Z2312" s="3529"/>
      <c r="AA2312" s="3531"/>
      <c r="AB2312" s="3899"/>
      <c r="AC2312" s="3890"/>
      <c r="AD2312" s="3890"/>
      <c r="AE2312" s="3890"/>
      <c r="AF2312" s="3890"/>
      <c r="AG2312" s="1"/>
      <c r="AH2312" s="1"/>
      <c r="AI2312" s="1"/>
      <c r="AJ2312" s="1"/>
    </row>
    <row r="2313" spans="1:36" s="3" customFormat="1">
      <c r="A2313" s="1"/>
      <c r="B2313" s="1"/>
      <c r="E2313" s="3527"/>
      <c r="F2313" s="1"/>
      <c r="G2313" s="1"/>
      <c r="H2313" s="1"/>
      <c r="I2313" s="1"/>
      <c r="J2313" s="1"/>
      <c r="K2313" s="1"/>
      <c r="L2313" s="3899"/>
      <c r="M2313" s="1"/>
      <c r="N2313" s="1"/>
      <c r="O2313" s="1"/>
      <c r="P2313" s="1"/>
      <c r="Q2313" s="1"/>
      <c r="R2313" s="3899"/>
      <c r="T2313" s="1"/>
      <c r="U2313" s="3529"/>
      <c r="V2313" s="3531"/>
      <c r="W2313" s="3899"/>
      <c r="Y2313" s="1"/>
      <c r="Z2313" s="3529"/>
      <c r="AA2313" s="3531"/>
      <c r="AB2313" s="3899"/>
      <c r="AC2313" s="3890"/>
      <c r="AD2313" s="3890"/>
      <c r="AE2313" s="3890"/>
      <c r="AF2313" s="3890"/>
      <c r="AG2313" s="1"/>
      <c r="AH2313" s="1"/>
      <c r="AI2313" s="1"/>
      <c r="AJ2313" s="1"/>
    </row>
    <row r="2314" spans="1:36" s="3" customFormat="1">
      <c r="A2314" s="1"/>
      <c r="B2314" s="1"/>
      <c r="E2314" s="3527"/>
      <c r="F2314" s="1"/>
      <c r="G2314" s="1"/>
      <c r="H2314" s="1"/>
      <c r="I2314" s="1"/>
      <c r="J2314" s="1"/>
      <c r="K2314" s="1"/>
      <c r="L2314" s="3899"/>
      <c r="M2314" s="1"/>
      <c r="N2314" s="1"/>
      <c r="O2314" s="1"/>
      <c r="P2314" s="1"/>
      <c r="Q2314" s="1"/>
      <c r="R2314" s="3899"/>
      <c r="T2314" s="1"/>
      <c r="U2314" s="3529"/>
      <c r="V2314" s="3531"/>
      <c r="W2314" s="3899"/>
      <c r="Y2314" s="1"/>
      <c r="Z2314" s="3529"/>
      <c r="AA2314" s="3531"/>
      <c r="AB2314" s="3899"/>
      <c r="AC2314" s="3890"/>
      <c r="AD2314" s="3890"/>
      <c r="AE2314" s="3890"/>
      <c r="AF2314" s="3890"/>
      <c r="AG2314" s="1"/>
      <c r="AH2314" s="1"/>
      <c r="AI2314" s="1"/>
      <c r="AJ2314" s="1"/>
    </row>
    <row r="2315" spans="1:36" s="3" customFormat="1">
      <c r="A2315" s="1"/>
      <c r="B2315" s="1"/>
      <c r="E2315" s="3527"/>
      <c r="F2315" s="1"/>
      <c r="G2315" s="1"/>
      <c r="H2315" s="1"/>
      <c r="I2315" s="1"/>
      <c r="J2315" s="1"/>
      <c r="K2315" s="1"/>
      <c r="L2315" s="3899"/>
      <c r="M2315" s="1"/>
      <c r="N2315" s="1"/>
      <c r="O2315" s="1"/>
      <c r="P2315" s="1"/>
      <c r="Q2315" s="1"/>
      <c r="R2315" s="3899"/>
      <c r="T2315" s="1"/>
      <c r="U2315" s="3529"/>
      <c r="V2315" s="3531"/>
      <c r="W2315" s="3899"/>
      <c r="Y2315" s="1"/>
      <c r="Z2315" s="3529"/>
      <c r="AA2315" s="3531"/>
      <c r="AB2315" s="3899"/>
      <c r="AC2315" s="3890"/>
      <c r="AD2315" s="3890"/>
      <c r="AE2315" s="3890"/>
      <c r="AF2315" s="3890"/>
      <c r="AG2315" s="1"/>
      <c r="AH2315" s="1"/>
      <c r="AI2315" s="1"/>
      <c r="AJ2315" s="1"/>
    </row>
    <row r="2316" spans="1:36" s="3" customFormat="1">
      <c r="A2316" s="1"/>
      <c r="B2316" s="1"/>
      <c r="E2316" s="3527"/>
      <c r="F2316" s="1"/>
      <c r="G2316" s="1"/>
      <c r="H2316" s="1"/>
      <c r="I2316" s="1"/>
      <c r="J2316" s="1"/>
      <c r="K2316" s="1"/>
      <c r="L2316" s="3899"/>
      <c r="M2316" s="1"/>
      <c r="N2316" s="1"/>
      <c r="O2316" s="1"/>
      <c r="P2316" s="1"/>
      <c r="Q2316" s="1"/>
      <c r="R2316" s="3899"/>
      <c r="T2316" s="1"/>
      <c r="U2316" s="3529"/>
      <c r="V2316" s="3531"/>
      <c r="W2316" s="3899"/>
      <c r="Y2316" s="1"/>
      <c r="Z2316" s="3529"/>
      <c r="AA2316" s="3531"/>
      <c r="AB2316" s="3899"/>
      <c r="AC2316" s="3890"/>
      <c r="AD2316" s="3890"/>
      <c r="AE2316" s="3890"/>
      <c r="AF2316" s="3890"/>
      <c r="AG2316" s="1"/>
      <c r="AH2316" s="1"/>
      <c r="AI2316" s="1"/>
      <c r="AJ2316" s="1"/>
    </row>
    <row r="2317" spans="1:36" s="3" customFormat="1">
      <c r="A2317" s="1"/>
      <c r="B2317" s="1"/>
      <c r="E2317" s="3527"/>
      <c r="F2317" s="1"/>
      <c r="G2317" s="1"/>
      <c r="H2317" s="1"/>
      <c r="I2317" s="1"/>
      <c r="J2317" s="1"/>
      <c r="K2317" s="1"/>
      <c r="L2317" s="3899"/>
      <c r="M2317" s="1"/>
      <c r="N2317" s="1"/>
      <c r="O2317" s="1"/>
      <c r="P2317" s="1"/>
      <c r="Q2317" s="1"/>
      <c r="R2317" s="3899"/>
      <c r="T2317" s="1"/>
      <c r="U2317" s="3529"/>
      <c r="V2317" s="3531"/>
      <c r="W2317" s="3899"/>
      <c r="Y2317" s="1"/>
      <c r="Z2317" s="3529"/>
      <c r="AA2317" s="3531"/>
      <c r="AB2317" s="3899"/>
      <c r="AC2317" s="3890"/>
      <c r="AD2317" s="3890"/>
      <c r="AE2317" s="3890"/>
      <c r="AF2317" s="3890"/>
      <c r="AG2317" s="1"/>
      <c r="AH2317" s="1"/>
      <c r="AI2317" s="1"/>
      <c r="AJ2317" s="1"/>
    </row>
    <row r="2318" spans="1:36" s="3" customFormat="1">
      <c r="A2318" s="1"/>
      <c r="B2318" s="1"/>
      <c r="E2318" s="3527"/>
      <c r="F2318" s="1"/>
      <c r="G2318" s="1"/>
      <c r="H2318" s="1"/>
      <c r="I2318" s="1"/>
      <c r="J2318" s="1"/>
      <c r="K2318" s="1"/>
      <c r="L2318" s="3899"/>
      <c r="M2318" s="1"/>
      <c r="N2318" s="1"/>
      <c r="O2318" s="1"/>
      <c r="P2318" s="1"/>
      <c r="Q2318" s="1"/>
      <c r="R2318" s="3899"/>
      <c r="T2318" s="1"/>
      <c r="U2318" s="3529"/>
      <c r="V2318" s="3531"/>
      <c r="W2318" s="3899"/>
      <c r="Y2318" s="1"/>
      <c r="Z2318" s="3529"/>
      <c r="AA2318" s="3531"/>
      <c r="AB2318" s="3899"/>
      <c r="AC2318" s="3890"/>
      <c r="AD2318" s="3890"/>
      <c r="AE2318" s="3890"/>
      <c r="AF2318" s="3890"/>
      <c r="AG2318" s="1"/>
      <c r="AH2318" s="1"/>
      <c r="AI2318" s="1"/>
      <c r="AJ2318" s="1"/>
    </row>
    <row r="2319" spans="1:36" s="3" customFormat="1">
      <c r="A2319" s="1"/>
      <c r="B2319" s="1"/>
      <c r="E2319" s="3527"/>
      <c r="F2319" s="1"/>
      <c r="G2319" s="1"/>
      <c r="H2319" s="1"/>
      <c r="I2319" s="1"/>
      <c r="J2319" s="1"/>
      <c r="K2319" s="1"/>
      <c r="L2319" s="3899"/>
      <c r="M2319" s="1"/>
      <c r="N2319" s="1"/>
      <c r="O2319" s="1"/>
      <c r="P2319" s="1"/>
      <c r="Q2319" s="1"/>
      <c r="R2319" s="3899"/>
      <c r="T2319" s="1"/>
      <c r="U2319" s="3529"/>
      <c r="V2319" s="3531"/>
      <c r="W2319" s="3899"/>
      <c r="Y2319" s="1"/>
      <c r="Z2319" s="3529"/>
      <c r="AA2319" s="3531"/>
      <c r="AB2319" s="3899"/>
      <c r="AC2319" s="3890"/>
      <c r="AD2319" s="3890"/>
      <c r="AE2319" s="3890"/>
      <c r="AF2319" s="3890"/>
      <c r="AG2319" s="1"/>
      <c r="AH2319" s="1"/>
      <c r="AI2319" s="1"/>
      <c r="AJ2319" s="1"/>
    </row>
    <row r="2320" spans="1:36" s="3" customFormat="1">
      <c r="A2320" s="1"/>
      <c r="B2320" s="1"/>
      <c r="E2320" s="3527"/>
      <c r="F2320" s="1"/>
      <c r="G2320" s="1"/>
      <c r="H2320" s="1"/>
      <c r="I2320" s="1"/>
      <c r="J2320" s="1"/>
      <c r="K2320" s="1"/>
      <c r="L2320" s="3899"/>
      <c r="M2320" s="1"/>
      <c r="N2320" s="1"/>
      <c r="O2320" s="1"/>
      <c r="P2320" s="1"/>
      <c r="Q2320" s="1"/>
      <c r="R2320" s="3899"/>
      <c r="T2320" s="1"/>
      <c r="U2320" s="3529"/>
      <c r="V2320" s="3531"/>
      <c r="W2320" s="3899"/>
      <c r="Y2320" s="1"/>
      <c r="Z2320" s="3529"/>
      <c r="AA2320" s="3531"/>
      <c r="AB2320" s="3899"/>
      <c r="AC2320" s="3890"/>
      <c r="AD2320" s="3890"/>
      <c r="AE2320" s="3890"/>
      <c r="AF2320" s="3890"/>
      <c r="AG2320" s="1"/>
      <c r="AH2320" s="1"/>
      <c r="AI2320" s="1"/>
      <c r="AJ2320" s="1"/>
    </row>
    <row r="2321" spans="1:36" s="3" customFormat="1">
      <c r="A2321" s="1"/>
      <c r="B2321" s="1"/>
      <c r="E2321" s="3527"/>
      <c r="F2321" s="1"/>
      <c r="G2321" s="1"/>
      <c r="H2321" s="1"/>
      <c r="I2321" s="1"/>
      <c r="J2321" s="1"/>
      <c r="K2321" s="1"/>
      <c r="L2321" s="3899"/>
      <c r="M2321" s="1"/>
      <c r="N2321" s="1"/>
      <c r="O2321" s="1"/>
      <c r="P2321" s="1"/>
      <c r="Q2321" s="1"/>
      <c r="R2321" s="3899"/>
      <c r="T2321" s="1"/>
      <c r="U2321" s="3529"/>
      <c r="V2321" s="3531"/>
      <c r="W2321" s="3899"/>
      <c r="Y2321" s="1"/>
      <c r="Z2321" s="3529"/>
      <c r="AA2321" s="3531"/>
      <c r="AB2321" s="3899"/>
      <c r="AC2321" s="3890"/>
      <c r="AD2321" s="3890"/>
      <c r="AE2321" s="3890"/>
      <c r="AF2321" s="3890"/>
      <c r="AG2321" s="1"/>
      <c r="AH2321" s="1"/>
      <c r="AI2321" s="1"/>
      <c r="AJ2321" s="1"/>
    </row>
    <row r="2322" spans="1:36" s="3" customFormat="1">
      <c r="A2322" s="1"/>
      <c r="B2322" s="1"/>
      <c r="E2322" s="3527"/>
      <c r="F2322" s="1"/>
      <c r="G2322" s="1"/>
      <c r="H2322" s="1"/>
      <c r="I2322" s="1"/>
      <c r="J2322" s="1"/>
      <c r="K2322" s="1"/>
      <c r="L2322" s="3899"/>
      <c r="M2322" s="1"/>
      <c r="N2322" s="1"/>
      <c r="O2322" s="1"/>
      <c r="P2322" s="1"/>
      <c r="Q2322" s="1"/>
      <c r="R2322" s="3899"/>
      <c r="T2322" s="1"/>
      <c r="U2322" s="3529"/>
      <c r="V2322" s="3531"/>
      <c r="W2322" s="3899"/>
      <c r="Y2322" s="1"/>
      <c r="Z2322" s="3529"/>
      <c r="AA2322" s="3531"/>
      <c r="AB2322" s="3899"/>
      <c r="AC2322" s="3890"/>
      <c r="AD2322" s="3890"/>
      <c r="AE2322" s="3890"/>
      <c r="AF2322" s="3890"/>
      <c r="AG2322" s="1"/>
      <c r="AH2322" s="1"/>
      <c r="AI2322" s="1"/>
      <c r="AJ2322" s="1"/>
    </row>
    <row r="2323" spans="1:36" s="3" customFormat="1">
      <c r="A2323" s="1"/>
      <c r="B2323" s="1"/>
      <c r="E2323" s="3527"/>
      <c r="F2323" s="1"/>
      <c r="G2323" s="1"/>
      <c r="H2323" s="1"/>
      <c r="I2323" s="1"/>
      <c r="J2323" s="1"/>
      <c r="K2323" s="1"/>
      <c r="L2323" s="3899"/>
      <c r="M2323" s="1"/>
      <c r="N2323" s="1"/>
      <c r="O2323" s="1"/>
      <c r="P2323" s="1"/>
      <c r="Q2323" s="1"/>
      <c r="R2323" s="3899"/>
      <c r="T2323" s="1"/>
      <c r="U2323" s="3529"/>
      <c r="V2323" s="3531"/>
      <c r="W2323" s="3899"/>
      <c r="Y2323" s="1"/>
      <c r="Z2323" s="3529"/>
      <c r="AA2323" s="3531"/>
      <c r="AB2323" s="3899"/>
      <c r="AC2323" s="3890"/>
      <c r="AD2323" s="3890"/>
      <c r="AE2323" s="3890"/>
      <c r="AF2323" s="3890"/>
      <c r="AG2323" s="1"/>
      <c r="AH2323" s="1"/>
      <c r="AI2323" s="1"/>
      <c r="AJ2323" s="1"/>
    </row>
    <row r="2324" spans="1:36" s="3" customFormat="1">
      <c r="A2324" s="1"/>
      <c r="B2324" s="1"/>
      <c r="E2324" s="3527"/>
      <c r="F2324" s="1"/>
      <c r="G2324" s="1"/>
      <c r="H2324" s="1"/>
      <c r="I2324" s="1"/>
      <c r="J2324" s="1"/>
      <c r="K2324" s="1"/>
      <c r="L2324" s="3899"/>
      <c r="M2324" s="1"/>
      <c r="N2324" s="1"/>
      <c r="O2324" s="1"/>
      <c r="P2324" s="1"/>
      <c r="Q2324" s="1"/>
      <c r="R2324" s="3899"/>
      <c r="T2324" s="1"/>
      <c r="U2324" s="3529"/>
      <c r="V2324" s="3531"/>
      <c r="W2324" s="3899"/>
      <c r="Y2324" s="1"/>
      <c r="Z2324" s="3529"/>
      <c r="AA2324" s="3531"/>
      <c r="AB2324" s="3899"/>
      <c r="AC2324" s="3890"/>
      <c r="AD2324" s="3890"/>
      <c r="AE2324" s="3890"/>
      <c r="AF2324" s="3890"/>
      <c r="AG2324" s="1"/>
      <c r="AH2324" s="1"/>
      <c r="AI2324" s="1"/>
      <c r="AJ2324" s="1"/>
    </row>
    <row r="2325" spans="1:36" s="3" customFormat="1">
      <c r="A2325" s="1"/>
      <c r="B2325" s="1"/>
      <c r="E2325" s="3527"/>
      <c r="F2325" s="1"/>
      <c r="G2325" s="1"/>
      <c r="H2325" s="1"/>
      <c r="I2325" s="1"/>
      <c r="J2325" s="1"/>
      <c r="K2325" s="1"/>
      <c r="L2325" s="3899"/>
      <c r="M2325" s="1"/>
      <c r="N2325" s="1"/>
      <c r="O2325" s="1"/>
      <c r="P2325" s="1"/>
      <c r="Q2325" s="1"/>
      <c r="R2325" s="3899"/>
      <c r="T2325" s="1"/>
      <c r="U2325" s="3529"/>
      <c r="V2325" s="3531"/>
      <c r="W2325" s="3899"/>
      <c r="Y2325" s="1"/>
      <c r="Z2325" s="3529"/>
      <c r="AA2325" s="3531"/>
      <c r="AB2325" s="3899"/>
      <c r="AC2325" s="3890"/>
      <c r="AD2325" s="3890"/>
      <c r="AE2325" s="3890"/>
      <c r="AF2325" s="3890"/>
      <c r="AG2325" s="1"/>
      <c r="AH2325" s="1"/>
      <c r="AI2325" s="1"/>
      <c r="AJ2325" s="1"/>
    </row>
    <row r="2326" spans="1:36" s="3" customFormat="1">
      <c r="A2326" s="1"/>
      <c r="B2326" s="1"/>
      <c r="E2326" s="3527"/>
      <c r="F2326" s="1"/>
      <c r="G2326" s="1"/>
      <c r="H2326" s="1"/>
      <c r="I2326" s="1"/>
      <c r="J2326" s="1"/>
      <c r="K2326" s="1"/>
      <c r="L2326" s="3899"/>
      <c r="M2326" s="1"/>
      <c r="N2326" s="1"/>
      <c r="O2326" s="1"/>
      <c r="P2326" s="1"/>
      <c r="Q2326" s="1"/>
      <c r="R2326" s="3899"/>
      <c r="T2326" s="1"/>
      <c r="U2326" s="3529"/>
      <c r="V2326" s="3531"/>
      <c r="W2326" s="3899"/>
      <c r="Y2326" s="1"/>
      <c r="Z2326" s="3529"/>
      <c r="AA2326" s="3531"/>
      <c r="AB2326" s="3899"/>
      <c r="AC2326" s="3890"/>
      <c r="AD2326" s="3890"/>
      <c r="AE2326" s="3890"/>
      <c r="AF2326" s="3890"/>
      <c r="AG2326" s="1"/>
      <c r="AH2326" s="1"/>
      <c r="AI2326" s="1"/>
      <c r="AJ2326" s="1"/>
    </row>
    <row r="2327" spans="1:36" s="3" customFormat="1">
      <c r="A2327" s="1"/>
      <c r="B2327" s="1"/>
      <c r="E2327" s="3527"/>
      <c r="F2327" s="1"/>
      <c r="G2327" s="1"/>
      <c r="H2327" s="1"/>
      <c r="I2327" s="1"/>
      <c r="J2327" s="1"/>
      <c r="K2327" s="1"/>
      <c r="L2327" s="3899"/>
      <c r="M2327" s="1"/>
      <c r="N2327" s="1"/>
      <c r="O2327" s="1"/>
      <c r="P2327" s="1"/>
      <c r="Q2327" s="1"/>
      <c r="R2327" s="3899"/>
      <c r="T2327" s="1"/>
      <c r="U2327" s="3529"/>
      <c r="V2327" s="3531"/>
      <c r="W2327" s="3899"/>
      <c r="Y2327" s="1"/>
      <c r="Z2327" s="3529"/>
      <c r="AA2327" s="3531"/>
      <c r="AB2327" s="3899"/>
      <c r="AC2327" s="3890"/>
      <c r="AD2327" s="3890"/>
      <c r="AE2327" s="3890"/>
      <c r="AF2327" s="3890"/>
      <c r="AG2327" s="1"/>
      <c r="AH2327" s="1"/>
      <c r="AI2327" s="1"/>
      <c r="AJ2327" s="1"/>
    </row>
    <row r="2328" spans="1:36" s="3" customFormat="1">
      <c r="A2328" s="1"/>
      <c r="B2328" s="1"/>
      <c r="E2328" s="3527"/>
      <c r="F2328" s="1"/>
      <c r="G2328" s="1"/>
      <c r="H2328" s="1"/>
      <c r="I2328" s="1"/>
      <c r="J2328" s="1"/>
      <c r="K2328" s="1"/>
      <c r="L2328" s="3899"/>
      <c r="M2328" s="1"/>
      <c r="N2328" s="1"/>
      <c r="O2328" s="1"/>
      <c r="P2328" s="1"/>
      <c r="Q2328" s="1"/>
      <c r="R2328" s="3899"/>
      <c r="T2328" s="1"/>
      <c r="U2328" s="3529"/>
      <c r="V2328" s="3531"/>
      <c r="W2328" s="3899"/>
      <c r="Y2328" s="1"/>
      <c r="Z2328" s="3529"/>
      <c r="AA2328" s="3531"/>
      <c r="AB2328" s="3899"/>
      <c r="AC2328" s="3890"/>
      <c r="AD2328" s="3890"/>
      <c r="AE2328" s="3890"/>
      <c r="AF2328" s="3890"/>
      <c r="AG2328" s="1"/>
      <c r="AH2328" s="1"/>
      <c r="AI2328" s="1"/>
      <c r="AJ2328" s="1"/>
    </row>
    <row r="2329" spans="1:36" s="3" customFormat="1">
      <c r="A2329" s="1"/>
      <c r="B2329" s="1"/>
      <c r="E2329" s="3527"/>
      <c r="F2329" s="1"/>
      <c r="G2329" s="1"/>
      <c r="H2329" s="1"/>
      <c r="I2329" s="1"/>
      <c r="J2329" s="1"/>
      <c r="K2329" s="1"/>
      <c r="L2329" s="3899"/>
      <c r="M2329" s="1"/>
      <c r="N2329" s="1"/>
      <c r="O2329" s="1"/>
      <c r="P2329" s="1"/>
      <c r="Q2329" s="1"/>
      <c r="R2329" s="3899"/>
      <c r="T2329" s="1"/>
      <c r="U2329" s="3529"/>
      <c r="V2329" s="3531"/>
      <c r="W2329" s="3899"/>
      <c r="Y2329" s="1"/>
      <c r="Z2329" s="3529"/>
      <c r="AA2329" s="3531"/>
      <c r="AB2329" s="3899"/>
      <c r="AC2329" s="3890"/>
      <c r="AD2329" s="3890"/>
      <c r="AE2329" s="3890"/>
      <c r="AF2329" s="3890"/>
      <c r="AG2329" s="1"/>
      <c r="AH2329" s="1"/>
      <c r="AI2329" s="1"/>
      <c r="AJ2329" s="1"/>
    </row>
    <row r="2330" spans="1:36" s="3" customFormat="1">
      <c r="A2330" s="1"/>
      <c r="B2330" s="1"/>
      <c r="E2330" s="3527"/>
      <c r="F2330" s="1"/>
      <c r="G2330" s="1"/>
      <c r="H2330" s="1"/>
      <c r="I2330" s="1"/>
      <c r="J2330" s="1"/>
      <c r="K2330" s="1"/>
      <c r="L2330" s="3899"/>
      <c r="M2330" s="1"/>
      <c r="N2330" s="1"/>
      <c r="O2330" s="1"/>
      <c r="P2330" s="1"/>
      <c r="Q2330" s="1"/>
      <c r="R2330" s="3899"/>
      <c r="T2330" s="1"/>
      <c r="U2330" s="3529"/>
      <c r="V2330" s="3531"/>
      <c r="W2330" s="3899"/>
      <c r="Y2330" s="1"/>
      <c r="Z2330" s="3529"/>
      <c r="AA2330" s="3531"/>
      <c r="AB2330" s="3899"/>
      <c r="AC2330" s="3890"/>
      <c r="AD2330" s="3890"/>
      <c r="AE2330" s="3890"/>
      <c r="AF2330" s="3890"/>
      <c r="AG2330" s="1"/>
      <c r="AH2330" s="1"/>
      <c r="AI2330" s="1"/>
      <c r="AJ2330" s="1"/>
    </row>
    <row r="2331" spans="1:36" s="3" customFormat="1">
      <c r="A2331" s="1"/>
      <c r="B2331" s="1"/>
      <c r="E2331" s="3527"/>
      <c r="F2331" s="1"/>
      <c r="G2331" s="1"/>
      <c r="H2331" s="1"/>
      <c r="I2331" s="1"/>
      <c r="J2331" s="1"/>
      <c r="K2331" s="1"/>
      <c r="L2331" s="3899"/>
      <c r="M2331" s="1"/>
      <c r="N2331" s="1"/>
      <c r="O2331" s="1"/>
      <c r="P2331" s="1"/>
      <c r="Q2331" s="1"/>
      <c r="R2331" s="3899"/>
      <c r="T2331" s="1"/>
      <c r="U2331" s="3529"/>
      <c r="V2331" s="3531"/>
      <c r="W2331" s="3899"/>
      <c r="Y2331" s="1"/>
      <c r="Z2331" s="3529"/>
      <c r="AA2331" s="3531"/>
      <c r="AB2331" s="3899"/>
      <c r="AC2331" s="3890"/>
      <c r="AD2331" s="3890"/>
      <c r="AE2331" s="3890"/>
      <c r="AF2331" s="3890"/>
      <c r="AG2331" s="1"/>
      <c r="AH2331" s="1"/>
      <c r="AI2331" s="1"/>
      <c r="AJ2331" s="1"/>
    </row>
    <row r="2332" spans="1:36" s="3" customFormat="1">
      <c r="A2332" s="1"/>
      <c r="B2332" s="1"/>
      <c r="E2332" s="3527"/>
      <c r="F2332" s="1"/>
      <c r="G2332" s="1"/>
      <c r="H2332" s="1"/>
      <c r="I2332" s="1"/>
      <c r="J2332" s="1"/>
      <c r="K2332" s="1"/>
      <c r="L2332" s="3899"/>
      <c r="M2332" s="1"/>
      <c r="N2332" s="1"/>
      <c r="O2332" s="1"/>
      <c r="P2332" s="1"/>
      <c r="Q2332" s="1"/>
      <c r="R2332" s="3899"/>
      <c r="T2332" s="1"/>
      <c r="U2332" s="3529"/>
      <c r="V2332" s="3531"/>
      <c r="W2332" s="3899"/>
      <c r="Y2332" s="1"/>
      <c r="Z2332" s="3529"/>
      <c r="AA2332" s="3531"/>
      <c r="AB2332" s="3899"/>
      <c r="AC2332" s="3890"/>
      <c r="AD2332" s="3890"/>
      <c r="AE2332" s="3890"/>
      <c r="AF2332" s="3890"/>
      <c r="AG2332" s="1"/>
      <c r="AH2332" s="1"/>
      <c r="AI2332" s="1"/>
      <c r="AJ2332" s="1"/>
    </row>
    <row r="2333" spans="1:36" s="3" customFormat="1">
      <c r="A2333" s="1"/>
      <c r="B2333" s="1"/>
      <c r="E2333" s="3527"/>
      <c r="F2333" s="1"/>
      <c r="G2333" s="1"/>
      <c r="H2333" s="1"/>
      <c r="I2333" s="1"/>
      <c r="J2333" s="1"/>
      <c r="K2333" s="1"/>
      <c r="L2333" s="3899"/>
      <c r="M2333" s="1"/>
      <c r="N2333" s="1"/>
      <c r="O2333" s="1"/>
      <c r="P2333" s="1"/>
      <c r="Q2333" s="1"/>
      <c r="R2333" s="3899"/>
      <c r="T2333" s="1"/>
      <c r="U2333" s="3529"/>
      <c r="V2333" s="3531"/>
      <c r="W2333" s="3899"/>
      <c r="Y2333" s="1"/>
      <c r="Z2333" s="3529"/>
      <c r="AA2333" s="3531"/>
      <c r="AB2333" s="3899"/>
      <c r="AC2333" s="3890"/>
      <c r="AD2333" s="3890"/>
      <c r="AE2333" s="3890"/>
      <c r="AF2333" s="3890"/>
      <c r="AG2333" s="1"/>
      <c r="AH2333" s="1"/>
      <c r="AI2333" s="1"/>
      <c r="AJ2333" s="1"/>
    </row>
    <row r="2334" spans="1:36" s="3" customFormat="1">
      <c r="A2334" s="1"/>
      <c r="B2334" s="1"/>
      <c r="E2334" s="3527"/>
      <c r="F2334" s="1"/>
      <c r="G2334" s="1"/>
      <c r="H2334" s="1"/>
      <c r="I2334" s="1"/>
      <c r="J2334" s="1"/>
      <c r="K2334" s="1"/>
      <c r="L2334" s="3899"/>
      <c r="M2334" s="1"/>
      <c r="N2334" s="1"/>
      <c r="O2334" s="1"/>
      <c r="P2334" s="1"/>
      <c r="Q2334" s="1"/>
      <c r="R2334" s="3899"/>
      <c r="T2334" s="1"/>
      <c r="U2334" s="3529"/>
      <c r="V2334" s="3531"/>
      <c r="W2334" s="3899"/>
      <c r="Y2334" s="1"/>
      <c r="Z2334" s="3529"/>
      <c r="AA2334" s="3531"/>
      <c r="AB2334" s="3899"/>
      <c r="AC2334" s="3890"/>
      <c r="AD2334" s="3890"/>
      <c r="AE2334" s="3890"/>
      <c r="AF2334" s="3890"/>
      <c r="AG2334" s="1"/>
      <c r="AH2334" s="1"/>
      <c r="AI2334" s="1"/>
      <c r="AJ2334" s="1"/>
    </row>
    <row r="2335" spans="1:36" s="3" customFormat="1">
      <c r="A2335" s="1"/>
      <c r="B2335" s="1"/>
      <c r="E2335" s="3527"/>
      <c r="F2335" s="1"/>
      <c r="G2335" s="1"/>
      <c r="H2335" s="1"/>
      <c r="I2335" s="1"/>
      <c r="J2335" s="1"/>
      <c r="K2335" s="1"/>
      <c r="L2335" s="3899"/>
      <c r="M2335" s="1"/>
      <c r="N2335" s="1"/>
      <c r="O2335" s="1"/>
      <c r="P2335" s="1"/>
      <c r="Q2335" s="1"/>
      <c r="R2335" s="3899"/>
      <c r="T2335" s="1"/>
      <c r="U2335" s="3529"/>
      <c r="V2335" s="3531"/>
      <c r="W2335" s="3899"/>
      <c r="Y2335" s="1"/>
      <c r="Z2335" s="3529"/>
      <c r="AA2335" s="3531"/>
      <c r="AB2335" s="3899"/>
      <c r="AC2335" s="3890"/>
      <c r="AD2335" s="3890"/>
      <c r="AE2335" s="3890"/>
      <c r="AF2335" s="3890"/>
      <c r="AG2335" s="1"/>
      <c r="AH2335" s="1"/>
      <c r="AI2335" s="1"/>
      <c r="AJ2335" s="1"/>
    </row>
    <row r="2336" spans="1:36" s="3" customFormat="1">
      <c r="A2336" s="1"/>
      <c r="B2336" s="1"/>
      <c r="E2336" s="3527"/>
      <c r="F2336" s="1"/>
      <c r="G2336" s="1"/>
      <c r="H2336" s="1"/>
      <c r="I2336" s="1"/>
      <c r="J2336" s="1"/>
      <c r="K2336" s="1"/>
      <c r="L2336" s="3899"/>
      <c r="M2336" s="1"/>
      <c r="N2336" s="1"/>
      <c r="O2336" s="1"/>
      <c r="P2336" s="1"/>
      <c r="Q2336" s="1"/>
      <c r="R2336" s="3899"/>
      <c r="T2336" s="1"/>
      <c r="U2336" s="3529"/>
      <c r="V2336" s="3531"/>
      <c r="W2336" s="3899"/>
      <c r="Y2336" s="1"/>
      <c r="Z2336" s="3529"/>
      <c r="AA2336" s="3531"/>
      <c r="AB2336" s="3899"/>
      <c r="AC2336" s="3890"/>
      <c r="AD2336" s="3890"/>
      <c r="AE2336" s="3890"/>
      <c r="AF2336" s="3890"/>
      <c r="AG2336" s="1"/>
      <c r="AH2336" s="1"/>
      <c r="AI2336" s="1"/>
      <c r="AJ2336" s="1"/>
    </row>
    <row r="2337" spans="1:36" s="3" customFormat="1">
      <c r="A2337" s="1"/>
      <c r="B2337" s="1"/>
      <c r="E2337" s="3527"/>
      <c r="F2337" s="1"/>
      <c r="G2337" s="1"/>
      <c r="H2337" s="1"/>
      <c r="I2337" s="1"/>
      <c r="J2337" s="1"/>
      <c r="K2337" s="1"/>
      <c r="L2337" s="3899"/>
      <c r="M2337" s="1"/>
      <c r="N2337" s="1"/>
      <c r="O2337" s="1"/>
      <c r="P2337" s="1"/>
      <c r="Q2337" s="1"/>
      <c r="R2337" s="3899"/>
      <c r="T2337" s="1"/>
      <c r="U2337" s="3529"/>
      <c r="V2337" s="3531"/>
      <c r="W2337" s="3899"/>
      <c r="Y2337" s="1"/>
      <c r="Z2337" s="3529"/>
      <c r="AA2337" s="3531"/>
      <c r="AB2337" s="3899"/>
      <c r="AC2337" s="3890"/>
      <c r="AD2337" s="3890"/>
      <c r="AE2337" s="3890"/>
      <c r="AF2337" s="3890"/>
      <c r="AG2337" s="1"/>
      <c r="AH2337" s="1"/>
      <c r="AI2337" s="1"/>
      <c r="AJ2337" s="1"/>
    </row>
    <row r="2338" spans="1:36" s="3" customFormat="1">
      <c r="A2338" s="1"/>
      <c r="B2338" s="1"/>
      <c r="E2338" s="3527"/>
      <c r="F2338" s="1"/>
      <c r="G2338" s="1"/>
      <c r="H2338" s="1"/>
      <c r="I2338" s="1"/>
      <c r="J2338" s="1"/>
      <c r="K2338" s="1"/>
      <c r="L2338" s="3899"/>
      <c r="M2338" s="1"/>
      <c r="N2338" s="1"/>
      <c r="O2338" s="1"/>
      <c r="P2338" s="1"/>
      <c r="Q2338" s="1"/>
      <c r="R2338" s="3899"/>
      <c r="T2338" s="1"/>
      <c r="U2338" s="3529"/>
      <c r="V2338" s="3531"/>
      <c r="W2338" s="3899"/>
      <c r="Y2338" s="1"/>
      <c r="Z2338" s="3529"/>
      <c r="AA2338" s="3531"/>
      <c r="AB2338" s="3899"/>
      <c r="AC2338" s="3890"/>
      <c r="AD2338" s="3890"/>
      <c r="AE2338" s="3890"/>
      <c r="AF2338" s="3890"/>
      <c r="AG2338" s="1"/>
      <c r="AH2338" s="1"/>
      <c r="AI2338" s="1"/>
      <c r="AJ2338" s="1"/>
    </row>
    <row r="2339" spans="1:36" s="3" customFormat="1">
      <c r="A2339" s="1"/>
      <c r="B2339" s="1"/>
      <c r="E2339" s="3527"/>
      <c r="F2339" s="1"/>
      <c r="G2339" s="1"/>
      <c r="H2339" s="1"/>
      <c r="I2339" s="1"/>
      <c r="J2339" s="1"/>
      <c r="K2339" s="1"/>
      <c r="L2339" s="3899"/>
      <c r="M2339" s="1"/>
      <c r="N2339" s="1"/>
      <c r="O2339" s="1"/>
      <c r="P2339" s="1"/>
      <c r="Q2339" s="1"/>
      <c r="R2339" s="3899"/>
      <c r="T2339" s="1"/>
      <c r="U2339" s="3529"/>
      <c r="V2339" s="3531"/>
      <c r="W2339" s="3899"/>
      <c r="Y2339" s="1"/>
      <c r="Z2339" s="3529"/>
      <c r="AA2339" s="3531"/>
      <c r="AB2339" s="3899"/>
      <c r="AC2339" s="3890"/>
      <c r="AD2339" s="3890"/>
      <c r="AE2339" s="3890"/>
      <c r="AF2339" s="3890"/>
      <c r="AG2339" s="1"/>
      <c r="AH2339" s="1"/>
      <c r="AI2339" s="1"/>
      <c r="AJ2339" s="1"/>
    </row>
    <row r="2340" spans="1:36" s="3" customFormat="1">
      <c r="A2340" s="1"/>
      <c r="B2340" s="1"/>
      <c r="E2340" s="3527"/>
      <c r="F2340" s="1"/>
      <c r="G2340" s="1"/>
      <c r="H2340" s="1"/>
      <c r="I2340" s="1"/>
      <c r="J2340" s="1"/>
      <c r="K2340" s="1"/>
      <c r="L2340" s="3899"/>
      <c r="M2340" s="1"/>
      <c r="N2340" s="1"/>
      <c r="O2340" s="1"/>
      <c r="P2340" s="1"/>
      <c r="Q2340" s="1"/>
      <c r="R2340" s="3899"/>
      <c r="T2340" s="1"/>
      <c r="U2340" s="3529"/>
      <c r="V2340" s="3531"/>
      <c r="W2340" s="3899"/>
      <c r="Y2340" s="1"/>
      <c r="Z2340" s="3529"/>
      <c r="AA2340" s="3531"/>
      <c r="AB2340" s="3899"/>
      <c r="AC2340" s="3890"/>
      <c r="AD2340" s="3890"/>
      <c r="AE2340" s="3890"/>
      <c r="AF2340" s="3890"/>
      <c r="AG2340" s="1"/>
      <c r="AH2340" s="1"/>
      <c r="AI2340" s="1"/>
      <c r="AJ2340" s="1"/>
    </row>
    <row r="2341" spans="1:36" s="3" customFormat="1">
      <c r="A2341" s="1"/>
      <c r="B2341" s="1"/>
      <c r="E2341" s="3527"/>
      <c r="F2341" s="1"/>
      <c r="G2341" s="1"/>
      <c r="H2341" s="1"/>
      <c r="I2341" s="1"/>
      <c r="J2341" s="1"/>
      <c r="K2341" s="1"/>
      <c r="L2341" s="3899"/>
      <c r="M2341" s="1"/>
      <c r="N2341" s="1"/>
      <c r="O2341" s="1"/>
      <c r="P2341" s="1"/>
      <c r="Q2341" s="1"/>
      <c r="R2341" s="3899"/>
      <c r="T2341" s="1"/>
      <c r="U2341" s="3529"/>
      <c r="V2341" s="3531"/>
      <c r="W2341" s="3899"/>
      <c r="Y2341" s="1"/>
      <c r="Z2341" s="3529"/>
      <c r="AA2341" s="3531"/>
      <c r="AB2341" s="3899"/>
      <c r="AC2341" s="3890"/>
      <c r="AD2341" s="3890"/>
      <c r="AE2341" s="3890"/>
      <c r="AF2341" s="3890"/>
      <c r="AG2341" s="1"/>
      <c r="AH2341" s="1"/>
      <c r="AI2341" s="1"/>
      <c r="AJ2341" s="1"/>
    </row>
    <row r="2342" spans="1:36" s="3" customFormat="1">
      <c r="A2342" s="1"/>
      <c r="B2342" s="1"/>
      <c r="E2342" s="3527"/>
      <c r="F2342" s="1"/>
      <c r="G2342" s="1"/>
      <c r="H2342" s="1"/>
      <c r="I2342" s="1"/>
      <c r="J2342" s="1"/>
      <c r="K2342" s="1"/>
      <c r="L2342" s="3899"/>
      <c r="M2342" s="1"/>
      <c r="N2342" s="1"/>
      <c r="O2342" s="1"/>
      <c r="P2342" s="1"/>
      <c r="Q2342" s="1"/>
      <c r="R2342" s="3899"/>
      <c r="T2342" s="1"/>
      <c r="U2342" s="3529"/>
      <c r="V2342" s="3531"/>
      <c r="W2342" s="3899"/>
      <c r="Y2342" s="1"/>
      <c r="Z2342" s="3529"/>
      <c r="AA2342" s="3531"/>
      <c r="AB2342" s="3899"/>
      <c r="AC2342" s="3890"/>
      <c r="AD2342" s="3890"/>
      <c r="AE2342" s="3890"/>
      <c r="AF2342" s="3890"/>
      <c r="AG2342" s="1"/>
      <c r="AH2342" s="1"/>
      <c r="AI2342" s="1"/>
      <c r="AJ2342" s="1"/>
    </row>
    <row r="2343" spans="1:36" s="3" customFormat="1">
      <c r="A2343" s="1"/>
      <c r="B2343" s="1"/>
      <c r="E2343" s="3527"/>
      <c r="F2343" s="1"/>
      <c r="G2343" s="1"/>
      <c r="H2343" s="1"/>
      <c r="I2343" s="1"/>
      <c r="J2343" s="1"/>
      <c r="K2343" s="1"/>
      <c r="L2343" s="3899"/>
      <c r="M2343" s="1"/>
      <c r="N2343" s="1"/>
      <c r="O2343" s="1"/>
      <c r="P2343" s="1"/>
      <c r="Q2343" s="1"/>
      <c r="R2343" s="3899"/>
      <c r="T2343" s="1"/>
      <c r="U2343" s="3529"/>
      <c r="V2343" s="3531"/>
      <c r="W2343" s="3899"/>
      <c r="Y2343" s="1"/>
      <c r="Z2343" s="3529"/>
      <c r="AA2343" s="3531"/>
      <c r="AB2343" s="3899"/>
      <c r="AC2343" s="3890"/>
      <c r="AD2343" s="3890"/>
      <c r="AE2343" s="3890"/>
      <c r="AF2343" s="3890"/>
      <c r="AG2343" s="1"/>
      <c r="AH2343" s="1"/>
      <c r="AI2343" s="1"/>
      <c r="AJ2343" s="1"/>
    </row>
    <row r="2344" spans="1:36" s="3" customFormat="1">
      <c r="A2344" s="1"/>
      <c r="B2344" s="1"/>
      <c r="E2344" s="3527"/>
      <c r="F2344" s="1"/>
      <c r="G2344" s="1"/>
      <c r="H2344" s="1"/>
      <c r="I2344" s="1"/>
      <c r="J2344" s="1"/>
      <c r="K2344" s="1"/>
      <c r="L2344" s="3899"/>
      <c r="M2344" s="1"/>
      <c r="N2344" s="1"/>
      <c r="O2344" s="1"/>
      <c r="P2344" s="1"/>
      <c r="Q2344" s="1"/>
      <c r="R2344" s="3899"/>
      <c r="T2344" s="1"/>
      <c r="U2344" s="3529"/>
      <c r="V2344" s="3531"/>
      <c r="W2344" s="3899"/>
      <c r="Y2344" s="1"/>
      <c r="Z2344" s="3529"/>
      <c r="AA2344" s="3531"/>
      <c r="AB2344" s="3899"/>
      <c r="AC2344" s="3890"/>
      <c r="AD2344" s="3890"/>
      <c r="AE2344" s="3890"/>
      <c r="AF2344" s="3890"/>
      <c r="AG2344" s="1"/>
      <c r="AH2344" s="1"/>
      <c r="AI2344" s="1"/>
      <c r="AJ2344" s="1"/>
    </row>
    <row r="2345" spans="1:36" s="3" customFormat="1">
      <c r="A2345" s="1"/>
      <c r="B2345" s="1"/>
      <c r="E2345" s="3527"/>
      <c r="F2345" s="1"/>
      <c r="G2345" s="1"/>
      <c r="H2345" s="1"/>
      <c r="I2345" s="1"/>
      <c r="J2345" s="1"/>
      <c r="K2345" s="1"/>
      <c r="L2345" s="3899"/>
      <c r="M2345" s="1"/>
      <c r="N2345" s="1"/>
      <c r="O2345" s="1"/>
      <c r="P2345" s="1"/>
      <c r="Q2345" s="1"/>
      <c r="R2345" s="3899"/>
      <c r="T2345" s="1"/>
      <c r="U2345" s="3529"/>
      <c r="V2345" s="3531"/>
      <c r="W2345" s="3899"/>
      <c r="Y2345" s="1"/>
      <c r="Z2345" s="3529"/>
      <c r="AA2345" s="3531"/>
      <c r="AB2345" s="3899"/>
      <c r="AC2345" s="3890"/>
      <c r="AD2345" s="3890"/>
      <c r="AE2345" s="3890"/>
      <c r="AF2345" s="3890"/>
      <c r="AG2345" s="1"/>
      <c r="AH2345" s="1"/>
      <c r="AI2345" s="1"/>
      <c r="AJ2345" s="1"/>
    </row>
    <row r="2346" spans="1:36" s="3" customFormat="1">
      <c r="A2346" s="1"/>
      <c r="B2346" s="1"/>
      <c r="E2346" s="3527"/>
      <c r="F2346" s="1"/>
      <c r="G2346" s="1"/>
      <c r="H2346" s="1"/>
      <c r="I2346" s="1"/>
      <c r="J2346" s="1"/>
      <c r="K2346" s="1"/>
      <c r="L2346" s="3899"/>
      <c r="M2346" s="1"/>
      <c r="N2346" s="1"/>
      <c r="O2346" s="1"/>
      <c r="P2346" s="1"/>
      <c r="Q2346" s="1"/>
      <c r="R2346" s="3899"/>
      <c r="T2346" s="1"/>
      <c r="U2346" s="3529"/>
      <c r="V2346" s="3531"/>
      <c r="W2346" s="3899"/>
      <c r="Y2346" s="1"/>
      <c r="Z2346" s="3529"/>
      <c r="AA2346" s="3531"/>
      <c r="AB2346" s="3899"/>
      <c r="AC2346" s="3890"/>
      <c r="AD2346" s="3890"/>
      <c r="AE2346" s="3890"/>
      <c r="AF2346" s="3890"/>
      <c r="AG2346" s="1"/>
      <c r="AH2346" s="1"/>
      <c r="AI2346" s="1"/>
      <c r="AJ2346" s="1"/>
    </row>
    <row r="2347" spans="1:36" s="3" customFormat="1">
      <c r="A2347" s="1"/>
      <c r="B2347" s="1"/>
      <c r="E2347" s="3527"/>
      <c r="F2347" s="1"/>
      <c r="G2347" s="1"/>
      <c r="H2347" s="1"/>
      <c r="I2347" s="1"/>
      <c r="J2347" s="1"/>
      <c r="K2347" s="1"/>
      <c r="L2347" s="3899"/>
      <c r="M2347" s="1"/>
      <c r="N2347" s="1"/>
      <c r="O2347" s="1"/>
      <c r="P2347" s="1"/>
      <c r="Q2347" s="1"/>
      <c r="R2347" s="3899"/>
      <c r="T2347" s="1"/>
      <c r="U2347" s="3529"/>
      <c r="V2347" s="3531"/>
      <c r="W2347" s="3899"/>
      <c r="Y2347" s="1"/>
      <c r="Z2347" s="3529"/>
      <c r="AA2347" s="3531"/>
      <c r="AB2347" s="3899"/>
      <c r="AC2347" s="3890"/>
      <c r="AD2347" s="3890"/>
      <c r="AE2347" s="3890"/>
      <c r="AF2347" s="3890"/>
      <c r="AG2347" s="1"/>
      <c r="AH2347" s="1"/>
      <c r="AI2347" s="1"/>
      <c r="AJ2347" s="1"/>
    </row>
    <row r="2348" spans="1:36" s="3" customFormat="1">
      <c r="A2348" s="1"/>
      <c r="B2348" s="1"/>
      <c r="E2348" s="3527"/>
      <c r="F2348" s="1"/>
      <c r="G2348" s="1"/>
      <c r="H2348" s="1"/>
      <c r="I2348" s="1"/>
      <c r="J2348" s="1"/>
      <c r="K2348" s="1"/>
      <c r="L2348" s="3899"/>
      <c r="M2348" s="1"/>
      <c r="N2348" s="1"/>
      <c r="O2348" s="1"/>
      <c r="P2348" s="1"/>
      <c r="Q2348" s="1"/>
      <c r="R2348" s="3899"/>
      <c r="T2348" s="1"/>
      <c r="U2348" s="3529"/>
      <c r="V2348" s="3531"/>
      <c r="W2348" s="3899"/>
      <c r="Y2348" s="1"/>
      <c r="Z2348" s="3529"/>
      <c r="AA2348" s="3531"/>
      <c r="AB2348" s="3899"/>
      <c r="AC2348" s="3890"/>
      <c r="AD2348" s="3890"/>
      <c r="AE2348" s="3890"/>
      <c r="AF2348" s="3890"/>
      <c r="AG2348" s="1"/>
      <c r="AH2348" s="1"/>
      <c r="AI2348" s="1"/>
      <c r="AJ2348" s="1"/>
    </row>
    <row r="2349" spans="1:36" s="3" customFormat="1">
      <c r="A2349" s="1"/>
      <c r="B2349" s="1"/>
      <c r="E2349" s="3527"/>
      <c r="F2349" s="1"/>
      <c r="G2349" s="1"/>
      <c r="H2349" s="1"/>
      <c r="I2349" s="1"/>
      <c r="J2349" s="1"/>
      <c r="K2349" s="1"/>
      <c r="L2349" s="3899"/>
      <c r="M2349" s="1"/>
      <c r="N2349" s="1"/>
      <c r="O2349" s="1"/>
      <c r="P2349" s="1"/>
      <c r="Q2349" s="1"/>
      <c r="R2349" s="3899"/>
      <c r="T2349" s="1"/>
      <c r="U2349" s="3529"/>
      <c r="V2349" s="3531"/>
      <c r="W2349" s="3899"/>
      <c r="Y2349" s="1"/>
      <c r="Z2349" s="3529"/>
      <c r="AA2349" s="3531"/>
      <c r="AB2349" s="3899"/>
      <c r="AC2349" s="3890"/>
      <c r="AD2349" s="3890"/>
      <c r="AE2349" s="3890"/>
      <c r="AF2349" s="3890"/>
      <c r="AG2349" s="1"/>
      <c r="AH2349" s="1"/>
      <c r="AI2349" s="1"/>
      <c r="AJ2349" s="1"/>
    </row>
    <row r="2350" spans="1:36" s="3" customFormat="1">
      <c r="A2350" s="1"/>
      <c r="B2350" s="1"/>
      <c r="E2350" s="3527"/>
      <c r="F2350" s="1"/>
      <c r="G2350" s="1"/>
      <c r="H2350" s="1"/>
      <c r="I2350" s="1"/>
      <c r="J2350" s="1"/>
      <c r="K2350" s="1"/>
      <c r="L2350" s="3899"/>
      <c r="M2350" s="1"/>
      <c r="N2350" s="1"/>
      <c r="O2350" s="1"/>
      <c r="P2350" s="1"/>
      <c r="Q2350" s="1"/>
      <c r="R2350" s="3899"/>
      <c r="T2350" s="1"/>
      <c r="U2350" s="3529"/>
      <c r="V2350" s="3531"/>
      <c r="W2350" s="3899"/>
      <c r="Y2350" s="1"/>
      <c r="Z2350" s="3529"/>
      <c r="AA2350" s="3531"/>
      <c r="AB2350" s="3899"/>
      <c r="AC2350" s="3890"/>
      <c r="AD2350" s="3890"/>
      <c r="AE2350" s="3890"/>
      <c r="AF2350" s="3890"/>
      <c r="AG2350" s="1"/>
      <c r="AH2350" s="1"/>
      <c r="AI2350" s="1"/>
      <c r="AJ2350" s="1"/>
    </row>
    <row r="2351" spans="1:36" s="3" customFormat="1">
      <c r="A2351" s="1"/>
      <c r="B2351" s="1"/>
      <c r="E2351" s="3527"/>
      <c r="F2351" s="1"/>
      <c r="G2351" s="1"/>
      <c r="H2351" s="1"/>
      <c r="I2351" s="1"/>
      <c r="J2351" s="1"/>
      <c r="K2351" s="1"/>
      <c r="L2351" s="3899"/>
      <c r="M2351" s="1"/>
      <c r="N2351" s="1"/>
      <c r="O2351" s="1"/>
      <c r="P2351" s="1"/>
      <c r="Q2351" s="1"/>
      <c r="R2351" s="3899"/>
      <c r="T2351" s="1"/>
      <c r="U2351" s="3529"/>
      <c r="V2351" s="3531"/>
      <c r="W2351" s="3899"/>
      <c r="Y2351" s="1"/>
      <c r="Z2351" s="3529"/>
      <c r="AA2351" s="3531"/>
      <c r="AB2351" s="3899"/>
      <c r="AC2351" s="3890"/>
      <c r="AD2351" s="3890"/>
      <c r="AE2351" s="3890"/>
      <c r="AF2351" s="3890"/>
      <c r="AG2351" s="1"/>
      <c r="AH2351" s="1"/>
      <c r="AI2351" s="1"/>
      <c r="AJ2351" s="1"/>
    </row>
    <row r="2352" spans="1:36" s="3" customFormat="1">
      <c r="A2352" s="1"/>
      <c r="B2352" s="1"/>
      <c r="E2352" s="3527"/>
      <c r="F2352" s="1"/>
      <c r="G2352" s="1"/>
      <c r="H2352" s="1"/>
      <c r="I2352" s="1"/>
      <c r="J2352" s="1"/>
      <c r="K2352" s="1"/>
      <c r="L2352" s="3899"/>
      <c r="M2352" s="1"/>
      <c r="N2352" s="1"/>
      <c r="O2352" s="1"/>
      <c r="P2352" s="1"/>
      <c r="Q2352" s="1"/>
      <c r="R2352" s="3899"/>
      <c r="T2352" s="1"/>
      <c r="U2352" s="3529"/>
      <c r="V2352" s="3531"/>
      <c r="W2352" s="3899"/>
      <c r="Y2352" s="1"/>
      <c r="Z2352" s="3529"/>
      <c r="AA2352" s="3531"/>
      <c r="AB2352" s="3899"/>
      <c r="AC2352" s="3890"/>
      <c r="AD2352" s="3890"/>
      <c r="AE2352" s="3890"/>
      <c r="AF2352" s="3890"/>
      <c r="AG2352" s="1"/>
      <c r="AH2352" s="1"/>
      <c r="AI2352" s="1"/>
      <c r="AJ2352" s="1"/>
    </row>
    <row r="2353" spans="1:36" s="3" customFormat="1">
      <c r="A2353" s="1"/>
      <c r="B2353" s="1"/>
      <c r="E2353" s="3527"/>
      <c r="F2353" s="1"/>
      <c r="G2353" s="1"/>
      <c r="H2353" s="1"/>
      <c r="I2353" s="1"/>
      <c r="J2353" s="1"/>
      <c r="K2353" s="1"/>
      <c r="L2353" s="3899"/>
      <c r="M2353" s="1"/>
      <c r="N2353" s="1"/>
      <c r="O2353" s="1"/>
      <c r="P2353" s="1"/>
      <c r="Q2353" s="1"/>
      <c r="R2353" s="3899"/>
      <c r="T2353" s="1"/>
      <c r="U2353" s="3529"/>
      <c r="V2353" s="3531"/>
      <c r="W2353" s="3899"/>
      <c r="Y2353" s="1"/>
      <c r="Z2353" s="3529"/>
      <c r="AA2353" s="3531"/>
      <c r="AB2353" s="3899"/>
      <c r="AC2353" s="3890"/>
      <c r="AD2353" s="3890"/>
      <c r="AE2353" s="3890"/>
      <c r="AF2353" s="3890"/>
      <c r="AG2353" s="1"/>
      <c r="AH2353" s="1"/>
      <c r="AI2353" s="1"/>
      <c r="AJ2353" s="1"/>
    </row>
    <row r="2354" spans="1:36" s="3" customFormat="1">
      <c r="A2354" s="1"/>
      <c r="B2354" s="1"/>
      <c r="E2354" s="3527"/>
      <c r="F2354" s="1"/>
      <c r="G2354" s="1"/>
      <c r="H2354" s="1"/>
      <c r="I2354" s="1"/>
      <c r="J2354" s="1"/>
      <c r="K2354" s="1"/>
      <c r="L2354" s="3899"/>
      <c r="M2354" s="1"/>
      <c r="N2354" s="1"/>
      <c r="O2354" s="1"/>
      <c r="P2354" s="1"/>
      <c r="Q2354" s="1"/>
      <c r="R2354" s="3899"/>
      <c r="T2354" s="1"/>
      <c r="U2354" s="3529"/>
      <c r="V2354" s="3531"/>
      <c r="W2354" s="3899"/>
      <c r="Y2354" s="1"/>
      <c r="Z2354" s="3529"/>
      <c r="AA2354" s="3531"/>
      <c r="AB2354" s="3899"/>
      <c r="AC2354" s="3890"/>
      <c r="AD2354" s="3890"/>
      <c r="AE2354" s="3890"/>
      <c r="AF2354" s="3890"/>
      <c r="AG2354" s="1"/>
      <c r="AH2354" s="1"/>
      <c r="AI2354" s="1"/>
      <c r="AJ2354" s="1"/>
    </row>
    <row r="2355" spans="1:36" s="3" customFormat="1">
      <c r="A2355" s="1"/>
      <c r="B2355" s="1"/>
      <c r="E2355" s="3527"/>
      <c r="F2355" s="1"/>
      <c r="G2355" s="1"/>
      <c r="H2355" s="1"/>
      <c r="I2355" s="1"/>
      <c r="J2355" s="1"/>
      <c r="K2355" s="1"/>
      <c r="L2355" s="3899"/>
      <c r="M2355" s="1"/>
      <c r="N2355" s="1"/>
      <c r="O2355" s="1"/>
      <c r="P2355" s="1"/>
      <c r="Q2355" s="1"/>
      <c r="R2355" s="3899"/>
      <c r="T2355" s="1"/>
      <c r="U2355" s="3529"/>
      <c r="V2355" s="3531"/>
      <c r="W2355" s="3899"/>
      <c r="Y2355" s="1"/>
      <c r="Z2355" s="3529"/>
      <c r="AA2355" s="3531"/>
      <c r="AB2355" s="3899"/>
      <c r="AC2355" s="3890"/>
      <c r="AD2355" s="3890"/>
      <c r="AE2355" s="3890"/>
      <c r="AF2355" s="3890"/>
      <c r="AG2355" s="1"/>
      <c r="AH2355" s="1"/>
      <c r="AI2355" s="1"/>
      <c r="AJ2355" s="1"/>
    </row>
    <row r="2356" spans="1:36" s="3" customFormat="1">
      <c r="A2356" s="1"/>
      <c r="B2356" s="1"/>
      <c r="E2356" s="3527"/>
      <c r="F2356" s="1"/>
      <c r="G2356" s="1"/>
      <c r="H2356" s="1"/>
      <c r="I2356" s="1"/>
      <c r="J2356" s="1"/>
      <c r="K2356" s="1"/>
      <c r="L2356" s="3899"/>
      <c r="M2356" s="1"/>
      <c r="N2356" s="1"/>
      <c r="O2356" s="1"/>
      <c r="P2356" s="1"/>
      <c r="Q2356" s="1"/>
      <c r="R2356" s="3899"/>
      <c r="T2356" s="1"/>
      <c r="U2356" s="3529"/>
      <c r="V2356" s="3531"/>
      <c r="W2356" s="3899"/>
      <c r="Y2356" s="1"/>
      <c r="Z2356" s="3529"/>
      <c r="AA2356" s="3531"/>
      <c r="AB2356" s="3899"/>
      <c r="AC2356" s="3890"/>
      <c r="AD2356" s="3890"/>
      <c r="AE2356" s="3890"/>
      <c r="AF2356" s="3890"/>
      <c r="AG2356" s="1"/>
      <c r="AH2356" s="1"/>
      <c r="AI2356" s="1"/>
      <c r="AJ2356" s="1"/>
    </row>
    <row r="2357" spans="1:36" s="3" customFormat="1">
      <c r="A2357" s="1"/>
      <c r="B2357" s="1"/>
      <c r="E2357" s="3527"/>
      <c r="F2357" s="1"/>
      <c r="G2357" s="1"/>
      <c r="H2357" s="1"/>
      <c r="I2357" s="1"/>
      <c r="J2357" s="1"/>
      <c r="K2357" s="1"/>
      <c r="L2357" s="3899"/>
      <c r="M2357" s="1"/>
      <c r="N2357" s="1"/>
      <c r="O2357" s="1"/>
      <c r="P2357" s="1"/>
      <c r="Q2357" s="1"/>
      <c r="R2357" s="3899"/>
      <c r="T2357" s="1"/>
      <c r="U2357" s="3529"/>
      <c r="V2357" s="3531"/>
      <c r="W2357" s="3899"/>
      <c r="Y2357" s="1"/>
      <c r="Z2357" s="3529"/>
      <c r="AA2357" s="3531"/>
      <c r="AB2357" s="3899"/>
      <c r="AC2357" s="3890"/>
      <c r="AD2357" s="3890"/>
      <c r="AE2357" s="3890"/>
      <c r="AF2357" s="3890"/>
      <c r="AG2357" s="1"/>
      <c r="AH2357" s="1"/>
      <c r="AI2357" s="1"/>
      <c r="AJ2357" s="1"/>
    </row>
    <row r="2358" spans="1:36" s="3" customFormat="1">
      <c r="A2358" s="1"/>
      <c r="B2358" s="1"/>
      <c r="E2358" s="3527"/>
      <c r="F2358" s="1"/>
      <c r="G2358" s="1"/>
      <c r="H2358" s="1"/>
      <c r="I2358" s="1"/>
      <c r="J2358" s="1"/>
      <c r="K2358" s="1"/>
      <c r="L2358" s="3899"/>
      <c r="M2358" s="1"/>
      <c r="N2358" s="1"/>
      <c r="O2358" s="1"/>
      <c r="P2358" s="1"/>
      <c r="Q2358" s="1"/>
      <c r="R2358" s="3899"/>
      <c r="T2358" s="1"/>
      <c r="U2358" s="3529"/>
      <c r="V2358" s="3531"/>
      <c r="W2358" s="3899"/>
      <c r="Y2358" s="1"/>
      <c r="Z2358" s="3529"/>
      <c r="AA2358" s="3531"/>
      <c r="AB2358" s="3899"/>
      <c r="AC2358" s="3890"/>
      <c r="AD2358" s="3890"/>
      <c r="AE2358" s="3890"/>
      <c r="AF2358" s="3890"/>
      <c r="AG2358" s="1"/>
      <c r="AH2358" s="1"/>
      <c r="AI2358" s="1"/>
      <c r="AJ2358" s="1"/>
    </row>
    <row r="2359" spans="1:36" s="3" customFormat="1">
      <c r="A2359" s="1"/>
      <c r="B2359" s="1"/>
      <c r="E2359" s="3527"/>
      <c r="F2359" s="1"/>
      <c r="G2359" s="1"/>
      <c r="H2359" s="1"/>
      <c r="I2359" s="1"/>
      <c r="J2359" s="1"/>
      <c r="K2359" s="1"/>
      <c r="L2359" s="3899"/>
      <c r="M2359" s="1"/>
      <c r="N2359" s="1"/>
      <c r="O2359" s="1"/>
      <c r="P2359" s="1"/>
      <c r="Q2359" s="1"/>
      <c r="R2359" s="3899"/>
      <c r="T2359" s="1"/>
      <c r="U2359" s="3529"/>
      <c r="V2359" s="3531"/>
      <c r="W2359" s="3899"/>
      <c r="Y2359" s="1"/>
      <c r="Z2359" s="3529"/>
      <c r="AA2359" s="3531"/>
      <c r="AB2359" s="3899"/>
      <c r="AC2359" s="3890"/>
      <c r="AD2359" s="3890"/>
      <c r="AE2359" s="3890"/>
      <c r="AF2359" s="3890"/>
      <c r="AG2359" s="1"/>
      <c r="AH2359" s="1"/>
      <c r="AI2359" s="1"/>
      <c r="AJ2359" s="1"/>
    </row>
    <row r="2360" spans="1:36" s="3" customFormat="1">
      <c r="A2360" s="1"/>
      <c r="B2360" s="1"/>
      <c r="E2360" s="3527"/>
      <c r="F2360" s="1"/>
      <c r="G2360" s="1"/>
      <c r="H2360" s="1"/>
      <c r="I2360" s="1"/>
      <c r="J2360" s="1"/>
      <c r="K2360" s="1"/>
      <c r="L2360" s="3899"/>
      <c r="M2360" s="1"/>
      <c r="N2360" s="1"/>
      <c r="O2360" s="1"/>
      <c r="P2360" s="1"/>
      <c r="Q2360" s="1"/>
      <c r="R2360" s="3899"/>
      <c r="T2360" s="1"/>
      <c r="U2360" s="3529"/>
      <c r="V2360" s="3531"/>
      <c r="W2360" s="3899"/>
      <c r="Y2360" s="1"/>
      <c r="Z2360" s="3529"/>
      <c r="AA2360" s="3531"/>
      <c r="AB2360" s="3899"/>
      <c r="AC2360" s="3890"/>
      <c r="AD2360" s="3890"/>
      <c r="AE2360" s="3890"/>
      <c r="AF2360" s="3890"/>
      <c r="AG2360" s="1"/>
      <c r="AH2360" s="1"/>
      <c r="AI2360" s="1"/>
      <c r="AJ2360" s="1"/>
    </row>
    <row r="2361" spans="1:36" s="3" customFormat="1">
      <c r="A2361" s="1"/>
      <c r="B2361" s="1"/>
      <c r="E2361" s="3527"/>
      <c r="F2361" s="1"/>
      <c r="G2361" s="1"/>
      <c r="H2361" s="1"/>
      <c r="I2361" s="1"/>
      <c r="J2361" s="1"/>
      <c r="K2361" s="1"/>
      <c r="L2361" s="3899"/>
      <c r="M2361" s="1"/>
      <c r="N2361" s="1"/>
      <c r="O2361" s="1"/>
      <c r="P2361" s="1"/>
      <c r="Q2361" s="1"/>
      <c r="R2361" s="3899"/>
      <c r="T2361" s="1"/>
      <c r="U2361" s="3529"/>
      <c r="V2361" s="3531"/>
      <c r="W2361" s="3899"/>
      <c r="Y2361" s="1"/>
      <c r="Z2361" s="3529"/>
      <c r="AA2361" s="3531"/>
      <c r="AB2361" s="3899"/>
      <c r="AC2361" s="3890"/>
      <c r="AD2361" s="3890"/>
      <c r="AE2361" s="3890"/>
      <c r="AF2361" s="3890"/>
      <c r="AG2361" s="1"/>
      <c r="AH2361" s="1"/>
      <c r="AI2361" s="1"/>
      <c r="AJ2361" s="1"/>
    </row>
    <row r="2362" spans="1:36" s="3" customFormat="1">
      <c r="A2362" s="1"/>
      <c r="B2362" s="1"/>
      <c r="E2362" s="3527"/>
      <c r="F2362" s="1"/>
      <c r="G2362" s="1"/>
      <c r="H2362" s="1"/>
      <c r="I2362" s="1"/>
      <c r="J2362" s="1"/>
      <c r="K2362" s="1"/>
      <c r="L2362" s="3899"/>
      <c r="M2362" s="1"/>
      <c r="N2362" s="1"/>
      <c r="O2362" s="1"/>
      <c r="P2362" s="1"/>
      <c r="Q2362" s="1"/>
      <c r="R2362" s="3899"/>
      <c r="T2362" s="1"/>
      <c r="U2362" s="3529"/>
      <c r="V2362" s="3531"/>
      <c r="W2362" s="3899"/>
      <c r="Y2362" s="1"/>
      <c r="Z2362" s="3529"/>
      <c r="AA2362" s="3531"/>
      <c r="AB2362" s="3899"/>
      <c r="AC2362" s="3890"/>
      <c r="AD2362" s="3890"/>
      <c r="AE2362" s="3890"/>
      <c r="AF2362" s="3890"/>
      <c r="AG2362" s="1"/>
      <c r="AH2362" s="1"/>
      <c r="AI2362" s="1"/>
      <c r="AJ2362" s="1"/>
    </row>
    <row r="2363" spans="1:36" s="3" customFormat="1">
      <c r="A2363" s="1"/>
      <c r="B2363" s="1"/>
      <c r="E2363" s="3527"/>
      <c r="F2363" s="1"/>
      <c r="G2363" s="1"/>
      <c r="H2363" s="1"/>
      <c r="I2363" s="1"/>
      <c r="J2363" s="1"/>
      <c r="K2363" s="1"/>
      <c r="L2363" s="3899"/>
      <c r="M2363" s="1"/>
      <c r="N2363" s="1"/>
      <c r="O2363" s="1"/>
      <c r="P2363" s="1"/>
      <c r="Q2363" s="1"/>
      <c r="R2363" s="3899"/>
      <c r="T2363" s="1"/>
      <c r="U2363" s="3529"/>
      <c r="V2363" s="3531"/>
      <c r="W2363" s="3899"/>
      <c r="Y2363" s="1"/>
      <c r="Z2363" s="3529"/>
      <c r="AA2363" s="3531"/>
      <c r="AB2363" s="3899"/>
      <c r="AC2363" s="3890"/>
      <c r="AD2363" s="3890"/>
      <c r="AE2363" s="3890"/>
      <c r="AF2363" s="3890"/>
      <c r="AG2363" s="1"/>
      <c r="AH2363" s="1"/>
      <c r="AI2363" s="1"/>
      <c r="AJ2363" s="1"/>
    </row>
    <row r="2364" spans="1:36" s="3" customFormat="1">
      <c r="A2364" s="1"/>
      <c r="B2364" s="1"/>
      <c r="E2364" s="3527"/>
      <c r="F2364" s="1"/>
      <c r="G2364" s="1"/>
      <c r="H2364" s="1"/>
      <c r="I2364" s="1"/>
      <c r="J2364" s="1"/>
      <c r="K2364" s="1"/>
      <c r="L2364" s="3899"/>
      <c r="M2364" s="1"/>
      <c r="N2364" s="1"/>
      <c r="O2364" s="1"/>
      <c r="P2364" s="1"/>
      <c r="Q2364" s="1"/>
      <c r="R2364" s="3899"/>
      <c r="T2364" s="1"/>
      <c r="U2364" s="3529"/>
      <c r="V2364" s="3531"/>
      <c r="W2364" s="3899"/>
      <c r="Y2364" s="1"/>
      <c r="Z2364" s="3529"/>
      <c r="AA2364" s="3531"/>
      <c r="AB2364" s="3899"/>
      <c r="AC2364" s="3890"/>
      <c r="AD2364" s="3890"/>
      <c r="AE2364" s="3890"/>
      <c r="AF2364" s="3890"/>
      <c r="AG2364" s="1"/>
      <c r="AH2364" s="1"/>
      <c r="AI2364" s="1"/>
      <c r="AJ2364" s="1"/>
    </row>
    <row r="2365" spans="1:36" s="3" customFormat="1">
      <c r="A2365" s="1"/>
      <c r="B2365" s="1"/>
      <c r="E2365" s="3527"/>
      <c r="F2365" s="1"/>
      <c r="G2365" s="1"/>
      <c r="H2365" s="1"/>
      <c r="I2365" s="1"/>
      <c r="J2365" s="1"/>
      <c r="K2365" s="1"/>
      <c r="L2365" s="3899"/>
      <c r="M2365" s="1"/>
      <c r="N2365" s="1"/>
      <c r="O2365" s="1"/>
      <c r="P2365" s="1"/>
      <c r="Q2365" s="1"/>
      <c r="R2365" s="3899"/>
      <c r="T2365" s="1"/>
      <c r="U2365" s="3529"/>
      <c r="V2365" s="3531"/>
      <c r="W2365" s="3899"/>
      <c r="Y2365" s="1"/>
      <c r="Z2365" s="3529"/>
      <c r="AA2365" s="3531"/>
      <c r="AB2365" s="3899"/>
      <c r="AC2365" s="3890"/>
      <c r="AD2365" s="3890"/>
      <c r="AE2365" s="3890"/>
      <c r="AF2365" s="3890"/>
      <c r="AG2365" s="1"/>
      <c r="AH2365" s="1"/>
      <c r="AI2365" s="1"/>
      <c r="AJ2365" s="1"/>
    </row>
    <row r="2366" spans="1:36" s="3" customFormat="1">
      <c r="A2366" s="1"/>
      <c r="B2366" s="1"/>
      <c r="E2366" s="3527"/>
      <c r="F2366" s="1"/>
      <c r="G2366" s="1"/>
      <c r="H2366" s="1"/>
      <c r="I2366" s="1"/>
      <c r="J2366" s="1"/>
      <c r="K2366" s="1"/>
      <c r="L2366" s="3899"/>
      <c r="M2366" s="1"/>
      <c r="N2366" s="1"/>
      <c r="O2366" s="1"/>
      <c r="P2366" s="1"/>
      <c r="Q2366" s="1"/>
      <c r="R2366" s="3899"/>
      <c r="T2366" s="1"/>
      <c r="U2366" s="3529"/>
      <c r="V2366" s="3531"/>
      <c r="W2366" s="3899"/>
      <c r="Y2366" s="1"/>
      <c r="Z2366" s="3529"/>
      <c r="AA2366" s="3531"/>
      <c r="AB2366" s="3899"/>
      <c r="AC2366" s="3890"/>
      <c r="AD2366" s="3890"/>
      <c r="AE2366" s="3890"/>
      <c r="AF2366" s="3890"/>
      <c r="AG2366" s="1"/>
      <c r="AH2366" s="1"/>
      <c r="AI2366" s="1"/>
      <c r="AJ2366" s="1"/>
    </row>
    <row r="2367" spans="1:36" s="3" customFormat="1">
      <c r="A2367" s="1"/>
      <c r="B2367" s="1"/>
      <c r="E2367" s="3527"/>
      <c r="F2367" s="1"/>
      <c r="G2367" s="1"/>
      <c r="H2367" s="1"/>
      <c r="I2367" s="1"/>
      <c r="J2367" s="1"/>
      <c r="K2367" s="1"/>
      <c r="L2367" s="3899"/>
      <c r="M2367" s="1"/>
      <c r="N2367" s="1"/>
      <c r="O2367" s="1"/>
      <c r="P2367" s="1"/>
      <c r="Q2367" s="1"/>
      <c r="R2367" s="3899"/>
      <c r="T2367" s="1"/>
      <c r="U2367" s="3529"/>
      <c r="V2367" s="3531"/>
      <c r="W2367" s="3899"/>
      <c r="Y2367" s="1"/>
      <c r="Z2367" s="3529"/>
      <c r="AA2367" s="3531"/>
      <c r="AB2367" s="3899"/>
      <c r="AC2367" s="3890"/>
      <c r="AD2367" s="3890"/>
      <c r="AE2367" s="3890"/>
      <c r="AF2367" s="3890"/>
      <c r="AG2367" s="1"/>
      <c r="AH2367" s="1"/>
      <c r="AI2367" s="1"/>
      <c r="AJ2367" s="1"/>
    </row>
    <row r="2368" spans="1:36" s="3" customFormat="1">
      <c r="A2368" s="1"/>
      <c r="B2368" s="1"/>
      <c r="E2368" s="3527"/>
      <c r="F2368" s="1"/>
      <c r="G2368" s="1"/>
      <c r="H2368" s="1"/>
      <c r="I2368" s="1"/>
      <c r="J2368" s="1"/>
      <c r="K2368" s="1"/>
      <c r="L2368" s="3899"/>
      <c r="M2368" s="1"/>
      <c r="N2368" s="1"/>
      <c r="O2368" s="1"/>
      <c r="P2368" s="1"/>
      <c r="Q2368" s="1"/>
      <c r="R2368" s="3899"/>
      <c r="T2368" s="1"/>
      <c r="U2368" s="3529"/>
      <c r="V2368" s="3531"/>
      <c r="W2368" s="3899"/>
      <c r="Y2368" s="1"/>
      <c r="Z2368" s="3529"/>
      <c r="AA2368" s="3531"/>
      <c r="AB2368" s="3899"/>
      <c r="AC2368" s="3890"/>
      <c r="AD2368" s="3890"/>
      <c r="AE2368" s="3890"/>
      <c r="AF2368" s="3890"/>
      <c r="AG2368" s="1"/>
      <c r="AH2368" s="1"/>
      <c r="AI2368" s="1"/>
      <c r="AJ2368" s="1"/>
    </row>
    <row r="2369" spans="1:36" s="3" customFormat="1">
      <c r="A2369" s="1"/>
      <c r="B2369" s="1"/>
      <c r="E2369" s="3527"/>
      <c r="F2369" s="1"/>
      <c r="G2369" s="1"/>
      <c r="H2369" s="1"/>
      <c r="I2369" s="1"/>
      <c r="J2369" s="1"/>
      <c r="K2369" s="1"/>
      <c r="L2369" s="3899"/>
      <c r="M2369" s="1"/>
      <c r="N2369" s="1"/>
      <c r="O2369" s="1"/>
      <c r="P2369" s="1"/>
      <c r="Q2369" s="1"/>
      <c r="R2369" s="3899"/>
      <c r="T2369" s="1"/>
      <c r="U2369" s="3529"/>
      <c r="V2369" s="3531"/>
      <c r="W2369" s="3899"/>
      <c r="Y2369" s="1"/>
      <c r="Z2369" s="3529"/>
      <c r="AA2369" s="3531"/>
      <c r="AB2369" s="3899"/>
      <c r="AC2369" s="3890"/>
      <c r="AD2369" s="3890"/>
      <c r="AE2369" s="3890"/>
      <c r="AF2369" s="3890"/>
      <c r="AG2369" s="1"/>
      <c r="AH2369" s="1"/>
      <c r="AI2369" s="1"/>
      <c r="AJ2369" s="1"/>
    </row>
    <row r="2370" spans="1:36" s="3" customFormat="1">
      <c r="A2370" s="1"/>
      <c r="B2370" s="1"/>
      <c r="E2370" s="3527"/>
      <c r="F2370" s="1"/>
      <c r="G2370" s="1"/>
      <c r="H2370" s="1"/>
      <c r="I2370" s="1"/>
      <c r="J2370" s="1"/>
      <c r="K2370" s="1"/>
      <c r="L2370" s="3899"/>
      <c r="M2370" s="1"/>
      <c r="N2370" s="1"/>
      <c r="O2370" s="1"/>
      <c r="P2370" s="1"/>
      <c r="Q2370" s="1"/>
      <c r="R2370" s="3899"/>
      <c r="T2370" s="1"/>
      <c r="U2370" s="3529"/>
      <c r="V2370" s="3531"/>
      <c r="W2370" s="3899"/>
      <c r="Y2370" s="1"/>
      <c r="Z2370" s="3529"/>
      <c r="AA2370" s="3531"/>
      <c r="AB2370" s="3899"/>
      <c r="AC2370" s="3890"/>
      <c r="AD2370" s="3890"/>
      <c r="AE2370" s="3890"/>
      <c r="AF2370" s="3890"/>
      <c r="AG2370" s="1"/>
      <c r="AH2370" s="1"/>
      <c r="AI2370" s="1"/>
      <c r="AJ2370" s="1"/>
    </row>
    <row r="2371" spans="1:36" s="3" customFormat="1">
      <c r="A2371" s="1"/>
      <c r="B2371" s="1"/>
      <c r="E2371" s="3527"/>
      <c r="F2371" s="1"/>
      <c r="G2371" s="1"/>
      <c r="H2371" s="1"/>
      <c r="I2371" s="1"/>
      <c r="J2371" s="1"/>
      <c r="K2371" s="1"/>
      <c r="L2371" s="3899"/>
      <c r="M2371" s="1"/>
      <c r="N2371" s="1"/>
      <c r="O2371" s="1"/>
      <c r="P2371" s="1"/>
      <c r="Q2371" s="1"/>
      <c r="R2371" s="3899"/>
      <c r="T2371" s="1"/>
      <c r="U2371" s="3529"/>
      <c r="V2371" s="3531"/>
      <c r="W2371" s="3899"/>
      <c r="Y2371" s="1"/>
      <c r="Z2371" s="3529"/>
      <c r="AA2371" s="3531"/>
      <c r="AB2371" s="3899"/>
      <c r="AC2371" s="3890"/>
      <c r="AD2371" s="3890"/>
      <c r="AE2371" s="3890"/>
      <c r="AF2371" s="3890"/>
      <c r="AG2371" s="1"/>
      <c r="AH2371" s="1"/>
      <c r="AI2371" s="1"/>
      <c r="AJ2371" s="1"/>
    </row>
    <row r="2372" spans="1:36" s="3" customFormat="1">
      <c r="A2372" s="1"/>
      <c r="B2372" s="1"/>
      <c r="E2372" s="3527"/>
      <c r="F2372" s="1"/>
      <c r="G2372" s="1"/>
      <c r="H2372" s="1"/>
      <c r="I2372" s="1"/>
      <c r="J2372" s="1"/>
      <c r="K2372" s="1"/>
      <c r="L2372" s="3899"/>
      <c r="M2372" s="1"/>
      <c r="N2372" s="1"/>
      <c r="O2372" s="1"/>
      <c r="P2372" s="1"/>
      <c r="Q2372" s="1"/>
      <c r="R2372" s="3899"/>
      <c r="T2372" s="1"/>
      <c r="U2372" s="3529"/>
      <c r="V2372" s="3531"/>
      <c r="W2372" s="3899"/>
      <c r="Y2372" s="1"/>
      <c r="Z2372" s="3529"/>
      <c r="AA2372" s="3531"/>
      <c r="AB2372" s="3899"/>
      <c r="AC2372" s="3890"/>
      <c r="AD2372" s="3890"/>
      <c r="AE2372" s="3890"/>
      <c r="AF2372" s="3890"/>
      <c r="AG2372" s="1"/>
      <c r="AH2372" s="1"/>
      <c r="AI2372" s="1"/>
      <c r="AJ2372" s="1"/>
    </row>
    <row r="2373" spans="1:36" s="3" customFormat="1">
      <c r="A2373" s="1"/>
      <c r="B2373" s="1"/>
      <c r="E2373" s="3527"/>
      <c r="F2373" s="1"/>
      <c r="G2373" s="1"/>
      <c r="H2373" s="1"/>
      <c r="I2373" s="1"/>
      <c r="J2373" s="1"/>
      <c r="K2373" s="1"/>
      <c r="L2373" s="3899"/>
      <c r="M2373" s="1"/>
      <c r="N2373" s="1"/>
      <c r="O2373" s="1"/>
      <c r="P2373" s="1"/>
      <c r="Q2373" s="1"/>
      <c r="R2373" s="3899"/>
      <c r="T2373" s="1"/>
      <c r="U2373" s="3529"/>
      <c r="V2373" s="3531"/>
      <c r="W2373" s="3899"/>
      <c r="Y2373" s="1"/>
      <c r="Z2373" s="3529"/>
      <c r="AA2373" s="3531"/>
      <c r="AB2373" s="3899"/>
      <c r="AC2373" s="3890"/>
      <c r="AD2373" s="3890"/>
      <c r="AE2373" s="3890"/>
      <c r="AF2373" s="3890"/>
      <c r="AG2373" s="1"/>
      <c r="AH2373" s="1"/>
      <c r="AI2373" s="1"/>
      <c r="AJ2373" s="1"/>
    </row>
    <row r="2374" spans="1:36" s="3" customFormat="1">
      <c r="A2374" s="1"/>
      <c r="B2374" s="1"/>
      <c r="E2374" s="3527"/>
      <c r="F2374" s="1"/>
      <c r="G2374" s="1"/>
      <c r="H2374" s="1"/>
      <c r="I2374" s="1"/>
      <c r="J2374" s="1"/>
      <c r="K2374" s="1"/>
      <c r="L2374" s="3899"/>
      <c r="M2374" s="1"/>
      <c r="N2374" s="1"/>
      <c r="O2374" s="1"/>
      <c r="P2374" s="1"/>
      <c r="Q2374" s="1"/>
      <c r="R2374" s="3899"/>
      <c r="T2374" s="1"/>
      <c r="U2374" s="3529"/>
      <c r="V2374" s="3531"/>
      <c r="W2374" s="3899"/>
      <c r="Y2374" s="1"/>
      <c r="Z2374" s="3529"/>
      <c r="AA2374" s="3531"/>
      <c r="AB2374" s="3899"/>
      <c r="AC2374" s="3890"/>
      <c r="AD2374" s="3890"/>
      <c r="AE2374" s="3890"/>
      <c r="AF2374" s="3890"/>
      <c r="AG2374" s="1"/>
      <c r="AH2374" s="1"/>
      <c r="AI2374" s="1"/>
      <c r="AJ2374" s="1"/>
    </row>
    <row r="2375" spans="1:36" s="3" customFormat="1">
      <c r="A2375" s="1"/>
      <c r="B2375" s="1"/>
      <c r="E2375" s="3527"/>
      <c r="F2375" s="1"/>
      <c r="G2375" s="1"/>
      <c r="H2375" s="1"/>
      <c r="I2375" s="1"/>
      <c r="J2375" s="1"/>
      <c r="K2375" s="1"/>
      <c r="L2375" s="3899"/>
      <c r="M2375" s="1"/>
      <c r="N2375" s="1"/>
      <c r="O2375" s="1"/>
      <c r="P2375" s="1"/>
      <c r="Q2375" s="1"/>
      <c r="R2375" s="3899"/>
      <c r="T2375" s="1"/>
      <c r="U2375" s="3529"/>
      <c r="V2375" s="3531"/>
      <c r="W2375" s="3899"/>
      <c r="Y2375" s="1"/>
      <c r="Z2375" s="3529"/>
      <c r="AA2375" s="3531"/>
      <c r="AB2375" s="3899"/>
      <c r="AC2375" s="3890"/>
      <c r="AD2375" s="3890"/>
      <c r="AE2375" s="3890"/>
      <c r="AF2375" s="3890"/>
      <c r="AG2375" s="1"/>
      <c r="AH2375" s="1"/>
      <c r="AI2375" s="1"/>
      <c r="AJ2375" s="1"/>
    </row>
    <row r="2376" spans="1:36" s="3" customFormat="1">
      <c r="A2376" s="1"/>
      <c r="B2376" s="1"/>
      <c r="E2376" s="3527"/>
      <c r="F2376" s="1"/>
      <c r="G2376" s="1"/>
      <c r="H2376" s="1"/>
      <c r="I2376" s="1"/>
      <c r="J2376" s="1"/>
      <c r="K2376" s="1"/>
      <c r="L2376" s="3899"/>
      <c r="M2376" s="1"/>
      <c r="N2376" s="1"/>
      <c r="O2376" s="1"/>
      <c r="P2376" s="1"/>
      <c r="Q2376" s="1"/>
      <c r="R2376" s="3899"/>
      <c r="T2376" s="1"/>
      <c r="U2376" s="3529"/>
      <c r="V2376" s="3531"/>
      <c r="W2376" s="3899"/>
      <c r="Y2376" s="1"/>
      <c r="Z2376" s="3529"/>
      <c r="AA2376" s="3531"/>
      <c r="AB2376" s="3899"/>
      <c r="AC2376" s="3890"/>
      <c r="AD2376" s="3890"/>
      <c r="AE2376" s="3890"/>
      <c r="AF2376" s="3890"/>
      <c r="AG2376" s="1"/>
      <c r="AH2376" s="1"/>
      <c r="AI2376" s="1"/>
      <c r="AJ2376" s="1"/>
    </row>
    <row r="2377" spans="1:36" s="3" customFormat="1">
      <c r="A2377" s="1"/>
      <c r="B2377" s="1"/>
      <c r="E2377" s="3527"/>
      <c r="F2377" s="1"/>
      <c r="G2377" s="1"/>
      <c r="H2377" s="1"/>
      <c r="I2377" s="1"/>
      <c r="J2377" s="1"/>
      <c r="K2377" s="1"/>
      <c r="L2377" s="3899"/>
      <c r="M2377" s="1"/>
      <c r="N2377" s="1"/>
      <c r="O2377" s="1"/>
      <c r="P2377" s="1"/>
      <c r="Q2377" s="1"/>
      <c r="R2377" s="3899"/>
      <c r="T2377" s="1"/>
      <c r="U2377" s="3529"/>
      <c r="V2377" s="3531"/>
      <c r="W2377" s="3899"/>
      <c r="Y2377" s="1"/>
      <c r="Z2377" s="3529"/>
      <c r="AA2377" s="3531"/>
      <c r="AB2377" s="3899"/>
      <c r="AC2377" s="3890"/>
      <c r="AD2377" s="3890"/>
      <c r="AE2377" s="3890"/>
      <c r="AF2377" s="3890"/>
      <c r="AG2377" s="1"/>
      <c r="AH2377" s="1"/>
      <c r="AI2377" s="1"/>
      <c r="AJ2377" s="1"/>
    </row>
    <row r="2378" spans="1:36" s="3" customFormat="1">
      <c r="A2378" s="1"/>
      <c r="B2378" s="1"/>
      <c r="E2378" s="3527"/>
      <c r="F2378" s="1"/>
      <c r="G2378" s="1"/>
      <c r="H2378" s="1"/>
      <c r="I2378" s="1"/>
      <c r="J2378" s="1"/>
      <c r="K2378" s="1"/>
      <c r="L2378" s="3899"/>
      <c r="M2378" s="1"/>
      <c r="N2378" s="1"/>
      <c r="O2378" s="1"/>
      <c r="P2378" s="1"/>
      <c r="Q2378" s="1"/>
      <c r="R2378" s="3899"/>
      <c r="T2378" s="1"/>
      <c r="U2378" s="3529"/>
      <c r="V2378" s="3531"/>
      <c r="W2378" s="3899"/>
      <c r="Y2378" s="1"/>
      <c r="Z2378" s="3529"/>
      <c r="AA2378" s="3531"/>
      <c r="AB2378" s="3899"/>
      <c r="AC2378" s="3890"/>
      <c r="AD2378" s="3890"/>
      <c r="AE2378" s="3890"/>
      <c r="AF2378" s="3890"/>
      <c r="AG2378" s="1"/>
      <c r="AH2378" s="1"/>
      <c r="AI2378" s="1"/>
      <c r="AJ2378" s="1"/>
    </row>
    <row r="2379" spans="1:36" s="3" customFormat="1">
      <c r="A2379" s="1"/>
      <c r="B2379" s="1"/>
      <c r="E2379" s="3527"/>
      <c r="F2379" s="1"/>
      <c r="G2379" s="1"/>
      <c r="H2379" s="1"/>
      <c r="I2379" s="1"/>
      <c r="J2379" s="1"/>
      <c r="K2379" s="1"/>
      <c r="L2379" s="3899"/>
      <c r="M2379" s="1"/>
      <c r="N2379" s="1"/>
      <c r="O2379" s="1"/>
      <c r="P2379" s="1"/>
      <c r="Q2379" s="1"/>
      <c r="R2379" s="3899"/>
      <c r="T2379" s="1"/>
      <c r="U2379" s="3529"/>
      <c r="V2379" s="3531"/>
      <c r="W2379" s="3899"/>
      <c r="Y2379" s="1"/>
      <c r="Z2379" s="3529"/>
      <c r="AA2379" s="3531"/>
      <c r="AB2379" s="3899"/>
      <c r="AC2379" s="3890"/>
      <c r="AD2379" s="3890"/>
      <c r="AE2379" s="3890"/>
      <c r="AF2379" s="3890"/>
      <c r="AG2379" s="1"/>
      <c r="AH2379" s="1"/>
      <c r="AI2379" s="1"/>
      <c r="AJ2379" s="1"/>
    </row>
    <row r="2380" spans="1:36" s="3" customFormat="1">
      <c r="A2380" s="1"/>
      <c r="B2380" s="1"/>
      <c r="E2380" s="3527"/>
      <c r="F2380" s="1"/>
      <c r="G2380" s="1"/>
      <c r="H2380" s="1"/>
      <c r="I2380" s="1"/>
      <c r="J2380" s="1"/>
      <c r="K2380" s="1"/>
      <c r="L2380" s="3899"/>
      <c r="M2380" s="1"/>
      <c r="N2380" s="1"/>
      <c r="O2380" s="1"/>
      <c r="P2380" s="1"/>
      <c r="Q2380" s="1"/>
      <c r="R2380" s="3899"/>
      <c r="T2380" s="1"/>
      <c r="U2380" s="3529"/>
      <c r="V2380" s="3531"/>
      <c r="W2380" s="3899"/>
      <c r="Y2380" s="1"/>
      <c r="Z2380" s="3529"/>
      <c r="AA2380" s="3531"/>
      <c r="AB2380" s="3899"/>
      <c r="AC2380" s="3890"/>
      <c r="AD2380" s="3890"/>
      <c r="AE2380" s="3890"/>
      <c r="AF2380" s="3890"/>
      <c r="AG2380" s="1"/>
      <c r="AH2380" s="1"/>
      <c r="AI2380" s="1"/>
      <c r="AJ2380" s="1"/>
    </row>
    <row r="2381" spans="1:36" s="3" customFormat="1">
      <c r="A2381" s="1"/>
      <c r="B2381" s="1"/>
      <c r="E2381" s="3527"/>
      <c r="F2381" s="1"/>
      <c r="G2381" s="1"/>
      <c r="H2381" s="1"/>
      <c r="I2381" s="1"/>
      <c r="J2381" s="1"/>
      <c r="K2381" s="1"/>
      <c r="L2381" s="3899"/>
      <c r="M2381" s="1"/>
      <c r="N2381" s="1"/>
      <c r="O2381" s="1"/>
      <c r="P2381" s="1"/>
      <c r="Q2381" s="1"/>
      <c r="R2381" s="3899"/>
      <c r="T2381" s="1"/>
      <c r="U2381" s="3529"/>
      <c r="V2381" s="3531"/>
      <c r="W2381" s="3899"/>
      <c r="Y2381" s="1"/>
      <c r="Z2381" s="3529"/>
      <c r="AA2381" s="3531"/>
      <c r="AB2381" s="3899"/>
      <c r="AC2381" s="3890"/>
      <c r="AD2381" s="3890"/>
      <c r="AE2381" s="3890"/>
      <c r="AF2381" s="3890"/>
      <c r="AG2381" s="1"/>
      <c r="AH2381" s="1"/>
      <c r="AI2381" s="1"/>
      <c r="AJ2381" s="1"/>
    </row>
    <row r="2382" spans="1:36" s="3" customFormat="1">
      <c r="A2382" s="1"/>
      <c r="B2382" s="1"/>
      <c r="E2382" s="3527"/>
      <c r="F2382" s="1"/>
      <c r="G2382" s="1"/>
      <c r="H2382" s="1"/>
      <c r="I2382" s="1"/>
      <c r="J2382" s="1"/>
      <c r="K2382" s="1"/>
      <c r="L2382" s="3899"/>
      <c r="M2382" s="1"/>
      <c r="N2382" s="1"/>
      <c r="O2382" s="1"/>
      <c r="P2382" s="1"/>
      <c r="Q2382" s="1"/>
      <c r="R2382" s="3899"/>
      <c r="T2382" s="1"/>
      <c r="U2382" s="3529"/>
      <c r="V2382" s="3531"/>
      <c r="W2382" s="3899"/>
      <c r="Y2382" s="1"/>
      <c r="Z2382" s="3529"/>
      <c r="AA2382" s="3531"/>
      <c r="AB2382" s="3899"/>
      <c r="AC2382" s="3890"/>
      <c r="AD2382" s="3890"/>
      <c r="AE2382" s="3890"/>
      <c r="AF2382" s="3890"/>
      <c r="AG2382" s="1"/>
      <c r="AH2382" s="1"/>
      <c r="AI2382" s="1"/>
      <c r="AJ2382" s="1"/>
    </row>
    <row r="2383" spans="1:36" s="3" customFormat="1">
      <c r="A2383" s="1"/>
      <c r="B2383" s="1"/>
      <c r="E2383" s="3527"/>
      <c r="F2383" s="1"/>
      <c r="G2383" s="1"/>
      <c r="H2383" s="1"/>
      <c r="I2383" s="1"/>
      <c r="J2383" s="1"/>
      <c r="K2383" s="1"/>
      <c r="L2383" s="3899"/>
      <c r="M2383" s="1"/>
      <c r="N2383" s="1"/>
      <c r="O2383" s="1"/>
      <c r="P2383" s="1"/>
      <c r="Q2383" s="1"/>
      <c r="R2383" s="3899"/>
      <c r="T2383" s="1"/>
      <c r="U2383" s="3529"/>
      <c r="V2383" s="3531"/>
      <c r="W2383" s="3899"/>
      <c r="Y2383" s="1"/>
      <c r="Z2383" s="3529"/>
      <c r="AA2383" s="3531"/>
      <c r="AB2383" s="3899"/>
      <c r="AC2383" s="3890"/>
      <c r="AD2383" s="3890"/>
      <c r="AE2383" s="3890"/>
      <c r="AF2383" s="3890"/>
      <c r="AG2383" s="1"/>
      <c r="AH2383" s="1"/>
      <c r="AI2383" s="1"/>
      <c r="AJ2383" s="1"/>
    </row>
    <row r="2384" spans="1:36" s="3" customFormat="1">
      <c r="A2384" s="1"/>
      <c r="B2384" s="1"/>
      <c r="E2384" s="3527"/>
      <c r="F2384" s="1"/>
      <c r="G2384" s="1"/>
      <c r="H2384" s="1"/>
      <c r="I2384" s="1"/>
      <c r="J2384" s="1"/>
      <c r="K2384" s="1"/>
      <c r="L2384" s="3899"/>
      <c r="M2384" s="1"/>
      <c r="N2384" s="1"/>
      <c r="O2384" s="1"/>
      <c r="P2384" s="1"/>
      <c r="Q2384" s="1"/>
      <c r="R2384" s="3899"/>
      <c r="T2384" s="1"/>
      <c r="U2384" s="3529"/>
      <c r="V2384" s="3531"/>
      <c r="W2384" s="3899"/>
      <c r="Y2384" s="1"/>
      <c r="Z2384" s="3529"/>
      <c r="AA2384" s="3531"/>
      <c r="AB2384" s="3899"/>
      <c r="AC2384" s="3890"/>
      <c r="AD2384" s="3890"/>
      <c r="AE2384" s="3890"/>
      <c r="AF2384" s="3890"/>
      <c r="AG2384" s="1"/>
      <c r="AH2384" s="1"/>
      <c r="AI2384" s="1"/>
      <c r="AJ2384" s="1"/>
    </row>
    <row r="2385" spans="1:36" s="3" customFormat="1">
      <c r="A2385" s="1"/>
      <c r="B2385" s="1"/>
      <c r="E2385" s="3527"/>
      <c r="F2385" s="1"/>
      <c r="G2385" s="1"/>
      <c r="H2385" s="1"/>
      <c r="I2385" s="1"/>
      <c r="J2385" s="1"/>
      <c r="K2385" s="1"/>
      <c r="L2385" s="3899"/>
      <c r="M2385" s="1"/>
      <c r="N2385" s="1"/>
      <c r="O2385" s="1"/>
      <c r="P2385" s="1"/>
      <c r="Q2385" s="1"/>
      <c r="R2385" s="3899"/>
      <c r="T2385" s="1"/>
      <c r="U2385" s="3529"/>
      <c r="V2385" s="3531"/>
      <c r="W2385" s="3899"/>
      <c r="Y2385" s="1"/>
      <c r="Z2385" s="3529"/>
      <c r="AA2385" s="3531"/>
      <c r="AB2385" s="3899"/>
      <c r="AC2385" s="3890"/>
      <c r="AD2385" s="3890"/>
      <c r="AE2385" s="3890"/>
      <c r="AF2385" s="3890"/>
      <c r="AG2385" s="1"/>
      <c r="AH2385" s="1"/>
      <c r="AI2385" s="1"/>
      <c r="AJ2385" s="1"/>
    </row>
    <row r="2386" spans="1:36" s="3" customFormat="1">
      <c r="A2386" s="1"/>
      <c r="B2386" s="1"/>
      <c r="E2386" s="3527"/>
      <c r="F2386" s="1"/>
      <c r="G2386" s="1"/>
      <c r="H2386" s="1"/>
      <c r="I2386" s="1"/>
      <c r="J2386" s="1"/>
      <c r="K2386" s="1"/>
      <c r="L2386" s="3899"/>
      <c r="M2386" s="1"/>
      <c r="N2386" s="1"/>
      <c r="O2386" s="1"/>
      <c r="P2386" s="1"/>
      <c r="Q2386" s="1"/>
      <c r="R2386" s="3899"/>
      <c r="T2386" s="1"/>
      <c r="U2386" s="3529"/>
      <c r="V2386" s="3531"/>
      <c r="W2386" s="3899"/>
      <c r="Y2386" s="1"/>
      <c r="Z2386" s="3529"/>
      <c r="AA2386" s="3531"/>
      <c r="AB2386" s="3899"/>
      <c r="AC2386" s="3890"/>
      <c r="AD2386" s="3890"/>
      <c r="AE2386" s="3890"/>
      <c r="AF2386" s="3890"/>
      <c r="AG2386" s="1"/>
      <c r="AH2386" s="1"/>
      <c r="AI2386" s="1"/>
      <c r="AJ2386" s="1"/>
    </row>
    <row r="2387" spans="1:36" s="3" customFormat="1">
      <c r="A2387" s="1"/>
      <c r="B2387" s="1"/>
      <c r="E2387" s="3527"/>
      <c r="F2387" s="1"/>
      <c r="G2387" s="1"/>
      <c r="H2387" s="1"/>
      <c r="I2387" s="1"/>
      <c r="J2387" s="1"/>
      <c r="K2387" s="1"/>
      <c r="L2387" s="3899"/>
      <c r="M2387" s="1"/>
      <c r="N2387" s="1"/>
      <c r="O2387" s="1"/>
      <c r="P2387" s="1"/>
      <c r="Q2387" s="1"/>
      <c r="R2387" s="3899"/>
      <c r="T2387" s="1"/>
      <c r="U2387" s="3529"/>
      <c r="V2387" s="3531"/>
      <c r="W2387" s="3899"/>
      <c r="Y2387" s="1"/>
      <c r="Z2387" s="3529"/>
      <c r="AA2387" s="3531"/>
      <c r="AB2387" s="3899"/>
      <c r="AC2387" s="3890"/>
      <c r="AD2387" s="3890"/>
      <c r="AE2387" s="3890"/>
      <c r="AF2387" s="3890"/>
      <c r="AG2387" s="1"/>
      <c r="AH2387" s="1"/>
      <c r="AI2387" s="1"/>
      <c r="AJ2387" s="1"/>
    </row>
    <row r="2388" spans="1:36" s="3" customFormat="1">
      <c r="A2388" s="1"/>
      <c r="B2388" s="1"/>
      <c r="E2388" s="3527"/>
      <c r="F2388" s="1"/>
      <c r="G2388" s="1"/>
      <c r="H2388" s="1"/>
      <c r="I2388" s="1"/>
      <c r="J2388" s="1"/>
      <c r="K2388" s="1"/>
      <c r="L2388" s="3899"/>
      <c r="M2388" s="1"/>
      <c r="N2388" s="1"/>
      <c r="O2388" s="1"/>
      <c r="P2388" s="1"/>
      <c r="Q2388" s="1"/>
      <c r="R2388" s="3899"/>
      <c r="T2388" s="1"/>
      <c r="U2388" s="3529"/>
      <c r="V2388" s="3531"/>
      <c r="W2388" s="3899"/>
      <c r="Y2388" s="1"/>
      <c r="Z2388" s="3529"/>
      <c r="AA2388" s="3531"/>
      <c r="AB2388" s="3899"/>
      <c r="AC2388" s="3890"/>
      <c r="AD2388" s="3890"/>
      <c r="AE2388" s="3890"/>
      <c r="AF2388" s="3890"/>
      <c r="AG2388" s="1"/>
      <c r="AH2388" s="1"/>
      <c r="AI2388" s="1"/>
      <c r="AJ2388" s="1"/>
    </row>
    <row r="2389" spans="1:36" s="3" customFormat="1">
      <c r="A2389" s="1"/>
      <c r="B2389" s="1"/>
      <c r="E2389" s="3527"/>
      <c r="F2389" s="1"/>
      <c r="G2389" s="1"/>
      <c r="H2389" s="1"/>
      <c r="I2389" s="1"/>
      <c r="J2389" s="1"/>
      <c r="K2389" s="1"/>
      <c r="L2389" s="3899"/>
      <c r="M2389" s="1"/>
      <c r="N2389" s="1"/>
      <c r="O2389" s="1"/>
      <c r="P2389" s="1"/>
      <c r="Q2389" s="1"/>
      <c r="R2389" s="3899"/>
      <c r="T2389" s="1"/>
      <c r="U2389" s="3529"/>
      <c r="V2389" s="3531"/>
      <c r="W2389" s="3899"/>
      <c r="Y2389" s="1"/>
      <c r="Z2389" s="3529"/>
      <c r="AA2389" s="3531"/>
      <c r="AB2389" s="3899"/>
      <c r="AC2389" s="3890"/>
      <c r="AD2389" s="3890"/>
      <c r="AE2389" s="3890"/>
      <c r="AF2389" s="3890"/>
      <c r="AG2389" s="1"/>
      <c r="AH2389" s="1"/>
      <c r="AI2389" s="1"/>
      <c r="AJ2389" s="1"/>
    </row>
    <row r="2390" spans="1:36" s="3" customFormat="1">
      <c r="A2390" s="1"/>
      <c r="B2390" s="1"/>
      <c r="E2390" s="3527"/>
      <c r="F2390" s="1"/>
      <c r="G2390" s="1"/>
      <c r="H2390" s="1"/>
      <c r="I2390" s="1"/>
      <c r="J2390" s="1"/>
      <c r="K2390" s="1"/>
      <c r="L2390" s="3899"/>
      <c r="M2390" s="1"/>
      <c r="N2390" s="1"/>
      <c r="O2390" s="1"/>
      <c r="P2390" s="1"/>
      <c r="Q2390" s="1"/>
      <c r="R2390" s="3899"/>
      <c r="T2390" s="1"/>
      <c r="U2390" s="3529"/>
      <c r="V2390" s="3531"/>
      <c r="W2390" s="3899"/>
      <c r="Y2390" s="1"/>
      <c r="Z2390" s="3529"/>
      <c r="AA2390" s="3531"/>
      <c r="AB2390" s="3899"/>
      <c r="AC2390" s="3890"/>
      <c r="AD2390" s="3890"/>
      <c r="AE2390" s="3890"/>
      <c r="AF2390" s="3890"/>
      <c r="AG2390" s="1"/>
      <c r="AH2390" s="1"/>
      <c r="AI2390" s="1"/>
      <c r="AJ2390" s="1"/>
    </row>
    <row r="2391" spans="1:36" s="3" customFormat="1">
      <c r="A2391" s="1"/>
      <c r="B2391" s="1"/>
      <c r="E2391" s="3527"/>
      <c r="F2391" s="1"/>
      <c r="G2391" s="1"/>
      <c r="H2391" s="1"/>
      <c r="I2391" s="1"/>
      <c r="J2391" s="1"/>
      <c r="K2391" s="1"/>
      <c r="L2391" s="3899"/>
      <c r="M2391" s="1"/>
      <c r="N2391" s="1"/>
      <c r="O2391" s="1"/>
      <c r="P2391" s="1"/>
      <c r="Q2391" s="1"/>
      <c r="R2391" s="3899"/>
      <c r="T2391" s="1"/>
      <c r="U2391" s="3529"/>
      <c r="V2391" s="3531"/>
      <c r="W2391" s="3899"/>
      <c r="Y2391" s="1"/>
      <c r="Z2391" s="3529"/>
      <c r="AA2391" s="3531"/>
      <c r="AB2391" s="3899"/>
      <c r="AC2391" s="3890"/>
      <c r="AD2391" s="3890"/>
      <c r="AE2391" s="3890"/>
      <c r="AF2391" s="3890"/>
      <c r="AG2391" s="1"/>
      <c r="AH2391" s="1"/>
      <c r="AI2391" s="1"/>
      <c r="AJ2391" s="1"/>
    </row>
    <row r="2392" spans="1:36" s="3" customFormat="1">
      <c r="A2392" s="1"/>
      <c r="B2392" s="1"/>
      <c r="E2392" s="3527"/>
      <c r="F2392" s="1"/>
      <c r="G2392" s="1"/>
      <c r="H2392" s="1"/>
      <c r="I2392" s="1"/>
      <c r="J2392" s="1"/>
      <c r="K2392" s="1"/>
      <c r="L2392" s="3899"/>
      <c r="M2392" s="1"/>
      <c r="N2392" s="1"/>
      <c r="O2392" s="1"/>
      <c r="P2392" s="1"/>
      <c r="Q2392" s="1"/>
      <c r="R2392" s="3899"/>
      <c r="T2392" s="1"/>
      <c r="U2392" s="3529"/>
      <c r="V2392" s="3531"/>
      <c r="W2392" s="3899"/>
      <c r="Y2392" s="1"/>
      <c r="Z2392" s="3529"/>
      <c r="AA2392" s="3531"/>
      <c r="AB2392" s="3899"/>
      <c r="AC2392" s="3890"/>
      <c r="AD2392" s="3890"/>
      <c r="AE2392" s="3890"/>
      <c r="AF2392" s="3890"/>
      <c r="AG2392" s="1"/>
      <c r="AH2392" s="1"/>
      <c r="AI2392" s="1"/>
      <c r="AJ2392" s="1"/>
    </row>
    <row r="2393" spans="1:36" s="3" customFormat="1">
      <c r="A2393" s="1"/>
      <c r="B2393" s="1"/>
      <c r="E2393" s="3527"/>
      <c r="F2393" s="1"/>
      <c r="G2393" s="1"/>
      <c r="H2393" s="1"/>
      <c r="I2393" s="1"/>
      <c r="J2393" s="1"/>
      <c r="K2393" s="1"/>
      <c r="L2393" s="3899"/>
      <c r="M2393" s="1"/>
      <c r="N2393" s="1"/>
      <c r="O2393" s="1"/>
      <c r="P2393" s="1"/>
      <c r="Q2393" s="1"/>
      <c r="R2393" s="3899"/>
      <c r="T2393" s="1"/>
      <c r="U2393" s="3529"/>
      <c r="V2393" s="3531"/>
      <c r="W2393" s="3899"/>
      <c r="Y2393" s="1"/>
      <c r="Z2393" s="3529"/>
      <c r="AA2393" s="3531"/>
      <c r="AB2393" s="3899"/>
      <c r="AC2393" s="3890"/>
      <c r="AD2393" s="3890"/>
      <c r="AE2393" s="3890"/>
      <c r="AF2393" s="3890"/>
      <c r="AG2393" s="1"/>
      <c r="AH2393" s="1"/>
      <c r="AI2393" s="1"/>
      <c r="AJ2393" s="1"/>
    </row>
    <row r="2394" spans="1:36" s="3" customFormat="1">
      <c r="A2394" s="1"/>
      <c r="B2394" s="1"/>
      <c r="E2394" s="3527"/>
      <c r="F2394" s="1"/>
      <c r="G2394" s="1"/>
      <c r="H2394" s="1"/>
      <c r="I2394" s="1"/>
      <c r="J2394" s="1"/>
      <c r="K2394" s="1"/>
      <c r="L2394" s="3899"/>
      <c r="M2394" s="1"/>
      <c r="N2394" s="1"/>
      <c r="O2394" s="1"/>
      <c r="P2394" s="1"/>
      <c r="Q2394" s="1"/>
      <c r="R2394" s="3899"/>
      <c r="T2394" s="1"/>
      <c r="U2394" s="3529"/>
      <c r="V2394" s="3531"/>
      <c r="W2394" s="3899"/>
      <c r="Y2394" s="1"/>
      <c r="Z2394" s="3529"/>
      <c r="AA2394" s="3531"/>
      <c r="AB2394" s="3899"/>
      <c r="AC2394" s="3890"/>
      <c r="AD2394" s="3890"/>
      <c r="AE2394" s="3890"/>
      <c r="AF2394" s="3890"/>
      <c r="AG2394" s="1"/>
      <c r="AH2394" s="1"/>
      <c r="AI2394" s="1"/>
      <c r="AJ2394" s="1"/>
    </row>
    <row r="2395" spans="1:36" s="3" customFormat="1">
      <c r="A2395" s="1"/>
      <c r="B2395" s="1"/>
      <c r="E2395" s="3527"/>
      <c r="F2395" s="1"/>
      <c r="G2395" s="1"/>
      <c r="H2395" s="1"/>
      <c r="I2395" s="1"/>
      <c r="J2395" s="1"/>
      <c r="K2395" s="1"/>
      <c r="L2395" s="3899"/>
      <c r="M2395" s="1"/>
      <c r="N2395" s="1"/>
      <c r="O2395" s="1"/>
      <c r="P2395" s="1"/>
      <c r="Q2395" s="1"/>
      <c r="R2395" s="3899"/>
      <c r="T2395" s="1"/>
      <c r="U2395" s="3529"/>
      <c r="V2395" s="3531"/>
      <c r="W2395" s="3899"/>
      <c r="Y2395" s="1"/>
      <c r="Z2395" s="3529"/>
      <c r="AA2395" s="3531"/>
      <c r="AB2395" s="3899"/>
      <c r="AC2395" s="3890"/>
      <c r="AD2395" s="3890"/>
      <c r="AE2395" s="3890"/>
      <c r="AF2395" s="3890"/>
      <c r="AG2395" s="1"/>
      <c r="AH2395" s="1"/>
      <c r="AI2395" s="1"/>
      <c r="AJ2395" s="1"/>
    </row>
    <row r="2396" spans="1:36" s="3" customFormat="1">
      <c r="A2396" s="1"/>
      <c r="B2396" s="1"/>
      <c r="E2396" s="3527"/>
      <c r="F2396" s="1"/>
      <c r="G2396" s="1"/>
      <c r="H2396" s="1"/>
      <c r="I2396" s="1"/>
      <c r="J2396" s="1"/>
      <c r="K2396" s="1"/>
      <c r="L2396" s="3899"/>
      <c r="M2396" s="1"/>
      <c r="N2396" s="1"/>
      <c r="O2396" s="1"/>
      <c r="P2396" s="1"/>
      <c r="Q2396" s="1"/>
      <c r="R2396" s="3899"/>
      <c r="T2396" s="1"/>
      <c r="U2396" s="3529"/>
      <c r="V2396" s="3531"/>
      <c r="W2396" s="3899"/>
      <c r="Y2396" s="1"/>
      <c r="Z2396" s="3529"/>
      <c r="AA2396" s="3531"/>
      <c r="AB2396" s="3899"/>
      <c r="AC2396" s="3890"/>
      <c r="AD2396" s="3890"/>
      <c r="AE2396" s="3890"/>
      <c r="AF2396" s="3890"/>
      <c r="AG2396" s="1"/>
      <c r="AH2396" s="1"/>
      <c r="AI2396" s="1"/>
      <c r="AJ2396" s="1"/>
    </row>
    <row r="2397" spans="1:36" s="3" customFormat="1">
      <c r="A2397" s="1"/>
      <c r="B2397" s="1"/>
      <c r="E2397" s="3527"/>
      <c r="F2397" s="1"/>
      <c r="G2397" s="1"/>
      <c r="H2397" s="1"/>
      <c r="I2397" s="1"/>
      <c r="J2397" s="1"/>
      <c r="K2397" s="1"/>
      <c r="L2397" s="3899"/>
      <c r="M2397" s="1"/>
      <c r="N2397" s="1"/>
      <c r="O2397" s="1"/>
      <c r="P2397" s="1"/>
      <c r="Q2397" s="1"/>
      <c r="R2397" s="3899"/>
      <c r="T2397" s="1"/>
      <c r="U2397" s="3529"/>
      <c r="V2397" s="3531"/>
      <c r="W2397" s="3899"/>
      <c r="Y2397" s="1"/>
      <c r="Z2397" s="3529"/>
      <c r="AA2397" s="3531"/>
      <c r="AB2397" s="3899"/>
      <c r="AC2397" s="3890"/>
      <c r="AD2397" s="3890"/>
      <c r="AE2397" s="3890"/>
      <c r="AF2397" s="3890"/>
      <c r="AG2397" s="1"/>
      <c r="AH2397" s="1"/>
      <c r="AI2397" s="1"/>
      <c r="AJ2397" s="1"/>
    </row>
    <row r="2398" spans="1:36" s="3" customFormat="1">
      <c r="A2398" s="1"/>
      <c r="B2398" s="1"/>
      <c r="E2398" s="3527"/>
      <c r="F2398" s="1"/>
      <c r="G2398" s="1"/>
      <c r="H2398" s="1"/>
      <c r="I2398" s="1"/>
      <c r="J2398" s="1"/>
      <c r="K2398" s="1"/>
      <c r="L2398" s="3899"/>
      <c r="M2398" s="1"/>
      <c r="N2398" s="1"/>
      <c r="O2398" s="1"/>
      <c r="P2398" s="1"/>
      <c r="Q2398" s="1"/>
      <c r="R2398" s="3899"/>
      <c r="T2398" s="1"/>
      <c r="U2398" s="3529"/>
      <c r="V2398" s="3531"/>
      <c r="W2398" s="3899"/>
      <c r="Y2398" s="1"/>
      <c r="Z2398" s="3529"/>
      <c r="AA2398" s="3531"/>
      <c r="AB2398" s="3899"/>
      <c r="AC2398" s="3890"/>
      <c r="AD2398" s="3890"/>
      <c r="AE2398" s="3890"/>
      <c r="AF2398" s="3890"/>
      <c r="AG2398" s="1"/>
      <c r="AH2398" s="1"/>
      <c r="AI2398" s="1"/>
      <c r="AJ2398" s="1"/>
    </row>
    <row r="2399" spans="1:36" s="3" customFormat="1">
      <c r="A2399" s="1"/>
      <c r="B2399" s="1"/>
      <c r="E2399" s="3527"/>
      <c r="F2399" s="1"/>
      <c r="G2399" s="1"/>
      <c r="H2399" s="1"/>
      <c r="I2399" s="1"/>
      <c r="J2399" s="1"/>
      <c r="K2399" s="1"/>
      <c r="L2399" s="3899"/>
      <c r="M2399" s="1"/>
      <c r="N2399" s="1"/>
      <c r="O2399" s="1"/>
      <c r="P2399" s="1"/>
      <c r="Q2399" s="1"/>
      <c r="R2399" s="3899"/>
      <c r="T2399" s="1"/>
      <c r="U2399" s="3529"/>
      <c r="V2399" s="3531"/>
      <c r="W2399" s="3899"/>
      <c r="Y2399" s="1"/>
      <c r="Z2399" s="3529"/>
      <c r="AA2399" s="3531"/>
      <c r="AB2399" s="3899"/>
      <c r="AC2399" s="3890"/>
      <c r="AD2399" s="3890"/>
      <c r="AE2399" s="3890"/>
      <c r="AF2399" s="3890"/>
      <c r="AG2399" s="1"/>
      <c r="AH2399" s="1"/>
      <c r="AI2399" s="1"/>
      <c r="AJ2399" s="1"/>
    </row>
    <row r="2400" spans="1:36" s="3" customFormat="1">
      <c r="A2400" s="1"/>
      <c r="B2400" s="1"/>
      <c r="E2400" s="3527"/>
      <c r="F2400" s="1"/>
      <c r="G2400" s="1"/>
      <c r="H2400" s="1"/>
      <c r="I2400" s="1"/>
      <c r="J2400" s="1"/>
      <c r="K2400" s="1"/>
      <c r="L2400" s="3899"/>
      <c r="M2400" s="1"/>
      <c r="N2400" s="1"/>
      <c r="O2400" s="1"/>
      <c r="P2400" s="1"/>
      <c r="Q2400" s="1"/>
      <c r="R2400" s="3899"/>
      <c r="T2400" s="1"/>
      <c r="U2400" s="3529"/>
      <c r="V2400" s="3531"/>
      <c r="W2400" s="3899"/>
      <c r="Y2400" s="1"/>
      <c r="Z2400" s="3529"/>
      <c r="AA2400" s="3531"/>
      <c r="AB2400" s="3899"/>
      <c r="AC2400" s="3890"/>
      <c r="AD2400" s="3890"/>
      <c r="AE2400" s="3890"/>
      <c r="AF2400" s="3890"/>
      <c r="AG2400" s="1"/>
      <c r="AH2400" s="1"/>
      <c r="AI2400" s="1"/>
      <c r="AJ2400" s="1"/>
    </row>
    <row r="2401" spans="1:36" s="3" customFormat="1">
      <c r="A2401" s="1"/>
      <c r="B2401" s="1"/>
      <c r="E2401" s="3527"/>
      <c r="F2401" s="1"/>
      <c r="G2401" s="1"/>
      <c r="H2401" s="1"/>
      <c r="I2401" s="1"/>
      <c r="J2401" s="1"/>
      <c r="K2401" s="1"/>
      <c r="L2401" s="3899"/>
      <c r="M2401" s="1"/>
      <c r="N2401" s="1"/>
      <c r="O2401" s="1"/>
      <c r="P2401" s="1"/>
      <c r="Q2401" s="1"/>
      <c r="R2401" s="3899"/>
      <c r="T2401" s="1"/>
      <c r="U2401" s="3529"/>
      <c r="V2401" s="3531"/>
      <c r="W2401" s="3899"/>
      <c r="Y2401" s="1"/>
      <c r="Z2401" s="3529"/>
      <c r="AA2401" s="3531"/>
      <c r="AB2401" s="3899"/>
      <c r="AC2401" s="3890"/>
      <c r="AD2401" s="3890"/>
      <c r="AE2401" s="3890"/>
      <c r="AF2401" s="3890"/>
      <c r="AG2401" s="1"/>
      <c r="AH2401" s="1"/>
      <c r="AI2401" s="1"/>
      <c r="AJ2401" s="1"/>
    </row>
    <row r="2402" spans="1:36" s="3" customFormat="1">
      <c r="A2402" s="1"/>
      <c r="B2402" s="1"/>
      <c r="E2402" s="3527"/>
      <c r="F2402" s="1"/>
      <c r="G2402" s="1"/>
      <c r="H2402" s="1"/>
      <c r="I2402" s="1"/>
      <c r="J2402" s="1"/>
      <c r="K2402" s="1"/>
      <c r="L2402" s="3899"/>
      <c r="M2402" s="1"/>
      <c r="N2402" s="1"/>
      <c r="O2402" s="1"/>
      <c r="P2402" s="1"/>
      <c r="Q2402" s="1"/>
      <c r="R2402" s="3899"/>
      <c r="T2402" s="1"/>
      <c r="U2402" s="3529"/>
      <c r="V2402" s="3531"/>
      <c r="W2402" s="3899"/>
      <c r="Y2402" s="1"/>
      <c r="Z2402" s="3529"/>
      <c r="AA2402" s="3531"/>
      <c r="AB2402" s="3899"/>
      <c r="AC2402" s="3890"/>
      <c r="AD2402" s="3890"/>
      <c r="AE2402" s="3890"/>
      <c r="AF2402" s="3890"/>
      <c r="AG2402" s="1"/>
      <c r="AH2402" s="1"/>
      <c r="AI2402" s="1"/>
      <c r="AJ2402" s="1"/>
    </row>
    <row r="2403" spans="1:36" s="3" customFormat="1">
      <c r="A2403" s="1"/>
      <c r="B2403" s="1"/>
      <c r="E2403" s="3527"/>
      <c r="F2403" s="1"/>
      <c r="G2403" s="1"/>
      <c r="H2403" s="1"/>
      <c r="I2403" s="1"/>
      <c r="J2403" s="1"/>
      <c r="K2403" s="1"/>
      <c r="L2403" s="3899"/>
      <c r="M2403" s="1"/>
      <c r="N2403" s="1"/>
      <c r="O2403" s="1"/>
      <c r="P2403" s="1"/>
      <c r="Q2403" s="1"/>
      <c r="R2403" s="3899"/>
      <c r="T2403" s="1"/>
      <c r="U2403" s="3529"/>
      <c r="V2403" s="3531"/>
      <c r="W2403" s="3899"/>
      <c r="Y2403" s="1"/>
      <c r="Z2403" s="3529"/>
      <c r="AA2403" s="3531"/>
      <c r="AB2403" s="3899"/>
      <c r="AC2403" s="3890"/>
      <c r="AD2403" s="3890"/>
      <c r="AE2403" s="3890"/>
      <c r="AF2403" s="3890"/>
      <c r="AG2403" s="1"/>
      <c r="AH2403" s="1"/>
      <c r="AI2403" s="1"/>
      <c r="AJ2403" s="1"/>
    </row>
    <row r="2404" spans="1:36" s="3" customFormat="1">
      <c r="A2404" s="1"/>
      <c r="B2404" s="1"/>
      <c r="E2404" s="3527"/>
      <c r="F2404" s="1"/>
      <c r="G2404" s="1"/>
      <c r="H2404" s="1"/>
      <c r="I2404" s="1"/>
      <c r="J2404" s="1"/>
      <c r="K2404" s="1"/>
      <c r="L2404" s="3899"/>
      <c r="M2404" s="1"/>
      <c r="N2404" s="1"/>
      <c r="O2404" s="1"/>
      <c r="P2404" s="1"/>
      <c r="Q2404" s="1"/>
      <c r="R2404" s="3899"/>
      <c r="T2404" s="1"/>
      <c r="U2404" s="3529"/>
      <c r="V2404" s="3531"/>
      <c r="W2404" s="3899"/>
      <c r="Y2404" s="1"/>
      <c r="Z2404" s="3529"/>
      <c r="AA2404" s="3531"/>
      <c r="AB2404" s="3899"/>
      <c r="AC2404" s="3890"/>
      <c r="AD2404" s="3890"/>
      <c r="AE2404" s="3890"/>
      <c r="AF2404" s="3890"/>
      <c r="AG2404" s="1"/>
      <c r="AH2404" s="1"/>
      <c r="AI2404" s="1"/>
      <c r="AJ2404" s="1"/>
    </row>
    <row r="2405" spans="1:36" s="3" customFormat="1">
      <c r="A2405" s="1"/>
      <c r="B2405" s="1"/>
      <c r="E2405" s="3527"/>
      <c r="F2405" s="1"/>
      <c r="G2405" s="1"/>
      <c r="H2405" s="1"/>
      <c r="I2405" s="1"/>
      <c r="J2405" s="1"/>
      <c r="K2405" s="1"/>
      <c r="L2405" s="3899"/>
      <c r="M2405" s="1"/>
      <c r="N2405" s="1"/>
      <c r="O2405" s="1"/>
      <c r="P2405" s="1"/>
      <c r="Q2405" s="1"/>
      <c r="R2405" s="3899"/>
      <c r="T2405" s="1"/>
      <c r="U2405" s="3529"/>
      <c r="V2405" s="3531"/>
      <c r="W2405" s="3899"/>
      <c r="Y2405" s="1"/>
      <c r="Z2405" s="3529"/>
      <c r="AA2405" s="3531"/>
      <c r="AB2405" s="3899"/>
      <c r="AC2405" s="3890"/>
      <c r="AD2405" s="3890"/>
      <c r="AE2405" s="3890"/>
      <c r="AF2405" s="3890"/>
      <c r="AG2405" s="1"/>
      <c r="AH2405" s="1"/>
      <c r="AI2405" s="1"/>
      <c r="AJ2405" s="1"/>
    </row>
    <row r="2406" spans="1:36" s="3" customFormat="1">
      <c r="A2406" s="1"/>
      <c r="B2406" s="1"/>
      <c r="E2406" s="3527"/>
      <c r="F2406" s="1"/>
      <c r="G2406" s="1"/>
      <c r="H2406" s="1"/>
      <c r="I2406" s="1"/>
      <c r="J2406" s="1"/>
      <c r="K2406" s="1"/>
      <c r="L2406" s="3899"/>
      <c r="M2406" s="1"/>
      <c r="N2406" s="1"/>
      <c r="O2406" s="1"/>
      <c r="P2406" s="1"/>
      <c r="Q2406" s="1"/>
      <c r="R2406" s="3899"/>
      <c r="T2406" s="1"/>
      <c r="U2406" s="3529"/>
      <c r="V2406" s="3531"/>
      <c r="W2406" s="3899"/>
      <c r="Y2406" s="1"/>
      <c r="Z2406" s="3529"/>
      <c r="AA2406" s="3531"/>
      <c r="AB2406" s="3899"/>
      <c r="AC2406" s="3890"/>
      <c r="AD2406" s="3890"/>
      <c r="AE2406" s="3890"/>
      <c r="AF2406" s="3890"/>
      <c r="AG2406" s="1"/>
      <c r="AH2406" s="1"/>
      <c r="AI2406" s="1"/>
      <c r="AJ2406" s="1"/>
    </row>
    <row r="2407" spans="1:36" s="3" customFormat="1">
      <c r="A2407" s="1"/>
      <c r="B2407" s="1"/>
      <c r="E2407" s="3527"/>
      <c r="F2407" s="1"/>
      <c r="G2407" s="1"/>
      <c r="H2407" s="1"/>
      <c r="I2407" s="1"/>
      <c r="J2407" s="1"/>
      <c r="K2407" s="1"/>
      <c r="L2407" s="3899"/>
      <c r="M2407" s="1"/>
      <c r="N2407" s="1"/>
      <c r="O2407" s="1"/>
      <c r="P2407" s="1"/>
      <c r="Q2407" s="1"/>
      <c r="R2407" s="3899"/>
      <c r="T2407" s="1"/>
      <c r="U2407" s="3529"/>
      <c r="V2407" s="3531"/>
      <c r="W2407" s="3899"/>
      <c r="Y2407" s="1"/>
      <c r="Z2407" s="3529"/>
      <c r="AA2407" s="3531"/>
      <c r="AB2407" s="3899"/>
      <c r="AC2407" s="3890"/>
      <c r="AD2407" s="3890"/>
      <c r="AE2407" s="3890"/>
      <c r="AF2407" s="3890"/>
      <c r="AG2407" s="1"/>
      <c r="AH2407" s="1"/>
      <c r="AI2407" s="1"/>
      <c r="AJ2407" s="1"/>
    </row>
    <row r="2408" spans="1:36" s="3" customFormat="1">
      <c r="A2408" s="1"/>
      <c r="B2408" s="1"/>
      <c r="E2408" s="3527"/>
      <c r="F2408" s="1"/>
      <c r="G2408" s="1"/>
      <c r="H2408" s="1"/>
      <c r="I2408" s="1"/>
      <c r="J2408" s="1"/>
      <c r="K2408" s="1"/>
      <c r="L2408" s="3899"/>
      <c r="M2408" s="1"/>
      <c r="N2408" s="1"/>
      <c r="O2408" s="1"/>
      <c r="P2408" s="1"/>
      <c r="Q2408" s="1"/>
      <c r="R2408" s="3899"/>
      <c r="T2408" s="1"/>
      <c r="U2408" s="3529"/>
      <c r="V2408" s="3531"/>
      <c r="W2408" s="3899"/>
      <c r="Y2408" s="1"/>
      <c r="Z2408" s="3529"/>
      <c r="AA2408" s="3531"/>
      <c r="AB2408" s="3899"/>
      <c r="AC2408" s="3890"/>
      <c r="AD2408" s="3890"/>
      <c r="AE2408" s="3890"/>
      <c r="AF2408" s="3890"/>
      <c r="AG2408" s="1"/>
      <c r="AH2408" s="1"/>
      <c r="AI2408" s="1"/>
      <c r="AJ2408" s="1"/>
    </row>
    <row r="2409" spans="1:36" s="3" customFormat="1">
      <c r="A2409" s="1"/>
      <c r="B2409" s="1"/>
      <c r="E2409" s="3527"/>
      <c r="F2409" s="1"/>
      <c r="G2409" s="1"/>
      <c r="H2409" s="1"/>
      <c r="I2409" s="1"/>
      <c r="J2409" s="1"/>
      <c r="K2409" s="1"/>
      <c r="L2409" s="3899"/>
      <c r="M2409" s="1"/>
      <c r="N2409" s="1"/>
      <c r="O2409" s="1"/>
      <c r="P2409" s="1"/>
      <c r="Q2409" s="1"/>
      <c r="R2409" s="3899"/>
      <c r="T2409" s="1"/>
      <c r="U2409" s="3529"/>
      <c r="V2409" s="3531"/>
      <c r="W2409" s="3899"/>
      <c r="Y2409" s="1"/>
      <c r="Z2409" s="3529"/>
      <c r="AA2409" s="3531"/>
      <c r="AB2409" s="3899"/>
      <c r="AC2409" s="3890"/>
      <c r="AD2409" s="3890"/>
      <c r="AE2409" s="3890"/>
      <c r="AF2409" s="3890"/>
      <c r="AG2409" s="1"/>
      <c r="AH2409" s="1"/>
      <c r="AI2409" s="1"/>
      <c r="AJ2409" s="1"/>
    </row>
    <row r="2410" spans="1:36" s="3" customFormat="1">
      <c r="A2410" s="1"/>
      <c r="B2410" s="1"/>
      <c r="E2410" s="3527"/>
      <c r="F2410" s="1"/>
      <c r="G2410" s="1"/>
      <c r="H2410" s="1"/>
      <c r="I2410" s="1"/>
      <c r="J2410" s="1"/>
      <c r="K2410" s="1"/>
      <c r="L2410" s="3899"/>
      <c r="M2410" s="1"/>
      <c r="N2410" s="1"/>
      <c r="O2410" s="1"/>
      <c r="P2410" s="1"/>
      <c r="Q2410" s="1"/>
      <c r="R2410" s="3899"/>
      <c r="T2410" s="1"/>
      <c r="U2410" s="3529"/>
      <c r="V2410" s="3531"/>
      <c r="W2410" s="3899"/>
      <c r="Y2410" s="1"/>
      <c r="Z2410" s="3529"/>
      <c r="AA2410" s="3531"/>
      <c r="AB2410" s="3899"/>
      <c r="AC2410" s="3890"/>
      <c r="AD2410" s="3890"/>
      <c r="AE2410" s="3890"/>
      <c r="AF2410" s="3890"/>
      <c r="AG2410" s="1"/>
      <c r="AH2410" s="1"/>
      <c r="AI2410" s="1"/>
      <c r="AJ2410" s="1"/>
    </row>
    <row r="2411" spans="1:36" s="3" customFormat="1">
      <c r="A2411" s="1"/>
      <c r="B2411" s="1"/>
      <c r="E2411" s="3527"/>
      <c r="F2411" s="1"/>
      <c r="G2411" s="1"/>
      <c r="H2411" s="1"/>
      <c r="I2411" s="1"/>
      <c r="J2411" s="1"/>
      <c r="K2411" s="1"/>
      <c r="L2411" s="3899"/>
      <c r="M2411" s="1"/>
      <c r="N2411" s="1"/>
      <c r="O2411" s="1"/>
      <c r="P2411" s="1"/>
      <c r="Q2411" s="1"/>
      <c r="R2411" s="3899"/>
      <c r="T2411" s="1"/>
      <c r="U2411" s="3529"/>
      <c r="V2411" s="3531"/>
      <c r="W2411" s="3899"/>
      <c r="Y2411" s="1"/>
      <c r="Z2411" s="3529"/>
      <c r="AA2411" s="3531"/>
      <c r="AB2411" s="3899"/>
      <c r="AC2411" s="3890"/>
      <c r="AD2411" s="3890"/>
      <c r="AE2411" s="3890"/>
      <c r="AF2411" s="3890"/>
      <c r="AG2411" s="1"/>
      <c r="AH2411" s="1"/>
      <c r="AI2411" s="1"/>
      <c r="AJ2411" s="1"/>
    </row>
    <row r="2412" spans="1:36" s="3" customFormat="1">
      <c r="A2412" s="1"/>
      <c r="B2412" s="1"/>
      <c r="E2412" s="3527"/>
      <c r="F2412" s="1"/>
      <c r="G2412" s="1"/>
      <c r="H2412" s="1"/>
      <c r="I2412" s="1"/>
      <c r="J2412" s="1"/>
      <c r="K2412" s="1"/>
      <c r="L2412" s="3899"/>
      <c r="M2412" s="1"/>
      <c r="N2412" s="1"/>
      <c r="O2412" s="1"/>
      <c r="P2412" s="1"/>
      <c r="Q2412" s="1"/>
      <c r="R2412" s="3899"/>
      <c r="T2412" s="1"/>
      <c r="U2412" s="3529"/>
      <c r="V2412" s="3531"/>
      <c r="W2412" s="3899"/>
      <c r="Y2412" s="1"/>
      <c r="Z2412" s="3529"/>
      <c r="AA2412" s="3531"/>
      <c r="AB2412" s="3899"/>
      <c r="AC2412" s="3890"/>
      <c r="AD2412" s="3890"/>
      <c r="AE2412" s="3890"/>
      <c r="AF2412" s="3890"/>
      <c r="AG2412" s="1"/>
      <c r="AH2412" s="1"/>
      <c r="AI2412" s="1"/>
      <c r="AJ2412" s="1"/>
    </row>
    <row r="2413" spans="1:36" s="3" customFormat="1">
      <c r="A2413" s="1"/>
      <c r="B2413" s="1"/>
      <c r="E2413" s="3527"/>
      <c r="F2413" s="1"/>
      <c r="G2413" s="1"/>
      <c r="H2413" s="1"/>
      <c r="I2413" s="1"/>
      <c r="J2413" s="1"/>
      <c r="K2413" s="1"/>
      <c r="L2413" s="3899"/>
      <c r="M2413" s="1"/>
      <c r="N2413" s="1"/>
      <c r="O2413" s="1"/>
      <c r="P2413" s="1"/>
      <c r="Q2413" s="1"/>
      <c r="R2413" s="3899"/>
      <c r="T2413" s="1"/>
      <c r="U2413" s="3529"/>
      <c r="V2413" s="3531"/>
      <c r="W2413" s="3899"/>
      <c r="Y2413" s="1"/>
      <c r="Z2413" s="3529"/>
      <c r="AA2413" s="3531"/>
      <c r="AB2413" s="3899"/>
      <c r="AC2413" s="3890"/>
      <c r="AD2413" s="3890"/>
      <c r="AE2413" s="3890"/>
      <c r="AF2413" s="3890"/>
      <c r="AG2413" s="1"/>
      <c r="AH2413" s="1"/>
      <c r="AI2413" s="1"/>
      <c r="AJ2413" s="1"/>
    </row>
    <row r="2414" spans="1:36" s="3" customFormat="1">
      <c r="A2414" s="1"/>
      <c r="B2414" s="1"/>
      <c r="E2414" s="3527"/>
      <c r="F2414" s="1"/>
      <c r="G2414" s="1"/>
      <c r="H2414" s="1"/>
      <c r="I2414" s="1"/>
      <c r="J2414" s="1"/>
      <c r="K2414" s="1"/>
      <c r="L2414" s="3899"/>
      <c r="M2414" s="1"/>
      <c r="N2414" s="1"/>
      <c r="O2414" s="1"/>
      <c r="P2414" s="1"/>
      <c r="Q2414" s="1"/>
      <c r="R2414" s="3899"/>
      <c r="T2414" s="1"/>
      <c r="U2414" s="3529"/>
      <c r="V2414" s="3531"/>
      <c r="W2414" s="3899"/>
      <c r="Y2414" s="1"/>
      <c r="Z2414" s="3529"/>
      <c r="AA2414" s="3531"/>
      <c r="AB2414" s="3899"/>
      <c r="AC2414" s="3890"/>
      <c r="AD2414" s="3890"/>
      <c r="AE2414" s="3890"/>
      <c r="AF2414" s="3890"/>
      <c r="AG2414" s="1"/>
      <c r="AH2414" s="1"/>
      <c r="AI2414" s="1"/>
      <c r="AJ2414" s="1"/>
    </row>
    <row r="2415" spans="1:36" s="3" customFormat="1">
      <c r="A2415" s="1"/>
      <c r="B2415" s="1"/>
      <c r="E2415" s="3527"/>
      <c r="F2415" s="1"/>
      <c r="G2415" s="1"/>
      <c r="H2415" s="1"/>
      <c r="I2415" s="1"/>
      <c r="J2415" s="1"/>
      <c r="K2415" s="1"/>
      <c r="L2415" s="3899"/>
      <c r="M2415" s="1"/>
      <c r="N2415" s="1"/>
      <c r="O2415" s="1"/>
      <c r="P2415" s="1"/>
      <c r="Q2415" s="1"/>
      <c r="R2415" s="3899"/>
      <c r="T2415" s="1"/>
      <c r="U2415" s="3529"/>
      <c r="V2415" s="3531"/>
      <c r="W2415" s="3899"/>
      <c r="Y2415" s="1"/>
      <c r="Z2415" s="3529"/>
      <c r="AA2415" s="3531"/>
      <c r="AB2415" s="3899"/>
      <c r="AC2415" s="3890"/>
      <c r="AD2415" s="3890"/>
      <c r="AE2415" s="3890"/>
      <c r="AF2415" s="3890"/>
      <c r="AG2415" s="1"/>
      <c r="AH2415" s="1"/>
      <c r="AI2415" s="1"/>
      <c r="AJ2415" s="1"/>
    </row>
    <row r="2416" spans="1:36" s="3" customFormat="1">
      <c r="A2416" s="1"/>
      <c r="B2416" s="1"/>
      <c r="E2416" s="3527"/>
      <c r="F2416" s="1"/>
      <c r="G2416" s="1"/>
      <c r="H2416" s="1"/>
      <c r="I2416" s="1"/>
      <c r="J2416" s="1"/>
      <c r="K2416" s="1"/>
      <c r="L2416" s="3899"/>
      <c r="M2416" s="1"/>
      <c r="N2416" s="1"/>
      <c r="O2416" s="1"/>
      <c r="P2416" s="1"/>
      <c r="Q2416" s="1"/>
      <c r="R2416" s="3899"/>
      <c r="T2416" s="1"/>
      <c r="U2416" s="3529"/>
      <c r="V2416" s="3531"/>
      <c r="W2416" s="3899"/>
      <c r="Y2416" s="1"/>
      <c r="Z2416" s="3529"/>
      <c r="AA2416" s="3531"/>
      <c r="AB2416" s="3899"/>
      <c r="AC2416" s="3890"/>
      <c r="AD2416" s="3890"/>
      <c r="AE2416" s="3890"/>
      <c r="AF2416" s="3890"/>
      <c r="AG2416" s="1"/>
      <c r="AH2416" s="1"/>
      <c r="AI2416" s="1"/>
      <c r="AJ2416" s="1"/>
    </row>
    <row r="2417" spans="1:36" s="3" customFormat="1">
      <c r="A2417" s="1"/>
      <c r="B2417" s="1"/>
      <c r="E2417" s="3527"/>
      <c r="F2417" s="1"/>
      <c r="G2417" s="1"/>
      <c r="H2417" s="1"/>
      <c r="I2417" s="1"/>
      <c r="J2417" s="1"/>
      <c r="K2417" s="1"/>
      <c r="L2417" s="3899"/>
      <c r="M2417" s="1"/>
      <c r="N2417" s="1"/>
      <c r="O2417" s="1"/>
      <c r="P2417" s="1"/>
      <c r="Q2417" s="1"/>
      <c r="R2417" s="3899"/>
      <c r="T2417" s="1"/>
      <c r="U2417" s="3529"/>
      <c r="V2417" s="3531"/>
      <c r="W2417" s="3899"/>
      <c r="Y2417" s="1"/>
      <c r="Z2417" s="3529"/>
      <c r="AA2417" s="3531"/>
      <c r="AB2417" s="3899"/>
      <c r="AC2417" s="3890"/>
      <c r="AD2417" s="3890"/>
      <c r="AE2417" s="3890"/>
      <c r="AF2417" s="3890"/>
      <c r="AG2417" s="1"/>
      <c r="AH2417" s="1"/>
      <c r="AI2417" s="1"/>
      <c r="AJ2417" s="1"/>
    </row>
    <row r="2418" spans="1:36" s="3" customFormat="1">
      <c r="A2418" s="1"/>
      <c r="B2418" s="1"/>
      <c r="E2418" s="3527"/>
      <c r="F2418" s="1"/>
      <c r="G2418" s="1"/>
      <c r="H2418" s="1"/>
      <c r="I2418" s="1"/>
      <c r="J2418" s="1"/>
      <c r="K2418" s="1"/>
      <c r="L2418" s="3899"/>
      <c r="M2418" s="1"/>
      <c r="N2418" s="1"/>
      <c r="O2418" s="1"/>
      <c r="P2418" s="1"/>
      <c r="Q2418" s="1"/>
      <c r="R2418" s="3899"/>
      <c r="T2418" s="1"/>
      <c r="U2418" s="3529"/>
      <c r="V2418" s="3531"/>
      <c r="W2418" s="3899"/>
      <c r="Y2418" s="1"/>
      <c r="Z2418" s="3529"/>
      <c r="AA2418" s="3531"/>
      <c r="AB2418" s="3899"/>
      <c r="AC2418" s="3890"/>
      <c r="AD2418" s="3890"/>
      <c r="AE2418" s="3890"/>
      <c r="AF2418" s="3890"/>
      <c r="AG2418" s="1"/>
      <c r="AH2418" s="1"/>
      <c r="AI2418" s="1"/>
      <c r="AJ2418" s="1"/>
    </row>
    <row r="2419" spans="1:36" s="3" customFormat="1">
      <c r="A2419" s="1"/>
      <c r="B2419" s="1"/>
      <c r="E2419" s="3527"/>
      <c r="F2419" s="1"/>
      <c r="G2419" s="1"/>
      <c r="H2419" s="1"/>
      <c r="I2419" s="1"/>
      <c r="J2419" s="1"/>
      <c r="K2419" s="1"/>
      <c r="L2419" s="3899"/>
      <c r="M2419" s="1"/>
      <c r="N2419" s="1"/>
      <c r="O2419" s="1"/>
      <c r="P2419" s="1"/>
      <c r="Q2419" s="1"/>
      <c r="R2419" s="3899"/>
      <c r="T2419" s="1"/>
      <c r="U2419" s="3529"/>
      <c r="V2419" s="3531"/>
      <c r="W2419" s="3899"/>
      <c r="Y2419" s="1"/>
      <c r="Z2419" s="3529"/>
      <c r="AA2419" s="3531"/>
      <c r="AB2419" s="3899"/>
      <c r="AC2419" s="3890"/>
      <c r="AD2419" s="3890"/>
      <c r="AE2419" s="3890"/>
      <c r="AF2419" s="3890"/>
      <c r="AG2419" s="1"/>
      <c r="AH2419" s="1"/>
      <c r="AI2419" s="1"/>
      <c r="AJ2419" s="1"/>
    </row>
    <row r="2420" spans="1:36" s="3" customFormat="1">
      <c r="A2420" s="1"/>
      <c r="B2420" s="1"/>
      <c r="E2420" s="3527"/>
      <c r="F2420" s="1"/>
      <c r="G2420" s="1"/>
      <c r="H2420" s="1"/>
      <c r="I2420" s="1"/>
      <c r="J2420" s="1"/>
      <c r="K2420" s="1"/>
      <c r="L2420" s="3899"/>
      <c r="M2420" s="1"/>
      <c r="N2420" s="1"/>
      <c r="O2420" s="1"/>
      <c r="P2420" s="1"/>
      <c r="Q2420" s="1"/>
      <c r="R2420" s="3899"/>
      <c r="T2420" s="1"/>
      <c r="U2420" s="3529"/>
      <c r="V2420" s="3531"/>
      <c r="W2420" s="3899"/>
      <c r="Y2420" s="1"/>
      <c r="Z2420" s="3529"/>
      <c r="AA2420" s="3531"/>
      <c r="AB2420" s="3899"/>
      <c r="AC2420" s="3890"/>
      <c r="AD2420" s="3890"/>
      <c r="AE2420" s="3890"/>
      <c r="AF2420" s="3890"/>
      <c r="AG2420" s="1"/>
      <c r="AH2420" s="1"/>
      <c r="AI2420" s="1"/>
      <c r="AJ2420" s="1"/>
    </row>
    <row r="2421" spans="1:36" s="3" customFormat="1">
      <c r="A2421" s="1"/>
      <c r="B2421" s="1"/>
      <c r="E2421" s="3527"/>
      <c r="F2421" s="1"/>
      <c r="G2421" s="1"/>
      <c r="H2421" s="1"/>
      <c r="I2421" s="1"/>
      <c r="J2421" s="1"/>
      <c r="K2421" s="1"/>
      <c r="L2421" s="3899"/>
      <c r="M2421" s="1"/>
      <c r="N2421" s="1"/>
      <c r="O2421" s="1"/>
      <c r="P2421" s="1"/>
      <c r="Q2421" s="1"/>
      <c r="R2421" s="3899"/>
      <c r="T2421" s="1"/>
      <c r="U2421" s="3529"/>
      <c r="V2421" s="3531"/>
      <c r="W2421" s="3899"/>
      <c r="Y2421" s="1"/>
      <c r="Z2421" s="3529"/>
      <c r="AA2421" s="3531"/>
      <c r="AB2421" s="3899"/>
      <c r="AC2421" s="3890"/>
      <c r="AD2421" s="3890"/>
      <c r="AE2421" s="3890"/>
      <c r="AF2421" s="3890"/>
      <c r="AG2421" s="1"/>
      <c r="AH2421" s="1"/>
      <c r="AI2421" s="1"/>
      <c r="AJ2421" s="1"/>
    </row>
    <row r="2422" spans="1:36" s="3" customFormat="1">
      <c r="A2422" s="1"/>
      <c r="B2422" s="1"/>
      <c r="E2422" s="3527"/>
      <c r="F2422" s="1"/>
      <c r="G2422" s="1"/>
      <c r="H2422" s="1"/>
      <c r="I2422" s="1"/>
      <c r="J2422" s="1"/>
      <c r="K2422" s="1"/>
      <c r="L2422" s="3899"/>
      <c r="M2422" s="1"/>
      <c r="N2422" s="1"/>
      <c r="O2422" s="1"/>
      <c r="P2422" s="1"/>
      <c r="Q2422" s="1"/>
      <c r="R2422" s="3899"/>
      <c r="T2422" s="1"/>
      <c r="U2422" s="3529"/>
      <c r="V2422" s="3531"/>
      <c r="W2422" s="3899"/>
      <c r="Y2422" s="1"/>
      <c r="Z2422" s="3529"/>
      <c r="AA2422" s="3531"/>
      <c r="AB2422" s="3899"/>
      <c r="AC2422" s="3890"/>
      <c r="AD2422" s="3890"/>
      <c r="AE2422" s="3890"/>
      <c r="AF2422" s="3890"/>
      <c r="AG2422" s="1"/>
      <c r="AH2422" s="1"/>
      <c r="AI2422" s="1"/>
      <c r="AJ2422" s="1"/>
    </row>
    <row r="2423" spans="1:36" s="3" customFormat="1">
      <c r="A2423" s="1"/>
      <c r="B2423" s="1"/>
      <c r="E2423" s="3527"/>
      <c r="F2423" s="1"/>
      <c r="G2423" s="1"/>
      <c r="H2423" s="1"/>
      <c r="I2423" s="1"/>
      <c r="J2423" s="1"/>
      <c r="K2423" s="1"/>
      <c r="L2423" s="3899"/>
      <c r="M2423" s="1"/>
      <c r="N2423" s="1"/>
      <c r="O2423" s="1"/>
      <c r="P2423" s="1"/>
      <c r="Q2423" s="1"/>
      <c r="R2423" s="3899"/>
      <c r="T2423" s="1"/>
      <c r="U2423" s="3529"/>
      <c r="V2423" s="3531"/>
      <c r="W2423" s="3899"/>
      <c r="Y2423" s="1"/>
      <c r="Z2423" s="3529"/>
      <c r="AA2423" s="3531"/>
      <c r="AB2423" s="3899"/>
      <c r="AC2423" s="3890"/>
      <c r="AD2423" s="3890"/>
      <c r="AE2423" s="3890"/>
      <c r="AF2423" s="3890"/>
      <c r="AG2423" s="1"/>
      <c r="AH2423" s="1"/>
      <c r="AI2423" s="1"/>
      <c r="AJ2423" s="1"/>
    </row>
    <row r="2424" spans="1:36" s="3" customFormat="1">
      <c r="A2424" s="1"/>
      <c r="B2424" s="1"/>
      <c r="E2424" s="3527"/>
      <c r="F2424" s="1"/>
      <c r="G2424" s="1"/>
      <c r="H2424" s="1"/>
      <c r="I2424" s="1"/>
      <c r="J2424" s="1"/>
      <c r="K2424" s="1"/>
      <c r="L2424" s="3899"/>
      <c r="M2424" s="1"/>
      <c r="N2424" s="1"/>
      <c r="O2424" s="1"/>
      <c r="P2424" s="1"/>
      <c r="Q2424" s="1"/>
      <c r="R2424" s="3899"/>
      <c r="T2424" s="1"/>
      <c r="U2424" s="3529"/>
      <c r="V2424" s="3531"/>
      <c r="W2424" s="3899"/>
      <c r="Y2424" s="1"/>
      <c r="Z2424" s="3529"/>
      <c r="AA2424" s="3531"/>
      <c r="AB2424" s="3899"/>
      <c r="AC2424" s="3890"/>
      <c r="AD2424" s="3890"/>
      <c r="AE2424" s="3890"/>
      <c r="AF2424" s="3890"/>
      <c r="AG2424" s="1"/>
      <c r="AH2424" s="1"/>
      <c r="AI2424" s="1"/>
      <c r="AJ2424" s="1"/>
    </row>
    <row r="2425" spans="1:36" s="3" customFormat="1">
      <c r="A2425" s="1"/>
      <c r="B2425" s="1"/>
      <c r="E2425" s="3527"/>
      <c r="F2425" s="1"/>
      <c r="G2425" s="1"/>
      <c r="H2425" s="1"/>
      <c r="I2425" s="1"/>
      <c r="J2425" s="1"/>
      <c r="K2425" s="1"/>
      <c r="L2425" s="3899"/>
      <c r="M2425" s="1"/>
      <c r="N2425" s="1"/>
      <c r="O2425" s="1"/>
      <c r="P2425" s="1"/>
      <c r="Q2425" s="1"/>
      <c r="R2425" s="3899"/>
      <c r="T2425" s="1"/>
      <c r="U2425" s="3529"/>
      <c r="V2425" s="3531"/>
      <c r="W2425" s="3899"/>
      <c r="Y2425" s="1"/>
      <c r="Z2425" s="3529"/>
      <c r="AA2425" s="3531"/>
      <c r="AB2425" s="3899"/>
      <c r="AC2425" s="3890"/>
      <c r="AD2425" s="3890"/>
      <c r="AE2425" s="3890"/>
      <c r="AF2425" s="3890"/>
      <c r="AG2425" s="1"/>
      <c r="AH2425" s="1"/>
      <c r="AI2425" s="1"/>
      <c r="AJ2425" s="1"/>
    </row>
    <row r="2426" spans="1:36" s="3" customFormat="1">
      <c r="A2426" s="1"/>
      <c r="B2426" s="1"/>
      <c r="E2426" s="3527"/>
      <c r="F2426" s="1"/>
      <c r="G2426" s="1"/>
      <c r="H2426" s="1"/>
      <c r="I2426" s="1"/>
      <c r="J2426" s="1"/>
      <c r="K2426" s="1"/>
      <c r="L2426" s="3899"/>
      <c r="M2426" s="1"/>
      <c r="N2426" s="1"/>
      <c r="O2426" s="1"/>
      <c r="P2426" s="1"/>
      <c r="Q2426" s="1"/>
      <c r="R2426" s="3899"/>
      <c r="T2426" s="1"/>
      <c r="U2426" s="3529"/>
      <c r="V2426" s="3531"/>
      <c r="W2426" s="3899"/>
      <c r="Y2426" s="1"/>
      <c r="Z2426" s="3529"/>
      <c r="AA2426" s="3531"/>
      <c r="AB2426" s="3899"/>
      <c r="AC2426" s="3890"/>
      <c r="AD2426" s="3890"/>
      <c r="AE2426" s="3890"/>
      <c r="AF2426" s="3890"/>
      <c r="AG2426" s="1"/>
      <c r="AH2426" s="1"/>
      <c r="AI2426" s="1"/>
      <c r="AJ2426" s="1"/>
    </row>
    <row r="2427" spans="1:36" s="3" customFormat="1">
      <c r="A2427" s="1"/>
      <c r="B2427" s="1"/>
      <c r="E2427" s="3527"/>
      <c r="F2427" s="1"/>
      <c r="G2427" s="1"/>
      <c r="H2427" s="1"/>
      <c r="I2427" s="1"/>
      <c r="J2427" s="1"/>
      <c r="K2427" s="1"/>
      <c r="L2427" s="3899"/>
      <c r="M2427" s="1"/>
      <c r="N2427" s="1"/>
      <c r="O2427" s="1"/>
      <c r="P2427" s="1"/>
      <c r="Q2427" s="1"/>
      <c r="R2427" s="3899"/>
      <c r="T2427" s="1"/>
      <c r="U2427" s="3529"/>
      <c r="V2427" s="3531"/>
      <c r="W2427" s="3899"/>
      <c r="Y2427" s="1"/>
      <c r="Z2427" s="3529"/>
      <c r="AA2427" s="3531"/>
      <c r="AB2427" s="3899"/>
      <c r="AC2427" s="3890"/>
      <c r="AD2427" s="3890"/>
      <c r="AE2427" s="3890"/>
      <c r="AF2427" s="3890"/>
      <c r="AG2427" s="1"/>
      <c r="AH2427" s="1"/>
      <c r="AI2427" s="1"/>
      <c r="AJ2427" s="1"/>
    </row>
    <row r="2428" spans="1:36" s="3" customFormat="1">
      <c r="A2428" s="1"/>
      <c r="B2428" s="1"/>
      <c r="E2428" s="3527"/>
      <c r="F2428" s="1"/>
      <c r="G2428" s="1"/>
      <c r="H2428" s="1"/>
      <c r="I2428" s="1"/>
      <c r="J2428" s="1"/>
      <c r="K2428" s="1"/>
      <c r="L2428" s="3899"/>
      <c r="M2428" s="1"/>
      <c r="N2428" s="1"/>
      <c r="O2428" s="1"/>
      <c r="P2428" s="1"/>
      <c r="Q2428" s="1"/>
      <c r="R2428" s="3899"/>
      <c r="T2428" s="1"/>
      <c r="U2428" s="3529"/>
      <c r="V2428" s="3531"/>
      <c r="W2428" s="3899"/>
      <c r="Y2428" s="1"/>
      <c r="Z2428" s="3529"/>
      <c r="AA2428" s="3531"/>
      <c r="AB2428" s="3899"/>
      <c r="AC2428" s="3890"/>
      <c r="AD2428" s="3890"/>
      <c r="AE2428" s="3890"/>
      <c r="AF2428" s="3890"/>
      <c r="AG2428" s="1"/>
      <c r="AH2428" s="1"/>
      <c r="AI2428" s="1"/>
      <c r="AJ2428" s="1"/>
    </row>
    <row r="2429" spans="1:36" s="3" customFormat="1">
      <c r="A2429" s="1"/>
      <c r="B2429" s="1"/>
      <c r="E2429" s="3527"/>
      <c r="F2429" s="1"/>
      <c r="G2429" s="1"/>
      <c r="H2429" s="1"/>
      <c r="I2429" s="1"/>
      <c r="J2429" s="1"/>
      <c r="K2429" s="1"/>
      <c r="L2429" s="3899"/>
      <c r="M2429" s="1"/>
      <c r="N2429" s="1"/>
      <c r="O2429" s="1"/>
      <c r="P2429" s="1"/>
      <c r="Q2429" s="1"/>
      <c r="R2429" s="3899"/>
      <c r="T2429" s="1"/>
      <c r="U2429" s="3529"/>
      <c r="V2429" s="3531"/>
      <c r="W2429" s="3899"/>
      <c r="Y2429" s="1"/>
      <c r="Z2429" s="3529"/>
      <c r="AA2429" s="3531"/>
      <c r="AB2429" s="3899"/>
      <c r="AC2429" s="3890"/>
      <c r="AD2429" s="3890"/>
      <c r="AE2429" s="3890"/>
      <c r="AF2429" s="3890"/>
      <c r="AG2429" s="1"/>
      <c r="AH2429" s="1"/>
      <c r="AI2429" s="1"/>
      <c r="AJ2429" s="1"/>
    </row>
    <row r="2430" spans="1:36" s="3" customFormat="1">
      <c r="A2430" s="1"/>
      <c r="B2430" s="1"/>
      <c r="E2430" s="3527"/>
      <c r="F2430" s="1"/>
      <c r="G2430" s="1"/>
      <c r="H2430" s="1"/>
      <c r="I2430" s="1"/>
      <c r="J2430" s="1"/>
      <c r="K2430" s="1"/>
      <c r="L2430" s="3899"/>
      <c r="M2430" s="1"/>
      <c r="N2430" s="1"/>
      <c r="O2430" s="1"/>
      <c r="P2430" s="1"/>
      <c r="Q2430" s="1"/>
      <c r="R2430" s="3899"/>
      <c r="T2430" s="1"/>
      <c r="U2430" s="3529"/>
      <c r="V2430" s="3531"/>
      <c r="W2430" s="3899"/>
      <c r="Y2430" s="1"/>
      <c r="Z2430" s="3529"/>
      <c r="AA2430" s="3531"/>
      <c r="AB2430" s="3899"/>
      <c r="AC2430" s="3890"/>
      <c r="AD2430" s="3890"/>
      <c r="AE2430" s="3890"/>
      <c r="AF2430" s="3890"/>
      <c r="AG2430" s="1"/>
      <c r="AH2430" s="1"/>
      <c r="AI2430" s="1"/>
      <c r="AJ2430" s="1"/>
    </row>
    <row r="2431" spans="1:36" s="3" customFormat="1">
      <c r="A2431" s="1"/>
      <c r="B2431" s="1"/>
      <c r="E2431" s="3527"/>
      <c r="F2431" s="1"/>
      <c r="G2431" s="1"/>
      <c r="H2431" s="1"/>
      <c r="I2431" s="1"/>
      <c r="J2431" s="1"/>
      <c r="K2431" s="1"/>
      <c r="L2431" s="3899"/>
      <c r="M2431" s="1"/>
      <c r="N2431" s="1"/>
      <c r="O2431" s="1"/>
      <c r="P2431" s="1"/>
      <c r="Q2431" s="1"/>
      <c r="R2431" s="3899"/>
      <c r="T2431" s="1"/>
      <c r="U2431" s="3529"/>
      <c r="V2431" s="3531"/>
      <c r="W2431" s="3899"/>
      <c r="Y2431" s="1"/>
      <c r="Z2431" s="3529"/>
      <c r="AA2431" s="3531"/>
      <c r="AB2431" s="3899"/>
      <c r="AC2431" s="3890"/>
      <c r="AD2431" s="3890"/>
      <c r="AE2431" s="3890"/>
      <c r="AF2431" s="3890"/>
      <c r="AG2431" s="1"/>
      <c r="AH2431" s="1"/>
      <c r="AI2431" s="1"/>
      <c r="AJ2431" s="1"/>
    </row>
    <row r="2432" spans="1:36" s="3" customFormat="1">
      <c r="A2432" s="1"/>
      <c r="B2432" s="1"/>
      <c r="E2432" s="3527"/>
      <c r="F2432" s="1"/>
      <c r="G2432" s="1"/>
      <c r="H2432" s="1"/>
      <c r="I2432" s="1"/>
      <c r="J2432" s="1"/>
      <c r="K2432" s="1"/>
      <c r="L2432" s="3899"/>
      <c r="M2432" s="1"/>
      <c r="N2432" s="1"/>
      <c r="O2432" s="1"/>
      <c r="P2432" s="1"/>
      <c r="Q2432" s="1"/>
      <c r="R2432" s="3899"/>
      <c r="T2432" s="1"/>
      <c r="U2432" s="3529"/>
      <c r="V2432" s="3531"/>
      <c r="W2432" s="3899"/>
      <c r="Y2432" s="1"/>
      <c r="Z2432" s="3529"/>
      <c r="AA2432" s="3531"/>
      <c r="AB2432" s="3899"/>
      <c r="AC2432" s="3890"/>
      <c r="AD2432" s="3890"/>
      <c r="AE2432" s="3890"/>
      <c r="AF2432" s="3890"/>
      <c r="AG2432" s="1"/>
      <c r="AH2432" s="1"/>
      <c r="AI2432" s="1"/>
      <c r="AJ2432" s="1"/>
    </row>
    <row r="2433" spans="1:36" s="3" customFormat="1">
      <c r="A2433" s="1"/>
      <c r="B2433" s="1"/>
      <c r="E2433" s="3527"/>
      <c r="F2433" s="1"/>
      <c r="G2433" s="1"/>
      <c r="H2433" s="1"/>
      <c r="I2433" s="1"/>
      <c r="J2433" s="1"/>
      <c r="K2433" s="1"/>
      <c r="L2433" s="3899"/>
      <c r="M2433" s="1"/>
      <c r="N2433" s="1"/>
      <c r="O2433" s="1"/>
      <c r="P2433" s="1"/>
      <c r="Q2433" s="1"/>
      <c r="R2433" s="3899"/>
      <c r="T2433" s="1"/>
      <c r="U2433" s="3529"/>
      <c r="V2433" s="3531"/>
      <c r="W2433" s="3899"/>
      <c r="Y2433" s="1"/>
      <c r="Z2433" s="3529"/>
      <c r="AA2433" s="3531"/>
      <c r="AB2433" s="3899"/>
      <c r="AC2433" s="3890"/>
      <c r="AD2433" s="3890"/>
      <c r="AE2433" s="3890"/>
      <c r="AF2433" s="3890"/>
      <c r="AG2433" s="1"/>
      <c r="AH2433" s="1"/>
      <c r="AI2433" s="1"/>
      <c r="AJ2433" s="1"/>
    </row>
    <row r="2434" spans="1:36" s="3" customFormat="1">
      <c r="A2434" s="1"/>
      <c r="B2434" s="1"/>
      <c r="E2434" s="3527"/>
      <c r="F2434" s="1"/>
      <c r="G2434" s="1"/>
      <c r="H2434" s="1"/>
      <c r="I2434" s="1"/>
      <c r="J2434" s="1"/>
      <c r="K2434" s="1"/>
      <c r="L2434" s="3899"/>
      <c r="M2434" s="1"/>
      <c r="N2434" s="1"/>
      <c r="O2434" s="1"/>
      <c r="P2434" s="1"/>
      <c r="Q2434" s="1"/>
      <c r="R2434" s="3899"/>
      <c r="T2434" s="1"/>
      <c r="U2434" s="3529"/>
      <c r="V2434" s="3531"/>
      <c r="W2434" s="3899"/>
      <c r="Y2434" s="1"/>
      <c r="Z2434" s="3529"/>
      <c r="AA2434" s="3531"/>
      <c r="AB2434" s="3899"/>
      <c r="AC2434" s="3890"/>
      <c r="AD2434" s="3890"/>
      <c r="AE2434" s="3890"/>
      <c r="AF2434" s="3890"/>
      <c r="AG2434" s="1"/>
      <c r="AH2434" s="1"/>
      <c r="AI2434" s="1"/>
      <c r="AJ2434" s="1"/>
    </row>
    <row r="2435" spans="1:36" s="3" customFormat="1">
      <c r="A2435" s="1"/>
      <c r="B2435" s="1"/>
      <c r="E2435" s="3527"/>
      <c r="F2435" s="1"/>
      <c r="G2435" s="1"/>
      <c r="H2435" s="1"/>
      <c r="I2435" s="1"/>
      <c r="J2435" s="1"/>
      <c r="K2435" s="1"/>
      <c r="L2435" s="3899"/>
      <c r="M2435" s="1"/>
      <c r="N2435" s="1"/>
      <c r="O2435" s="1"/>
      <c r="P2435" s="1"/>
      <c r="Q2435" s="1"/>
      <c r="R2435" s="3899"/>
      <c r="T2435" s="1"/>
      <c r="U2435" s="3529"/>
      <c r="V2435" s="3531"/>
      <c r="W2435" s="3899"/>
      <c r="Y2435" s="1"/>
      <c r="Z2435" s="3529"/>
      <c r="AA2435" s="3531"/>
      <c r="AB2435" s="3899"/>
      <c r="AC2435" s="3890"/>
      <c r="AD2435" s="3890"/>
      <c r="AE2435" s="3890"/>
      <c r="AF2435" s="3890"/>
      <c r="AG2435" s="1"/>
      <c r="AH2435" s="1"/>
      <c r="AI2435" s="1"/>
      <c r="AJ2435" s="1"/>
    </row>
    <row r="2436" spans="1:36" s="3" customFormat="1">
      <c r="A2436" s="1"/>
      <c r="B2436" s="1"/>
      <c r="E2436" s="3527"/>
      <c r="F2436" s="1"/>
      <c r="G2436" s="1"/>
      <c r="H2436" s="1"/>
      <c r="I2436" s="1"/>
      <c r="J2436" s="1"/>
      <c r="K2436" s="1"/>
      <c r="L2436" s="3899"/>
      <c r="M2436" s="1"/>
      <c r="N2436" s="1"/>
      <c r="O2436" s="1"/>
      <c r="P2436" s="1"/>
      <c r="Q2436" s="1"/>
      <c r="R2436" s="3899"/>
      <c r="T2436" s="1"/>
      <c r="U2436" s="3529"/>
      <c r="V2436" s="3531"/>
      <c r="W2436" s="3899"/>
      <c r="Y2436" s="1"/>
      <c r="Z2436" s="3529"/>
      <c r="AA2436" s="3531"/>
      <c r="AB2436" s="3899"/>
      <c r="AC2436" s="3890"/>
      <c r="AD2436" s="3890"/>
      <c r="AE2436" s="3890"/>
      <c r="AF2436" s="3890"/>
      <c r="AG2436" s="1"/>
      <c r="AH2436" s="1"/>
      <c r="AI2436" s="1"/>
      <c r="AJ2436" s="1"/>
    </row>
    <row r="2437" spans="1:36" s="3" customFormat="1">
      <c r="A2437" s="1"/>
      <c r="B2437" s="1"/>
      <c r="E2437" s="3527"/>
      <c r="F2437" s="1"/>
      <c r="G2437" s="1"/>
      <c r="H2437" s="1"/>
      <c r="I2437" s="1"/>
      <c r="J2437" s="1"/>
      <c r="K2437" s="1"/>
      <c r="L2437" s="3899"/>
      <c r="M2437" s="1"/>
      <c r="N2437" s="1"/>
      <c r="O2437" s="1"/>
      <c r="P2437" s="1"/>
      <c r="Q2437" s="1"/>
      <c r="R2437" s="3899"/>
      <c r="T2437" s="1"/>
      <c r="U2437" s="3529"/>
      <c r="V2437" s="3531"/>
      <c r="W2437" s="3899"/>
      <c r="Y2437" s="1"/>
      <c r="Z2437" s="3529"/>
      <c r="AA2437" s="3531"/>
      <c r="AB2437" s="3899"/>
      <c r="AC2437" s="3890"/>
      <c r="AD2437" s="3890"/>
      <c r="AE2437" s="3890"/>
      <c r="AF2437" s="3890"/>
      <c r="AG2437" s="1"/>
      <c r="AH2437" s="1"/>
      <c r="AI2437" s="1"/>
      <c r="AJ2437" s="1"/>
    </row>
    <row r="2438" spans="1:36" s="3" customFormat="1">
      <c r="A2438" s="1"/>
      <c r="B2438" s="1"/>
      <c r="E2438" s="3527"/>
      <c r="F2438" s="1"/>
      <c r="G2438" s="1"/>
      <c r="H2438" s="1"/>
      <c r="I2438" s="1"/>
      <c r="J2438" s="1"/>
      <c r="K2438" s="1"/>
      <c r="L2438" s="3899"/>
      <c r="M2438" s="1"/>
      <c r="N2438" s="1"/>
      <c r="O2438" s="1"/>
      <c r="P2438" s="1"/>
      <c r="Q2438" s="1"/>
      <c r="R2438" s="3899"/>
      <c r="T2438" s="1"/>
      <c r="U2438" s="3529"/>
      <c r="V2438" s="3531"/>
      <c r="W2438" s="3899"/>
      <c r="Y2438" s="1"/>
      <c r="Z2438" s="3529"/>
      <c r="AA2438" s="3531"/>
      <c r="AB2438" s="3899"/>
      <c r="AC2438" s="3890"/>
      <c r="AD2438" s="3890"/>
      <c r="AE2438" s="3890"/>
      <c r="AF2438" s="3890"/>
      <c r="AG2438" s="1"/>
      <c r="AH2438" s="1"/>
      <c r="AI2438" s="1"/>
      <c r="AJ2438" s="1"/>
    </row>
    <row r="2439" spans="1:36" s="3" customFormat="1">
      <c r="A2439" s="1"/>
      <c r="B2439" s="1"/>
      <c r="E2439" s="3527"/>
      <c r="F2439" s="1"/>
      <c r="G2439" s="1"/>
      <c r="H2439" s="1"/>
      <c r="I2439" s="1"/>
      <c r="J2439" s="1"/>
      <c r="K2439" s="1"/>
      <c r="L2439" s="3899"/>
      <c r="M2439" s="1"/>
      <c r="N2439" s="1"/>
      <c r="O2439" s="1"/>
      <c r="P2439" s="1"/>
      <c r="Q2439" s="1"/>
      <c r="R2439" s="3899"/>
      <c r="T2439" s="1"/>
      <c r="U2439" s="3529"/>
      <c r="V2439" s="3531"/>
      <c r="W2439" s="3899"/>
      <c r="Y2439" s="1"/>
      <c r="Z2439" s="3529"/>
      <c r="AA2439" s="3531"/>
      <c r="AB2439" s="3899"/>
      <c r="AC2439" s="3890"/>
      <c r="AD2439" s="3890"/>
      <c r="AE2439" s="3890"/>
      <c r="AF2439" s="3890"/>
      <c r="AG2439" s="1"/>
      <c r="AH2439" s="1"/>
      <c r="AI2439" s="1"/>
      <c r="AJ2439" s="1"/>
    </row>
    <row r="2440" spans="1:36" s="3" customFormat="1">
      <c r="A2440" s="1"/>
      <c r="B2440" s="1"/>
      <c r="E2440" s="3527"/>
      <c r="F2440" s="1"/>
      <c r="G2440" s="1"/>
      <c r="H2440" s="1"/>
      <c r="I2440" s="1"/>
      <c r="J2440" s="1"/>
      <c r="K2440" s="1"/>
      <c r="L2440" s="3899"/>
      <c r="M2440" s="1"/>
      <c r="N2440" s="1"/>
      <c r="O2440" s="1"/>
      <c r="P2440" s="1"/>
      <c r="Q2440" s="1"/>
      <c r="R2440" s="3899"/>
      <c r="T2440" s="1"/>
      <c r="U2440" s="3529"/>
      <c r="V2440" s="3531"/>
      <c r="W2440" s="3899"/>
      <c r="Y2440" s="1"/>
      <c r="Z2440" s="3529"/>
      <c r="AA2440" s="3531"/>
      <c r="AB2440" s="3899"/>
      <c r="AC2440" s="3890"/>
      <c r="AD2440" s="3890"/>
      <c r="AE2440" s="3890"/>
      <c r="AF2440" s="3890"/>
      <c r="AG2440" s="1"/>
      <c r="AH2440" s="1"/>
      <c r="AI2440" s="1"/>
      <c r="AJ2440" s="1"/>
    </row>
    <row r="2441" spans="1:36" s="3" customFormat="1">
      <c r="A2441" s="1"/>
      <c r="B2441" s="1"/>
      <c r="E2441" s="3527"/>
      <c r="F2441" s="1"/>
      <c r="G2441" s="1"/>
      <c r="H2441" s="1"/>
      <c r="I2441" s="1"/>
      <c r="J2441" s="1"/>
      <c r="K2441" s="1"/>
      <c r="L2441" s="3899"/>
      <c r="M2441" s="1"/>
      <c r="N2441" s="1"/>
      <c r="O2441" s="1"/>
      <c r="P2441" s="1"/>
      <c r="Q2441" s="1"/>
      <c r="R2441" s="3899"/>
      <c r="T2441" s="1"/>
      <c r="U2441" s="3529"/>
      <c r="V2441" s="3531"/>
      <c r="W2441" s="3899"/>
      <c r="Y2441" s="1"/>
      <c r="Z2441" s="3529"/>
      <c r="AA2441" s="3531"/>
      <c r="AB2441" s="3899"/>
      <c r="AC2441" s="3890"/>
      <c r="AD2441" s="3890"/>
      <c r="AE2441" s="3890"/>
      <c r="AF2441" s="3890"/>
      <c r="AG2441" s="1"/>
      <c r="AH2441" s="1"/>
      <c r="AI2441" s="1"/>
      <c r="AJ2441" s="1"/>
    </row>
    <row r="2442" spans="1:36" s="3" customFormat="1">
      <c r="A2442" s="1"/>
      <c r="B2442" s="1"/>
      <c r="E2442" s="3527"/>
      <c r="F2442" s="1"/>
      <c r="G2442" s="1"/>
      <c r="H2442" s="1"/>
      <c r="I2442" s="1"/>
      <c r="J2442" s="1"/>
      <c r="K2442" s="1"/>
      <c r="L2442" s="3899"/>
      <c r="M2442" s="1"/>
      <c r="N2442" s="1"/>
      <c r="O2442" s="1"/>
      <c r="P2442" s="1"/>
      <c r="Q2442" s="1"/>
      <c r="R2442" s="3899"/>
      <c r="T2442" s="1"/>
      <c r="U2442" s="3529"/>
      <c r="V2442" s="3531"/>
      <c r="W2442" s="3899"/>
      <c r="Y2442" s="1"/>
      <c r="Z2442" s="3529"/>
      <c r="AA2442" s="3531"/>
      <c r="AB2442" s="3899"/>
      <c r="AC2442" s="3890"/>
      <c r="AD2442" s="3890"/>
      <c r="AE2442" s="3890"/>
      <c r="AF2442" s="3890"/>
      <c r="AG2442" s="1"/>
      <c r="AH2442" s="1"/>
      <c r="AI2442" s="1"/>
      <c r="AJ2442" s="1"/>
    </row>
    <row r="2443" spans="1:36" s="3" customFormat="1">
      <c r="A2443" s="1"/>
      <c r="B2443" s="1"/>
      <c r="E2443" s="3527"/>
      <c r="F2443" s="1"/>
      <c r="G2443" s="1"/>
      <c r="H2443" s="1"/>
      <c r="I2443" s="1"/>
      <c r="J2443" s="1"/>
      <c r="K2443" s="1"/>
      <c r="L2443" s="3899"/>
      <c r="M2443" s="1"/>
      <c r="N2443" s="1"/>
      <c r="O2443" s="1"/>
      <c r="P2443" s="1"/>
      <c r="Q2443" s="1"/>
      <c r="R2443" s="3899"/>
      <c r="T2443" s="1"/>
      <c r="U2443" s="3529"/>
      <c r="V2443" s="3531"/>
      <c r="W2443" s="3899"/>
      <c r="Y2443" s="1"/>
      <c r="Z2443" s="3529"/>
      <c r="AA2443" s="3531"/>
      <c r="AB2443" s="3899"/>
      <c r="AC2443" s="3890"/>
      <c r="AD2443" s="3890"/>
      <c r="AE2443" s="3890"/>
      <c r="AF2443" s="3890"/>
      <c r="AG2443" s="1"/>
      <c r="AH2443" s="1"/>
      <c r="AI2443" s="1"/>
      <c r="AJ2443" s="1"/>
    </row>
    <row r="2444" spans="1:36" s="3" customFormat="1">
      <c r="A2444" s="1"/>
      <c r="B2444" s="1"/>
      <c r="E2444" s="3527"/>
      <c r="F2444" s="1"/>
      <c r="G2444" s="1"/>
      <c r="H2444" s="1"/>
      <c r="I2444" s="1"/>
      <c r="J2444" s="1"/>
      <c r="K2444" s="1"/>
      <c r="L2444" s="3899"/>
      <c r="M2444" s="1"/>
      <c r="N2444" s="1"/>
      <c r="O2444" s="1"/>
      <c r="P2444" s="1"/>
      <c r="Q2444" s="1"/>
      <c r="R2444" s="3899"/>
      <c r="T2444" s="1"/>
      <c r="U2444" s="3529"/>
      <c r="V2444" s="3531"/>
      <c r="W2444" s="3899"/>
      <c r="Y2444" s="1"/>
      <c r="Z2444" s="3529"/>
      <c r="AA2444" s="3531"/>
      <c r="AB2444" s="3899"/>
      <c r="AC2444" s="3890"/>
      <c r="AD2444" s="3890"/>
      <c r="AE2444" s="3890"/>
      <c r="AF2444" s="3890"/>
      <c r="AG2444" s="1"/>
      <c r="AH2444" s="1"/>
      <c r="AI2444" s="1"/>
      <c r="AJ2444" s="1"/>
    </row>
    <row r="2445" spans="1:36" s="3" customFormat="1">
      <c r="A2445" s="1"/>
      <c r="B2445" s="1"/>
      <c r="E2445" s="3527"/>
      <c r="F2445" s="1"/>
      <c r="G2445" s="1"/>
      <c r="H2445" s="1"/>
      <c r="I2445" s="1"/>
      <c r="J2445" s="1"/>
      <c r="K2445" s="1"/>
      <c r="L2445" s="3899"/>
      <c r="M2445" s="1"/>
      <c r="N2445" s="1"/>
      <c r="O2445" s="1"/>
      <c r="P2445" s="1"/>
      <c r="Q2445" s="1"/>
      <c r="R2445" s="3899"/>
      <c r="T2445" s="1"/>
      <c r="U2445" s="3529"/>
      <c r="V2445" s="3531"/>
      <c r="W2445" s="3899"/>
      <c r="Y2445" s="1"/>
      <c r="Z2445" s="3529"/>
      <c r="AA2445" s="3531"/>
      <c r="AB2445" s="3899"/>
      <c r="AC2445" s="3890"/>
      <c r="AD2445" s="3890"/>
      <c r="AE2445" s="3890"/>
      <c r="AF2445" s="3890"/>
      <c r="AG2445" s="1"/>
      <c r="AH2445" s="1"/>
      <c r="AI2445" s="1"/>
      <c r="AJ2445" s="1"/>
    </row>
    <row r="2446" spans="1:36" s="3" customFormat="1">
      <c r="A2446" s="1"/>
      <c r="B2446" s="1"/>
      <c r="E2446" s="3527"/>
      <c r="F2446" s="1"/>
      <c r="G2446" s="1"/>
      <c r="H2446" s="1"/>
      <c r="I2446" s="1"/>
      <c r="J2446" s="1"/>
      <c r="K2446" s="1"/>
      <c r="L2446" s="3899"/>
      <c r="M2446" s="1"/>
      <c r="N2446" s="1"/>
      <c r="O2446" s="1"/>
      <c r="P2446" s="1"/>
      <c r="Q2446" s="1"/>
      <c r="R2446" s="3899"/>
      <c r="T2446" s="1"/>
      <c r="U2446" s="3529"/>
      <c r="V2446" s="3531"/>
      <c r="W2446" s="3899"/>
      <c r="Y2446" s="1"/>
      <c r="Z2446" s="3529"/>
      <c r="AA2446" s="3531"/>
      <c r="AB2446" s="3899"/>
      <c r="AC2446" s="3890"/>
      <c r="AD2446" s="3890"/>
      <c r="AE2446" s="3890"/>
      <c r="AF2446" s="3890"/>
      <c r="AG2446" s="1"/>
      <c r="AH2446" s="1"/>
      <c r="AI2446" s="1"/>
      <c r="AJ2446" s="1"/>
    </row>
    <row r="2447" spans="1:36" s="3" customFormat="1">
      <c r="A2447" s="1"/>
      <c r="B2447" s="1"/>
      <c r="E2447" s="3527"/>
      <c r="F2447" s="1"/>
      <c r="G2447" s="1"/>
      <c r="H2447" s="1"/>
      <c r="I2447" s="1"/>
      <c r="J2447" s="1"/>
      <c r="K2447" s="1"/>
      <c r="L2447" s="3899"/>
      <c r="M2447" s="1"/>
      <c r="N2447" s="1"/>
      <c r="O2447" s="1"/>
      <c r="P2447" s="1"/>
      <c r="Q2447" s="1"/>
      <c r="R2447" s="3899"/>
      <c r="T2447" s="1"/>
      <c r="U2447" s="3529"/>
      <c r="V2447" s="3531"/>
      <c r="W2447" s="3899"/>
      <c r="Y2447" s="1"/>
      <c r="Z2447" s="3529"/>
      <c r="AA2447" s="3531"/>
      <c r="AB2447" s="3899"/>
      <c r="AC2447" s="3890"/>
      <c r="AD2447" s="3890"/>
      <c r="AE2447" s="3890"/>
      <c r="AF2447" s="3890"/>
      <c r="AG2447" s="1"/>
      <c r="AH2447" s="1"/>
      <c r="AI2447" s="1"/>
      <c r="AJ2447" s="1"/>
    </row>
    <row r="2448" spans="1:36" s="3" customFormat="1">
      <c r="A2448" s="1"/>
      <c r="B2448" s="1"/>
      <c r="E2448" s="3527"/>
      <c r="F2448" s="1"/>
      <c r="G2448" s="1"/>
      <c r="H2448" s="1"/>
      <c r="I2448" s="1"/>
      <c r="J2448" s="1"/>
      <c r="K2448" s="1"/>
      <c r="L2448" s="3899"/>
      <c r="M2448" s="1"/>
      <c r="N2448" s="1"/>
      <c r="O2448" s="1"/>
      <c r="P2448" s="1"/>
      <c r="Q2448" s="1"/>
      <c r="R2448" s="3899"/>
      <c r="T2448" s="1"/>
      <c r="U2448" s="3529"/>
      <c r="V2448" s="3531"/>
      <c r="W2448" s="3899"/>
      <c r="Y2448" s="1"/>
      <c r="Z2448" s="3529"/>
      <c r="AA2448" s="3531"/>
      <c r="AB2448" s="3899"/>
      <c r="AC2448" s="3890"/>
      <c r="AD2448" s="3890"/>
      <c r="AE2448" s="3890"/>
      <c r="AF2448" s="3890"/>
      <c r="AG2448" s="1"/>
      <c r="AH2448" s="1"/>
      <c r="AI2448" s="1"/>
      <c r="AJ2448" s="1"/>
    </row>
    <row r="2449" spans="1:36" s="3" customFormat="1">
      <c r="A2449" s="1"/>
      <c r="B2449" s="1"/>
      <c r="E2449" s="3527"/>
      <c r="F2449" s="1"/>
      <c r="G2449" s="1"/>
      <c r="H2449" s="1"/>
      <c r="I2449" s="1"/>
      <c r="J2449" s="1"/>
      <c r="K2449" s="1"/>
      <c r="L2449" s="3899"/>
      <c r="M2449" s="1"/>
      <c r="N2449" s="1"/>
      <c r="O2449" s="1"/>
      <c r="P2449" s="1"/>
      <c r="Q2449" s="1"/>
      <c r="R2449" s="3899"/>
      <c r="T2449" s="1"/>
      <c r="U2449" s="3529"/>
      <c r="V2449" s="3531"/>
      <c r="W2449" s="3899"/>
      <c r="Y2449" s="1"/>
      <c r="Z2449" s="3529"/>
      <c r="AA2449" s="3531"/>
      <c r="AB2449" s="3899"/>
      <c r="AC2449" s="3890"/>
      <c r="AD2449" s="3890"/>
      <c r="AE2449" s="3890"/>
      <c r="AF2449" s="3890"/>
      <c r="AG2449" s="1"/>
      <c r="AH2449" s="1"/>
      <c r="AI2449" s="1"/>
      <c r="AJ2449" s="1"/>
    </row>
    <row r="2450" spans="1:36" s="3" customFormat="1">
      <c r="A2450" s="1"/>
      <c r="B2450" s="1"/>
      <c r="E2450" s="3527"/>
      <c r="F2450" s="1"/>
      <c r="G2450" s="1"/>
      <c r="H2450" s="1"/>
      <c r="I2450" s="1"/>
      <c r="J2450" s="1"/>
      <c r="K2450" s="1"/>
      <c r="L2450" s="3899"/>
      <c r="M2450" s="1"/>
      <c r="N2450" s="1"/>
      <c r="O2450" s="1"/>
      <c r="P2450" s="1"/>
      <c r="Q2450" s="1"/>
      <c r="R2450" s="3899"/>
      <c r="T2450" s="1"/>
      <c r="U2450" s="3529"/>
      <c r="V2450" s="3531"/>
      <c r="W2450" s="3899"/>
      <c r="Y2450" s="1"/>
      <c r="Z2450" s="3529"/>
      <c r="AA2450" s="3531"/>
      <c r="AB2450" s="3899"/>
      <c r="AC2450" s="3890"/>
      <c r="AD2450" s="3890"/>
      <c r="AE2450" s="3890"/>
      <c r="AF2450" s="3890"/>
      <c r="AG2450" s="1"/>
      <c r="AH2450" s="1"/>
      <c r="AI2450" s="1"/>
      <c r="AJ2450" s="1"/>
    </row>
    <row r="2451" spans="1:36" s="3" customFormat="1">
      <c r="A2451" s="1"/>
      <c r="B2451" s="1"/>
      <c r="E2451" s="3527"/>
      <c r="F2451" s="1"/>
      <c r="G2451" s="1"/>
      <c r="H2451" s="1"/>
      <c r="I2451" s="1"/>
      <c r="J2451" s="1"/>
      <c r="K2451" s="1"/>
      <c r="L2451" s="3899"/>
      <c r="M2451" s="1"/>
      <c r="N2451" s="1"/>
      <c r="O2451" s="1"/>
      <c r="P2451" s="1"/>
      <c r="Q2451" s="1"/>
      <c r="R2451" s="3899"/>
      <c r="T2451" s="1"/>
      <c r="U2451" s="3529"/>
      <c r="V2451" s="3531"/>
      <c r="W2451" s="3899"/>
      <c r="Y2451" s="1"/>
      <c r="Z2451" s="3529"/>
      <c r="AA2451" s="3531"/>
      <c r="AB2451" s="3899"/>
      <c r="AC2451" s="3890"/>
      <c r="AD2451" s="3890"/>
      <c r="AE2451" s="3890"/>
      <c r="AF2451" s="3890"/>
      <c r="AG2451" s="1"/>
      <c r="AH2451" s="1"/>
      <c r="AI2451" s="1"/>
      <c r="AJ2451" s="1"/>
    </row>
    <row r="2452" spans="1:36" s="3" customFormat="1">
      <c r="A2452" s="1"/>
      <c r="B2452" s="1"/>
      <c r="E2452" s="3527"/>
      <c r="F2452" s="1"/>
      <c r="G2452" s="1"/>
      <c r="H2452" s="1"/>
      <c r="I2452" s="1"/>
      <c r="J2452" s="1"/>
      <c r="K2452" s="1"/>
      <c r="L2452" s="3899"/>
      <c r="M2452" s="1"/>
      <c r="N2452" s="1"/>
      <c r="O2452" s="1"/>
      <c r="P2452" s="1"/>
      <c r="Q2452" s="1"/>
      <c r="R2452" s="3899"/>
      <c r="T2452" s="1"/>
      <c r="U2452" s="3529"/>
      <c r="V2452" s="3531"/>
      <c r="W2452" s="3899"/>
      <c r="Y2452" s="1"/>
      <c r="Z2452" s="3529"/>
      <c r="AA2452" s="3531"/>
      <c r="AB2452" s="3899"/>
      <c r="AC2452" s="3890"/>
      <c r="AD2452" s="3890"/>
      <c r="AE2452" s="3890"/>
      <c r="AF2452" s="3890"/>
      <c r="AG2452" s="1"/>
      <c r="AH2452" s="1"/>
      <c r="AI2452" s="1"/>
      <c r="AJ2452" s="1"/>
    </row>
    <row r="2453" spans="1:36" s="3" customFormat="1">
      <c r="A2453" s="1"/>
      <c r="B2453" s="1"/>
      <c r="E2453" s="3527"/>
      <c r="F2453" s="1"/>
      <c r="G2453" s="1"/>
      <c r="H2453" s="1"/>
      <c r="I2453" s="1"/>
      <c r="J2453" s="1"/>
      <c r="K2453" s="1"/>
      <c r="L2453" s="3899"/>
      <c r="M2453" s="1"/>
      <c r="N2453" s="1"/>
      <c r="O2453" s="1"/>
      <c r="P2453" s="1"/>
      <c r="Q2453" s="1"/>
      <c r="R2453" s="3899"/>
      <c r="T2453" s="1"/>
      <c r="U2453" s="3529"/>
      <c r="V2453" s="3531"/>
      <c r="W2453" s="3899"/>
      <c r="Y2453" s="1"/>
      <c r="Z2453" s="3529"/>
      <c r="AA2453" s="3531"/>
      <c r="AB2453" s="3899"/>
      <c r="AC2453" s="3890"/>
      <c r="AD2453" s="3890"/>
      <c r="AE2453" s="3890"/>
      <c r="AF2453" s="3890"/>
      <c r="AG2453" s="1"/>
      <c r="AH2453" s="1"/>
      <c r="AI2453" s="1"/>
      <c r="AJ2453" s="1"/>
    </row>
    <row r="2454" spans="1:36" s="3" customFormat="1">
      <c r="A2454" s="1"/>
      <c r="B2454" s="1"/>
      <c r="E2454" s="3527"/>
      <c r="F2454" s="1"/>
      <c r="G2454" s="1"/>
      <c r="H2454" s="1"/>
      <c r="I2454" s="1"/>
      <c r="J2454" s="1"/>
      <c r="K2454" s="1"/>
      <c r="L2454" s="3899"/>
      <c r="M2454" s="1"/>
      <c r="N2454" s="1"/>
      <c r="O2454" s="1"/>
      <c r="P2454" s="1"/>
      <c r="Q2454" s="1"/>
      <c r="R2454" s="3899"/>
      <c r="T2454" s="1"/>
      <c r="U2454" s="3529"/>
      <c r="V2454" s="3531"/>
      <c r="W2454" s="3899"/>
      <c r="Y2454" s="1"/>
      <c r="Z2454" s="3529"/>
      <c r="AA2454" s="3531"/>
      <c r="AB2454" s="3899"/>
      <c r="AC2454" s="3890"/>
      <c r="AD2454" s="3890"/>
      <c r="AE2454" s="3890"/>
      <c r="AF2454" s="3890"/>
      <c r="AG2454" s="1"/>
      <c r="AH2454" s="1"/>
      <c r="AI2454" s="1"/>
      <c r="AJ2454" s="1"/>
    </row>
    <row r="2455" spans="1:36" s="3" customFormat="1">
      <c r="A2455" s="1"/>
      <c r="B2455" s="1"/>
      <c r="E2455" s="3527"/>
      <c r="F2455" s="1"/>
      <c r="G2455" s="1"/>
      <c r="H2455" s="1"/>
      <c r="I2455" s="1"/>
      <c r="J2455" s="1"/>
      <c r="K2455" s="1"/>
      <c r="L2455" s="3899"/>
      <c r="M2455" s="1"/>
      <c r="N2455" s="1"/>
      <c r="O2455" s="1"/>
      <c r="P2455" s="1"/>
      <c r="Q2455" s="1"/>
      <c r="R2455" s="3899"/>
      <c r="T2455" s="1"/>
      <c r="U2455" s="3529"/>
      <c r="V2455" s="3531"/>
      <c r="W2455" s="3899"/>
      <c r="Y2455" s="1"/>
      <c r="Z2455" s="3529"/>
      <c r="AA2455" s="3531"/>
      <c r="AB2455" s="3899"/>
      <c r="AC2455" s="3890"/>
      <c r="AD2455" s="3890"/>
      <c r="AE2455" s="3890"/>
      <c r="AF2455" s="3890"/>
      <c r="AG2455" s="1"/>
      <c r="AH2455" s="1"/>
      <c r="AI2455" s="1"/>
      <c r="AJ2455" s="1"/>
    </row>
    <row r="2456" spans="1:36" s="3" customFormat="1">
      <c r="A2456" s="1"/>
      <c r="B2456" s="1"/>
      <c r="E2456" s="3527"/>
      <c r="F2456" s="1"/>
      <c r="G2456" s="1"/>
      <c r="H2456" s="1"/>
      <c r="I2456" s="1"/>
      <c r="J2456" s="1"/>
      <c r="K2456" s="1"/>
      <c r="L2456" s="3899"/>
      <c r="M2456" s="1"/>
      <c r="N2456" s="1"/>
      <c r="O2456" s="1"/>
      <c r="P2456" s="1"/>
      <c r="Q2456" s="1"/>
      <c r="R2456" s="3899"/>
      <c r="T2456" s="1"/>
      <c r="U2456" s="3529"/>
      <c r="V2456" s="3531"/>
      <c r="W2456" s="3899"/>
      <c r="Y2456" s="1"/>
      <c r="Z2456" s="3529"/>
      <c r="AA2456" s="3531"/>
      <c r="AB2456" s="3899"/>
      <c r="AC2456" s="3890"/>
      <c r="AD2456" s="3890"/>
      <c r="AE2456" s="3890"/>
      <c r="AF2456" s="3890"/>
      <c r="AG2456" s="1"/>
      <c r="AH2456" s="1"/>
      <c r="AI2456" s="1"/>
      <c r="AJ2456" s="1"/>
    </row>
    <row r="2457" spans="1:36" s="3" customFormat="1">
      <c r="A2457" s="1"/>
      <c r="B2457" s="1"/>
      <c r="E2457" s="3527"/>
      <c r="F2457" s="1"/>
      <c r="G2457" s="1"/>
      <c r="H2457" s="1"/>
      <c r="I2457" s="1"/>
      <c r="J2457" s="1"/>
      <c r="K2457" s="1"/>
      <c r="L2457" s="3899"/>
      <c r="M2457" s="1"/>
      <c r="N2457" s="1"/>
      <c r="O2457" s="1"/>
      <c r="P2457" s="1"/>
      <c r="Q2457" s="1"/>
      <c r="R2457" s="3899"/>
      <c r="T2457" s="1"/>
      <c r="U2457" s="3529"/>
      <c r="V2457" s="3531"/>
      <c r="W2457" s="3899"/>
      <c r="Y2457" s="1"/>
      <c r="Z2457" s="3529"/>
      <c r="AA2457" s="3531"/>
      <c r="AB2457" s="3899"/>
      <c r="AC2457" s="3890"/>
      <c r="AD2457" s="3890"/>
      <c r="AE2457" s="3890"/>
      <c r="AF2457" s="3890"/>
      <c r="AG2457" s="1"/>
      <c r="AH2457" s="1"/>
      <c r="AI2457" s="1"/>
      <c r="AJ2457" s="1"/>
    </row>
    <row r="2458" spans="1:36" s="3" customFormat="1">
      <c r="A2458" s="1"/>
      <c r="B2458" s="1"/>
      <c r="E2458" s="3527"/>
      <c r="F2458" s="1"/>
      <c r="G2458" s="1"/>
      <c r="H2458" s="1"/>
      <c r="I2458" s="1"/>
      <c r="J2458" s="1"/>
      <c r="K2458" s="1"/>
      <c r="L2458" s="3899"/>
      <c r="M2458" s="1"/>
      <c r="N2458" s="1"/>
      <c r="O2458" s="1"/>
      <c r="P2458" s="1"/>
      <c r="Q2458" s="1"/>
      <c r="R2458" s="3899"/>
      <c r="T2458" s="1"/>
      <c r="U2458" s="3529"/>
      <c r="V2458" s="3531"/>
      <c r="W2458" s="3899"/>
      <c r="Y2458" s="1"/>
      <c r="Z2458" s="3529"/>
      <c r="AA2458" s="3531"/>
      <c r="AB2458" s="3899"/>
      <c r="AC2458" s="3890"/>
      <c r="AD2458" s="3890"/>
      <c r="AE2458" s="3890"/>
      <c r="AF2458" s="3890"/>
      <c r="AG2458" s="1"/>
      <c r="AH2458" s="1"/>
      <c r="AI2458" s="1"/>
      <c r="AJ2458" s="1"/>
    </row>
    <row r="2459" spans="1:36" s="3" customFormat="1">
      <c r="A2459" s="1"/>
      <c r="B2459" s="1"/>
      <c r="E2459" s="3527"/>
      <c r="F2459" s="1"/>
      <c r="G2459" s="1"/>
      <c r="H2459" s="1"/>
      <c r="I2459" s="1"/>
      <c r="J2459" s="1"/>
      <c r="K2459" s="1"/>
      <c r="L2459" s="3899"/>
      <c r="M2459" s="1"/>
      <c r="N2459" s="1"/>
      <c r="O2459" s="1"/>
      <c r="P2459" s="1"/>
      <c r="Q2459" s="1"/>
      <c r="R2459" s="3899"/>
      <c r="T2459" s="1"/>
      <c r="U2459" s="3529"/>
      <c r="V2459" s="3531"/>
      <c r="W2459" s="3899"/>
      <c r="Y2459" s="1"/>
      <c r="Z2459" s="3529"/>
      <c r="AA2459" s="3531"/>
      <c r="AB2459" s="3899"/>
      <c r="AC2459" s="3890"/>
      <c r="AD2459" s="3890"/>
      <c r="AE2459" s="3890"/>
      <c r="AF2459" s="3890"/>
      <c r="AG2459" s="1"/>
      <c r="AH2459" s="1"/>
      <c r="AI2459" s="1"/>
      <c r="AJ2459" s="1"/>
    </row>
    <row r="2460" spans="1:36" s="3" customFormat="1">
      <c r="A2460" s="1"/>
      <c r="B2460" s="1"/>
      <c r="E2460" s="3527"/>
      <c r="F2460" s="1"/>
      <c r="G2460" s="1"/>
      <c r="H2460" s="1"/>
      <c r="I2460" s="1"/>
      <c r="J2460" s="1"/>
      <c r="K2460" s="1"/>
      <c r="L2460" s="3899"/>
      <c r="M2460" s="1"/>
      <c r="N2460" s="1"/>
      <c r="O2460" s="1"/>
      <c r="P2460" s="1"/>
      <c r="Q2460" s="1"/>
      <c r="R2460" s="3899"/>
      <c r="T2460" s="1"/>
      <c r="U2460" s="3529"/>
      <c r="V2460" s="3531"/>
      <c r="W2460" s="3899"/>
      <c r="Y2460" s="1"/>
      <c r="Z2460" s="3529"/>
      <c r="AA2460" s="3531"/>
      <c r="AB2460" s="3899"/>
      <c r="AC2460" s="3890"/>
      <c r="AD2460" s="3890"/>
      <c r="AE2460" s="3890"/>
      <c r="AF2460" s="3890"/>
      <c r="AG2460" s="1"/>
      <c r="AH2460" s="1"/>
      <c r="AI2460" s="1"/>
      <c r="AJ2460" s="1"/>
    </row>
    <row r="2461" spans="1:36" s="3" customFormat="1">
      <c r="A2461" s="1"/>
      <c r="B2461" s="1"/>
      <c r="E2461" s="3527"/>
      <c r="F2461" s="1"/>
      <c r="G2461" s="1"/>
      <c r="H2461" s="1"/>
      <c r="I2461" s="1"/>
      <c r="J2461" s="1"/>
      <c r="K2461" s="1"/>
      <c r="L2461" s="3899"/>
      <c r="M2461" s="1"/>
      <c r="N2461" s="1"/>
      <c r="O2461" s="1"/>
      <c r="P2461" s="1"/>
      <c r="Q2461" s="1"/>
      <c r="R2461" s="3899"/>
      <c r="T2461" s="1"/>
      <c r="U2461" s="3529"/>
      <c r="V2461" s="3531"/>
      <c r="W2461" s="3899"/>
      <c r="Y2461" s="1"/>
      <c r="Z2461" s="3529"/>
      <c r="AA2461" s="3531"/>
      <c r="AB2461" s="3899"/>
      <c r="AC2461" s="3890"/>
      <c r="AD2461" s="3890"/>
      <c r="AE2461" s="3890"/>
      <c r="AF2461" s="3890"/>
      <c r="AG2461" s="1"/>
      <c r="AH2461" s="1"/>
      <c r="AI2461" s="1"/>
      <c r="AJ2461" s="1"/>
    </row>
    <row r="2462" spans="1:36" s="3" customFormat="1">
      <c r="A2462" s="1"/>
      <c r="B2462" s="1"/>
      <c r="E2462" s="3527"/>
      <c r="F2462" s="1"/>
      <c r="G2462" s="1"/>
      <c r="H2462" s="1"/>
      <c r="I2462" s="1"/>
      <c r="J2462" s="1"/>
      <c r="K2462" s="1"/>
      <c r="L2462" s="3899"/>
      <c r="M2462" s="1"/>
      <c r="N2462" s="1"/>
      <c r="O2462" s="1"/>
      <c r="P2462" s="1"/>
      <c r="Q2462" s="1"/>
      <c r="R2462" s="3899"/>
      <c r="T2462" s="1"/>
      <c r="U2462" s="3529"/>
      <c r="V2462" s="3531"/>
      <c r="W2462" s="3899"/>
      <c r="Y2462" s="1"/>
      <c r="Z2462" s="3529"/>
      <c r="AA2462" s="3531"/>
      <c r="AB2462" s="3899"/>
      <c r="AC2462" s="3890"/>
      <c r="AD2462" s="3890"/>
      <c r="AE2462" s="3890"/>
      <c r="AF2462" s="3890"/>
      <c r="AG2462" s="1"/>
      <c r="AH2462" s="1"/>
      <c r="AI2462" s="1"/>
      <c r="AJ2462" s="1"/>
    </row>
    <row r="2463" spans="1:36" s="3" customFormat="1">
      <c r="A2463" s="1"/>
      <c r="B2463" s="1"/>
      <c r="E2463" s="3527"/>
      <c r="F2463" s="1"/>
      <c r="G2463" s="1"/>
      <c r="H2463" s="1"/>
      <c r="I2463" s="1"/>
      <c r="J2463" s="1"/>
      <c r="K2463" s="1"/>
      <c r="L2463" s="3899"/>
      <c r="M2463" s="1"/>
      <c r="N2463" s="1"/>
      <c r="O2463" s="1"/>
      <c r="P2463" s="1"/>
      <c r="Q2463" s="1"/>
      <c r="R2463" s="3899"/>
      <c r="T2463" s="1"/>
      <c r="U2463" s="3529"/>
      <c r="V2463" s="3531"/>
      <c r="W2463" s="3899"/>
      <c r="Y2463" s="1"/>
      <c r="Z2463" s="3529"/>
      <c r="AA2463" s="3531"/>
      <c r="AB2463" s="3899"/>
      <c r="AC2463" s="3890"/>
      <c r="AD2463" s="3890"/>
      <c r="AE2463" s="3890"/>
      <c r="AF2463" s="3890"/>
      <c r="AG2463" s="1"/>
      <c r="AH2463" s="1"/>
      <c r="AI2463" s="1"/>
      <c r="AJ2463" s="1"/>
    </row>
    <row r="2464" spans="1:36" s="3" customFormat="1">
      <c r="A2464" s="1"/>
      <c r="B2464" s="1"/>
      <c r="E2464" s="3527"/>
      <c r="F2464" s="1"/>
      <c r="G2464" s="1"/>
      <c r="H2464" s="1"/>
      <c r="I2464" s="1"/>
      <c r="J2464" s="1"/>
      <c r="K2464" s="1"/>
      <c r="L2464" s="3899"/>
      <c r="M2464" s="1"/>
      <c r="N2464" s="1"/>
      <c r="O2464" s="1"/>
      <c r="P2464" s="1"/>
      <c r="Q2464" s="1"/>
      <c r="R2464" s="3899"/>
      <c r="T2464" s="1"/>
      <c r="U2464" s="3529"/>
      <c r="V2464" s="3531"/>
      <c r="W2464" s="3899"/>
      <c r="Y2464" s="1"/>
      <c r="Z2464" s="3529"/>
      <c r="AA2464" s="3531"/>
      <c r="AB2464" s="3899"/>
      <c r="AC2464" s="3890"/>
      <c r="AD2464" s="3890"/>
      <c r="AE2464" s="3890"/>
      <c r="AF2464" s="3890"/>
      <c r="AG2464" s="1"/>
      <c r="AH2464" s="1"/>
      <c r="AI2464" s="1"/>
      <c r="AJ2464" s="1"/>
    </row>
    <row r="2465" spans="1:36" s="3" customFormat="1">
      <c r="A2465" s="1"/>
      <c r="B2465" s="1"/>
      <c r="E2465" s="3527"/>
      <c r="F2465" s="1"/>
      <c r="G2465" s="1"/>
      <c r="H2465" s="1"/>
      <c r="I2465" s="1"/>
      <c r="J2465" s="1"/>
      <c r="K2465" s="1"/>
      <c r="L2465" s="3899"/>
      <c r="M2465" s="1"/>
      <c r="N2465" s="1"/>
      <c r="O2465" s="1"/>
      <c r="P2465" s="1"/>
      <c r="Q2465" s="1"/>
      <c r="R2465" s="3899"/>
      <c r="T2465" s="1"/>
      <c r="U2465" s="3529"/>
      <c r="V2465" s="3531"/>
      <c r="W2465" s="3899"/>
      <c r="Y2465" s="1"/>
      <c r="Z2465" s="3529"/>
      <c r="AA2465" s="3531"/>
      <c r="AB2465" s="3899"/>
      <c r="AC2465" s="3890"/>
      <c r="AD2465" s="3890"/>
      <c r="AE2465" s="3890"/>
      <c r="AF2465" s="3890"/>
      <c r="AG2465" s="1"/>
      <c r="AH2465" s="1"/>
      <c r="AI2465" s="1"/>
      <c r="AJ2465" s="1"/>
    </row>
    <row r="2466" spans="1:36" s="3" customFormat="1">
      <c r="A2466" s="1"/>
      <c r="B2466" s="1"/>
      <c r="E2466" s="3527"/>
      <c r="F2466" s="1"/>
      <c r="G2466" s="1"/>
      <c r="H2466" s="1"/>
      <c r="I2466" s="1"/>
      <c r="J2466" s="1"/>
      <c r="K2466" s="1"/>
      <c r="L2466" s="3899"/>
      <c r="M2466" s="1"/>
      <c r="N2466" s="1"/>
      <c r="O2466" s="1"/>
      <c r="P2466" s="1"/>
      <c r="Q2466" s="1"/>
      <c r="R2466" s="3899"/>
      <c r="T2466" s="1"/>
      <c r="U2466" s="3529"/>
      <c r="V2466" s="3531"/>
      <c r="W2466" s="3899"/>
      <c r="Y2466" s="1"/>
      <c r="Z2466" s="3529"/>
      <c r="AA2466" s="3531"/>
      <c r="AB2466" s="3899"/>
      <c r="AC2466" s="3890"/>
      <c r="AD2466" s="3890"/>
      <c r="AE2466" s="3890"/>
      <c r="AF2466" s="3890"/>
      <c r="AG2466" s="1"/>
      <c r="AH2466" s="1"/>
      <c r="AI2466" s="1"/>
      <c r="AJ2466" s="1"/>
    </row>
    <row r="2467" spans="1:36" s="3" customFormat="1">
      <c r="A2467" s="1"/>
      <c r="B2467" s="1"/>
      <c r="E2467" s="3527"/>
      <c r="F2467" s="1"/>
      <c r="G2467" s="1"/>
      <c r="H2467" s="1"/>
      <c r="I2467" s="1"/>
      <c r="J2467" s="1"/>
      <c r="K2467" s="1"/>
      <c r="L2467" s="3899"/>
      <c r="M2467" s="1"/>
      <c r="N2467" s="1"/>
      <c r="O2467" s="1"/>
      <c r="P2467" s="1"/>
      <c r="Q2467" s="1"/>
      <c r="R2467" s="3899"/>
      <c r="T2467" s="1"/>
      <c r="U2467" s="3529"/>
      <c r="V2467" s="3531"/>
      <c r="W2467" s="3899"/>
      <c r="Y2467" s="1"/>
      <c r="Z2467" s="3529"/>
      <c r="AA2467" s="3531"/>
      <c r="AB2467" s="3899"/>
      <c r="AC2467" s="3890"/>
      <c r="AD2467" s="3890"/>
      <c r="AE2467" s="3890"/>
      <c r="AF2467" s="3890"/>
      <c r="AG2467" s="1"/>
      <c r="AH2467" s="1"/>
      <c r="AI2467" s="1"/>
      <c r="AJ2467" s="1"/>
    </row>
    <row r="2468" spans="1:36" s="3" customFormat="1">
      <c r="A2468" s="1"/>
      <c r="B2468" s="1"/>
      <c r="E2468" s="3527"/>
      <c r="F2468" s="1"/>
      <c r="G2468" s="1"/>
      <c r="H2468" s="1"/>
      <c r="I2468" s="1"/>
      <c r="J2468" s="1"/>
      <c r="K2468" s="1"/>
      <c r="L2468" s="3899"/>
      <c r="M2468" s="1"/>
      <c r="N2468" s="1"/>
      <c r="O2468" s="1"/>
      <c r="P2468" s="1"/>
      <c r="Q2468" s="1"/>
      <c r="R2468" s="3899"/>
      <c r="T2468" s="1"/>
      <c r="U2468" s="3529"/>
      <c r="V2468" s="3531"/>
      <c r="W2468" s="3899"/>
      <c r="Y2468" s="1"/>
      <c r="Z2468" s="3529"/>
      <c r="AA2468" s="3531"/>
      <c r="AB2468" s="3899"/>
      <c r="AC2468" s="3890"/>
      <c r="AD2468" s="3890"/>
      <c r="AE2468" s="3890"/>
      <c r="AF2468" s="3890"/>
      <c r="AG2468" s="1"/>
      <c r="AH2468" s="1"/>
      <c r="AI2468" s="1"/>
      <c r="AJ2468" s="1"/>
    </row>
    <row r="2469" spans="1:36" s="3" customFormat="1">
      <c r="A2469" s="1"/>
      <c r="B2469" s="1"/>
      <c r="E2469" s="3527"/>
      <c r="F2469" s="1"/>
      <c r="G2469" s="1"/>
      <c r="H2469" s="1"/>
      <c r="I2469" s="1"/>
      <c r="J2469" s="1"/>
      <c r="K2469" s="1"/>
      <c r="L2469" s="3899"/>
      <c r="M2469" s="1"/>
      <c r="N2469" s="1"/>
      <c r="O2469" s="1"/>
      <c r="P2469" s="1"/>
      <c r="Q2469" s="1"/>
      <c r="R2469" s="3899"/>
      <c r="T2469" s="1"/>
      <c r="U2469" s="3529"/>
      <c r="V2469" s="3531"/>
      <c r="W2469" s="3899"/>
      <c r="Y2469" s="1"/>
      <c r="Z2469" s="3529"/>
      <c r="AA2469" s="3531"/>
      <c r="AB2469" s="3899"/>
      <c r="AC2469" s="3890"/>
      <c r="AD2469" s="3890"/>
      <c r="AE2469" s="3890"/>
      <c r="AF2469" s="3890"/>
      <c r="AG2469" s="1"/>
      <c r="AH2469" s="1"/>
      <c r="AI2469" s="1"/>
      <c r="AJ2469" s="1"/>
    </row>
    <row r="2470" spans="1:36" s="3" customFormat="1">
      <c r="A2470" s="1"/>
      <c r="B2470" s="1"/>
      <c r="E2470" s="3527"/>
      <c r="F2470" s="1"/>
      <c r="G2470" s="1"/>
      <c r="H2470" s="1"/>
      <c r="I2470" s="1"/>
      <c r="J2470" s="1"/>
      <c r="K2470" s="1"/>
      <c r="L2470" s="3899"/>
      <c r="M2470" s="1"/>
      <c r="N2470" s="1"/>
      <c r="O2470" s="1"/>
      <c r="P2470" s="1"/>
      <c r="Q2470" s="1"/>
      <c r="R2470" s="3899"/>
      <c r="T2470" s="1"/>
      <c r="U2470" s="3529"/>
      <c r="V2470" s="3531"/>
      <c r="W2470" s="3899"/>
      <c r="Y2470" s="1"/>
      <c r="Z2470" s="3529"/>
      <c r="AA2470" s="3531"/>
      <c r="AB2470" s="3899"/>
      <c r="AC2470" s="3890"/>
      <c r="AD2470" s="3890"/>
      <c r="AE2470" s="3890"/>
      <c r="AF2470" s="3890"/>
      <c r="AG2470" s="1"/>
      <c r="AH2470" s="1"/>
      <c r="AI2470" s="1"/>
      <c r="AJ2470" s="1"/>
    </row>
    <row r="2471" spans="1:36" s="3" customFormat="1">
      <c r="A2471" s="1"/>
      <c r="B2471" s="1"/>
      <c r="E2471" s="3527"/>
      <c r="F2471" s="1"/>
      <c r="G2471" s="1"/>
      <c r="H2471" s="1"/>
      <c r="I2471" s="1"/>
      <c r="J2471" s="1"/>
      <c r="K2471" s="1"/>
      <c r="L2471" s="3899"/>
      <c r="M2471" s="1"/>
      <c r="N2471" s="1"/>
      <c r="O2471" s="1"/>
      <c r="P2471" s="1"/>
      <c r="Q2471" s="1"/>
      <c r="R2471" s="3899"/>
      <c r="T2471" s="1"/>
      <c r="U2471" s="3529"/>
      <c r="V2471" s="3531"/>
      <c r="W2471" s="3899"/>
      <c r="Y2471" s="1"/>
      <c r="Z2471" s="3529"/>
      <c r="AA2471" s="3531"/>
      <c r="AB2471" s="3899"/>
      <c r="AC2471" s="3890"/>
      <c r="AD2471" s="3890"/>
      <c r="AE2471" s="3890"/>
      <c r="AF2471" s="3890"/>
      <c r="AG2471" s="1"/>
      <c r="AH2471" s="1"/>
      <c r="AI2471" s="1"/>
      <c r="AJ2471" s="1"/>
    </row>
    <row r="2472" spans="1:36" s="3" customFormat="1">
      <c r="A2472" s="1"/>
      <c r="B2472" s="1"/>
      <c r="E2472" s="3527"/>
      <c r="F2472" s="1"/>
      <c r="G2472" s="1"/>
      <c r="H2472" s="1"/>
      <c r="I2472" s="1"/>
      <c r="J2472" s="1"/>
      <c r="K2472" s="1"/>
      <c r="L2472" s="3899"/>
      <c r="M2472" s="1"/>
      <c r="N2472" s="1"/>
      <c r="O2472" s="1"/>
      <c r="P2472" s="1"/>
      <c r="Q2472" s="1"/>
      <c r="R2472" s="3899"/>
      <c r="T2472" s="1"/>
      <c r="U2472" s="3529"/>
      <c r="V2472" s="3531"/>
      <c r="W2472" s="3899"/>
      <c r="Y2472" s="1"/>
      <c r="Z2472" s="3529"/>
      <c r="AA2472" s="3531"/>
      <c r="AB2472" s="3899"/>
      <c r="AC2472" s="3890"/>
      <c r="AD2472" s="3890"/>
      <c r="AE2472" s="3890"/>
      <c r="AF2472" s="3890"/>
      <c r="AG2472" s="1"/>
      <c r="AH2472" s="1"/>
      <c r="AI2472" s="1"/>
      <c r="AJ2472" s="1"/>
    </row>
    <row r="2473" spans="1:36" s="3" customFormat="1">
      <c r="A2473" s="1"/>
      <c r="B2473" s="1"/>
      <c r="E2473" s="3527"/>
      <c r="F2473" s="1"/>
      <c r="G2473" s="1"/>
      <c r="H2473" s="1"/>
      <c r="I2473" s="1"/>
      <c r="J2473" s="1"/>
      <c r="K2473" s="1"/>
      <c r="L2473" s="3899"/>
      <c r="M2473" s="1"/>
      <c r="N2473" s="1"/>
      <c r="O2473" s="1"/>
      <c r="P2473" s="1"/>
      <c r="Q2473" s="1"/>
      <c r="R2473" s="3899"/>
      <c r="T2473" s="1"/>
      <c r="U2473" s="3529"/>
      <c r="V2473" s="3531"/>
      <c r="W2473" s="3899"/>
      <c r="Y2473" s="1"/>
      <c r="Z2473" s="3529"/>
      <c r="AA2473" s="3531"/>
      <c r="AB2473" s="3899"/>
      <c r="AC2473" s="3890"/>
      <c r="AD2473" s="3890"/>
      <c r="AE2473" s="3890"/>
      <c r="AF2473" s="3890"/>
      <c r="AG2473" s="1"/>
      <c r="AH2473" s="1"/>
      <c r="AI2473" s="1"/>
      <c r="AJ2473" s="1"/>
    </row>
    <row r="2474" spans="1:36" s="3" customFormat="1">
      <c r="A2474" s="1"/>
      <c r="B2474" s="1"/>
      <c r="E2474" s="3527"/>
      <c r="F2474" s="1"/>
      <c r="G2474" s="1"/>
      <c r="H2474" s="1"/>
      <c r="I2474" s="1"/>
      <c r="J2474" s="1"/>
      <c r="K2474" s="1"/>
      <c r="L2474" s="3899"/>
      <c r="M2474" s="1"/>
      <c r="N2474" s="1"/>
      <c r="O2474" s="1"/>
      <c r="P2474" s="1"/>
      <c r="Q2474" s="1"/>
      <c r="R2474" s="3899"/>
      <c r="T2474" s="1"/>
      <c r="U2474" s="3529"/>
      <c r="V2474" s="3531"/>
      <c r="W2474" s="3899"/>
      <c r="Y2474" s="1"/>
      <c r="Z2474" s="3529"/>
      <c r="AA2474" s="3531"/>
      <c r="AB2474" s="3899"/>
      <c r="AC2474" s="3890"/>
      <c r="AD2474" s="3890"/>
      <c r="AE2474" s="3890"/>
      <c r="AF2474" s="3890"/>
      <c r="AG2474" s="1"/>
      <c r="AH2474" s="1"/>
      <c r="AI2474" s="1"/>
      <c r="AJ2474" s="1"/>
    </row>
    <row r="2475" spans="1:36" s="3" customFormat="1">
      <c r="A2475" s="1"/>
      <c r="B2475" s="1"/>
      <c r="E2475" s="3527"/>
      <c r="F2475" s="1"/>
      <c r="G2475" s="1"/>
      <c r="H2475" s="1"/>
      <c r="I2475" s="1"/>
      <c r="J2475" s="1"/>
      <c r="K2475" s="1"/>
      <c r="L2475" s="3899"/>
      <c r="M2475" s="1"/>
      <c r="N2475" s="1"/>
      <c r="O2475" s="1"/>
      <c r="P2475" s="1"/>
      <c r="Q2475" s="1"/>
      <c r="R2475" s="3899"/>
      <c r="T2475" s="1"/>
      <c r="U2475" s="3529"/>
      <c r="V2475" s="3531"/>
      <c r="W2475" s="3899"/>
      <c r="Y2475" s="1"/>
      <c r="Z2475" s="3529"/>
      <c r="AA2475" s="3531"/>
      <c r="AB2475" s="3899"/>
      <c r="AC2475" s="3890"/>
      <c r="AD2475" s="3890"/>
      <c r="AE2475" s="3890"/>
      <c r="AF2475" s="3890"/>
      <c r="AG2475" s="1"/>
      <c r="AH2475" s="1"/>
      <c r="AI2475" s="1"/>
      <c r="AJ2475" s="1"/>
    </row>
    <row r="2476" spans="1:36" s="3" customFormat="1">
      <c r="A2476" s="1"/>
      <c r="B2476" s="1"/>
      <c r="E2476" s="3527"/>
      <c r="F2476" s="1"/>
      <c r="G2476" s="1"/>
      <c r="H2476" s="1"/>
      <c r="I2476" s="1"/>
      <c r="J2476" s="1"/>
      <c r="K2476" s="1"/>
      <c r="L2476" s="3899"/>
      <c r="M2476" s="1"/>
      <c r="N2476" s="1"/>
      <c r="O2476" s="1"/>
      <c r="P2476" s="1"/>
      <c r="Q2476" s="1"/>
      <c r="R2476" s="3899"/>
      <c r="T2476" s="1"/>
      <c r="U2476" s="3529"/>
      <c r="V2476" s="3531"/>
      <c r="W2476" s="3899"/>
      <c r="Y2476" s="1"/>
      <c r="Z2476" s="3529"/>
      <c r="AA2476" s="3531"/>
      <c r="AB2476" s="3899"/>
      <c r="AC2476" s="3890"/>
      <c r="AD2476" s="3890"/>
      <c r="AE2476" s="3890"/>
      <c r="AF2476" s="3890"/>
      <c r="AG2476" s="1"/>
      <c r="AH2476" s="1"/>
      <c r="AI2476" s="1"/>
      <c r="AJ2476" s="1"/>
    </row>
    <row r="2477" spans="1:36" s="3" customFormat="1">
      <c r="A2477" s="1"/>
      <c r="B2477" s="1"/>
      <c r="E2477" s="3527"/>
      <c r="F2477" s="1"/>
      <c r="G2477" s="1"/>
      <c r="H2477" s="1"/>
      <c r="I2477" s="1"/>
      <c r="J2477" s="1"/>
      <c r="K2477" s="1"/>
      <c r="L2477" s="3899"/>
      <c r="M2477" s="1"/>
      <c r="N2477" s="1"/>
      <c r="O2477" s="1"/>
      <c r="P2477" s="1"/>
      <c r="Q2477" s="1"/>
      <c r="R2477" s="3899"/>
      <c r="T2477" s="1"/>
      <c r="U2477" s="3529"/>
      <c r="V2477" s="3531"/>
      <c r="W2477" s="3899"/>
      <c r="Y2477" s="1"/>
      <c r="Z2477" s="3529"/>
      <c r="AA2477" s="3531"/>
      <c r="AB2477" s="3899"/>
      <c r="AC2477" s="3890"/>
      <c r="AD2477" s="3890"/>
      <c r="AE2477" s="3890"/>
      <c r="AF2477" s="3890"/>
      <c r="AG2477" s="1"/>
      <c r="AH2477" s="1"/>
      <c r="AI2477" s="1"/>
      <c r="AJ2477" s="1"/>
    </row>
    <row r="2478" spans="1:36" s="3" customFormat="1">
      <c r="A2478" s="1"/>
      <c r="B2478" s="1"/>
      <c r="E2478" s="3527"/>
      <c r="F2478" s="1"/>
      <c r="G2478" s="1"/>
      <c r="H2478" s="1"/>
      <c r="I2478" s="1"/>
      <c r="J2478" s="1"/>
      <c r="K2478" s="1"/>
      <c r="L2478" s="3899"/>
      <c r="M2478" s="1"/>
      <c r="N2478" s="1"/>
      <c r="O2478" s="1"/>
      <c r="P2478" s="1"/>
      <c r="Q2478" s="1"/>
      <c r="R2478" s="3899"/>
      <c r="T2478" s="1"/>
      <c r="U2478" s="3529"/>
      <c r="V2478" s="3531"/>
      <c r="W2478" s="3899"/>
      <c r="Y2478" s="1"/>
      <c r="Z2478" s="3529"/>
      <c r="AA2478" s="3531"/>
      <c r="AB2478" s="3899"/>
      <c r="AC2478" s="3890"/>
      <c r="AD2478" s="3890"/>
      <c r="AE2478" s="3890"/>
      <c r="AF2478" s="3890"/>
      <c r="AG2478" s="1"/>
      <c r="AH2478" s="1"/>
      <c r="AI2478" s="1"/>
      <c r="AJ2478" s="1"/>
    </row>
    <row r="2479" spans="1:36" s="3" customFormat="1">
      <c r="A2479" s="1"/>
      <c r="B2479" s="1"/>
      <c r="E2479" s="3527"/>
      <c r="F2479" s="1"/>
      <c r="G2479" s="1"/>
      <c r="H2479" s="1"/>
      <c r="I2479" s="1"/>
      <c r="J2479" s="1"/>
      <c r="K2479" s="1"/>
      <c r="L2479" s="3899"/>
      <c r="M2479" s="1"/>
      <c r="N2479" s="1"/>
      <c r="O2479" s="1"/>
      <c r="P2479" s="1"/>
      <c r="Q2479" s="1"/>
      <c r="R2479" s="3899"/>
      <c r="T2479" s="1"/>
      <c r="U2479" s="3529"/>
      <c r="V2479" s="3531"/>
      <c r="W2479" s="3899"/>
      <c r="Y2479" s="1"/>
      <c r="Z2479" s="3529"/>
      <c r="AA2479" s="3531"/>
      <c r="AB2479" s="3899"/>
      <c r="AC2479" s="3890"/>
      <c r="AD2479" s="3890"/>
      <c r="AE2479" s="3890"/>
      <c r="AF2479" s="3890"/>
      <c r="AG2479" s="1"/>
      <c r="AH2479" s="1"/>
      <c r="AI2479" s="1"/>
      <c r="AJ2479" s="1"/>
    </row>
    <row r="2480" spans="1:36" s="3" customFormat="1">
      <c r="A2480" s="1"/>
      <c r="B2480" s="1"/>
      <c r="E2480" s="3527"/>
      <c r="F2480" s="1"/>
      <c r="G2480" s="1"/>
      <c r="H2480" s="1"/>
      <c r="I2480" s="1"/>
      <c r="J2480" s="1"/>
      <c r="K2480" s="1"/>
      <c r="L2480" s="3899"/>
      <c r="M2480" s="1"/>
      <c r="N2480" s="1"/>
      <c r="O2480" s="1"/>
      <c r="P2480" s="1"/>
      <c r="Q2480" s="1"/>
      <c r="R2480" s="3899"/>
      <c r="T2480" s="1"/>
      <c r="U2480" s="3529"/>
      <c r="V2480" s="3531"/>
      <c r="W2480" s="3899"/>
      <c r="Y2480" s="1"/>
      <c r="Z2480" s="3529"/>
      <c r="AA2480" s="3531"/>
      <c r="AB2480" s="3899"/>
      <c r="AC2480" s="3890"/>
      <c r="AD2480" s="3890"/>
      <c r="AE2480" s="3890"/>
      <c r="AF2480" s="3890"/>
      <c r="AG2480" s="1"/>
      <c r="AH2480" s="1"/>
      <c r="AI2480" s="1"/>
      <c r="AJ2480" s="1"/>
    </row>
    <row r="2481" spans="1:36" s="3" customFormat="1">
      <c r="A2481" s="1"/>
      <c r="B2481" s="1"/>
      <c r="E2481" s="3527"/>
      <c r="F2481" s="1"/>
      <c r="G2481" s="1"/>
      <c r="H2481" s="1"/>
      <c r="I2481" s="1"/>
      <c r="J2481" s="1"/>
      <c r="K2481" s="1"/>
      <c r="L2481" s="3899"/>
      <c r="M2481" s="1"/>
      <c r="N2481" s="1"/>
      <c r="O2481" s="1"/>
      <c r="P2481" s="1"/>
      <c r="Q2481" s="1"/>
      <c r="R2481" s="3899"/>
      <c r="T2481" s="1"/>
      <c r="U2481" s="3529"/>
      <c r="V2481" s="3531"/>
      <c r="W2481" s="3899"/>
      <c r="Y2481" s="1"/>
      <c r="Z2481" s="3529"/>
      <c r="AA2481" s="3531"/>
      <c r="AB2481" s="3899"/>
      <c r="AC2481" s="3890"/>
      <c r="AD2481" s="3890"/>
      <c r="AE2481" s="3890"/>
      <c r="AF2481" s="3890"/>
      <c r="AG2481" s="1"/>
      <c r="AH2481" s="1"/>
      <c r="AI2481" s="1"/>
      <c r="AJ2481" s="1"/>
    </row>
    <row r="2482" spans="1:36" s="3" customFormat="1">
      <c r="A2482" s="1"/>
      <c r="B2482" s="1"/>
      <c r="E2482" s="3527"/>
      <c r="F2482" s="1"/>
      <c r="G2482" s="1"/>
      <c r="H2482" s="1"/>
      <c r="I2482" s="1"/>
      <c r="J2482" s="1"/>
      <c r="K2482" s="1"/>
      <c r="L2482" s="3899"/>
      <c r="M2482" s="1"/>
      <c r="N2482" s="1"/>
      <c r="O2482" s="1"/>
      <c r="P2482" s="1"/>
      <c r="Q2482" s="1"/>
      <c r="R2482" s="3899"/>
      <c r="T2482" s="1"/>
      <c r="U2482" s="3529"/>
      <c r="V2482" s="3531"/>
      <c r="W2482" s="3899"/>
      <c r="Y2482" s="1"/>
      <c r="Z2482" s="3529"/>
      <c r="AA2482" s="3531"/>
      <c r="AB2482" s="3899"/>
      <c r="AC2482" s="3890"/>
      <c r="AD2482" s="3890"/>
      <c r="AE2482" s="3890"/>
      <c r="AF2482" s="3890"/>
      <c r="AG2482" s="1"/>
      <c r="AH2482" s="1"/>
      <c r="AI2482" s="1"/>
      <c r="AJ2482" s="1"/>
    </row>
    <row r="2483" spans="1:36" s="3" customFormat="1">
      <c r="A2483" s="1"/>
      <c r="B2483" s="1"/>
      <c r="E2483" s="3527"/>
      <c r="F2483" s="1"/>
      <c r="G2483" s="1"/>
      <c r="H2483" s="1"/>
      <c r="I2483" s="1"/>
      <c r="J2483" s="1"/>
      <c r="K2483" s="1"/>
      <c r="L2483" s="3899"/>
      <c r="M2483" s="1"/>
      <c r="N2483" s="1"/>
      <c r="O2483" s="1"/>
      <c r="P2483" s="1"/>
      <c r="Q2483" s="1"/>
      <c r="R2483" s="3899"/>
      <c r="T2483" s="1"/>
      <c r="U2483" s="3529"/>
      <c r="V2483" s="3531"/>
      <c r="W2483" s="3899"/>
      <c r="Y2483" s="1"/>
      <c r="Z2483" s="3529"/>
      <c r="AA2483" s="3531"/>
      <c r="AB2483" s="3899"/>
      <c r="AC2483" s="3890"/>
      <c r="AD2483" s="3890"/>
      <c r="AE2483" s="3890"/>
      <c r="AF2483" s="3890"/>
      <c r="AG2483" s="1"/>
      <c r="AH2483" s="1"/>
      <c r="AI2483" s="1"/>
      <c r="AJ2483" s="1"/>
    </row>
    <row r="2484" spans="1:36" s="3" customFormat="1">
      <c r="A2484" s="1"/>
      <c r="B2484" s="1"/>
      <c r="E2484" s="3527"/>
      <c r="F2484" s="1"/>
      <c r="G2484" s="1"/>
      <c r="H2484" s="1"/>
      <c r="I2484" s="1"/>
      <c r="J2484" s="1"/>
      <c r="K2484" s="1"/>
      <c r="L2484" s="3899"/>
      <c r="M2484" s="1"/>
      <c r="N2484" s="1"/>
      <c r="O2484" s="1"/>
      <c r="P2484" s="1"/>
      <c r="Q2484" s="1"/>
      <c r="R2484" s="3899"/>
      <c r="T2484" s="1"/>
      <c r="U2484" s="3529"/>
      <c r="V2484" s="3531"/>
      <c r="W2484" s="3899"/>
      <c r="Y2484" s="1"/>
      <c r="Z2484" s="3529"/>
      <c r="AA2484" s="3531"/>
      <c r="AB2484" s="3899"/>
      <c r="AC2484" s="3890"/>
      <c r="AD2484" s="3890"/>
      <c r="AE2484" s="3890"/>
      <c r="AF2484" s="3890"/>
      <c r="AG2484" s="1"/>
      <c r="AH2484" s="1"/>
      <c r="AI2484" s="1"/>
      <c r="AJ2484" s="1"/>
    </row>
    <row r="2485" spans="1:36" s="3" customFormat="1">
      <c r="A2485" s="1"/>
      <c r="B2485" s="1"/>
      <c r="E2485" s="3527"/>
      <c r="F2485" s="1"/>
      <c r="G2485" s="1"/>
      <c r="H2485" s="1"/>
      <c r="I2485" s="1"/>
      <c r="J2485" s="1"/>
      <c r="K2485" s="1"/>
      <c r="L2485" s="3899"/>
      <c r="M2485" s="1"/>
      <c r="N2485" s="1"/>
      <c r="O2485" s="1"/>
      <c r="P2485" s="1"/>
      <c r="Q2485" s="1"/>
      <c r="R2485" s="3899"/>
      <c r="T2485" s="1"/>
      <c r="U2485" s="3529"/>
      <c r="V2485" s="3531"/>
      <c r="W2485" s="3899"/>
      <c r="Y2485" s="1"/>
      <c r="Z2485" s="3529"/>
      <c r="AA2485" s="3531"/>
      <c r="AB2485" s="3899"/>
      <c r="AC2485" s="3890"/>
      <c r="AD2485" s="3890"/>
      <c r="AE2485" s="3890"/>
      <c r="AF2485" s="3890"/>
      <c r="AG2485" s="1"/>
      <c r="AH2485" s="1"/>
      <c r="AI2485" s="1"/>
      <c r="AJ2485" s="1"/>
    </row>
    <row r="2486" spans="1:36" s="3" customFormat="1">
      <c r="A2486" s="1"/>
      <c r="B2486" s="1"/>
      <c r="E2486" s="3527"/>
      <c r="F2486" s="1"/>
      <c r="G2486" s="1"/>
      <c r="H2486" s="1"/>
      <c r="I2486" s="1"/>
      <c r="J2486" s="1"/>
      <c r="K2486" s="1"/>
      <c r="L2486" s="3899"/>
      <c r="M2486" s="1"/>
      <c r="N2486" s="1"/>
      <c r="O2486" s="1"/>
      <c r="P2486" s="1"/>
      <c r="Q2486" s="1"/>
      <c r="R2486" s="3899"/>
      <c r="T2486" s="1"/>
      <c r="U2486" s="3529"/>
      <c r="V2486" s="3531"/>
      <c r="W2486" s="3899"/>
      <c r="Y2486" s="1"/>
      <c r="Z2486" s="3529"/>
      <c r="AA2486" s="3531"/>
      <c r="AB2486" s="3899"/>
      <c r="AC2486" s="3890"/>
      <c r="AD2486" s="3890"/>
      <c r="AE2486" s="3890"/>
      <c r="AF2486" s="3890"/>
      <c r="AG2486" s="1"/>
      <c r="AH2486" s="1"/>
      <c r="AI2486" s="1"/>
      <c r="AJ2486" s="1"/>
    </row>
    <row r="2487" spans="1:36" s="3" customFormat="1">
      <c r="A2487" s="1"/>
      <c r="B2487" s="1"/>
      <c r="E2487" s="3527"/>
      <c r="F2487" s="1"/>
      <c r="G2487" s="1"/>
      <c r="H2487" s="1"/>
      <c r="I2487" s="1"/>
      <c r="J2487" s="1"/>
      <c r="K2487" s="1"/>
      <c r="L2487" s="3899"/>
      <c r="M2487" s="1"/>
      <c r="N2487" s="1"/>
      <c r="O2487" s="1"/>
      <c r="P2487" s="1"/>
      <c r="Q2487" s="1"/>
      <c r="R2487" s="3899"/>
      <c r="T2487" s="1"/>
      <c r="U2487" s="3529"/>
      <c r="V2487" s="3531"/>
      <c r="W2487" s="3899"/>
      <c r="Y2487" s="1"/>
      <c r="Z2487" s="3529"/>
      <c r="AA2487" s="3531"/>
      <c r="AB2487" s="3899"/>
      <c r="AC2487" s="3890"/>
      <c r="AD2487" s="3890"/>
      <c r="AE2487" s="3890"/>
      <c r="AF2487" s="3890"/>
      <c r="AG2487" s="1"/>
      <c r="AH2487" s="1"/>
      <c r="AI2487" s="1"/>
      <c r="AJ2487" s="1"/>
    </row>
    <row r="2488" spans="1:36" s="3" customFormat="1">
      <c r="A2488" s="1"/>
      <c r="B2488" s="1"/>
      <c r="E2488" s="3527"/>
      <c r="F2488" s="1"/>
      <c r="G2488" s="1"/>
      <c r="H2488" s="1"/>
      <c r="I2488" s="1"/>
      <c r="J2488" s="1"/>
      <c r="K2488" s="1"/>
      <c r="L2488" s="3899"/>
      <c r="M2488" s="1"/>
      <c r="N2488" s="1"/>
      <c r="O2488" s="1"/>
      <c r="P2488" s="1"/>
      <c r="Q2488" s="1"/>
      <c r="R2488" s="3899"/>
      <c r="T2488" s="1"/>
      <c r="U2488" s="3529"/>
      <c r="V2488" s="3531"/>
      <c r="W2488" s="3899"/>
      <c r="Y2488" s="1"/>
      <c r="Z2488" s="3529"/>
      <c r="AA2488" s="3531"/>
      <c r="AB2488" s="3899"/>
      <c r="AC2488" s="3890"/>
      <c r="AD2488" s="3890"/>
      <c r="AE2488" s="3890"/>
      <c r="AF2488" s="3890"/>
      <c r="AG2488" s="1"/>
      <c r="AH2488" s="1"/>
      <c r="AI2488" s="1"/>
      <c r="AJ2488" s="1"/>
    </row>
    <row r="2489" spans="1:36" s="3" customFormat="1">
      <c r="A2489" s="1"/>
      <c r="B2489" s="1"/>
      <c r="E2489" s="3527"/>
      <c r="F2489" s="1"/>
      <c r="G2489" s="1"/>
      <c r="H2489" s="1"/>
      <c r="I2489" s="1"/>
      <c r="J2489" s="1"/>
      <c r="K2489" s="1"/>
      <c r="L2489" s="3899"/>
      <c r="M2489" s="1"/>
      <c r="N2489" s="1"/>
      <c r="O2489" s="1"/>
      <c r="P2489" s="1"/>
      <c r="Q2489" s="1"/>
      <c r="R2489" s="3899"/>
      <c r="T2489" s="1"/>
      <c r="U2489" s="3529"/>
      <c r="V2489" s="3531"/>
      <c r="W2489" s="3899"/>
      <c r="Y2489" s="1"/>
      <c r="Z2489" s="3529"/>
      <c r="AA2489" s="3531"/>
      <c r="AB2489" s="3899"/>
      <c r="AC2489" s="3890"/>
      <c r="AD2489" s="3890"/>
      <c r="AE2489" s="3890"/>
      <c r="AF2489" s="3890"/>
      <c r="AG2489" s="1"/>
      <c r="AH2489" s="1"/>
      <c r="AI2489" s="1"/>
      <c r="AJ2489" s="1"/>
    </row>
    <row r="2490" spans="1:36" s="3" customFormat="1">
      <c r="A2490" s="1"/>
      <c r="B2490" s="1"/>
      <c r="E2490" s="3527"/>
      <c r="F2490" s="1"/>
      <c r="G2490" s="1"/>
      <c r="H2490" s="1"/>
      <c r="I2490" s="1"/>
      <c r="J2490" s="1"/>
      <c r="K2490" s="1"/>
      <c r="L2490" s="3899"/>
      <c r="M2490" s="1"/>
      <c r="N2490" s="1"/>
      <c r="O2490" s="1"/>
      <c r="P2490" s="1"/>
      <c r="Q2490" s="1"/>
      <c r="R2490" s="3899"/>
      <c r="T2490" s="1"/>
      <c r="U2490" s="3529"/>
      <c r="V2490" s="3531"/>
      <c r="W2490" s="3899"/>
      <c r="Y2490" s="1"/>
      <c r="Z2490" s="3529"/>
      <c r="AA2490" s="3531"/>
      <c r="AB2490" s="3899"/>
      <c r="AC2490" s="3890"/>
      <c r="AD2490" s="3890"/>
      <c r="AE2490" s="3890"/>
      <c r="AF2490" s="3890"/>
      <c r="AG2490" s="1"/>
      <c r="AH2490" s="1"/>
      <c r="AI2490" s="1"/>
      <c r="AJ2490" s="1"/>
    </row>
    <row r="2491" spans="1:36" s="3" customFormat="1">
      <c r="A2491" s="1"/>
      <c r="B2491" s="1"/>
      <c r="E2491" s="3527"/>
      <c r="F2491" s="1"/>
      <c r="G2491" s="1"/>
      <c r="H2491" s="1"/>
      <c r="I2491" s="1"/>
      <c r="J2491" s="1"/>
      <c r="K2491" s="1"/>
      <c r="L2491" s="3899"/>
      <c r="M2491" s="1"/>
      <c r="N2491" s="1"/>
      <c r="O2491" s="1"/>
      <c r="P2491" s="1"/>
      <c r="Q2491" s="1"/>
      <c r="R2491" s="3899"/>
      <c r="T2491" s="1"/>
      <c r="U2491" s="3529"/>
      <c r="V2491" s="3531"/>
      <c r="W2491" s="3899"/>
      <c r="Y2491" s="1"/>
      <c r="Z2491" s="3529"/>
      <c r="AA2491" s="3531"/>
      <c r="AB2491" s="3899"/>
      <c r="AC2491" s="3890"/>
      <c r="AD2491" s="3890"/>
      <c r="AE2491" s="3890"/>
      <c r="AF2491" s="3890"/>
      <c r="AG2491" s="1"/>
      <c r="AH2491" s="1"/>
      <c r="AI2491" s="1"/>
      <c r="AJ2491" s="1"/>
    </row>
    <row r="2492" spans="1:36" s="3" customFormat="1">
      <c r="A2492" s="1"/>
      <c r="B2492" s="1"/>
      <c r="E2492" s="3527"/>
      <c r="F2492" s="1"/>
      <c r="G2492" s="1"/>
      <c r="H2492" s="1"/>
      <c r="I2492" s="1"/>
      <c r="J2492" s="1"/>
      <c r="K2492" s="1"/>
      <c r="L2492" s="3899"/>
      <c r="M2492" s="1"/>
      <c r="N2492" s="1"/>
      <c r="O2492" s="1"/>
      <c r="P2492" s="1"/>
      <c r="Q2492" s="1"/>
      <c r="R2492" s="3899"/>
      <c r="T2492" s="1"/>
      <c r="U2492" s="3529"/>
      <c r="V2492" s="3531"/>
      <c r="W2492" s="3899"/>
      <c r="Y2492" s="1"/>
      <c r="Z2492" s="3529"/>
      <c r="AA2492" s="3531"/>
      <c r="AB2492" s="3899"/>
      <c r="AC2492" s="3890"/>
      <c r="AD2492" s="3890"/>
      <c r="AE2492" s="3890"/>
      <c r="AF2492" s="3890"/>
      <c r="AG2492" s="1"/>
      <c r="AH2492" s="1"/>
      <c r="AI2492" s="1"/>
      <c r="AJ2492" s="1"/>
    </row>
    <row r="2493" spans="1:36" s="3" customFormat="1">
      <c r="A2493" s="1"/>
      <c r="B2493" s="1"/>
      <c r="E2493" s="3527"/>
      <c r="F2493" s="1"/>
      <c r="G2493" s="1"/>
      <c r="H2493" s="1"/>
      <c r="I2493" s="1"/>
      <c r="J2493" s="1"/>
      <c r="K2493" s="1"/>
      <c r="L2493" s="3899"/>
      <c r="M2493" s="1"/>
      <c r="N2493" s="1"/>
      <c r="O2493" s="1"/>
      <c r="P2493" s="1"/>
      <c r="Q2493" s="1"/>
      <c r="R2493" s="3899"/>
      <c r="T2493" s="1"/>
      <c r="U2493" s="3529"/>
      <c r="V2493" s="3531"/>
      <c r="W2493" s="3899"/>
      <c r="Y2493" s="1"/>
      <c r="Z2493" s="3529"/>
      <c r="AA2493" s="3531"/>
      <c r="AB2493" s="3899"/>
      <c r="AC2493" s="3890"/>
      <c r="AD2493" s="3890"/>
      <c r="AE2493" s="3890"/>
      <c r="AF2493" s="3890"/>
      <c r="AG2493" s="1"/>
      <c r="AH2493" s="1"/>
      <c r="AI2493" s="1"/>
      <c r="AJ2493" s="1"/>
    </row>
    <row r="2494" spans="1:36" s="3" customFormat="1">
      <c r="A2494" s="1"/>
      <c r="B2494" s="1"/>
      <c r="E2494" s="3527"/>
      <c r="F2494" s="1"/>
      <c r="G2494" s="1"/>
      <c r="H2494" s="1"/>
      <c r="I2494" s="1"/>
      <c r="J2494" s="1"/>
      <c r="K2494" s="1"/>
      <c r="L2494" s="3899"/>
      <c r="M2494" s="1"/>
      <c r="N2494" s="1"/>
      <c r="O2494" s="1"/>
      <c r="P2494" s="1"/>
      <c r="Q2494" s="1"/>
      <c r="R2494" s="3899"/>
      <c r="T2494" s="1"/>
      <c r="U2494" s="3529"/>
      <c r="V2494" s="3531"/>
      <c r="W2494" s="3899"/>
      <c r="Y2494" s="1"/>
      <c r="Z2494" s="3529"/>
      <c r="AA2494" s="3531"/>
      <c r="AB2494" s="3899"/>
      <c r="AC2494" s="3890"/>
      <c r="AD2494" s="3890"/>
      <c r="AE2494" s="3890"/>
      <c r="AF2494" s="3890"/>
      <c r="AG2494" s="1"/>
      <c r="AH2494" s="1"/>
      <c r="AI2494" s="1"/>
      <c r="AJ2494" s="1"/>
    </row>
    <row r="2495" spans="1:36" s="3" customFormat="1">
      <c r="A2495" s="1"/>
      <c r="B2495" s="1"/>
      <c r="E2495" s="3527"/>
      <c r="F2495" s="1"/>
      <c r="G2495" s="1"/>
      <c r="H2495" s="1"/>
      <c r="I2495" s="1"/>
      <c r="J2495" s="1"/>
      <c r="K2495" s="1"/>
      <c r="L2495" s="3899"/>
      <c r="M2495" s="1"/>
      <c r="N2495" s="1"/>
      <c r="O2495" s="1"/>
      <c r="P2495" s="1"/>
      <c r="Q2495" s="1"/>
      <c r="R2495" s="3899"/>
      <c r="T2495" s="1"/>
      <c r="U2495" s="3529"/>
      <c r="V2495" s="3531"/>
      <c r="W2495" s="3899"/>
      <c r="Y2495" s="1"/>
      <c r="Z2495" s="3529"/>
      <c r="AA2495" s="3531"/>
      <c r="AB2495" s="3899"/>
      <c r="AC2495" s="3890"/>
      <c r="AD2495" s="3890"/>
      <c r="AE2495" s="3890"/>
      <c r="AF2495" s="3890"/>
      <c r="AG2495" s="1"/>
      <c r="AH2495" s="1"/>
      <c r="AI2495" s="1"/>
      <c r="AJ2495" s="1"/>
    </row>
    <row r="2496" spans="1:36" s="3" customFormat="1">
      <c r="A2496" s="1"/>
      <c r="B2496" s="1"/>
      <c r="E2496" s="3527"/>
      <c r="F2496" s="1"/>
      <c r="G2496" s="1"/>
      <c r="H2496" s="1"/>
      <c r="I2496" s="1"/>
      <c r="J2496" s="1"/>
      <c r="K2496" s="1"/>
      <c r="L2496" s="3899"/>
      <c r="M2496" s="1"/>
      <c r="N2496" s="1"/>
      <c r="O2496" s="1"/>
      <c r="P2496" s="1"/>
      <c r="Q2496" s="1"/>
      <c r="R2496" s="3899"/>
      <c r="T2496" s="1"/>
      <c r="U2496" s="3529"/>
      <c r="V2496" s="3531"/>
      <c r="W2496" s="3899"/>
      <c r="Y2496" s="1"/>
      <c r="Z2496" s="3529"/>
      <c r="AA2496" s="3531"/>
      <c r="AB2496" s="3899"/>
      <c r="AC2496" s="3890"/>
      <c r="AD2496" s="3890"/>
      <c r="AE2496" s="3890"/>
      <c r="AF2496" s="3890"/>
      <c r="AG2496" s="1"/>
      <c r="AH2496" s="1"/>
      <c r="AI2496" s="1"/>
      <c r="AJ2496" s="1"/>
    </row>
    <row r="2497" spans="1:36" s="3" customFormat="1">
      <c r="A2497" s="1"/>
      <c r="B2497" s="1"/>
      <c r="E2497" s="3527"/>
      <c r="F2497" s="1"/>
      <c r="G2497" s="1"/>
      <c r="H2497" s="1"/>
      <c r="I2497" s="1"/>
      <c r="J2497" s="1"/>
      <c r="K2497" s="1"/>
      <c r="L2497" s="3899"/>
      <c r="M2497" s="1"/>
      <c r="N2497" s="1"/>
      <c r="O2497" s="1"/>
      <c r="P2497" s="1"/>
      <c r="Q2497" s="1"/>
      <c r="R2497" s="3899"/>
      <c r="T2497" s="1"/>
      <c r="U2497" s="3529"/>
      <c r="V2497" s="3531"/>
      <c r="W2497" s="3899"/>
      <c r="Y2497" s="1"/>
      <c r="Z2497" s="3529"/>
      <c r="AA2497" s="3531"/>
      <c r="AB2497" s="3899"/>
      <c r="AC2497" s="3890"/>
      <c r="AD2497" s="3890"/>
      <c r="AE2497" s="3890"/>
      <c r="AF2497" s="3890"/>
      <c r="AG2497" s="1"/>
      <c r="AH2497" s="1"/>
      <c r="AI2497" s="1"/>
      <c r="AJ2497" s="1"/>
    </row>
    <row r="2498" spans="1:36" s="3" customFormat="1">
      <c r="A2498" s="1"/>
      <c r="B2498" s="1"/>
      <c r="E2498" s="3527"/>
      <c r="F2498" s="1"/>
      <c r="G2498" s="1"/>
      <c r="H2498" s="1"/>
      <c r="I2498" s="1"/>
      <c r="J2498" s="1"/>
      <c r="K2498" s="1"/>
      <c r="L2498" s="3899"/>
      <c r="M2498" s="1"/>
      <c r="N2498" s="1"/>
      <c r="O2498" s="1"/>
      <c r="P2498" s="1"/>
      <c r="Q2498" s="1"/>
      <c r="R2498" s="3899"/>
      <c r="T2498" s="1"/>
      <c r="U2498" s="3529"/>
      <c r="V2498" s="3531"/>
      <c r="W2498" s="3899"/>
      <c r="Y2498" s="1"/>
      <c r="Z2498" s="3529"/>
      <c r="AA2498" s="3531"/>
      <c r="AB2498" s="3899"/>
      <c r="AC2498" s="3890"/>
      <c r="AD2498" s="3890"/>
      <c r="AE2498" s="3890"/>
      <c r="AF2498" s="3890"/>
      <c r="AG2498" s="1"/>
      <c r="AH2498" s="1"/>
      <c r="AI2498" s="1"/>
      <c r="AJ2498" s="1"/>
    </row>
    <row r="2499" spans="1:36" s="3" customFormat="1">
      <c r="A2499" s="1"/>
      <c r="B2499" s="1"/>
      <c r="E2499" s="3527"/>
      <c r="F2499" s="1"/>
      <c r="G2499" s="1"/>
      <c r="H2499" s="1"/>
      <c r="I2499" s="1"/>
      <c r="J2499" s="1"/>
      <c r="K2499" s="1"/>
      <c r="L2499" s="3899"/>
      <c r="M2499" s="1"/>
      <c r="N2499" s="1"/>
      <c r="O2499" s="1"/>
      <c r="P2499" s="1"/>
      <c r="Q2499" s="1"/>
      <c r="R2499" s="3899"/>
      <c r="T2499" s="1"/>
      <c r="U2499" s="3529"/>
      <c r="V2499" s="3531"/>
      <c r="W2499" s="3899"/>
      <c r="Y2499" s="1"/>
      <c r="Z2499" s="3529"/>
      <c r="AA2499" s="3531"/>
      <c r="AB2499" s="3899"/>
      <c r="AC2499" s="3890"/>
      <c r="AD2499" s="3890"/>
      <c r="AE2499" s="3890"/>
      <c r="AF2499" s="3890"/>
      <c r="AG2499" s="1"/>
      <c r="AH2499" s="1"/>
      <c r="AI2499" s="1"/>
      <c r="AJ2499" s="1"/>
    </row>
    <row r="2500" spans="1:36" s="3" customFormat="1">
      <c r="A2500" s="1"/>
      <c r="B2500" s="1"/>
      <c r="E2500" s="3527"/>
      <c r="F2500" s="1"/>
      <c r="G2500" s="1"/>
      <c r="H2500" s="1"/>
      <c r="I2500" s="1"/>
      <c r="J2500" s="1"/>
      <c r="K2500" s="1"/>
      <c r="L2500" s="3899"/>
      <c r="M2500" s="1"/>
      <c r="N2500" s="1"/>
      <c r="O2500" s="1"/>
      <c r="P2500" s="1"/>
      <c r="Q2500" s="1"/>
      <c r="R2500" s="3899"/>
      <c r="T2500" s="1"/>
      <c r="U2500" s="3529"/>
      <c r="V2500" s="3531"/>
      <c r="W2500" s="3899"/>
      <c r="Y2500" s="1"/>
      <c r="Z2500" s="3529"/>
      <c r="AA2500" s="3531"/>
      <c r="AB2500" s="3899"/>
      <c r="AC2500" s="3890"/>
      <c r="AD2500" s="3890"/>
      <c r="AE2500" s="3890"/>
      <c r="AF2500" s="3890"/>
      <c r="AG2500" s="1"/>
      <c r="AH2500" s="1"/>
      <c r="AI2500" s="1"/>
      <c r="AJ2500" s="1"/>
    </row>
    <row r="2501" spans="1:36" s="3" customFormat="1">
      <c r="A2501" s="1"/>
      <c r="B2501" s="1"/>
      <c r="E2501" s="3527"/>
      <c r="F2501" s="1"/>
      <c r="G2501" s="1"/>
      <c r="H2501" s="1"/>
      <c r="I2501" s="1"/>
      <c r="J2501" s="1"/>
      <c r="K2501" s="1"/>
      <c r="L2501" s="3899"/>
      <c r="M2501" s="1"/>
      <c r="N2501" s="1"/>
      <c r="O2501" s="1"/>
      <c r="P2501" s="1"/>
      <c r="Q2501" s="1"/>
      <c r="R2501" s="3899"/>
      <c r="T2501" s="1"/>
      <c r="U2501" s="3529"/>
      <c r="V2501" s="3531"/>
      <c r="W2501" s="3899"/>
      <c r="Y2501" s="1"/>
      <c r="Z2501" s="3529"/>
      <c r="AA2501" s="3531"/>
      <c r="AB2501" s="3899"/>
      <c r="AC2501" s="3890"/>
      <c r="AD2501" s="3890"/>
      <c r="AE2501" s="3890"/>
      <c r="AF2501" s="3890"/>
      <c r="AG2501" s="1"/>
      <c r="AH2501" s="1"/>
      <c r="AI2501" s="1"/>
      <c r="AJ2501" s="1"/>
    </row>
    <row r="2502" spans="1:36" s="3" customFormat="1">
      <c r="A2502" s="1"/>
      <c r="B2502" s="1"/>
      <c r="E2502" s="3527"/>
      <c r="F2502" s="1"/>
      <c r="G2502" s="1"/>
      <c r="H2502" s="1"/>
      <c r="I2502" s="1"/>
      <c r="J2502" s="1"/>
      <c r="K2502" s="1"/>
      <c r="L2502" s="3899"/>
      <c r="M2502" s="1"/>
      <c r="N2502" s="1"/>
      <c r="O2502" s="1"/>
      <c r="P2502" s="1"/>
      <c r="Q2502" s="1"/>
      <c r="R2502" s="3899"/>
      <c r="T2502" s="1"/>
      <c r="U2502" s="3529"/>
      <c r="V2502" s="3531"/>
      <c r="W2502" s="3899"/>
      <c r="Y2502" s="1"/>
      <c r="Z2502" s="3529"/>
      <c r="AA2502" s="3531"/>
      <c r="AB2502" s="3899"/>
      <c r="AC2502" s="3890"/>
      <c r="AD2502" s="3890"/>
      <c r="AE2502" s="3890"/>
      <c r="AF2502" s="3890"/>
      <c r="AG2502" s="1"/>
      <c r="AH2502" s="1"/>
      <c r="AI2502" s="1"/>
      <c r="AJ2502" s="1"/>
    </row>
    <row r="2503" spans="1:36" s="3" customFormat="1">
      <c r="A2503" s="1"/>
      <c r="B2503" s="1"/>
      <c r="E2503" s="3527"/>
      <c r="F2503" s="1"/>
      <c r="G2503" s="1"/>
      <c r="H2503" s="1"/>
      <c r="I2503" s="1"/>
      <c r="J2503" s="1"/>
      <c r="K2503" s="1"/>
      <c r="L2503" s="3899"/>
      <c r="M2503" s="1"/>
      <c r="N2503" s="1"/>
      <c r="O2503" s="1"/>
      <c r="P2503" s="1"/>
      <c r="Q2503" s="1"/>
      <c r="R2503" s="3899"/>
      <c r="T2503" s="1"/>
      <c r="U2503" s="3529"/>
      <c r="V2503" s="3531"/>
      <c r="W2503" s="3899"/>
      <c r="Y2503" s="1"/>
      <c r="Z2503" s="3529"/>
      <c r="AA2503" s="3531"/>
      <c r="AB2503" s="3899"/>
      <c r="AC2503" s="3890"/>
      <c r="AD2503" s="3890"/>
      <c r="AE2503" s="3890"/>
      <c r="AF2503" s="3890"/>
      <c r="AG2503" s="1"/>
      <c r="AH2503" s="1"/>
      <c r="AI2503" s="1"/>
      <c r="AJ2503" s="1"/>
    </row>
    <row r="2504" spans="1:36" s="3" customFormat="1">
      <c r="A2504" s="1"/>
      <c r="B2504" s="1"/>
      <c r="E2504" s="3527"/>
      <c r="F2504" s="1"/>
      <c r="G2504" s="1"/>
      <c r="H2504" s="1"/>
      <c r="I2504" s="1"/>
      <c r="J2504" s="1"/>
      <c r="K2504" s="1"/>
      <c r="L2504" s="3899"/>
      <c r="M2504" s="1"/>
      <c r="N2504" s="1"/>
      <c r="O2504" s="1"/>
      <c r="P2504" s="1"/>
      <c r="Q2504" s="1"/>
      <c r="R2504" s="3899"/>
      <c r="T2504" s="1"/>
      <c r="U2504" s="3529"/>
      <c r="V2504" s="3531"/>
      <c r="W2504" s="3899"/>
      <c r="Y2504" s="1"/>
      <c r="Z2504" s="3529"/>
      <c r="AA2504" s="3531"/>
      <c r="AB2504" s="3899"/>
      <c r="AC2504" s="3890"/>
      <c r="AD2504" s="3890"/>
      <c r="AE2504" s="3890"/>
      <c r="AF2504" s="3890"/>
      <c r="AG2504" s="1"/>
      <c r="AH2504" s="1"/>
      <c r="AI2504" s="1"/>
      <c r="AJ2504" s="1"/>
    </row>
    <row r="2505" spans="1:36" s="3" customFormat="1">
      <c r="A2505" s="1"/>
      <c r="B2505" s="1"/>
      <c r="E2505" s="3527"/>
      <c r="F2505" s="1"/>
      <c r="G2505" s="1"/>
      <c r="H2505" s="1"/>
      <c r="I2505" s="1"/>
      <c r="J2505" s="1"/>
      <c r="K2505" s="1"/>
      <c r="L2505" s="3899"/>
      <c r="M2505" s="1"/>
      <c r="N2505" s="1"/>
      <c r="O2505" s="1"/>
      <c r="P2505" s="1"/>
      <c r="Q2505" s="1"/>
      <c r="R2505" s="3899"/>
      <c r="T2505" s="1"/>
      <c r="U2505" s="3529"/>
      <c r="V2505" s="3531"/>
      <c r="W2505" s="3899"/>
      <c r="Y2505" s="1"/>
      <c r="Z2505" s="3529"/>
      <c r="AA2505" s="3531"/>
      <c r="AB2505" s="3899"/>
      <c r="AC2505" s="3890"/>
      <c r="AD2505" s="3890"/>
      <c r="AE2505" s="3890"/>
      <c r="AF2505" s="3890"/>
      <c r="AG2505" s="1"/>
      <c r="AH2505" s="1"/>
      <c r="AI2505" s="1"/>
      <c r="AJ2505" s="1"/>
    </row>
    <row r="2506" spans="1:36" s="3" customFormat="1">
      <c r="A2506" s="1"/>
      <c r="B2506" s="1"/>
      <c r="E2506" s="3527"/>
      <c r="F2506" s="1"/>
      <c r="G2506" s="1"/>
      <c r="H2506" s="1"/>
      <c r="I2506" s="1"/>
      <c r="J2506" s="1"/>
      <c r="K2506" s="1"/>
      <c r="L2506" s="3899"/>
      <c r="M2506" s="1"/>
      <c r="N2506" s="1"/>
      <c r="O2506" s="1"/>
      <c r="P2506" s="1"/>
      <c r="Q2506" s="1"/>
      <c r="R2506" s="3899"/>
      <c r="T2506" s="1"/>
      <c r="U2506" s="3529"/>
      <c r="V2506" s="3531"/>
      <c r="W2506" s="3899"/>
      <c r="Y2506" s="1"/>
      <c r="Z2506" s="3529"/>
      <c r="AA2506" s="3531"/>
      <c r="AB2506" s="3899"/>
      <c r="AC2506" s="3890"/>
      <c r="AD2506" s="3890"/>
      <c r="AE2506" s="3890"/>
      <c r="AF2506" s="3890"/>
      <c r="AG2506" s="1"/>
      <c r="AH2506" s="1"/>
      <c r="AI2506" s="1"/>
      <c r="AJ2506" s="1"/>
    </row>
    <row r="2507" spans="1:36" s="3" customFormat="1">
      <c r="A2507" s="1"/>
      <c r="B2507" s="1"/>
      <c r="E2507" s="3527"/>
      <c r="F2507" s="1"/>
      <c r="G2507" s="1"/>
      <c r="H2507" s="1"/>
      <c r="I2507" s="1"/>
      <c r="J2507" s="1"/>
      <c r="K2507" s="1"/>
      <c r="L2507" s="3899"/>
      <c r="M2507" s="1"/>
      <c r="N2507" s="1"/>
      <c r="O2507" s="1"/>
      <c r="P2507" s="1"/>
      <c r="Q2507" s="1"/>
      <c r="R2507" s="3899"/>
      <c r="T2507" s="1"/>
      <c r="U2507" s="3529"/>
      <c r="V2507" s="3531"/>
      <c r="W2507" s="3899"/>
      <c r="Y2507" s="1"/>
      <c r="Z2507" s="3529"/>
      <c r="AA2507" s="3531"/>
      <c r="AB2507" s="3899"/>
      <c r="AC2507" s="3890"/>
      <c r="AD2507" s="3890"/>
      <c r="AE2507" s="3890"/>
      <c r="AF2507" s="3890"/>
      <c r="AG2507" s="1"/>
      <c r="AH2507" s="1"/>
      <c r="AI2507" s="1"/>
      <c r="AJ2507" s="1"/>
    </row>
    <row r="2508" spans="1:36" s="3" customFormat="1">
      <c r="A2508" s="1"/>
      <c r="B2508" s="1"/>
      <c r="E2508" s="3527"/>
      <c r="F2508" s="1"/>
      <c r="G2508" s="1"/>
      <c r="H2508" s="1"/>
      <c r="I2508" s="1"/>
      <c r="J2508" s="1"/>
      <c r="K2508" s="1"/>
      <c r="L2508" s="3899"/>
      <c r="M2508" s="1"/>
      <c r="N2508" s="1"/>
      <c r="O2508" s="1"/>
      <c r="P2508" s="1"/>
      <c r="Q2508" s="1"/>
      <c r="R2508" s="3899"/>
      <c r="T2508" s="1"/>
      <c r="U2508" s="3529"/>
      <c r="V2508" s="3531"/>
      <c r="W2508" s="3899"/>
      <c r="Y2508" s="1"/>
      <c r="Z2508" s="3529"/>
      <c r="AA2508" s="3531"/>
      <c r="AB2508" s="3899"/>
      <c r="AC2508" s="3890"/>
      <c r="AD2508" s="3890"/>
      <c r="AE2508" s="3890"/>
      <c r="AF2508" s="3890"/>
      <c r="AG2508" s="1"/>
      <c r="AH2508" s="1"/>
      <c r="AI2508" s="1"/>
      <c r="AJ2508" s="1"/>
    </row>
    <row r="2509" spans="1:36" s="3" customFormat="1">
      <c r="A2509" s="1"/>
      <c r="B2509" s="1"/>
      <c r="E2509" s="3527"/>
      <c r="F2509" s="1"/>
      <c r="G2509" s="1"/>
      <c r="H2509" s="1"/>
      <c r="I2509" s="1"/>
      <c r="J2509" s="1"/>
      <c r="K2509" s="1"/>
      <c r="L2509" s="3899"/>
      <c r="M2509" s="1"/>
      <c r="N2509" s="1"/>
      <c r="O2509" s="1"/>
      <c r="P2509" s="1"/>
      <c r="Q2509" s="1"/>
      <c r="R2509" s="3899"/>
      <c r="T2509" s="1"/>
      <c r="U2509" s="3529"/>
      <c r="V2509" s="3531"/>
      <c r="W2509" s="3899"/>
      <c r="Y2509" s="1"/>
      <c r="Z2509" s="3529"/>
      <c r="AA2509" s="3531"/>
      <c r="AB2509" s="3899"/>
      <c r="AC2509" s="3890"/>
      <c r="AD2509" s="3890"/>
      <c r="AE2509" s="3890"/>
      <c r="AF2509" s="3890"/>
      <c r="AG2509" s="1"/>
      <c r="AH2509" s="1"/>
      <c r="AI2509" s="1"/>
      <c r="AJ2509" s="1"/>
    </row>
    <row r="2510" spans="1:36" s="3" customFormat="1">
      <c r="A2510" s="1"/>
      <c r="B2510" s="1"/>
      <c r="E2510" s="3527"/>
      <c r="F2510" s="1"/>
      <c r="G2510" s="1"/>
      <c r="H2510" s="1"/>
      <c r="I2510" s="1"/>
      <c r="J2510" s="1"/>
      <c r="K2510" s="1"/>
      <c r="L2510" s="3899"/>
      <c r="M2510" s="1"/>
      <c r="N2510" s="1"/>
      <c r="O2510" s="1"/>
      <c r="P2510" s="1"/>
      <c r="Q2510" s="1"/>
      <c r="R2510" s="3899"/>
      <c r="T2510" s="1"/>
      <c r="U2510" s="3529"/>
      <c r="V2510" s="3531"/>
      <c r="W2510" s="3899"/>
      <c r="Y2510" s="1"/>
      <c r="Z2510" s="3529"/>
      <c r="AA2510" s="3531"/>
      <c r="AB2510" s="3899"/>
      <c r="AC2510" s="3890"/>
      <c r="AD2510" s="3890"/>
      <c r="AE2510" s="3890"/>
      <c r="AF2510" s="3890"/>
      <c r="AG2510" s="1"/>
      <c r="AH2510" s="1"/>
      <c r="AI2510" s="1"/>
      <c r="AJ2510" s="1"/>
    </row>
    <row r="2511" spans="1:36" s="3" customFormat="1">
      <c r="A2511" s="1"/>
      <c r="B2511" s="1"/>
      <c r="E2511" s="3527"/>
      <c r="F2511" s="1"/>
      <c r="G2511" s="1"/>
      <c r="H2511" s="1"/>
      <c r="I2511" s="1"/>
      <c r="J2511" s="1"/>
      <c r="K2511" s="1"/>
      <c r="L2511" s="3899"/>
      <c r="M2511" s="1"/>
      <c r="N2511" s="1"/>
      <c r="O2511" s="1"/>
      <c r="P2511" s="1"/>
      <c r="Q2511" s="1"/>
      <c r="R2511" s="3899"/>
      <c r="T2511" s="1"/>
      <c r="U2511" s="3529"/>
      <c r="V2511" s="3531"/>
      <c r="W2511" s="3899"/>
      <c r="Y2511" s="1"/>
      <c r="Z2511" s="3529"/>
      <c r="AA2511" s="3531"/>
      <c r="AB2511" s="3899"/>
      <c r="AC2511" s="3890"/>
      <c r="AD2511" s="3890"/>
      <c r="AE2511" s="3890"/>
      <c r="AF2511" s="3890"/>
      <c r="AG2511" s="1"/>
      <c r="AH2511" s="1"/>
      <c r="AI2511" s="1"/>
      <c r="AJ2511" s="1"/>
    </row>
    <row r="2512" spans="1:36" s="3" customFormat="1">
      <c r="A2512" s="1"/>
      <c r="B2512" s="1"/>
      <c r="E2512" s="3527"/>
      <c r="F2512" s="1"/>
      <c r="G2512" s="1"/>
      <c r="H2512" s="1"/>
      <c r="I2512" s="1"/>
      <c r="J2512" s="1"/>
      <c r="K2512" s="1"/>
      <c r="L2512" s="3899"/>
      <c r="M2512" s="1"/>
      <c r="N2512" s="1"/>
      <c r="O2512" s="1"/>
      <c r="P2512" s="1"/>
      <c r="Q2512" s="1"/>
      <c r="R2512" s="3899"/>
      <c r="T2512" s="1"/>
      <c r="U2512" s="3529"/>
      <c r="V2512" s="3531"/>
      <c r="W2512" s="3899"/>
      <c r="Y2512" s="1"/>
      <c r="Z2512" s="3529"/>
      <c r="AA2512" s="3531"/>
      <c r="AB2512" s="3899"/>
      <c r="AC2512" s="3890"/>
      <c r="AD2512" s="3890"/>
      <c r="AE2512" s="3890"/>
      <c r="AF2512" s="3890"/>
      <c r="AG2512" s="1"/>
      <c r="AH2512" s="1"/>
      <c r="AI2512" s="1"/>
      <c r="AJ2512" s="1"/>
    </row>
    <row r="2513" spans="1:36" s="3" customFormat="1">
      <c r="A2513" s="1"/>
      <c r="B2513" s="1"/>
      <c r="E2513" s="3527"/>
      <c r="F2513" s="1"/>
      <c r="G2513" s="1"/>
      <c r="H2513" s="1"/>
      <c r="I2513" s="1"/>
      <c r="J2513" s="1"/>
      <c r="K2513" s="1"/>
      <c r="L2513" s="3899"/>
      <c r="M2513" s="1"/>
      <c r="N2513" s="1"/>
      <c r="O2513" s="1"/>
      <c r="P2513" s="1"/>
      <c r="Q2513" s="1"/>
      <c r="R2513" s="3899"/>
      <c r="T2513" s="1"/>
      <c r="U2513" s="3529"/>
      <c r="V2513" s="3531"/>
      <c r="W2513" s="3899"/>
      <c r="Y2513" s="1"/>
      <c r="Z2513" s="3529"/>
      <c r="AA2513" s="3531"/>
      <c r="AB2513" s="3899"/>
      <c r="AC2513" s="3890"/>
      <c r="AD2513" s="3890"/>
      <c r="AE2513" s="3890"/>
      <c r="AF2513" s="3890"/>
      <c r="AG2513" s="1"/>
      <c r="AH2513" s="1"/>
      <c r="AI2513" s="1"/>
      <c r="AJ2513" s="1"/>
    </row>
    <row r="2514" spans="1:36" s="3" customFormat="1">
      <c r="A2514" s="1"/>
      <c r="B2514" s="1"/>
      <c r="E2514" s="3527"/>
      <c r="F2514" s="1"/>
      <c r="G2514" s="1"/>
      <c r="H2514" s="1"/>
      <c r="I2514" s="1"/>
      <c r="J2514" s="1"/>
      <c r="K2514" s="1"/>
      <c r="L2514" s="3899"/>
      <c r="M2514" s="1"/>
      <c r="N2514" s="1"/>
      <c r="O2514" s="1"/>
      <c r="P2514" s="1"/>
      <c r="Q2514" s="1"/>
      <c r="R2514" s="3899"/>
      <c r="T2514" s="1"/>
      <c r="U2514" s="3529"/>
      <c r="V2514" s="3531"/>
      <c r="W2514" s="3899"/>
      <c r="Y2514" s="1"/>
      <c r="Z2514" s="3529"/>
      <c r="AA2514" s="3531"/>
      <c r="AB2514" s="3899"/>
      <c r="AC2514" s="3890"/>
      <c r="AD2514" s="3890"/>
      <c r="AE2514" s="3890"/>
      <c r="AF2514" s="3890"/>
      <c r="AG2514" s="1"/>
      <c r="AH2514" s="1"/>
      <c r="AI2514" s="1"/>
      <c r="AJ2514" s="1"/>
    </row>
    <row r="2515" spans="1:36" s="3" customFormat="1">
      <c r="A2515" s="1"/>
      <c r="B2515" s="1"/>
      <c r="E2515" s="3527"/>
      <c r="F2515" s="1"/>
      <c r="G2515" s="1"/>
      <c r="H2515" s="1"/>
      <c r="I2515" s="1"/>
      <c r="J2515" s="1"/>
      <c r="K2515" s="1"/>
      <c r="L2515" s="3899"/>
      <c r="M2515" s="1"/>
      <c r="N2515" s="1"/>
      <c r="O2515" s="1"/>
      <c r="P2515" s="1"/>
      <c r="Q2515" s="1"/>
      <c r="R2515" s="3899"/>
      <c r="T2515" s="1"/>
      <c r="U2515" s="3529"/>
      <c r="V2515" s="3531"/>
      <c r="W2515" s="3899"/>
      <c r="Y2515" s="1"/>
      <c r="Z2515" s="3529"/>
      <c r="AA2515" s="3531"/>
      <c r="AB2515" s="3899"/>
      <c r="AC2515" s="3890"/>
      <c r="AD2515" s="3890"/>
      <c r="AE2515" s="3890"/>
      <c r="AF2515" s="3890"/>
      <c r="AG2515" s="1"/>
      <c r="AH2515" s="1"/>
      <c r="AI2515" s="1"/>
      <c r="AJ2515" s="1"/>
    </row>
    <row r="2516" spans="1:36" s="3" customFormat="1">
      <c r="A2516" s="1"/>
      <c r="B2516" s="1"/>
      <c r="E2516" s="3527"/>
      <c r="F2516" s="1"/>
      <c r="G2516" s="1"/>
      <c r="H2516" s="1"/>
      <c r="I2516" s="1"/>
      <c r="J2516" s="1"/>
      <c r="K2516" s="1"/>
      <c r="L2516" s="3899"/>
      <c r="M2516" s="1"/>
      <c r="N2516" s="1"/>
      <c r="O2516" s="1"/>
      <c r="P2516" s="1"/>
      <c r="Q2516" s="1"/>
      <c r="R2516" s="3899"/>
      <c r="T2516" s="1"/>
      <c r="U2516" s="3529"/>
      <c r="V2516" s="3531"/>
      <c r="W2516" s="3899"/>
      <c r="Y2516" s="1"/>
      <c r="Z2516" s="3529"/>
      <c r="AA2516" s="3531"/>
      <c r="AB2516" s="3899"/>
      <c r="AC2516" s="3890"/>
      <c r="AD2516" s="3890"/>
      <c r="AE2516" s="3890"/>
      <c r="AF2516" s="3890"/>
      <c r="AG2516" s="1"/>
      <c r="AH2516" s="1"/>
      <c r="AI2516" s="1"/>
      <c r="AJ2516" s="1"/>
    </row>
    <row r="2517" spans="1:36" s="3" customFormat="1">
      <c r="A2517" s="1"/>
      <c r="B2517" s="1"/>
      <c r="E2517" s="3527"/>
      <c r="F2517" s="1"/>
      <c r="G2517" s="1"/>
      <c r="H2517" s="1"/>
      <c r="I2517" s="1"/>
      <c r="J2517" s="1"/>
      <c r="K2517" s="1"/>
      <c r="L2517" s="3899"/>
      <c r="M2517" s="1"/>
      <c r="N2517" s="1"/>
      <c r="O2517" s="1"/>
      <c r="P2517" s="1"/>
      <c r="Q2517" s="1"/>
      <c r="R2517" s="3899"/>
      <c r="T2517" s="1"/>
      <c r="U2517" s="3529"/>
      <c r="V2517" s="3531"/>
      <c r="W2517" s="3899"/>
      <c r="Y2517" s="1"/>
      <c r="Z2517" s="3529"/>
      <c r="AA2517" s="3531"/>
      <c r="AB2517" s="3899"/>
      <c r="AC2517" s="3890"/>
      <c r="AD2517" s="3890"/>
      <c r="AE2517" s="3890"/>
      <c r="AF2517" s="3890"/>
      <c r="AG2517" s="1"/>
      <c r="AH2517" s="1"/>
      <c r="AI2517" s="1"/>
      <c r="AJ2517" s="1"/>
    </row>
    <row r="2518" spans="1:36" s="3" customFormat="1">
      <c r="A2518" s="1"/>
      <c r="B2518" s="1"/>
      <c r="E2518" s="3527"/>
      <c r="F2518" s="1"/>
      <c r="G2518" s="1"/>
      <c r="H2518" s="1"/>
      <c r="I2518" s="1"/>
      <c r="J2518" s="1"/>
      <c r="K2518" s="1"/>
      <c r="L2518" s="3899"/>
      <c r="M2518" s="1"/>
      <c r="N2518" s="1"/>
      <c r="O2518" s="1"/>
      <c r="P2518" s="1"/>
      <c r="Q2518" s="1"/>
      <c r="R2518" s="3899"/>
      <c r="T2518" s="1"/>
      <c r="U2518" s="3529"/>
      <c r="V2518" s="3531"/>
      <c r="W2518" s="3899"/>
      <c r="Y2518" s="1"/>
      <c r="Z2518" s="3529"/>
      <c r="AA2518" s="3531"/>
      <c r="AB2518" s="3899"/>
      <c r="AC2518" s="3890"/>
      <c r="AD2518" s="3890"/>
      <c r="AE2518" s="3890"/>
      <c r="AF2518" s="3890"/>
      <c r="AG2518" s="1"/>
      <c r="AH2518" s="1"/>
      <c r="AI2518" s="1"/>
      <c r="AJ2518" s="1"/>
    </row>
    <row r="2519" spans="1:36" s="3" customFormat="1">
      <c r="A2519" s="1"/>
      <c r="B2519" s="1"/>
      <c r="E2519" s="3527"/>
      <c r="F2519" s="1"/>
      <c r="G2519" s="1"/>
      <c r="H2519" s="1"/>
      <c r="I2519" s="1"/>
      <c r="J2519" s="1"/>
      <c r="K2519" s="1"/>
      <c r="L2519" s="3899"/>
      <c r="M2519" s="1"/>
      <c r="N2519" s="1"/>
      <c r="O2519" s="1"/>
      <c r="P2519" s="1"/>
      <c r="Q2519" s="1"/>
      <c r="R2519" s="3899"/>
      <c r="T2519" s="1"/>
      <c r="U2519" s="3529"/>
      <c r="V2519" s="3531"/>
      <c r="W2519" s="3899"/>
      <c r="Y2519" s="1"/>
      <c r="Z2519" s="3529"/>
      <c r="AA2519" s="3531"/>
      <c r="AB2519" s="3899"/>
      <c r="AC2519" s="3890"/>
      <c r="AD2519" s="3890"/>
      <c r="AE2519" s="3890"/>
      <c r="AF2519" s="3890"/>
      <c r="AG2519" s="1"/>
      <c r="AH2519" s="1"/>
      <c r="AI2519" s="1"/>
      <c r="AJ2519" s="1"/>
    </row>
    <row r="2520" spans="1:36" s="3" customFormat="1">
      <c r="A2520" s="1"/>
      <c r="B2520" s="1"/>
      <c r="E2520" s="3527"/>
      <c r="F2520" s="1"/>
      <c r="G2520" s="1"/>
      <c r="H2520" s="1"/>
      <c r="I2520" s="1"/>
      <c r="J2520" s="1"/>
      <c r="K2520" s="1"/>
      <c r="L2520" s="3899"/>
      <c r="M2520" s="1"/>
      <c r="N2520" s="1"/>
      <c r="O2520" s="1"/>
      <c r="P2520" s="1"/>
      <c r="Q2520" s="1"/>
      <c r="R2520" s="3899"/>
      <c r="T2520" s="1"/>
      <c r="U2520" s="3529"/>
      <c r="V2520" s="3531"/>
      <c r="W2520" s="3899"/>
      <c r="Y2520" s="1"/>
      <c r="Z2520" s="3529"/>
      <c r="AA2520" s="3531"/>
      <c r="AB2520" s="3899"/>
      <c r="AC2520" s="3890"/>
      <c r="AD2520" s="3890"/>
      <c r="AE2520" s="3890"/>
      <c r="AF2520" s="3890"/>
      <c r="AG2520" s="1"/>
      <c r="AH2520" s="1"/>
      <c r="AI2520" s="1"/>
      <c r="AJ2520" s="1"/>
    </row>
    <row r="2521" spans="1:36" s="3" customFormat="1">
      <c r="A2521" s="1"/>
      <c r="B2521" s="1"/>
      <c r="E2521" s="3527"/>
      <c r="F2521" s="1"/>
      <c r="G2521" s="1"/>
      <c r="H2521" s="1"/>
      <c r="I2521" s="1"/>
      <c r="J2521" s="1"/>
      <c r="K2521" s="1"/>
      <c r="L2521" s="3899"/>
      <c r="M2521" s="1"/>
      <c r="N2521" s="1"/>
      <c r="O2521" s="1"/>
      <c r="P2521" s="1"/>
      <c r="Q2521" s="1"/>
      <c r="R2521" s="3899"/>
      <c r="T2521" s="1"/>
      <c r="U2521" s="3529"/>
      <c r="V2521" s="3531"/>
      <c r="W2521" s="3899"/>
      <c r="Y2521" s="1"/>
      <c r="Z2521" s="3529"/>
      <c r="AA2521" s="3531"/>
      <c r="AB2521" s="3899"/>
      <c r="AC2521" s="3890"/>
      <c r="AD2521" s="3890"/>
      <c r="AE2521" s="3890"/>
      <c r="AF2521" s="3890"/>
      <c r="AG2521" s="1"/>
      <c r="AH2521" s="1"/>
      <c r="AI2521" s="1"/>
      <c r="AJ2521" s="1"/>
    </row>
    <row r="2522" spans="1:36" s="3" customFormat="1">
      <c r="A2522" s="1"/>
      <c r="B2522" s="1"/>
      <c r="E2522" s="3527"/>
      <c r="F2522" s="1"/>
      <c r="G2522" s="1"/>
      <c r="H2522" s="1"/>
      <c r="I2522" s="1"/>
      <c r="J2522" s="1"/>
      <c r="K2522" s="1"/>
      <c r="L2522" s="3899"/>
      <c r="M2522" s="1"/>
      <c r="N2522" s="1"/>
      <c r="O2522" s="1"/>
      <c r="P2522" s="1"/>
      <c r="Q2522" s="1"/>
      <c r="R2522" s="3899"/>
      <c r="T2522" s="1"/>
      <c r="U2522" s="3529"/>
      <c r="V2522" s="3531"/>
      <c r="W2522" s="3899"/>
      <c r="Y2522" s="1"/>
      <c r="Z2522" s="3529"/>
      <c r="AA2522" s="3531"/>
      <c r="AB2522" s="3899"/>
      <c r="AC2522" s="3890"/>
      <c r="AD2522" s="3890"/>
      <c r="AE2522" s="3890"/>
      <c r="AF2522" s="3890"/>
      <c r="AG2522" s="1"/>
      <c r="AH2522" s="1"/>
      <c r="AI2522" s="1"/>
      <c r="AJ2522" s="1"/>
    </row>
    <row r="2523" spans="1:36" s="3" customFormat="1">
      <c r="A2523" s="1"/>
      <c r="B2523" s="1"/>
      <c r="E2523" s="3527"/>
      <c r="F2523" s="1"/>
      <c r="G2523" s="1"/>
      <c r="H2523" s="1"/>
      <c r="I2523" s="1"/>
      <c r="J2523" s="1"/>
      <c r="K2523" s="1"/>
      <c r="L2523" s="3899"/>
      <c r="M2523" s="1"/>
      <c r="N2523" s="1"/>
      <c r="O2523" s="1"/>
      <c r="P2523" s="1"/>
      <c r="Q2523" s="1"/>
      <c r="R2523" s="3899"/>
      <c r="T2523" s="1"/>
      <c r="U2523" s="3529"/>
      <c r="V2523" s="3531"/>
      <c r="W2523" s="3899"/>
      <c r="Y2523" s="1"/>
      <c r="Z2523" s="3529"/>
      <c r="AA2523" s="3531"/>
      <c r="AB2523" s="3899"/>
      <c r="AC2523" s="3890"/>
      <c r="AD2523" s="3890"/>
      <c r="AE2523" s="3890"/>
      <c r="AF2523" s="3890"/>
      <c r="AG2523" s="1"/>
      <c r="AH2523" s="1"/>
      <c r="AI2523" s="1"/>
      <c r="AJ2523" s="1"/>
    </row>
    <row r="2524" spans="1:36" s="3" customFormat="1">
      <c r="A2524" s="1"/>
      <c r="B2524" s="1"/>
      <c r="E2524" s="3527"/>
      <c r="F2524" s="1"/>
      <c r="G2524" s="1"/>
      <c r="H2524" s="1"/>
      <c r="I2524" s="1"/>
      <c r="J2524" s="1"/>
      <c r="K2524" s="1"/>
      <c r="L2524" s="3899"/>
      <c r="M2524" s="1"/>
      <c r="N2524" s="1"/>
      <c r="O2524" s="1"/>
      <c r="P2524" s="1"/>
      <c r="Q2524" s="1"/>
      <c r="R2524" s="3899"/>
      <c r="T2524" s="1"/>
      <c r="U2524" s="3529"/>
      <c r="V2524" s="3531"/>
      <c r="W2524" s="3899"/>
      <c r="Y2524" s="1"/>
      <c r="Z2524" s="3529"/>
      <c r="AA2524" s="3531"/>
      <c r="AB2524" s="3899"/>
      <c r="AC2524" s="3890"/>
      <c r="AD2524" s="3890"/>
      <c r="AE2524" s="3890"/>
      <c r="AF2524" s="3890"/>
      <c r="AG2524" s="1"/>
      <c r="AH2524" s="1"/>
      <c r="AI2524" s="1"/>
      <c r="AJ2524" s="1"/>
    </row>
    <row r="2525" spans="1:36" s="3" customFormat="1">
      <c r="A2525" s="1"/>
      <c r="B2525" s="1"/>
      <c r="E2525" s="3527"/>
      <c r="F2525" s="1"/>
      <c r="G2525" s="1"/>
      <c r="H2525" s="1"/>
      <c r="I2525" s="1"/>
      <c r="J2525" s="1"/>
      <c r="K2525" s="1"/>
      <c r="L2525" s="3899"/>
      <c r="M2525" s="1"/>
      <c r="N2525" s="1"/>
      <c r="O2525" s="1"/>
      <c r="P2525" s="1"/>
      <c r="Q2525" s="1"/>
      <c r="R2525" s="3899"/>
      <c r="T2525" s="1"/>
      <c r="U2525" s="3529"/>
      <c r="V2525" s="3531"/>
      <c r="W2525" s="3899"/>
      <c r="Y2525" s="1"/>
      <c r="Z2525" s="3529"/>
      <c r="AA2525" s="3531"/>
      <c r="AB2525" s="3899"/>
      <c r="AC2525" s="3890"/>
      <c r="AD2525" s="3890"/>
      <c r="AE2525" s="3890"/>
      <c r="AF2525" s="3890"/>
      <c r="AG2525" s="1"/>
      <c r="AH2525" s="1"/>
      <c r="AI2525" s="1"/>
      <c r="AJ2525" s="1"/>
    </row>
    <row r="2526" spans="1:36" s="3" customFormat="1">
      <c r="A2526" s="1"/>
      <c r="B2526" s="1"/>
      <c r="E2526" s="3527"/>
      <c r="F2526" s="1"/>
      <c r="G2526" s="1"/>
      <c r="H2526" s="1"/>
      <c r="I2526" s="1"/>
      <c r="J2526" s="1"/>
      <c r="K2526" s="1"/>
      <c r="L2526" s="3899"/>
      <c r="M2526" s="1"/>
      <c r="N2526" s="1"/>
      <c r="O2526" s="1"/>
      <c r="P2526" s="1"/>
      <c r="Q2526" s="1"/>
      <c r="R2526" s="3899"/>
      <c r="T2526" s="1"/>
      <c r="U2526" s="3529"/>
      <c r="V2526" s="3531"/>
      <c r="W2526" s="3899"/>
      <c r="Y2526" s="1"/>
      <c r="Z2526" s="3529"/>
      <c r="AA2526" s="3531"/>
      <c r="AB2526" s="3899"/>
      <c r="AC2526" s="3890"/>
      <c r="AD2526" s="3890"/>
      <c r="AE2526" s="3890"/>
      <c r="AF2526" s="3890"/>
      <c r="AG2526" s="1"/>
      <c r="AH2526" s="1"/>
      <c r="AI2526" s="1"/>
      <c r="AJ2526" s="1"/>
    </row>
    <row r="2527" spans="1:36" s="3" customFormat="1">
      <c r="A2527" s="1"/>
      <c r="B2527" s="1"/>
      <c r="E2527" s="3527"/>
      <c r="F2527" s="1"/>
      <c r="G2527" s="1"/>
      <c r="H2527" s="1"/>
      <c r="I2527" s="1"/>
      <c r="J2527" s="1"/>
      <c r="K2527" s="1"/>
      <c r="L2527" s="3899"/>
      <c r="M2527" s="1"/>
      <c r="N2527" s="1"/>
      <c r="O2527" s="1"/>
      <c r="P2527" s="1"/>
      <c r="Q2527" s="1"/>
      <c r="R2527" s="3899"/>
      <c r="T2527" s="1"/>
      <c r="U2527" s="3529"/>
      <c r="V2527" s="3531"/>
      <c r="W2527" s="3899"/>
      <c r="Y2527" s="1"/>
      <c r="Z2527" s="3529"/>
      <c r="AA2527" s="3531"/>
      <c r="AB2527" s="3899"/>
      <c r="AC2527" s="3890"/>
      <c r="AD2527" s="3890"/>
      <c r="AE2527" s="3890"/>
      <c r="AF2527" s="3890"/>
      <c r="AG2527" s="1"/>
      <c r="AH2527" s="1"/>
      <c r="AI2527" s="1"/>
      <c r="AJ2527" s="1"/>
    </row>
    <row r="2528" spans="1:36" s="3" customFormat="1">
      <c r="A2528" s="1"/>
      <c r="B2528" s="1"/>
      <c r="E2528" s="3527"/>
      <c r="F2528" s="1"/>
      <c r="G2528" s="1"/>
      <c r="H2528" s="1"/>
      <c r="I2528" s="1"/>
      <c r="J2528" s="1"/>
      <c r="K2528" s="1"/>
      <c r="L2528" s="3899"/>
      <c r="M2528" s="1"/>
      <c r="N2528" s="1"/>
      <c r="O2528" s="1"/>
      <c r="P2528" s="1"/>
      <c r="Q2528" s="1"/>
      <c r="R2528" s="3899"/>
      <c r="T2528" s="1"/>
      <c r="U2528" s="3529"/>
      <c r="V2528" s="3531"/>
      <c r="W2528" s="3899"/>
      <c r="Y2528" s="1"/>
      <c r="Z2528" s="3529"/>
      <c r="AA2528" s="3531"/>
      <c r="AB2528" s="3899"/>
      <c r="AC2528" s="3890"/>
      <c r="AD2528" s="3890"/>
      <c r="AE2528" s="3890"/>
      <c r="AF2528" s="3890"/>
      <c r="AG2528" s="1"/>
      <c r="AH2528" s="1"/>
      <c r="AI2528" s="1"/>
      <c r="AJ2528" s="1"/>
    </row>
    <row r="2529" spans="1:36" s="3" customFormat="1">
      <c r="A2529" s="1"/>
      <c r="B2529" s="1"/>
      <c r="E2529" s="3527"/>
      <c r="F2529" s="1"/>
      <c r="G2529" s="1"/>
      <c r="H2529" s="1"/>
      <c r="I2529" s="1"/>
      <c r="J2529" s="1"/>
      <c r="K2529" s="1"/>
      <c r="L2529" s="3899"/>
      <c r="M2529" s="1"/>
      <c r="N2529" s="1"/>
      <c r="O2529" s="1"/>
      <c r="P2529" s="1"/>
      <c r="Q2529" s="1"/>
      <c r="R2529" s="3899"/>
      <c r="T2529" s="1"/>
      <c r="U2529" s="3529"/>
      <c r="V2529" s="3531"/>
      <c r="W2529" s="3899"/>
      <c r="Y2529" s="1"/>
      <c r="Z2529" s="3529"/>
      <c r="AA2529" s="3531"/>
      <c r="AB2529" s="3899"/>
      <c r="AC2529" s="3890"/>
      <c r="AD2529" s="3890"/>
      <c r="AE2529" s="3890"/>
      <c r="AF2529" s="3890"/>
      <c r="AG2529" s="1"/>
      <c r="AH2529" s="1"/>
      <c r="AI2529" s="1"/>
      <c r="AJ2529" s="1"/>
    </row>
    <row r="2530" spans="1:36" s="3" customFormat="1">
      <c r="A2530" s="1"/>
      <c r="B2530" s="1"/>
      <c r="E2530" s="3527"/>
      <c r="F2530" s="1"/>
      <c r="G2530" s="1"/>
      <c r="H2530" s="1"/>
      <c r="I2530" s="1"/>
      <c r="J2530" s="1"/>
      <c r="K2530" s="1"/>
      <c r="L2530" s="3899"/>
      <c r="M2530" s="1"/>
      <c r="N2530" s="1"/>
      <c r="O2530" s="1"/>
      <c r="P2530" s="1"/>
      <c r="Q2530" s="1"/>
      <c r="R2530" s="3899"/>
      <c r="T2530" s="1"/>
      <c r="U2530" s="3529"/>
      <c r="V2530" s="3531"/>
      <c r="W2530" s="3899"/>
      <c r="Y2530" s="1"/>
      <c r="Z2530" s="3529"/>
      <c r="AA2530" s="3531"/>
      <c r="AB2530" s="3899"/>
      <c r="AC2530" s="3890"/>
      <c r="AD2530" s="3890"/>
      <c r="AE2530" s="3890"/>
      <c r="AF2530" s="3890"/>
      <c r="AG2530" s="1"/>
      <c r="AH2530" s="1"/>
      <c r="AI2530" s="1"/>
      <c r="AJ2530" s="1"/>
    </row>
    <row r="2531" spans="1:36" s="3" customFormat="1">
      <c r="A2531" s="1"/>
      <c r="B2531" s="1"/>
      <c r="E2531" s="3527"/>
      <c r="F2531" s="1"/>
      <c r="G2531" s="1"/>
      <c r="H2531" s="1"/>
      <c r="I2531" s="1"/>
      <c r="J2531" s="1"/>
      <c r="K2531" s="1"/>
      <c r="L2531" s="3899"/>
      <c r="M2531" s="1"/>
      <c r="N2531" s="1"/>
      <c r="O2531" s="1"/>
      <c r="P2531" s="1"/>
      <c r="Q2531" s="1"/>
      <c r="R2531" s="3899"/>
      <c r="T2531" s="1"/>
      <c r="U2531" s="3529"/>
      <c r="V2531" s="3531"/>
      <c r="W2531" s="3899"/>
      <c r="Y2531" s="1"/>
      <c r="Z2531" s="3529"/>
      <c r="AA2531" s="3531"/>
      <c r="AB2531" s="3899"/>
      <c r="AC2531" s="3890"/>
      <c r="AD2531" s="3890"/>
      <c r="AE2531" s="3890"/>
      <c r="AF2531" s="3890"/>
      <c r="AG2531" s="1"/>
      <c r="AH2531" s="1"/>
      <c r="AI2531" s="1"/>
      <c r="AJ2531" s="1"/>
    </row>
    <row r="2532" spans="1:36" s="3" customFormat="1">
      <c r="A2532" s="1"/>
      <c r="B2532" s="1"/>
      <c r="E2532" s="3527"/>
      <c r="F2532" s="1"/>
      <c r="G2532" s="1"/>
      <c r="H2532" s="1"/>
      <c r="I2532" s="1"/>
      <c r="J2532" s="1"/>
      <c r="K2532" s="1"/>
      <c r="L2532" s="3899"/>
      <c r="M2532" s="1"/>
      <c r="N2532" s="1"/>
      <c r="O2532" s="1"/>
      <c r="P2532" s="1"/>
      <c r="Q2532" s="1"/>
      <c r="R2532" s="3899"/>
      <c r="T2532" s="1"/>
      <c r="U2532" s="3529"/>
      <c r="V2532" s="3531"/>
      <c r="W2532" s="3899"/>
      <c r="Y2532" s="1"/>
      <c r="Z2532" s="3529"/>
      <c r="AA2532" s="3531"/>
      <c r="AB2532" s="3899"/>
      <c r="AC2532" s="3890"/>
      <c r="AD2532" s="3890"/>
      <c r="AE2532" s="3890"/>
      <c r="AF2532" s="3890"/>
      <c r="AG2532" s="1"/>
      <c r="AH2532" s="1"/>
      <c r="AI2532" s="1"/>
      <c r="AJ2532" s="1"/>
    </row>
    <row r="2533" spans="1:36" s="3" customFormat="1">
      <c r="A2533" s="1"/>
      <c r="B2533" s="1"/>
      <c r="E2533" s="3527"/>
      <c r="F2533" s="1"/>
      <c r="G2533" s="1"/>
      <c r="H2533" s="1"/>
      <c r="I2533" s="1"/>
      <c r="J2533" s="1"/>
      <c r="K2533" s="1"/>
      <c r="L2533" s="3899"/>
      <c r="M2533" s="1"/>
      <c r="N2533" s="1"/>
      <c r="O2533" s="1"/>
      <c r="P2533" s="1"/>
      <c r="Q2533" s="1"/>
      <c r="R2533" s="3899"/>
      <c r="T2533" s="1"/>
      <c r="U2533" s="3529"/>
      <c r="V2533" s="3531"/>
      <c r="W2533" s="3899"/>
      <c r="Y2533" s="1"/>
      <c r="Z2533" s="3529"/>
      <c r="AA2533" s="3531"/>
      <c r="AB2533" s="3899"/>
      <c r="AC2533" s="3890"/>
      <c r="AD2533" s="3890"/>
      <c r="AE2533" s="3890"/>
      <c r="AF2533" s="3890"/>
      <c r="AG2533" s="1"/>
      <c r="AH2533" s="1"/>
      <c r="AI2533" s="1"/>
      <c r="AJ2533" s="1"/>
    </row>
    <row r="2534" spans="1:36" s="3" customFormat="1">
      <c r="A2534" s="1"/>
      <c r="B2534" s="1"/>
      <c r="E2534" s="3527"/>
      <c r="F2534" s="1"/>
      <c r="G2534" s="1"/>
      <c r="H2534" s="1"/>
      <c r="I2534" s="1"/>
      <c r="J2534" s="1"/>
      <c r="K2534" s="1"/>
      <c r="L2534" s="3899"/>
      <c r="M2534" s="1"/>
      <c r="N2534" s="1"/>
      <c r="O2534" s="1"/>
      <c r="P2534" s="1"/>
      <c r="Q2534" s="1"/>
      <c r="R2534" s="3899"/>
      <c r="T2534" s="1"/>
      <c r="U2534" s="3529"/>
      <c r="V2534" s="3531"/>
      <c r="W2534" s="3899"/>
      <c r="Y2534" s="1"/>
      <c r="Z2534" s="3529"/>
      <c r="AA2534" s="3531"/>
      <c r="AB2534" s="3899"/>
      <c r="AC2534" s="3890"/>
      <c r="AD2534" s="3890"/>
      <c r="AE2534" s="3890"/>
      <c r="AF2534" s="3890"/>
      <c r="AG2534" s="1"/>
      <c r="AH2534" s="1"/>
      <c r="AI2534" s="1"/>
      <c r="AJ2534" s="1"/>
    </row>
    <row r="2535" spans="1:36" s="3" customFormat="1">
      <c r="A2535" s="1"/>
      <c r="B2535" s="1"/>
      <c r="E2535" s="3527"/>
      <c r="F2535" s="1"/>
      <c r="G2535" s="1"/>
      <c r="H2535" s="1"/>
      <c r="I2535" s="1"/>
      <c r="J2535" s="1"/>
      <c r="K2535" s="1"/>
      <c r="L2535" s="3899"/>
      <c r="M2535" s="1"/>
      <c r="N2535" s="1"/>
      <c r="O2535" s="1"/>
      <c r="P2535" s="1"/>
      <c r="Q2535" s="1"/>
      <c r="R2535" s="3899"/>
      <c r="T2535" s="1"/>
      <c r="U2535" s="3529"/>
      <c r="V2535" s="3531"/>
      <c r="W2535" s="3899"/>
      <c r="Y2535" s="1"/>
      <c r="Z2535" s="3529"/>
      <c r="AA2535" s="3531"/>
      <c r="AB2535" s="3899"/>
      <c r="AC2535" s="3890"/>
      <c r="AD2535" s="3890"/>
      <c r="AE2535" s="3890"/>
      <c r="AF2535" s="3890"/>
      <c r="AG2535" s="1"/>
      <c r="AH2535" s="1"/>
      <c r="AI2535" s="1"/>
      <c r="AJ2535" s="1"/>
    </row>
    <row r="2536" spans="1:36" s="3" customFormat="1">
      <c r="A2536" s="1"/>
      <c r="B2536" s="1"/>
      <c r="E2536" s="3527"/>
      <c r="F2536" s="1"/>
      <c r="G2536" s="1"/>
      <c r="H2536" s="1"/>
      <c r="I2536" s="1"/>
      <c r="J2536" s="1"/>
      <c r="K2536" s="1"/>
      <c r="L2536" s="3899"/>
      <c r="M2536" s="1"/>
      <c r="N2536" s="1"/>
      <c r="O2536" s="1"/>
      <c r="P2536" s="1"/>
      <c r="Q2536" s="1"/>
      <c r="R2536" s="3899"/>
      <c r="T2536" s="1"/>
      <c r="U2536" s="3529"/>
      <c r="V2536" s="3531"/>
      <c r="W2536" s="3899"/>
      <c r="Y2536" s="1"/>
      <c r="Z2536" s="3529"/>
      <c r="AA2536" s="3531"/>
      <c r="AB2536" s="3899"/>
      <c r="AC2536" s="3890"/>
      <c r="AD2536" s="3890"/>
      <c r="AE2536" s="3890"/>
      <c r="AF2536" s="3890"/>
      <c r="AG2536" s="1"/>
      <c r="AH2536" s="1"/>
      <c r="AI2536" s="1"/>
      <c r="AJ2536" s="1"/>
    </row>
    <row r="2537" spans="1:36" s="3" customFormat="1">
      <c r="A2537" s="1"/>
      <c r="B2537" s="1"/>
      <c r="E2537" s="3527"/>
      <c r="F2537" s="1"/>
      <c r="G2537" s="1"/>
      <c r="H2537" s="1"/>
      <c r="I2537" s="1"/>
      <c r="J2537" s="1"/>
      <c r="K2537" s="1"/>
      <c r="L2537" s="3899"/>
      <c r="M2537" s="1"/>
      <c r="N2537" s="1"/>
      <c r="O2537" s="1"/>
      <c r="P2537" s="1"/>
      <c r="Q2537" s="1"/>
      <c r="R2537" s="3899"/>
      <c r="T2537" s="1"/>
      <c r="U2537" s="3529"/>
      <c r="V2537" s="3531"/>
      <c r="W2537" s="3899"/>
      <c r="Y2537" s="1"/>
      <c r="Z2537" s="3529"/>
      <c r="AA2537" s="3531"/>
      <c r="AB2537" s="3899"/>
      <c r="AC2537" s="3890"/>
      <c r="AD2537" s="3890"/>
      <c r="AE2537" s="3890"/>
      <c r="AF2537" s="3890"/>
      <c r="AG2537" s="1"/>
      <c r="AH2537" s="1"/>
      <c r="AI2537" s="1"/>
      <c r="AJ2537" s="1"/>
    </row>
    <row r="2538" spans="1:36" s="3" customFormat="1">
      <c r="A2538" s="1"/>
      <c r="B2538" s="1"/>
      <c r="E2538" s="3527"/>
      <c r="F2538" s="1"/>
      <c r="G2538" s="1"/>
      <c r="H2538" s="1"/>
      <c r="I2538" s="1"/>
      <c r="J2538" s="1"/>
      <c r="K2538" s="1"/>
      <c r="L2538" s="3899"/>
      <c r="M2538" s="1"/>
      <c r="N2538" s="1"/>
      <c r="O2538" s="1"/>
      <c r="P2538" s="1"/>
      <c r="Q2538" s="1"/>
      <c r="R2538" s="3899"/>
      <c r="T2538" s="1"/>
      <c r="U2538" s="3529"/>
      <c r="V2538" s="3531"/>
      <c r="W2538" s="3899"/>
      <c r="Y2538" s="1"/>
      <c r="Z2538" s="3529"/>
      <c r="AA2538" s="3531"/>
      <c r="AB2538" s="3899"/>
      <c r="AC2538" s="3890"/>
      <c r="AD2538" s="3890"/>
      <c r="AE2538" s="3890"/>
      <c r="AF2538" s="3890"/>
      <c r="AG2538" s="1"/>
      <c r="AH2538" s="1"/>
      <c r="AI2538" s="1"/>
      <c r="AJ2538" s="1"/>
    </row>
    <row r="2539" spans="1:36" s="3" customFormat="1">
      <c r="A2539" s="1"/>
      <c r="B2539" s="1"/>
      <c r="E2539" s="3527"/>
      <c r="F2539" s="1"/>
      <c r="G2539" s="1"/>
      <c r="H2539" s="1"/>
      <c r="I2539" s="1"/>
      <c r="J2539" s="1"/>
      <c r="K2539" s="1"/>
      <c r="L2539" s="3899"/>
      <c r="M2539" s="1"/>
      <c r="N2539" s="1"/>
      <c r="O2539" s="1"/>
      <c r="P2539" s="1"/>
      <c r="Q2539" s="1"/>
      <c r="R2539" s="3899"/>
      <c r="T2539" s="1"/>
      <c r="U2539" s="3529"/>
      <c r="V2539" s="3531"/>
      <c r="W2539" s="3899"/>
      <c r="Y2539" s="1"/>
      <c r="Z2539" s="3529"/>
      <c r="AA2539" s="3531"/>
      <c r="AB2539" s="3899"/>
      <c r="AC2539" s="3890"/>
      <c r="AD2539" s="3890"/>
      <c r="AE2539" s="3890"/>
      <c r="AF2539" s="3890"/>
      <c r="AG2539" s="1"/>
      <c r="AH2539" s="1"/>
      <c r="AI2539" s="1"/>
      <c r="AJ2539" s="1"/>
    </row>
    <row r="2540" spans="1:36" s="3" customFormat="1">
      <c r="A2540" s="1"/>
      <c r="B2540" s="1"/>
      <c r="E2540" s="3527"/>
      <c r="F2540" s="1"/>
      <c r="G2540" s="1"/>
      <c r="H2540" s="1"/>
      <c r="I2540" s="1"/>
      <c r="J2540" s="1"/>
      <c r="K2540" s="1"/>
      <c r="L2540" s="3899"/>
      <c r="M2540" s="1"/>
      <c r="N2540" s="1"/>
      <c r="O2540" s="1"/>
      <c r="P2540" s="1"/>
      <c r="Q2540" s="1"/>
      <c r="R2540" s="3899"/>
      <c r="T2540" s="1"/>
      <c r="U2540" s="3529"/>
      <c r="V2540" s="3531"/>
      <c r="W2540" s="3899"/>
      <c r="Y2540" s="1"/>
      <c r="Z2540" s="3529"/>
      <c r="AA2540" s="3531"/>
      <c r="AB2540" s="3899"/>
      <c r="AC2540" s="3890"/>
      <c r="AD2540" s="3890"/>
      <c r="AE2540" s="3890"/>
      <c r="AF2540" s="3890"/>
      <c r="AG2540" s="1"/>
      <c r="AH2540" s="1"/>
      <c r="AI2540" s="1"/>
      <c r="AJ2540" s="1"/>
    </row>
    <row r="2541" spans="1:36" s="3" customFormat="1">
      <c r="A2541" s="1"/>
      <c r="B2541" s="1"/>
      <c r="E2541" s="3527"/>
      <c r="F2541" s="1"/>
      <c r="G2541" s="1"/>
      <c r="H2541" s="1"/>
      <c r="I2541" s="1"/>
      <c r="J2541" s="1"/>
      <c r="K2541" s="1"/>
      <c r="L2541" s="3899"/>
      <c r="M2541" s="1"/>
      <c r="N2541" s="1"/>
      <c r="O2541" s="1"/>
      <c r="P2541" s="1"/>
      <c r="Q2541" s="1"/>
      <c r="R2541" s="3899"/>
      <c r="T2541" s="1"/>
      <c r="U2541" s="3529"/>
      <c r="V2541" s="3531"/>
      <c r="W2541" s="3899"/>
      <c r="Y2541" s="1"/>
      <c r="Z2541" s="3529"/>
      <c r="AA2541" s="3531"/>
      <c r="AB2541" s="3899"/>
      <c r="AC2541" s="3890"/>
      <c r="AD2541" s="3890"/>
      <c r="AE2541" s="3890"/>
      <c r="AF2541" s="3890"/>
      <c r="AG2541" s="1"/>
      <c r="AH2541" s="1"/>
      <c r="AI2541" s="1"/>
      <c r="AJ2541" s="1"/>
    </row>
    <row r="2542" spans="1:36" s="3" customFormat="1">
      <c r="A2542" s="1"/>
      <c r="B2542" s="1"/>
      <c r="E2542" s="3527"/>
      <c r="F2542" s="1"/>
      <c r="G2542" s="1"/>
      <c r="H2542" s="1"/>
      <c r="I2542" s="1"/>
      <c r="J2542" s="1"/>
      <c r="K2542" s="1"/>
      <c r="L2542" s="3899"/>
      <c r="M2542" s="1"/>
      <c r="N2542" s="1"/>
      <c r="O2542" s="1"/>
      <c r="P2542" s="1"/>
      <c r="Q2542" s="1"/>
      <c r="R2542" s="3899"/>
      <c r="T2542" s="1"/>
      <c r="U2542" s="3529"/>
      <c r="V2542" s="3531"/>
      <c r="W2542" s="3899"/>
      <c r="Y2542" s="1"/>
      <c r="Z2542" s="3529"/>
      <c r="AA2542" s="3531"/>
      <c r="AB2542" s="3899"/>
      <c r="AC2542" s="3890"/>
      <c r="AD2542" s="3890"/>
      <c r="AE2542" s="3890"/>
      <c r="AF2542" s="3890"/>
      <c r="AG2542" s="1"/>
      <c r="AH2542" s="1"/>
      <c r="AI2542" s="1"/>
      <c r="AJ2542" s="1"/>
    </row>
    <row r="2543" spans="1:36" s="3" customFormat="1">
      <c r="A2543" s="1"/>
      <c r="B2543" s="1"/>
      <c r="E2543" s="3527"/>
      <c r="F2543" s="1"/>
      <c r="G2543" s="1"/>
      <c r="H2543" s="1"/>
      <c r="I2543" s="1"/>
      <c r="J2543" s="1"/>
      <c r="K2543" s="1"/>
      <c r="L2543" s="3899"/>
      <c r="M2543" s="1"/>
      <c r="N2543" s="1"/>
      <c r="O2543" s="1"/>
      <c r="P2543" s="1"/>
      <c r="Q2543" s="1"/>
      <c r="R2543" s="3899"/>
      <c r="T2543" s="1"/>
      <c r="U2543" s="3529"/>
      <c r="V2543" s="3531"/>
      <c r="W2543" s="3899"/>
      <c r="Y2543" s="1"/>
      <c r="Z2543" s="3529"/>
      <c r="AA2543" s="3531"/>
      <c r="AB2543" s="3899"/>
      <c r="AC2543" s="3890"/>
      <c r="AD2543" s="3890"/>
      <c r="AE2543" s="3890"/>
      <c r="AF2543" s="3890"/>
      <c r="AG2543" s="1"/>
      <c r="AH2543" s="1"/>
      <c r="AI2543" s="1"/>
      <c r="AJ2543" s="1"/>
    </row>
    <row r="2544" spans="1:36" s="3" customFormat="1">
      <c r="A2544" s="1"/>
      <c r="B2544" s="1"/>
      <c r="E2544" s="3527"/>
      <c r="F2544" s="1"/>
      <c r="G2544" s="1"/>
      <c r="H2544" s="1"/>
      <c r="I2544" s="1"/>
      <c r="J2544" s="1"/>
      <c r="K2544" s="1"/>
      <c r="L2544" s="3899"/>
      <c r="M2544" s="1"/>
      <c r="N2544" s="1"/>
      <c r="O2544" s="1"/>
      <c r="P2544" s="1"/>
      <c r="Q2544" s="1"/>
      <c r="R2544" s="3899"/>
      <c r="T2544" s="1"/>
      <c r="U2544" s="3529"/>
      <c r="V2544" s="3531"/>
      <c r="W2544" s="3899"/>
      <c r="Y2544" s="1"/>
      <c r="Z2544" s="3529"/>
      <c r="AA2544" s="3531"/>
      <c r="AB2544" s="3899"/>
      <c r="AC2544" s="3890"/>
      <c r="AD2544" s="3890"/>
      <c r="AE2544" s="3890"/>
      <c r="AF2544" s="3890"/>
      <c r="AG2544" s="1"/>
      <c r="AH2544" s="1"/>
      <c r="AI2544" s="1"/>
      <c r="AJ2544" s="1"/>
    </row>
    <row r="2545" spans="1:36" s="3" customFormat="1">
      <c r="A2545" s="1"/>
      <c r="B2545" s="1"/>
      <c r="E2545" s="3527"/>
      <c r="F2545" s="1"/>
      <c r="G2545" s="1"/>
      <c r="H2545" s="1"/>
      <c r="I2545" s="1"/>
      <c r="J2545" s="1"/>
      <c r="K2545" s="1"/>
      <c r="L2545" s="3899"/>
      <c r="M2545" s="1"/>
      <c r="N2545" s="1"/>
      <c r="O2545" s="1"/>
      <c r="P2545" s="1"/>
      <c r="Q2545" s="1"/>
      <c r="R2545" s="3899"/>
      <c r="T2545" s="1"/>
      <c r="U2545" s="3529"/>
      <c r="V2545" s="3531"/>
      <c r="W2545" s="3899"/>
      <c r="Y2545" s="1"/>
      <c r="Z2545" s="3529"/>
      <c r="AA2545" s="3531"/>
      <c r="AB2545" s="3899"/>
      <c r="AC2545" s="3890"/>
      <c r="AD2545" s="3890"/>
      <c r="AE2545" s="3890"/>
      <c r="AF2545" s="3890"/>
      <c r="AG2545" s="1"/>
      <c r="AH2545" s="1"/>
      <c r="AI2545" s="1"/>
      <c r="AJ2545" s="1"/>
    </row>
    <row r="2546" spans="1:36" s="3" customFormat="1">
      <c r="A2546" s="1"/>
      <c r="B2546" s="1"/>
      <c r="E2546" s="3527"/>
      <c r="F2546" s="1"/>
      <c r="G2546" s="1"/>
      <c r="H2546" s="1"/>
      <c r="I2546" s="1"/>
      <c r="J2546" s="1"/>
      <c r="K2546" s="1"/>
      <c r="L2546" s="3899"/>
      <c r="M2546" s="1"/>
      <c r="N2546" s="1"/>
      <c r="O2546" s="1"/>
      <c r="P2546" s="1"/>
      <c r="Q2546" s="1"/>
      <c r="R2546" s="3899"/>
      <c r="T2546" s="1"/>
      <c r="U2546" s="3529"/>
      <c r="V2546" s="3531"/>
      <c r="W2546" s="3899"/>
      <c r="Y2546" s="1"/>
      <c r="Z2546" s="3529"/>
      <c r="AA2546" s="3531"/>
      <c r="AB2546" s="3899"/>
      <c r="AC2546" s="3890"/>
      <c r="AD2546" s="3890"/>
      <c r="AE2546" s="3890"/>
      <c r="AF2546" s="3890"/>
      <c r="AG2546" s="1"/>
      <c r="AH2546" s="1"/>
      <c r="AI2546" s="1"/>
      <c r="AJ2546" s="1"/>
    </row>
    <row r="2547" spans="1:36" s="3" customFormat="1">
      <c r="A2547" s="1"/>
      <c r="B2547" s="1"/>
      <c r="E2547" s="3527"/>
      <c r="F2547" s="1"/>
      <c r="G2547" s="1"/>
      <c r="H2547" s="1"/>
      <c r="I2547" s="1"/>
      <c r="J2547" s="1"/>
      <c r="K2547" s="1"/>
      <c r="L2547" s="3899"/>
      <c r="M2547" s="1"/>
      <c r="N2547" s="1"/>
      <c r="O2547" s="1"/>
      <c r="P2547" s="1"/>
      <c r="Q2547" s="1"/>
      <c r="R2547" s="3899"/>
      <c r="T2547" s="1"/>
      <c r="U2547" s="3529"/>
      <c r="V2547" s="3531"/>
      <c r="W2547" s="3899"/>
      <c r="Y2547" s="1"/>
      <c r="Z2547" s="3529"/>
      <c r="AA2547" s="3531"/>
      <c r="AB2547" s="3899"/>
      <c r="AC2547" s="3890"/>
      <c r="AD2547" s="3890"/>
      <c r="AE2547" s="3890"/>
      <c r="AF2547" s="3890"/>
      <c r="AG2547" s="1"/>
      <c r="AH2547" s="1"/>
      <c r="AI2547" s="1"/>
      <c r="AJ2547" s="1"/>
    </row>
    <row r="2548" spans="1:36" s="3" customFormat="1">
      <c r="A2548" s="1"/>
      <c r="B2548" s="1"/>
      <c r="E2548" s="3527"/>
      <c r="F2548" s="1"/>
      <c r="G2548" s="1"/>
      <c r="H2548" s="1"/>
      <c r="I2548" s="1"/>
      <c r="J2548" s="1"/>
      <c r="K2548" s="1"/>
      <c r="L2548" s="3899"/>
      <c r="M2548" s="1"/>
      <c r="N2548" s="1"/>
      <c r="O2548" s="1"/>
      <c r="P2548" s="1"/>
      <c r="Q2548" s="1"/>
      <c r="R2548" s="3899"/>
      <c r="T2548" s="1"/>
      <c r="U2548" s="3529"/>
      <c r="V2548" s="3531"/>
      <c r="W2548" s="3899"/>
      <c r="Y2548" s="1"/>
      <c r="Z2548" s="3529"/>
      <c r="AA2548" s="3531"/>
      <c r="AB2548" s="3899"/>
      <c r="AC2548" s="3890"/>
      <c r="AD2548" s="3890"/>
      <c r="AE2548" s="3890"/>
      <c r="AF2548" s="3890"/>
      <c r="AG2548" s="1"/>
      <c r="AH2548" s="1"/>
      <c r="AI2548" s="1"/>
      <c r="AJ2548" s="1"/>
    </row>
    <row r="2549" spans="1:36" s="3" customFormat="1">
      <c r="A2549" s="1"/>
      <c r="B2549" s="1"/>
      <c r="E2549" s="3527"/>
      <c r="F2549" s="1"/>
      <c r="G2549" s="1"/>
      <c r="H2549" s="1"/>
      <c r="I2549" s="1"/>
      <c r="J2549" s="1"/>
      <c r="K2549" s="1"/>
      <c r="L2549" s="3899"/>
      <c r="M2549" s="1"/>
      <c r="N2549" s="1"/>
      <c r="O2549" s="1"/>
      <c r="P2549" s="1"/>
      <c r="Q2549" s="1"/>
      <c r="R2549" s="3899"/>
      <c r="T2549" s="1"/>
      <c r="U2549" s="3529"/>
      <c r="V2549" s="3531"/>
      <c r="W2549" s="3899"/>
      <c r="Y2549" s="1"/>
      <c r="Z2549" s="3529"/>
      <c r="AA2549" s="3531"/>
      <c r="AB2549" s="3899"/>
      <c r="AC2549" s="3890"/>
      <c r="AD2549" s="3890"/>
      <c r="AE2549" s="3890"/>
      <c r="AF2549" s="3890"/>
      <c r="AG2549" s="1"/>
      <c r="AH2549" s="1"/>
      <c r="AI2549" s="1"/>
      <c r="AJ2549" s="1"/>
    </row>
    <row r="2550" spans="1:36" s="3" customFormat="1">
      <c r="A2550" s="1"/>
      <c r="B2550" s="1"/>
      <c r="E2550" s="3527"/>
      <c r="F2550" s="1"/>
      <c r="G2550" s="1"/>
      <c r="H2550" s="1"/>
      <c r="I2550" s="1"/>
      <c r="J2550" s="1"/>
      <c r="K2550" s="1"/>
      <c r="L2550" s="3899"/>
      <c r="M2550" s="1"/>
      <c r="N2550" s="1"/>
      <c r="O2550" s="1"/>
      <c r="P2550" s="1"/>
      <c r="Q2550" s="1"/>
      <c r="R2550" s="3899"/>
      <c r="T2550" s="1"/>
      <c r="U2550" s="3529"/>
      <c r="V2550" s="3531"/>
      <c r="W2550" s="3899"/>
      <c r="Y2550" s="1"/>
      <c r="Z2550" s="3529"/>
      <c r="AA2550" s="3531"/>
      <c r="AB2550" s="3899"/>
      <c r="AC2550" s="3890"/>
      <c r="AD2550" s="3890"/>
      <c r="AE2550" s="3890"/>
      <c r="AF2550" s="3890"/>
      <c r="AG2550" s="1"/>
      <c r="AH2550" s="1"/>
      <c r="AI2550" s="1"/>
      <c r="AJ2550" s="1"/>
    </row>
    <row r="2551" spans="1:36" s="3" customFormat="1">
      <c r="A2551" s="1"/>
      <c r="B2551" s="1"/>
      <c r="E2551" s="3527"/>
      <c r="F2551" s="1"/>
      <c r="G2551" s="1"/>
      <c r="H2551" s="1"/>
      <c r="I2551" s="1"/>
      <c r="J2551" s="1"/>
      <c r="K2551" s="1"/>
      <c r="L2551" s="3899"/>
      <c r="M2551" s="1"/>
      <c r="N2551" s="1"/>
      <c r="O2551" s="1"/>
      <c r="P2551" s="1"/>
      <c r="Q2551" s="1"/>
      <c r="R2551" s="3899"/>
      <c r="T2551" s="1"/>
      <c r="U2551" s="3529"/>
      <c r="V2551" s="3531"/>
      <c r="W2551" s="3899"/>
      <c r="Y2551" s="1"/>
      <c r="Z2551" s="3529"/>
      <c r="AA2551" s="3531"/>
      <c r="AB2551" s="3899"/>
      <c r="AC2551" s="3890"/>
      <c r="AD2551" s="3890"/>
      <c r="AE2551" s="3890"/>
      <c r="AF2551" s="3890"/>
      <c r="AG2551" s="1"/>
      <c r="AH2551" s="1"/>
      <c r="AI2551" s="1"/>
      <c r="AJ2551" s="1"/>
    </row>
    <row r="2552" spans="1:36" s="3" customFormat="1">
      <c r="A2552" s="1"/>
      <c r="B2552" s="1"/>
      <c r="E2552" s="3527"/>
      <c r="F2552" s="1"/>
      <c r="G2552" s="1"/>
      <c r="H2552" s="1"/>
      <c r="I2552" s="1"/>
      <c r="J2552" s="1"/>
      <c r="K2552" s="1"/>
      <c r="L2552" s="3899"/>
      <c r="M2552" s="1"/>
      <c r="N2552" s="1"/>
      <c r="O2552" s="1"/>
      <c r="P2552" s="1"/>
      <c r="Q2552" s="1"/>
      <c r="R2552" s="3899"/>
      <c r="T2552" s="1"/>
      <c r="U2552" s="3529"/>
      <c r="V2552" s="3531"/>
      <c r="W2552" s="3899"/>
      <c r="Y2552" s="1"/>
      <c r="Z2552" s="3529"/>
      <c r="AA2552" s="3531"/>
      <c r="AB2552" s="3899"/>
      <c r="AC2552" s="3890"/>
      <c r="AD2552" s="3890"/>
      <c r="AE2552" s="3890"/>
      <c r="AF2552" s="3890"/>
      <c r="AG2552" s="1"/>
      <c r="AH2552" s="1"/>
      <c r="AI2552" s="1"/>
      <c r="AJ2552" s="1"/>
    </row>
    <row r="2553" spans="1:36" s="3" customFormat="1">
      <c r="A2553" s="1"/>
      <c r="B2553" s="1"/>
      <c r="E2553" s="3527"/>
      <c r="F2553" s="1"/>
      <c r="G2553" s="1"/>
      <c r="H2553" s="1"/>
      <c r="I2553" s="1"/>
      <c r="J2553" s="1"/>
      <c r="K2553" s="1"/>
      <c r="L2553" s="3899"/>
      <c r="M2553" s="1"/>
      <c r="N2553" s="1"/>
      <c r="O2553" s="1"/>
      <c r="P2553" s="1"/>
      <c r="Q2553" s="1"/>
      <c r="R2553" s="3899"/>
      <c r="T2553" s="1"/>
      <c r="U2553" s="3529"/>
      <c r="V2553" s="3531"/>
      <c r="W2553" s="3899"/>
      <c r="Y2553" s="1"/>
      <c r="Z2553" s="3529"/>
      <c r="AA2553" s="3531"/>
      <c r="AB2553" s="3899"/>
      <c r="AC2553" s="3890"/>
      <c r="AD2553" s="3890"/>
      <c r="AE2553" s="3890"/>
      <c r="AF2553" s="3890"/>
      <c r="AG2553" s="1"/>
      <c r="AH2553" s="1"/>
      <c r="AI2553" s="1"/>
      <c r="AJ2553" s="1"/>
    </row>
    <row r="2554" spans="1:36" s="3" customFormat="1">
      <c r="A2554" s="1"/>
      <c r="B2554" s="1"/>
      <c r="E2554" s="3527"/>
      <c r="F2554" s="1"/>
      <c r="G2554" s="1"/>
      <c r="H2554" s="1"/>
      <c r="I2554" s="1"/>
      <c r="J2554" s="1"/>
      <c r="K2554" s="1"/>
      <c r="L2554" s="3899"/>
      <c r="M2554" s="1"/>
      <c r="N2554" s="1"/>
      <c r="O2554" s="1"/>
      <c r="P2554" s="1"/>
      <c r="Q2554" s="1"/>
      <c r="R2554" s="3899"/>
      <c r="T2554" s="1"/>
      <c r="U2554" s="3529"/>
      <c r="V2554" s="3531"/>
      <c r="W2554" s="3899"/>
      <c r="Y2554" s="1"/>
      <c r="Z2554" s="3529"/>
      <c r="AA2554" s="3531"/>
      <c r="AB2554" s="3899"/>
      <c r="AC2554" s="3890"/>
      <c r="AD2554" s="3890"/>
      <c r="AE2554" s="3890"/>
      <c r="AF2554" s="3890"/>
      <c r="AG2554" s="1"/>
      <c r="AH2554" s="1"/>
      <c r="AI2554" s="1"/>
      <c r="AJ2554" s="1"/>
    </row>
    <row r="2555" spans="1:36" s="3" customFormat="1">
      <c r="A2555" s="1"/>
      <c r="B2555" s="1"/>
      <c r="E2555" s="3527"/>
      <c r="F2555" s="1"/>
      <c r="G2555" s="1"/>
      <c r="H2555" s="1"/>
      <c r="I2555" s="1"/>
      <c r="J2555" s="1"/>
      <c r="K2555" s="1"/>
      <c r="L2555" s="3899"/>
      <c r="M2555" s="1"/>
      <c r="N2555" s="1"/>
      <c r="O2555" s="1"/>
      <c r="P2555" s="1"/>
      <c r="Q2555" s="1"/>
      <c r="R2555" s="3899"/>
      <c r="T2555" s="1"/>
      <c r="U2555" s="3529"/>
      <c r="V2555" s="3531"/>
      <c r="W2555" s="3899"/>
      <c r="Y2555" s="1"/>
      <c r="Z2555" s="3529"/>
      <c r="AA2555" s="3531"/>
      <c r="AB2555" s="3899"/>
      <c r="AC2555" s="3890"/>
      <c r="AD2555" s="3890"/>
      <c r="AE2555" s="3890"/>
      <c r="AF2555" s="3890"/>
      <c r="AG2555" s="1"/>
      <c r="AH2555" s="1"/>
      <c r="AI2555" s="1"/>
      <c r="AJ2555" s="1"/>
    </row>
    <row r="2556" spans="1:36" s="3" customFormat="1">
      <c r="A2556" s="1"/>
      <c r="B2556" s="1"/>
      <c r="E2556" s="3527"/>
      <c r="F2556" s="1"/>
      <c r="G2556" s="1"/>
      <c r="H2556" s="1"/>
      <c r="I2556" s="1"/>
      <c r="J2556" s="1"/>
      <c r="K2556" s="1"/>
      <c r="L2556" s="3899"/>
      <c r="M2556" s="1"/>
      <c r="N2556" s="1"/>
      <c r="O2556" s="1"/>
      <c r="P2556" s="1"/>
      <c r="Q2556" s="1"/>
      <c r="R2556" s="3899"/>
      <c r="T2556" s="1"/>
      <c r="U2556" s="3529"/>
      <c r="V2556" s="3531"/>
      <c r="W2556" s="3899"/>
      <c r="Y2556" s="1"/>
      <c r="Z2556" s="3529"/>
      <c r="AA2556" s="3531"/>
      <c r="AB2556" s="3899"/>
      <c r="AC2556" s="3890"/>
      <c r="AD2556" s="3890"/>
      <c r="AE2556" s="3890"/>
      <c r="AF2556" s="3890"/>
      <c r="AG2556" s="1"/>
      <c r="AH2556" s="1"/>
      <c r="AI2556" s="1"/>
      <c r="AJ2556" s="1"/>
    </row>
    <row r="2557" spans="1:36" s="3" customFormat="1">
      <c r="A2557" s="1"/>
      <c r="B2557" s="1"/>
      <c r="E2557" s="3527"/>
      <c r="F2557" s="1"/>
      <c r="G2557" s="1"/>
      <c r="H2557" s="1"/>
      <c r="I2557" s="1"/>
      <c r="J2557" s="1"/>
      <c r="K2557" s="1"/>
      <c r="L2557" s="3899"/>
      <c r="M2557" s="1"/>
      <c r="N2557" s="1"/>
      <c r="O2557" s="1"/>
      <c r="P2557" s="1"/>
      <c r="Q2557" s="1"/>
      <c r="R2557" s="3899"/>
      <c r="T2557" s="1"/>
      <c r="U2557" s="3529"/>
      <c r="V2557" s="3531"/>
      <c r="W2557" s="3899"/>
      <c r="Y2557" s="1"/>
      <c r="Z2557" s="3529"/>
      <c r="AA2557" s="3531"/>
      <c r="AB2557" s="3899"/>
      <c r="AC2557" s="3890"/>
      <c r="AD2557" s="3890"/>
      <c r="AE2557" s="3890"/>
      <c r="AF2557" s="3890"/>
      <c r="AG2557" s="1"/>
      <c r="AH2557" s="1"/>
      <c r="AI2557" s="1"/>
      <c r="AJ2557" s="1"/>
    </row>
    <row r="2558" spans="1:36" s="3" customFormat="1">
      <c r="A2558" s="1"/>
      <c r="B2558" s="1"/>
      <c r="E2558" s="3527"/>
      <c r="F2558" s="1"/>
      <c r="G2558" s="1"/>
      <c r="H2558" s="1"/>
      <c r="I2558" s="1"/>
      <c r="J2558" s="1"/>
      <c r="K2558" s="1"/>
      <c r="L2558" s="3899"/>
      <c r="M2558" s="1"/>
      <c r="N2558" s="1"/>
      <c r="O2558" s="1"/>
      <c r="P2558" s="1"/>
      <c r="Q2558" s="1"/>
      <c r="R2558" s="3899"/>
      <c r="T2558" s="1"/>
      <c r="U2558" s="3529"/>
      <c r="V2558" s="3531"/>
      <c r="W2558" s="3899"/>
      <c r="Y2558" s="1"/>
      <c r="Z2558" s="3529"/>
      <c r="AA2558" s="3531"/>
      <c r="AB2558" s="3899"/>
      <c r="AC2558" s="3890"/>
      <c r="AD2558" s="3890"/>
      <c r="AE2558" s="3890"/>
      <c r="AF2558" s="3890"/>
      <c r="AG2558" s="1"/>
      <c r="AH2558" s="1"/>
      <c r="AI2558" s="1"/>
      <c r="AJ2558" s="1"/>
    </row>
    <row r="2559" spans="1:36" s="3" customFormat="1">
      <c r="A2559" s="1"/>
      <c r="B2559" s="1"/>
      <c r="E2559" s="3527"/>
      <c r="F2559" s="1"/>
      <c r="G2559" s="1"/>
      <c r="H2559" s="1"/>
      <c r="I2559" s="1"/>
      <c r="J2559" s="1"/>
      <c r="K2559" s="1"/>
      <c r="L2559" s="3899"/>
      <c r="M2559" s="1"/>
      <c r="N2559" s="1"/>
      <c r="O2559" s="1"/>
      <c r="P2559" s="1"/>
      <c r="Q2559" s="1"/>
      <c r="R2559" s="3899"/>
      <c r="T2559" s="1"/>
      <c r="U2559" s="3529"/>
      <c r="V2559" s="3531"/>
      <c r="W2559" s="3899"/>
      <c r="Y2559" s="1"/>
      <c r="Z2559" s="3529"/>
      <c r="AA2559" s="3531"/>
      <c r="AB2559" s="3899"/>
      <c r="AC2559" s="3890"/>
      <c r="AD2559" s="3890"/>
      <c r="AE2559" s="3890"/>
      <c r="AF2559" s="3890"/>
      <c r="AG2559" s="1"/>
      <c r="AH2559" s="1"/>
      <c r="AI2559" s="1"/>
      <c r="AJ2559" s="1"/>
    </row>
    <row r="2560" spans="1:36" s="3" customFormat="1">
      <c r="A2560" s="1"/>
      <c r="B2560" s="1"/>
      <c r="E2560" s="3527"/>
      <c r="F2560" s="1"/>
      <c r="G2560" s="1"/>
      <c r="H2560" s="1"/>
      <c r="I2560" s="1"/>
      <c r="J2560" s="1"/>
      <c r="K2560" s="1"/>
      <c r="L2560" s="3899"/>
      <c r="M2560" s="1"/>
      <c r="N2560" s="1"/>
      <c r="O2560" s="1"/>
      <c r="P2560" s="1"/>
      <c r="Q2560" s="1"/>
      <c r="R2560" s="3899"/>
      <c r="T2560" s="1"/>
      <c r="U2560" s="3529"/>
      <c r="V2560" s="3531"/>
      <c r="W2560" s="3899"/>
      <c r="Y2560" s="1"/>
      <c r="Z2560" s="3529"/>
      <c r="AA2560" s="3531"/>
      <c r="AB2560" s="3899"/>
      <c r="AC2560" s="3890"/>
      <c r="AD2560" s="3890"/>
      <c r="AE2560" s="3890"/>
      <c r="AF2560" s="3890"/>
      <c r="AG2560" s="1"/>
      <c r="AH2560" s="1"/>
      <c r="AI2560" s="1"/>
      <c r="AJ2560" s="1"/>
    </row>
    <row r="2561" spans="1:36" s="3" customFormat="1">
      <c r="A2561" s="1"/>
      <c r="B2561" s="1"/>
      <c r="E2561" s="3527"/>
      <c r="F2561" s="1"/>
      <c r="G2561" s="1"/>
      <c r="H2561" s="1"/>
      <c r="I2561" s="1"/>
      <c r="J2561" s="1"/>
      <c r="K2561" s="1"/>
      <c r="L2561" s="3899"/>
      <c r="M2561" s="1"/>
      <c r="N2561" s="1"/>
      <c r="O2561" s="1"/>
      <c r="P2561" s="1"/>
      <c r="Q2561" s="1"/>
      <c r="R2561" s="3899"/>
      <c r="T2561" s="1"/>
      <c r="U2561" s="3529"/>
      <c r="V2561" s="3531"/>
      <c r="W2561" s="3899"/>
      <c r="Y2561" s="1"/>
      <c r="Z2561" s="3529"/>
      <c r="AA2561" s="3531"/>
      <c r="AB2561" s="3899"/>
      <c r="AC2561" s="3890"/>
      <c r="AD2561" s="3890"/>
      <c r="AE2561" s="3890"/>
      <c r="AF2561" s="3890"/>
      <c r="AG2561" s="1"/>
      <c r="AH2561" s="1"/>
      <c r="AI2561" s="1"/>
      <c r="AJ2561" s="1"/>
    </row>
    <row r="2562" spans="1:36" s="3" customFormat="1">
      <c r="A2562" s="1"/>
      <c r="B2562" s="1"/>
      <c r="E2562" s="3527"/>
      <c r="F2562" s="1"/>
      <c r="G2562" s="1"/>
      <c r="H2562" s="1"/>
      <c r="I2562" s="1"/>
      <c r="J2562" s="1"/>
      <c r="K2562" s="1"/>
      <c r="L2562" s="3899"/>
      <c r="M2562" s="1"/>
      <c r="N2562" s="1"/>
      <c r="O2562" s="1"/>
      <c r="P2562" s="1"/>
      <c r="Q2562" s="1"/>
      <c r="R2562" s="3899"/>
      <c r="T2562" s="1"/>
      <c r="U2562" s="3529"/>
      <c r="V2562" s="3531"/>
      <c r="W2562" s="3899"/>
      <c r="Y2562" s="1"/>
      <c r="Z2562" s="3529"/>
      <c r="AA2562" s="3531"/>
      <c r="AB2562" s="3899"/>
      <c r="AC2562" s="3890"/>
      <c r="AD2562" s="3890"/>
      <c r="AE2562" s="3890"/>
      <c r="AF2562" s="3890"/>
      <c r="AG2562" s="1"/>
      <c r="AH2562" s="1"/>
      <c r="AI2562" s="1"/>
      <c r="AJ2562" s="1"/>
    </row>
    <row r="2563" spans="1:36" s="3" customFormat="1">
      <c r="A2563" s="1"/>
      <c r="B2563" s="1"/>
      <c r="E2563" s="3527"/>
      <c r="F2563" s="1"/>
      <c r="G2563" s="1"/>
      <c r="H2563" s="1"/>
      <c r="I2563" s="1"/>
      <c r="J2563" s="1"/>
      <c r="K2563" s="1"/>
      <c r="L2563" s="3899"/>
      <c r="M2563" s="1"/>
      <c r="N2563" s="1"/>
      <c r="O2563" s="1"/>
      <c r="P2563" s="1"/>
      <c r="Q2563" s="1"/>
      <c r="R2563" s="3899"/>
      <c r="T2563" s="1"/>
      <c r="U2563" s="3529"/>
      <c r="V2563" s="3531"/>
      <c r="W2563" s="3899"/>
      <c r="Y2563" s="1"/>
      <c r="Z2563" s="3529"/>
      <c r="AA2563" s="3531"/>
      <c r="AB2563" s="3899"/>
      <c r="AC2563" s="3890"/>
      <c r="AD2563" s="3890"/>
      <c r="AE2563" s="3890"/>
      <c r="AF2563" s="3890"/>
      <c r="AG2563" s="1"/>
      <c r="AH2563" s="1"/>
      <c r="AI2563" s="1"/>
      <c r="AJ2563" s="1"/>
    </row>
    <row r="2564" spans="1:36" s="3" customFormat="1">
      <c r="A2564" s="1"/>
      <c r="B2564" s="1"/>
      <c r="E2564" s="3527"/>
      <c r="F2564" s="1"/>
      <c r="G2564" s="1"/>
      <c r="H2564" s="1"/>
      <c r="I2564" s="1"/>
      <c r="J2564" s="1"/>
      <c r="K2564" s="1"/>
      <c r="L2564" s="3899"/>
      <c r="M2564" s="1"/>
      <c r="N2564" s="1"/>
      <c r="O2564" s="1"/>
      <c r="P2564" s="1"/>
      <c r="Q2564" s="1"/>
      <c r="R2564" s="3899"/>
      <c r="T2564" s="1"/>
      <c r="U2564" s="3529"/>
      <c r="V2564" s="3531"/>
      <c r="W2564" s="3899"/>
      <c r="Y2564" s="1"/>
      <c r="Z2564" s="3529"/>
      <c r="AA2564" s="3531"/>
      <c r="AB2564" s="3899"/>
      <c r="AC2564" s="3890"/>
      <c r="AD2564" s="3890"/>
      <c r="AE2564" s="3890"/>
      <c r="AF2564" s="3890"/>
      <c r="AG2564" s="1"/>
      <c r="AH2564" s="1"/>
      <c r="AI2564" s="1"/>
      <c r="AJ2564" s="1"/>
    </row>
    <row r="2565" spans="1:36" s="3" customFormat="1">
      <c r="A2565" s="1"/>
      <c r="B2565" s="1"/>
      <c r="E2565" s="3527"/>
      <c r="F2565" s="1"/>
      <c r="G2565" s="1"/>
      <c r="H2565" s="1"/>
      <c r="I2565" s="1"/>
      <c r="J2565" s="1"/>
      <c r="K2565" s="1"/>
      <c r="L2565" s="3899"/>
      <c r="M2565" s="1"/>
      <c r="N2565" s="1"/>
      <c r="O2565" s="1"/>
      <c r="P2565" s="1"/>
      <c r="Q2565" s="1"/>
      <c r="R2565" s="3899"/>
      <c r="T2565" s="1"/>
      <c r="U2565" s="3529"/>
      <c r="V2565" s="3531"/>
      <c r="W2565" s="3899"/>
      <c r="Y2565" s="1"/>
      <c r="Z2565" s="3529"/>
      <c r="AA2565" s="3531"/>
      <c r="AB2565" s="3899"/>
      <c r="AC2565" s="3890"/>
      <c r="AD2565" s="3890"/>
      <c r="AE2565" s="3890"/>
      <c r="AF2565" s="3890"/>
      <c r="AG2565" s="1"/>
      <c r="AH2565" s="1"/>
      <c r="AI2565" s="1"/>
      <c r="AJ2565" s="1"/>
    </row>
    <row r="2566" spans="1:36" s="3" customFormat="1">
      <c r="A2566" s="1"/>
      <c r="B2566" s="1"/>
      <c r="E2566" s="3527"/>
      <c r="F2566" s="1"/>
      <c r="G2566" s="1"/>
      <c r="H2566" s="1"/>
      <c r="I2566" s="1"/>
      <c r="J2566" s="1"/>
      <c r="K2566" s="1"/>
      <c r="L2566" s="3899"/>
      <c r="M2566" s="1"/>
      <c r="N2566" s="1"/>
      <c r="O2566" s="1"/>
      <c r="P2566" s="1"/>
      <c r="Q2566" s="1"/>
      <c r="R2566" s="3899"/>
      <c r="T2566" s="1"/>
      <c r="U2566" s="3529"/>
      <c r="V2566" s="3531"/>
      <c r="W2566" s="3899"/>
      <c r="Y2566" s="1"/>
      <c r="Z2566" s="3529"/>
      <c r="AA2566" s="3531"/>
      <c r="AB2566" s="3899"/>
      <c r="AC2566" s="3890"/>
      <c r="AD2566" s="3890"/>
      <c r="AE2566" s="3890"/>
      <c r="AF2566" s="3890"/>
      <c r="AG2566" s="1"/>
      <c r="AH2566" s="1"/>
      <c r="AI2566" s="1"/>
      <c r="AJ2566" s="1"/>
    </row>
    <row r="2567" spans="1:36" s="3" customFormat="1">
      <c r="A2567" s="1"/>
      <c r="B2567" s="1"/>
      <c r="E2567" s="3527"/>
      <c r="F2567" s="1"/>
      <c r="G2567" s="1"/>
      <c r="H2567" s="1"/>
      <c r="I2567" s="1"/>
      <c r="J2567" s="1"/>
      <c r="K2567" s="1"/>
      <c r="L2567" s="3899"/>
      <c r="M2567" s="1"/>
      <c r="N2567" s="1"/>
      <c r="O2567" s="1"/>
      <c r="P2567" s="1"/>
      <c r="Q2567" s="1"/>
      <c r="R2567" s="3899"/>
      <c r="T2567" s="1"/>
      <c r="U2567" s="3529"/>
      <c r="V2567" s="3531"/>
      <c r="W2567" s="3899"/>
      <c r="Y2567" s="1"/>
      <c r="Z2567" s="3529"/>
      <c r="AA2567" s="3531"/>
      <c r="AB2567" s="3899"/>
      <c r="AC2567" s="3890"/>
      <c r="AD2567" s="3890"/>
      <c r="AE2567" s="3890"/>
      <c r="AF2567" s="3890"/>
      <c r="AG2567" s="1"/>
      <c r="AH2567" s="1"/>
      <c r="AI2567" s="1"/>
      <c r="AJ2567" s="1"/>
    </row>
    <row r="2568" spans="1:36" s="3" customFormat="1">
      <c r="A2568" s="1"/>
      <c r="B2568" s="1"/>
      <c r="E2568" s="3527"/>
      <c r="F2568" s="1"/>
      <c r="G2568" s="1"/>
      <c r="H2568" s="1"/>
      <c r="I2568" s="1"/>
      <c r="J2568" s="1"/>
      <c r="K2568" s="1"/>
      <c r="L2568" s="3899"/>
      <c r="M2568" s="1"/>
      <c r="N2568" s="1"/>
      <c r="O2568" s="1"/>
      <c r="P2568" s="1"/>
      <c r="Q2568" s="1"/>
      <c r="R2568" s="3899"/>
      <c r="T2568" s="1"/>
      <c r="U2568" s="3529"/>
      <c r="V2568" s="3531"/>
      <c r="W2568" s="3899"/>
      <c r="Y2568" s="1"/>
      <c r="Z2568" s="3529"/>
      <c r="AA2568" s="3531"/>
      <c r="AB2568" s="3899"/>
      <c r="AC2568" s="3890"/>
      <c r="AD2568" s="3890"/>
      <c r="AE2568" s="3890"/>
      <c r="AF2568" s="3890"/>
      <c r="AG2568" s="1"/>
      <c r="AH2568" s="1"/>
      <c r="AI2568" s="1"/>
      <c r="AJ2568" s="1"/>
    </row>
    <row r="2569" spans="1:36" s="3" customFormat="1">
      <c r="A2569" s="1"/>
      <c r="B2569" s="1"/>
      <c r="E2569" s="3527"/>
      <c r="F2569" s="1"/>
      <c r="G2569" s="1"/>
      <c r="H2569" s="1"/>
      <c r="I2569" s="1"/>
      <c r="J2569" s="1"/>
      <c r="K2569" s="1"/>
      <c r="L2569" s="3899"/>
      <c r="M2569" s="1"/>
      <c r="N2569" s="1"/>
      <c r="O2569" s="1"/>
      <c r="P2569" s="1"/>
      <c r="Q2569" s="1"/>
      <c r="R2569" s="3899"/>
      <c r="T2569" s="1"/>
      <c r="U2569" s="3529"/>
      <c r="V2569" s="3531"/>
      <c r="W2569" s="3899"/>
      <c r="Y2569" s="1"/>
      <c r="Z2569" s="3529"/>
      <c r="AA2569" s="3531"/>
      <c r="AB2569" s="3899"/>
      <c r="AC2569" s="3890"/>
      <c r="AD2569" s="3890"/>
      <c r="AE2569" s="3890"/>
      <c r="AF2569" s="3890"/>
      <c r="AG2569" s="1"/>
      <c r="AH2569" s="1"/>
      <c r="AI2569" s="1"/>
      <c r="AJ2569" s="1"/>
    </row>
    <row r="2570" spans="1:36" s="3" customFormat="1">
      <c r="A2570" s="1"/>
      <c r="B2570" s="1"/>
      <c r="E2570" s="3527"/>
      <c r="F2570" s="1"/>
      <c r="G2570" s="1"/>
      <c r="H2570" s="1"/>
      <c r="I2570" s="1"/>
      <c r="J2570" s="1"/>
      <c r="K2570" s="1"/>
      <c r="L2570" s="3899"/>
      <c r="M2570" s="1"/>
      <c r="N2570" s="1"/>
      <c r="O2570" s="1"/>
      <c r="P2570" s="1"/>
      <c r="Q2570" s="1"/>
      <c r="R2570" s="3899"/>
      <c r="T2570" s="1"/>
      <c r="U2570" s="3529"/>
      <c r="V2570" s="3531"/>
      <c r="W2570" s="3899"/>
      <c r="Y2570" s="1"/>
      <c r="Z2570" s="3529"/>
      <c r="AA2570" s="3531"/>
      <c r="AB2570" s="3899"/>
      <c r="AC2570" s="3890"/>
      <c r="AD2570" s="3890"/>
      <c r="AE2570" s="3890"/>
      <c r="AF2570" s="3890"/>
      <c r="AG2570" s="1"/>
      <c r="AH2570" s="1"/>
      <c r="AI2570" s="1"/>
      <c r="AJ2570" s="1"/>
    </row>
    <row r="2571" spans="1:36" s="3" customFormat="1">
      <c r="A2571" s="1"/>
      <c r="B2571" s="1"/>
      <c r="E2571" s="3527"/>
      <c r="F2571" s="1"/>
      <c r="G2571" s="1"/>
      <c r="H2571" s="1"/>
      <c r="I2571" s="1"/>
      <c r="J2571" s="1"/>
      <c r="K2571" s="1"/>
      <c r="L2571" s="3899"/>
      <c r="M2571" s="1"/>
      <c r="N2571" s="1"/>
      <c r="O2571" s="1"/>
      <c r="P2571" s="1"/>
      <c r="Q2571" s="1"/>
      <c r="R2571" s="3899"/>
      <c r="T2571" s="1"/>
      <c r="U2571" s="3529"/>
      <c r="V2571" s="3531"/>
      <c r="W2571" s="3899"/>
      <c r="Y2571" s="1"/>
      <c r="Z2571" s="3529"/>
      <c r="AA2571" s="3531"/>
      <c r="AB2571" s="3899"/>
      <c r="AC2571" s="3890"/>
      <c r="AD2571" s="3890"/>
      <c r="AE2571" s="3890"/>
      <c r="AF2571" s="3890"/>
      <c r="AG2571" s="1"/>
      <c r="AH2571" s="1"/>
      <c r="AI2571" s="1"/>
      <c r="AJ2571" s="1"/>
    </row>
    <row r="2572" spans="1:36" s="3" customFormat="1">
      <c r="A2572" s="1"/>
      <c r="B2572" s="1"/>
      <c r="E2572" s="3527"/>
      <c r="F2572" s="1"/>
      <c r="G2572" s="1"/>
      <c r="H2572" s="1"/>
      <c r="I2572" s="1"/>
      <c r="J2572" s="1"/>
      <c r="K2572" s="1"/>
      <c r="L2572" s="3899"/>
      <c r="M2572" s="1"/>
      <c r="N2572" s="1"/>
      <c r="O2572" s="1"/>
      <c r="P2572" s="1"/>
      <c r="Q2572" s="1"/>
      <c r="R2572" s="3899"/>
      <c r="T2572" s="1"/>
      <c r="U2572" s="3529"/>
      <c r="V2572" s="3531"/>
      <c r="W2572" s="3899"/>
      <c r="Y2572" s="1"/>
      <c r="Z2572" s="3529"/>
      <c r="AA2572" s="3531"/>
      <c r="AB2572" s="3899"/>
      <c r="AC2572" s="3890"/>
      <c r="AD2572" s="3890"/>
      <c r="AE2572" s="3890"/>
      <c r="AF2572" s="3890"/>
      <c r="AG2572" s="1"/>
      <c r="AH2572" s="1"/>
      <c r="AI2572" s="1"/>
      <c r="AJ2572" s="1"/>
    </row>
    <row r="2573" spans="1:36" s="3" customFormat="1">
      <c r="A2573" s="1"/>
      <c r="B2573" s="1"/>
      <c r="E2573" s="3527"/>
      <c r="F2573" s="1"/>
      <c r="G2573" s="1"/>
      <c r="H2573" s="1"/>
      <c r="I2573" s="1"/>
      <c r="J2573" s="1"/>
      <c r="K2573" s="1"/>
      <c r="L2573" s="3899"/>
      <c r="M2573" s="1"/>
      <c r="N2573" s="1"/>
      <c r="O2573" s="1"/>
      <c r="P2573" s="1"/>
      <c r="Q2573" s="1"/>
      <c r="R2573" s="3899"/>
      <c r="T2573" s="1"/>
      <c r="U2573" s="3529"/>
      <c r="V2573" s="3531"/>
      <c r="W2573" s="3899"/>
      <c r="Y2573" s="1"/>
      <c r="Z2573" s="3529"/>
      <c r="AA2573" s="3531"/>
      <c r="AB2573" s="3899"/>
      <c r="AC2573" s="3890"/>
      <c r="AD2573" s="3890"/>
      <c r="AE2573" s="3890"/>
      <c r="AF2573" s="3890"/>
      <c r="AG2573" s="1"/>
      <c r="AH2573" s="1"/>
      <c r="AI2573" s="1"/>
      <c r="AJ2573" s="1"/>
    </row>
    <row r="2574" spans="1:36" s="3" customFormat="1">
      <c r="A2574" s="1"/>
      <c r="B2574" s="1"/>
      <c r="E2574" s="3527"/>
      <c r="F2574" s="1"/>
      <c r="G2574" s="1"/>
      <c r="H2574" s="1"/>
      <c r="I2574" s="1"/>
      <c r="J2574" s="1"/>
      <c r="K2574" s="1"/>
      <c r="L2574" s="3899"/>
      <c r="M2574" s="1"/>
      <c r="N2574" s="1"/>
      <c r="O2574" s="1"/>
      <c r="P2574" s="1"/>
      <c r="Q2574" s="1"/>
      <c r="R2574" s="3899"/>
      <c r="T2574" s="1"/>
      <c r="U2574" s="3529"/>
      <c r="V2574" s="3531"/>
      <c r="W2574" s="3899"/>
      <c r="Y2574" s="1"/>
      <c r="Z2574" s="3529"/>
      <c r="AA2574" s="3531"/>
      <c r="AB2574" s="3899"/>
      <c r="AC2574" s="3890"/>
      <c r="AD2574" s="3890"/>
      <c r="AE2574" s="3890"/>
      <c r="AF2574" s="3890"/>
      <c r="AG2574" s="1"/>
      <c r="AH2574" s="1"/>
      <c r="AI2574" s="1"/>
      <c r="AJ2574" s="1"/>
    </row>
    <row r="2575" spans="1:36" s="3" customFormat="1">
      <c r="A2575" s="1"/>
      <c r="B2575" s="1"/>
      <c r="E2575" s="3527"/>
      <c r="F2575" s="1"/>
      <c r="G2575" s="1"/>
      <c r="H2575" s="1"/>
      <c r="I2575" s="1"/>
      <c r="J2575" s="1"/>
      <c r="K2575" s="1"/>
      <c r="L2575" s="3899"/>
      <c r="M2575" s="1"/>
      <c r="N2575" s="1"/>
      <c r="O2575" s="1"/>
      <c r="P2575" s="1"/>
      <c r="Q2575" s="1"/>
      <c r="R2575" s="3899"/>
      <c r="T2575" s="1"/>
      <c r="U2575" s="3529"/>
      <c r="V2575" s="3531"/>
      <c r="W2575" s="3899"/>
      <c r="Y2575" s="1"/>
      <c r="Z2575" s="3529"/>
      <c r="AA2575" s="3531"/>
      <c r="AB2575" s="3899"/>
      <c r="AC2575" s="3890"/>
      <c r="AD2575" s="3890"/>
      <c r="AE2575" s="3890"/>
      <c r="AF2575" s="3890"/>
      <c r="AG2575" s="1"/>
      <c r="AH2575" s="1"/>
      <c r="AI2575" s="1"/>
      <c r="AJ2575" s="1"/>
    </row>
    <row r="2576" spans="1:36" s="3" customFormat="1">
      <c r="A2576" s="1"/>
      <c r="B2576" s="1"/>
      <c r="E2576" s="3527"/>
      <c r="F2576" s="1"/>
      <c r="G2576" s="1"/>
      <c r="H2576" s="1"/>
      <c r="I2576" s="1"/>
      <c r="J2576" s="1"/>
      <c r="K2576" s="1"/>
      <c r="L2576" s="3899"/>
      <c r="M2576" s="1"/>
      <c r="N2576" s="1"/>
      <c r="O2576" s="1"/>
      <c r="P2576" s="1"/>
      <c r="Q2576" s="1"/>
      <c r="R2576" s="3899"/>
      <c r="T2576" s="1"/>
      <c r="U2576" s="3529"/>
      <c r="V2576" s="3531"/>
      <c r="W2576" s="3899"/>
      <c r="Y2576" s="1"/>
      <c r="Z2576" s="3529"/>
      <c r="AA2576" s="3531"/>
      <c r="AB2576" s="3899"/>
      <c r="AC2576" s="3890"/>
      <c r="AD2576" s="3890"/>
      <c r="AE2576" s="3890"/>
      <c r="AF2576" s="3890"/>
      <c r="AG2576" s="1"/>
      <c r="AH2576" s="1"/>
      <c r="AI2576" s="1"/>
      <c r="AJ2576" s="1"/>
    </row>
    <row r="2577" spans="1:36" s="3" customFormat="1">
      <c r="A2577" s="1"/>
      <c r="B2577" s="1"/>
      <c r="E2577" s="3527"/>
      <c r="F2577" s="1"/>
      <c r="G2577" s="1"/>
      <c r="H2577" s="1"/>
      <c r="I2577" s="1"/>
      <c r="J2577" s="1"/>
      <c r="K2577" s="1"/>
      <c r="L2577" s="3899"/>
      <c r="M2577" s="1"/>
      <c r="N2577" s="1"/>
      <c r="O2577" s="1"/>
      <c r="P2577" s="1"/>
      <c r="Q2577" s="1"/>
      <c r="R2577" s="3899"/>
      <c r="T2577" s="1"/>
      <c r="U2577" s="3529"/>
      <c r="V2577" s="3531"/>
      <c r="W2577" s="3899"/>
      <c r="Y2577" s="1"/>
      <c r="Z2577" s="3529"/>
      <c r="AA2577" s="3531"/>
      <c r="AB2577" s="3899"/>
      <c r="AC2577" s="3890"/>
      <c r="AD2577" s="3890"/>
      <c r="AE2577" s="3890"/>
      <c r="AF2577" s="3890"/>
      <c r="AG2577" s="1"/>
      <c r="AH2577" s="1"/>
      <c r="AI2577" s="1"/>
      <c r="AJ2577" s="1"/>
    </row>
    <row r="2578" spans="1:36" s="3" customFormat="1">
      <c r="A2578" s="1"/>
      <c r="B2578" s="1"/>
      <c r="E2578" s="3527"/>
      <c r="F2578" s="1"/>
      <c r="G2578" s="1"/>
      <c r="H2578" s="1"/>
      <c r="I2578" s="1"/>
      <c r="J2578" s="1"/>
      <c r="K2578" s="1"/>
      <c r="L2578" s="3899"/>
      <c r="M2578" s="1"/>
      <c r="N2578" s="1"/>
      <c r="O2578" s="1"/>
      <c r="P2578" s="1"/>
      <c r="Q2578" s="1"/>
      <c r="R2578" s="3899"/>
      <c r="T2578" s="1"/>
      <c r="U2578" s="3529"/>
      <c r="V2578" s="3531"/>
      <c r="W2578" s="3899"/>
      <c r="Y2578" s="1"/>
      <c r="Z2578" s="3529"/>
      <c r="AA2578" s="3531"/>
      <c r="AB2578" s="3899"/>
      <c r="AC2578" s="3890"/>
      <c r="AD2578" s="3890"/>
      <c r="AE2578" s="3890"/>
      <c r="AF2578" s="3890"/>
      <c r="AG2578" s="1"/>
      <c r="AH2578" s="1"/>
      <c r="AI2578" s="1"/>
      <c r="AJ2578" s="1"/>
    </row>
    <row r="2579" spans="1:36" s="3" customFormat="1">
      <c r="A2579" s="1"/>
      <c r="B2579" s="1"/>
      <c r="E2579" s="3527"/>
      <c r="F2579" s="1"/>
      <c r="G2579" s="1"/>
      <c r="H2579" s="1"/>
      <c r="I2579" s="1"/>
      <c r="J2579" s="1"/>
      <c r="K2579" s="1"/>
      <c r="L2579" s="3899"/>
      <c r="M2579" s="1"/>
      <c r="N2579" s="1"/>
      <c r="O2579" s="1"/>
      <c r="P2579" s="1"/>
      <c r="Q2579" s="1"/>
      <c r="R2579" s="3899"/>
      <c r="T2579" s="1"/>
      <c r="U2579" s="3529"/>
      <c r="V2579" s="3531"/>
      <c r="W2579" s="3899"/>
      <c r="Y2579" s="1"/>
      <c r="Z2579" s="3529"/>
      <c r="AA2579" s="3531"/>
      <c r="AB2579" s="3899"/>
      <c r="AC2579" s="3890"/>
      <c r="AD2579" s="3890"/>
      <c r="AE2579" s="3890"/>
      <c r="AF2579" s="3890"/>
      <c r="AG2579" s="1"/>
      <c r="AH2579" s="1"/>
      <c r="AI2579" s="1"/>
      <c r="AJ2579" s="1"/>
    </row>
    <row r="2580" spans="1:36" s="3" customFormat="1">
      <c r="A2580" s="1"/>
      <c r="B2580" s="1"/>
      <c r="E2580" s="3527"/>
      <c r="F2580" s="1"/>
      <c r="G2580" s="1"/>
      <c r="H2580" s="1"/>
      <c r="I2580" s="1"/>
      <c r="J2580" s="1"/>
      <c r="K2580" s="1"/>
      <c r="L2580" s="3899"/>
      <c r="M2580" s="1"/>
      <c r="N2580" s="1"/>
      <c r="O2580" s="1"/>
      <c r="P2580" s="1"/>
      <c r="Q2580" s="1"/>
      <c r="R2580" s="3899"/>
      <c r="T2580" s="1"/>
      <c r="U2580" s="3529"/>
      <c r="V2580" s="3531"/>
      <c r="W2580" s="3899"/>
      <c r="Y2580" s="1"/>
      <c r="Z2580" s="3529"/>
      <c r="AA2580" s="3531"/>
      <c r="AB2580" s="3899"/>
      <c r="AC2580" s="3890"/>
      <c r="AD2580" s="3890"/>
      <c r="AE2580" s="3890"/>
      <c r="AF2580" s="3890"/>
      <c r="AG2580" s="1"/>
      <c r="AH2580" s="1"/>
      <c r="AI2580" s="1"/>
      <c r="AJ2580" s="1"/>
    </row>
    <row r="2581" spans="1:36" s="3" customFormat="1">
      <c r="A2581" s="1"/>
      <c r="B2581" s="1"/>
      <c r="E2581" s="3527"/>
      <c r="F2581" s="1"/>
      <c r="G2581" s="1"/>
      <c r="H2581" s="1"/>
      <c r="I2581" s="1"/>
      <c r="J2581" s="1"/>
      <c r="K2581" s="1"/>
      <c r="L2581" s="3899"/>
      <c r="M2581" s="1"/>
      <c r="N2581" s="1"/>
      <c r="O2581" s="1"/>
      <c r="P2581" s="1"/>
      <c r="Q2581" s="1"/>
      <c r="R2581" s="3899"/>
      <c r="T2581" s="1"/>
      <c r="U2581" s="3529"/>
      <c r="V2581" s="3531"/>
      <c r="W2581" s="3899"/>
      <c r="Y2581" s="1"/>
      <c r="Z2581" s="3529"/>
      <c r="AA2581" s="3531"/>
      <c r="AB2581" s="3899"/>
      <c r="AC2581" s="3890"/>
      <c r="AD2581" s="3890"/>
      <c r="AE2581" s="3890"/>
      <c r="AF2581" s="3890"/>
      <c r="AG2581" s="1"/>
      <c r="AH2581" s="1"/>
      <c r="AI2581" s="1"/>
      <c r="AJ2581" s="1"/>
    </row>
    <row r="2582" spans="1:36" s="3" customFormat="1">
      <c r="A2582" s="1"/>
      <c r="B2582" s="1"/>
      <c r="E2582" s="3527"/>
      <c r="F2582" s="1"/>
      <c r="G2582" s="1"/>
      <c r="H2582" s="1"/>
      <c r="I2582" s="1"/>
      <c r="J2582" s="1"/>
      <c r="K2582" s="1"/>
      <c r="L2582" s="3899"/>
      <c r="M2582" s="1"/>
      <c r="N2582" s="1"/>
      <c r="O2582" s="1"/>
      <c r="P2582" s="1"/>
      <c r="Q2582" s="1"/>
      <c r="R2582" s="3899"/>
      <c r="T2582" s="1"/>
      <c r="U2582" s="3529"/>
      <c r="V2582" s="3531"/>
      <c r="W2582" s="3899"/>
      <c r="Y2582" s="1"/>
      <c r="Z2582" s="3529"/>
      <c r="AA2582" s="3531"/>
      <c r="AB2582" s="3899"/>
      <c r="AC2582" s="3890"/>
      <c r="AD2582" s="3890"/>
      <c r="AE2582" s="3890"/>
      <c r="AF2582" s="3890"/>
      <c r="AG2582" s="1"/>
      <c r="AH2582" s="1"/>
      <c r="AI2582" s="1"/>
      <c r="AJ2582" s="1"/>
    </row>
    <row r="2583" spans="1:36" s="3" customFormat="1">
      <c r="A2583" s="1"/>
      <c r="B2583" s="1"/>
      <c r="E2583" s="3527"/>
      <c r="F2583" s="1"/>
      <c r="G2583" s="1"/>
      <c r="H2583" s="1"/>
      <c r="I2583" s="1"/>
      <c r="J2583" s="1"/>
      <c r="K2583" s="1"/>
      <c r="L2583" s="3899"/>
      <c r="M2583" s="1"/>
      <c r="N2583" s="1"/>
      <c r="O2583" s="1"/>
      <c r="P2583" s="1"/>
      <c r="Q2583" s="1"/>
      <c r="R2583" s="3899"/>
      <c r="T2583" s="1"/>
      <c r="U2583" s="3529"/>
      <c r="V2583" s="3531"/>
      <c r="W2583" s="3899"/>
      <c r="Y2583" s="1"/>
      <c r="Z2583" s="3529"/>
      <c r="AA2583" s="3531"/>
      <c r="AB2583" s="3899"/>
      <c r="AC2583" s="3890"/>
      <c r="AD2583" s="3890"/>
      <c r="AE2583" s="3890"/>
      <c r="AF2583" s="3890"/>
      <c r="AG2583" s="1"/>
      <c r="AH2583" s="1"/>
      <c r="AI2583" s="1"/>
      <c r="AJ2583" s="1"/>
    </row>
    <row r="2584" spans="1:36" s="3" customFormat="1">
      <c r="A2584" s="1"/>
      <c r="B2584" s="1"/>
      <c r="E2584" s="3527"/>
      <c r="F2584" s="1"/>
      <c r="G2584" s="1"/>
      <c r="H2584" s="1"/>
      <c r="I2584" s="1"/>
      <c r="J2584" s="1"/>
      <c r="K2584" s="1"/>
      <c r="L2584" s="3899"/>
      <c r="M2584" s="1"/>
      <c r="N2584" s="1"/>
      <c r="O2584" s="1"/>
      <c r="P2584" s="1"/>
      <c r="Q2584" s="1"/>
      <c r="R2584" s="3899"/>
      <c r="T2584" s="1"/>
      <c r="U2584" s="3529"/>
      <c r="V2584" s="3531"/>
      <c r="W2584" s="3899"/>
      <c r="Y2584" s="1"/>
      <c r="Z2584" s="3529"/>
      <c r="AA2584" s="3531"/>
      <c r="AB2584" s="3899"/>
      <c r="AC2584" s="3890"/>
      <c r="AD2584" s="3890"/>
      <c r="AE2584" s="3890"/>
      <c r="AF2584" s="3890"/>
      <c r="AG2584" s="1"/>
      <c r="AH2584" s="1"/>
      <c r="AI2584" s="1"/>
      <c r="AJ2584" s="1"/>
    </row>
    <row r="2585" spans="1:36" s="3" customFormat="1">
      <c r="A2585" s="1"/>
      <c r="B2585" s="1"/>
      <c r="E2585" s="3527"/>
      <c r="F2585" s="1"/>
      <c r="G2585" s="1"/>
      <c r="H2585" s="1"/>
      <c r="I2585" s="1"/>
      <c r="J2585" s="1"/>
      <c r="K2585" s="1"/>
      <c r="L2585" s="3899"/>
      <c r="M2585" s="1"/>
      <c r="N2585" s="1"/>
      <c r="O2585" s="1"/>
      <c r="P2585" s="1"/>
      <c r="Q2585" s="1"/>
      <c r="R2585" s="3899"/>
      <c r="T2585" s="1"/>
      <c r="U2585" s="3529"/>
      <c r="V2585" s="3531"/>
      <c r="W2585" s="3899"/>
      <c r="Y2585" s="1"/>
      <c r="Z2585" s="3529"/>
      <c r="AA2585" s="3531"/>
      <c r="AB2585" s="3899"/>
      <c r="AC2585" s="3890"/>
      <c r="AD2585" s="3890"/>
      <c r="AE2585" s="3890"/>
      <c r="AF2585" s="3890"/>
      <c r="AG2585" s="1"/>
      <c r="AH2585" s="1"/>
      <c r="AI2585" s="1"/>
      <c r="AJ2585" s="1"/>
    </row>
    <row r="2586" spans="1:36" s="3" customFormat="1">
      <c r="A2586" s="1"/>
      <c r="B2586" s="1"/>
      <c r="E2586" s="3527"/>
      <c r="F2586" s="1"/>
      <c r="G2586" s="1"/>
      <c r="H2586" s="1"/>
      <c r="I2586" s="1"/>
      <c r="J2586" s="1"/>
      <c r="K2586" s="1"/>
      <c r="L2586" s="3899"/>
      <c r="M2586" s="1"/>
      <c r="N2586" s="1"/>
      <c r="O2586" s="1"/>
      <c r="P2586" s="1"/>
      <c r="Q2586" s="1"/>
      <c r="R2586" s="3899"/>
      <c r="T2586" s="1"/>
      <c r="U2586" s="3529"/>
      <c r="V2586" s="3531"/>
      <c r="W2586" s="3899"/>
      <c r="Y2586" s="1"/>
      <c r="Z2586" s="3529"/>
      <c r="AA2586" s="3531"/>
      <c r="AB2586" s="3899"/>
      <c r="AC2586" s="3890"/>
      <c r="AD2586" s="3890"/>
      <c r="AE2586" s="3890"/>
      <c r="AF2586" s="3890"/>
      <c r="AG2586" s="1"/>
      <c r="AH2586" s="1"/>
      <c r="AI2586" s="1"/>
      <c r="AJ2586" s="1"/>
    </row>
    <row r="2587" spans="1:36" s="3" customFormat="1">
      <c r="A2587" s="1"/>
      <c r="B2587" s="1"/>
      <c r="E2587" s="3527"/>
      <c r="F2587" s="1"/>
      <c r="G2587" s="1"/>
      <c r="H2587" s="1"/>
      <c r="I2587" s="1"/>
      <c r="J2587" s="1"/>
      <c r="K2587" s="1"/>
      <c r="L2587" s="3899"/>
      <c r="M2587" s="1"/>
      <c r="N2587" s="1"/>
      <c r="O2587" s="1"/>
      <c r="P2587" s="1"/>
      <c r="Q2587" s="1"/>
      <c r="R2587" s="3899"/>
      <c r="T2587" s="1"/>
      <c r="U2587" s="3529"/>
      <c r="V2587" s="3531"/>
      <c r="W2587" s="3899"/>
      <c r="Y2587" s="1"/>
      <c r="Z2587" s="3529"/>
      <c r="AA2587" s="3531"/>
      <c r="AB2587" s="3899"/>
      <c r="AC2587" s="3890"/>
      <c r="AD2587" s="3890"/>
      <c r="AE2587" s="3890"/>
      <c r="AF2587" s="3890"/>
      <c r="AG2587" s="1"/>
      <c r="AH2587" s="1"/>
      <c r="AI2587" s="1"/>
      <c r="AJ2587" s="1"/>
    </row>
    <row r="2588" spans="1:36" s="3" customFormat="1">
      <c r="A2588" s="1"/>
      <c r="B2588" s="1"/>
      <c r="E2588" s="3527"/>
      <c r="F2588" s="1"/>
      <c r="G2588" s="1"/>
      <c r="H2588" s="1"/>
      <c r="I2588" s="1"/>
      <c r="J2588" s="1"/>
      <c r="K2588" s="1"/>
      <c r="L2588" s="3899"/>
      <c r="M2588" s="1"/>
      <c r="N2588" s="1"/>
      <c r="O2588" s="1"/>
      <c r="P2588" s="1"/>
      <c r="Q2588" s="1"/>
      <c r="R2588" s="3899"/>
      <c r="T2588" s="1"/>
      <c r="U2588" s="3529"/>
      <c r="V2588" s="3531"/>
      <c r="W2588" s="3899"/>
      <c r="Y2588" s="1"/>
      <c r="Z2588" s="3529"/>
      <c r="AA2588" s="3531"/>
      <c r="AB2588" s="3899"/>
      <c r="AC2588" s="3890"/>
      <c r="AD2588" s="3890"/>
      <c r="AE2588" s="3890"/>
      <c r="AF2588" s="3890"/>
      <c r="AG2588" s="1"/>
      <c r="AH2588" s="1"/>
      <c r="AI2588" s="1"/>
      <c r="AJ2588" s="1"/>
    </row>
    <row r="2589" spans="1:36" s="3" customFormat="1">
      <c r="A2589" s="1"/>
      <c r="B2589" s="1"/>
      <c r="E2589" s="3527"/>
      <c r="F2589" s="1"/>
      <c r="G2589" s="1"/>
      <c r="H2589" s="1"/>
      <c r="I2589" s="1"/>
      <c r="J2589" s="1"/>
      <c r="K2589" s="1"/>
      <c r="L2589" s="3899"/>
      <c r="M2589" s="1"/>
      <c r="N2589" s="1"/>
      <c r="O2589" s="1"/>
      <c r="P2589" s="1"/>
      <c r="Q2589" s="1"/>
      <c r="R2589" s="3899"/>
      <c r="T2589" s="1"/>
      <c r="U2589" s="3529"/>
      <c r="V2589" s="3531"/>
      <c r="W2589" s="3899"/>
      <c r="Y2589" s="1"/>
      <c r="Z2589" s="3529"/>
      <c r="AA2589" s="3531"/>
      <c r="AB2589" s="3899"/>
      <c r="AC2589" s="3890"/>
      <c r="AD2589" s="3890"/>
      <c r="AE2589" s="3890"/>
      <c r="AF2589" s="3890"/>
      <c r="AG2589" s="1"/>
      <c r="AH2589" s="1"/>
      <c r="AI2589" s="1"/>
      <c r="AJ2589" s="1"/>
    </row>
    <row r="2590" spans="1:36" s="3" customFormat="1">
      <c r="A2590" s="1"/>
      <c r="B2590" s="1"/>
      <c r="E2590" s="3527"/>
      <c r="F2590" s="1"/>
      <c r="G2590" s="1"/>
      <c r="H2590" s="1"/>
      <c r="I2590" s="1"/>
      <c r="J2590" s="1"/>
      <c r="K2590" s="1"/>
      <c r="L2590" s="3899"/>
      <c r="M2590" s="1"/>
      <c r="N2590" s="1"/>
      <c r="O2590" s="1"/>
      <c r="P2590" s="1"/>
      <c r="Q2590" s="1"/>
      <c r="R2590" s="3899"/>
      <c r="T2590" s="1"/>
      <c r="U2590" s="3529"/>
      <c r="V2590" s="3531"/>
      <c r="W2590" s="3899"/>
      <c r="Y2590" s="1"/>
      <c r="Z2590" s="3529"/>
      <c r="AA2590" s="3531"/>
      <c r="AB2590" s="3899"/>
      <c r="AC2590" s="3890"/>
      <c r="AD2590" s="3890"/>
      <c r="AE2590" s="3890"/>
      <c r="AF2590" s="3890"/>
      <c r="AG2590" s="1"/>
      <c r="AH2590" s="1"/>
      <c r="AI2590" s="1"/>
      <c r="AJ2590" s="1"/>
    </row>
    <row r="2591" spans="1:36" s="3" customFormat="1">
      <c r="A2591" s="1"/>
      <c r="B2591" s="1"/>
      <c r="E2591" s="3527"/>
      <c r="F2591" s="1"/>
      <c r="G2591" s="1"/>
      <c r="H2591" s="1"/>
      <c r="I2591" s="1"/>
      <c r="J2591" s="1"/>
      <c r="K2591" s="1"/>
      <c r="L2591" s="3899"/>
      <c r="M2591" s="1"/>
      <c r="N2591" s="1"/>
      <c r="O2591" s="1"/>
      <c r="P2591" s="1"/>
      <c r="Q2591" s="1"/>
      <c r="R2591" s="3899"/>
      <c r="T2591" s="1"/>
      <c r="U2591" s="3529"/>
      <c r="V2591" s="3531"/>
      <c r="W2591" s="3899"/>
      <c r="Y2591" s="1"/>
      <c r="Z2591" s="3529"/>
      <c r="AA2591" s="3531"/>
      <c r="AB2591" s="3899"/>
      <c r="AC2591" s="3890"/>
      <c r="AD2591" s="3890"/>
      <c r="AE2591" s="3890"/>
      <c r="AF2591" s="3890"/>
      <c r="AG2591" s="1"/>
      <c r="AH2591" s="1"/>
      <c r="AI2591" s="1"/>
      <c r="AJ2591" s="1"/>
    </row>
    <row r="2592" spans="1:36" s="3" customFormat="1">
      <c r="A2592" s="1"/>
      <c r="B2592" s="1"/>
      <c r="E2592" s="3527"/>
      <c r="F2592" s="1"/>
      <c r="G2592" s="1"/>
      <c r="H2592" s="1"/>
      <c r="I2592" s="1"/>
      <c r="J2592" s="1"/>
      <c r="K2592" s="1"/>
      <c r="L2592" s="3899"/>
      <c r="M2592" s="1"/>
      <c r="N2592" s="1"/>
      <c r="O2592" s="1"/>
      <c r="P2592" s="1"/>
      <c r="Q2592" s="1"/>
      <c r="R2592" s="3899"/>
      <c r="T2592" s="1"/>
      <c r="U2592" s="3529"/>
      <c r="V2592" s="3531"/>
      <c r="W2592" s="3899"/>
      <c r="Y2592" s="1"/>
      <c r="Z2592" s="3529"/>
      <c r="AA2592" s="3531"/>
      <c r="AB2592" s="3899"/>
      <c r="AC2592" s="3890"/>
      <c r="AD2592" s="3890"/>
      <c r="AE2592" s="3890"/>
      <c r="AF2592" s="3890"/>
      <c r="AG2592" s="1"/>
      <c r="AH2592" s="1"/>
      <c r="AI2592" s="1"/>
      <c r="AJ2592" s="1"/>
    </row>
    <row r="2593" spans="1:36" s="3" customFormat="1">
      <c r="A2593" s="1"/>
      <c r="B2593" s="1"/>
      <c r="E2593" s="3527"/>
      <c r="F2593" s="1"/>
      <c r="G2593" s="1"/>
      <c r="H2593" s="1"/>
      <c r="I2593" s="1"/>
      <c r="J2593" s="1"/>
      <c r="K2593" s="1"/>
      <c r="L2593" s="3899"/>
      <c r="M2593" s="1"/>
      <c r="N2593" s="1"/>
      <c r="O2593" s="1"/>
      <c r="P2593" s="1"/>
      <c r="Q2593" s="1"/>
      <c r="R2593" s="3899"/>
      <c r="T2593" s="1"/>
      <c r="U2593" s="3529"/>
      <c r="V2593" s="3531"/>
      <c r="W2593" s="3899"/>
      <c r="Y2593" s="1"/>
      <c r="Z2593" s="3529"/>
      <c r="AA2593" s="3531"/>
      <c r="AB2593" s="3899"/>
      <c r="AC2593" s="3890"/>
      <c r="AD2593" s="3890"/>
      <c r="AE2593" s="3890"/>
      <c r="AF2593" s="3890"/>
      <c r="AG2593" s="1"/>
      <c r="AH2593" s="1"/>
      <c r="AI2593" s="1"/>
      <c r="AJ2593" s="1"/>
    </row>
    <row r="2594" spans="1:36" s="3" customFormat="1">
      <c r="A2594" s="1"/>
      <c r="B2594" s="1"/>
      <c r="E2594" s="3527"/>
      <c r="F2594" s="1"/>
      <c r="G2594" s="1"/>
      <c r="H2594" s="1"/>
      <c r="I2594" s="1"/>
      <c r="J2594" s="1"/>
      <c r="K2594" s="1"/>
      <c r="L2594" s="3899"/>
      <c r="M2594" s="1"/>
      <c r="N2594" s="1"/>
      <c r="O2594" s="1"/>
      <c r="P2594" s="1"/>
      <c r="Q2594" s="1"/>
      <c r="R2594" s="3899"/>
      <c r="T2594" s="1"/>
      <c r="U2594" s="3529"/>
      <c r="V2594" s="3531"/>
      <c r="W2594" s="3899"/>
      <c r="Y2594" s="1"/>
      <c r="Z2594" s="3529"/>
      <c r="AA2594" s="3531"/>
      <c r="AB2594" s="3899"/>
      <c r="AC2594" s="3890"/>
      <c r="AD2594" s="3890"/>
      <c r="AE2594" s="3890"/>
      <c r="AF2594" s="3890"/>
      <c r="AG2594" s="1"/>
      <c r="AH2594" s="1"/>
      <c r="AI2594" s="1"/>
      <c r="AJ2594" s="1"/>
    </row>
    <row r="2595" spans="1:36" s="3" customFormat="1">
      <c r="A2595" s="1"/>
      <c r="B2595" s="1"/>
      <c r="E2595" s="3527"/>
      <c r="F2595" s="1"/>
      <c r="G2595" s="1"/>
      <c r="H2595" s="1"/>
      <c r="I2595" s="1"/>
      <c r="J2595" s="1"/>
      <c r="K2595" s="1"/>
      <c r="L2595" s="3899"/>
      <c r="M2595" s="1"/>
      <c r="N2595" s="1"/>
      <c r="O2595" s="1"/>
      <c r="P2595" s="1"/>
      <c r="Q2595" s="1"/>
      <c r="R2595" s="3899"/>
      <c r="T2595" s="1"/>
      <c r="U2595" s="3529"/>
      <c r="V2595" s="3531"/>
      <c r="W2595" s="3899"/>
      <c r="Y2595" s="1"/>
      <c r="Z2595" s="3529"/>
      <c r="AA2595" s="3531"/>
      <c r="AB2595" s="3899"/>
      <c r="AC2595" s="3890"/>
      <c r="AD2595" s="3890"/>
      <c r="AE2595" s="3890"/>
      <c r="AF2595" s="3890"/>
      <c r="AG2595" s="1"/>
      <c r="AH2595" s="1"/>
      <c r="AI2595" s="1"/>
      <c r="AJ2595" s="1"/>
    </row>
    <row r="2596" spans="1:36" s="3" customFormat="1">
      <c r="A2596" s="1"/>
      <c r="B2596" s="1"/>
      <c r="E2596" s="3527"/>
      <c r="F2596" s="1"/>
      <c r="G2596" s="1"/>
      <c r="H2596" s="1"/>
      <c r="I2596" s="1"/>
      <c r="J2596" s="1"/>
      <c r="K2596" s="1"/>
      <c r="L2596" s="3899"/>
      <c r="M2596" s="1"/>
      <c r="N2596" s="1"/>
      <c r="O2596" s="1"/>
      <c r="P2596" s="1"/>
      <c r="Q2596" s="1"/>
      <c r="R2596" s="3899"/>
      <c r="T2596" s="1"/>
      <c r="U2596" s="3529"/>
      <c r="V2596" s="3531"/>
      <c r="W2596" s="3899"/>
      <c r="Y2596" s="1"/>
      <c r="Z2596" s="3529"/>
      <c r="AA2596" s="3531"/>
      <c r="AB2596" s="3899"/>
      <c r="AC2596" s="3890"/>
      <c r="AD2596" s="3890"/>
      <c r="AE2596" s="3890"/>
      <c r="AF2596" s="3890"/>
      <c r="AG2596" s="1"/>
      <c r="AH2596" s="1"/>
      <c r="AI2596" s="1"/>
      <c r="AJ2596" s="1"/>
    </row>
    <row r="2597" spans="1:36" s="3" customFormat="1">
      <c r="A2597" s="1"/>
      <c r="B2597" s="1"/>
      <c r="E2597" s="3527"/>
      <c r="F2597" s="1"/>
      <c r="G2597" s="1"/>
      <c r="H2597" s="1"/>
      <c r="I2597" s="1"/>
      <c r="J2597" s="1"/>
      <c r="K2597" s="1"/>
      <c r="L2597" s="3899"/>
      <c r="M2597" s="1"/>
      <c r="N2597" s="1"/>
      <c r="O2597" s="1"/>
      <c r="P2597" s="1"/>
      <c r="Q2597" s="1"/>
      <c r="R2597" s="3899"/>
      <c r="T2597" s="1"/>
      <c r="U2597" s="3529"/>
      <c r="V2597" s="3531"/>
      <c r="W2597" s="3899"/>
      <c r="Y2597" s="1"/>
      <c r="Z2597" s="3529"/>
      <c r="AA2597" s="3531"/>
      <c r="AB2597" s="3899"/>
      <c r="AC2597" s="3890"/>
      <c r="AD2597" s="3890"/>
      <c r="AE2597" s="3890"/>
      <c r="AF2597" s="3890"/>
      <c r="AG2597" s="1"/>
      <c r="AH2597" s="1"/>
      <c r="AI2597" s="1"/>
      <c r="AJ2597" s="1"/>
    </row>
    <row r="2598" spans="1:36" s="3" customFormat="1">
      <c r="A2598" s="1"/>
      <c r="B2598" s="1"/>
      <c r="E2598" s="3527"/>
      <c r="F2598" s="1"/>
      <c r="G2598" s="1"/>
      <c r="H2598" s="1"/>
      <c r="I2598" s="1"/>
      <c r="J2598" s="1"/>
      <c r="K2598" s="1"/>
      <c r="L2598" s="3899"/>
      <c r="M2598" s="1"/>
      <c r="N2598" s="1"/>
      <c r="O2598" s="1"/>
      <c r="P2598" s="1"/>
      <c r="Q2598" s="1"/>
      <c r="R2598" s="3899"/>
      <c r="T2598" s="1"/>
      <c r="U2598" s="3529"/>
      <c r="V2598" s="3531"/>
      <c r="W2598" s="3899"/>
      <c r="Y2598" s="1"/>
      <c r="Z2598" s="3529"/>
      <c r="AA2598" s="3531"/>
      <c r="AB2598" s="3899"/>
      <c r="AC2598" s="3890"/>
      <c r="AD2598" s="3890"/>
      <c r="AE2598" s="3890"/>
      <c r="AF2598" s="3890"/>
      <c r="AG2598" s="1"/>
      <c r="AH2598" s="1"/>
      <c r="AI2598" s="1"/>
      <c r="AJ2598" s="1"/>
    </row>
    <row r="2599" spans="1:36" s="3" customFormat="1">
      <c r="A2599" s="1"/>
      <c r="B2599" s="1"/>
      <c r="E2599" s="3527"/>
      <c r="F2599" s="1"/>
      <c r="G2599" s="1"/>
      <c r="H2599" s="1"/>
      <c r="I2599" s="1"/>
      <c r="J2599" s="1"/>
      <c r="K2599" s="1"/>
      <c r="L2599" s="3899"/>
      <c r="M2599" s="1"/>
      <c r="N2599" s="1"/>
      <c r="O2599" s="1"/>
      <c r="P2599" s="1"/>
      <c r="Q2599" s="1"/>
      <c r="R2599" s="3899"/>
      <c r="T2599" s="1"/>
      <c r="U2599" s="3529"/>
      <c r="V2599" s="3531"/>
      <c r="W2599" s="3899"/>
      <c r="Y2599" s="1"/>
      <c r="Z2599" s="3529"/>
      <c r="AA2599" s="3531"/>
      <c r="AB2599" s="3899"/>
      <c r="AC2599" s="3890"/>
      <c r="AD2599" s="3890"/>
      <c r="AE2599" s="3890"/>
      <c r="AF2599" s="3890"/>
      <c r="AG2599" s="1"/>
      <c r="AH2599" s="1"/>
      <c r="AI2599" s="1"/>
      <c r="AJ2599" s="1"/>
    </row>
    <row r="2600" spans="1:36" s="3" customFormat="1">
      <c r="A2600" s="1"/>
      <c r="B2600" s="1"/>
      <c r="E2600" s="3527"/>
      <c r="F2600" s="1"/>
      <c r="G2600" s="1"/>
      <c r="H2600" s="1"/>
      <c r="I2600" s="1"/>
      <c r="J2600" s="1"/>
      <c r="K2600" s="1"/>
      <c r="L2600" s="3899"/>
      <c r="M2600" s="1"/>
      <c r="N2600" s="1"/>
      <c r="O2600" s="1"/>
      <c r="P2600" s="1"/>
      <c r="Q2600" s="1"/>
      <c r="R2600" s="3899"/>
      <c r="T2600" s="1"/>
      <c r="U2600" s="3529"/>
      <c r="V2600" s="3531"/>
      <c r="W2600" s="3899"/>
      <c r="Y2600" s="1"/>
      <c r="Z2600" s="3529"/>
      <c r="AA2600" s="3531"/>
      <c r="AB2600" s="3899"/>
      <c r="AC2600" s="3890"/>
      <c r="AD2600" s="3890"/>
      <c r="AE2600" s="3890"/>
      <c r="AF2600" s="3890"/>
      <c r="AG2600" s="1"/>
      <c r="AH2600" s="1"/>
      <c r="AI2600" s="1"/>
      <c r="AJ2600" s="1"/>
    </row>
    <row r="2601" spans="1:36" s="3" customFormat="1">
      <c r="A2601" s="1"/>
      <c r="B2601" s="1"/>
      <c r="E2601" s="3527"/>
      <c r="F2601" s="1"/>
      <c r="G2601" s="1"/>
      <c r="H2601" s="1"/>
      <c r="I2601" s="1"/>
      <c r="J2601" s="1"/>
      <c r="K2601" s="1"/>
      <c r="L2601" s="3899"/>
      <c r="M2601" s="1"/>
      <c r="N2601" s="1"/>
      <c r="O2601" s="1"/>
      <c r="P2601" s="1"/>
      <c r="Q2601" s="1"/>
      <c r="R2601" s="3899"/>
      <c r="T2601" s="1"/>
      <c r="U2601" s="3529"/>
      <c r="V2601" s="3531"/>
      <c r="W2601" s="3899"/>
      <c r="Y2601" s="1"/>
      <c r="Z2601" s="3529"/>
      <c r="AA2601" s="3531"/>
      <c r="AB2601" s="3899"/>
      <c r="AC2601" s="3890"/>
      <c r="AD2601" s="3890"/>
      <c r="AE2601" s="3890"/>
      <c r="AF2601" s="3890"/>
      <c r="AG2601" s="1"/>
      <c r="AH2601" s="1"/>
      <c r="AI2601" s="1"/>
      <c r="AJ2601" s="1"/>
    </row>
    <row r="2602" spans="1:36" s="3" customFormat="1">
      <c r="A2602" s="1"/>
      <c r="B2602" s="1"/>
      <c r="E2602" s="3527"/>
      <c r="F2602" s="1"/>
      <c r="G2602" s="1"/>
      <c r="H2602" s="1"/>
      <c r="I2602" s="1"/>
      <c r="J2602" s="1"/>
      <c r="K2602" s="1"/>
      <c r="L2602" s="3899"/>
      <c r="M2602" s="1"/>
      <c r="N2602" s="1"/>
      <c r="O2602" s="1"/>
      <c r="P2602" s="1"/>
      <c r="Q2602" s="1"/>
      <c r="R2602" s="3899"/>
      <c r="T2602" s="1"/>
      <c r="U2602" s="3529"/>
      <c r="V2602" s="3531"/>
      <c r="W2602" s="3899"/>
      <c r="Y2602" s="1"/>
      <c r="Z2602" s="3529"/>
      <c r="AA2602" s="3531"/>
      <c r="AB2602" s="3899"/>
      <c r="AC2602" s="3890"/>
      <c r="AD2602" s="3890"/>
      <c r="AE2602" s="3890"/>
      <c r="AF2602" s="3890"/>
      <c r="AG2602" s="1"/>
      <c r="AH2602" s="1"/>
      <c r="AI2602" s="1"/>
      <c r="AJ2602" s="1"/>
    </row>
    <row r="2603" spans="1:36" s="3" customFormat="1">
      <c r="A2603" s="1"/>
      <c r="B2603" s="1"/>
      <c r="E2603" s="3527"/>
      <c r="F2603" s="1"/>
      <c r="G2603" s="1"/>
      <c r="H2603" s="1"/>
      <c r="I2603" s="1"/>
      <c r="J2603" s="1"/>
      <c r="K2603" s="1"/>
      <c r="L2603" s="3899"/>
      <c r="M2603" s="1"/>
      <c r="N2603" s="1"/>
      <c r="O2603" s="1"/>
      <c r="P2603" s="1"/>
      <c r="Q2603" s="1"/>
      <c r="R2603" s="3899"/>
      <c r="T2603" s="1"/>
      <c r="U2603" s="3529"/>
      <c r="V2603" s="3531"/>
      <c r="W2603" s="3899"/>
      <c r="Y2603" s="1"/>
      <c r="Z2603" s="3529"/>
      <c r="AA2603" s="3531"/>
      <c r="AB2603" s="3899"/>
      <c r="AC2603" s="3890"/>
      <c r="AD2603" s="3890"/>
      <c r="AE2603" s="3890"/>
      <c r="AF2603" s="3890"/>
      <c r="AG2603" s="1"/>
      <c r="AH2603" s="1"/>
      <c r="AI2603" s="1"/>
      <c r="AJ2603" s="1"/>
    </row>
    <row r="2604" spans="1:36" s="3" customFormat="1">
      <c r="A2604" s="1"/>
      <c r="B2604" s="1"/>
      <c r="E2604" s="3527"/>
      <c r="F2604" s="1"/>
      <c r="G2604" s="1"/>
      <c r="H2604" s="1"/>
      <c r="I2604" s="1"/>
      <c r="J2604" s="1"/>
      <c r="K2604" s="1"/>
      <c r="L2604" s="3899"/>
      <c r="M2604" s="1"/>
      <c r="N2604" s="1"/>
      <c r="O2604" s="1"/>
      <c r="P2604" s="1"/>
      <c r="Q2604" s="1"/>
      <c r="R2604" s="3899"/>
      <c r="T2604" s="1"/>
      <c r="U2604" s="3529"/>
      <c r="V2604" s="3531"/>
      <c r="W2604" s="3899"/>
      <c r="Y2604" s="1"/>
      <c r="Z2604" s="3529"/>
      <c r="AA2604" s="3531"/>
      <c r="AB2604" s="3899"/>
      <c r="AC2604" s="3890"/>
      <c r="AD2604" s="3890"/>
      <c r="AE2604" s="3890"/>
      <c r="AF2604" s="3890"/>
      <c r="AG2604" s="1"/>
      <c r="AH2604" s="1"/>
      <c r="AI2604" s="1"/>
      <c r="AJ2604" s="1"/>
    </row>
    <row r="2605" spans="1:36" s="3" customFormat="1">
      <c r="A2605" s="1"/>
      <c r="B2605" s="1"/>
      <c r="E2605" s="3527"/>
      <c r="F2605" s="1"/>
      <c r="G2605" s="1"/>
      <c r="H2605" s="1"/>
      <c r="I2605" s="1"/>
      <c r="J2605" s="1"/>
      <c r="K2605" s="1"/>
      <c r="L2605" s="3899"/>
      <c r="M2605" s="1"/>
      <c r="N2605" s="1"/>
      <c r="O2605" s="1"/>
      <c r="P2605" s="1"/>
      <c r="Q2605" s="1"/>
      <c r="R2605" s="3899"/>
      <c r="T2605" s="1"/>
      <c r="U2605" s="3529"/>
      <c r="V2605" s="3531"/>
      <c r="W2605" s="3899"/>
      <c r="Y2605" s="1"/>
      <c r="Z2605" s="3529"/>
      <c r="AA2605" s="3531"/>
      <c r="AB2605" s="3899"/>
      <c r="AC2605" s="3890"/>
      <c r="AD2605" s="3890"/>
      <c r="AE2605" s="3890"/>
      <c r="AF2605" s="3890"/>
      <c r="AG2605" s="1"/>
      <c r="AH2605" s="1"/>
      <c r="AI2605" s="1"/>
      <c r="AJ2605" s="1"/>
    </row>
    <row r="2606" spans="1:36" s="3" customFormat="1">
      <c r="A2606" s="1"/>
      <c r="B2606" s="1"/>
      <c r="E2606" s="3527"/>
      <c r="F2606" s="1"/>
      <c r="G2606" s="1"/>
      <c r="H2606" s="1"/>
      <c r="I2606" s="1"/>
      <c r="J2606" s="1"/>
      <c r="K2606" s="1"/>
      <c r="L2606" s="3899"/>
      <c r="M2606" s="1"/>
      <c r="N2606" s="1"/>
      <c r="O2606" s="1"/>
      <c r="P2606" s="1"/>
      <c r="Q2606" s="1"/>
      <c r="R2606" s="3899"/>
      <c r="T2606" s="1"/>
      <c r="U2606" s="3529"/>
      <c r="V2606" s="3531"/>
      <c r="W2606" s="3899"/>
      <c r="Y2606" s="1"/>
      <c r="Z2606" s="3529"/>
      <c r="AA2606" s="3531"/>
      <c r="AB2606" s="3899"/>
      <c r="AC2606" s="3890"/>
      <c r="AD2606" s="3890"/>
      <c r="AE2606" s="3890"/>
      <c r="AF2606" s="3890"/>
      <c r="AG2606" s="1"/>
      <c r="AH2606" s="1"/>
      <c r="AI2606" s="1"/>
      <c r="AJ2606" s="1"/>
    </row>
    <row r="2607" spans="1:36" s="3" customFormat="1">
      <c r="A2607" s="1"/>
      <c r="B2607" s="1"/>
      <c r="E2607" s="3527"/>
      <c r="F2607" s="1"/>
      <c r="G2607" s="1"/>
      <c r="H2607" s="1"/>
      <c r="I2607" s="1"/>
      <c r="J2607" s="1"/>
      <c r="K2607" s="1"/>
      <c r="L2607" s="3899"/>
      <c r="M2607" s="1"/>
      <c r="N2607" s="1"/>
      <c r="O2607" s="1"/>
      <c r="P2607" s="1"/>
      <c r="Q2607" s="1"/>
      <c r="R2607" s="3899"/>
      <c r="T2607" s="1"/>
      <c r="U2607" s="3529"/>
      <c r="V2607" s="3531"/>
      <c r="W2607" s="3899"/>
      <c r="Y2607" s="1"/>
      <c r="Z2607" s="3529"/>
      <c r="AA2607" s="3531"/>
      <c r="AB2607" s="3899"/>
      <c r="AC2607" s="3890"/>
      <c r="AD2607" s="3890"/>
      <c r="AE2607" s="3890"/>
      <c r="AF2607" s="3890"/>
      <c r="AG2607" s="1"/>
      <c r="AH2607" s="1"/>
      <c r="AI2607" s="1"/>
      <c r="AJ2607" s="1"/>
    </row>
    <row r="2608" spans="1:36" s="3" customFormat="1">
      <c r="A2608" s="1"/>
      <c r="B2608" s="1"/>
      <c r="E2608" s="3527"/>
      <c r="F2608" s="1"/>
      <c r="G2608" s="1"/>
      <c r="H2608" s="1"/>
      <c r="I2608" s="1"/>
      <c r="J2608" s="1"/>
      <c r="K2608" s="1"/>
      <c r="L2608" s="3899"/>
      <c r="M2608" s="1"/>
      <c r="N2608" s="1"/>
      <c r="O2608" s="1"/>
      <c r="P2608" s="1"/>
      <c r="Q2608" s="1"/>
      <c r="R2608" s="3899"/>
      <c r="T2608" s="1"/>
      <c r="U2608" s="3529"/>
      <c r="V2608" s="3531"/>
      <c r="W2608" s="3899"/>
      <c r="Y2608" s="1"/>
      <c r="Z2608" s="3529"/>
      <c r="AA2608" s="3531"/>
      <c r="AB2608" s="3899"/>
      <c r="AC2608" s="3890"/>
      <c r="AD2608" s="3890"/>
      <c r="AE2608" s="3890"/>
      <c r="AF2608" s="3890"/>
      <c r="AG2608" s="1"/>
      <c r="AH2608" s="1"/>
      <c r="AI2608" s="1"/>
      <c r="AJ2608" s="1"/>
    </row>
    <row r="2609" spans="1:36" s="3" customFormat="1">
      <c r="A2609" s="1"/>
      <c r="B2609" s="1"/>
      <c r="E2609" s="3527"/>
      <c r="F2609" s="1"/>
      <c r="G2609" s="1"/>
      <c r="H2609" s="1"/>
      <c r="I2609" s="1"/>
      <c r="J2609" s="1"/>
      <c r="K2609" s="1"/>
      <c r="L2609" s="3899"/>
      <c r="M2609" s="1"/>
      <c r="N2609" s="1"/>
      <c r="O2609" s="1"/>
      <c r="P2609" s="1"/>
      <c r="Q2609" s="1"/>
      <c r="R2609" s="3899"/>
      <c r="T2609" s="1"/>
      <c r="U2609" s="3529"/>
      <c r="V2609" s="3531"/>
      <c r="W2609" s="3899"/>
      <c r="Y2609" s="1"/>
      <c r="Z2609" s="3529"/>
      <c r="AA2609" s="3531"/>
      <c r="AB2609" s="3899"/>
      <c r="AC2609" s="3890"/>
      <c r="AD2609" s="3890"/>
      <c r="AE2609" s="3890"/>
      <c r="AF2609" s="3890"/>
      <c r="AG2609" s="1"/>
      <c r="AH2609" s="1"/>
      <c r="AI2609" s="1"/>
      <c r="AJ2609" s="1"/>
    </row>
    <row r="2610" spans="1:36" s="3" customFormat="1">
      <c r="A2610" s="1"/>
      <c r="B2610" s="1"/>
      <c r="E2610" s="3527"/>
      <c r="F2610" s="1"/>
      <c r="G2610" s="1"/>
      <c r="H2610" s="1"/>
      <c r="I2610" s="1"/>
      <c r="J2610" s="1"/>
      <c r="K2610" s="1"/>
      <c r="L2610" s="3899"/>
      <c r="M2610" s="1"/>
      <c r="N2610" s="1"/>
      <c r="O2610" s="1"/>
      <c r="P2610" s="1"/>
      <c r="Q2610" s="1"/>
      <c r="R2610" s="3899"/>
      <c r="T2610" s="1"/>
      <c r="U2610" s="3529"/>
      <c r="V2610" s="3531"/>
      <c r="W2610" s="3899"/>
      <c r="Y2610" s="1"/>
      <c r="Z2610" s="3529"/>
      <c r="AA2610" s="3531"/>
      <c r="AB2610" s="3899"/>
      <c r="AC2610" s="3890"/>
      <c r="AD2610" s="3890"/>
      <c r="AE2610" s="3890"/>
      <c r="AF2610" s="3890"/>
      <c r="AG2610" s="1"/>
      <c r="AH2610" s="1"/>
      <c r="AI2610" s="1"/>
      <c r="AJ2610" s="1"/>
    </row>
    <row r="2611" spans="1:36" s="3" customFormat="1">
      <c r="A2611" s="1"/>
      <c r="B2611" s="1"/>
      <c r="E2611" s="3527"/>
      <c r="F2611" s="1"/>
      <c r="G2611" s="1"/>
      <c r="H2611" s="1"/>
      <c r="I2611" s="1"/>
      <c r="J2611" s="1"/>
      <c r="K2611" s="1"/>
      <c r="L2611" s="3899"/>
      <c r="M2611" s="1"/>
      <c r="N2611" s="1"/>
      <c r="O2611" s="1"/>
      <c r="P2611" s="1"/>
      <c r="Q2611" s="1"/>
      <c r="R2611" s="3899"/>
      <c r="T2611" s="1"/>
      <c r="U2611" s="3529"/>
      <c r="V2611" s="3531"/>
      <c r="W2611" s="3899"/>
      <c r="Y2611" s="1"/>
      <c r="Z2611" s="3529"/>
      <c r="AA2611" s="3531"/>
      <c r="AB2611" s="3899"/>
      <c r="AC2611" s="3890"/>
      <c r="AD2611" s="3890"/>
      <c r="AE2611" s="3890"/>
      <c r="AF2611" s="3890"/>
      <c r="AG2611" s="1"/>
      <c r="AH2611" s="1"/>
      <c r="AI2611" s="1"/>
      <c r="AJ2611" s="1"/>
    </row>
    <row r="2612" spans="1:36" s="3" customFormat="1">
      <c r="A2612" s="1"/>
      <c r="B2612" s="1"/>
      <c r="E2612" s="3527"/>
      <c r="F2612" s="1"/>
      <c r="G2612" s="1"/>
      <c r="H2612" s="1"/>
      <c r="I2612" s="1"/>
      <c r="J2612" s="1"/>
      <c r="K2612" s="1"/>
      <c r="L2612" s="3899"/>
      <c r="M2612" s="1"/>
      <c r="N2612" s="1"/>
      <c r="O2612" s="1"/>
      <c r="P2612" s="1"/>
      <c r="Q2612" s="1"/>
      <c r="R2612" s="3899"/>
      <c r="T2612" s="1"/>
      <c r="U2612" s="3529"/>
      <c r="V2612" s="3531"/>
      <c r="W2612" s="3899"/>
      <c r="Y2612" s="1"/>
      <c r="Z2612" s="3529"/>
      <c r="AA2612" s="3531"/>
      <c r="AB2612" s="3899"/>
      <c r="AC2612" s="3890"/>
      <c r="AD2612" s="3890"/>
      <c r="AE2612" s="3890"/>
      <c r="AF2612" s="3890"/>
      <c r="AG2612" s="1"/>
      <c r="AH2612" s="1"/>
      <c r="AI2612" s="1"/>
      <c r="AJ2612" s="1"/>
    </row>
    <row r="2613" spans="1:36" s="3" customFormat="1">
      <c r="A2613" s="1"/>
      <c r="B2613" s="1"/>
      <c r="E2613" s="3527"/>
      <c r="F2613" s="1"/>
      <c r="G2613" s="1"/>
      <c r="H2613" s="1"/>
      <c r="I2613" s="1"/>
      <c r="J2613" s="1"/>
      <c r="K2613" s="1"/>
      <c r="L2613" s="3899"/>
      <c r="M2613" s="1"/>
      <c r="N2613" s="1"/>
      <c r="O2613" s="1"/>
      <c r="P2613" s="1"/>
      <c r="Q2613" s="1"/>
      <c r="R2613" s="3899"/>
      <c r="T2613" s="1"/>
      <c r="U2613" s="3529"/>
      <c r="V2613" s="3531"/>
      <c r="W2613" s="3899"/>
      <c r="Y2613" s="1"/>
      <c r="Z2613" s="3529"/>
      <c r="AA2613" s="3531"/>
      <c r="AB2613" s="3899"/>
      <c r="AC2613" s="3890"/>
      <c r="AD2613" s="3890"/>
      <c r="AE2613" s="3890"/>
      <c r="AF2613" s="3890"/>
      <c r="AG2613" s="1"/>
      <c r="AH2613" s="1"/>
      <c r="AI2613" s="1"/>
      <c r="AJ2613" s="1"/>
    </row>
    <row r="2614" spans="1:36" s="3" customFormat="1">
      <c r="A2614" s="1"/>
      <c r="B2614" s="1"/>
      <c r="E2614" s="3527"/>
      <c r="F2614" s="1"/>
      <c r="G2614" s="1"/>
      <c r="H2614" s="1"/>
      <c r="I2614" s="1"/>
      <c r="J2614" s="1"/>
      <c r="K2614" s="1"/>
      <c r="L2614" s="3899"/>
      <c r="M2614" s="1"/>
      <c r="N2614" s="1"/>
      <c r="O2614" s="1"/>
      <c r="P2614" s="1"/>
      <c r="Q2614" s="1"/>
      <c r="R2614" s="3899"/>
      <c r="T2614" s="1"/>
      <c r="U2614" s="3529"/>
      <c r="V2614" s="3531"/>
      <c r="W2614" s="3899"/>
      <c r="Y2614" s="1"/>
      <c r="Z2614" s="3529"/>
      <c r="AA2614" s="3531"/>
      <c r="AB2614" s="3899"/>
      <c r="AC2614" s="3890"/>
      <c r="AD2614" s="3890"/>
      <c r="AE2614" s="3890"/>
      <c r="AF2614" s="3890"/>
      <c r="AG2614" s="1"/>
      <c r="AH2614" s="1"/>
      <c r="AI2614" s="1"/>
      <c r="AJ2614" s="1"/>
    </row>
    <row r="2615" spans="1:36" s="3" customFormat="1">
      <c r="A2615" s="1"/>
      <c r="B2615" s="1"/>
      <c r="E2615" s="3527"/>
      <c r="F2615" s="1"/>
      <c r="G2615" s="1"/>
      <c r="H2615" s="1"/>
      <c r="I2615" s="1"/>
      <c r="J2615" s="1"/>
      <c r="K2615" s="1"/>
      <c r="L2615" s="3899"/>
      <c r="M2615" s="1"/>
      <c r="N2615" s="1"/>
      <c r="O2615" s="1"/>
      <c r="P2615" s="1"/>
      <c r="Q2615" s="1"/>
      <c r="R2615" s="3899"/>
      <c r="T2615" s="1"/>
      <c r="U2615" s="3529"/>
      <c r="V2615" s="3531"/>
      <c r="W2615" s="3899"/>
      <c r="Y2615" s="1"/>
      <c r="Z2615" s="3529"/>
      <c r="AA2615" s="3531"/>
      <c r="AB2615" s="3899"/>
      <c r="AC2615" s="3890"/>
      <c r="AD2615" s="3890"/>
      <c r="AE2615" s="3890"/>
      <c r="AF2615" s="3890"/>
      <c r="AG2615" s="1"/>
      <c r="AH2615" s="1"/>
      <c r="AI2615" s="1"/>
      <c r="AJ2615" s="1"/>
    </row>
    <row r="2616" spans="1:36" s="3" customFormat="1">
      <c r="A2616" s="1"/>
      <c r="B2616" s="1"/>
      <c r="E2616" s="3527"/>
      <c r="F2616" s="1"/>
      <c r="G2616" s="1"/>
      <c r="H2616" s="1"/>
      <c r="I2616" s="1"/>
      <c r="J2616" s="1"/>
      <c r="K2616" s="1"/>
      <c r="L2616" s="3899"/>
      <c r="M2616" s="1"/>
      <c r="N2616" s="1"/>
      <c r="O2616" s="1"/>
      <c r="P2616" s="1"/>
      <c r="Q2616" s="1"/>
      <c r="R2616" s="3899"/>
      <c r="T2616" s="1"/>
      <c r="U2616" s="3529"/>
      <c r="V2616" s="3531"/>
      <c r="W2616" s="3899"/>
      <c r="Y2616" s="1"/>
      <c r="Z2616" s="3529"/>
      <c r="AA2616" s="3531"/>
      <c r="AB2616" s="3899"/>
      <c r="AC2616" s="3890"/>
      <c r="AD2616" s="3890"/>
      <c r="AE2616" s="3890"/>
      <c r="AF2616" s="3890"/>
      <c r="AG2616" s="1"/>
      <c r="AH2616" s="1"/>
      <c r="AI2616" s="1"/>
      <c r="AJ2616" s="1"/>
    </row>
    <row r="2617" spans="1:36" s="3" customFormat="1">
      <c r="A2617" s="1"/>
      <c r="B2617" s="1"/>
      <c r="E2617" s="3527"/>
      <c r="F2617" s="1"/>
      <c r="G2617" s="1"/>
      <c r="H2617" s="1"/>
      <c r="I2617" s="1"/>
      <c r="J2617" s="1"/>
      <c r="K2617" s="1"/>
      <c r="L2617" s="3899"/>
      <c r="M2617" s="1"/>
      <c r="N2617" s="1"/>
      <c r="O2617" s="1"/>
      <c r="P2617" s="1"/>
      <c r="Q2617" s="1"/>
      <c r="R2617" s="3899"/>
      <c r="T2617" s="1"/>
      <c r="U2617" s="3529"/>
      <c r="V2617" s="3531"/>
      <c r="W2617" s="3899"/>
      <c r="Y2617" s="1"/>
      <c r="Z2617" s="3529"/>
      <c r="AA2617" s="3531"/>
      <c r="AB2617" s="3899"/>
      <c r="AC2617" s="3890"/>
      <c r="AD2617" s="3890"/>
      <c r="AE2617" s="3890"/>
      <c r="AF2617" s="3890"/>
      <c r="AG2617" s="1"/>
      <c r="AH2617" s="1"/>
      <c r="AI2617" s="1"/>
      <c r="AJ2617" s="1"/>
    </row>
    <row r="2618" spans="1:36" s="3" customFormat="1">
      <c r="A2618" s="1"/>
      <c r="B2618" s="1"/>
      <c r="E2618" s="3527"/>
      <c r="F2618" s="1"/>
      <c r="G2618" s="1"/>
      <c r="H2618" s="1"/>
      <c r="I2618" s="1"/>
      <c r="J2618" s="1"/>
      <c r="K2618" s="1"/>
      <c r="L2618" s="3899"/>
      <c r="M2618" s="1"/>
      <c r="N2618" s="1"/>
      <c r="O2618" s="1"/>
      <c r="P2618" s="1"/>
      <c r="Q2618" s="1"/>
      <c r="R2618" s="3899"/>
      <c r="T2618" s="1"/>
      <c r="U2618" s="3529"/>
      <c r="V2618" s="3531"/>
      <c r="W2618" s="3899"/>
      <c r="Y2618" s="1"/>
      <c r="Z2618" s="3529"/>
      <c r="AA2618" s="3531"/>
      <c r="AB2618" s="3899"/>
      <c r="AC2618" s="3890"/>
      <c r="AD2618" s="3890"/>
      <c r="AE2618" s="3890"/>
      <c r="AF2618" s="3890"/>
      <c r="AG2618" s="1"/>
      <c r="AH2618" s="1"/>
      <c r="AI2618" s="1"/>
      <c r="AJ2618" s="1"/>
    </row>
    <row r="2619" spans="1:36" s="3" customFormat="1">
      <c r="A2619" s="1"/>
      <c r="B2619" s="1"/>
      <c r="E2619" s="3527"/>
      <c r="F2619" s="1"/>
      <c r="G2619" s="1"/>
      <c r="H2619" s="1"/>
      <c r="I2619" s="1"/>
      <c r="J2619" s="1"/>
      <c r="K2619" s="1"/>
      <c r="L2619" s="3899"/>
      <c r="M2619" s="1"/>
      <c r="N2619" s="1"/>
      <c r="O2619" s="1"/>
      <c r="P2619" s="1"/>
      <c r="Q2619" s="1"/>
      <c r="R2619" s="3899"/>
      <c r="T2619" s="1"/>
      <c r="U2619" s="3529"/>
      <c r="V2619" s="3531"/>
      <c r="W2619" s="3899"/>
      <c r="Y2619" s="1"/>
      <c r="Z2619" s="3529"/>
      <c r="AA2619" s="3531"/>
      <c r="AB2619" s="3899"/>
      <c r="AC2619" s="3890"/>
      <c r="AD2619" s="3890"/>
      <c r="AE2619" s="3890"/>
      <c r="AF2619" s="3890"/>
      <c r="AG2619" s="1"/>
      <c r="AH2619" s="1"/>
      <c r="AI2619" s="1"/>
      <c r="AJ2619" s="1"/>
    </row>
    <row r="2620" spans="1:36" s="3" customFormat="1">
      <c r="A2620" s="1"/>
      <c r="B2620" s="1"/>
      <c r="E2620" s="3527"/>
      <c r="F2620" s="1"/>
      <c r="G2620" s="1"/>
      <c r="H2620" s="1"/>
      <c r="I2620" s="1"/>
      <c r="J2620" s="1"/>
      <c r="K2620" s="1"/>
      <c r="L2620" s="3899"/>
      <c r="M2620" s="1"/>
      <c r="N2620" s="1"/>
      <c r="O2620" s="1"/>
      <c r="P2620" s="1"/>
      <c r="Q2620" s="1"/>
      <c r="R2620" s="3899"/>
      <c r="T2620" s="1"/>
      <c r="U2620" s="3529"/>
      <c r="V2620" s="3531"/>
      <c r="W2620" s="3899"/>
      <c r="Y2620" s="1"/>
      <c r="Z2620" s="3529"/>
      <c r="AA2620" s="3531"/>
      <c r="AB2620" s="3899"/>
      <c r="AC2620" s="3890"/>
      <c r="AD2620" s="3890"/>
      <c r="AE2620" s="3890"/>
      <c r="AF2620" s="3890"/>
      <c r="AG2620" s="1"/>
      <c r="AH2620" s="1"/>
      <c r="AI2620" s="1"/>
      <c r="AJ2620" s="1"/>
    </row>
    <row r="2621" spans="1:36" s="3" customFormat="1">
      <c r="A2621" s="1"/>
      <c r="B2621" s="1"/>
      <c r="E2621" s="3527"/>
      <c r="F2621" s="1"/>
      <c r="G2621" s="1"/>
      <c r="H2621" s="1"/>
      <c r="I2621" s="1"/>
      <c r="J2621" s="1"/>
      <c r="K2621" s="1"/>
      <c r="L2621" s="3899"/>
      <c r="M2621" s="1"/>
      <c r="N2621" s="1"/>
      <c r="O2621" s="1"/>
      <c r="P2621" s="1"/>
      <c r="Q2621" s="1"/>
      <c r="R2621" s="3899"/>
      <c r="T2621" s="1"/>
      <c r="U2621" s="3529"/>
      <c r="V2621" s="3531"/>
      <c r="W2621" s="3899"/>
      <c r="Y2621" s="1"/>
      <c r="Z2621" s="3529"/>
      <c r="AA2621" s="3531"/>
      <c r="AB2621" s="3899"/>
      <c r="AC2621" s="3890"/>
      <c r="AD2621" s="3890"/>
      <c r="AE2621" s="3890"/>
      <c r="AF2621" s="3890"/>
      <c r="AG2621" s="1"/>
      <c r="AH2621" s="1"/>
      <c r="AI2621" s="1"/>
      <c r="AJ2621" s="1"/>
    </row>
    <row r="2622" spans="1:36" s="3" customFormat="1">
      <c r="A2622" s="1"/>
      <c r="B2622" s="1"/>
      <c r="E2622" s="3527"/>
      <c r="F2622" s="1"/>
      <c r="G2622" s="1"/>
      <c r="H2622" s="1"/>
      <c r="I2622" s="1"/>
      <c r="J2622" s="1"/>
      <c r="K2622" s="1"/>
      <c r="L2622" s="3899"/>
      <c r="M2622" s="1"/>
      <c r="N2622" s="1"/>
      <c r="O2622" s="1"/>
      <c r="P2622" s="1"/>
      <c r="Q2622" s="1"/>
      <c r="R2622" s="3899"/>
      <c r="T2622" s="1"/>
      <c r="U2622" s="3529"/>
      <c r="V2622" s="3531"/>
      <c r="W2622" s="3899"/>
      <c r="Y2622" s="1"/>
      <c r="Z2622" s="3529"/>
      <c r="AA2622" s="3531"/>
      <c r="AB2622" s="3899"/>
      <c r="AC2622" s="3890"/>
      <c r="AD2622" s="3890"/>
      <c r="AE2622" s="3890"/>
      <c r="AF2622" s="3890"/>
      <c r="AG2622" s="1"/>
      <c r="AH2622" s="1"/>
      <c r="AI2622" s="1"/>
      <c r="AJ2622" s="1"/>
    </row>
    <row r="2623" spans="1:36" s="3" customFormat="1">
      <c r="A2623" s="1"/>
      <c r="B2623" s="1"/>
      <c r="E2623" s="3527"/>
      <c r="F2623" s="1"/>
      <c r="G2623" s="1"/>
      <c r="H2623" s="1"/>
      <c r="I2623" s="1"/>
      <c r="J2623" s="1"/>
      <c r="K2623" s="1"/>
      <c r="L2623" s="3899"/>
      <c r="M2623" s="1"/>
      <c r="N2623" s="1"/>
      <c r="O2623" s="1"/>
      <c r="P2623" s="1"/>
      <c r="Q2623" s="1"/>
      <c r="R2623" s="3899"/>
      <c r="T2623" s="1"/>
      <c r="U2623" s="3529"/>
      <c r="V2623" s="3531"/>
      <c r="W2623" s="3899"/>
      <c r="Y2623" s="1"/>
      <c r="Z2623" s="3529"/>
      <c r="AA2623" s="3531"/>
      <c r="AB2623" s="3899"/>
      <c r="AC2623" s="3890"/>
      <c r="AD2623" s="3890"/>
      <c r="AE2623" s="3890"/>
      <c r="AF2623" s="3890"/>
      <c r="AG2623" s="1"/>
      <c r="AH2623" s="1"/>
      <c r="AI2623" s="1"/>
      <c r="AJ2623" s="1"/>
    </row>
    <row r="2624" spans="1:36" s="3" customFormat="1">
      <c r="A2624" s="1"/>
      <c r="B2624" s="1"/>
      <c r="E2624" s="3527"/>
      <c r="F2624" s="1"/>
      <c r="G2624" s="1"/>
      <c r="H2624" s="1"/>
      <c r="I2624" s="1"/>
      <c r="J2624" s="1"/>
      <c r="K2624" s="1"/>
      <c r="L2624" s="3899"/>
      <c r="M2624" s="1"/>
      <c r="N2624" s="1"/>
      <c r="O2624" s="1"/>
      <c r="P2624" s="1"/>
      <c r="Q2624" s="1"/>
      <c r="R2624" s="3899"/>
      <c r="T2624" s="1"/>
      <c r="U2624" s="3529"/>
      <c r="V2624" s="3531"/>
      <c r="W2624" s="3899"/>
      <c r="Y2624" s="1"/>
      <c r="Z2624" s="3529"/>
      <c r="AA2624" s="3531"/>
      <c r="AB2624" s="3899"/>
      <c r="AC2624" s="3890"/>
      <c r="AD2624" s="3890"/>
      <c r="AE2624" s="3890"/>
      <c r="AF2624" s="3890"/>
      <c r="AG2624" s="1"/>
      <c r="AH2624" s="1"/>
      <c r="AI2624" s="1"/>
      <c r="AJ2624" s="1"/>
    </row>
    <row r="2625" spans="1:36" s="3" customFormat="1">
      <c r="A2625" s="1"/>
      <c r="B2625" s="1"/>
      <c r="E2625" s="3527"/>
      <c r="F2625" s="1"/>
      <c r="G2625" s="1"/>
      <c r="H2625" s="1"/>
      <c r="I2625" s="1"/>
      <c r="J2625" s="1"/>
      <c r="K2625" s="1"/>
      <c r="L2625" s="3899"/>
      <c r="M2625" s="1"/>
      <c r="N2625" s="1"/>
      <c r="O2625" s="1"/>
      <c r="P2625" s="1"/>
      <c r="Q2625" s="1"/>
      <c r="R2625" s="3899"/>
      <c r="T2625" s="1"/>
      <c r="U2625" s="3529"/>
      <c r="V2625" s="3531"/>
      <c r="W2625" s="3899"/>
      <c r="Y2625" s="1"/>
      <c r="Z2625" s="3529"/>
      <c r="AA2625" s="3531"/>
      <c r="AB2625" s="3899"/>
      <c r="AC2625" s="3890"/>
      <c r="AD2625" s="3890"/>
      <c r="AE2625" s="3890"/>
      <c r="AF2625" s="3890"/>
      <c r="AG2625" s="1"/>
      <c r="AH2625" s="1"/>
      <c r="AI2625" s="1"/>
      <c r="AJ2625" s="1"/>
    </row>
    <row r="2626" spans="1:36" s="3" customFormat="1">
      <c r="A2626" s="1"/>
      <c r="B2626" s="1"/>
      <c r="E2626" s="3527"/>
      <c r="F2626" s="1"/>
      <c r="G2626" s="1"/>
      <c r="H2626" s="1"/>
      <c r="I2626" s="1"/>
      <c r="J2626" s="1"/>
      <c r="K2626" s="1"/>
      <c r="L2626" s="3899"/>
      <c r="M2626" s="1"/>
      <c r="N2626" s="1"/>
      <c r="O2626" s="1"/>
      <c r="P2626" s="1"/>
      <c r="Q2626" s="1"/>
      <c r="R2626" s="3899"/>
      <c r="T2626" s="1"/>
      <c r="U2626" s="3529"/>
      <c r="V2626" s="3531"/>
      <c r="W2626" s="3899"/>
      <c r="Y2626" s="1"/>
      <c r="Z2626" s="3529"/>
      <c r="AA2626" s="3531"/>
      <c r="AB2626" s="3899"/>
      <c r="AC2626" s="3890"/>
      <c r="AD2626" s="3890"/>
      <c r="AE2626" s="3890"/>
      <c r="AF2626" s="3890"/>
      <c r="AG2626" s="1"/>
      <c r="AH2626" s="1"/>
      <c r="AI2626" s="1"/>
      <c r="AJ2626" s="1"/>
    </row>
    <row r="2627" spans="1:36" s="3" customFormat="1">
      <c r="A2627" s="1"/>
      <c r="B2627" s="1"/>
      <c r="E2627" s="3527"/>
      <c r="F2627" s="1"/>
      <c r="G2627" s="1"/>
      <c r="H2627" s="1"/>
      <c r="I2627" s="1"/>
      <c r="J2627" s="1"/>
      <c r="K2627" s="1"/>
      <c r="L2627" s="3899"/>
      <c r="M2627" s="1"/>
      <c r="N2627" s="1"/>
      <c r="O2627" s="1"/>
      <c r="P2627" s="1"/>
      <c r="Q2627" s="1"/>
      <c r="R2627" s="3899"/>
      <c r="T2627" s="1"/>
      <c r="U2627" s="3529"/>
      <c r="V2627" s="3531"/>
      <c r="W2627" s="3899"/>
      <c r="Y2627" s="1"/>
      <c r="Z2627" s="3529"/>
      <c r="AA2627" s="3531"/>
      <c r="AB2627" s="3899"/>
      <c r="AC2627" s="3890"/>
      <c r="AD2627" s="3890"/>
      <c r="AE2627" s="3890"/>
      <c r="AF2627" s="3890"/>
      <c r="AG2627" s="1"/>
      <c r="AH2627" s="1"/>
      <c r="AI2627" s="1"/>
      <c r="AJ2627" s="1"/>
    </row>
    <row r="2628" spans="1:36" s="3" customFormat="1">
      <c r="A2628" s="1"/>
      <c r="B2628" s="1"/>
      <c r="E2628" s="3527"/>
      <c r="F2628" s="1"/>
      <c r="G2628" s="1"/>
      <c r="H2628" s="1"/>
      <c r="I2628" s="1"/>
      <c r="J2628" s="1"/>
      <c r="K2628" s="1"/>
      <c r="L2628" s="3899"/>
      <c r="M2628" s="1"/>
      <c r="N2628" s="1"/>
      <c r="O2628" s="1"/>
      <c r="P2628" s="1"/>
      <c r="Q2628" s="1"/>
      <c r="R2628" s="3899"/>
      <c r="T2628" s="1"/>
      <c r="U2628" s="3529"/>
      <c r="V2628" s="3531"/>
      <c r="W2628" s="3899"/>
      <c r="Y2628" s="1"/>
      <c r="Z2628" s="3529"/>
      <c r="AA2628" s="3531"/>
      <c r="AB2628" s="3899"/>
      <c r="AC2628" s="3890"/>
      <c r="AD2628" s="3890"/>
      <c r="AE2628" s="3890"/>
      <c r="AF2628" s="3890"/>
      <c r="AG2628" s="1"/>
      <c r="AH2628" s="1"/>
      <c r="AI2628" s="1"/>
      <c r="AJ2628" s="1"/>
    </row>
    <row r="2629" spans="1:36" s="3" customFormat="1">
      <c r="A2629" s="1"/>
      <c r="B2629" s="1"/>
      <c r="E2629" s="3527"/>
      <c r="F2629" s="1"/>
      <c r="G2629" s="1"/>
      <c r="H2629" s="1"/>
      <c r="I2629" s="1"/>
      <c r="J2629" s="1"/>
      <c r="K2629" s="1"/>
      <c r="L2629" s="3899"/>
      <c r="M2629" s="1"/>
      <c r="N2629" s="1"/>
      <c r="O2629" s="1"/>
      <c r="P2629" s="1"/>
      <c r="Q2629" s="1"/>
      <c r="R2629" s="3899"/>
      <c r="T2629" s="1"/>
      <c r="U2629" s="3529"/>
      <c r="V2629" s="3531"/>
      <c r="W2629" s="3899"/>
      <c r="Y2629" s="1"/>
      <c r="Z2629" s="3529"/>
      <c r="AA2629" s="3531"/>
      <c r="AB2629" s="3899"/>
      <c r="AC2629" s="3890"/>
      <c r="AD2629" s="3890"/>
      <c r="AE2629" s="3890"/>
      <c r="AF2629" s="3890"/>
      <c r="AG2629" s="1"/>
      <c r="AH2629" s="1"/>
      <c r="AI2629" s="1"/>
      <c r="AJ2629" s="1"/>
    </row>
    <row r="2630" spans="1:36" s="3" customFormat="1">
      <c r="A2630" s="1"/>
      <c r="B2630" s="1"/>
      <c r="E2630" s="3527"/>
      <c r="F2630" s="1"/>
      <c r="G2630" s="1"/>
      <c r="H2630" s="1"/>
      <c r="I2630" s="1"/>
      <c r="J2630" s="1"/>
      <c r="K2630" s="1"/>
      <c r="L2630" s="3899"/>
      <c r="M2630" s="1"/>
      <c r="N2630" s="1"/>
      <c r="O2630" s="1"/>
      <c r="P2630" s="1"/>
      <c r="Q2630" s="1"/>
      <c r="R2630" s="3899"/>
      <c r="T2630" s="1"/>
      <c r="U2630" s="3529"/>
      <c r="V2630" s="3531"/>
      <c r="W2630" s="3899"/>
      <c r="Y2630" s="1"/>
      <c r="Z2630" s="3529"/>
      <c r="AA2630" s="3531"/>
      <c r="AB2630" s="3899"/>
      <c r="AC2630" s="3890"/>
      <c r="AD2630" s="3890"/>
      <c r="AE2630" s="3890"/>
      <c r="AF2630" s="3890"/>
      <c r="AG2630" s="1"/>
      <c r="AH2630" s="1"/>
      <c r="AI2630" s="1"/>
      <c r="AJ2630" s="1"/>
    </row>
    <row r="2631" spans="1:36" s="3" customFormat="1">
      <c r="A2631" s="1"/>
      <c r="B2631" s="1"/>
      <c r="E2631" s="3527"/>
      <c r="F2631" s="1"/>
      <c r="G2631" s="1"/>
      <c r="H2631" s="1"/>
      <c r="I2631" s="1"/>
      <c r="J2631" s="1"/>
      <c r="K2631" s="1"/>
      <c r="L2631" s="3899"/>
      <c r="M2631" s="1"/>
      <c r="N2631" s="1"/>
      <c r="O2631" s="1"/>
      <c r="P2631" s="1"/>
      <c r="Q2631" s="1"/>
      <c r="R2631" s="3899"/>
      <c r="T2631" s="1"/>
      <c r="U2631" s="3529"/>
      <c r="V2631" s="3531"/>
      <c r="W2631" s="3899"/>
      <c r="Y2631" s="1"/>
      <c r="Z2631" s="3529"/>
      <c r="AA2631" s="3531"/>
      <c r="AB2631" s="3899"/>
      <c r="AC2631" s="3890"/>
      <c r="AD2631" s="3890"/>
      <c r="AE2631" s="3890"/>
      <c r="AF2631" s="3890"/>
      <c r="AG2631" s="1"/>
      <c r="AH2631" s="1"/>
      <c r="AI2631" s="1"/>
      <c r="AJ2631" s="1"/>
    </row>
    <row r="2632" spans="1:36" s="3" customFormat="1">
      <c r="A2632" s="1"/>
      <c r="B2632" s="1"/>
      <c r="E2632" s="3527"/>
      <c r="F2632" s="1"/>
      <c r="G2632" s="1"/>
      <c r="H2632" s="1"/>
      <c r="I2632" s="1"/>
      <c r="J2632" s="1"/>
      <c r="K2632" s="1"/>
      <c r="L2632" s="3899"/>
      <c r="M2632" s="1"/>
      <c r="N2632" s="1"/>
      <c r="O2632" s="1"/>
      <c r="P2632" s="1"/>
      <c r="Q2632" s="1"/>
      <c r="R2632" s="3899"/>
      <c r="T2632" s="1"/>
      <c r="U2632" s="3529"/>
      <c r="V2632" s="3531"/>
      <c r="W2632" s="3899"/>
      <c r="Y2632" s="1"/>
      <c r="Z2632" s="3529"/>
      <c r="AA2632" s="3531"/>
      <c r="AB2632" s="3899"/>
      <c r="AC2632" s="3890"/>
      <c r="AD2632" s="3890"/>
      <c r="AE2632" s="3890"/>
      <c r="AF2632" s="3890"/>
      <c r="AG2632" s="1"/>
      <c r="AH2632" s="1"/>
      <c r="AI2632" s="1"/>
      <c r="AJ2632" s="1"/>
    </row>
    <row r="2633" spans="1:36" s="3" customFormat="1">
      <c r="A2633" s="1"/>
      <c r="B2633" s="1"/>
      <c r="E2633" s="3527"/>
      <c r="F2633" s="1"/>
      <c r="G2633" s="1"/>
      <c r="H2633" s="1"/>
      <c r="I2633" s="1"/>
      <c r="J2633" s="1"/>
      <c r="K2633" s="1"/>
      <c r="L2633" s="3899"/>
      <c r="M2633" s="1"/>
      <c r="N2633" s="1"/>
      <c r="O2633" s="1"/>
      <c r="P2633" s="1"/>
      <c r="Q2633" s="1"/>
      <c r="R2633" s="3899"/>
      <c r="T2633" s="1"/>
      <c r="U2633" s="3529"/>
      <c r="V2633" s="3531"/>
      <c r="W2633" s="3899"/>
      <c r="Y2633" s="1"/>
      <c r="Z2633" s="3529"/>
      <c r="AA2633" s="3531"/>
      <c r="AB2633" s="3899"/>
      <c r="AC2633" s="3890"/>
      <c r="AD2633" s="3890"/>
      <c r="AE2633" s="3890"/>
      <c r="AF2633" s="3890"/>
      <c r="AG2633" s="1"/>
      <c r="AH2633" s="1"/>
      <c r="AI2633" s="1"/>
      <c r="AJ2633" s="1"/>
    </row>
    <row r="2634" spans="1:36" s="3" customFormat="1">
      <c r="A2634" s="1"/>
      <c r="B2634" s="1"/>
      <c r="E2634" s="3527"/>
      <c r="F2634" s="1"/>
      <c r="G2634" s="1"/>
      <c r="H2634" s="1"/>
      <c r="I2634" s="1"/>
      <c r="J2634" s="1"/>
      <c r="K2634" s="1"/>
      <c r="L2634" s="3899"/>
      <c r="M2634" s="1"/>
      <c r="N2634" s="1"/>
      <c r="O2634" s="1"/>
      <c r="P2634" s="1"/>
      <c r="Q2634" s="1"/>
      <c r="R2634" s="3899"/>
      <c r="T2634" s="1"/>
      <c r="U2634" s="3529"/>
      <c r="V2634" s="3531"/>
      <c r="W2634" s="3899"/>
      <c r="Y2634" s="1"/>
      <c r="Z2634" s="3529"/>
      <c r="AA2634" s="3531"/>
      <c r="AB2634" s="3899"/>
      <c r="AC2634" s="3890"/>
      <c r="AD2634" s="3890"/>
      <c r="AE2634" s="3890"/>
      <c r="AF2634" s="3890"/>
      <c r="AG2634" s="1"/>
      <c r="AH2634" s="1"/>
      <c r="AI2634" s="1"/>
      <c r="AJ2634" s="1"/>
    </row>
    <row r="2635" spans="1:36" s="3" customFormat="1">
      <c r="A2635" s="1"/>
      <c r="B2635" s="1"/>
      <c r="E2635" s="3527"/>
      <c r="F2635" s="1"/>
      <c r="G2635" s="1"/>
      <c r="H2635" s="1"/>
      <c r="I2635" s="1"/>
      <c r="J2635" s="1"/>
      <c r="K2635" s="1"/>
      <c r="L2635" s="3899"/>
      <c r="M2635" s="1"/>
      <c r="N2635" s="1"/>
      <c r="O2635" s="1"/>
      <c r="P2635" s="1"/>
      <c r="Q2635" s="1"/>
      <c r="R2635" s="3899"/>
      <c r="T2635" s="1"/>
      <c r="U2635" s="3529"/>
      <c r="V2635" s="3531"/>
      <c r="W2635" s="3899"/>
      <c r="Y2635" s="1"/>
      <c r="Z2635" s="3529"/>
      <c r="AA2635" s="3531"/>
      <c r="AB2635" s="3899"/>
      <c r="AC2635" s="3890"/>
      <c r="AD2635" s="3890"/>
      <c r="AE2635" s="3890"/>
      <c r="AF2635" s="3890"/>
      <c r="AG2635" s="1"/>
      <c r="AH2635" s="1"/>
      <c r="AI2635" s="1"/>
      <c r="AJ2635" s="1"/>
    </row>
    <row r="2636" spans="1:36" s="3" customFormat="1">
      <c r="A2636" s="1"/>
      <c r="B2636" s="1"/>
      <c r="E2636" s="3527"/>
      <c r="F2636" s="1"/>
      <c r="G2636" s="1"/>
      <c r="H2636" s="1"/>
      <c r="I2636" s="1"/>
      <c r="J2636" s="1"/>
      <c r="K2636" s="1"/>
      <c r="L2636" s="3899"/>
      <c r="M2636" s="1"/>
      <c r="N2636" s="1"/>
      <c r="O2636" s="1"/>
      <c r="P2636" s="1"/>
      <c r="Q2636" s="1"/>
      <c r="R2636" s="3899"/>
      <c r="T2636" s="1"/>
      <c r="U2636" s="3529"/>
      <c r="V2636" s="3531"/>
      <c r="W2636" s="3899"/>
      <c r="Y2636" s="1"/>
      <c r="Z2636" s="3529"/>
      <c r="AA2636" s="3531"/>
      <c r="AB2636" s="3899"/>
      <c r="AC2636" s="3890"/>
      <c r="AD2636" s="3890"/>
      <c r="AE2636" s="3890"/>
      <c r="AF2636" s="3890"/>
      <c r="AG2636" s="1"/>
      <c r="AH2636" s="1"/>
      <c r="AI2636" s="1"/>
      <c r="AJ2636" s="1"/>
    </row>
    <row r="2637" spans="1:36" s="3" customFormat="1">
      <c r="A2637" s="1"/>
      <c r="B2637" s="1"/>
      <c r="E2637" s="3527"/>
      <c r="F2637" s="1"/>
      <c r="G2637" s="1"/>
      <c r="H2637" s="1"/>
      <c r="I2637" s="1"/>
      <c r="J2637" s="1"/>
      <c r="K2637" s="1"/>
      <c r="L2637" s="3899"/>
      <c r="M2637" s="1"/>
      <c r="N2637" s="1"/>
      <c r="O2637" s="1"/>
      <c r="P2637" s="1"/>
      <c r="Q2637" s="1"/>
      <c r="R2637" s="3899"/>
      <c r="T2637" s="1"/>
      <c r="U2637" s="3529"/>
      <c r="V2637" s="3531"/>
      <c r="W2637" s="3899"/>
      <c r="Y2637" s="1"/>
      <c r="Z2637" s="3529"/>
      <c r="AA2637" s="3531"/>
      <c r="AB2637" s="3899"/>
      <c r="AC2637" s="3890"/>
      <c r="AD2637" s="3890"/>
      <c r="AE2637" s="3890"/>
      <c r="AF2637" s="3890"/>
      <c r="AG2637" s="1"/>
      <c r="AH2637" s="1"/>
      <c r="AI2637" s="1"/>
      <c r="AJ2637" s="1"/>
    </row>
    <row r="2638" spans="1:36" s="3" customFormat="1">
      <c r="A2638" s="1"/>
      <c r="B2638" s="1"/>
      <c r="E2638" s="3527"/>
      <c r="F2638" s="1"/>
      <c r="G2638" s="1"/>
      <c r="H2638" s="1"/>
      <c r="I2638" s="1"/>
      <c r="J2638" s="1"/>
      <c r="K2638" s="1"/>
      <c r="L2638" s="3899"/>
      <c r="M2638" s="1"/>
      <c r="N2638" s="1"/>
      <c r="O2638" s="1"/>
      <c r="P2638" s="1"/>
      <c r="Q2638" s="1"/>
      <c r="R2638" s="3899"/>
      <c r="T2638" s="1"/>
      <c r="U2638" s="3529"/>
      <c r="V2638" s="3531"/>
      <c r="W2638" s="3899"/>
      <c r="Y2638" s="1"/>
      <c r="Z2638" s="3529"/>
      <c r="AA2638" s="3531"/>
      <c r="AB2638" s="3899"/>
      <c r="AC2638" s="3890"/>
      <c r="AD2638" s="3890"/>
      <c r="AE2638" s="3890"/>
      <c r="AF2638" s="3890"/>
      <c r="AG2638" s="1"/>
      <c r="AH2638" s="1"/>
      <c r="AI2638" s="1"/>
      <c r="AJ2638" s="1"/>
    </row>
    <row r="2639" spans="1:36" s="3" customFormat="1">
      <c r="A2639" s="1"/>
      <c r="B2639" s="1"/>
      <c r="E2639" s="3527"/>
      <c r="F2639" s="1"/>
      <c r="G2639" s="1"/>
      <c r="H2639" s="1"/>
      <c r="I2639" s="1"/>
      <c r="J2639" s="1"/>
      <c r="K2639" s="1"/>
      <c r="L2639" s="3899"/>
      <c r="M2639" s="1"/>
      <c r="N2639" s="1"/>
      <c r="O2639" s="1"/>
      <c r="P2639" s="1"/>
      <c r="Q2639" s="1"/>
      <c r="R2639" s="3899"/>
      <c r="T2639" s="1"/>
      <c r="U2639" s="3529"/>
      <c r="V2639" s="3531"/>
      <c r="W2639" s="3899"/>
      <c r="Y2639" s="1"/>
      <c r="Z2639" s="3529"/>
      <c r="AA2639" s="3531"/>
      <c r="AB2639" s="3899"/>
      <c r="AC2639" s="3890"/>
      <c r="AD2639" s="3890"/>
      <c r="AE2639" s="3890"/>
      <c r="AF2639" s="3890"/>
      <c r="AG2639" s="1"/>
      <c r="AH2639" s="1"/>
      <c r="AI2639" s="1"/>
      <c r="AJ2639" s="1"/>
    </row>
    <row r="2640" spans="1:36" s="3" customFormat="1">
      <c r="A2640" s="1"/>
      <c r="B2640" s="1"/>
      <c r="E2640" s="3527"/>
      <c r="F2640" s="1"/>
      <c r="G2640" s="1"/>
      <c r="H2640" s="1"/>
      <c r="I2640" s="1"/>
      <c r="J2640" s="1"/>
      <c r="K2640" s="1"/>
      <c r="L2640" s="3899"/>
      <c r="M2640" s="1"/>
      <c r="N2640" s="1"/>
      <c r="O2640" s="1"/>
      <c r="P2640" s="1"/>
      <c r="Q2640" s="1"/>
      <c r="R2640" s="3899"/>
      <c r="T2640" s="1"/>
      <c r="U2640" s="3529"/>
      <c r="V2640" s="3531"/>
      <c r="W2640" s="3899"/>
      <c r="Y2640" s="1"/>
      <c r="Z2640" s="3529"/>
      <c r="AA2640" s="3531"/>
      <c r="AB2640" s="3899"/>
      <c r="AC2640" s="3890"/>
      <c r="AD2640" s="3890"/>
      <c r="AE2640" s="3890"/>
      <c r="AF2640" s="3890"/>
      <c r="AG2640" s="1"/>
      <c r="AH2640" s="1"/>
      <c r="AI2640" s="1"/>
      <c r="AJ2640" s="1"/>
    </row>
    <row r="2641" spans="1:36" s="3" customFormat="1">
      <c r="A2641" s="1"/>
      <c r="B2641" s="1"/>
      <c r="E2641" s="3527"/>
      <c r="F2641" s="1"/>
      <c r="G2641" s="1"/>
      <c r="H2641" s="1"/>
      <c r="I2641" s="1"/>
      <c r="J2641" s="1"/>
      <c r="K2641" s="1"/>
      <c r="L2641" s="3899"/>
      <c r="M2641" s="1"/>
      <c r="N2641" s="1"/>
      <c r="O2641" s="1"/>
      <c r="P2641" s="1"/>
      <c r="Q2641" s="1"/>
      <c r="R2641" s="3899"/>
      <c r="T2641" s="1"/>
      <c r="U2641" s="3529"/>
      <c r="V2641" s="3531"/>
      <c r="W2641" s="3899"/>
      <c r="Y2641" s="1"/>
      <c r="Z2641" s="3529"/>
      <c r="AA2641" s="3531"/>
      <c r="AB2641" s="3899"/>
      <c r="AC2641" s="3890"/>
      <c r="AD2641" s="3890"/>
      <c r="AE2641" s="3890"/>
      <c r="AF2641" s="3890"/>
      <c r="AG2641" s="1"/>
      <c r="AH2641" s="1"/>
      <c r="AI2641" s="1"/>
      <c r="AJ2641" s="1"/>
    </row>
    <row r="2642" spans="1:36" s="3" customFormat="1">
      <c r="A2642" s="1"/>
      <c r="B2642" s="1"/>
      <c r="E2642" s="3527"/>
      <c r="F2642" s="1"/>
      <c r="G2642" s="1"/>
      <c r="H2642" s="1"/>
      <c r="I2642" s="1"/>
      <c r="J2642" s="1"/>
      <c r="K2642" s="1"/>
      <c r="L2642" s="3899"/>
      <c r="M2642" s="1"/>
      <c r="N2642" s="1"/>
      <c r="O2642" s="1"/>
      <c r="P2642" s="1"/>
      <c r="Q2642" s="1"/>
      <c r="R2642" s="3899"/>
      <c r="T2642" s="1"/>
      <c r="U2642" s="3529"/>
      <c r="V2642" s="3531"/>
      <c r="W2642" s="3899"/>
      <c r="Y2642" s="1"/>
      <c r="Z2642" s="3529"/>
      <c r="AA2642" s="3531"/>
      <c r="AB2642" s="3899"/>
      <c r="AC2642" s="3890"/>
      <c r="AD2642" s="3890"/>
      <c r="AE2642" s="3890"/>
      <c r="AF2642" s="3890"/>
      <c r="AG2642" s="1"/>
      <c r="AH2642" s="1"/>
      <c r="AI2642" s="1"/>
      <c r="AJ2642" s="1"/>
    </row>
    <row r="2643" spans="1:36" s="3" customFormat="1">
      <c r="A2643" s="1"/>
      <c r="B2643" s="1"/>
      <c r="E2643" s="3527"/>
      <c r="F2643" s="1"/>
      <c r="G2643" s="1"/>
      <c r="H2643" s="1"/>
      <c r="I2643" s="1"/>
      <c r="J2643" s="1"/>
      <c r="K2643" s="1"/>
      <c r="L2643" s="3899"/>
      <c r="M2643" s="1"/>
      <c r="N2643" s="1"/>
      <c r="O2643" s="1"/>
      <c r="P2643" s="1"/>
      <c r="Q2643" s="1"/>
      <c r="R2643" s="3899"/>
      <c r="T2643" s="1"/>
      <c r="U2643" s="3529"/>
      <c r="V2643" s="3531"/>
      <c r="W2643" s="3899"/>
      <c r="Y2643" s="1"/>
      <c r="Z2643" s="3529"/>
      <c r="AA2643" s="3531"/>
      <c r="AB2643" s="3899"/>
      <c r="AC2643" s="3890"/>
      <c r="AD2643" s="3890"/>
      <c r="AE2643" s="3890"/>
      <c r="AF2643" s="3890"/>
      <c r="AG2643" s="1"/>
      <c r="AH2643" s="1"/>
      <c r="AI2643" s="1"/>
      <c r="AJ2643" s="1"/>
    </row>
    <row r="2644" spans="1:36" s="3" customFormat="1">
      <c r="A2644" s="1"/>
      <c r="B2644" s="1"/>
      <c r="E2644" s="3527"/>
      <c r="F2644" s="1"/>
      <c r="G2644" s="1"/>
      <c r="H2644" s="1"/>
      <c r="I2644" s="1"/>
      <c r="J2644" s="1"/>
      <c r="K2644" s="1"/>
      <c r="L2644" s="3899"/>
      <c r="M2644" s="1"/>
      <c r="N2644" s="1"/>
      <c r="O2644" s="1"/>
      <c r="P2644" s="1"/>
      <c r="Q2644" s="1"/>
      <c r="R2644" s="3899"/>
      <c r="T2644" s="1"/>
      <c r="U2644" s="3529"/>
      <c r="V2644" s="3531"/>
      <c r="W2644" s="3899"/>
      <c r="Y2644" s="1"/>
      <c r="Z2644" s="3529"/>
      <c r="AA2644" s="3531"/>
      <c r="AB2644" s="3899"/>
      <c r="AC2644" s="3890"/>
      <c r="AD2644" s="3890"/>
      <c r="AE2644" s="3890"/>
      <c r="AF2644" s="3890"/>
      <c r="AG2644" s="1"/>
      <c r="AH2644" s="1"/>
      <c r="AI2644" s="1"/>
      <c r="AJ2644" s="1"/>
    </row>
    <row r="2645" spans="1:36" s="3" customFormat="1">
      <c r="A2645" s="1"/>
      <c r="B2645" s="1"/>
      <c r="E2645" s="3527"/>
      <c r="F2645" s="1"/>
      <c r="G2645" s="1"/>
      <c r="H2645" s="1"/>
      <c r="I2645" s="1"/>
      <c r="J2645" s="1"/>
      <c r="K2645" s="1"/>
      <c r="L2645" s="3899"/>
      <c r="M2645" s="1"/>
      <c r="N2645" s="1"/>
      <c r="O2645" s="1"/>
      <c r="P2645" s="1"/>
      <c r="Q2645" s="1"/>
      <c r="R2645" s="3899"/>
      <c r="T2645" s="1"/>
      <c r="U2645" s="3529"/>
      <c r="V2645" s="3531"/>
      <c r="W2645" s="3899"/>
      <c r="Y2645" s="1"/>
      <c r="Z2645" s="3529"/>
      <c r="AA2645" s="3531"/>
      <c r="AB2645" s="3899"/>
      <c r="AC2645" s="3890"/>
      <c r="AD2645" s="3890"/>
      <c r="AE2645" s="3890"/>
      <c r="AF2645" s="3890"/>
      <c r="AG2645" s="1"/>
      <c r="AH2645" s="1"/>
      <c r="AI2645" s="1"/>
      <c r="AJ2645" s="1"/>
    </row>
    <row r="2646" spans="1:36" s="3" customFormat="1">
      <c r="A2646" s="1"/>
      <c r="B2646" s="1"/>
      <c r="E2646" s="3527"/>
      <c r="F2646" s="1"/>
      <c r="G2646" s="1"/>
      <c r="H2646" s="1"/>
      <c r="I2646" s="1"/>
      <c r="J2646" s="1"/>
      <c r="K2646" s="1"/>
      <c r="L2646" s="3899"/>
      <c r="M2646" s="1"/>
      <c r="N2646" s="1"/>
      <c r="O2646" s="1"/>
      <c r="P2646" s="1"/>
      <c r="Q2646" s="1"/>
      <c r="R2646" s="3899"/>
      <c r="T2646" s="1"/>
      <c r="U2646" s="3529"/>
      <c r="V2646" s="3531"/>
      <c r="W2646" s="3899"/>
      <c r="Y2646" s="1"/>
      <c r="Z2646" s="3529"/>
      <c r="AA2646" s="3531"/>
      <c r="AB2646" s="3899"/>
      <c r="AC2646" s="3890"/>
      <c r="AD2646" s="3890"/>
      <c r="AE2646" s="3890"/>
      <c r="AF2646" s="3890"/>
      <c r="AG2646" s="1"/>
      <c r="AH2646" s="1"/>
      <c r="AI2646" s="1"/>
      <c r="AJ2646" s="1"/>
    </row>
    <row r="2647" spans="1:36" s="3" customFormat="1">
      <c r="A2647" s="1"/>
      <c r="B2647" s="1"/>
      <c r="E2647" s="3527"/>
      <c r="F2647" s="1"/>
      <c r="G2647" s="1"/>
      <c r="H2647" s="1"/>
      <c r="I2647" s="1"/>
      <c r="J2647" s="1"/>
      <c r="K2647" s="1"/>
      <c r="L2647" s="3899"/>
      <c r="M2647" s="1"/>
      <c r="N2647" s="1"/>
      <c r="O2647" s="1"/>
      <c r="P2647" s="1"/>
      <c r="Q2647" s="1"/>
      <c r="R2647" s="3899"/>
      <c r="T2647" s="1"/>
      <c r="U2647" s="3529"/>
      <c r="V2647" s="3531"/>
      <c r="W2647" s="3899"/>
      <c r="Y2647" s="1"/>
      <c r="Z2647" s="3529"/>
      <c r="AA2647" s="3531"/>
      <c r="AB2647" s="3899"/>
      <c r="AC2647" s="3890"/>
      <c r="AD2647" s="3890"/>
      <c r="AE2647" s="3890"/>
      <c r="AF2647" s="3890"/>
      <c r="AG2647" s="1"/>
      <c r="AH2647" s="1"/>
      <c r="AI2647" s="1"/>
      <c r="AJ2647" s="1"/>
    </row>
    <row r="2648" spans="1:36" s="3" customFormat="1">
      <c r="A2648" s="1"/>
      <c r="B2648" s="1"/>
      <c r="E2648" s="3527"/>
      <c r="F2648" s="1"/>
      <c r="G2648" s="1"/>
      <c r="H2648" s="1"/>
      <c r="I2648" s="1"/>
      <c r="J2648" s="1"/>
      <c r="K2648" s="1"/>
      <c r="L2648" s="3899"/>
      <c r="M2648" s="1"/>
      <c r="N2648" s="1"/>
      <c r="O2648" s="1"/>
      <c r="P2648" s="1"/>
      <c r="Q2648" s="1"/>
      <c r="R2648" s="3899"/>
      <c r="T2648" s="1"/>
      <c r="U2648" s="3529"/>
      <c r="V2648" s="3531"/>
      <c r="W2648" s="3899"/>
      <c r="Y2648" s="1"/>
      <c r="Z2648" s="3529"/>
      <c r="AA2648" s="3531"/>
      <c r="AB2648" s="3899"/>
      <c r="AC2648" s="3890"/>
      <c r="AD2648" s="3890"/>
      <c r="AE2648" s="3890"/>
      <c r="AF2648" s="3890"/>
      <c r="AG2648" s="1"/>
      <c r="AH2648" s="1"/>
      <c r="AI2648" s="1"/>
      <c r="AJ2648" s="1"/>
    </row>
    <row r="2649" spans="1:36" s="3" customFormat="1">
      <c r="A2649" s="1"/>
      <c r="B2649" s="1"/>
      <c r="E2649" s="3527"/>
      <c r="F2649" s="1"/>
      <c r="G2649" s="1"/>
      <c r="H2649" s="1"/>
      <c r="I2649" s="1"/>
      <c r="J2649" s="1"/>
      <c r="K2649" s="1"/>
      <c r="L2649" s="3899"/>
      <c r="M2649" s="1"/>
      <c r="N2649" s="1"/>
      <c r="O2649" s="1"/>
      <c r="P2649" s="1"/>
      <c r="Q2649" s="1"/>
      <c r="R2649" s="3899"/>
      <c r="T2649" s="1"/>
      <c r="U2649" s="3529"/>
      <c r="V2649" s="3531"/>
      <c r="W2649" s="3899"/>
      <c r="Y2649" s="1"/>
      <c r="Z2649" s="3529"/>
      <c r="AA2649" s="3531"/>
      <c r="AB2649" s="3899"/>
      <c r="AC2649" s="3890"/>
      <c r="AD2649" s="3890"/>
      <c r="AE2649" s="3890"/>
      <c r="AF2649" s="3890"/>
      <c r="AG2649" s="1"/>
      <c r="AH2649" s="1"/>
      <c r="AI2649" s="1"/>
      <c r="AJ2649" s="1"/>
    </row>
    <row r="2650" spans="1:36" s="3" customFormat="1">
      <c r="A2650" s="1"/>
      <c r="B2650" s="1"/>
      <c r="E2650" s="3527"/>
      <c r="F2650" s="1"/>
      <c r="G2650" s="1"/>
      <c r="H2650" s="1"/>
      <c r="I2650" s="1"/>
      <c r="J2650" s="1"/>
      <c r="K2650" s="1"/>
      <c r="L2650" s="3899"/>
      <c r="M2650" s="1"/>
      <c r="N2650" s="1"/>
      <c r="O2650" s="1"/>
      <c r="P2650" s="1"/>
      <c r="Q2650" s="1"/>
      <c r="R2650" s="3899"/>
      <c r="T2650" s="1"/>
      <c r="U2650" s="3529"/>
      <c r="V2650" s="3531"/>
      <c r="W2650" s="3899"/>
      <c r="Y2650" s="1"/>
      <c r="Z2650" s="3529"/>
      <c r="AA2650" s="3531"/>
      <c r="AB2650" s="3899"/>
      <c r="AC2650" s="3890"/>
      <c r="AD2650" s="3890"/>
      <c r="AE2650" s="3890"/>
      <c r="AF2650" s="3890"/>
      <c r="AG2650" s="1"/>
      <c r="AH2650" s="1"/>
      <c r="AI2650" s="1"/>
      <c r="AJ2650" s="1"/>
    </row>
    <row r="2651" spans="1:36" s="3" customFormat="1">
      <c r="A2651" s="1"/>
      <c r="B2651" s="1"/>
      <c r="E2651" s="3527"/>
      <c r="F2651" s="1"/>
      <c r="G2651" s="1"/>
      <c r="H2651" s="1"/>
      <c r="I2651" s="1"/>
      <c r="J2651" s="1"/>
      <c r="K2651" s="1"/>
      <c r="L2651" s="3899"/>
      <c r="M2651" s="1"/>
      <c r="N2651" s="1"/>
      <c r="O2651" s="1"/>
      <c r="P2651" s="1"/>
      <c r="Q2651" s="1"/>
      <c r="R2651" s="3899"/>
      <c r="T2651" s="1"/>
      <c r="U2651" s="3529"/>
      <c r="V2651" s="3531"/>
      <c r="W2651" s="3899"/>
      <c r="Y2651" s="1"/>
      <c r="Z2651" s="3529"/>
      <c r="AA2651" s="3531"/>
      <c r="AB2651" s="3899"/>
      <c r="AC2651" s="3890"/>
      <c r="AD2651" s="3890"/>
      <c r="AE2651" s="3890"/>
      <c r="AF2651" s="3890"/>
      <c r="AG2651" s="1"/>
      <c r="AH2651" s="1"/>
      <c r="AI2651" s="1"/>
      <c r="AJ2651" s="1"/>
    </row>
    <row r="2652" spans="1:36" s="3" customFormat="1">
      <c r="A2652" s="1"/>
      <c r="B2652" s="1"/>
      <c r="E2652" s="3527"/>
      <c r="F2652" s="1"/>
      <c r="G2652" s="1"/>
      <c r="H2652" s="1"/>
      <c r="I2652" s="1"/>
      <c r="J2652" s="1"/>
      <c r="K2652" s="1"/>
      <c r="L2652" s="3899"/>
      <c r="M2652" s="1"/>
      <c r="N2652" s="1"/>
      <c r="O2652" s="1"/>
      <c r="P2652" s="1"/>
      <c r="Q2652" s="1"/>
      <c r="R2652" s="3899"/>
      <c r="T2652" s="1"/>
      <c r="U2652" s="3529"/>
      <c r="V2652" s="3531"/>
      <c r="W2652" s="3899"/>
      <c r="Y2652" s="1"/>
      <c r="Z2652" s="3529"/>
      <c r="AA2652" s="3531"/>
      <c r="AB2652" s="3899"/>
      <c r="AC2652" s="3890"/>
      <c r="AD2652" s="3890"/>
      <c r="AE2652" s="3890"/>
      <c r="AF2652" s="3890"/>
      <c r="AG2652" s="1"/>
      <c r="AH2652" s="1"/>
      <c r="AI2652" s="1"/>
      <c r="AJ2652" s="1"/>
    </row>
    <row r="2653" spans="1:36" s="3" customFormat="1">
      <c r="A2653" s="1"/>
      <c r="B2653" s="1"/>
      <c r="E2653" s="3527"/>
      <c r="F2653" s="1"/>
      <c r="G2653" s="1"/>
      <c r="H2653" s="1"/>
      <c r="I2653" s="1"/>
      <c r="J2653" s="1"/>
      <c r="K2653" s="1"/>
      <c r="L2653" s="3899"/>
      <c r="M2653" s="1"/>
      <c r="N2653" s="1"/>
      <c r="O2653" s="1"/>
      <c r="P2653" s="1"/>
      <c r="Q2653" s="1"/>
      <c r="R2653" s="3899"/>
      <c r="T2653" s="1"/>
      <c r="U2653" s="3529"/>
      <c r="V2653" s="3531"/>
      <c r="W2653" s="3899"/>
      <c r="Y2653" s="1"/>
      <c r="Z2653" s="3529"/>
      <c r="AA2653" s="3531"/>
      <c r="AB2653" s="3899"/>
      <c r="AC2653" s="3890"/>
      <c r="AD2653" s="3890"/>
      <c r="AE2653" s="3890"/>
      <c r="AF2653" s="3890"/>
      <c r="AG2653" s="1"/>
      <c r="AH2653" s="1"/>
      <c r="AI2653" s="1"/>
      <c r="AJ2653" s="1"/>
    </row>
    <row r="2654" spans="1:36" s="3" customFormat="1">
      <c r="A2654" s="1"/>
      <c r="B2654" s="1"/>
      <c r="E2654" s="3527"/>
      <c r="F2654" s="1"/>
      <c r="G2654" s="1"/>
      <c r="H2654" s="1"/>
      <c r="I2654" s="1"/>
      <c r="J2654" s="1"/>
      <c r="K2654" s="1"/>
      <c r="L2654" s="3899"/>
      <c r="M2654" s="1"/>
      <c r="N2654" s="1"/>
      <c r="O2654" s="1"/>
      <c r="P2654" s="1"/>
      <c r="Q2654" s="1"/>
      <c r="R2654" s="3899"/>
      <c r="T2654" s="1"/>
      <c r="U2654" s="3529"/>
      <c r="V2654" s="3531"/>
      <c r="W2654" s="3899"/>
      <c r="Y2654" s="1"/>
      <c r="Z2654" s="3529"/>
      <c r="AA2654" s="3531"/>
      <c r="AB2654" s="3899"/>
      <c r="AC2654" s="3890"/>
      <c r="AD2654" s="3890"/>
      <c r="AE2654" s="3890"/>
      <c r="AF2654" s="3890"/>
      <c r="AG2654" s="1"/>
      <c r="AH2654" s="1"/>
      <c r="AI2654" s="1"/>
      <c r="AJ2654" s="1"/>
    </row>
    <row r="2655" spans="1:36" s="3" customFormat="1">
      <c r="A2655" s="1"/>
      <c r="B2655" s="1"/>
      <c r="E2655" s="3527"/>
      <c r="F2655" s="1"/>
      <c r="G2655" s="1"/>
      <c r="H2655" s="1"/>
      <c r="I2655" s="1"/>
      <c r="J2655" s="1"/>
      <c r="K2655" s="1"/>
      <c r="L2655" s="3899"/>
      <c r="M2655" s="1"/>
      <c r="N2655" s="1"/>
      <c r="O2655" s="1"/>
      <c r="P2655" s="1"/>
      <c r="Q2655" s="1"/>
      <c r="R2655" s="3899"/>
      <c r="T2655" s="1"/>
      <c r="U2655" s="3529"/>
      <c r="V2655" s="3531"/>
      <c r="W2655" s="3899"/>
      <c r="Y2655" s="1"/>
      <c r="Z2655" s="3529"/>
      <c r="AA2655" s="3531"/>
      <c r="AB2655" s="3899"/>
      <c r="AC2655" s="3890"/>
      <c r="AD2655" s="3890"/>
      <c r="AE2655" s="3890"/>
      <c r="AF2655" s="3890"/>
      <c r="AG2655" s="1"/>
      <c r="AH2655" s="1"/>
      <c r="AI2655" s="1"/>
      <c r="AJ2655" s="1"/>
    </row>
    <row r="2656" spans="1:36" s="3" customFormat="1">
      <c r="A2656" s="1"/>
      <c r="B2656" s="1"/>
      <c r="E2656" s="3527"/>
      <c r="F2656" s="1"/>
      <c r="G2656" s="1"/>
      <c r="H2656" s="1"/>
      <c r="I2656" s="1"/>
      <c r="J2656" s="1"/>
      <c r="K2656" s="1"/>
      <c r="L2656" s="3899"/>
      <c r="M2656" s="1"/>
      <c r="N2656" s="1"/>
      <c r="O2656" s="1"/>
      <c r="P2656" s="1"/>
      <c r="Q2656" s="1"/>
      <c r="R2656" s="3899"/>
      <c r="T2656" s="1"/>
      <c r="U2656" s="3529"/>
      <c r="V2656" s="3531"/>
      <c r="W2656" s="3899"/>
      <c r="Y2656" s="1"/>
      <c r="Z2656" s="3529"/>
      <c r="AA2656" s="3531"/>
      <c r="AB2656" s="3899"/>
      <c r="AC2656" s="3890"/>
      <c r="AD2656" s="3890"/>
      <c r="AE2656" s="3890"/>
      <c r="AF2656" s="3890"/>
      <c r="AG2656" s="1"/>
      <c r="AH2656" s="1"/>
      <c r="AI2656" s="1"/>
      <c r="AJ2656" s="1"/>
    </row>
    <row r="2657" spans="1:36" s="3" customFormat="1">
      <c r="A2657" s="1"/>
      <c r="B2657" s="1"/>
      <c r="E2657" s="3527"/>
      <c r="F2657" s="1"/>
      <c r="G2657" s="1"/>
      <c r="H2657" s="1"/>
      <c r="I2657" s="1"/>
      <c r="J2657" s="1"/>
      <c r="K2657" s="1"/>
      <c r="L2657" s="3899"/>
      <c r="M2657" s="1"/>
      <c r="N2657" s="1"/>
      <c r="O2657" s="1"/>
      <c r="P2657" s="1"/>
      <c r="Q2657" s="1"/>
      <c r="R2657" s="3899"/>
      <c r="T2657" s="1"/>
      <c r="U2657" s="3529"/>
      <c r="V2657" s="3531"/>
      <c r="W2657" s="3899"/>
      <c r="Y2657" s="1"/>
      <c r="Z2657" s="3529"/>
      <c r="AA2657" s="3531"/>
      <c r="AB2657" s="3899"/>
      <c r="AC2657" s="3890"/>
      <c r="AD2657" s="3890"/>
      <c r="AE2657" s="3890"/>
      <c r="AF2657" s="3890"/>
      <c r="AG2657" s="1"/>
      <c r="AH2657" s="1"/>
      <c r="AI2657" s="1"/>
      <c r="AJ2657" s="1"/>
    </row>
    <row r="2658" spans="1:36" s="3" customFormat="1">
      <c r="A2658" s="1"/>
      <c r="B2658" s="1"/>
      <c r="E2658" s="3527"/>
      <c r="F2658" s="1"/>
      <c r="G2658" s="1"/>
      <c r="H2658" s="1"/>
      <c r="I2658" s="1"/>
      <c r="J2658" s="1"/>
      <c r="K2658" s="1"/>
      <c r="L2658" s="3899"/>
      <c r="M2658" s="1"/>
      <c r="N2658" s="1"/>
      <c r="O2658" s="1"/>
      <c r="P2658" s="1"/>
      <c r="Q2658" s="1"/>
      <c r="R2658" s="3899"/>
      <c r="T2658" s="1"/>
      <c r="U2658" s="3529"/>
      <c r="V2658" s="3531"/>
      <c r="W2658" s="3899"/>
      <c r="Y2658" s="1"/>
      <c r="Z2658" s="3529"/>
      <c r="AA2658" s="3531"/>
      <c r="AB2658" s="3899"/>
      <c r="AC2658" s="3890"/>
      <c r="AD2658" s="3890"/>
      <c r="AE2658" s="3890"/>
      <c r="AF2658" s="3890"/>
      <c r="AG2658" s="1"/>
      <c r="AH2658" s="1"/>
      <c r="AI2658" s="1"/>
      <c r="AJ2658" s="1"/>
    </row>
    <row r="2659" spans="1:36" s="3" customFormat="1">
      <c r="A2659" s="1"/>
      <c r="B2659" s="1"/>
      <c r="E2659" s="3527"/>
      <c r="F2659" s="1"/>
      <c r="G2659" s="1"/>
      <c r="H2659" s="1"/>
      <c r="I2659" s="1"/>
      <c r="J2659" s="1"/>
      <c r="K2659" s="1"/>
      <c r="L2659" s="3899"/>
      <c r="M2659" s="1"/>
      <c r="N2659" s="1"/>
      <c r="O2659" s="1"/>
      <c r="P2659" s="1"/>
      <c r="Q2659" s="1"/>
      <c r="R2659" s="3899"/>
      <c r="T2659" s="1"/>
      <c r="U2659" s="3529"/>
      <c r="V2659" s="3531"/>
      <c r="W2659" s="3899"/>
      <c r="Y2659" s="1"/>
      <c r="Z2659" s="3529"/>
      <c r="AA2659" s="3531"/>
      <c r="AB2659" s="3899"/>
      <c r="AC2659" s="3890"/>
      <c r="AD2659" s="3890"/>
      <c r="AE2659" s="3890"/>
      <c r="AF2659" s="3890"/>
      <c r="AG2659" s="1"/>
      <c r="AH2659" s="1"/>
      <c r="AI2659" s="1"/>
      <c r="AJ2659" s="1"/>
    </row>
    <row r="2660" spans="1:36" s="3" customFormat="1">
      <c r="A2660" s="1"/>
      <c r="B2660" s="1"/>
      <c r="E2660" s="3527"/>
      <c r="F2660" s="1"/>
      <c r="G2660" s="1"/>
      <c r="H2660" s="1"/>
      <c r="I2660" s="1"/>
      <c r="J2660" s="1"/>
      <c r="K2660" s="1"/>
      <c r="L2660" s="3899"/>
      <c r="M2660" s="1"/>
      <c r="N2660" s="1"/>
      <c r="O2660" s="1"/>
      <c r="P2660" s="1"/>
      <c r="Q2660" s="1"/>
      <c r="R2660" s="3899"/>
      <c r="T2660" s="1"/>
      <c r="U2660" s="3529"/>
      <c r="V2660" s="3531"/>
      <c r="W2660" s="3899"/>
      <c r="Y2660" s="1"/>
      <c r="Z2660" s="3529"/>
      <c r="AA2660" s="3531"/>
      <c r="AB2660" s="3899"/>
      <c r="AC2660" s="3890"/>
      <c r="AD2660" s="3890"/>
      <c r="AE2660" s="3890"/>
      <c r="AF2660" s="3890"/>
      <c r="AG2660" s="1"/>
      <c r="AH2660" s="1"/>
      <c r="AI2660" s="1"/>
      <c r="AJ2660" s="1"/>
    </row>
    <row r="2661" spans="1:36" s="3" customFormat="1">
      <c r="A2661" s="1"/>
      <c r="B2661" s="1"/>
      <c r="E2661" s="3527"/>
      <c r="F2661" s="1"/>
      <c r="G2661" s="1"/>
      <c r="H2661" s="1"/>
      <c r="I2661" s="1"/>
      <c r="J2661" s="1"/>
      <c r="K2661" s="1"/>
      <c r="L2661" s="3899"/>
      <c r="M2661" s="1"/>
      <c r="N2661" s="1"/>
      <c r="O2661" s="1"/>
      <c r="P2661" s="1"/>
      <c r="Q2661" s="1"/>
      <c r="R2661" s="3899"/>
      <c r="T2661" s="1"/>
      <c r="U2661" s="3529"/>
      <c r="V2661" s="3531"/>
      <c r="W2661" s="3899"/>
      <c r="Y2661" s="1"/>
      <c r="Z2661" s="3529"/>
      <c r="AA2661" s="3531"/>
      <c r="AB2661" s="3899"/>
      <c r="AC2661" s="3890"/>
      <c r="AD2661" s="3890"/>
      <c r="AE2661" s="3890"/>
      <c r="AF2661" s="3890"/>
      <c r="AG2661" s="1"/>
      <c r="AH2661" s="1"/>
      <c r="AI2661" s="1"/>
      <c r="AJ2661" s="1"/>
    </row>
    <row r="2662" spans="1:36" s="3" customFormat="1">
      <c r="A2662" s="1"/>
      <c r="B2662" s="1"/>
      <c r="E2662" s="3527"/>
      <c r="F2662" s="1"/>
      <c r="G2662" s="1"/>
      <c r="H2662" s="1"/>
      <c r="I2662" s="1"/>
      <c r="J2662" s="1"/>
      <c r="K2662" s="1"/>
      <c r="L2662" s="3899"/>
      <c r="M2662" s="1"/>
      <c r="N2662" s="1"/>
      <c r="O2662" s="1"/>
      <c r="P2662" s="1"/>
      <c r="Q2662" s="1"/>
      <c r="R2662" s="3899"/>
      <c r="T2662" s="1"/>
      <c r="U2662" s="3529"/>
      <c r="V2662" s="3531"/>
      <c r="W2662" s="3899"/>
      <c r="Y2662" s="1"/>
      <c r="Z2662" s="3529"/>
      <c r="AA2662" s="3531"/>
      <c r="AB2662" s="3899"/>
      <c r="AC2662" s="3890"/>
      <c r="AD2662" s="3890"/>
      <c r="AE2662" s="3890"/>
      <c r="AF2662" s="3890"/>
      <c r="AG2662" s="1"/>
      <c r="AH2662" s="1"/>
      <c r="AI2662" s="1"/>
      <c r="AJ2662" s="1"/>
    </row>
    <row r="2663" spans="1:36" s="3" customFormat="1">
      <c r="A2663" s="1"/>
      <c r="B2663" s="1"/>
      <c r="E2663" s="3527"/>
      <c r="F2663" s="1"/>
      <c r="G2663" s="1"/>
      <c r="H2663" s="1"/>
      <c r="I2663" s="1"/>
      <c r="J2663" s="1"/>
      <c r="K2663" s="1"/>
      <c r="L2663" s="3899"/>
      <c r="M2663" s="1"/>
      <c r="N2663" s="1"/>
      <c r="O2663" s="1"/>
      <c r="P2663" s="1"/>
      <c r="Q2663" s="1"/>
      <c r="R2663" s="3899"/>
      <c r="T2663" s="1"/>
      <c r="U2663" s="3529"/>
      <c r="V2663" s="3531"/>
      <c r="W2663" s="3899"/>
      <c r="Y2663" s="1"/>
      <c r="Z2663" s="3529"/>
      <c r="AA2663" s="3531"/>
      <c r="AB2663" s="3899"/>
      <c r="AC2663" s="3890"/>
      <c r="AD2663" s="3890"/>
      <c r="AE2663" s="3890"/>
      <c r="AF2663" s="3890"/>
      <c r="AG2663" s="1"/>
      <c r="AH2663" s="1"/>
      <c r="AI2663" s="1"/>
      <c r="AJ2663" s="1"/>
    </row>
    <row r="2664" spans="1:36" s="3" customFormat="1">
      <c r="A2664" s="1"/>
      <c r="B2664" s="1"/>
      <c r="E2664" s="3527"/>
      <c r="F2664" s="1"/>
      <c r="G2664" s="1"/>
      <c r="H2664" s="1"/>
      <c r="I2664" s="1"/>
      <c r="J2664" s="1"/>
      <c r="K2664" s="1"/>
      <c r="L2664" s="3899"/>
      <c r="M2664" s="1"/>
      <c r="N2664" s="1"/>
      <c r="O2664" s="1"/>
      <c r="P2664" s="1"/>
      <c r="Q2664" s="1"/>
      <c r="R2664" s="3899"/>
      <c r="T2664" s="1"/>
      <c r="U2664" s="3529"/>
      <c r="V2664" s="3531"/>
      <c r="W2664" s="3899"/>
      <c r="Y2664" s="1"/>
      <c r="Z2664" s="3529"/>
      <c r="AA2664" s="3531"/>
      <c r="AB2664" s="3899"/>
      <c r="AC2664" s="3890"/>
      <c r="AD2664" s="3890"/>
      <c r="AE2664" s="3890"/>
      <c r="AF2664" s="3890"/>
      <c r="AG2664" s="1"/>
      <c r="AH2664" s="1"/>
      <c r="AI2664" s="1"/>
      <c r="AJ2664" s="1"/>
    </row>
    <row r="2665" spans="1:36" s="3" customFormat="1">
      <c r="A2665" s="1"/>
      <c r="B2665" s="1"/>
      <c r="E2665" s="3527"/>
      <c r="F2665" s="1"/>
      <c r="G2665" s="1"/>
      <c r="H2665" s="1"/>
      <c r="I2665" s="1"/>
      <c r="J2665" s="1"/>
      <c r="K2665" s="1"/>
      <c r="L2665" s="3899"/>
      <c r="M2665" s="1"/>
      <c r="N2665" s="1"/>
      <c r="O2665" s="1"/>
      <c r="P2665" s="1"/>
      <c r="Q2665" s="1"/>
      <c r="R2665" s="3899"/>
      <c r="T2665" s="1"/>
      <c r="U2665" s="3529"/>
      <c r="V2665" s="3531"/>
      <c r="W2665" s="3899"/>
      <c r="Y2665" s="1"/>
      <c r="Z2665" s="3529"/>
      <c r="AA2665" s="3531"/>
      <c r="AB2665" s="3899"/>
      <c r="AC2665" s="3890"/>
      <c r="AD2665" s="3890"/>
      <c r="AE2665" s="3890"/>
      <c r="AF2665" s="3890"/>
      <c r="AG2665" s="1"/>
      <c r="AH2665" s="1"/>
      <c r="AI2665" s="1"/>
      <c r="AJ2665" s="1"/>
    </row>
    <row r="2666" spans="1:36" s="3" customFormat="1">
      <c r="A2666" s="1"/>
      <c r="B2666" s="1"/>
      <c r="E2666" s="3527"/>
      <c r="F2666" s="1"/>
      <c r="G2666" s="1"/>
      <c r="H2666" s="1"/>
      <c r="I2666" s="1"/>
      <c r="J2666" s="1"/>
      <c r="K2666" s="1"/>
      <c r="L2666" s="3899"/>
      <c r="M2666" s="1"/>
      <c r="N2666" s="1"/>
      <c r="O2666" s="1"/>
      <c r="P2666" s="1"/>
      <c r="Q2666" s="1"/>
      <c r="R2666" s="3899"/>
      <c r="T2666" s="1"/>
      <c r="U2666" s="3529"/>
      <c r="V2666" s="3531"/>
      <c r="W2666" s="3899"/>
      <c r="Y2666" s="1"/>
      <c r="Z2666" s="3529"/>
      <c r="AA2666" s="3531"/>
      <c r="AB2666" s="3899"/>
      <c r="AC2666" s="3890"/>
      <c r="AD2666" s="3890"/>
      <c r="AE2666" s="3890"/>
      <c r="AF2666" s="3890"/>
      <c r="AG2666" s="1"/>
      <c r="AH2666" s="1"/>
      <c r="AI2666" s="1"/>
      <c r="AJ2666" s="1"/>
    </row>
    <row r="2667" spans="1:36" s="3" customFormat="1">
      <c r="A2667" s="1"/>
      <c r="B2667" s="1"/>
      <c r="E2667" s="3527"/>
      <c r="F2667" s="1"/>
      <c r="G2667" s="1"/>
      <c r="H2667" s="1"/>
      <c r="I2667" s="1"/>
      <c r="J2667" s="1"/>
      <c r="K2667" s="1"/>
      <c r="L2667" s="3899"/>
      <c r="M2667" s="1"/>
      <c r="N2667" s="1"/>
      <c r="O2667" s="1"/>
      <c r="P2667" s="1"/>
      <c r="Q2667" s="1"/>
      <c r="R2667" s="3899"/>
      <c r="T2667" s="1"/>
      <c r="U2667" s="3529"/>
      <c r="V2667" s="3531"/>
      <c r="W2667" s="3899"/>
      <c r="Y2667" s="1"/>
      <c r="Z2667" s="3529"/>
      <c r="AA2667" s="3531"/>
      <c r="AB2667" s="3899"/>
      <c r="AC2667" s="3890"/>
      <c r="AD2667" s="3890"/>
      <c r="AE2667" s="3890"/>
      <c r="AF2667" s="3890"/>
      <c r="AG2667" s="1"/>
      <c r="AH2667" s="1"/>
      <c r="AI2667" s="1"/>
      <c r="AJ2667" s="1"/>
    </row>
    <row r="2668" spans="1:36" s="3" customFormat="1">
      <c r="A2668" s="1"/>
      <c r="B2668" s="1"/>
      <c r="E2668" s="3527"/>
      <c r="F2668" s="1"/>
      <c r="G2668" s="1"/>
      <c r="H2668" s="1"/>
      <c r="I2668" s="1"/>
      <c r="J2668" s="1"/>
      <c r="K2668" s="1"/>
      <c r="L2668" s="3899"/>
      <c r="M2668" s="1"/>
      <c r="N2668" s="1"/>
      <c r="O2668" s="1"/>
      <c r="P2668" s="1"/>
      <c r="Q2668" s="1"/>
      <c r="R2668" s="3899"/>
      <c r="T2668" s="1"/>
      <c r="U2668" s="3529"/>
      <c r="V2668" s="3531"/>
      <c r="W2668" s="3899"/>
      <c r="Y2668" s="1"/>
      <c r="Z2668" s="3529"/>
      <c r="AA2668" s="3531"/>
      <c r="AB2668" s="3899"/>
      <c r="AC2668" s="3890"/>
      <c r="AD2668" s="3890"/>
      <c r="AE2668" s="3890"/>
      <c r="AF2668" s="3890"/>
      <c r="AG2668" s="1"/>
      <c r="AH2668" s="1"/>
      <c r="AI2668" s="1"/>
      <c r="AJ2668" s="1"/>
    </row>
    <row r="2669" spans="1:36" s="3" customFormat="1">
      <c r="A2669" s="1"/>
      <c r="B2669" s="1"/>
      <c r="E2669" s="3527"/>
      <c r="F2669" s="1"/>
      <c r="G2669" s="1"/>
      <c r="H2669" s="1"/>
      <c r="I2669" s="1"/>
      <c r="J2669" s="1"/>
      <c r="K2669" s="1"/>
      <c r="L2669" s="3899"/>
      <c r="M2669" s="1"/>
      <c r="N2669" s="1"/>
      <c r="O2669" s="1"/>
      <c r="P2669" s="1"/>
      <c r="Q2669" s="1"/>
      <c r="R2669" s="3899"/>
      <c r="T2669" s="1"/>
      <c r="U2669" s="3529"/>
      <c r="V2669" s="3531"/>
      <c r="W2669" s="3899"/>
      <c r="Y2669" s="1"/>
      <c r="Z2669" s="3529"/>
      <c r="AA2669" s="3531"/>
      <c r="AB2669" s="3899"/>
      <c r="AC2669" s="3890"/>
      <c r="AD2669" s="3890"/>
      <c r="AE2669" s="3890"/>
      <c r="AF2669" s="3890"/>
      <c r="AG2669" s="1"/>
      <c r="AH2669" s="1"/>
      <c r="AI2669" s="1"/>
      <c r="AJ2669" s="1"/>
    </row>
    <row r="2670" spans="1:36" s="3" customFormat="1">
      <c r="A2670" s="1"/>
      <c r="B2670" s="1"/>
      <c r="E2670" s="3527"/>
      <c r="F2670" s="1"/>
      <c r="G2670" s="1"/>
      <c r="H2670" s="1"/>
      <c r="I2670" s="1"/>
      <c r="J2670" s="1"/>
      <c r="K2670" s="1"/>
      <c r="L2670" s="3899"/>
      <c r="M2670" s="1"/>
      <c r="N2670" s="1"/>
      <c r="O2670" s="1"/>
      <c r="P2670" s="1"/>
      <c r="Q2670" s="1"/>
      <c r="R2670" s="3899"/>
      <c r="T2670" s="1"/>
      <c r="U2670" s="3529"/>
      <c r="V2670" s="3531"/>
      <c r="W2670" s="3899"/>
      <c r="Y2670" s="1"/>
      <c r="Z2670" s="3529"/>
      <c r="AA2670" s="3531"/>
      <c r="AB2670" s="3899"/>
      <c r="AC2670" s="3890"/>
      <c r="AD2670" s="3890"/>
      <c r="AE2670" s="3890"/>
      <c r="AF2670" s="3890"/>
      <c r="AG2670" s="1"/>
      <c r="AH2670" s="1"/>
      <c r="AI2670" s="1"/>
      <c r="AJ2670" s="1"/>
    </row>
    <row r="2671" spans="1:36" s="3" customFormat="1">
      <c r="A2671" s="1"/>
      <c r="B2671" s="1"/>
      <c r="E2671" s="3527"/>
      <c r="F2671" s="1"/>
      <c r="G2671" s="1"/>
      <c r="H2671" s="1"/>
      <c r="I2671" s="1"/>
      <c r="J2671" s="1"/>
      <c r="K2671" s="1"/>
      <c r="L2671" s="3899"/>
      <c r="M2671" s="1"/>
      <c r="N2671" s="1"/>
      <c r="O2671" s="1"/>
      <c r="P2671" s="1"/>
      <c r="Q2671" s="1"/>
      <c r="R2671" s="3899"/>
      <c r="T2671" s="1"/>
      <c r="U2671" s="3529"/>
      <c r="V2671" s="3531"/>
      <c r="W2671" s="3899"/>
      <c r="Y2671" s="1"/>
      <c r="Z2671" s="3529"/>
      <c r="AA2671" s="3531"/>
      <c r="AB2671" s="3899"/>
      <c r="AC2671" s="3890"/>
      <c r="AD2671" s="3890"/>
      <c r="AE2671" s="3890"/>
      <c r="AF2671" s="3890"/>
      <c r="AG2671" s="1"/>
      <c r="AH2671" s="1"/>
      <c r="AI2671" s="1"/>
      <c r="AJ2671" s="1"/>
    </row>
    <row r="2672" spans="1:36" s="3" customFormat="1">
      <c r="A2672" s="1"/>
      <c r="B2672" s="1"/>
      <c r="E2672" s="3527"/>
      <c r="F2672" s="1"/>
      <c r="G2672" s="1"/>
      <c r="H2672" s="1"/>
      <c r="I2672" s="1"/>
      <c r="J2672" s="1"/>
      <c r="K2672" s="1"/>
      <c r="L2672" s="3899"/>
      <c r="M2672" s="1"/>
      <c r="N2672" s="1"/>
      <c r="O2672" s="1"/>
      <c r="P2672" s="1"/>
      <c r="Q2672" s="1"/>
      <c r="R2672" s="3899"/>
      <c r="T2672" s="1"/>
      <c r="U2672" s="3529"/>
      <c r="V2672" s="3531"/>
      <c r="W2672" s="3899"/>
      <c r="Y2672" s="1"/>
      <c r="Z2672" s="3529"/>
      <c r="AA2672" s="3531"/>
      <c r="AB2672" s="3899"/>
      <c r="AC2672" s="3890"/>
      <c r="AD2672" s="3890"/>
      <c r="AE2672" s="3890"/>
      <c r="AF2672" s="3890"/>
      <c r="AG2672" s="1"/>
      <c r="AH2672" s="1"/>
      <c r="AI2672" s="1"/>
      <c r="AJ2672" s="1"/>
    </row>
    <row r="2673" spans="1:36" s="3" customFormat="1">
      <c r="A2673" s="1"/>
      <c r="B2673" s="1"/>
      <c r="E2673" s="3527"/>
      <c r="F2673" s="1"/>
      <c r="G2673" s="1"/>
      <c r="H2673" s="1"/>
      <c r="I2673" s="1"/>
      <c r="J2673" s="1"/>
      <c r="K2673" s="1"/>
      <c r="L2673" s="3899"/>
      <c r="M2673" s="1"/>
      <c r="N2673" s="1"/>
      <c r="O2673" s="1"/>
      <c r="P2673" s="1"/>
      <c r="Q2673" s="1"/>
      <c r="R2673" s="3899"/>
      <c r="T2673" s="1"/>
      <c r="U2673" s="3529"/>
      <c r="V2673" s="3531"/>
      <c r="W2673" s="3899"/>
      <c r="Y2673" s="1"/>
      <c r="Z2673" s="3529"/>
      <c r="AA2673" s="3531"/>
      <c r="AB2673" s="3899"/>
      <c r="AC2673" s="3890"/>
      <c r="AD2673" s="3890"/>
      <c r="AE2673" s="3890"/>
      <c r="AF2673" s="3890"/>
      <c r="AG2673" s="1"/>
      <c r="AH2673" s="1"/>
      <c r="AI2673" s="1"/>
      <c r="AJ2673" s="1"/>
    </row>
    <row r="2674" spans="1:36" s="3" customFormat="1">
      <c r="A2674" s="1"/>
      <c r="B2674" s="1"/>
      <c r="E2674" s="3527"/>
      <c r="F2674" s="1"/>
      <c r="G2674" s="1"/>
      <c r="H2674" s="1"/>
      <c r="I2674" s="1"/>
      <c r="J2674" s="1"/>
      <c r="K2674" s="1"/>
      <c r="L2674" s="3899"/>
      <c r="M2674" s="1"/>
      <c r="N2674" s="1"/>
      <c r="O2674" s="1"/>
      <c r="P2674" s="1"/>
      <c r="Q2674" s="1"/>
      <c r="R2674" s="3899"/>
      <c r="T2674" s="1"/>
      <c r="U2674" s="3529"/>
      <c r="V2674" s="3531"/>
      <c r="W2674" s="3899"/>
      <c r="Y2674" s="1"/>
      <c r="Z2674" s="3529"/>
      <c r="AA2674" s="3531"/>
      <c r="AB2674" s="3899"/>
      <c r="AC2674" s="3890"/>
      <c r="AD2674" s="3890"/>
      <c r="AE2674" s="3890"/>
      <c r="AF2674" s="3890"/>
      <c r="AG2674" s="1"/>
      <c r="AH2674" s="1"/>
      <c r="AI2674" s="1"/>
      <c r="AJ2674" s="1"/>
    </row>
    <row r="2675" spans="1:36" s="3" customFormat="1">
      <c r="A2675" s="1"/>
      <c r="B2675" s="1"/>
      <c r="E2675" s="3527"/>
      <c r="F2675" s="1"/>
      <c r="G2675" s="1"/>
      <c r="H2675" s="1"/>
      <c r="I2675" s="1"/>
      <c r="J2675" s="1"/>
      <c r="K2675" s="1"/>
      <c r="L2675" s="3899"/>
      <c r="M2675" s="1"/>
      <c r="N2675" s="1"/>
      <c r="O2675" s="1"/>
      <c r="P2675" s="1"/>
      <c r="Q2675" s="1"/>
      <c r="R2675" s="3899"/>
      <c r="T2675" s="1"/>
      <c r="U2675" s="3529"/>
      <c r="V2675" s="3531"/>
      <c r="W2675" s="3899"/>
      <c r="Y2675" s="1"/>
      <c r="Z2675" s="3529"/>
      <c r="AA2675" s="3531"/>
      <c r="AB2675" s="3899"/>
      <c r="AC2675" s="3890"/>
      <c r="AD2675" s="3890"/>
      <c r="AE2675" s="3890"/>
      <c r="AF2675" s="3890"/>
      <c r="AG2675" s="1"/>
      <c r="AH2675" s="1"/>
      <c r="AI2675" s="1"/>
      <c r="AJ2675" s="1"/>
    </row>
    <row r="2676" spans="1:36" s="3" customFormat="1">
      <c r="A2676" s="1"/>
      <c r="B2676" s="1"/>
      <c r="E2676" s="3527"/>
      <c r="F2676" s="1"/>
      <c r="G2676" s="1"/>
      <c r="H2676" s="1"/>
      <c r="I2676" s="1"/>
      <c r="J2676" s="1"/>
      <c r="K2676" s="1"/>
      <c r="L2676" s="3899"/>
      <c r="M2676" s="1"/>
      <c r="N2676" s="1"/>
      <c r="O2676" s="1"/>
      <c r="P2676" s="1"/>
      <c r="Q2676" s="1"/>
      <c r="R2676" s="3899"/>
      <c r="T2676" s="1"/>
      <c r="U2676" s="3529"/>
      <c r="V2676" s="3531"/>
      <c r="W2676" s="3899"/>
      <c r="Y2676" s="1"/>
      <c r="Z2676" s="3529"/>
      <c r="AA2676" s="3531"/>
      <c r="AB2676" s="3899"/>
      <c r="AC2676" s="3890"/>
      <c r="AD2676" s="3890"/>
      <c r="AE2676" s="3890"/>
      <c r="AF2676" s="3890"/>
      <c r="AG2676" s="1"/>
      <c r="AH2676" s="1"/>
      <c r="AI2676" s="1"/>
      <c r="AJ2676" s="1"/>
    </row>
    <row r="2677" spans="1:36" s="3" customFormat="1">
      <c r="A2677" s="1"/>
      <c r="B2677" s="1"/>
      <c r="E2677" s="3527"/>
      <c r="F2677" s="1"/>
      <c r="G2677" s="1"/>
      <c r="H2677" s="1"/>
      <c r="I2677" s="1"/>
      <c r="J2677" s="1"/>
      <c r="K2677" s="1"/>
      <c r="L2677" s="3899"/>
      <c r="M2677" s="1"/>
      <c r="N2677" s="1"/>
      <c r="O2677" s="1"/>
      <c r="P2677" s="1"/>
      <c r="Q2677" s="1"/>
      <c r="R2677" s="3899"/>
      <c r="T2677" s="1"/>
      <c r="U2677" s="3529"/>
      <c r="V2677" s="3531"/>
      <c r="W2677" s="3899"/>
      <c r="Y2677" s="1"/>
      <c r="Z2677" s="3529"/>
      <c r="AA2677" s="3531"/>
      <c r="AB2677" s="3899"/>
      <c r="AC2677" s="3890"/>
      <c r="AD2677" s="3890"/>
      <c r="AE2677" s="3890"/>
      <c r="AF2677" s="3890"/>
      <c r="AG2677" s="1"/>
      <c r="AH2677" s="1"/>
      <c r="AI2677" s="1"/>
      <c r="AJ2677" s="1"/>
    </row>
    <row r="2678" spans="1:36" s="3" customFormat="1">
      <c r="A2678" s="1"/>
      <c r="B2678" s="1"/>
      <c r="E2678" s="3527"/>
      <c r="F2678" s="1"/>
      <c r="G2678" s="1"/>
      <c r="H2678" s="1"/>
      <c r="I2678" s="1"/>
      <c r="J2678" s="1"/>
      <c r="K2678" s="1"/>
      <c r="L2678" s="3899"/>
      <c r="M2678" s="1"/>
      <c r="N2678" s="1"/>
      <c r="O2678" s="1"/>
      <c r="P2678" s="1"/>
      <c r="Q2678" s="1"/>
      <c r="R2678" s="3899"/>
      <c r="T2678" s="1"/>
      <c r="U2678" s="3529"/>
      <c r="V2678" s="3531"/>
      <c r="W2678" s="3899"/>
      <c r="Y2678" s="1"/>
      <c r="Z2678" s="3529"/>
      <c r="AA2678" s="3531"/>
      <c r="AB2678" s="3899"/>
      <c r="AC2678" s="3890"/>
      <c r="AD2678" s="3890"/>
      <c r="AE2678" s="3890"/>
      <c r="AF2678" s="3890"/>
      <c r="AG2678" s="1"/>
      <c r="AH2678" s="1"/>
      <c r="AI2678" s="1"/>
      <c r="AJ2678" s="1"/>
    </row>
    <row r="2679" spans="1:36" s="3" customFormat="1">
      <c r="A2679" s="1"/>
      <c r="B2679" s="1"/>
      <c r="E2679" s="3527"/>
      <c r="F2679" s="1"/>
      <c r="G2679" s="1"/>
      <c r="H2679" s="1"/>
      <c r="I2679" s="1"/>
      <c r="J2679" s="1"/>
      <c r="K2679" s="1"/>
      <c r="L2679" s="3899"/>
      <c r="M2679" s="1"/>
      <c r="N2679" s="1"/>
      <c r="O2679" s="1"/>
      <c r="P2679" s="1"/>
      <c r="Q2679" s="1"/>
      <c r="R2679" s="3899"/>
      <c r="T2679" s="1"/>
      <c r="U2679" s="3529"/>
      <c r="V2679" s="3531"/>
      <c r="W2679" s="3899"/>
      <c r="Y2679" s="1"/>
      <c r="Z2679" s="3529"/>
      <c r="AA2679" s="3531"/>
      <c r="AB2679" s="3899"/>
      <c r="AC2679" s="3890"/>
      <c r="AD2679" s="3890"/>
      <c r="AE2679" s="3890"/>
      <c r="AF2679" s="3890"/>
      <c r="AG2679" s="1"/>
      <c r="AH2679" s="1"/>
      <c r="AI2679" s="1"/>
      <c r="AJ2679" s="1"/>
    </row>
    <row r="2680" spans="1:36" s="3" customFormat="1">
      <c r="A2680" s="1"/>
      <c r="B2680" s="1"/>
      <c r="E2680" s="3527"/>
      <c r="F2680" s="1"/>
      <c r="G2680" s="1"/>
      <c r="H2680" s="1"/>
      <c r="I2680" s="1"/>
      <c r="J2680" s="1"/>
      <c r="K2680" s="1"/>
      <c r="L2680" s="3899"/>
      <c r="M2680" s="1"/>
      <c r="N2680" s="1"/>
      <c r="O2680" s="1"/>
      <c r="P2680" s="1"/>
      <c r="Q2680" s="1"/>
      <c r="R2680" s="3899"/>
      <c r="T2680" s="1"/>
      <c r="U2680" s="3529"/>
      <c r="V2680" s="3531"/>
      <c r="W2680" s="3899"/>
      <c r="Y2680" s="1"/>
      <c r="Z2680" s="3529"/>
      <c r="AA2680" s="3531"/>
      <c r="AB2680" s="3899"/>
      <c r="AC2680" s="3890"/>
      <c r="AD2680" s="3890"/>
      <c r="AE2680" s="3890"/>
      <c r="AF2680" s="3890"/>
      <c r="AG2680" s="1"/>
      <c r="AH2680" s="1"/>
      <c r="AI2680" s="1"/>
      <c r="AJ2680" s="1"/>
    </row>
    <row r="2681" spans="1:36" s="3" customFormat="1">
      <c r="A2681" s="1"/>
      <c r="B2681" s="1"/>
      <c r="E2681" s="3527"/>
      <c r="F2681" s="1"/>
      <c r="G2681" s="1"/>
      <c r="H2681" s="1"/>
      <c r="I2681" s="1"/>
      <c r="J2681" s="1"/>
      <c r="K2681" s="1"/>
      <c r="L2681" s="3899"/>
      <c r="M2681" s="1"/>
      <c r="N2681" s="1"/>
      <c r="O2681" s="1"/>
      <c r="P2681" s="1"/>
      <c r="Q2681" s="1"/>
      <c r="R2681" s="3899"/>
      <c r="T2681" s="1"/>
      <c r="U2681" s="3529"/>
      <c r="V2681" s="3531"/>
      <c r="W2681" s="3899"/>
      <c r="Y2681" s="1"/>
      <c r="Z2681" s="3529"/>
      <c r="AA2681" s="3531"/>
      <c r="AB2681" s="3899"/>
      <c r="AC2681" s="3890"/>
      <c r="AD2681" s="3890"/>
      <c r="AE2681" s="3890"/>
      <c r="AF2681" s="3890"/>
      <c r="AG2681" s="1"/>
      <c r="AH2681" s="1"/>
      <c r="AI2681" s="1"/>
      <c r="AJ2681" s="1"/>
    </row>
    <row r="2682" spans="1:36" s="3" customFormat="1">
      <c r="A2682" s="1"/>
      <c r="B2682" s="1"/>
      <c r="E2682" s="3527"/>
      <c r="F2682" s="1"/>
      <c r="G2682" s="1"/>
      <c r="H2682" s="1"/>
      <c r="I2682" s="1"/>
      <c r="J2682" s="1"/>
      <c r="K2682" s="1"/>
      <c r="L2682" s="3899"/>
      <c r="M2682" s="1"/>
      <c r="N2682" s="1"/>
      <c r="O2682" s="1"/>
      <c r="P2682" s="1"/>
      <c r="Q2682" s="1"/>
      <c r="R2682" s="3899"/>
      <c r="T2682" s="1"/>
      <c r="U2682" s="3529"/>
      <c r="V2682" s="3531"/>
      <c r="W2682" s="3899"/>
      <c r="Y2682" s="1"/>
      <c r="Z2682" s="3529"/>
      <c r="AA2682" s="3531"/>
      <c r="AB2682" s="3899"/>
      <c r="AC2682" s="3890"/>
      <c r="AD2682" s="3890"/>
      <c r="AE2682" s="3890"/>
      <c r="AF2682" s="3890"/>
      <c r="AG2682" s="1"/>
      <c r="AH2682" s="1"/>
      <c r="AI2682" s="1"/>
      <c r="AJ2682" s="1"/>
    </row>
    <row r="2683" spans="1:36" s="3" customFormat="1">
      <c r="A2683" s="1"/>
      <c r="B2683" s="1"/>
      <c r="E2683" s="3527"/>
      <c r="F2683" s="1"/>
      <c r="G2683" s="1"/>
      <c r="H2683" s="1"/>
      <c r="I2683" s="1"/>
      <c r="J2683" s="1"/>
      <c r="K2683" s="1"/>
      <c r="L2683" s="3899"/>
      <c r="M2683" s="1"/>
      <c r="N2683" s="1"/>
      <c r="O2683" s="1"/>
      <c r="P2683" s="1"/>
      <c r="Q2683" s="1"/>
      <c r="R2683" s="3899"/>
      <c r="T2683" s="1"/>
      <c r="U2683" s="3529"/>
      <c r="V2683" s="3531"/>
      <c r="W2683" s="3899"/>
      <c r="Y2683" s="1"/>
      <c r="Z2683" s="3529"/>
      <c r="AA2683" s="3531"/>
      <c r="AB2683" s="3899"/>
      <c r="AC2683" s="3890"/>
      <c r="AD2683" s="3890"/>
      <c r="AE2683" s="3890"/>
      <c r="AF2683" s="3890"/>
      <c r="AG2683" s="1"/>
      <c r="AH2683" s="1"/>
      <c r="AI2683" s="1"/>
      <c r="AJ2683" s="1"/>
    </row>
    <row r="2684" spans="1:36" s="3" customFormat="1">
      <c r="A2684" s="1"/>
      <c r="B2684" s="1"/>
      <c r="E2684" s="3527"/>
      <c r="F2684" s="1"/>
      <c r="G2684" s="1"/>
      <c r="H2684" s="1"/>
      <c r="I2684" s="1"/>
      <c r="J2684" s="1"/>
      <c r="K2684" s="1"/>
      <c r="L2684" s="3899"/>
      <c r="M2684" s="1"/>
      <c r="N2684" s="1"/>
      <c r="O2684" s="1"/>
      <c r="P2684" s="1"/>
      <c r="Q2684" s="1"/>
      <c r="R2684" s="3899"/>
      <c r="T2684" s="1"/>
      <c r="U2684" s="3529"/>
      <c r="V2684" s="3531"/>
      <c r="W2684" s="3899"/>
      <c r="Y2684" s="1"/>
      <c r="Z2684" s="3529"/>
      <c r="AA2684" s="3531"/>
      <c r="AB2684" s="3899"/>
      <c r="AC2684" s="3890"/>
      <c r="AD2684" s="3890"/>
      <c r="AE2684" s="3890"/>
      <c r="AF2684" s="3890"/>
      <c r="AG2684" s="1"/>
      <c r="AH2684" s="1"/>
      <c r="AI2684" s="1"/>
      <c r="AJ2684" s="1"/>
    </row>
    <row r="2685" spans="1:36" s="3" customFormat="1">
      <c r="A2685" s="1"/>
      <c r="B2685" s="1"/>
      <c r="E2685" s="3527"/>
      <c r="F2685" s="1"/>
      <c r="G2685" s="1"/>
      <c r="H2685" s="1"/>
      <c r="I2685" s="1"/>
      <c r="J2685" s="1"/>
      <c r="K2685" s="1"/>
      <c r="L2685" s="3899"/>
      <c r="M2685" s="1"/>
      <c r="N2685" s="1"/>
      <c r="O2685" s="1"/>
      <c r="P2685" s="1"/>
      <c r="Q2685" s="1"/>
      <c r="R2685" s="3899"/>
      <c r="T2685" s="1"/>
      <c r="U2685" s="3529"/>
      <c r="V2685" s="3531"/>
      <c r="W2685" s="3899"/>
      <c r="Y2685" s="1"/>
      <c r="Z2685" s="3529"/>
      <c r="AA2685" s="3531"/>
      <c r="AB2685" s="3899"/>
      <c r="AC2685" s="3890"/>
      <c r="AD2685" s="3890"/>
      <c r="AE2685" s="3890"/>
      <c r="AF2685" s="3890"/>
      <c r="AG2685" s="1"/>
      <c r="AH2685" s="1"/>
      <c r="AI2685" s="1"/>
      <c r="AJ2685" s="1"/>
    </row>
    <row r="2686" spans="1:36" s="3" customFormat="1">
      <c r="A2686" s="1"/>
      <c r="B2686" s="1"/>
      <c r="E2686" s="3527"/>
      <c r="F2686" s="1"/>
      <c r="G2686" s="1"/>
      <c r="H2686" s="1"/>
      <c r="I2686" s="1"/>
      <c r="J2686" s="1"/>
      <c r="K2686" s="1"/>
      <c r="L2686" s="3899"/>
      <c r="M2686" s="1"/>
      <c r="N2686" s="1"/>
      <c r="O2686" s="1"/>
      <c r="P2686" s="1"/>
      <c r="Q2686" s="1"/>
      <c r="R2686" s="3899"/>
      <c r="T2686" s="1"/>
      <c r="U2686" s="3529"/>
      <c r="V2686" s="3531"/>
      <c r="W2686" s="3899"/>
      <c r="Y2686" s="1"/>
      <c r="Z2686" s="3529"/>
      <c r="AA2686" s="3531"/>
      <c r="AB2686" s="3899"/>
      <c r="AC2686" s="3890"/>
      <c r="AD2686" s="3890"/>
      <c r="AE2686" s="3890"/>
      <c r="AF2686" s="3890"/>
      <c r="AG2686" s="1"/>
      <c r="AH2686" s="1"/>
      <c r="AI2686" s="1"/>
      <c r="AJ2686" s="1"/>
    </row>
    <row r="2687" spans="1:36" s="3" customFormat="1">
      <c r="A2687" s="1"/>
      <c r="B2687" s="1"/>
      <c r="E2687" s="3527"/>
      <c r="F2687" s="1"/>
      <c r="G2687" s="1"/>
      <c r="H2687" s="1"/>
      <c r="I2687" s="1"/>
      <c r="J2687" s="1"/>
      <c r="K2687" s="1"/>
      <c r="L2687" s="3899"/>
      <c r="M2687" s="1"/>
      <c r="N2687" s="1"/>
      <c r="O2687" s="1"/>
      <c r="P2687" s="1"/>
      <c r="Q2687" s="1"/>
      <c r="R2687" s="3899"/>
      <c r="T2687" s="1"/>
      <c r="U2687" s="3529"/>
      <c r="V2687" s="3531"/>
      <c r="W2687" s="3899"/>
      <c r="Y2687" s="1"/>
      <c r="Z2687" s="3529"/>
      <c r="AA2687" s="3531"/>
      <c r="AB2687" s="3899"/>
      <c r="AC2687" s="3890"/>
      <c r="AD2687" s="3890"/>
      <c r="AE2687" s="3890"/>
      <c r="AF2687" s="3890"/>
      <c r="AG2687" s="1"/>
      <c r="AH2687" s="1"/>
      <c r="AI2687" s="1"/>
      <c r="AJ2687" s="1"/>
    </row>
    <row r="2688" spans="1:36" s="3" customFormat="1">
      <c r="A2688" s="1"/>
      <c r="B2688" s="1"/>
      <c r="E2688" s="3527"/>
      <c r="F2688" s="1"/>
      <c r="G2688" s="1"/>
      <c r="H2688" s="1"/>
      <c r="I2688" s="1"/>
      <c r="J2688" s="1"/>
      <c r="K2688" s="1"/>
      <c r="L2688" s="3899"/>
      <c r="M2688" s="1"/>
      <c r="N2688" s="1"/>
      <c r="O2688" s="1"/>
      <c r="P2688" s="1"/>
      <c r="Q2688" s="1"/>
      <c r="R2688" s="3899"/>
      <c r="T2688" s="1"/>
      <c r="U2688" s="3529"/>
      <c r="V2688" s="3531"/>
      <c r="W2688" s="3899"/>
      <c r="Y2688" s="1"/>
      <c r="Z2688" s="3529"/>
      <c r="AA2688" s="3531"/>
      <c r="AB2688" s="3899"/>
      <c r="AC2688" s="3890"/>
      <c r="AD2688" s="3890"/>
      <c r="AE2688" s="3890"/>
      <c r="AF2688" s="3890"/>
      <c r="AG2688" s="1"/>
      <c r="AH2688" s="1"/>
      <c r="AI2688" s="1"/>
      <c r="AJ2688" s="1"/>
    </row>
    <row r="2689" spans="1:36" s="3" customFormat="1">
      <c r="A2689" s="1"/>
      <c r="B2689" s="1"/>
      <c r="E2689" s="3527"/>
      <c r="F2689" s="1"/>
      <c r="G2689" s="1"/>
      <c r="H2689" s="1"/>
      <c r="I2689" s="1"/>
      <c r="J2689" s="1"/>
      <c r="K2689" s="1"/>
      <c r="L2689" s="3899"/>
      <c r="M2689" s="1"/>
      <c r="N2689" s="1"/>
      <c r="O2689" s="1"/>
      <c r="P2689" s="1"/>
      <c r="Q2689" s="1"/>
      <c r="R2689" s="3899"/>
      <c r="T2689" s="1"/>
      <c r="U2689" s="3529"/>
      <c r="V2689" s="3531"/>
      <c r="W2689" s="3899"/>
      <c r="Y2689" s="1"/>
      <c r="Z2689" s="3529"/>
      <c r="AA2689" s="3531"/>
      <c r="AB2689" s="3899"/>
      <c r="AC2689" s="3890"/>
      <c r="AD2689" s="3890"/>
      <c r="AE2689" s="3890"/>
      <c r="AF2689" s="3890"/>
      <c r="AG2689" s="1"/>
      <c r="AH2689" s="1"/>
      <c r="AI2689" s="1"/>
      <c r="AJ2689" s="1"/>
    </row>
    <row r="2690" spans="1:36" s="3" customFormat="1">
      <c r="A2690" s="1"/>
      <c r="B2690" s="1"/>
      <c r="E2690" s="3527"/>
      <c r="F2690" s="1"/>
      <c r="G2690" s="1"/>
      <c r="H2690" s="1"/>
      <c r="I2690" s="1"/>
      <c r="J2690" s="1"/>
      <c r="K2690" s="1"/>
      <c r="L2690" s="3899"/>
      <c r="M2690" s="1"/>
      <c r="N2690" s="1"/>
      <c r="O2690" s="1"/>
      <c r="P2690" s="1"/>
      <c r="Q2690" s="1"/>
      <c r="R2690" s="3899"/>
      <c r="T2690" s="1"/>
      <c r="U2690" s="3529"/>
      <c r="V2690" s="3531"/>
      <c r="W2690" s="3899"/>
      <c r="Y2690" s="1"/>
      <c r="Z2690" s="3529"/>
      <c r="AA2690" s="3531"/>
      <c r="AB2690" s="3899"/>
      <c r="AC2690" s="3890"/>
      <c r="AD2690" s="3890"/>
      <c r="AE2690" s="3890"/>
      <c r="AF2690" s="3890"/>
      <c r="AG2690" s="1"/>
      <c r="AH2690" s="1"/>
      <c r="AI2690" s="1"/>
      <c r="AJ2690" s="1"/>
    </row>
    <row r="2691" spans="1:36" s="3" customFormat="1">
      <c r="A2691" s="1"/>
      <c r="B2691" s="1"/>
      <c r="E2691" s="3527"/>
      <c r="F2691" s="1"/>
      <c r="G2691" s="1"/>
      <c r="H2691" s="1"/>
      <c r="I2691" s="1"/>
      <c r="J2691" s="1"/>
      <c r="K2691" s="1"/>
      <c r="L2691" s="3899"/>
      <c r="M2691" s="1"/>
      <c r="N2691" s="1"/>
      <c r="O2691" s="1"/>
      <c r="P2691" s="1"/>
      <c r="Q2691" s="1"/>
      <c r="R2691" s="3899"/>
      <c r="T2691" s="1"/>
      <c r="U2691" s="3529"/>
      <c r="V2691" s="3531"/>
      <c r="W2691" s="3899"/>
      <c r="Y2691" s="1"/>
      <c r="Z2691" s="3529"/>
      <c r="AA2691" s="3531"/>
      <c r="AB2691" s="3899"/>
      <c r="AC2691" s="3890"/>
      <c r="AD2691" s="3890"/>
      <c r="AE2691" s="3890"/>
      <c r="AF2691" s="3890"/>
      <c r="AG2691" s="1"/>
      <c r="AH2691" s="1"/>
      <c r="AI2691" s="1"/>
      <c r="AJ2691" s="1"/>
    </row>
    <row r="2692" spans="1:36" s="3" customFormat="1">
      <c r="A2692" s="1"/>
      <c r="B2692" s="1"/>
      <c r="E2692" s="3527"/>
      <c r="F2692" s="1"/>
      <c r="G2692" s="1"/>
      <c r="H2692" s="1"/>
      <c r="I2692" s="1"/>
      <c r="J2692" s="1"/>
      <c r="K2692" s="1"/>
      <c r="L2692" s="3899"/>
      <c r="M2692" s="1"/>
      <c r="N2692" s="1"/>
      <c r="O2692" s="1"/>
      <c r="P2692" s="1"/>
      <c r="Q2692" s="1"/>
      <c r="R2692" s="3899"/>
      <c r="T2692" s="1"/>
      <c r="U2692" s="3529"/>
      <c r="V2692" s="3531"/>
      <c r="W2692" s="3899"/>
      <c r="Y2692" s="1"/>
      <c r="Z2692" s="3529"/>
      <c r="AA2692" s="3531"/>
      <c r="AB2692" s="3899"/>
      <c r="AC2692" s="3890"/>
      <c r="AD2692" s="3890"/>
      <c r="AE2692" s="3890"/>
      <c r="AF2692" s="3890"/>
      <c r="AG2692" s="1"/>
      <c r="AH2692" s="1"/>
      <c r="AI2692" s="1"/>
      <c r="AJ2692" s="1"/>
    </row>
    <row r="2693" spans="1:36" s="3" customFormat="1">
      <c r="A2693" s="1"/>
      <c r="B2693" s="1"/>
      <c r="E2693" s="3527"/>
      <c r="F2693" s="1"/>
      <c r="G2693" s="1"/>
      <c r="H2693" s="1"/>
      <c r="I2693" s="1"/>
      <c r="J2693" s="1"/>
      <c r="K2693" s="1"/>
      <c r="L2693" s="3899"/>
      <c r="M2693" s="1"/>
      <c r="N2693" s="1"/>
      <c r="O2693" s="1"/>
      <c r="P2693" s="1"/>
      <c r="Q2693" s="1"/>
      <c r="R2693" s="3899"/>
      <c r="T2693" s="1"/>
      <c r="U2693" s="3529"/>
      <c r="V2693" s="3531"/>
      <c r="W2693" s="3899"/>
      <c r="Y2693" s="1"/>
      <c r="Z2693" s="3529"/>
      <c r="AA2693" s="3531"/>
      <c r="AB2693" s="3899"/>
      <c r="AC2693" s="3890"/>
      <c r="AD2693" s="3890"/>
      <c r="AE2693" s="3890"/>
      <c r="AF2693" s="3890"/>
      <c r="AG2693" s="1"/>
      <c r="AH2693" s="1"/>
      <c r="AI2693" s="1"/>
      <c r="AJ2693" s="1"/>
    </row>
    <row r="2694" spans="1:36" s="3" customFormat="1">
      <c r="A2694" s="1"/>
      <c r="B2694" s="1"/>
      <c r="E2694" s="3527"/>
      <c r="F2694" s="1"/>
      <c r="G2694" s="1"/>
      <c r="H2694" s="1"/>
      <c r="I2694" s="1"/>
      <c r="J2694" s="1"/>
      <c r="K2694" s="1"/>
      <c r="L2694" s="3899"/>
      <c r="M2694" s="1"/>
      <c r="N2694" s="1"/>
      <c r="O2694" s="1"/>
      <c r="P2694" s="1"/>
      <c r="Q2694" s="1"/>
      <c r="R2694" s="3899"/>
      <c r="T2694" s="1"/>
      <c r="U2694" s="3529"/>
      <c r="V2694" s="3531"/>
      <c r="W2694" s="3899"/>
      <c r="Y2694" s="1"/>
      <c r="Z2694" s="3529"/>
      <c r="AA2694" s="3531"/>
      <c r="AB2694" s="3899"/>
      <c r="AC2694" s="3890"/>
      <c r="AD2694" s="3890"/>
      <c r="AE2694" s="3890"/>
      <c r="AF2694" s="3890"/>
      <c r="AG2694" s="1"/>
      <c r="AH2694" s="1"/>
      <c r="AI2694" s="1"/>
      <c r="AJ2694" s="1"/>
    </row>
    <row r="2695" spans="1:36" s="3" customFormat="1">
      <c r="A2695" s="1"/>
      <c r="B2695" s="1"/>
      <c r="E2695" s="3527"/>
      <c r="F2695" s="1"/>
      <c r="G2695" s="1"/>
      <c r="H2695" s="1"/>
      <c r="I2695" s="1"/>
      <c r="J2695" s="1"/>
      <c r="K2695" s="1"/>
      <c r="L2695" s="3899"/>
      <c r="M2695" s="1"/>
      <c r="N2695" s="1"/>
      <c r="O2695" s="1"/>
      <c r="P2695" s="1"/>
      <c r="Q2695" s="1"/>
      <c r="R2695" s="3899"/>
      <c r="T2695" s="1"/>
      <c r="U2695" s="3529"/>
      <c r="V2695" s="3531"/>
      <c r="W2695" s="3899"/>
      <c r="Y2695" s="1"/>
      <c r="Z2695" s="3529"/>
      <c r="AA2695" s="3531"/>
      <c r="AB2695" s="3899"/>
      <c r="AC2695" s="3890"/>
      <c r="AD2695" s="3890"/>
      <c r="AE2695" s="3890"/>
      <c r="AF2695" s="3890"/>
      <c r="AG2695" s="1"/>
      <c r="AH2695" s="1"/>
      <c r="AI2695" s="1"/>
      <c r="AJ2695" s="1"/>
    </row>
    <row r="2696" spans="1:36" s="3" customFormat="1">
      <c r="A2696" s="1"/>
      <c r="B2696" s="1"/>
      <c r="E2696" s="3527"/>
      <c r="F2696" s="1"/>
      <c r="G2696" s="1"/>
      <c r="H2696" s="1"/>
      <c r="I2696" s="1"/>
      <c r="J2696" s="1"/>
      <c r="K2696" s="1"/>
      <c r="L2696" s="3899"/>
      <c r="M2696" s="1"/>
      <c r="N2696" s="1"/>
      <c r="O2696" s="1"/>
      <c r="P2696" s="1"/>
      <c r="Q2696" s="1"/>
      <c r="R2696" s="3899"/>
      <c r="T2696" s="1"/>
      <c r="U2696" s="3529"/>
      <c r="V2696" s="3531"/>
      <c r="W2696" s="3899"/>
      <c r="Y2696" s="1"/>
      <c r="Z2696" s="3529"/>
      <c r="AA2696" s="3531"/>
      <c r="AB2696" s="3899"/>
      <c r="AC2696" s="3890"/>
      <c r="AD2696" s="3890"/>
      <c r="AE2696" s="3890"/>
      <c r="AF2696" s="3890"/>
      <c r="AG2696" s="1"/>
      <c r="AH2696" s="1"/>
      <c r="AI2696" s="1"/>
      <c r="AJ2696" s="1"/>
    </row>
    <row r="2697" spans="1:36" s="3" customFormat="1">
      <c r="A2697" s="1"/>
      <c r="B2697" s="1"/>
      <c r="E2697" s="3527"/>
      <c r="F2697" s="1"/>
      <c r="G2697" s="1"/>
      <c r="H2697" s="1"/>
      <c r="I2697" s="1"/>
      <c r="J2697" s="1"/>
      <c r="K2697" s="1"/>
      <c r="L2697" s="3899"/>
      <c r="M2697" s="1"/>
      <c r="N2697" s="1"/>
      <c r="O2697" s="1"/>
      <c r="P2697" s="1"/>
      <c r="Q2697" s="1"/>
      <c r="R2697" s="3899"/>
      <c r="T2697" s="1"/>
      <c r="U2697" s="3529"/>
      <c r="V2697" s="3531"/>
      <c r="W2697" s="3899"/>
      <c r="Y2697" s="1"/>
      <c r="Z2697" s="3529"/>
      <c r="AA2697" s="3531"/>
      <c r="AB2697" s="3899"/>
      <c r="AC2697" s="3890"/>
      <c r="AD2697" s="3890"/>
      <c r="AE2697" s="3890"/>
      <c r="AF2697" s="3890"/>
      <c r="AG2697" s="1"/>
      <c r="AH2697" s="1"/>
      <c r="AI2697" s="1"/>
      <c r="AJ2697" s="1"/>
    </row>
    <row r="2698" spans="1:36" s="3" customFormat="1">
      <c r="A2698" s="1"/>
      <c r="B2698" s="1"/>
      <c r="E2698" s="3527"/>
      <c r="F2698" s="1"/>
      <c r="G2698" s="1"/>
      <c r="H2698" s="1"/>
      <c r="I2698" s="1"/>
      <c r="J2698" s="1"/>
      <c r="K2698" s="1"/>
      <c r="L2698" s="3899"/>
      <c r="M2698" s="1"/>
      <c r="N2698" s="1"/>
      <c r="O2698" s="1"/>
      <c r="P2698" s="1"/>
      <c r="Q2698" s="1"/>
      <c r="R2698" s="3899"/>
      <c r="T2698" s="1"/>
      <c r="U2698" s="3529"/>
      <c r="V2698" s="3531"/>
      <c r="W2698" s="3899"/>
      <c r="Y2698" s="1"/>
      <c r="Z2698" s="3529"/>
      <c r="AA2698" s="3531"/>
      <c r="AB2698" s="3899"/>
      <c r="AC2698" s="3890"/>
      <c r="AD2698" s="3890"/>
      <c r="AE2698" s="3890"/>
      <c r="AF2698" s="3890"/>
      <c r="AG2698" s="1"/>
      <c r="AH2698" s="1"/>
      <c r="AI2698" s="1"/>
      <c r="AJ2698" s="1"/>
    </row>
    <row r="2699" spans="1:36" s="3" customFormat="1">
      <c r="A2699" s="1"/>
      <c r="B2699" s="1"/>
      <c r="E2699" s="3527"/>
      <c r="F2699" s="1"/>
      <c r="G2699" s="1"/>
      <c r="H2699" s="1"/>
      <c r="I2699" s="1"/>
      <c r="J2699" s="1"/>
      <c r="K2699" s="1"/>
      <c r="L2699" s="3899"/>
      <c r="M2699" s="1"/>
      <c r="N2699" s="1"/>
      <c r="O2699" s="1"/>
      <c r="P2699" s="1"/>
      <c r="Q2699" s="1"/>
      <c r="R2699" s="3899"/>
      <c r="T2699" s="1"/>
      <c r="U2699" s="3529"/>
      <c r="V2699" s="3531"/>
      <c r="W2699" s="3899"/>
      <c r="Y2699" s="1"/>
      <c r="Z2699" s="3529"/>
      <c r="AA2699" s="3531"/>
      <c r="AB2699" s="3899"/>
      <c r="AC2699" s="3890"/>
      <c r="AD2699" s="3890"/>
      <c r="AE2699" s="3890"/>
      <c r="AF2699" s="3890"/>
      <c r="AG2699" s="1"/>
      <c r="AH2699" s="1"/>
      <c r="AI2699" s="1"/>
      <c r="AJ2699" s="1"/>
    </row>
    <row r="2700" spans="1:36" s="3" customFormat="1">
      <c r="A2700" s="1"/>
      <c r="B2700" s="1"/>
      <c r="E2700" s="3527"/>
      <c r="F2700" s="1"/>
      <c r="G2700" s="1"/>
      <c r="H2700" s="1"/>
      <c r="I2700" s="1"/>
      <c r="J2700" s="1"/>
      <c r="K2700" s="1"/>
      <c r="L2700" s="3899"/>
      <c r="M2700" s="1"/>
      <c r="N2700" s="1"/>
      <c r="O2700" s="1"/>
      <c r="P2700" s="1"/>
      <c r="Q2700" s="1"/>
      <c r="R2700" s="3899"/>
      <c r="T2700" s="1"/>
      <c r="U2700" s="3529"/>
      <c r="V2700" s="3531"/>
      <c r="W2700" s="3899"/>
      <c r="Y2700" s="1"/>
      <c r="Z2700" s="3529"/>
      <c r="AA2700" s="3531"/>
      <c r="AB2700" s="3899"/>
      <c r="AC2700" s="3890"/>
      <c r="AD2700" s="3890"/>
      <c r="AE2700" s="3890"/>
      <c r="AF2700" s="3890"/>
      <c r="AG2700" s="1"/>
      <c r="AH2700" s="1"/>
      <c r="AI2700" s="1"/>
      <c r="AJ2700" s="1"/>
    </row>
    <row r="2701" spans="1:36" s="3" customFormat="1">
      <c r="A2701" s="1"/>
      <c r="B2701" s="1"/>
      <c r="E2701" s="3527"/>
      <c r="F2701" s="1"/>
      <c r="G2701" s="1"/>
      <c r="H2701" s="1"/>
      <c r="I2701" s="1"/>
      <c r="J2701" s="1"/>
      <c r="K2701" s="1"/>
      <c r="L2701" s="3899"/>
      <c r="M2701" s="1"/>
      <c r="N2701" s="1"/>
      <c r="O2701" s="1"/>
      <c r="P2701" s="1"/>
      <c r="Q2701" s="1"/>
      <c r="R2701" s="3899"/>
      <c r="T2701" s="1"/>
      <c r="U2701" s="3529"/>
      <c r="V2701" s="3531"/>
      <c r="W2701" s="3899"/>
      <c r="Y2701" s="1"/>
      <c r="Z2701" s="3529"/>
      <c r="AA2701" s="3531"/>
      <c r="AB2701" s="3899"/>
      <c r="AC2701" s="3890"/>
      <c r="AD2701" s="3890"/>
      <c r="AE2701" s="3890"/>
      <c r="AF2701" s="3890"/>
      <c r="AG2701" s="1"/>
      <c r="AH2701" s="1"/>
      <c r="AI2701" s="1"/>
      <c r="AJ2701" s="1"/>
    </row>
    <row r="2702" spans="1:36" s="3" customFormat="1">
      <c r="A2702" s="1"/>
      <c r="B2702" s="1"/>
      <c r="E2702" s="3527"/>
      <c r="F2702" s="1"/>
      <c r="G2702" s="1"/>
      <c r="H2702" s="1"/>
      <c r="I2702" s="1"/>
      <c r="J2702" s="1"/>
      <c r="K2702" s="1"/>
      <c r="L2702" s="3899"/>
      <c r="M2702" s="1"/>
      <c r="N2702" s="1"/>
      <c r="O2702" s="1"/>
      <c r="P2702" s="1"/>
      <c r="Q2702" s="1"/>
      <c r="R2702" s="3899"/>
      <c r="T2702" s="1"/>
      <c r="U2702" s="3529"/>
      <c r="V2702" s="3531"/>
      <c r="W2702" s="3899"/>
      <c r="Y2702" s="1"/>
      <c r="Z2702" s="3529"/>
      <c r="AA2702" s="3531"/>
      <c r="AB2702" s="3899"/>
      <c r="AC2702" s="3890"/>
      <c r="AD2702" s="3890"/>
      <c r="AE2702" s="3890"/>
      <c r="AF2702" s="3890"/>
      <c r="AG2702" s="1"/>
      <c r="AH2702" s="1"/>
      <c r="AI2702" s="1"/>
      <c r="AJ2702" s="1"/>
    </row>
    <row r="2703" spans="1:36" s="3" customFormat="1">
      <c r="A2703" s="1"/>
      <c r="B2703" s="1"/>
      <c r="E2703" s="3527"/>
      <c r="F2703" s="1"/>
      <c r="G2703" s="1"/>
      <c r="H2703" s="1"/>
      <c r="I2703" s="1"/>
      <c r="J2703" s="1"/>
      <c r="K2703" s="1"/>
      <c r="L2703" s="3899"/>
      <c r="M2703" s="1"/>
      <c r="N2703" s="1"/>
      <c r="O2703" s="1"/>
      <c r="P2703" s="1"/>
      <c r="Q2703" s="1"/>
      <c r="R2703" s="3899"/>
      <c r="T2703" s="1"/>
      <c r="U2703" s="3529"/>
      <c r="V2703" s="3531"/>
      <c r="W2703" s="3899"/>
      <c r="Y2703" s="1"/>
      <c r="Z2703" s="3529"/>
      <c r="AA2703" s="3531"/>
      <c r="AB2703" s="3899"/>
      <c r="AC2703" s="3890"/>
      <c r="AD2703" s="3890"/>
      <c r="AE2703" s="3890"/>
      <c r="AF2703" s="3890"/>
      <c r="AG2703" s="1"/>
      <c r="AH2703" s="1"/>
      <c r="AI2703" s="1"/>
      <c r="AJ2703" s="1"/>
    </row>
    <row r="2704" spans="1:36" s="3" customFormat="1">
      <c r="A2704" s="1"/>
      <c r="B2704" s="1"/>
      <c r="E2704" s="3527"/>
      <c r="F2704" s="1"/>
      <c r="G2704" s="1"/>
      <c r="H2704" s="1"/>
      <c r="I2704" s="1"/>
      <c r="J2704" s="1"/>
      <c r="K2704" s="1"/>
      <c r="L2704" s="3899"/>
      <c r="M2704" s="1"/>
      <c r="N2704" s="1"/>
      <c r="O2704" s="1"/>
      <c r="P2704" s="1"/>
      <c r="Q2704" s="1"/>
      <c r="R2704" s="3899"/>
      <c r="T2704" s="1"/>
      <c r="U2704" s="3529"/>
      <c r="V2704" s="3531"/>
      <c r="W2704" s="3899"/>
      <c r="Y2704" s="1"/>
      <c r="Z2704" s="3529"/>
      <c r="AA2704" s="3531"/>
      <c r="AB2704" s="3899"/>
      <c r="AC2704" s="3890"/>
      <c r="AD2704" s="3890"/>
      <c r="AE2704" s="3890"/>
      <c r="AF2704" s="3890"/>
      <c r="AG2704" s="1"/>
      <c r="AH2704" s="1"/>
      <c r="AI2704" s="1"/>
      <c r="AJ2704" s="1"/>
    </row>
    <row r="2705" spans="1:36" s="3" customFormat="1">
      <c r="A2705" s="1"/>
      <c r="B2705" s="1"/>
      <c r="E2705" s="3527"/>
      <c r="F2705" s="1"/>
      <c r="G2705" s="1"/>
      <c r="H2705" s="1"/>
      <c r="I2705" s="1"/>
      <c r="J2705" s="1"/>
      <c r="K2705" s="1"/>
      <c r="L2705" s="3899"/>
      <c r="M2705" s="1"/>
      <c r="N2705" s="1"/>
      <c r="O2705" s="1"/>
      <c r="P2705" s="1"/>
      <c r="Q2705" s="1"/>
      <c r="R2705" s="3899"/>
      <c r="T2705" s="1"/>
      <c r="U2705" s="3529"/>
      <c r="V2705" s="3531"/>
      <c r="W2705" s="3899"/>
      <c r="Y2705" s="1"/>
      <c r="Z2705" s="3529"/>
      <c r="AA2705" s="3531"/>
      <c r="AB2705" s="3899"/>
      <c r="AC2705" s="3890"/>
      <c r="AD2705" s="3890"/>
      <c r="AE2705" s="3890"/>
      <c r="AF2705" s="3890"/>
      <c r="AG2705" s="1"/>
      <c r="AH2705" s="1"/>
      <c r="AI2705" s="1"/>
      <c r="AJ2705" s="1"/>
    </row>
    <row r="2706" spans="1:36" s="3" customFormat="1">
      <c r="A2706" s="1"/>
      <c r="B2706" s="1"/>
      <c r="E2706" s="3527"/>
      <c r="F2706" s="1"/>
      <c r="G2706" s="1"/>
      <c r="H2706" s="1"/>
      <c r="I2706" s="1"/>
      <c r="J2706" s="1"/>
      <c r="K2706" s="1"/>
      <c r="L2706" s="3899"/>
      <c r="M2706" s="1"/>
      <c r="N2706" s="1"/>
      <c r="O2706" s="1"/>
      <c r="P2706" s="1"/>
      <c r="Q2706" s="1"/>
      <c r="R2706" s="3899"/>
      <c r="T2706" s="1"/>
      <c r="U2706" s="3529"/>
      <c r="V2706" s="3531"/>
      <c r="W2706" s="3899"/>
      <c r="Y2706" s="1"/>
      <c r="Z2706" s="3529"/>
      <c r="AA2706" s="3531"/>
      <c r="AB2706" s="3899"/>
      <c r="AC2706" s="3890"/>
      <c r="AD2706" s="3890"/>
      <c r="AE2706" s="3890"/>
      <c r="AF2706" s="3890"/>
      <c r="AG2706" s="1"/>
      <c r="AH2706" s="1"/>
      <c r="AI2706" s="1"/>
      <c r="AJ2706" s="1"/>
    </row>
    <row r="2707" spans="1:36" s="3" customFormat="1">
      <c r="A2707" s="1"/>
      <c r="B2707" s="1"/>
      <c r="E2707" s="3527"/>
      <c r="F2707" s="1"/>
      <c r="G2707" s="1"/>
      <c r="H2707" s="1"/>
      <c r="I2707" s="1"/>
      <c r="J2707" s="1"/>
      <c r="K2707" s="1"/>
      <c r="L2707" s="3899"/>
      <c r="M2707" s="1"/>
      <c r="N2707" s="1"/>
      <c r="O2707" s="1"/>
      <c r="P2707" s="1"/>
      <c r="Q2707" s="1"/>
      <c r="R2707" s="3899"/>
      <c r="T2707" s="1"/>
      <c r="U2707" s="3529"/>
      <c r="V2707" s="3531"/>
      <c r="W2707" s="3899"/>
      <c r="Y2707" s="1"/>
      <c r="Z2707" s="3529"/>
      <c r="AA2707" s="3531"/>
      <c r="AB2707" s="3899"/>
      <c r="AC2707" s="3890"/>
      <c r="AD2707" s="3890"/>
      <c r="AE2707" s="3890"/>
      <c r="AF2707" s="3890"/>
      <c r="AG2707" s="1"/>
      <c r="AH2707" s="1"/>
      <c r="AI2707" s="1"/>
      <c r="AJ2707" s="1"/>
    </row>
    <row r="2708" spans="1:36" s="3" customFormat="1">
      <c r="A2708" s="1"/>
      <c r="B2708" s="1"/>
      <c r="E2708" s="3527"/>
      <c r="F2708" s="1"/>
      <c r="G2708" s="1"/>
      <c r="H2708" s="1"/>
      <c r="I2708" s="1"/>
      <c r="J2708" s="1"/>
      <c r="K2708" s="1"/>
      <c r="L2708" s="3899"/>
      <c r="M2708" s="1"/>
      <c r="N2708" s="1"/>
      <c r="O2708" s="1"/>
      <c r="P2708" s="1"/>
      <c r="Q2708" s="1"/>
      <c r="R2708" s="3899"/>
      <c r="T2708" s="1"/>
      <c r="U2708" s="3529"/>
      <c r="V2708" s="3531"/>
      <c r="W2708" s="3899"/>
      <c r="Y2708" s="1"/>
      <c r="Z2708" s="3529"/>
      <c r="AA2708" s="3531"/>
      <c r="AB2708" s="3899"/>
      <c r="AC2708" s="3890"/>
      <c r="AD2708" s="3890"/>
      <c r="AE2708" s="3890"/>
      <c r="AF2708" s="3890"/>
      <c r="AG2708" s="1"/>
      <c r="AH2708" s="1"/>
      <c r="AI2708" s="1"/>
      <c r="AJ2708" s="1"/>
    </row>
    <row r="2709" spans="1:36" s="3" customFormat="1">
      <c r="A2709" s="1"/>
      <c r="B2709" s="1"/>
      <c r="E2709" s="3527"/>
      <c r="F2709" s="1"/>
      <c r="G2709" s="1"/>
      <c r="H2709" s="1"/>
      <c r="I2709" s="1"/>
      <c r="J2709" s="1"/>
      <c r="K2709" s="1"/>
      <c r="L2709" s="3899"/>
      <c r="M2709" s="1"/>
      <c r="N2709" s="1"/>
      <c r="O2709" s="1"/>
      <c r="P2709" s="1"/>
      <c r="Q2709" s="1"/>
      <c r="R2709" s="3899"/>
      <c r="T2709" s="1"/>
      <c r="U2709" s="3529"/>
      <c r="V2709" s="3531"/>
      <c r="W2709" s="3899"/>
      <c r="Y2709" s="1"/>
      <c r="Z2709" s="3529"/>
      <c r="AA2709" s="3531"/>
      <c r="AB2709" s="3899"/>
      <c r="AC2709" s="3890"/>
      <c r="AD2709" s="3890"/>
      <c r="AE2709" s="3890"/>
      <c r="AF2709" s="3890"/>
      <c r="AG2709" s="1"/>
      <c r="AH2709" s="1"/>
      <c r="AI2709" s="1"/>
      <c r="AJ2709" s="1"/>
    </row>
    <row r="2710" spans="1:36" s="3" customFormat="1">
      <c r="A2710" s="1"/>
      <c r="B2710" s="1"/>
      <c r="E2710" s="3527"/>
      <c r="F2710" s="1"/>
      <c r="G2710" s="1"/>
      <c r="H2710" s="1"/>
      <c r="I2710" s="1"/>
      <c r="J2710" s="1"/>
      <c r="K2710" s="1"/>
      <c r="L2710" s="3899"/>
      <c r="M2710" s="1"/>
      <c r="N2710" s="1"/>
      <c r="O2710" s="1"/>
      <c r="P2710" s="1"/>
      <c r="Q2710" s="1"/>
      <c r="R2710" s="3899"/>
      <c r="T2710" s="1"/>
      <c r="U2710" s="3529"/>
      <c r="V2710" s="3531"/>
      <c r="W2710" s="3899"/>
      <c r="Y2710" s="1"/>
      <c r="Z2710" s="3529"/>
      <c r="AA2710" s="3531"/>
      <c r="AB2710" s="3899"/>
      <c r="AC2710" s="3890"/>
      <c r="AD2710" s="3890"/>
      <c r="AE2710" s="3890"/>
      <c r="AF2710" s="3890"/>
      <c r="AG2710" s="1"/>
      <c r="AH2710" s="1"/>
      <c r="AI2710" s="1"/>
      <c r="AJ2710" s="1"/>
    </row>
    <row r="2711" spans="1:36" s="3" customFormat="1">
      <c r="A2711" s="1"/>
      <c r="B2711" s="1"/>
      <c r="E2711" s="3527"/>
      <c r="F2711" s="1"/>
      <c r="G2711" s="1"/>
      <c r="H2711" s="1"/>
      <c r="I2711" s="1"/>
      <c r="J2711" s="1"/>
      <c r="K2711" s="1"/>
      <c r="L2711" s="3899"/>
      <c r="M2711" s="1"/>
      <c r="N2711" s="1"/>
      <c r="O2711" s="1"/>
      <c r="P2711" s="1"/>
      <c r="Q2711" s="1"/>
      <c r="R2711" s="3899"/>
      <c r="T2711" s="1"/>
      <c r="U2711" s="3529"/>
      <c r="V2711" s="3531"/>
      <c r="W2711" s="3899"/>
      <c r="Y2711" s="1"/>
      <c r="Z2711" s="3529"/>
      <c r="AA2711" s="3531"/>
      <c r="AB2711" s="3899"/>
      <c r="AC2711" s="3890"/>
      <c r="AD2711" s="3890"/>
      <c r="AE2711" s="3890"/>
      <c r="AF2711" s="3890"/>
      <c r="AG2711" s="1"/>
      <c r="AH2711" s="1"/>
      <c r="AI2711" s="1"/>
      <c r="AJ2711" s="1"/>
    </row>
    <row r="2712" spans="1:36" s="3" customFormat="1">
      <c r="A2712" s="1"/>
      <c r="B2712" s="1"/>
      <c r="E2712" s="3527"/>
      <c r="F2712" s="1"/>
      <c r="G2712" s="1"/>
      <c r="H2712" s="1"/>
      <c r="I2712" s="1"/>
      <c r="J2712" s="1"/>
      <c r="K2712" s="1"/>
      <c r="L2712" s="3899"/>
      <c r="M2712" s="1"/>
      <c r="N2712" s="1"/>
      <c r="O2712" s="1"/>
      <c r="P2712" s="1"/>
      <c r="Q2712" s="1"/>
      <c r="R2712" s="3899"/>
      <c r="T2712" s="1"/>
      <c r="U2712" s="3529"/>
      <c r="V2712" s="3531"/>
      <c r="W2712" s="3899"/>
      <c r="Y2712" s="1"/>
      <c r="Z2712" s="3529"/>
      <c r="AA2712" s="3531"/>
      <c r="AB2712" s="3899"/>
      <c r="AC2712" s="3890"/>
      <c r="AD2712" s="3890"/>
      <c r="AE2712" s="3890"/>
      <c r="AF2712" s="3890"/>
      <c r="AG2712" s="1"/>
      <c r="AH2712" s="1"/>
      <c r="AI2712" s="1"/>
      <c r="AJ2712" s="1"/>
    </row>
    <row r="2713" spans="1:36" s="3" customFormat="1">
      <c r="A2713" s="1"/>
      <c r="B2713" s="1"/>
      <c r="E2713" s="3527"/>
      <c r="F2713" s="1"/>
      <c r="G2713" s="1"/>
      <c r="H2713" s="1"/>
      <c r="I2713" s="1"/>
      <c r="J2713" s="1"/>
      <c r="K2713" s="1"/>
      <c r="L2713" s="3899"/>
      <c r="M2713" s="1"/>
      <c r="N2713" s="1"/>
      <c r="O2713" s="1"/>
      <c r="P2713" s="1"/>
      <c r="Q2713" s="1"/>
      <c r="R2713" s="3899"/>
      <c r="T2713" s="1"/>
      <c r="U2713" s="3529"/>
      <c r="V2713" s="3531"/>
      <c r="W2713" s="3899"/>
      <c r="Y2713" s="1"/>
      <c r="Z2713" s="3529"/>
      <c r="AA2713" s="3531"/>
      <c r="AB2713" s="3899"/>
      <c r="AC2713" s="3890"/>
      <c r="AD2713" s="3890"/>
      <c r="AE2713" s="3890"/>
      <c r="AF2713" s="3890"/>
      <c r="AG2713" s="1"/>
      <c r="AH2713" s="1"/>
      <c r="AI2713" s="1"/>
      <c r="AJ2713" s="1"/>
    </row>
    <row r="2714" spans="1:36" s="3" customFormat="1">
      <c r="A2714" s="1"/>
      <c r="B2714" s="1"/>
      <c r="E2714" s="3527"/>
      <c r="F2714" s="1"/>
      <c r="G2714" s="1"/>
      <c r="H2714" s="1"/>
      <c r="I2714" s="1"/>
      <c r="J2714" s="1"/>
      <c r="K2714" s="1"/>
      <c r="L2714" s="3899"/>
      <c r="M2714" s="1"/>
      <c r="N2714" s="1"/>
      <c r="O2714" s="1"/>
      <c r="P2714" s="1"/>
      <c r="Q2714" s="1"/>
      <c r="R2714" s="3899"/>
      <c r="T2714" s="1"/>
      <c r="U2714" s="3529"/>
      <c r="V2714" s="3531"/>
      <c r="W2714" s="3899"/>
      <c r="Y2714" s="1"/>
      <c r="Z2714" s="3529"/>
      <c r="AA2714" s="3531"/>
      <c r="AB2714" s="3899"/>
      <c r="AC2714" s="3890"/>
      <c r="AD2714" s="3890"/>
      <c r="AE2714" s="3890"/>
      <c r="AF2714" s="3890"/>
      <c r="AG2714" s="1"/>
      <c r="AH2714" s="1"/>
      <c r="AI2714" s="1"/>
      <c r="AJ2714" s="1"/>
    </row>
    <row r="2715" spans="1:36" s="3" customFormat="1">
      <c r="A2715" s="1"/>
      <c r="B2715" s="1"/>
      <c r="E2715" s="3527"/>
      <c r="F2715" s="1"/>
      <c r="G2715" s="1"/>
      <c r="H2715" s="1"/>
      <c r="I2715" s="1"/>
      <c r="J2715" s="1"/>
      <c r="K2715" s="1"/>
      <c r="L2715" s="3899"/>
      <c r="M2715" s="1"/>
      <c r="N2715" s="1"/>
      <c r="O2715" s="1"/>
      <c r="P2715" s="1"/>
      <c r="Q2715" s="1"/>
      <c r="R2715" s="3899"/>
      <c r="T2715" s="1"/>
      <c r="U2715" s="3529"/>
      <c r="V2715" s="3531"/>
      <c r="W2715" s="3899"/>
      <c r="Y2715" s="1"/>
      <c r="Z2715" s="3529"/>
      <c r="AA2715" s="3531"/>
      <c r="AB2715" s="3899"/>
      <c r="AC2715" s="3890"/>
      <c r="AD2715" s="3890"/>
      <c r="AE2715" s="3890"/>
      <c r="AF2715" s="3890"/>
      <c r="AG2715" s="1"/>
      <c r="AH2715" s="1"/>
      <c r="AI2715" s="1"/>
      <c r="AJ2715" s="1"/>
    </row>
    <row r="2716" spans="1:36" s="3" customFormat="1">
      <c r="A2716" s="1"/>
      <c r="B2716" s="1"/>
      <c r="E2716" s="3527"/>
      <c r="F2716" s="1"/>
      <c r="G2716" s="1"/>
      <c r="H2716" s="1"/>
      <c r="I2716" s="1"/>
      <c r="J2716" s="1"/>
      <c r="K2716" s="1"/>
      <c r="L2716" s="3899"/>
      <c r="M2716" s="1"/>
      <c r="N2716" s="1"/>
      <c r="O2716" s="1"/>
      <c r="P2716" s="1"/>
      <c r="Q2716" s="1"/>
      <c r="R2716" s="3899"/>
      <c r="T2716" s="1"/>
      <c r="U2716" s="3529"/>
      <c r="V2716" s="3531"/>
      <c r="W2716" s="3899"/>
      <c r="Y2716" s="1"/>
      <c r="Z2716" s="3529"/>
      <c r="AA2716" s="3531"/>
      <c r="AB2716" s="3899"/>
      <c r="AC2716" s="3890"/>
      <c r="AD2716" s="3890"/>
      <c r="AE2716" s="3890"/>
      <c r="AF2716" s="3890"/>
      <c r="AG2716" s="1"/>
      <c r="AH2716" s="1"/>
      <c r="AI2716" s="1"/>
      <c r="AJ2716" s="1"/>
    </row>
    <row r="2717" spans="1:36" s="3" customFormat="1">
      <c r="A2717" s="1"/>
      <c r="B2717" s="1"/>
      <c r="E2717" s="3527"/>
      <c r="F2717" s="1"/>
      <c r="G2717" s="1"/>
      <c r="H2717" s="1"/>
      <c r="I2717" s="1"/>
      <c r="J2717" s="1"/>
      <c r="K2717" s="1"/>
      <c r="L2717" s="3899"/>
      <c r="M2717" s="1"/>
      <c r="N2717" s="1"/>
      <c r="O2717" s="1"/>
      <c r="P2717" s="1"/>
      <c r="Q2717" s="1"/>
      <c r="R2717" s="3899"/>
      <c r="T2717" s="1"/>
      <c r="U2717" s="3529"/>
      <c r="V2717" s="3531"/>
      <c r="W2717" s="3899"/>
      <c r="Y2717" s="1"/>
      <c r="Z2717" s="3529"/>
      <c r="AA2717" s="3531"/>
      <c r="AB2717" s="3899"/>
      <c r="AC2717" s="3890"/>
      <c r="AD2717" s="3890"/>
      <c r="AE2717" s="3890"/>
      <c r="AF2717" s="3890"/>
      <c r="AG2717" s="1"/>
      <c r="AH2717" s="1"/>
      <c r="AI2717" s="1"/>
      <c r="AJ2717" s="1"/>
    </row>
    <row r="2718" spans="1:36" s="3" customFormat="1">
      <c r="A2718" s="1"/>
      <c r="B2718" s="1"/>
      <c r="E2718" s="3527"/>
      <c r="F2718" s="1"/>
      <c r="G2718" s="1"/>
      <c r="H2718" s="1"/>
      <c r="I2718" s="1"/>
      <c r="J2718" s="1"/>
      <c r="K2718" s="1"/>
      <c r="L2718" s="3899"/>
      <c r="M2718" s="1"/>
      <c r="N2718" s="1"/>
      <c r="O2718" s="1"/>
      <c r="P2718" s="1"/>
      <c r="Q2718" s="1"/>
      <c r="R2718" s="3899"/>
      <c r="T2718" s="1"/>
      <c r="U2718" s="3529"/>
      <c r="V2718" s="3531"/>
      <c r="W2718" s="3899"/>
      <c r="Y2718" s="1"/>
      <c r="Z2718" s="3529"/>
      <c r="AA2718" s="3531"/>
      <c r="AB2718" s="3899"/>
      <c r="AC2718" s="3890"/>
      <c r="AD2718" s="3890"/>
      <c r="AE2718" s="3890"/>
      <c r="AF2718" s="3890"/>
      <c r="AG2718" s="1"/>
      <c r="AH2718" s="1"/>
      <c r="AI2718" s="1"/>
      <c r="AJ2718" s="1"/>
    </row>
    <row r="2719" spans="1:36" s="3" customFormat="1">
      <c r="A2719" s="1"/>
      <c r="B2719" s="1"/>
      <c r="E2719" s="3527"/>
      <c r="F2719" s="1"/>
      <c r="G2719" s="1"/>
      <c r="H2719" s="1"/>
      <c r="I2719" s="1"/>
      <c r="J2719" s="1"/>
      <c r="K2719" s="1"/>
      <c r="L2719" s="3899"/>
      <c r="M2719" s="1"/>
      <c r="N2719" s="1"/>
      <c r="O2719" s="1"/>
      <c r="P2719" s="1"/>
      <c r="Q2719" s="1"/>
      <c r="R2719" s="3899"/>
      <c r="T2719" s="1"/>
      <c r="U2719" s="3529"/>
      <c r="V2719" s="3531"/>
      <c r="W2719" s="3899"/>
      <c r="Y2719" s="1"/>
      <c r="Z2719" s="3529"/>
      <c r="AA2719" s="3531"/>
      <c r="AB2719" s="3899"/>
      <c r="AC2719" s="3890"/>
      <c r="AD2719" s="3890"/>
      <c r="AE2719" s="3890"/>
      <c r="AF2719" s="3890"/>
      <c r="AG2719" s="1"/>
      <c r="AH2719" s="1"/>
      <c r="AI2719" s="1"/>
      <c r="AJ2719" s="1"/>
    </row>
    <row r="2720" spans="1:36" s="3" customFormat="1">
      <c r="A2720" s="1"/>
      <c r="B2720" s="1"/>
      <c r="E2720" s="3527"/>
      <c r="F2720" s="1"/>
      <c r="G2720" s="1"/>
      <c r="H2720" s="1"/>
      <c r="I2720" s="1"/>
      <c r="J2720" s="1"/>
      <c r="K2720" s="1"/>
      <c r="L2720" s="3899"/>
      <c r="M2720" s="1"/>
      <c r="N2720" s="1"/>
      <c r="O2720" s="1"/>
      <c r="P2720" s="1"/>
      <c r="Q2720" s="1"/>
      <c r="R2720" s="3899"/>
      <c r="T2720" s="1"/>
      <c r="U2720" s="3529"/>
      <c r="V2720" s="3531"/>
      <c r="W2720" s="3899"/>
      <c r="Y2720" s="1"/>
      <c r="Z2720" s="3529"/>
      <c r="AA2720" s="3531"/>
      <c r="AB2720" s="3899"/>
      <c r="AC2720" s="3890"/>
      <c r="AD2720" s="3890"/>
      <c r="AE2720" s="3890"/>
      <c r="AF2720" s="3890"/>
      <c r="AG2720" s="1"/>
      <c r="AH2720" s="1"/>
      <c r="AI2720" s="1"/>
      <c r="AJ2720" s="1"/>
    </row>
    <row r="2721" spans="1:36" s="3" customFormat="1">
      <c r="A2721" s="1"/>
      <c r="B2721" s="1"/>
      <c r="E2721" s="3527"/>
      <c r="F2721" s="1"/>
      <c r="G2721" s="1"/>
      <c r="H2721" s="1"/>
      <c r="I2721" s="1"/>
      <c r="J2721" s="1"/>
      <c r="K2721" s="1"/>
      <c r="L2721" s="3899"/>
      <c r="M2721" s="1"/>
      <c r="N2721" s="1"/>
      <c r="O2721" s="1"/>
      <c r="P2721" s="1"/>
      <c r="Q2721" s="1"/>
      <c r="R2721" s="3899"/>
      <c r="T2721" s="1"/>
      <c r="U2721" s="3529"/>
      <c r="V2721" s="3531"/>
      <c r="W2721" s="3899"/>
      <c r="Y2721" s="1"/>
      <c r="Z2721" s="3529"/>
      <c r="AA2721" s="3531"/>
      <c r="AB2721" s="3899"/>
      <c r="AC2721" s="3890"/>
      <c r="AD2721" s="3890"/>
      <c r="AE2721" s="3890"/>
      <c r="AF2721" s="3890"/>
      <c r="AG2721" s="1"/>
      <c r="AH2721" s="1"/>
      <c r="AI2721" s="1"/>
      <c r="AJ2721" s="1"/>
    </row>
    <row r="2722" spans="1:36" s="3" customFormat="1">
      <c r="A2722" s="1"/>
      <c r="B2722" s="1"/>
      <c r="E2722" s="3527"/>
      <c r="F2722" s="1"/>
      <c r="G2722" s="1"/>
      <c r="H2722" s="1"/>
      <c r="I2722" s="1"/>
      <c r="J2722" s="1"/>
      <c r="K2722" s="1"/>
      <c r="L2722" s="3899"/>
      <c r="M2722" s="1"/>
      <c r="N2722" s="1"/>
      <c r="O2722" s="1"/>
      <c r="P2722" s="1"/>
      <c r="Q2722" s="1"/>
      <c r="R2722" s="3899"/>
      <c r="T2722" s="1"/>
      <c r="U2722" s="3529"/>
      <c r="V2722" s="3531"/>
      <c r="W2722" s="3899"/>
      <c r="Y2722" s="1"/>
      <c r="Z2722" s="3529"/>
      <c r="AA2722" s="3531"/>
      <c r="AB2722" s="3899"/>
      <c r="AC2722" s="3890"/>
      <c r="AD2722" s="3890"/>
      <c r="AE2722" s="3890"/>
      <c r="AF2722" s="3890"/>
      <c r="AG2722" s="1"/>
      <c r="AH2722" s="1"/>
      <c r="AI2722" s="1"/>
      <c r="AJ2722" s="1"/>
    </row>
    <row r="2723" spans="1:36" s="3" customFormat="1">
      <c r="A2723" s="1"/>
      <c r="B2723" s="1"/>
      <c r="E2723" s="3527"/>
      <c r="F2723" s="1"/>
      <c r="G2723" s="1"/>
      <c r="H2723" s="1"/>
      <c r="I2723" s="1"/>
      <c r="J2723" s="1"/>
      <c r="K2723" s="1"/>
      <c r="L2723" s="3899"/>
      <c r="M2723" s="1"/>
      <c r="N2723" s="1"/>
      <c r="O2723" s="1"/>
      <c r="P2723" s="1"/>
      <c r="Q2723" s="1"/>
      <c r="R2723" s="3899"/>
      <c r="T2723" s="1"/>
      <c r="U2723" s="3529"/>
      <c r="V2723" s="3531"/>
      <c r="W2723" s="3899"/>
      <c r="Y2723" s="1"/>
      <c r="Z2723" s="3529"/>
      <c r="AA2723" s="3531"/>
      <c r="AB2723" s="3899"/>
      <c r="AC2723" s="3890"/>
      <c r="AD2723" s="3890"/>
      <c r="AE2723" s="3890"/>
      <c r="AF2723" s="3890"/>
      <c r="AG2723" s="1"/>
      <c r="AH2723" s="1"/>
      <c r="AI2723" s="1"/>
      <c r="AJ2723" s="1"/>
    </row>
    <row r="2724" spans="1:36" s="3" customFormat="1">
      <c r="A2724" s="1"/>
      <c r="B2724" s="1"/>
      <c r="E2724" s="3527"/>
      <c r="F2724" s="1"/>
      <c r="G2724" s="1"/>
      <c r="H2724" s="1"/>
      <c r="I2724" s="1"/>
      <c r="J2724" s="1"/>
      <c r="K2724" s="1"/>
      <c r="L2724" s="3899"/>
      <c r="M2724" s="1"/>
      <c r="N2724" s="1"/>
      <c r="O2724" s="1"/>
      <c r="P2724" s="1"/>
      <c r="Q2724" s="1"/>
      <c r="R2724" s="3899"/>
      <c r="T2724" s="1"/>
      <c r="U2724" s="3529"/>
      <c r="V2724" s="3531"/>
      <c r="W2724" s="3899"/>
      <c r="Y2724" s="1"/>
      <c r="Z2724" s="3529"/>
      <c r="AA2724" s="3531"/>
      <c r="AB2724" s="3899"/>
      <c r="AC2724" s="3890"/>
      <c r="AD2724" s="3890"/>
      <c r="AE2724" s="3890"/>
      <c r="AF2724" s="3890"/>
      <c r="AG2724" s="1"/>
      <c r="AH2724" s="1"/>
      <c r="AI2724" s="1"/>
      <c r="AJ2724" s="1"/>
    </row>
    <row r="2725" spans="1:36" s="3" customFormat="1">
      <c r="A2725" s="1"/>
      <c r="B2725" s="1"/>
      <c r="E2725" s="3527"/>
      <c r="F2725" s="1"/>
      <c r="G2725" s="1"/>
      <c r="H2725" s="1"/>
      <c r="I2725" s="1"/>
      <c r="J2725" s="1"/>
      <c r="K2725" s="1"/>
      <c r="L2725" s="3899"/>
      <c r="M2725" s="1"/>
      <c r="N2725" s="1"/>
      <c r="O2725" s="1"/>
      <c r="P2725" s="1"/>
      <c r="Q2725" s="1"/>
      <c r="R2725" s="3899"/>
      <c r="T2725" s="1"/>
      <c r="U2725" s="3529"/>
      <c r="V2725" s="3531"/>
      <c r="W2725" s="3899"/>
      <c r="Y2725" s="1"/>
      <c r="Z2725" s="3529"/>
      <c r="AA2725" s="3531"/>
      <c r="AB2725" s="3899"/>
      <c r="AC2725" s="3890"/>
      <c r="AD2725" s="3890"/>
      <c r="AE2725" s="3890"/>
      <c r="AF2725" s="3890"/>
      <c r="AG2725" s="1"/>
      <c r="AH2725" s="1"/>
      <c r="AI2725" s="1"/>
      <c r="AJ2725" s="1"/>
    </row>
    <row r="2726" spans="1:36" s="3" customFormat="1">
      <c r="A2726" s="1"/>
      <c r="B2726" s="1"/>
      <c r="E2726" s="3527"/>
      <c r="F2726" s="1"/>
      <c r="G2726" s="1"/>
      <c r="H2726" s="1"/>
      <c r="I2726" s="1"/>
      <c r="J2726" s="1"/>
      <c r="K2726" s="1"/>
      <c r="L2726" s="3899"/>
      <c r="M2726" s="1"/>
      <c r="N2726" s="1"/>
      <c r="O2726" s="1"/>
      <c r="P2726" s="1"/>
      <c r="Q2726" s="1"/>
      <c r="R2726" s="3899"/>
      <c r="T2726" s="1"/>
      <c r="U2726" s="3529"/>
      <c r="V2726" s="3531"/>
      <c r="W2726" s="3899"/>
      <c r="Y2726" s="1"/>
      <c r="Z2726" s="3529"/>
      <c r="AA2726" s="3531"/>
      <c r="AB2726" s="3899"/>
      <c r="AC2726" s="3890"/>
      <c r="AD2726" s="3890"/>
      <c r="AE2726" s="3890"/>
      <c r="AF2726" s="3890"/>
      <c r="AG2726" s="1"/>
      <c r="AH2726" s="1"/>
      <c r="AI2726" s="1"/>
      <c r="AJ2726" s="1"/>
    </row>
    <row r="2727" spans="1:36" s="3" customFormat="1">
      <c r="A2727" s="1"/>
      <c r="B2727" s="1"/>
      <c r="E2727" s="3527"/>
      <c r="F2727" s="1"/>
      <c r="G2727" s="1"/>
      <c r="H2727" s="1"/>
      <c r="I2727" s="1"/>
      <c r="J2727" s="1"/>
      <c r="K2727" s="1"/>
      <c r="L2727" s="3899"/>
      <c r="M2727" s="1"/>
      <c r="N2727" s="1"/>
      <c r="O2727" s="1"/>
      <c r="P2727" s="1"/>
      <c r="Q2727" s="1"/>
      <c r="R2727" s="3899"/>
      <c r="T2727" s="1"/>
      <c r="U2727" s="3529"/>
      <c r="V2727" s="3531"/>
      <c r="W2727" s="3899"/>
      <c r="Y2727" s="1"/>
      <c r="Z2727" s="3529"/>
      <c r="AA2727" s="3531"/>
      <c r="AB2727" s="3899"/>
      <c r="AC2727" s="3890"/>
      <c r="AD2727" s="3890"/>
      <c r="AE2727" s="3890"/>
      <c r="AF2727" s="3890"/>
      <c r="AG2727" s="1"/>
      <c r="AH2727" s="1"/>
      <c r="AI2727" s="1"/>
      <c r="AJ2727" s="1"/>
    </row>
    <row r="2728" spans="1:36" s="3" customFormat="1">
      <c r="A2728" s="1"/>
      <c r="B2728" s="1"/>
      <c r="E2728" s="3527"/>
      <c r="F2728" s="1"/>
      <c r="G2728" s="1"/>
      <c r="H2728" s="1"/>
      <c r="I2728" s="1"/>
      <c r="J2728" s="1"/>
      <c r="K2728" s="1"/>
      <c r="L2728" s="3899"/>
      <c r="M2728" s="1"/>
      <c r="N2728" s="1"/>
      <c r="O2728" s="1"/>
      <c r="P2728" s="1"/>
      <c r="Q2728" s="1"/>
      <c r="R2728" s="3899"/>
      <c r="T2728" s="1"/>
      <c r="U2728" s="3529"/>
      <c r="V2728" s="3531"/>
      <c r="W2728" s="3899"/>
      <c r="Y2728" s="1"/>
      <c r="Z2728" s="3529"/>
      <c r="AA2728" s="3531"/>
      <c r="AB2728" s="3899"/>
      <c r="AC2728" s="3890"/>
      <c r="AD2728" s="3890"/>
      <c r="AE2728" s="3890"/>
      <c r="AF2728" s="3890"/>
      <c r="AG2728" s="1"/>
      <c r="AH2728" s="1"/>
      <c r="AI2728" s="1"/>
      <c r="AJ2728" s="1"/>
    </row>
    <row r="2729" spans="1:36" s="3" customFormat="1">
      <c r="A2729" s="1"/>
      <c r="B2729" s="1"/>
      <c r="E2729" s="3527"/>
      <c r="F2729" s="1"/>
      <c r="G2729" s="1"/>
      <c r="H2729" s="1"/>
      <c r="I2729" s="1"/>
      <c r="J2729" s="1"/>
      <c r="K2729" s="1"/>
      <c r="L2729" s="3899"/>
      <c r="M2729" s="1"/>
      <c r="N2729" s="1"/>
      <c r="O2729" s="1"/>
      <c r="P2729" s="1"/>
      <c r="Q2729" s="1"/>
      <c r="R2729" s="3899"/>
      <c r="T2729" s="1"/>
      <c r="U2729" s="3529"/>
      <c r="V2729" s="3531"/>
      <c r="W2729" s="3899"/>
      <c r="Y2729" s="1"/>
      <c r="Z2729" s="3529"/>
      <c r="AA2729" s="3531"/>
      <c r="AB2729" s="3899"/>
      <c r="AC2729" s="3890"/>
      <c r="AD2729" s="3890"/>
      <c r="AE2729" s="3890"/>
      <c r="AF2729" s="3890"/>
      <c r="AG2729" s="1"/>
      <c r="AH2729" s="1"/>
      <c r="AI2729" s="1"/>
      <c r="AJ2729" s="1"/>
    </row>
    <row r="2730" spans="1:36" s="3" customFormat="1">
      <c r="A2730" s="1"/>
      <c r="B2730" s="1"/>
      <c r="E2730" s="3527"/>
      <c r="F2730" s="1"/>
      <c r="G2730" s="1"/>
      <c r="H2730" s="1"/>
      <c r="I2730" s="1"/>
      <c r="J2730" s="1"/>
      <c r="K2730" s="1"/>
      <c r="L2730" s="3899"/>
      <c r="M2730" s="1"/>
      <c r="N2730" s="1"/>
      <c r="O2730" s="1"/>
      <c r="P2730" s="1"/>
      <c r="Q2730" s="1"/>
      <c r="R2730" s="3899"/>
      <c r="T2730" s="1"/>
      <c r="U2730" s="3529"/>
      <c r="V2730" s="3531"/>
      <c r="W2730" s="3899"/>
      <c r="Y2730" s="1"/>
      <c r="Z2730" s="3529"/>
      <c r="AA2730" s="3531"/>
      <c r="AB2730" s="3899"/>
      <c r="AC2730" s="3890"/>
      <c r="AD2730" s="3890"/>
      <c r="AE2730" s="3890"/>
      <c r="AF2730" s="3890"/>
      <c r="AG2730" s="1"/>
      <c r="AH2730" s="1"/>
      <c r="AI2730" s="1"/>
      <c r="AJ2730" s="1"/>
    </row>
    <row r="2731" spans="1:36" s="3" customFormat="1">
      <c r="A2731" s="1"/>
      <c r="B2731" s="1"/>
      <c r="E2731" s="3527"/>
      <c r="F2731" s="1"/>
      <c r="G2731" s="1"/>
      <c r="H2731" s="1"/>
      <c r="I2731" s="1"/>
      <c r="J2731" s="1"/>
      <c r="K2731" s="1"/>
      <c r="L2731" s="3899"/>
      <c r="M2731" s="1"/>
      <c r="N2731" s="1"/>
      <c r="O2731" s="1"/>
      <c r="P2731" s="1"/>
      <c r="Q2731" s="1"/>
      <c r="R2731" s="3899"/>
      <c r="T2731" s="1"/>
      <c r="U2731" s="3529"/>
      <c r="V2731" s="3531"/>
      <c r="W2731" s="3899"/>
      <c r="Y2731" s="1"/>
      <c r="Z2731" s="3529"/>
      <c r="AA2731" s="3531"/>
      <c r="AB2731" s="3899"/>
      <c r="AC2731" s="3890"/>
      <c r="AD2731" s="3890"/>
      <c r="AE2731" s="3890"/>
      <c r="AF2731" s="3890"/>
      <c r="AG2731" s="1"/>
      <c r="AH2731" s="1"/>
      <c r="AI2731" s="1"/>
      <c r="AJ2731" s="1"/>
    </row>
    <row r="2732" spans="1:36" s="3" customFormat="1">
      <c r="A2732" s="1"/>
      <c r="B2732" s="1"/>
      <c r="E2732" s="3527"/>
      <c r="F2732" s="1"/>
      <c r="G2732" s="1"/>
      <c r="H2732" s="1"/>
      <c r="I2732" s="1"/>
      <c r="J2732" s="1"/>
      <c r="K2732" s="1"/>
      <c r="L2732" s="3899"/>
      <c r="M2732" s="1"/>
      <c r="N2732" s="1"/>
      <c r="O2732" s="1"/>
      <c r="P2732" s="1"/>
      <c r="Q2732" s="1"/>
      <c r="R2732" s="3899"/>
      <c r="T2732" s="1"/>
      <c r="U2732" s="3529"/>
      <c r="V2732" s="3531"/>
      <c r="W2732" s="3899"/>
      <c r="Y2732" s="1"/>
      <c r="Z2732" s="3529"/>
      <c r="AA2732" s="3531"/>
      <c r="AB2732" s="3899"/>
      <c r="AC2732" s="3890"/>
      <c r="AD2732" s="3890"/>
      <c r="AE2732" s="3890"/>
      <c r="AF2732" s="3890"/>
      <c r="AG2732" s="1"/>
      <c r="AH2732" s="1"/>
      <c r="AI2732" s="1"/>
      <c r="AJ2732" s="1"/>
    </row>
    <row r="2733" spans="1:36" s="3" customFormat="1">
      <c r="A2733" s="1"/>
      <c r="B2733" s="1"/>
      <c r="E2733" s="3527"/>
      <c r="F2733" s="1"/>
      <c r="G2733" s="1"/>
      <c r="H2733" s="1"/>
      <c r="I2733" s="1"/>
      <c r="J2733" s="1"/>
      <c r="K2733" s="1"/>
      <c r="L2733" s="3899"/>
      <c r="M2733" s="1"/>
      <c r="N2733" s="1"/>
      <c r="O2733" s="1"/>
      <c r="P2733" s="1"/>
      <c r="Q2733" s="1"/>
      <c r="R2733" s="3899"/>
      <c r="T2733" s="1"/>
      <c r="U2733" s="3529"/>
      <c r="V2733" s="3531"/>
      <c r="W2733" s="3899"/>
      <c r="Y2733" s="1"/>
      <c r="Z2733" s="3529"/>
      <c r="AA2733" s="3531"/>
      <c r="AB2733" s="3899"/>
      <c r="AC2733" s="3890"/>
      <c r="AD2733" s="3890"/>
      <c r="AE2733" s="3890"/>
      <c r="AF2733" s="3890"/>
      <c r="AG2733" s="1"/>
      <c r="AH2733" s="1"/>
      <c r="AI2733" s="1"/>
      <c r="AJ2733" s="1"/>
    </row>
    <row r="2734" spans="1:36" s="3" customFormat="1">
      <c r="A2734" s="1"/>
      <c r="B2734" s="1"/>
      <c r="E2734" s="3527"/>
      <c r="F2734" s="1"/>
      <c r="G2734" s="1"/>
      <c r="H2734" s="1"/>
      <c r="I2734" s="1"/>
      <c r="J2734" s="1"/>
      <c r="K2734" s="1"/>
      <c r="L2734" s="3899"/>
      <c r="M2734" s="1"/>
      <c r="N2734" s="1"/>
      <c r="O2734" s="1"/>
      <c r="P2734" s="1"/>
      <c r="Q2734" s="1"/>
      <c r="R2734" s="3899"/>
      <c r="T2734" s="1"/>
      <c r="U2734" s="3529"/>
      <c r="V2734" s="3531"/>
      <c r="W2734" s="3899"/>
      <c r="Y2734" s="1"/>
      <c r="Z2734" s="3529"/>
      <c r="AA2734" s="3531"/>
      <c r="AB2734" s="3899"/>
      <c r="AC2734" s="3890"/>
      <c r="AD2734" s="3890"/>
      <c r="AE2734" s="3890"/>
      <c r="AF2734" s="3890"/>
      <c r="AG2734" s="1"/>
      <c r="AH2734" s="1"/>
      <c r="AI2734" s="1"/>
      <c r="AJ2734" s="1"/>
    </row>
    <row r="2735" spans="1:36" s="3" customFormat="1">
      <c r="A2735" s="1"/>
      <c r="B2735" s="1"/>
      <c r="E2735" s="3527"/>
      <c r="F2735" s="1"/>
      <c r="G2735" s="1"/>
      <c r="H2735" s="1"/>
      <c r="I2735" s="1"/>
      <c r="J2735" s="1"/>
      <c r="K2735" s="1"/>
      <c r="L2735" s="3899"/>
      <c r="M2735" s="1"/>
      <c r="N2735" s="1"/>
      <c r="O2735" s="1"/>
      <c r="P2735" s="1"/>
      <c r="Q2735" s="1"/>
      <c r="R2735" s="3899"/>
      <c r="T2735" s="1"/>
      <c r="U2735" s="3529"/>
      <c r="V2735" s="3531"/>
      <c r="W2735" s="3899"/>
      <c r="Y2735" s="1"/>
      <c r="Z2735" s="3529"/>
      <c r="AA2735" s="3531"/>
      <c r="AB2735" s="3899"/>
      <c r="AC2735" s="3890"/>
      <c r="AD2735" s="3890"/>
      <c r="AE2735" s="3890"/>
      <c r="AF2735" s="3890"/>
      <c r="AG2735" s="1"/>
      <c r="AH2735" s="1"/>
      <c r="AI2735" s="1"/>
      <c r="AJ2735" s="1"/>
    </row>
    <row r="2736" spans="1:36" s="3" customFormat="1">
      <c r="A2736" s="1"/>
      <c r="B2736" s="1"/>
      <c r="E2736" s="3527"/>
      <c r="F2736" s="1"/>
      <c r="G2736" s="1"/>
      <c r="H2736" s="1"/>
      <c r="I2736" s="1"/>
      <c r="J2736" s="1"/>
      <c r="K2736" s="1"/>
      <c r="L2736" s="3899"/>
      <c r="M2736" s="1"/>
      <c r="N2736" s="1"/>
      <c r="O2736" s="1"/>
      <c r="P2736" s="1"/>
      <c r="Q2736" s="1"/>
      <c r="R2736" s="3899"/>
      <c r="T2736" s="1"/>
      <c r="U2736" s="3529"/>
      <c r="V2736" s="3531"/>
      <c r="W2736" s="3899"/>
      <c r="Y2736" s="1"/>
      <c r="Z2736" s="3529"/>
      <c r="AA2736" s="3531"/>
      <c r="AB2736" s="3899"/>
      <c r="AC2736" s="3890"/>
      <c r="AD2736" s="3890"/>
      <c r="AE2736" s="3890"/>
      <c r="AF2736" s="3890"/>
      <c r="AG2736" s="1"/>
      <c r="AH2736" s="1"/>
      <c r="AI2736" s="1"/>
      <c r="AJ2736" s="1"/>
    </row>
    <row r="2737" spans="1:36" s="3" customFormat="1">
      <c r="A2737" s="1"/>
      <c r="B2737" s="1"/>
      <c r="E2737" s="3527"/>
      <c r="F2737" s="1"/>
      <c r="G2737" s="1"/>
      <c r="H2737" s="1"/>
      <c r="I2737" s="1"/>
      <c r="J2737" s="1"/>
      <c r="K2737" s="1"/>
      <c r="L2737" s="3899"/>
      <c r="M2737" s="1"/>
      <c r="N2737" s="1"/>
      <c r="O2737" s="1"/>
      <c r="P2737" s="1"/>
      <c r="Q2737" s="1"/>
      <c r="R2737" s="3899"/>
      <c r="T2737" s="1"/>
      <c r="U2737" s="3529"/>
      <c r="V2737" s="3531"/>
      <c r="W2737" s="3899"/>
      <c r="Y2737" s="1"/>
      <c r="Z2737" s="3529"/>
      <c r="AA2737" s="3531"/>
      <c r="AB2737" s="3899"/>
      <c r="AC2737" s="3890"/>
      <c r="AD2737" s="3890"/>
      <c r="AE2737" s="3890"/>
      <c r="AF2737" s="3890"/>
      <c r="AG2737" s="1"/>
      <c r="AH2737" s="1"/>
      <c r="AI2737" s="1"/>
      <c r="AJ2737" s="1"/>
    </row>
    <row r="2738" spans="1:36" s="3" customFormat="1">
      <c r="A2738" s="1"/>
      <c r="B2738" s="1"/>
      <c r="E2738" s="3527"/>
      <c r="F2738" s="1"/>
      <c r="G2738" s="1"/>
      <c r="H2738" s="1"/>
      <c r="I2738" s="1"/>
      <c r="J2738" s="1"/>
      <c r="K2738" s="1"/>
      <c r="L2738" s="3899"/>
      <c r="M2738" s="1"/>
      <c r="N2738" s="1"/>
      <c r="O2738" s="1"/>
      <c r="P2738" s="1"/>
      <c r="Q2738" s="1"/>
      <c r="R2738" s="3899"/>
      <c r="T2738" s="1"/>
      <c r="U2738" s="3529"/>
      <c r="V2738" s="3531"/>
      <c r="W2738" s="3899"/>
      <c r="Y2738" s="1"/>
      <c r="Z2738" s="3529"/>
      <c r="AA2738" s="3531"/>
      <c r="AB2738" s="3899"/>
      <c r="AC2738" s="3890"/>
      <c r="AD2738" s="3890"/>
      <c r="AE2738" s="3890"/>
      <c r="AF2738" s="3890"/>
      <c r="AG2738" s="1"/>
      <c r="AH2738" s="1"/>
      <c r="AI2738" s="1"/>
      <c r="AJ2738" s="1"/>
    </row>
    <row r="2739" spans="1:36" s="3" customFormat="1">
      <c r="A2739" s="1"/>
      <c r="B2739" s="1"/>
      <c r="E2739" s="3527"/>
      <c r="F2739" s="1"/>
      <c r="G2739" s="1"/>
      <c r="H2739" s="1"/>
      <c r="I2739" s="1"/>
      <c r="J2739" s="1"/>
      <c r="K2739" s="1"/>
      <c r="L2739" s="3899"/>
      <c r="M2739" s="1"/>
      <c r="N2739" s="1"/>
      <c r="O2739" s="1"/>
      <c r="P2739" s="1"/>
      <c r="Q2739" s="1"/>
      <c r="R2739" s="3899"/>
      <c r="T2739" s="1"/>
      <c r="U2739" s="3529"/>
      <c r="V2739" s="3531"/>
      <c r="W2739" s="3899"/>
      <c r="Y2739" s="1"/>
      <c r="Z2739" s="3529"/>
      <c r="AA2739" s="3531"/>
      <c r="AB2739" s="3899"/>
      <c r="AC2739" s="3890"/>
      <c r="AD2739" s="3890"/>
      <c r="AE2739" s="3890"/>
      <c r="AF2739" s="3890"/>
      <c r="AG2739" s="1"/>
      <c r="AH2739" s="1"/>
      <c r="AI2739" s="1"/>
      <c r="AJ2739" s="1"/>
    </row>
    <row r="2740" spans="1:36" s="3" customFormat="1">
      <c r="A2740" s="1"/>
      <c r="B2740" s="1"/>
      <c r="E2740" s="3527"/>
      <c r="F2740" s="1"/>
      <c r="G2740" s="1"/>
      <c r="H2740" s="1"/>
      <c r="I2740" s="1"/>
      <c r="J2740" s="1"/>
      <c r="K2740" s="1"/>
      <c r="L2740" s="3899"/>
      <c r="M2740" s="1"/>
      <c r="N2740" s="1"/>
      <c r="O2740" s="1"/>
      <c r="P2740" s="1"/>
      <c r="Q2740" s="1"/>
      <c r="R2740" s="3899"/>
      <c r="T2740" s="1"/>
      <c r="U2740" s="3529"/>
      <c r="V2740" s="3531"/>
      <c r="W2740" s="3899"/>
      <c r="Y2740" s="1"/>
      <c r="Z2740" s="3529"/>
      <c r="AA2740" s="3531"/>
      <c r="AB2740" s="3899"/>
      <c r="AC2740" s="3890"/>
      <c r="AD2740" s="3890"/>
      <c r="AE2740" s="3890"/>
      <c r="AF2740" s="3890"/>
      <c r="AG2740" s="1"/>
      <c r="AH2740" s="1"/>
      <c r="AI2740" s="1"/>
      <c r="AJ2740" s="1"/>
    </row>
    <row r="2741" spans="1:36" s="3" customFormat="1">
      <c r="A2741" s="1"/>
      <c r="B2741" s="1"/>
      <c r="E2741" s="3527"/>
      <c r="F2741" s="1"/>
      <c r="G2741" s="1"/>
      <c r="H2741" s="1"/>
      <c r="I2741" s="1"/>
      <c r="J2741" s="1"/>
      <c r="K2741" s="1"/>
      <c r="L2741" s="3899"/>
      <c r="M2741" s="1"/>
      <c r="N2741" s="1"/>
      <c r="O2741" s="1"/>
      <c r="P2741" s="1"/>
      <c r="Q2741" s="1"/>
      <c r="R2741" s="3899"/>
      <c r="T2741" s="1"/>
      <c r="U2741" s="3529"/>
      <c r="V2741" s="3531"/>
      <c r="W2741" s="3899"/>
      <c r="Y2741" s="1"/>
      <c r="Z2741" s="3529"/>
      <c r="AA2741" s="3531"/>
      <c r="AB2741" s="3899"/>
      <c r="AC2741" s="3890"/>
      <c r="AD2741" s="3890"/>
      <c r="AE2741" s="3890"/>
      <c r="AF2741" s="3890"/>
      <c r="AG2741" s="1"/>
      <c r="AH2741" s="1"/>
      <c r="AI2741" s="1"/>
      <c r="AJ2741" s="1"/>
    </row>
    <row r="2742" spans="1:36" s="3" customFormat="1">
      <c r="A2742" s="1"/>
      <c r="B2742" s="1"/>
      <c r="E2742" s="3527"/>
      <c r="F2742" s="1"/>
      <c r="G2742" s="1"/>
      <c r="H2742" s="1"/>
      <c r="I2742" s="1"/>
      <c r="J2742" s="1"/>
      <c r="K2742" s="1"/>
      <c r="L2742" s="3899"/>
      <c r="M2742" s="1"/>
      <c r="N2742" s="1"/>
      <c r="O2742" s="1"/>
      <c r="P2742" s="1"/>
      <c r="Q2742" s="1"/>
      <c r="R2742" s="3899"/>
      <c r="T2742" s="1"/>
      <c r="U2742" s="3529"/>
      <c r="V2742" s="3531"/>
      <c r="W2742" s="3899"/>
      <c r="Y2742" s="1"/>
      <c r="Z2742" s="3529"/>
      <c r="AA2742" s="3531"/>
      <c r="AB2742" s="3899"/>
      <c r="AC2742" s="3890"/>
      <c r="AD2742" s="3890"/>
      <c r="AE2742" s="3890"/>
      <c r="AF2742" s="3890"/>
      <c r="AG2742" s="1"/>
      <c r="AH2742" s="1"/>
      <c r="AI2742" s="1"/>
      <c r="AJ2742" s="1"/>
    </row>
    <row r="2743" spans="1:36" s="3" customFormat="1">
      <c r="A2743" s="1"/>
      <c r="B2743" s="1"/>
      <c r="E2743" s="3527"/>
      <c r="F2743" s="1"/>
      <c r="G2743" s="1"/>
      <c r="H2743" s="1"/>
      <c r="I2743" s="1"/>
      <c r="J2743" s="1"/>
      <c r="K2743" s="1"/>
      <c r="L2743" s="3899"/>
      <c r="M2743" s="1"/>
      <c r="N2743" s="1"/>
      <c r="O2743" s="1"/>
      <c r="P2743" s="1"/>
      <c r="Q2743" s="1"/>
      <c r="R2743" s="3899"/>
      <c r="T2743" s="1"/>
      <c r="U2743" s="3529"/>
      <c r="V2743" s="3531"/>
      <c r="W2743" s="3899"/>
      <c r="Y2743" s="1"/>
      <c r="Z2743" s="3529"/>
      <c r="AA2743" s="3531"/>
      <c r="AB2743" s="3899"/>
      <c r="AC2743" s="3890"/>
      <c r="AD2743" s="3890"/>
      <c r="AE2743" s="3890"/>
      <c r="AF2743" s="3890"/>
      <c r="AG2743" s="1"/>
      <c r="AH2743" s="1"/>
      <c r="AI2743" s="1"/>
      <c r="AJ2743" s="1"/>
    </row>
    <row r="2744" spans="1:36" s="3" customFormat="1">
      <c r="A2744" s="1"/>
      <c r="B2744" s="1"/>
      <c r="E2744" s="3527"/>
      <c r="F2744" s="1"/>
      <c r="G2744" s="1"/>
      <c r="H2744" s="1"/>
      <c r="I2744" s="1"/>
      <c r="J2744" s="1"/>
      <c r="K2744" s="1"/>
      <c r="L2744" s="3899"/>
      <c r="M2744" s="1"/>
      <c r="N2744" s="1"/>
      <c r="O2744" s="1"/>
      <c r="P2744" s="1"/>
      <c r="Q2744" s="1"/>
      <c r="R2744" s="3899"/>
      <c r="T2744" s="1"/>
      <c r="U2744" s="3529"/>
      <c r="V2744" s="3531"/>
      <c r="W2744" s="3899"/>
      <c r="Y2744" s="1"/>
      <c r="Z2744" s="3529"/>
      <c r="AA2744" s="3531"/>
      <c r="AB2744" s="3899"/>
      <c r="AC2744" s="3890"/>
      <c r="AD2744" s="3890"/>
      <c r="AE2744" s="3890"/>
      <c r="AF2744" s="3890"/>
      <c r="AG2744" s="1"/>
      <c r="AH2744" s="1"/>
      <c r="AI2744" s="1"/>
      <c r="AJ2744" s="1"/>
    </row>
    <row r="2745" spans="1:36" s="3" customFormat="1">
      <c r="A2745" s="1"/>
      <c r="B2745" s="1"/>
      <c r="E2745" s="3527"/>
      <c r="F2745" s="1"/>
      <c r="G2745" s="1"/>
      <c r="H2745" s="1"/>
      <c r="I2745" s="1"/>
      <c r="J2745" s="1"/>
      <c r="K2745" s="1"/>
      <c r="L2745" s="3899"/>
      <c r="M2745" s="1"/>
      <c r="N2745" s="1"/>
      <c r="O2745" s="1"/>
      <c r="P2745" s="1"/>
      <c r="Q2745" s="1"/>
      <c r="R2745" s="3899"/>
      <c r="T2745" s="1"/>
      <c r="U2745" s="3529"/>
      <c r="V2745" s="3531"/>
      <c r="W2745" s="3899"/>
      <c r="Y2745" s="1"/>
      <c r="Z2745" s="3529"/>
      <c r="AA2745" s="3531"/>
      <c r="AB2745" s="3899"/>
      <c r="AC2745" s="3890"/>
      <c r="AD2745" s="3890"/>
      <c r="AE2745" s="3890"/>
      <c r="AF2745" s="3890"/>
      <c r="AG2745" s="1"/>
      <c r="AH2745" s="1"/>
      <c r="AI2745" s="1"/>
      <c r="AJ2745" s="1"/>
    </row>
    <row r="2746" spans="1:36" s="3" customFormat="1">
      <c r="A2746" s="1"/>
      <c r="B2746" s="1"/>
      <c r="E2746" s="3527"/>
      <c r="F2746" s="1"/>
      <c r="G2746" s="1"/>
      <c r="H2746" s="1"/>
      <c r="I2746" s="1"/>
      <c r="J2746" s="1"/>
      <c r="K2746" s="1"/>
      <c r="L2746" s="3899"/>
      <c r="M2746" s="1"/>
      <c r="N2746" s="1"/>
      <c r="O2746" s="1"/>
      <c r="P2746" s="1"/>
      <c r="Q2746" s="1"/>
      <c r="R2746" s="3899"/>
      <c r="T2746" s="1"/>
      <c r="U2746" s="3529"/>
      <c r="V2746" s="3531"/>
      <c r="W2746" s="3899"/>
      <c r="Y2746" s="1"/>
      <c r="Z2746" s="3529"/>
      <c r="AA2746" s="3531"/>
      <c r="AB2746" s="3899"/>
      <c r="AC2746" s="3890"/>
      <c r="AD2746" s="3890"/>
      <c r="AE2746" s="3890"/>
      <c r="AF2746" s="3890"/>
      <c r="AG2746" s="1"/>
      <c r="AH2746" s="1"/>
      <c r="AI2746" s="1"/>
      <c r="AJ2746" s="1"/>
    </row>
    <row r="2747" spans="1:36" s="3" customFormat="1">
      <c r="A2747" s="1"/>
      <c r="B2747" s="1"/>
      <c r="E2747" s="3527"/>
      <c r="F2747" s="1"/>
      <c r="G2747" s="1"/>
      <c r="H2747" s="1"/>
      <c r="I2747" s="1"/>
      <c r="J2747" s="1"/>
      <c r="K2747" s="1"/>
      <c r="L2747" s="3899"/>
      <c r="M2747" s="1"/>
      <c r="N2747" s="1"/>
      <c r="O2747" s="1"/>
      <c r="P2747" s="1"/>
      <c r="Q2747" s="1"/>
      <c r="R2747" s="3899"/>
      <c r="T2747" s="1"/>
      <c r="U2747" s="3529"/>
      <c r="V2747" s="3531"/>
      <c r="W2747" s="3899"/>
      <c r="Y2747" s="1"/>
      <c r="Z2747" s="3529"/>
      <c r="AA2747" s="3531"/>
      <c r="AB2747" s="3899"/>
      <c r="AC2747" s="3890"/>
      <c r="AD2747" s="3890"/>
      <c r="AE2747" s="3890"/>
      <c r="AF2747" s="3890"/>
      <c r="AG2747" s="1"/>
      <c r="AH2747" s="1"/>
      <c r="AI2747" s="1"/>
      <c r="AJ2747" s="1"/>
    </row>
    <row r="2748" spans="1:36" s="3" customFormat="1">
      <c r="A2748" s="1"/>
      <c r="B2748" s="1"/>
      <c r="E2748" s="3527"/>
      <c r="F2748" s="1"/>
      <c r="G2748" s="1"/>
      <c r="H2748" s="1"/>
      <c r="I2748" s="1"/>
      <c r="J2748" s="1"/>
      <c r="K2748" s="1"/>
      <c r="L2748" s="3899"/>
      <c r="M2748" s="1"/>
      <c r="N2748" s="1"/>
      <c r="O2748" s="1"/>
      <c r="P2748" s="1"/>
      <c r="Q2748" s="1"/>
      <c r="R2748" s="3899"/>
      <c r="T2748" s="1"/>
      <c r="U2748" s="3529"/>
      <c r="V2748" s="3531"/>
      <c r="W2748" s="3899"/>
      <c r="Y2748" s="1"/>
      <c r="Z2748" s="3529"/>
      <c r="AA2748" s="3531"/>
      <c r="AB2748" s="3899"/>
      <c r="AC2748" s="3890"/>
      <c r="AD2748" s="3890"/>
      <c r="AE2748" s="3890"/>
      <c r="AF2748" s="3890"/>
      <c r="AG2748" s="1"/>
      <c r="AH2748" s="1"/>
      <c r="AI2748" s="1"/>
      <c r="AJ2748" s="1"/>
    </row>
    <row r="2749" spans="1:36" s="3" customFormat="1">
      <c r="A2749" s="1"/>
      <c r="B2749" s="1"/>
      <c r="E2749" s="3527"/>
      <c r="F2749" s="1"/>
      <c r="G2749" s="1"/>
      <c r="H2749" s="1"/>
      <c r="I2749" s="1"/>
      <c r="J2749" s="1"/>
      <c r="K2749" s="1"/>
      <c r="L2749" s="3899"/>
      <c r="M2749" s="1"/>
      <c r="N2749" s="1"/>
      <c r="O2749" s="1"/>
      <c r="P2749" s="1"/>
      <c r="Q2749" s="1"/>
      <c r="R2749" s="3899"/>
      <c r="T2749" s="1"/>
      <c r="U2749" s="3529"/>
      <c r="V2749" s="3531"/>
      <c r="W2749" s="3899"/>
      <c r="Y2749" s="1"/>
      <c r="Z2749" s="3529"/>
      <c r="AA2749" s="3531"/>
      <c r="AB2749" s="3899"/>
      <c r="AC2749" s="3890"/>
      <c r="AD2749" s="3890"/>
      <c r="AE2749" s="3890"/>
      <c r="AF2749" s="3890"/>
      <c r="AG2749" s="1"/>
      <c r="AH2749" s="1"/>
      <c r="AI2749" s="1"/>
      <c r="AJ2749" s="1"/>
    </row>
    <row r="2750" spans="1:36" s="3" customFormat="1">
      <c r="A2750" s="1"/>
      <c r="B2750" s="1"/>
      <c r="E2750" s="3527"/>
      <c r="F2750" s="1"/>
      <c r="G2750" s="1"/>
      <c r="H2750" s="1"/>
      <c r="I2750" s="1"/>
      <c r="J2750" s="1"/>
      <c r="K2750" s="1"/>
      <c r="L2750" s="3899"/>
      <c r="M2750" s="1"/>
      <c r="N2750" s="1"/>
      <c r="O2750" s="1"/>
      <c r="P2750" s="1"/>
      <c r="Q2750" s="1"/>
      <c r="R2750" s="3899"/>
      <c r="T2750" s="1"/>
      <c r="U2750" s="3529"/>
      <c r="V2750" s="3531"/>
      <c r="W2750" s="3899"/>
      <c r="Y2750" s="1"/>
      <c r="Z2750" s="3529"/>
      <c r="AA2750" s="3531"/>
      <c r="AB2750" s="3899"/>
      <c r="AC2750" s="3890"/>
      <c r="AD2750" s="3890"/>
      <c r="AE2750" s="3890"/>
      <c r="AF2750" s="3890"/>
      <c r="AG2750" s="1"/>
      <c r="AH2750" s="1"/>
      <c r="AI2750" s="1"/>
      <c r="AJ2750" s="1"/>
    </row>
    <row r="2751" spans="1:36" s="3" customFormat="1">
      <c r="A2751" s="1"/>
      <c r="B2751" s="1"/>
      <c r="E2751" s="3527"/>
      <c r="F2751" s="1"/>
      <c r="G2751" s="1"/>
      <c r="H2751" s="1"/>
      <c r="I2751" s="1"/>
      <c r="J2751" s="1"/>
      <c r="K2751" s="1"/>
      <c r="L2751" s="3899"/>
      <c r="M2751" s="1"/>
      <c r="N2751" s="1"/>
      <c r="O2751" s="1"/>
      <c r="P2751" s="1"/>
      <c r="Q2751" s="1"/>
      <c r="R2751" s="3899"/>
      <c r="T2751" s="1"/>
      <c r="U2751" s="3529"/>
      <c r="V2751" s="3531"/>
      <c r="W2751" s="3899"/>
      <c r="Y2751" s="1"/>
      <c r="Z2751" s="3529"/>
      <c r="AA2751" s="3531"/>
      <c r="AB2751" s="3899"/>
      <c r="AC2751" s="3890"/>
      <c r="AD2751" s="3890"/>
      <c r="AE2751" s="3890"/>
      <c r="AF2751" s="3890"/>
      <c r="AG2751" s="1"/>
      <c r="AH2751" s="1"/>
      <c r="AI2751" s="1"/>
      <c r="AJ2751" s="1"/>
    </row>
    <row r="2752" spans="1:36" s="3" customFormat="1">
      <c r="A2752" s="1"/>
      <c r="B2752" s="1"/>
      <c r="E2752" s="3527"/>
      <c r="F2752" s="1"/>
      <c r="G2752" s="1"/>
      <c r="H2752" s="1"/>
      <c r="I2752" s="1"/>
      <c r="J2752" s="1"/>
      <c r="K2752" s="1"/>
      <c r="L2752" s="3899"/>
      <c r="M2752" s="1"/>
      <c r="N2752" s="1"/>
      <c r="O2752" s="1"/>
      <c r="P2752" s="1"/>
      <c r="Q2752" s="1"/>
      <c r="R2752" s="3899"/>
      <c r="T2752" s="1"/>
      <c r="U2752" s="3529"/>
      <c r="V2752" s="3531"/>
      <c r="W2752" s="3899"/>
      <c r="Y2752" s="1"/>
      <c r="Z2752" s="3529"/>
      <c r="AA2752" s="3531"/>
      <c r="AB2752" s="3899"/>
      <c r="AC2752" s="3890"/>
      <c r="AD2752" s="3890"/>
      <c r="AE2752" s="3890"/>
      <c r="AF2752" s="3890"/>
      <c r="AG2752" s="1"/>
      <c r="AH2752" s="1"/>
      <c r="AI2752" s="1"/>
      <c r="AJ2752" s="1"/>
    </row>
    <row r="2753" spans="1:36" s="3" customFormat="1">
      <c r="A2753" s="1"/>
      <c r="B2753" s="1"/>
      <c r="E2753" s="3527"/>
      <c r="F2753" s="1"/>
      <c r="G2753" s="1"/>
      <c r="H2753" s="1"/>
      <c r="I2753" s="1"/>
      <c r="J2753" s="1"/>
      <c r="K2753" s="1"/>
      <c r="L2753" s="3899"/>
      <c r="M2753" s="1"/>
      <c r="N2753" s="1"/>
      <c r="O2753" s="1"/>
      <c r="P2753" s="1"/>
      <c r="Q2753" s="1"/>
      <c r="R2753" s="3899"/>
      <c r="T2753" s="1"/>
      <c r="U2753" s="3529"/>
      <c r="V2753" s="3531"/>
      <c r="W2753" s="3899"/>
      <c r="Y2753" s="1"/>
      <c r="Z2753" s="3529"/>
      <c r="AA2753" s="3531"/>
      <c r="AB2753" s="3899"/>
      <c r="AC2753" s="3890"/>
      <c r="AD2753" s="3890"/>
      <c r="AE2753" s="3890"/>
      <c r="AF2753" s="3890"/>
      <c r="AG2753" s="1"/>
      <c r="AH2753" s="1"/>
      <c r="AI2753" s="1"/>
      <c r="AJ2753" s="1"/>
    </row>
    <row r="2754" spans="1:36" s="3" customFormat="1">
      <c r="A2754" s="1"/>
      <c r="B2754" s="1"/>
      <c r="E2754" s="3527"/>
      <c r="F2754" s="1"/>
      <c r="G2754" s="1"/>
      <c r="H2754" s="1"/>
      <c r="I2754" s="1"/>
      <c r="J2754" s="1"/>
      <c r="K2754" s="1"/>
      <c r="L2754" s="3899"/>
      <c r="M2754" s="1"/>
      <c r="N2754" s="1"/>
      <c r="O2754" s="1"/>
      <c r="P2754" s="1"/>
      <c r="Q2754" s="1"/>
      <c r="R2754" s="3899"/>
      <c r="T2754" s="1"/>
      <c r="U2754" s="3529"/>
      <c r="V2754" s="3531"/>
      <c r="W2754" s="3899"/>
      <c r="Y2754" s="1"/>
      <c r="Z2754" s="3529"/>
      <c r="AA2754" s="3531"/>
      <c r="AB2754" s="3899"/>
      <c r="AC2754" s="3890"/>
      <c r="AD2754" s="3890"/>
      <c r="AE2754" s="3890"/>
      <c r="AF2754" s="3890"/>
      <c r="AG2754" s="1"/>
      <c r="AH2754" s="1"/>
      <c r="AI2754" s="1"/>
      <c r="AJ2754" s="1"/>
    </row>
    <row r="2755" spans="1:36" s="3" customFormat="1">
      <c r="A2755" s="1"/>
      <c r="B2755" s="1"/>
      <c r="E2755" s="3527"/>
      <c r="F2755" s="1"/>
      <c r="G2755" s="1"/>
      <c r="H2755" s="1"/>
      <c r="I2755" s="1"/>
      <c r="J2755" s="1"/>
      <c r="K2755" s="1"/>
      <c r="L2755" s="3899"/>
      <c r="M2755" s="1"/>
      <c r="N2755" s="1"/>
      <c r="O2755" s="1"/>
      <c r="P2755" s="1"/>
      <c r="Q2755" s="1"/>
      <c r="R2755" s="3899"/>
      <c r="T2755" s="1"/>
      <c r="U2755" s="3529"/>
      <c r="V2755" s="3531"/>
      <c r="W2755" s="3899"/>
      <c r="Y2755" s="1"/>
      <c r="Z2755" s="3529"/>
      <c r="AA2755" s="3531"/>
      <c r="AB2755" s="3899"/>
      <c r="AC2755" s="3890"/>
      <c r="AD2755" s="3890"/>
      <c r="AE2755" s="3890"/>
      <c r="AF2755" s="3890"/>
      <c r="AG2755" s="1"/>
      <c r="AH2755" s="1"/>
      <c r="AI2755" s="1"/>
      <c r="AJ2755" s="1"/>
    </row>
    <row r="2756" spans="1:36" s="3" customFormat="1">
      <c r="A2756" s="1"/>
      <c r="B2756" s="1"/>
      <c r="E2756" s="3527"/>
      <c r="F2756" s="1"/>
      <c r="G2756" s="1"/>
      <c r="H2756" s="1"/>
      <c r="I2756" s="1"/>
      <c r="J2756" s="1"/>
      <c r="K2756" s="1"/>
      <c r="L2756" s="3899"/>
      <c r="M2756" s="1"/>
      <c r="N2756" s="1"/>
      <c r="O2756" s="1"/>
      <c r="P2756" s="1"/>
      <c r="Q2756" s="1"/>
      <c r="R2756" s="3899"/>
      <c r="T2756" s="1"/>
      <c r="U2756" s="3529"/>
      <c r="V2756" s="3531"/>
      <c r="W2756" s="3899"/>
      <c r="Y2756" s="1"/>
      <c r="Z2756" s="3529"/>
      <c r="AA2756" s="3531"/>
      <c r="AB2756" s="3899"/>
      <c r="AC2756" s="3890"/>
      <c r="AD2756" s="3890"/>
      <c r="AE2756" s="3890"/>
      <c r="AF2756" s="3890"/>
      <c r="AG2756" s="1"/>
      <c r="AH2756" s="1"/>
      <c r="AI2756" s="1"/>
      <c r="AJ2756" s="1"/>
    </row>
    <row r="2757" spans="1:36" s="3" customFormat="1">
      <c r="A2757" s="1"/>
      <c r="B2757" s="1"/>
      <c r="E2757" s="3527"/>
      <c r="F2757" s="1"/>
      <c r="G2757" s="1"/>
      <c r="H2757" s="1"/>
      <c r="I2757" s="1"/>
      <c r="J2757" s="1"/>
      <c r="K2757" s="1"/>
      <c r="L2757" s="3899"/>
      <c r="M2757" s="1"/>
      <c r="N2757" s="1"/>
      <c r="O2757" s="1"/>
      <c r="P2757" s="1"/>
      <c r="Q2757" s="1"/>
      <c r="R2757" s="3899"/>
      <c r="T2757" s="1"/>
      <c r="U2757" s="3529"/>
      <c r="V2757" s="3531"/>
      <c r="W2757" s="3899"/>
      <c r="Y2757" s="1"/>
      <c r="Z2757" s="3529"/>
      <c r="AA2757" s="3531"/>
      <c r="AB2757" s="3899"/>
      <c r="AC2757" s="3890"/>
      <c r="AD2757" s="3890"/>
      <c r="AE2757" s="3890"/>
      <c r="AF2757" s="3890"/>
      <c r="AG2757" s="1"/>
      <c r="AH2757" s="1"/>
      <c r="AI2757" s="1"/>
      <c r="AJ2757" s="1"/>
    </row>
    <row r="2758" spans="1:36" s="3" customFormat="1">
      <c r="A2758" s="1"/>
      <c r="B2758" s="1"/>
      <c r="E2758" s="3527"/>
      <c r="F2758" s="1"/>
      <c r="G2758" s="1"/>
      <c r="H2758" s="1"/>
      <c r="I2758" s="1"/>
      <c r="J2758" s="1"/>
      <c r="K2758" s="1"/>
      <c r="L2758" s="3899"/>
      <c r="M2758" s="1"/>
      <c r="N2758" s="1"/>
      <c r="O2758" s="1"/>
      <c r="P2758" s="1"/>
      <c r="Q2758" s="1"/>
      <c r="R2758" s="3899"/>
      <c r="T2758" s="1"/>
      <c r="U2758" s="3529"/>
      <c r="V2758" s="3531"/>
      <c r="W2758" s="3899"/>
      <c r="Y2758" s="1"/>
      <c r="Z2758" s="3529"/>
      <c r="AA2758" s="3531"/>
      <c r="AB2758" s="3899"/>
      <c r="AC2758" s="3890"/>
      <c r="AD2758" s="3890"/>
      <c r="AE2758" s="3890"/>
      <c r="AF2758" s="3890"/>
      <c r="AG2758" s="1"/>
      <c r="AH2758" s="1"/>
      <c r="AI2758" s="1"/>
      <c r="AJ2758" s="1"/>
    </row>
    <row r="2759" spans="1:36" s="3" customFormat="1">
      <c r="A2759" s="1"/>
      <c r="B2759" s="1"/>
      <c r="E2759" s="3527"/>
      <c r="F2759" s="1"/>
      <c r="G2759" s="1"/>
      <c r="H2759" s="1"/>
      <c r="I2759" s="1"/>
      <c r="J2759" s="1"/>
      <c r="K2759" s="1"/>
      <c r="L2759" s="3899"/>
      <c r="M2759" s="1"/>
      <c r="N2759" s="1"/>
      <c r="O2759" s="1"/>
      <c r="P2759" s="1"/>
      <c r="Q2759" s="1"/>
      <c r="R2759" s="3899"/>
      <c r="T2759" s="1"/>
      <c r="U2759" s="3529"/>
      <c r="V2759" s="3531"/>
      <c r="W2759" s="3899"/>
      <c r="Y2759" s="1"/>
      <c r="Z2759" s="3529"/>
      <c r="AA2759" s="3531"/>
      <c r="AB2759" s="3899"/>
      <c r="AC2759" s="3890"/>
      <c r="AD2759" s="3890"/>
      <c r="AE2759" s="3890"/>
      <c r="AF2759" s="3890"/>
      <c r="AG2759" s="1"/>
      <c r="AH2759" s="1"/>
      <c r="AI2759" s="1"/>
      <c r="AJ2759" s="1"/>
    </row>
    <row r="2760" spans="1:36" s="3" customFormat="1">
      <c r="A2760" s="1"/>
      <c r="B2760" s="1"/>
      <c r="E2760" s="3527"/>
      <c r="F2760" s="1"/>
      <c r="G2760" s="1"/>
      <c r="H2760" s="1"/>
      <c r="I2760" s="1"/>
      <c r="J2760" s="1"/>
      <c r="K2760" s="1"/>
      <c r="L2760" s="3899"/>
      <c r="M2760" s="1"/>
      <c r="N2760" s="1"/>
      <c r="O2760" s="1"/>
      <c r="P2760" s="1"/>
      <c r="Q2760" s="1"/>
      <c r="R2760" s="3899"/>
      <c r="T2760" s="1"/>
      <c r="U2760" s="3529"/>
      <c r="V2760" s="3531"/>
      <c r="W2760" s="3899"/>
      <c r="Y2760" s="1"/>
      <c r="Z2760" s="3529"/>
      <c r="AA2760" s="3531"/>
      <c r="AB2760" s="3899"/>
      <c r="AC2760" s="3890"/>
      <c r="AD2760" s="3890"/>
      <c r="AE2760" s="3890"/>
      <c r="AF2760" s="3890"/>
      <c r="AG2760" s="1"/>
      <c r="AH2760" s="1"/>
      <c r="AI2760" s="1"/>
      <c r="AJ2760" s="1"/>
    </row>
    <row r="2761" spans="1:36" s="3" customFormat="1">
      <c r="A2761" s="1"/>
      <c r="B2761" s="1"/>
      <c r="E2761" s="3527"/>
      <c r="F2761" s="1"/>
      <c r="G2761" s="1"/>
      <c r="H2761" s="1"/>
      <c r="I2761" s="1"/>
      <c r="J2761" s="1"/>
      <c r="K2761" s="1"/>
      <c r="L2761" s="3899"/>
      <c r="M2761" s="1"/>
      <c r="N2761" s="1"/>
      <c r="O2761" s="1"/>
      <c r="P2761" s="1"/>
      <c r="Q2761" s="1"/>
      <c r="R2761" s="3899"/>
      <c r="T2761" s="1"/>
      <c r="U2761" s="3529"/>
      <c r="V2761" s="3531"/>
      <c r="W2761" s="3899"/>
      <c r="Y2761" s="1"/>
      <c r="Z2761" s="3529"/>
      <c r="AA2761" s="3531"/>
      <c r="AB2761" s="3899"/>
      <c r="AC2761" s="3890"/>
      <c r="AD2761" s="3890"/>
      <c r="AE2761" s="3890"/>
      <c r="AF2761" s="3890"/>
      <c r="AG2761" s="1"/>
      <c r="AH2761" s="1"/>
      <c r="AI2761" s="1"/>
      <c r="AJ2761" s="1"/>
    </row>
    <row r="2762" spans="1:36" s="3" customFormat="1">
      <c r="A2762" s="1"/>
      <c r="B2762" s="1"/>
      <c r="E2762" s="3527"/>
      <c r="F2762" s="1"/>
      <c r="G2762" s="1"/>
      <c r="H2762" s="1"/>
      <c r="I2762" s="1"/>
      <c r="J2762" s="1"/>
      <c r="K2762" s="1"/>
      <c r="L2762" s="3899"/>
      <c r="M2762" s="1"/>
      <c r="N2762" s="1"/>
      <c r="O2762" s="1"/>
      <c r="P2762" s="1"/>
      <c r="Q2762" s="1"/>
      <c r="R2762" s="3899"/>
      <c r="T2762" s="1"/>
      <c r="U2762" s="3529"/>
      <c r="V2762" s="3531"/>
      <c r="W2762" s="3899"/>
      <c r="Y2762" s="1"/>
      <c r="Z2762" s="3529"/>
      <c r="AA2762" s="3531"/>
      <c r="AB2762" s="3899"/>
      <c r="AC2762" s="3890"/>
      <c r="AD2762" s="3890"/>
      <c r="AE2762" s="3890"/>
      <c r="AF2762" s="3890"/>
      <c r="AG2762" s="1"/>
      <c r="AH2762" s="1"/>
      <c r="AI2762" s="1"/>
      <c r="AJ2762" s="1"/>
    </row>
    <row r="2763" spans="1:36" s="3" customFormat="1">
      <c r="A2763" s="1"/>
      <c r="B2763" s="1"/>
      <c r="E2763" s="3527"/>
      <c r="F2763" s="1"/>
      <c r="G2763" s="1"/>
      <c r="H2763" s="1"/>
      <c r="I2763" s="1"/>
      <c r="J2763" s="1"/>
      <c r="K2763" s="1"/>
      <c r="L2763" s="3899"/>
      <c r="M2763" s="1"/>
      <c r="N2763" s="1"/>
      <c r="O2763" s="1"/>
      <c r="P2763" s="1"/>
      <c r="Q2763" s="1"/>
      <c r="R2763" s="3899"/>
      <c r="T2763" s="1"/>
      <c r="U2763" s="3529"/>
      <c r="V2763" s="3531"/>
      <c r="W2763" s="3899"/>
      <c r="Y2763" s="1"/>
      <c r="Z2763" s="3529"/>
      <c r="AA2763" s="3531"/>
      <c r="AB2763" s="3899"/>
      <c r="AC2763" s="3890"/>
      <c r="AD2763" s="3890"/>
      <c r="AE2763" s="3890"/>
      <c r="AF2763" s="3890"/>
      <c r="AG2763" s="1"/>
      <c r="AH2763" s="1"/>
      <c r="AI2763" s="1"/>
      <c r="AJ2763" s="1"/>
    </row>
    <row r="2764" spans="1:36" s="3" customFormat="1">
      <c r="A2764" s="1"/>
      <c r="B2764" s="1"/>
      <c r="E2764" s="3527"/>
      <c r="F2764" s="1"/>
      <c r="G2764" s="1"/>
      <c r="H2764" s="1"/>
      <c r="I2764" s="1"/>
      <c r="J2764" s="1"/>
      <c r="K2764" s="1"/>
      <c r="L2764" s="3899"/>
      <c r="M2764" s="1"/>
      <c r="N2764" s="1"/>
      <c r="O2764" s="1"/>
      <c r="P2764" s="1"/>
      <c r="Q2764" s="1"/>
      <c r="R2764" s="3899"/>
      <c r="T2764" s="1"/>
      <c r="U2764" s="3529"/>
      <c r="V2764" s="3531"/>
      <c r="W2764" s="3899"/>
      <c r="Y2764" s="1"/>
      <c r="Z2764" s="3529"/>
      <c r="AA2764" s="3531"/>
      <c r="AB2764" s="3899"/>
      <c r="AC2764" s="3890"/>
      <c r="AD2764" s="3890"/>
      <c r="AE2764" s="3890"/>
      <c r="AF2764" s="3890"/>
      <c r="AG2764" s="1"/>
      <c r="AH2764" s="1"/>
      <c r="AI2764" s="1"/>
      <c r="AJ2764" s="1"/>
    </row>
    <row r="2765" spans="1:36" s="3" customFormat="1">
      <c r="A2765" s="1"/>
      <c r="B2765" s="1"/>
      <c r="E2765" s="3527"/>
      <c r="F2765" s="1"/>
      <c r="G2765" s="1"/>
      <c r="H2765" s="1"/>
      <c r="I2765" s="1"/>
      <c r="J2765" s="1"/>
      <c r="K2765" s="1"/>
      <c r="L2765" s="3899"/>
      <c r="M2765" s="1"/>
      <c r="N2765" s="1"/>
      <c r="O2765" s="1"/>
      <c r="P2765" s="1"/>
      <c r="Q2765" s="1"/>
      <c r="R2765" s="3899"/>
      <c r="T2765" s="1"/>
      <c r="U2765" s="3529"/>
      <c r="V2765" s="3531"/>
      <c r="W2765" s="3899"/>
      <c r="Y2765" s="1"/>
      <c r="Z2765" s="3529"/>
      <c r="AA2765" s="3531"/>
      <c r="AB2765" s="3899"/>
      <c r="AC2765" s="3890"/>
      <c r="AD2765" s="3890"/>
      <c r="AE2765" s="3890"/>
      <c r="AF2765" s="3890"/>
      <c r="AG2765" s="1"/>
      <c r="AH2765" s="1"/>
      <c r="AI2765" s="1"/>
      <c r="AJ2765" s="1"/>
    </row>
    <row r="2766" spans="1:36" s="3" customFormat="1">
      <c r="A2766" s="1"/>
      <c r="B2766" s="1"/>
      <c r="E2766" s="3527"/>
      <c r="F2766" s="1"/>
      <c r="G2766" s="1"/>
      <c r="H2766" s="1"/>
      <c r="I2766" s="1"/>
      <c r="J2766" s="1"/>
      <c r="K2766" s="1"/>
      <c r="L2766" s="3899"/>
      <c r="M2766" s="1"/>
      <c r="N2766" s="1"/>
      <c r="O2766" s="1"/>
      <c r="P2766" s="1"/>
      <c r="Q2766" s="1"/>
      <c r="R2766" s="3899"/>
      <c r="T2766" s="1"/>
      <c r="U2766" s="3529"/>
      <c r="V2766" s="3531"/>
      <c r="W2766" s="3899"/>
      <c r="Y2766" s="1"/>
      <c r="Z2766" s="3529"/>
      <c r="AA2766" s="3531"/>
      <c r="AB2766" s="3899"/>
      <c r="AC2766" s="3890"/>
      <c r="AD2766" s="3890"/>
      <c r="AE2766" s="3890"/>
      <c r="AF2766" s="3890"/>
      <c r="AG2766" s="1"/>
      <c r="AH2766" s="1"/>
      <c r="AI2766" s="1"/>
      <c r="AJ2766" s="1"/>
    </row>
    <row r="2767" spans="1:36" s="3" customFormat="1">
      <c r="A2767" s="1"/>
      <c r="B2767" s="1"/>
      <c r="E2767" s="3527"/>
      <c r="F2767" s="1"/>
      <c r="G2767" s="1"/>
      <c r="H2767" s="1"/>
      <c r="I2767" s="1"/>
      <c r="J2767" s="1"/>
      <c r="K2767" s="1"/>
      <c r="L2767" s="3899"/>
      <c r="M2767" s="1"/>
      <c r="N2767" s="1"/>
      <c r="O2767" s="1"/>
      <c r="P2767" s="1"/>
      <c r="Q2767" s="1"/>
      <c r="R2767" s="3899"/>
      <c r="T2767" s="1"/>
      <c r="U2767" s="3529"/>
      <c r="V2767" s="3531"/>
      <c r="W2767" s="3899"/>
      <c r="Y2767" s="1"/>
      <c r="Z2767" s="3529"/>
      <c r="AA2767" s="3531"/>
      <c r="AB2767" s="3899"/>
      <c r="AC2767" s="3890"/>
      <c r="AD2767" s="3890"/>
      <c r="AE2767" s="3890"/>
      <c r="AF2767" s="3890"/>
      <c r="AG2767" s="1"/>
      <c r="AH2767" s="1"/>
      <c r="AI2767" s="1"/>
      <c r="AJ2767" s="1"/>
    </row>
    <row r="2768" spans="1:36" s="3" customFormat="1">
      <c r="A2768" s="1"/>
      <c r="B2768" s="1"/>
      <c r="E2768" s="3527"/>
      <c r="F2768" s="1"/>
      <c r="G2768" s="1"/>
      <c r="H2768" s="1"/>
      <c r="I2768" s="1"/>
      <c r="J2768" s="1"/>
      <c r="K2768" s="1"/>
      <c r="L2768" s="3899"/>
      <c r="M2768" s="1"/>
      <c r="N2768" s="1"/>
      <c r="O2768" s="1"/>
      <c r="P2768" s="1"/>
      <c r="Q2768" s="1"/>
      <c r="R2768" s="3899"/>
      <c r="T2768" s="1"/>
      <c r="U2768" s="3529"/>
      <c r="V2768" s="3531"/>
      <c r="W2768" s="3899"/>
      <c r="Y2768" s="1"/>
      <c r="Z2768" s="3529"/>
      <c r="AA2768" s="3531"/>
      <c r="AB2768" s="3899"/>
      <c r="AC2768" s="3890"/>
      <c r="AD2768" s="3890"/>
      <c r="AE2768" s="3890"/>
      <c r="AF2768" s="3890"/>
      <c r="AG2768" s="1"/>
      <c r="AH2768" s="1"/>
      <c r="AI2768" s="1"/>
      <c r="AJ2768" s="1"/>
    </row>
    <row r="2769" spans="1:36" s="3" customFormat="1">
      <c r="A2769" s="1"/>
      <c r="B2769" s="1"/>
      <c r="E2769" s="3527"/>
      <c r="F2769" s="1"/>
      <c r="G2769" s="1"/>
      <c r="H2769" s="1"/>
      <c r="I2769" s="1"/>
      <c r="J2769" s="1"/>
      <c r="K2769" s="1"/>
      <c r="L2769" s="3899"/>
      <c r="M2769" s="1"/>
      <c r="N2769" s="1"/>
      <c r="O2769" s="1"/>
      <c r="P2769" s="1"/>
      <c r="Q2769" s="1"/>
      <c r="R2769" s="3899"/>
      <c r="T2769" s="1"/>
      <c r="U2769" s="3529"/>
      <c r="V2769" s="3531"/>
      <c r="W2769" s="3899"/>
      <c r="Y2769" s="1"/>
      <c r="Z2769" s="3529"/>
      <c r="AA2769" s="3531"/>
      <c r="AB2769" s="3899"/>
      <c r="AC2769" s="3890"/>
      <c r="AD2769" s="3890"/>
      <c r="AE2769" s="3890"/>
      <c r="AF2769" s="3890"/>
      <c r="AG2769" s="1"/>
      <c r="AH2769" s="1"/>
      <c r="AI2769" s="1"/>
      <c r="AJ2769" s="1"/>
    </row>
    <row r="2770" spans="1:36" s="3" customFormat="1">
      <c r="A2770" s="1"/>
      <c r="B2770" s="1"/>
      <c r="E2770" s="3527"/>
      <c r="F2770" s="1"/>
      <c r="G2770" s="1"/>
      <c r="H2770" s="1"/>
      <c r="I2770" s="1"/>
      <c r="J2770" s="1"/>
      <c r="K2770" s="1"/>
      <c r="L2770" s="3899"/>
      <c r="M2770" s="1"/>
      <c r="N2770" s="1"/>
      <c r="O2770" s="1"/>
      <c r="P2770" s="1"/>
      <c r="Q2770" s="1"/>
      <c r="R2770" s="3899"/>
      <c r="T2770" s="1"/>
      <c r="U2770" s="3529"/>
      <c r="V2770" s="3531"/>
      <c r="W2770" s="3899"/>
      <c r="Y2770" s="1"/>
      <c r="Z2770" s="3529"/>
      <c r="AA2770" s="3531"/>
      <c r="AB2770" s="3899"/>
      <c r="AC2770" s="3890"/>
      <c r="AD2770" s="3890"/>
      <c r="AE2770" s="3890"/>
      <c r="AF2770" s="3890"/>
      <c r="AG2770" s="1"/>
      <c r="AH2770" s="1"/>
      <c r="AI2770" s="1"/>
      <c r="AJ2770" s="1"/>
    </row>
    <row r="2771" spans="1:36" s="3" customFormat="1">
      <c r="A2771" s="1"/>
      <c r="B2771" s="1"/>
      <c r="E2771" s="3527"/>
      <c r="F2771" s="1"/>
      <c r="G2771" s="1"/>
      <c r="H2771" s="1"/>
      <c r="I2771" s="1"/>
      <c r="J2771" s="1"/>
      <c r="K2771" s="1"/>
      <c r="L2771" s="3899"/>
      <c r="M2771" s="1"/>
      <c r="N2771" s="1"/>
      <c r="O2771" s="1"/>
      <c r="P2771" s="1"/>
      <c r="Q2771" s="1"/>
      <c r="R2771" s="3899"/>
      <c r="T2771" s="1"/>
      <c r="U2771" s="3529"/>
      <c r="V2771" s="3531"/>
      <c r="W2771" s="3899"/>
      <c r="Y2771" s="1"/>
      <c r="Z2771" s="3529"/>
      <c r="AA2771" s="3531"/>
      <c r="AB2771" s="3899"/>
      <c r="AC2771" s="3890"/>
      <c r="AD2771" s="3890"/>
      <c r="AE2771" s="3890"/>
      <c r="AF2771" s="3890"/>
      <c r="AG2771" s="1"/>
      <c r="AH2771" s="1"/>
      <c r="AI2771" s="1"/>
      <c r="AJ2771" s="1"/>
    </row>
    <row r="2772" spans="1:36" s="3" customFormat="1">
      <c r="A2772" s="1"/>
      <c r="B2772" s="1"/>
      <c r="E2772" s="3527"/>
      <c r="F2772" s="1"/>
      <c r="G2772" s="1"/>
      <c r="H2772" s="1"/>
      <c r="I2772" s="1"/>
      <c r="J2772" s="1"/>
      <c r="K2772" s="1"/>
      <c r="L2772" s="3899"/>
      <c r="M2772" s="1"/>
      <c r="N2772" s="1"/>
      <c r="O2772" s="1"/>
      <c r="P2772" s="1"/>
      <c r="Q2772" s="1"/>
      <c r="R2772" s="3899"/>
      <c r="T2772" s="1"/>
      <c r="U2772" s="3529"/>
      <c r="V2772" s="3531"/>
      <c r="W2772" s="3899"/>
      <c r="Y2772" s="1"/>
      <c r="Z2772" s="3529"/>
      <c r="AA2772" s="3531"/>
      <c r="AB2772" s="3899"/>
      <c r="AC2772" s="3890"/>
      <c r="AD2772" s="3890"/>
      <c r="AE2772" s="3890"/>
      <c r="AF2772" s="3890"/>
      <c r="AG2772" s="1"/>
      <c r="AH2772" s="1"/>
      <c r="AI2772" s="1"/>
      <c r="AJ2772" s="1"/>
    </row>
    <row r="2773" spans="1:36" s="3" customFormat="1">
      <c r="A2773" s="1"/>
      <c r="B2773" s="1"/>
      <c r="E2773" s="3527"/>
      <c r="F2773" s="1"/>
      <c r="G2773" s="1"/>
      <c r="H2773" s="1"/>
      <c r="I2773" s="1"/>
      <c r="J2773" s="1"/>
      <c r="K2773" s="1"/>
      <c r="L2773" s="3899"/>
      <c r="M2773" s="1"/>
      <c r="N2773" s="1"/>
      <c r="O2773" s="1"/>
      <c r="P2773" s="1"/>
      <c r="Q2773" s="1"/>
      <c r="R2773" s="3899"/>
      <c r="T2773" s="1"/>
      <c r="U2773" s="3529"/>
      <c r="V2773" s="3531"/>
      <c r="W2773" s="3899"/>
      <c r="Y2773" s="1"/>
      <c r="Z2773" s="3529"/>
      <c r="AA2773" s="3531"/>
      <c r="AB2773" s="3899"/>
      <c r="AC2773" s="3890"/>
      <c r="AD2773" s="3890"/>
      <c r="AE2773" s="3890"/>
      <c r="AF2773" s="3890"/>
      <c r="AG2773" s="1"/>
      <c r="AH2773" s="1"/>
      <c r="AI2773" s="1"/>
      <c r="AJ2773" s="1"/>
    </row>
    <row r="2774" spans="1:36" s="3" customFormat="1">
      <c r="A2774" s="1"/>
      <c r="B2774" s="1"/>
      <c r="E2774" s="3527"/>
      <c r="F2774" s="1"/>
      <c r="G2774" s="1"/>
      <c r="H2774" s="1"/>
      <c r="I2774" s="1"/>
      <c r="J2774" s="1"/>
      <c r="K2774" s="1"/>
      <c r="L2774" s="3899"/>
      <c r="M2774" s="1"/>
      <c r="N2774" s="1"/>
      <c r="O2774" s="1"/>
      <c r="P2774" s="1"/>
      <c r="Q2774" s="1"/>
      <c r="R2774" s="3899"/>
      <c r="T2774" s="1"/>
      <c r="U2774" s="3529"/>
      <c r="V2774" s="3531"/>
      <c r="W2774" s="3899"/>
      <c r="Y2774" s="1"/>
      <c r="Z2774" s="3529"/>
      <c r="AA2774" s="3531"/>
      <c r="AB2774" s="3899"/>
      <c r="AC2774" s="3890"/>
      <c r="AD2774" s="3890"/>
      <c r="AE2774" s="3890"/>
      <c r="AF2774" s="3890"/>
      <c r="AG2774" s="1"/>
      <c r="AH2774" s="1"/>
      <c r="AI2774" s="1"/>
      <c r="AJ2774" s="1"/>
    </row>
    <row r="2775" spans="1:36" s="3" customFormat="1">
      <c r="A2775" s="1"/>
      <c r="B2775" s="1"/>
      <c r="E2775" s="3527"/>
      <c r="F2775" s="1"/>
      <c r="G2775" s="1"/>
      <c r="H2775" s="1"/>
      <c r="I2775" s="1"/>
      <c r="J2775" s="1"/>
      <c r="K2775" s="1"/>
      <c r="L2775" s="3899"/>
      <c r="M2775" s="1"/>
      <c r="N2775" s="1"/>
      <c r="O2775" s="1"/>
      <c r="P2775" s="1"/>
      <c r="Q2775" s="1"/>
      <c r="R2775" s="3899"/>
      <c r="T2775" s="1"/>
      <c r="U2775" s="3529"/>
      <c r="V2775" s="3531"/>
      <c r="W2775" s="3899"/>
      <c r="Y2775" s="1"/>
      <c r="Z2775" s="3529"/>
      <c r="AA2775" s="3531"/>
      <c r="AB2775" s="3899"/>
      <c r="AC2775" s="3890"/>
      <c r="AD2775" s="3890"/>
      <c r="AE2775" s="3890"/>
      <c r="AF2775" s="3890"/>
      <c r="AG2775" s="1"/>
      <c r="AH2775" s="1"/>
      <c r="AI2775" s="1"/>
      <c r="AJ2775" s="1"/>
    </row>
    <row r="2776" spans="1:36" s="3" customFormat="1">
      <c r="A2776" s="1"/>
      <c r="B2776" s="1"/>
      <c r="E2776" s="3527"/>
      <c r="F2776" s="1"/>
      <c r="G2776" s="1"/>
      <c r="H2776" s="1"/>
      <c r="I2776" s="1"/>
      <c r="J2776" s="1"/>
      <c r="K2776" s="1"/>
      <c r="L2776" s="3899"/>
      <c r="M2776" s="1"/>
      <c r="N2776" s="1"/>
      <c r="O2776" s="1"/>
      <c r="P2776" s="1"/>
      <c r="Q2776" s="1"/>
      <c r="R2776" s="3899"/>
      <c r="T2776" s="1"/>
      <c r="U2776" s="3529"/>
      <c r="V2776" s="3531"/>
      <c r="W2776" s="3899"/>
      <c r="Y2776" s="1"/>
      <c r="Z2776" s="3529"/>
      <c r="AA2776" s="3531"/>
      <c r="AB2776" s="3899"/>
      <c r="AC2776" s="3890"/>
      <c r="AD2776" s="3890"/>
      <c r="AE2776" s="3890"/>
      <c r="AF2776" s="3890"/>
      <c r="AG2776" s="1"/>
      <c r="AH2776" s="1"/>
      <c r="AI2776" s="1"/>
      <c r="AJ2776" s="1"/>
    </row>
    <row r="2777" spans="1:36" s="3" customFormat="1">
      <c r="A2777" s="1"/>
      <c r="B2777" s="1"/>
      <c r="E2777" s="3527"/>
      <c r="F2777" s="1"/>
      <c r="G2777" s="1"/>
      <c r="H2777" s="1"/>
      <c r="I2777" s="1"/>
      <c r="J2777" s="1"/>
      <c r="K2777" s="1"/>
      <c r="L2777" s="3899"/>
      <c r="M2777" s="1"/>
      <c r="N2777" s="1"/>
      <c r="O2777" s="1"/>
      <c r="P2777" s="1"/>
      <c r="Q2777" s="1"/>
      <c r="R2777" s="3899"/>
      <c r="T2777" s="1"/>
      <c r="U2777" s="3529"/>
      <c r="V2777" s="3531"/>
      <c r="W2777" s="3899"/>
      <c r="Y2777" s="1"/>
      <c r="Z2777" s="3529"/>
      <c r="AA2777" s="3531"/>
      <c r="AB2777" s="3899"/>
      <c r="AC2777" s="3890"/>
      <c r="AD2777" s="3890"/>
      <c r="AE2777" s="3890"/>
      <c r="AF2777" s="3890"/>
      <c r="AG2777" s="1"/>
      <c r="AH2777" s="1"/>
      <c r="AI2777" s="1"/>
      <c r="AJ2777" s="1"/>
    </row>
    <row r="2778" spans="1:36" s="3" customFormat="1">
      <c r="A2778" s="1"/>
      <c r="B2778" s="1"/>
      <c r="E2778" s="3527"/>
      <c r="F2778" s="1"/>
      <c r="G2778" s="1"/>
      <c r="H2778" s="1"/>
      <c r="I2778" s="1"/>
      <c r="J2778" s="1"/>
      <c r="K2778" s="1"/>
      <c r="L2778" s="3899"/>
      <c r="M2778" s="1"/>
      <c r="N2778" s="1"/>
      <c r="O2778" s="1"/>
      <c r="P2778" s="1"/>
      <c r="Q2778" s="1"/>
      <c r="R2778" s="3899"/>
      <c r="T2778" s="1"/>
      <c r="U2778" s="3529"/>
      <c r="V2778" s="3531"/>
      <c r="W2778" s="3899"/>
      <c r="Y2778" s="1"/>
      <c r="Z2778" s="3529"/>
      <c r="AA2778" s="3531"/>
      <c r="AB2778" s="3899"/>
      <c r="AC2778" s="3890"/>
      <c r="AD2778" s="3890"/>
      <c r="AE2778" s="3890"/>
      <c r="AF2778" s="3890"/>
      <c r="AG2778" s="1"/>
      <c r="AH2778" s="1"/>
      <c r="AI2778" s="1"/>
      <c r="AJ2778" s="1"/>
    </row>
    <row r="2779" spans="1:36" s="3" customFormat="1">
      <c r="A2779" s="1"/>
      <c r="B2779" s="1"/>
      <c r="E2779" s="3527"/>
      <c r="F2779" s="1"/>
      <c r="G2779" s="1"/>
      <c r="H2779" s="1"/>
      <c r="I2779" s="1"/>
      <c r="J2779" s="1"/>
      <c r="K2779" s="1"/>
      <c r="L2779" s="3899"/>
      <c r="M2779" s="1"/>
      <c r="N2779" s="1"/>
      <c r="O2779" s="1"/>
      <c r="P2779" s="1"/>
      <c r="Q2779" s="1"/>
      <c r="R2779" s="3899"/>
      <c r="T2779" s="1"/>
      <c r="U2779" s="3529"/>
      <c r="V2779" s="3531"/>
      <c r="W2779" s="3899"/>
      <c r="Y2779" s="1"/>
      <c r="Z2779" s="3529"/>
      <c r="AA2779" s="3531"/>
      <c r="AB2779" s="3899"/>
      <c r="AC2779" s="3890"/>
      <c r="AD2779" s="3890"/>
      <c r="AE2779" s="3890"/>
      <c r="AF2779" s="3890"/>
      <c r="AG2779" s="1"/>
      <c r="AH2779" s="1"/>
      <c r="AI2779" s="1"/>
      <c r="AJ2779" s="1"/>
    </row>
    <row r="2780" spans="1:36" s="3" customFormat="1">
      <c r="A2780" s="1"/>
      <c r="B2780" s="1"/>
      <c r="E2780" s="3527"/>
      <c r="F2780" s="1"/>
      <c r="G2780" s="1"/>
      <c r="H2780" s="1"/>
      <c r="I2780" s="1"/>
      <c r="J2780" s="1"/>
      <c r="K2780" s="1"/>
      <c r="L2780" s="3899"/>
      <c r="M2780" s="1"/>
      <c r="N2780" s="1"/>
      <c r="O2780" s="1"/>
      <c r="P2780" s="1"/>
      <c r="Q2780" s="1"/>
      <c r="R2780" s="3899"/>
      <c r="T2780" s="1"/>
      <c r="U2780" s="3529"/>
      <c r="V2780" s="3531"/>
      <c r="W2780" s="3899"/>
      <c r="Y2780" s="1"/>
      <c r="Z2780" s="3529"/>
      <c r="AA2780" s="3531"/>
      <c r="AB2780" s="3899"/>
      <c r="AC2780" s="3890"/>
      <c r="AD2780" s="3890"/>
      <c r="AE2780" s="3890"/>
      <c r="AF2780" s="3890"/>
      <c r="AG2780" s="1"/>
      <c r="AH2780" s="1"/>
      <c r="AI2780" s="1"/>
      <c r="AJ2780" s="1"/>
    </row>
    <row r="2781" spans="1:36" s="3" customFormat="1">
      <c r="A2781" s="1"/>
      <c r="B2781" s="1"/>
      <c r="E2781" s="3527"/>
      <c r="F2781" s="1"/>
      <c r="G2781" s="1"/>
      <c r="H2781" s="1"/>
      <c r="I2781" s="1"/>
      <c r="J2781" s="1"/>
      <c r="K2781" s="1"/>
      <c r="L2781" s="3899"/>
      <c r="M2781" s="1"/>
      <c r="N2781" s="1"/>
      <c r="O2781" s="1"/>
      <c r="P2781" s="1"/>
      <c r="Q2781" s="1"/>
      <c r="R2781" s="3899"/>
      <c r="T2781" s="1"/>
      <c r="U2781" s="3529"/>
      <c r="V2781" s="3531"/>
      <c r="W2781" s="3899"/>
      <c r="Y2781" s="1"/>
      <c r="Z2781" s="3529"/>
      <c r="AA2781" s="3531"/>
      <c r="AB2781" s="3899"/>
      <c r="AC2781" s="3890"/>
      <c r="AD2781" s="3890"/>
      <c r="AE2781" s="3890"/>
      <c r="AF2781" s="3890"/>
      <c r="AG2781" s="1"/>
      <c r="AH2781" s="1"/>
      <c r="AI2781" s="1"/>
      <c r="AJ2781" s="1"/>
    </row>
    <row r="2782" spans="1:36" s="3" customFormat="1">
      <c r="A2782" s="1"/>
      <c r="B2782" s="1"/>
      <c r="E2782" s="3527"/>
      <c r="F2782" s="1"/>
      <c r="G2782" s="1"/>
      <c r="H2782" s="1"/>
      <c r="I2782" s="1"/>
      <c r="J2782" s="1"/>
      <c r="K2782" s="1"/>
      <c r="L2782" s="3899"/>
      <c r="M2782" s="1"/>
      <c r="N2782" s="1"/>
      <c r="O2782" s="1"/>
      <c r="P2782" s="1"/>
      <c r="Q2782" s="1"/>
      <c r="R2782" s="3899"/>
      <c r="T2782" s="1"/>
      <c r="U2782" s="3529"/>
      <c r="V2782" s="3531"/>
      <c r="W2782" s="3899"/>
      <c r="Y2782" s="1"/>
      <c r="Z2782" s="3529"/>
      <c r="AA2782" s="3531"/>
      <c r="AB2782" s="3899"/>
      <c r="AC2782" s="3890"/>
      <c r="AD2782" s="3890"/>
      <c r="AE2782" s="3890"/>
      <c r="AF2782" s="3890"/>
      <c r="AG2782" s="1"/>
      <c r="AH2782" s="1"/>
      <c r="AI2782" s="1"/>
      <c r="AJ2782" s="1"/>
    </row>
    <row r="2783" spans="1:36" s="3" customFormat="1">
      <c r="A2783" s="1"/>
      <c r="B2783" s="1"/>
      <c r="E2783" s="3527"/>
      <c r="F2783" s="1"/>
      <c r="G2783" s="1"/>
      <c r="H2783" s="1"/>
      <c r="I2783" s="1"/>
      <c r="J2783" s="1"/>
      <c r="K2783" s="1"/>
      <c r="L2783" s="3899"/>
      <c r="M2783" s="1"/>
      <c r="N2783" s="1"/>
      <c r="O2783" s="1"/>
      <c r="P2783" s="1"/>
      <c r="Q2783" s="1"/>
      <c r="R2783" s="3899"/>
      <c r="T2783" s="1"/>
      <c r="U2783" s="3529"/>
      <c r="V2783" s="3531"/>
      <c r="W2783" s="3899"/>
      <c r="Y2783" s="1"/>
      <c r="Z2783" s="3529"/>
      <c r="AA2783" s="3531"/>
      <c r="AB2783" s="3899"/>
      <c r="AC2783" s="3890"/>
      <c r="AD2783" s="3890"/>
      <c r="AE2783" s="3890"/>
      <c r="AF2783" s="3890"/>
      <c r="AG2783" s="1"/>
      <c r="AH2783" s="1"/>
      <c r="AI2783" s="1"/>
      <c r="AJ2783" s="1"/>
    </row>
    <row r="2784" spans="1:36" s="3" customFormat="1">
      <c r="A2784" s="1"/>
      <c r="B2784" s="1"/>
      <c r="E2784" s="3527"/>
      <c r="F2784" s="1"/>
      <c r="G2784" s="1"/>
      <c r="H2784" s="1"/>
      <c r="I2784" s="1"/>
      <c r="J2784" s="1"/>
      <c r="K2784" s="1"/>
      <c r="L2784" s="3899"/>
      <c r="M2784" s="1"/>
      <c r="N2784" s="1"/>
      <c r="O2784" s="1"/>
      <c r="P2784" s="1"/>
      <c r="Q2784" s="1"/>
      <c r="R2784" s="3899"/>
      <c r="T2784" s="1"/>
      <c r="U2784" s="3529"/>
      <c r="V2784" s="3531"/>
      <c r="W2784" s="3899"/>
      <c r="Y2784" s="1"/>
      <c r="Z2784" s="3529"/>
      <c r="AA2784" s="3531"/>
      <c r="AB2784" s="3899"/>
      <c r="AC2784" s="3890"/>
      <c r="AD2784" s="3890"/>
      <c r="AE2784" s="3890"/>
      <c r="AF2784" s="3890"/>
      <c r="AG2784" s="1"/>
      <c r="AH2784" s="1"/>
      <c r="AI2784" s="1"/>
      <c r="AJ2784" s="1"/>
    </row>
    <row r="2785" spans="1:36" s="3" customFormat="1">
      <c r="A2785" s="1"/>
      <c r="B2785" s="1"/>
      <c r="E2785" s="3527"/>
      <c r="F2785" s="1"/>
      <c r="G2785" s="1"/>
      <c r="H2785" s="1"/>
      <c r="I2785" s="1"/>
      <c r="J2785" s="1"/>
      <c r="K2785" s="1"/>
      <c r="L2785" s="3899"/>
      <c r="M2785" s="1"/>
      <c r="N2785" s="1"/>
      <c r="O2785" s="1"/>
      <c r="P2785" s="1"/>
      <c r="Q2785" s="1"/>
      <c r="R2785" s="3899"/>
      <c r="T2785" s="1"/>
      <c r="U2785" s="3529"/>
      <c r="V2785" s="3531"/>
      <c r="W2785" s="3899"/>
      <c r="Y2785" s="1"/>
      <c r="Z2785" s="3529"/>
      <c r="AA2785" s="3531"/>
      <c r="AB2785" s="3899"/>
      <c r="AC2785" s="3890"/>
      <c r="AD2785" s="3890"/>
      <c r="AE2785" s="3890"/>
      <c r="AF2785" s="3890"/>
      <c r="AG2785" s="1"/>
      <c r="AH2785" s="1"/>
      <c r="AI2785" s="1"/>
      <c r="AJ2785" s="1"/>
    </row>
    <row r="2786" spans="1:36" s="3" customFormat="1">
      <c r="A2786" s="1"/>
      <c r="B2786" s="1"/>
      <c r="E2786" s="3527"/>
      <c r="F2786" s="1"/>
      <c r="G2786" s="1"/>
      <c r="H2786" s="1"/>
      <c r="I2786" s="1"/>
      <c r="J2786" s="1"/>
      <c r="K2786" s="1"/>
      <c r="L2786" s="3899"/>
      <c r="M2786" s="1"/>
      <c r="N2786" s="1"/>
      <c r="O2786" s="1"/>
      <c r="P2786" s="1"/>
      <c r="Q2786" s="1"/>
      <c r="R2786" s="3899"/>
      <c r="T2786" s="1"/>
      <c r="U2786" s="3529"/>
      <c r="V2786" s="3531"/>
      <c r="W2786" s="3899"/>
      <c r="Y2786" s="1"/>
      <c r="Z2786" s="3529"/>
      <c r="AA2786" s="3531"/>
      <c r="AB2786" s="3899"/>
      <c r="AC2786" s="3890"/>
      <c r="AD2786" s="3890"/>
      <c r="AE2786" s="3890"/>
      <c r="AF2786" s="3890"/>
      <c r="AG2786" s="1"/>
      <c r="AH2786" s="1"/>
      <c r="AI2786" s="1"/>
      <c r="AJ2786" s="1"/>
    </row>
    <row r="2787" spans="1:36" s="3" customFormat="1">
      <c r="A2787" s="1"/>
      <c r="B2787" s="1"/>
      <c r="E2787" s="3527"/>
      <c r="F2787" s="1"/>
      <c r="G2787" s="1"/>
      <c r="H2787" s="1"/>
      <c r="I2787" s="1"/>
      <c r="J2787" s="1"/>
      <c r="K2787" s="1"/>
      <c r="L2787" s="3899"/>
      <c r="M2787" s="1"/>
      <c r="N2787" s="1"/>
      <c r="O2787" s="1"/>
      <c r="P2787" s="1"/>
      <c r="Q2787" s="1"/>
      <c r="R2787" s="3899"/>
      <c r="T2787" s="1"/>
      <c r="U2787" s="3529"/>
      <c r="V2787" s="3531"/>
      <c r="W2787" s="3899"/>
      <c r="Y2787" s="1"/>
      <c r="Z2787" s="3529"/>
      <c r="AA2787" s="3531"/>
      <c r="AB2787" s="3899"/>
      <c r="AC2787" s="3890"/>
      <c r="AD2787" s="3890"/>
      <c r="AE2787" s="3890"/>
      <c r="AF2787" s="3890"/>
      <c r="AG2787" s="1"/>
      <c r="AH2787" s="1"/>
      <c r="AI2787" s="1"/>
      <c r="AJ2787" s="1"/>
    </row>
    <row r="2788" spans="1:36" s="3" customFormat="1">
      <c r="A2788" s="1"/>
      <c r="B2788" s="1"/>
      <c r="E2788" s="3527"/>
      <c r="F2788" s="1"/>
      <c r="G2788" s="1"/>
      <c r="H2788" s="1"/>
      <c r="I2788" s="1"/>
      <c r="J2788" s="1"/>
      <c r="K2788" s="1"/>
      <c r="L2788" s="3899"/>
      <c r="M2788" s="1"/>
      <c r="N2788" s="1"/>
      <c r="O2788" s="1"/>
      <c r="P2788" s="1"/>
      <c r="Q2788" s="1"/>
      <c r="R2788" s="3899"/>
      <c r="T2788" s="1"/>
      <c r="U2788" s="3529"/>
      <c r="V2788" s="3531"/>
      <c r="W2788" s="3899"/>
      <c r="Y2788" s="1"/>
      <c r="Z2788" s="3529"/>
      <c r="AA2788" s="3531"/>
      <c r="AB2788" s="3899"/>
      <c r="AC2788" s="3890"/>
      <c r="AD2788" s="3890"/>
      <c r="AE2788" s="3890"/>
      <c r="AF2788" s="3890"/>
      <c r="AG2788" s="1"/>
      <c r="AH2788" s="1"/>
      <c r="AI2788" s="1"/>
      <c r="AJ2788" s="1"/>
    </row>
    <row r="2789" spans="1:36" s="3" customFormat="1">
      <c r="A2789" s="1"/>
      <c r="B2789" s="1"/>
      <c r="E2789" s="3527"/>
      <c r="F2789" s="1"/>
      <c r="G2789" s="1"/>
      <c r="H2789" s="1"/>
      <c r="I2789" s="1"/>
      <c r="J2789" s="1"/>
      <c r="K2789" s="1"/>
      <c r="L2789" s="3899"/>
      <c r="M2789" s="1"/>
      <c r="N2789" s="1"/>
      <c r="O2789" s="1"/>
      <c r="P2789" s="1"/>
      <c r="Q2789" s="1"/>
      <c r="R2789" s="3899"/>
      <c r="T2789" s="1"/>
      <c r="U2789" s="3529"/>
      <c r="V2789" s="3531"/>
      <c r="W2789" s="3899"/>
      <c r="Y2789" s="1"/>
      <c r="Z2789" s="3529"/>
      <c r="AA2789" s="3531"/>
      <c r="AB2789" s="3899"/>
      <c r="AC2789" s="3890"/>
      <c r="AD2789" s="3890"/>
      <c r="AE2789" s="3890"/>
      <c r="AF2789" s="3890"/>
      <c r="AG2789" s="1"/>
      <c r="AH2789" s="1"/>
      <c r="AI2789" s="1"/>
      <c r="AJ2789" s="1"/>
    </row>
    <row r="2790" spans="1:36" s="3" customFormat="1">
      <c r="A2790" s="1"/>
      <c r="B2790" s="1"/>
      <c r="E2790" s="3527"/>
      <c r="F2790" s="1"/>
      <c r="G2790" s="1"/>
      <c r="H2790" s="1"/>
      <c r="I2790" s="1"/>
      <c r="J2790" s="1"/>
      <c r="K2790" s="1"/>
      <c r="L2790" s="3899"/>
      <c r="M2790" s="1"/>
      <c r="N2790" s="1"/>
      <c r="O2790" s="1"/>
      <c r="P2790" s="1"/>
      <c r="Q2790" s="1"/>
      <c r="R2790" s="3899"/>
      <c r="T2790" s="1"/>
      <c r="U2790" s="3529"/>
      <c r="V2790" s="3531"/>
      <c r="W2790" s="3899"/>
      <c r="Y2790" s="1"/>
      <c r="Z2790" s="3529"/>
      <c r="AA2790" s="3531"/>
      <c r="AB2790" s="3899"/>
      <c r="AC2790" s="3890"/>
      <c r="AD2790" s="3890"/>
      <c r="AE2790" s="3890"/>
      <c r="AF2790" s="3890"/>
      <c r="AG2790" s="1"/>
      <c r="AH2790" s="1"/>
      <c r="AI2790" s="1"/>
      <c r="AJ2790" s="1"/>
    </row>
    <row r="2791" spans="1:36" s="3" customFormat="1">
      <c r="A2791" s="1"/>
      <c r="B2791" s="1"/>
      <c r="E2791" s="3527"/>
      <c r="F2791" s="1"/>
      <c r="G2791" s="1"/>
      <c r="H2791" s="1"/>
      <c r="I2791" s="1"/>
      <c r="J2791" s="1"/>
      <c r="K2791" s="1"/>
      <c r="L2791" s="3899"/>
      <c r="M2791" s="1"/>
      <c r="N2791" s="1"/>
      <c r="O2791" s="1"/>
      <c r="P2791" s="1"/>
      <c r="Q2791" s="1"/>
      <c r="R2791" s="3899"/>
      <c r="T2791" s="1"/>
      <c r="U2791" s="3529"/>
      <c r="V2791" s="3531"/>
      <c r="W2791" s="3899"/>
      <c r="Y2791" s="1"/>
      <c r="Z2791" s="3529"/>
      <c r="AA2791" s="3531"/>
      <c r="AB2791" s="3899"/>
      <c r="AC2791" s="3890"/>
      <c r="AD2791" s="3890"/>
      <c r="AE2791" s="3890"/>
      <c r="AF2791" s="3890"/>
      <c r="AG2791" s="1"/>
      <c r="AH2791" s="1"/>
      <c r="AI2791" s="1"/>
      <c r="AJ2791" s="1"/>
    </row>
    <row r="2792" spans="1:36" s="3" customFormat="1">
      <c r="A2792" s="1"/>
      <c r="B2792" s="1"/>
      <c r="E2792" s="3527"/>
      <c r="F2792" s="1"/>
      <c r="G2792" s="1"/>
      <c r="H2792" s="1"/>
      <c r="I2792" s="1"/>
      <c r="J2792" s="1"/>
      <c r="K2792" s="1"/>
      <c r="L2792" s="3899"/>
      <c r="M2792" s="1"/>
      <c r="N2792" s="1"/>
      <c r="O2792" s="1"/>
      <c r="P2792" s="1"/>
      <c r="Q2792" s="1"/>
      <c r="R2792" s="3899"/>
      <c r="T2792" s="1"/>
      <c r="U2792" s="3529"/>
      <c r="V2792" s="3531"/>
      <c r="W2792" s="3899"/>
      <c r="Y2792" s="1"/>
      <c r="Z2792" s="3529"/>
      <c r="AA2792" s="3531"/>
      <c r="AB2792" s="3899"/>
      <c r="AC2792" s="3890"/>
      <c r="AD2792" s="3890"/>
      <c r="AE2792" s="3890"/>
      <c r="AF2792" s="3890"/>
      <c r="AG2792" s="1"/>
      <c r="AH2792" s="1"/>
      <c r="AI2792" s="1"/>
      <c r="AJ2792" s="1"/>
    </row>
    <row r="2793" spans="1:36" s="3" customFormat="1">
      <c r="A2793" s="1"/>
      <c r="B2793" s="1"/>
      <c r="E2793" s="3527"/>
      <c r="F2793" s="1"/>
      <c r="G2793" s="1"/>
      <c r="H2793" s="1"/>
      <c r="I2793" s="1"/>
      <c r="J2793" s="1"/>
      <c r="K2793" s="1"/>
      <c r="L2793" s="3899"/>
      <c r="M2793" s="1"/>
      <c r="N2793" s="1"/>
      <c r="O2793" s="1"/>
      <c r="P2793" s="1"/>
      <c r="Q2793" s="1"/>
      <c r="R2793" s="3899"/>
      <c r="T2793" s="1"/>
      <c r="U2793" s="3529"/>
      <c r="V2793" s="3531"/>
      <c r="W2793" s="3899"/>
      <c r="Y2793" s="1"/>
      <c r="Z2793" s="3529"/>
      <c r="AA2793" s="3531"/>
      <c r="AB2793" s="3899"/>
      <c r="AC2793" s="3890"/>
      <c r="AD2793" s="3890"/>
      <c r="AE2793" s="3890"/>
      <c r="AF2793" s="3890"/>
      <c r="AG2793" s="1"/>
      <c r="AH2793" s="1"/>
      <c r="AI2793" s="1"/>
      <c r="AJ2793" s="1"/>
    </row>
    <row r="2794" spans="1:36" s="3" customFormat="1">
      <c r="A2794" s="1"/>
      <c r="B2794" s="1"/>
      <c r="E2794" s="3527"/>
      <c r="F2794" s="1"/>
      <c r="G2794" s="1"/>
      <c r="H2794" s="1"/>
      <c r="I2794" s="1"/>
      <c r="J2794" s="1"/>
      <c r="K2794" s="1"/>
      <c r="L2794" s="3899"/>
      <c r="M2794" s="1"/>
      <c r="N2794" s="1"/>
      <c r="O2794" s="1"/>
      <c r="P2794" s="1"/>
      <c r="Q2794" s="1"/>
      <c r="R2794" s="3899"/>
      <c r="T2794" s="1"/>
      <c r="U2794" s="3529"/>
      <c r="V2794" s="3531"/>
      <c r="W2794" s="3899"/>
      <c r="Y2794" s="1"/>
      <c r="Z2794" s="3529"/>
      <c r="AA2794" s="3531"/>
      <c r="AB2794" s="3899"/>
      <c r="AC2794" s="3890"/>
      <c r="AD2794" s="3890"/>
      <c r="AE2794" s="3890"/>
      <c r="AF2794" s="3890"/>
      <c r="AG2794" s="1"/>
      <c r="AH2794" s="1"/>
      <c r="AI2794" s="1"/>
      <c r="AJ2794" s="1"/>
    </row>
    <row r="2795" spans="1:36" s="3" customFormat="1">
      <c r="A2795" s="1"/>
      <c r="B2795" s="1"/>
      <c r="E2795" s="3527"/>
      <c r="F2795" s="1"/>
      <c r="G2795" s="1"/>
      <c r="H2795" s="1"/>
      <c r="I2795" s="1"/>
      <c r="J2795" s="1"/>
      <c r="K2795" s="1"/>
      <c r="L2795" s="3899"/>
      <c r="M2795" s="1"/>
      <c r="N2795" s="1"/>
      <c r="O2795" s="1"/>
      <c r="P2795" s="1"/>
      <c r="Q2795" s="1"/>
      <c r="R2795" s="3899"/>
      <c r="T2795" s="1"/>
      <c r="U2795" s="3529"/>
      <c r="V2795" s="3531"/>
      <c r="W2795" s="3899"/>
      <c r="Y2795" s="1"/>
      <c r="Z2795" s="3529"/>
      <c r="AA2795" s="3531"/>
      <c r="AB2795" s="3899"/>
      <c r="AC2795" s="3890"/>
      <c r="AD2795" s="3890"/>
      <c r="AE2795" s="3890"/>
      <c r="AF2795" s="3890"/>
      <c r="AG2795" s="1"/>
      <c r="AH2795" s="1"/>
      <c r="AI2795" s="1"/>
      <c r="AJ2795" s="1"/>
    </row>
    <row r="2796" spans="1:36" s="3" customFormat="1">
      <c r="A2796" s="1"/>
      <c r="B2796" s="1"/>
      <c r="E2796" s="3527"/>
      <c r="F2796" s="1"/>
      <c r="G2796" s="1"/>
      <c r="H2796" s="1"/>
      <c r="I2796" s="1"/>
      <c r="J2796" s="1"/>
      <c r="K2796" s="1"/>
      <c r="L2796" s="3899"/>
      <c r="M2796" s="1"/>
      <c r="N2796" s="1"/>
      <c r="O2796" s="1"/>
      <c r="P2796" s="1"/>
      <c r="Q2796" s="1"/>
      <c r="R2796" s="3899"/>
      <c r="T2796" s="1"/>
      <c r="U2796" s="3529"/>
      <c r="V2796" s="3531"/>
      <c r="W2796" s="3899"/>
      <c r="Y2796" s="1"/>
      <c r="Z2796" s="3529"/>
      <c r="AA2796" s="3531"/>
      <c r="AB2796" s="3899"/>
      <c r="AC2796" s="3890"/>
      <c r="AD2796" s="3890"/>
      <c r="AE2796" s="3890"/>
      <c r="AF2796" s="3890"/>
      <c r="AG2796" s="1"/>
      <c r="AH2796" s="1"/>
      <c r="AI2796" s="1"/>
      <c r="AJ2796" s="1"/>
    </row>
    <row r="2797" spans="1:36" s="3" customFormat="1">
      <c r="A2797" s="1"/>
      <c r="B2797" s="1"/>
      <c r="E2797" s="3527"/>
      <c r="F2797" s="1"/>
      <c r="G2797" s="1"/>
      <c r="H2797" s="1"/>
      <c r="I2797" s="1"/>
      <c r="J2797" s="1"/>
      <c r="K2797" s="1"/>
      <c r="L2797" s="3899"/>
      <c r="M2797" s="1"/>
      <c r="N2797" s="1"/>
      <c r="O2797" s="1"/>
      <c r="P2797" s="1"/>
      <c r="Q2797" s="1"/>
      <c r="R2797" s="3899"/>
      <c r="T2797" s="1"/>
      <c r="U2797" s="3529"/>
      <c r="V2797" s="3531"/>
      <c r="W2797" s="3899"/>
      <c r="Y2797" s="1"/>
      <c r="Z2797" s="3529"/>
      <c r="AA2797" s="3531"/>
      <c r="AB2797" s="3899"/>
      <c r="AC2797" s="3890"/>
      <c r="AD2797" s="3890"/>
      <c r="AE2797" s="3890"/>
      <c r="AF2797" s="3890"/>
      <c r="AG2797" s="1"/>
      <c r="AH2797" s="1"/>
      <c r="AI2797" s="1"/>
      <c r="AJ2797" s="1"/>
    </row>
    <row r="2798" spans="1:36" s="3" customFormat="1">
      <c r="A2798" s="1"/>
      <c r="B2798" s="1"/>
      <c r="E2798" s="3527"/>
      <c r="F2798" s="1"/>
      <c r="G2798" s="1"/>
      <c r="H2798" s="1"/>
      <c r="I2798" s="1"/>
      <c r="J2798" s="1"/>
      <c r="K2798" s="1"/>
      <c r="L2798" s="3899"/>
      <c r="M2798" s="1"/>
      <c r="N2798" s="1"/>
      <c r="O2798" s="1"/>
      <c r="P2798" s="1"/>
      <c r="Q2798" s="1"/>
      <c r="R2798" s="3899"/>
      <c r="T2798" s="1"/>
      <c r="U2798" s="3529"/>
      <c r="V2798" s="3531"/>
      <c r="W2798" s="3899"/>
      <c r="Y2798" s="1"/>
      <c r="Z2798" s="3529"/>
      <c r="AA2798" s="3531"/>
      <c r="AB2798" s="3899"/>
      <c r="AC2798" s="3890"/>
      <c r="AD2798" s="3890"/>
      <c r="AE2798" s="3890"/>
      <c r="AF2798" s="3890"/>
      <c r="AG2798" s="1"/>
      <c r="AH2798" s="1"/>
      <c r="AI2798" s="1"/>
      <c r="AJ2798" s="1"/>
    </row>
    <row r="2799" spans="1:36" s="3" customFormat="1">
      <c r="A2799" s="1"/>
      <c r="B2799" s="1"/>
      <c r="E2799" s="3527"/>
      <c r="F2799" s="1"/>
      <c r="G2799" s="1"/>
      <c r="H2799" s="1"/>
      <c r="I2799" s="1"/>
      <c r="J2799" s="1"/>
      <c r="K2799" s="1"/>
      <c r="L2799" s="3899"/>
      <c r="M2799" s="1"/>
      <c r="N2799" s="1"/>
      <c r="O2799" s="1"/>
      <c r="P2799" s="1"/>
      <c r="Q2799" s="1"/>
      <c r="R2799" s="3899"/>
      <c r="T2799" s="1"/>
      <c r="U2799" s="3529"/>
      <c r="V2799" s="3531"/>
      <c r="W2799" s="3899"/>
      <c r="Y2799" s="1"/>
      <c r="Z2799" s="3529"/>
      <c r="AA2799" s="3531"/>
      <c r="AB2799" s="3899"/>
      <c r="AC2799" s="3890"/>
      <c r="AD2799" s="3890"/>
      <c r="AE2799" s="3890"/>
      <c r="AF2799" s="3890"/>
      <c r="AG2799" s="1"/>
      <c r="AH2799" s="1"/>
      <c r="AI2799" s="1"/>
      <c r="AJ2799" s="1"/>
    </row>
    <row r="2800" spans="1:36" s="3" customFormat="1">
      <c r="A2800" s="1"/>
      <c r="B2800" s="1"/>
      <c r="E2800" s="3527"/>
      <c r="F2800" s="1"/>
      <c r="G2800" s="1"/>
      <c r="H2800" s="1"/>
      <c r="I2800" s="1"/>
      <c r="J2800" s="1"/>
      <c r="K2800" s="1"/>
      <c r="L2800" s="3899"/>
      <c r="M2800" s="1"/>
      <c r="N2800" s="1"/>
      <c r="O2800" s="1"/>
      <c r="P2800" s="1"/>
      <c r="Q2800" s="1"/>
      <c r="R2800" s="3899"/>
      <c r="T2800" s="1"/>
      <c r="U2800" s="3529"/>
      <c r="V2800" s="3531"/>
      <c r="W2800" s="3899"/>
      <c r="Y2800" s="1"/>
      <c r="Z2800" s="3529"/>
      <c r="AA2800" s="3531"/>
      <c r="AB2800" s="3899"/>
      <c r="AC2800" s="3890"/>
      <c r="AD2800" s="3890"/>
      <c r="AE2800" s="3890"/>
      <c r="AF2800" s="3890"/>
      <c r="AG2800" s="1"/>
      <c r="AH2800" s="1"/>
      <c r="AI2800" s="1"/>
      <c r="AJ2800" s="1"/>
    </row>
    <row r="2801" spans="1:36" s="3" customFormat="1">
      <c r="A2801" s="1"/>
      <c r="B2801" s="1"/>
      <c r="E2801" s="3527"/>
      <c r="F2801" s="1"/>
      <c r="G2801" s="1"/>
      <c r="H2801" s="1"/>
      <c r="I2801" s="1"/>
      <c r="J2801" s="1"/>
      <c r="K2801" s="1"/>
      <c r="L2801" s="3899"/>
      <c r="M2801" s="1"/>
      <c r="N2801" s="1"/>
      <c r="O2801" s="1"/>
      <c r="P2801" s="1"/>
      <c r="Q2801" s="1"/>
      <c r="R2801" s="3899"/>
      <c r="T2801" s="1"/>
      <c r="U2801" s="3529"/>
      <c r="V2801" s="3531"/>
      <c r="W2801" s="3899"/>
      <c r="Y2801" s="1"/>
      <c r="Z2801" s="3529"/>
      <c r="AA2801" s="3531"/>
      <c r="AB2801" s="3899"/>
      <c r="AC2801" s="3890"/>
      <c r="AD2801" s="3890"/>
      <c r="AE2801" s="3890"/>
      <c r="AF2801" s="3890"/>
      <c r="AG2801" s="1"/>
      <c r="AH2801" s="1"/>
      <c r="AI2801" s="1"/>
      <c r="AJ2801" s="1"/>
    </row>
    <row r="2802" spans="1:36" s="3" customFormat="1">
      <c r="A2802" s="1"/>
      <c r="B2802" s="1"/>
      <c r="E2802" s="3527"/>
      <c r="F2802" s="1"/>
      <c r="G2802" s="1"/>
      <c r="H2802" s="1"/>
      <c r="I2802" s="1"/>
      <c r="J2802" s="1"/>
      <c r="K2802" s="1"/>
      <c r="L2802" s="3899"/>
      <c r="M2802" s="1"/>
      <c r="N2802" s="1"/>
      <c r="O2802" s="1"/>
      <c r="P2802" s="1"/>
      <c r="Q2802" s="1"/>
      <c r="R2802" s="3899"/>
      <c r="T2802" s="1"/>
      <c r="U2802" s="3529"/>
      <c r="V2802" s="3531"/>
      <c r="W2802" s="3899"/>
      <c r="Y2802" s="1"/>
      <c r="Z2802" s="3529"/>
      <c r="AA2802" s="3531"/>
      <c r="AB2802" s="3899"/>
      <c r="AC2802" s="3890"/>
      <c r="AD2802" s="3890"/>
      <c r="AE2802" s="3890"/>
      <c r="AF2802" s="3890"/>
      <c r="AG2802" s="1"/>
      <c r="AH2802" s="1"/>
      <c r="AI2802" s="1"/>
      <c r="AJ2802" s="1"/>
    </row>
    <row r="2803" spans="1:36" s="3" customFormat="1">
      <c r="A2803" s="1"/>
      <c r="B2803" s="1"/>
      <c r="E2803" s="3527"/>
      <c r="F2803" s="1"/>
      <c r="G2803" s="1"/>
      <c r="H2803" s="1"/>
      <c r="I2803" s="1"/>
      <c r="J2803" s="1"/>
      <c r="K2803" s="1"/>
      <c r="L2803" s="3899"/>
      <c r="M2803" s="1"/>
      <c r="N2803" s="1"/>
      <c r="O2803" s="1"/>
      <c r="P2803" s="1"/>
      <c r="Q2803" s="1"/>
      <c r="R2803" s="3899"/>
      <c r="T2803" s="1"/>
      <c r="U2803" s="3529"/>
      <c r="V2803" s="3531"/>
      <c r="W2803" s="3899"/>
      <c r="Y2803" s="1"/>
      <c r="Z2803" s="3529"/>
      <c r="AA2803" s="3531"/>
      <c r="AB2803" s="3899"/>
      <c r="AC2803" s="3890"/>
      <c r="AD2803" s="3890"/>
      <c r="AE2803" s="3890"/>
      <c r="AF2803" s="3890"/>
      <c r="AG2803" s="1"/>
      <c r="AH2803" s="1"/>
      <c r="AI2803" s="1"/>
      <c r="AJ2803" s="1"/>
    </row>
    <row r="2804" spans="1:36" s="3" customFormat="1">
      <c r="A2804" s="1"/>
      <c r="B2804" s="1"/>
      <c r="E2804" s="3527"/>
      <c r="F2804" s="1"/>
      <c r="G2804" s="1"/>
      <c r="H2804" s="1"/>
      <c r="I2804" s="1"/>
      <c r="J2804" s="1"/>
      <c r="K2804" s="1"/>
      <c r="L2804" s="3899"/>
      <c r="M2804" s="1"/>
      <c r="N2804" s="1"/>
      <c r="O2804" s="1"/>
      <c r="P2804" s="1"/>
      <c r="Q2804" s="1"/>
      <c r="R2804" s="3899"/>
      <c r="T2804" s="1"/>
      <c r="U2804" s="3529"/>
      <c r="V2804" s="3531"/>
      <c r="W2804" s="3899"/>
      <c r="Y2804" s="1"/>
      <c r="Z2804" s="3529"/>
      <c r="AA2804" s="3531"/>
      <c r="AB2804" s="3899"/>
      <c r="AC2804" s="3890"/>
      <c r="AD2804" s="3890"/>
      <c r="AE2804" s="3890"/>
      <c r="AF2804" s="3890"/>
      <c r="AG2804" s="1"/>
      <c r="AH2804" s="1"/>
      <c r="AI2804" s="1"/>
      <c r="AJ2804" s="1"/>
    </row>
    <row r="2805" spans="1:36" s="3" customFormat="1">
      <c r="A2805" s="1"/>
      <c r="B2805" s="1"/>
      <c r="E2805" s="3527"/>
      <c r="F2805" s="1"/>
      <c r="G2805" s="1"/>
      <c r="H2805" s="1"/>
      <c r="I2805" s="1"/>
      <c r="J2805" s="1"/>
      <c r="K2805" s="1"/>
      <c r="L2805" s="3899"/>
      <c r="M2805" s="1"/>
      <c r="N2805" s="1"/>
      <c r="O2805" s="1"/>
      <c r="P2805" s="1"/>
      <c r="Q2805" s="1"/>
      <c r="R2805" s="3899"/>
      <c r="T2805" s="1"/>
      <c r="U2805" s="3529"/>
      <c r="V2805" s="3531"/>
      <c r="W2805" s="3899"/>
      <c r="Y2805" s="1"/>
      <c r="Z2805" s="3529"/>
      <c r="AA2805" s="3531"/>
      <c r="AB2805" s="3899"/>
      <c r="AC2805" s="3890"/>
      <c r="AD2805" s="3890"/>
      <c r="AE2805" s="3890"/>
      <c r="AF2805" s="3890"/>
      <c r="AG2805" s="1"/>
      <c r="AH2805" s="1"/>
      <c r="AI2805" s="1"/>
      <c r="AJ2805" s="1"/>
    </row>
    <row r="2806" spans="1:36" s="3" customFormat="1">
      <c r="A2806" s="1"/>
      <c r="B2806" s="1"/>
      <c r="E2806" s="3527"/>
      <c r="F2806" s="1"/>
      <c r="G2806" s="1"/>
      <c r="H2806" s="1"/>
      <c r="I2806" s="1"/>
      <c r="J2806" s="1"/>
      <c r="K2806" s="1"/>
      <c r="L2806" s="3899"/>
      <c r="M2806" s="1"/>
      <c r="N2806" s="1"/>
      <c r="O2806" s="1"/>
      <c r="P2806" s="1"/>
      <c r="Q2806" s="1"/>
      <c r="R2806" s="3899"/>
      <c r="T2806" s="1"/>
      <c r="U2806" s="3529"/>
      <c r="V2806" s="3531"/>
      <c r="W2806" s="3899"/>
      <c r="Y2806" s="1"/>
      <c r="Z2806" s="3529"/>
      <c r="AA2806" s="3531"/>
      <c r="AB2806" s="3899"/>
      <c r="AC2806" s="3890"/>
      <c r="AD2806" s="3890"/>
      <c r="AE2806" s="3890"/>
      <c r="AF2806" s="3890"/>
      <c r="AG2806" s="1"/>
      <c r="AH2806" s="1"/>
      <c r="AI2806" s="1"/>
      <c r="AJ2806" s="1"/>
    </row>
    <row r="2807" spans="1:36" s="3" customFormat="1">
      <c r="A2807" s="1"/>
      <c r="B2807" s="1"/>
      <c r="E2807" s="3527"/>
      <c r="F2807" s="1"/>
      <c r="G2807" s="1"/>
      <c r="H2807" s="1"/>
      <c r="I2807" s="1"/>
      <c r="J2807" s="1"/>
      <c r="K2807" s="1"/>
      <c r="L2807" s="3899"/>
      <c r="M2807" s="1"/>
      <c r="N2807" s="1"/>
      <c r="O2807" s="1"/>
      <c r="P2807" s="1"/>
      <c r="Q2807" s="1"/>
      <c r="R2807" s="3899"/>
      <c r="T2807" s="1"/>
      <c r="U2807" s="3529"/>
      <c r="V2807" s="3531"/>
      <c r="W2807" s="3899"/>
      <c r="Y2807" s="1"/>
      <c r="Z2807" s="3529"/>
      <c r="AA2807" s="3531"/>
      <c r="AB2807" s="3899"/>
      <c r="AC2807" s="3890"/>
      <c r="AD2807" s="3890"/>
      <c r="AE2807" s="3890"/>
      <c r="AF2807" s="3890"/>
      <c r="AG2807" s="1"/>
      <c r="AH2807" s="1"/>
      <c r="AI2807" s="1"/>
      <c r="AJ2807" s="1"/>
    </row>
    <row r="2808" spans="1:36" s="3" customFormat="1">
      <c r="A2808" s="1"/>
      <c r="B2808" s="1"/>
      <c r="E2808" s="3527"/>
      <c r="F2808" s="1"/>
      <c r="G2808" s="1"/>
      <c r="H2808" s="1"/>
      <c r="I2808" s="1"/>
      <c r="J2808" s="1"/>
      <c r="K2808" s="1"/>
      <c r="L2808" s="3899"/>
      <c r="M2808" s="1"/>
      <c r="N2808" s="1"/>
      <c r="O2808" s="1"/>
      <c r="P2808" s="1"/>
      <c r="Q2808" s="1"/>
      <c r="R2808" s="3899"/>
      <c r="T2808" s="1"/>
      <c r="U2808" s="3529"/>
      <c r="V2808" s="3531"/>
      <c r="W2808" s="3899"/>
      <c r="Y2808" s="1"/>
      <c r="Z2808" s="3529"/>
      <c r="AA2808" s="3531"/>
      <c r="AB2808" s="3899"/>
      <c r="AC2808" s="3890"/>
      <c r="AD2808" s="3890"/>
      <c r="AE2808" s="3890"/>
      <c r="AF2808" s="3890"/>
      <c r="AG2808" s="1"/>
      <c r="AH2808" s="1"/>
      <c r="AI2808" s="1"/>
      <c r="AJ2808" s="1"/>
    </row>
    <row r="2809" spans="1:36" s="3" customFormat="1">
      <c r="A2809" s="1"/>
      <c r="B2809" s="1"/>
      <c r="E2809" s="3527"/>
      <c r="F2809" s="1"/>
      <c r="G2809" s="1"/>
      <c r="H2809" s="1"/>
      <c r="I2809" s="1"/>
      <c r="J2809" s="1"/>
      <c r="K2809" s="1"/>
      <c r="L2809" s="3899"/>
      <c r="M2809" s="1"/>
      <c r="N2809" s="1"/>
      <c r="O2809" s="1"/>
      <c r="P2809" s="1"/>
      <c r="Q2809" s="1"/>
      <c r="R2809" s="3899"/>
      <c r="T2809" s="1"/>
      <c r="U2809" s="3529"/>
      <c r="V2809" s="3531"/>
      <c r="W2809" s="3899"/>
      <c r="Y2809" s="1"/>
      <c r="Z2809" s="3529"/>
      <c r="AA2809" s="3531"/>
      <c r="AB2809" s="3899"/>
      <c r="AC2809" s="3890"/>
      <c r="AD2809" s="3890"/>
      <c r="AE2809" s="3890"/>
      <c r="AF2809" s="3890"/>
      <c r="AG2809" s="1"/>
      <c r="AH2809" s="1"/>
      <c r="AI2809" s="1"/>
      <c r="AJ2809" s="1"/>
    </row>
    <row r="2810" spans="1:36" s="3" customFormat="1">
      <c r="A2810" s="1"/>
      <c r="B2810" s="1"/>
      <c r="E2810" s="3527"/>
      <c r="F2810" s="1"/>
      <c r="G2810" s="1"/>
      <c r="H2810" s="1"/>
      <c r="I2810" s="1"/>
      <c r="J2810" s="1"/>
      <c r="K2810" s="1"/>
      <c r="L2810" s="3899"/>
      <c r="M2810" s="1"/>
      <c r="N2810" s="1"/>
      <c r="O2810" s="1"/>
      <c r="P2810" s="1"/>
      <c r="Q2810" s="1"/>
      <c r="R2810" s="3899"/>
      <c r="T2810" s="1"/>
      <c r="U2810" s="3529"/>
      <c r="V2810" s="3531"/>
      <c r="W2810" s="3899"/>
      <c r="Y2810" s="1"/>
      <c r="Z2810" s="3529"/>
      <c r="AA2810" s="3531"/>
      <c r="AB2810" s="3899"/>
      <c r="AC2810" s="3890"/>
      <c r="AD2810" s="3890"/>
      <c r="AE2810" s="3890"/>
      <c r="AF2810" s="3890"/>
      <c r="AG2810" s="1"/>
      <c r="AH2810" s="1"/>
      <c r="AI2810" s="1"/>
      <c r="AJ2810" s="1"/>
    </row>
    <row r="2811" spans="1:36" s="3" customFormat="1">
      <c r="A2811" s="1"/>
      <c r="B2811" s="1"/>
      <c r="E2811" s="3527"/>
      <c r="F2811" s="1"/>
      <c r="G2811" s="1"/>
      <c r="H2811" s="1"/>
      <c r="I2811" s="1"/>
      <c r="J2811" s="1"/>
      <c r="K2811" s="1"/>
      <c r="L2811" s="3899"/>
      <c r="M2811" s="1"/>
      <c r="N2811" s="1"/>
      <c r="O2811" s="1"/>
      <c r="P2811" s="1"/>
      <c r="Q2811" s="1"/>
      <c r="R2811" s="3899"/>
      <c r="T2811" s="1"/>
      <c r="U2811" s="3529"/>
      <c r="V2811" s="3531"/>
      <c r="W2811" s="3899"/>
      <c r="Y2811" s="1"/>
      <c r="Z2811" s="3529"/>
      <c r="AA2811" s="3531"/>
      <c r="AB2811" s="3899"/>
      <c r="AC2811" s="3890"/>
      <c r="AD2811" s="3890"/>
      <c r="AE2811" s="3890"/>
      <c r="AF2811" s="3890"/>
      <c r="AG2811" s="1"/>
      <c r="AH2811" s="1"/>
      <c r="AI2811" s="1"/>
      <c r="AJ2811" s="1"/>
    </row>
    <row r="2812" spans="1:36" s="3" customFormat="1">
      <c r="A2812" s="1"/>
      <c r="B2812" s="1"/>
      <c r="E2812" s="3527"/>
      <c r="F2812" s="1"/>
      <c r="G2812" s="1"/>
      <c r="H2812" s="1"/>
      <c r="I2812" s="1"/>
      <c r="J2812" s="1"/>
      <c r="K2812" s="1"/>
      <c r="L2812" s="3899"/>
      <c r="M2812" s="1"/>
      <c r="N2812" s="1"/>
      <c r="O2812" s="1"/>
      <c r="P2812" s="1"/>
      <c r="Q2812" s="1"/>
      <c r="R2812" s="3899"/>
      <c r="T2812" s="1"/>
      <c r="U2812" s="3529"/>
      <c r="V2812" s="3531"/>
      <c r="W2812" s="3899"/>
      <c r="Y2812" s="1"/>
      <c r="Z2812" s="3529"/>
      <c r="AA2812" s="3531"/>
      <c r="AB2812" s="3899"/>
      <c r="AC2812" s="3890"/>
      <c r="AD2812" s="3890"/>
      <c r="AE2812" s="3890"/>
      <c r="AF2812" s="3890"/>
      <c r="AG2812" s="1"/>
      <c r="AH2812" s="1"/>
      <c r="AI2812" s="1"/>
      <c r="AJ2812" s="1"/>
    </row>
    <row r="2813" spans="1:36" s="3" customFormat="1">
      <c r="A2813" s="1"/>
      <c r="B2813" s="1"/>
      <c r="E2813" s="3527"/>
      <c r="F2813" s="1"/>
      <c r="G2813" s="1"/>
      <c r="H2813" s="1"/>
      <c r="I2813" s="1"/>
      <c r="J2813" s="1"/>
      <c r="K2813" s="1"/>
      <c r="L2813" s="3899"/>
      <c r="M2813" s="1"/>
      <c r="N2813" s="1"/>
      <c r="O2813" s="1"/>
      <c r="P2813" s="1"/>
      <c r="Q2813" s="1"/>
      <c r="R2813" s="3899"/>
      <c r="T2813" s="1"/>
      <c r="U2813" s="3529"/>
      <c r="V2813" s="3531"/>
      <c r="W2813" s="3899"/>
      <c r="Y2813" s="1"/>
      <c r="Z2813" s="3529"/>
      <c r="AA2813" s="3531"/>
      <c r="AB2813" s="3899"/>
      <c r="AC2813" s="3890"/>
      <c r="AD2813" s="3890"/>
      <c r="AE2813" s="3890"/>
      <c r="AF2813" s="3890"/>
      <c r="AG2813" s="1"/>
      <c r="AH2813" s="1"/>
      <c r="AI2813" s="1"/>
      <c r="AJ2813" s="1"/>
    </row>
    <row r="2814" spans="1:36" s="3" customFormat="1">
      <c r="A2814" s="1"/>
      <c r="B2814" s="1"/>
      <c r="E2814" s="3527"/>
      <c r="F2814" s="1"/>
      <c r="G2814" s="1"/>
      <c r="H2814" s="1"/>
      <c r="I2814" s="1"/>
      <c r="J2814" s="1"/>
      <c r="K2814" s="1"/>
      <c r="L2814" s="3899"/>
      <c r="M2814" s="1"/>
      <c r="N2814" s="1"/>
      <c r="O2814" s="1"/>
      <c r="P2814" s="1"/>
      <c r="Q2814" s="1"/>
      <c r="R2814" s="3899"/>
      <c r="T2814" s="1"/>
      <c r="U2814" s="3529"/>
      <c r="V2814" s="3531"/>
      <c r="W2814" s="3899"/>
      <c r="Y2814" s="1"/>
      <c r="Z2814" s="3529"/>
      <c r="AA2814" s="3531"/>
      <c r="AB2814" s="3899"/>
      <c r="AC2814" s="3890"/>
      <c r="AD2814" s="3890"/>
      <c r="AE2814" s="3890"/>
      <c r="AF2814" s="3890"/>
      <c r="AG2814" s="1"/>
      <c r="AH2814" s="1"/>
      <c r="AI2814" s="1"/>
      <c r="AJ2814" s="1"/>
    </row>
    <row r="2815" spans="1:36" s="3" customFormat="1">
      <c r="A2815" s="1"/>
      <c r="B2815" s="1"/>
      <c r="E2815" s="3527"/>
      <c r="F2815" s="1"/>
      <c r="G2815" s="1"/>
      <c r="H2815" s="1"/>
      <c r="I2815" s="1"/>
      <c r="J2815" s="1"/>
      <c r="K2815" s="1"/>
      <c r="L2815" s="3899"/>
      <c r="M2815" s="1"/>
      <c r="N2815" s="1"/>
      <c r="O2815" s="1"/>
      <c r="P2815" s="1"/>
      <c r="Q2815" s="1"/>
      <c r="R2815" s="3899"/>
      <c r="T2815" s="1"/>
      <c r="U2815" s="3529"/>
      <c r="V2815" s="3531"/>
      <c r="W2815" s="3899"/>
      <c r="Y2815" s="1"/>
      <c r="Z2815" s="3529"/>
      <c r="AA2815" s="3531"/>
      <c r="AB2815" s="3899"/>
      <c r="AC2815" s="3890"/>
      <c r="AD2815" s="3890"/>
      <c r="AE2815" s="3890"/>
      <c r="AF2815" s="3890"/>
      <c r="AG2815" s="1"/>
      <c r="AH2815" s="1"/>
      <c r="AI2815" s="1"/>
      <c r="AJ2815" s="1"/>
    </row>
    <row r="2816" spans="1:36" s="3" customFormat="1">
      <c r="A2816" s="1"/>
      <c r="B2816" s="1"/>
      <c r="E2816" s="3527"/>
      <c r="F2816" s="1"/>
      <c r="G2816" s="1"/>
      <c r="H2816" s="1"/>
      <c r="I2816" s="1"/>
      <c r="J2816" s="1"/>
      <c r="K2816" s="1"/>
      <c r="L2816" s="3899"/>
      <c r="M2816" s="1"/>
      <c r="N2816" s="1"/>
      <c r="O2816" s="1"/>
      <c r="P2816" s="1"/>
      <c r="Q2816" s="1"/>
      <c r="R2816" s="3899"/>
      <c r="T2816" s="1"/>
      <c r="U2816" s="3529"/>
      <c r="V2816" s="3531"/>
      <c r="W2816" s="3899"/>
      <c r="Y2816" s="1"/>
      <c r="Z2816" s="3529"/>
      <c r="AA2816" s="3531"/>
      <c r="AB2816" s="3899"/>
      <c r="AC2816" s="3890"/>
      <c r="AD2816" s="3890"/>
      <c r="AE2816" s="3890"/>
      <c r="AF2816" s="3890"/>
      <c r="AG2816" s="1"/>
      <c r="AH2816" s="1"/>
      <c r="AI2816" s="1"/>
      <c r="AJ2816" s="1"/>
    </row>
    <row r="2817" spans="1:36" s="3" customFormat="1">
      <c r="A2817" s="1"/>
      <c r="B2817" s="1"/>
      <c r="E2817" s="3527"/>
      <c r="F2817" s="1"/>
      <c r="G2817" s="1"/>
      <c r="H2817" s="1"/>
      <c r="I2817" s="1"/>
      <c r="J2817" s="1"/>
      <c r="K2817" s="1"/>
      <c r="L2817" s="3899"/>
      <c r="M2817" s="1"/>
      <c r="N2817" s="1"/>
      <c r="O2817" s="1"/>
      <c r="P2817" s="1"/>
      <c r="Q2817" s="1"/>
      <c r="R2817" s="3899"/>
      <c r="T2817" s="1"/>
      <c r="U2817" s="3529"/>
      <c r="V2817" s="3531"/>
      <c r="W2817" s="3899"/>
      <c r="Y2817" s="1"/>
      <c r="Z2817" s="3529"/>
      <c r="AA2817" s="3531"/>
      <c r="AB2817" s="3899"/>
      <c r="AC2817" s="3890"/>
      <c r="AD2817" s="3890"/>
      <c r="AE2817" s="3890"/>
      <c r="AF2817" s="3890"/>
      <c r="AG2817" s="1"/>
      <c r="AH2817" s="1"/>
      <c r="AI2817" s="1"/>
      <c r="AJ2817" s="1"/>
    </row>
    <row r="2818" spans="1:36" s="3" customFormat="1">
      <c r="A2818" s="1"/>
      <c r="B2818" s="1"/>
      <c r="E2818" s="3527"/>
      <c r="F2818" s="1"/>
      <c r="G2818" s="1"/>
      <c r="H2818" s="1"/>
      <c r="I2818" s="1"/>
      <c r="J2818" s="1"/>
      <c r="K2818" s="1"/>
      <c r="L2818" s="3899"/>
      <c r="M2818" s="1"/>
      <c r="N2818" s="1"/>
      <c r="O2818" s="1"/>
      <c r="P2818" s="1"/>
      <c r="Q2818" s="1"/>
      <c r="R2818" s="3899"/>
      <c r="T2818" s="1"/>
      <c r="U2818" s="3529"/>
      <c r="V2818" s="3531"/>
      <c r="W2818" s="3899"/>
      <c r="Y2818" s="1"/>
      <c r="Z2818" s="3529"/>
      <c r="AA2818" s="3531"/>
      <c r="AB2818" s="3899"/>
      <c r="AC2818" s="3890"/>
      <c r="AD2818" s="3890"/>
      <c r="AE2818" s="3890"/>
      <c r="AF2818" s="3890"/>
      <c r="AG2818" s="1"/>
      <c r="AH2818" s="1"/>
      <c r="AI2818" s="1"/>
      <c r="AJ2818" s="1"/>
    </row>
    <row r="2819" spans="1:36" s="3" customFormat="1">
      <c r="A2819" s="1"/>
      <c r="B2819" s="1"/>
      <c r="E2819" s="3527"/>
      <c r="F2819" s="1"/>
      <c r="G2819" s="1"/>
      <c r="H2819" s="1"/>
      <c r="I2819" s="1"/>
      <c r="J2819" s="1"/>
      <c r="K2819" s="1"/>
      <c r="L2819" s="3899"/>
      <c r="M2819" s="1"/>
      <c r="N2819" s="1"/>
      <c r="O2819" s="1"/>
      <c r="P2819" s="1"/>
      <c r="Q2819" s="1"/>
      <c r="R2819" s="3899"/>
      <c r="T2819" s="1"/>
      <c r="U2819" s="3529"/>
      <c r="V2819" s="3531"/>
      <c r="W2819" s="3899"/>
      <c r="Y2819" s="1"/>
      <c r="Z2819" s="3529"/>
      <c r="AA2819" s="3531"/>
      <c r="AB2819" s="3899"/>
      <c r="AC2819" s="3890"/>
      <c r="AD2819" s="3890"/>
      <c r="AE2819" s="3890"/>
      <c r="AF2819" s="3890"/>
      <c r="AG2819" s="1"/>
      <c r="AH2819" s="1"/>
      <c r="AI2819" s="1"/>
      <c r="AJ2819" s="1"/>
    </row>
    <row r="2820" spans="1:36" s="3" customFormat="1">
      <c r="A2820" s="1"/>
      <c r="B2820" s="1"/>
      <c r="E2820" s="3527"/>
      <c r="F2820" s="1"/>
      <c r="G2820" s="1"/>
      <c r="H2820" s="1"/>
      <c r="I2820" s="1"/>
      <c r="J2820" s="1"/>
      <c r="K2820" s="1"/>
      <c r="L2820" s="3899"/>
      <c r="M2820" s="1"/>
      <c r="N2820" s="1"/>
      <c r="O2820" s="1"/>
      <c r="P2820" s="1"/>
      <c r="Q2820" s="1"/>
      <c r="R2820" s="3899"/>
      <c r="T2820" s="1"/>
      <c r="U2820" s="3529"/>
      <c r="V2820" s="3531"/>
      <c r="W2820" s="3899"/>
      <c r="Y2820" s="1"/>
      <c r="Z2820" s="3529"/>
      <c r="AA2820" s="3531"/>
      <c r="AB2820" s="3899"/>
      <c r="AC2820" s="3890"/>
      <c r="AD2820" s="3890"/>
      <c r="AE2820" s="3890"/>
      <c r="AF2820" s="3890"/>
      <c r="AG2820" s="1"/>
      <c r="AH2820" s="1"/>
      <c r="AI2820" s="1"/>
      <c r="AJ2820" s="1"/>
    </row>
    <row r="2821" spans="1:36" s="3" customFormat="1">
      <c r="A2821" s="1"/>
      <c r="B2821" s="1"/>
      <c r="E2821" s="3527"/>
      <c r="F2821" s="1"/>
      <c r="G2821" s="1"/>
      <c r="H2821" s="1"/>
      <c r="I2821" s="1"/>
      <c r="J2821" s="1"/>
      <c r="K2821" s="1"/>
      <c r="L2821" s="3899"/>
      <c r="M2821" s="1"/>
      <c r="N2821" s="1"/>
      <c r="O2821" s="1"/>
      <c r="P2821" s="1"/>
      <c r="Q2821" s="1"/>
      <c r="R2821" s="3899"/>
      <c r="T2821" s="1"/>
      <c r="U2821" s="3529"/>
      <c r="V2821" s="3531"/>
      <c r="W2821" s="3899"/>
      <c r="Y2821" s="1"/>
      <c r="Z2821" s="3529"/>
      <c r="AA2821" s="3531"/>
      <c r="AB2821" s="3899"/>
      <c r="AC2821" s="3890"/>
      <c r="AD2821" s="3890"/>
      <c r="AE2821" s="3890"/>
      <c r="AF2821" s="3890"/>
      <c r="AG2821" s="1"/>
      <c r="AH2821" s="1"/>
      <c r="AI2821" s="1"/>
      <c r="AJ2821" s="1"/>
    </row>
    <row r="2822" spans="1:36" s="3" customFormat="1">
      <c r="A2822" s="1"/>
      <c r="B2822" s="1"/>
      <c r="E2822" s="3527"/>
      <c r="F2822" s="1"/>
      <c r="G2822" s="1"/>
      <c r="H2822" s="1"/>
      <c r="I2822" s="1"/>
      <c r="J2822" s="1"/>
      <c r="K2822" s="1"/>
      <c r="L2822" s="3899"/>
      <c r="M2822" s="1"/>
      <c r="N2822" s="1"/>
      <c r="O2822" s="1"/>
      <c r="P2822" s="1"/>
      <c r="Q2822" s="1"/>
      <c r="R2822" s="3899"/>
      <c r="T2822" s="1"/>
      <c r="U2822" s="3529"/>
      <c r="V2822" s="3531"/>
      <c r="W2822" s="3899"/>
      <c r="Y2822" s="1"/>
      <c r="Z2822" s="3529"/>
      <c r="AA2822" s="3531"/>
      <c r="AB2822" s="3899"/>
      <c r="AC2822" s="3890"/>
      <c r="AD2822" s="3890"/>
      <c r="AE2822" s="3890"/>
      <c r="AF2822" s="3890"/>
      <c r="AG2822" s="1"/>
      <c r="AH2822" s="1"/>
      <c r="AI2822" s="1"/>
      <c r="AJ2822" s="1"/>
    </row>
    <row r="2823" spans="1:36" s="3" customFormat="1">
      <c r="A2823" s="1"/>
      <c r="B2823" s="1"/>
      <c r="E2823" s="3527"/>
      <c r="F2823" s="1"/>
      <c r="G2823" s="1"/>
      <c r="H2823" s="1"/>
      <c r="I2823" s="1"/>
      <c r="J2823" s="1"/>
      <c r="K2823" s="1"/>
      <c r="L2823" s="3899"/>
      <c r="M2823" s="1"/>
      <c r="N2823" s="1"/>
      <c r="O2823" s="1"/>
      <c r="P2823" s="1"/>
      <c r="Q2823" s="1"/>
      <c r="R2823" s="3899"/>
      <c r="T2823" s="1"/>
      <c r="U2823" s="3529"/>
      <c r="V2823" s="3531"/>
      <c r="W2823" s="3899"/>
      <c r="Y2823" s="1"/>
      <c r="Z2823" s="3529"/>
      <c r="AA2823" s="3531"/>
      <c r="AB2823" s="3899"/>
      <c r="AC2823" s="3890"/>
      <c r="AD2823" s="3890"/>
      <c r="AE2823" s="3890"/>
      <c r="AF2823" s="3890"/>
      <c r="AG2823" s="1"/>
      <c r="AH2823" s="1"/>
      <c r="AI2823" s="1"/>
      <c r="AJ2823" s="1"/>
    </row>
    <row r="2824" spans="1:36" s="3" customFormat="1">
      <c r="A2824" s="1"/>
      <c r="B2824" s="1"/>
      <c r="E2824" s="3527"/>
      <c r="F2824" s="1"/>
      <c r="G2824" s="1"/>
      <c r="H2824" s="1"/>
      <c r="I2824" s="1"/>
      <c r="J2824" s="1"/>
      <c r="K2824" s="1"/>
      <c r="L2824" s="3899"/>
      <c r="M2824" s="1"/>
      <c r="N2824" s="1"/>
      <c r="O2824" s="1"/>
      <c r="P2824" s="1"/>
      <c r="Q2824" s="1"/>
      <c r="R2824" s="3899"/>
      <c r="T2824" s="1"/>
      <c r="U2824" s="3529"/>
      <c r="V2824" s="3531"/>
      <c r="W2824" s="3899"/>
      <c r="Y2824" s="1"/>
      <c r="Z2824" s="3529"/>
      <c r="AA2824" s="3531"/>
      <c r="AB2824" s="3899"/>
      <c r="AC2824" s="3890"/>
      <c r="AD2824" s="3890"/>
      <c r="AE2824" s="3890"/>
      <c r="AF2824" s="3890"/>
      <c r="AG2824" s="1"/>
      <c r="AH2824" s="1"/>
      <c r="AI2824" s="1"/>
      <c r="AJ2824" s="1"/>
    </row>
    <row r="2825" spans="1:36" s="3" customFormat="1">
      <c r="A2825" s="1"/>
      <c r="B2825" s="1"/>
      <c r="E2825" s="3527"/>
      <c r="F2825" s="1"/>
      <c r="G2825" s="1"/>
      <c r="H2825" s="1"/>
      <c r="I2825" s="1"/>
      <c r="J2825" s="1"/>
      <c r="K2825" s="1"/>
      <c r="L2825" s="3899"/>
      <c r="M2825" s="1"/>
      <c r="N2825" s="1"/>
      <c r="O2825" s="1"/>
      <c r="P2825" s="1"/>
      <c r="Q2825" s="1"/>
      <c r="R2825" s="3899"/>
      <c r="T2825" s="1"/>
      <c r="U2825" s="3529"/>
      <c r="V2825" s="3531"/>
      <c r="W2825" s="3899"/>
      <c r="Y2825" s="1"/>
      <c r="Z2825" s="3529"/>
      <c r="AA2825" s="3531"/>
      <c r="AB2825" s="3899"/>
      <c r="AC2825" s="3890"/>
      <c r="AD2825" s="3890"/>
      <c r="AE2825" s="3890"/>
      <c r="AF2825" s="3890"/>
      <c r="AG2825" s="1"/>
      <c r="AH2825" s="1"/>
      <c r="AI2825" s="1"/>
      <c r="AJ2825" s="1"/>
    </row>
    <row r="2826" spans="1:36" s="3" customFormat="1">
      <c r="A2826" s="1"/>
      <c r="B2826" s="1"/>
      <c r="E2826" s="3527"/>
      <c r="F2826" s="1"/>
      <c r="G2826" s="1"/>
      <c r="H2826" s="1"/>
      <c r="I2826" s="1"/>
      <c r="J2826" s="1"/>
      <c r="K2826" s="1"/>
      <c r="L2826" s="3899"/>
      <c r="M2826" s="1"/>
      <c r="N2826" s="1"/>
      <c r="O2826" s="1"/>
      <c r="P2826" s="1"/>
      <c r="Q2826" s="1"/>
      <c r="R2826" s="3899"/>
      <c r="T2826" s="1"/>
      <c r="U2826" s="3529"/>
      <c r="V2826" s="3531"/>
      <c r="W2826" s="3899"/>
      <c r="Y2826" s="1"/>
      <c r="Z2826" s="3529"/>
      <c r="AA2826" s="3531"/>
      <c r="AB2826" s="3899"/>
      <c r="AC2826" s="3890"/>
      <c r="AD2826" s="3890"/>
      <c r="AE2826" s="3890"/>
      <c r="AF2826" s="3890"/>
      <c r="AG2826" s="1"/>
      <c r="AH2826" s="1"/>
      <c r="AI2826" s="1"/>
      <c r="AJ2826" s="1"/>
    </row>
    <row r="2827" spans="1:36" s="3" customFormat="1">
      <c r="A2827" s="1"/>
      <c r="B2827" s="1"/>
      <c r="E2827" s="3527"/>
      <c r="F2827" s="1"/>
      <c r="G2827" s="1"/>
      <c r="H2827" s="1"/>
      <c r="I2827" s="1"/>
      <c r="J2827" s="1"/>
      <c r="K2827" s="1"/>
      <c r="L2827" s="3899"/>
      <c r="M2827" s="1"/>
      <c r="N2827" s="1"/>
      <c r="O2827" s="1"/>
      <c r="P2827" s="1"/>
      <c r="Q2827" s="1"/>
      <c r="R2827" s="3899"/>
      <c r="T2827" s="1"/>
      <c r="U2827" s="3529"/>
      <c r="V2827" s="3531"/>
      <c r="W2827" s="3899"/>
      <c r="Y2827" s="1"/>
      <c r="Z2827" s="3529"/>
      <c r="AA2827" s="3531"/>
      <c r="AB2827" s="3899"/>
      <c r="AC2827" s="3890"/>
      <c r="AD2827" s="3890"/>
      <c r="AE2827" s="3890"/>
      <c r="AF2827" s="3890"/>
      <c r="AG2827" s="1"/>
      <c r="AH2827" s="1"/>
      <c r="AI2827" s="1"/>
      <c r="AJ2827" s="1"/>
    </row>
    <row r="2828" spans="1:36" s="3" customFormat="1">
      <c r="A2828" s="1"/>
      <c r="B2828" s="1"/>
      <c r="E2828" s="3527"/>
      <c r="F2828" s="1"/>
      <c r="G2828" s="1"/>
      <c r="H2828" s="1"/>
      <c r="I2828" s="1"/>
      <c r="J2828" s="1"/>
      <c r="K2828" s="1"/>
      <c r="L2828" s="3899"/>
      <c r="M2828" s="1"/>
      <c r="N2828" s="1"/>
      <c r="O2828" s="1"/>
      <c r="P2828" s="1"/>
      <c r="Q2828" s="1"/>
      <c r="R2828" s="3899"/>
      <c r="T2828" s="1"/>
      <c r="U2828" s="3529"/>
      <c r="V2828" s="3531"/>
      <c r="W2828" s="3899"/>
      <c r="Y2828" s="1"/>
      <c r="Z2828" s="3529"/>
      <c r="AA2828" s="3531"/>
      <c r="AB2828" s="3899"/>
      <c r="AC2828" s="3890"/>
      <c r="AD2828" s="3890"/>
      <c r="AE2828" s="3890"/>
      <c r="AF2828" s="3890"/>
      <c r="AG2828" s="1"/>
      <c r="AH2828" s="1"/>
      <c r="AI2828" s="1"/>
      <c r="AJ2828" s="1"/>
    </row>
    <row r="2829" spans="1:36" s="3" customFormat="1">
      <c r="A2829" s="1"/>
      <c r="B2829" s="1"/>
      <c r="E2829" s="3527"/>
      <c r="F2829" s="1"/>
      <c r="G2829" s="1"/>
      <c r="H2829" s="1"/>
      <c r="I2829" s="1"/>
      <c r="J2829" s="1"/>
      <c r="K2829" s="1"/>
      <c r="L2829" s="3899"/>
      <c r="M2829" s="1"/>
      <c r="N2829" s="1"/>
      <c r="O2829" s="1"/>
      <c r="P2829" s="1"/>
      <c r="Q2829" s="1"/>
      <c r="R2829" s="3899"/>
      <c r="T2829" s="1"/>
      <c r="U2829" s="3529"/>
      <c r="V2829" s="3531"/>
      <c r="W2829" s="3899"/>
      <c r="Y2829" s="1"/>
      <c r="Z2829" s="3529"/>
      <c r="AA2829" s="3531"/>
      <c r="AB2829" s="3899"/>
      <c r="AC2829" s="3890"/>
      <c r="AD2829" s="3890"/>
      <c r="AE2829" s="3890"/>
      <c r="AF2829" s="3890"/>
      <c r="AG2829" s="1"/>
      <c r="AH2829" s="1"/>
      <c r="AI2829" s="1"/>
      <c r="AJ2829" s="1"/>
    </row>
    <row r="2830" spans="1:36" s="3" customFormat="1">
      <c r="A2830" s="1"/>
      <c r="B2830" s="1"/>
      <c r="E2830" s="3527"/>
      <c r="F2830" s="1"/>
      <c r="G2830" s="1"/>
      <c r="H2830" s="1"/>
      <c r="I2830" s="1"/>
      <c r="J2830" s="1"/>
      <c r="K2830" s="1"/>
      <c r="L2830" s="3899"/>
      <c r="M2830" s="1"/>
      <c r="N2830" s="1"/>
      <c r="O2830" s="1"/>
      <c r="P2830" s="1"/>
      <c r="Q2830" s="1"/>
      <c r="R2830" s="3899"/>
      <c r="T2830" s="1"/>
      <c r="U2830" s="3529"/>
      <c r="V2830" s="3531"/>
      <c r="W2830" s="3899"/>
      <c r="Y2830" s="1"/>
      <c r="Z2830" s="3529"/>
      <c r="AA2830" s="3531"/>
      <c r="AB2830" s="3899"/>
      <c r="AC2830" s="3890"/>
      <c r="AD2830" s="3890"/>
      <c r="AE2830" s="3890"/>
      <c r="AF2830" s="3890"/>
      <c r="AG2830" s="1"/>
      <c r="AH2830" s="1"/>
      <c r="AI2830" s="1"/>
      <c r="AJ2830" s="1"/>
    </row>
    <row r="2831" spans="1:36" s="3" customFormat="1">
      <c r="A2831" s="1"/>
      <c r="B2831" s="1"/>
      <c r="E2831" s="3527"/>
      <c r="F2831" s="1"/>
      <c r="G2831" s="1"/>
      <c r="H2831" s="1"/>
      <c r="I2831" s="1"/>
      <c r="J2831" s="1"/>
      <c r="K2831" s="1"/>
      <c r="L2831" s="3899"/>
      <c r="M2831" s="1"/>
      <c r="N2831" s="1"/>
      <c r="O2831" s="1"/>
      <c r="P2831" s="1"/>
      <c r="Q2831" s="1"/>
      <c r="R2831" s="3899"/>
      <c r="T2831" s="1"/>
      <c r="U2831" s="3529"/>
      <c r="V2831" s="3531"/>
      <c r="W2831" s="3899"/>
      <c r="Y2831" s="1"/>
      <c r="Z2831" s="3529"/>
      <c r="AA2831" s="3531"/>
      <c r="AB2831" s="3899"/>
      <c r="AC2831" s="3890"/>
      <c r="AD2831" s="3890"/>
      <c r="AE2831" s="3890"/>
      <c r="AF2831" s="3890"/>
      <c r="AG2831" s="1"/>
      <c r="AH2831" s="1"/>
      <c r="AI2831" s="1"/>
      <c r="AJ2831" s="1"/>
    </row>
    <row r="2832" spans="1:36" s="3" customFormat="1">
      <c r="A2832" s="1"/>
      <c r="B2832" s="1"/>
      <c r="E2832" s="3527"/>
      <c r="F2832" s="1"/>
      <c r="G2832" s="1"/>
      <c r="H2832" s="1"/>
      <c r="I2832" s="1"/>
      <c r="J2832" s="1"/>
      <c r="K2832" s="1"/>
      <c r="L2832" s="3899"/>
      <c r="M2832" s="1"/>
      <c r="N2832" s="1"/>
      <c r="O2832" s="1"/>
      <c r="P2832" s="1"/>
      <c r="Q2832" s="1"/>
      <c r="R2832" s="3899"/>
      <c r="T2832" s="1"/>
      <c r="U2832" s="3529"/>
      <c r="V2832" s="3531"/>
      <c r="W2832" s="3899"/>
      <c r="Y2832" s="1"/>
      <c r="Z2832" s="3529"/>
      <c r="AA2832" s="3531"/>
      <c r="AB2832" s="3899"/>
      <c r="AC2832" s="3890"/>
      <c r="AD2832" s="3890"/>
      <c r="AE2832" s="3890"/>
      <c r="AF2832" s="3890"/>
      <c r="AG2832" s="1"/>
      <c r="AH2832" s="1"/>
      <c r="AI2832" s="1"/>
      <c r="AJ2832" s="1"/>
    </row>
    <row r="2833" spans="1:36" s="3" customFormat="1">
      <c r="A2833" s="1"/>
      <c r="B2833" s="1"/>
      <c r="E2833" s="3527"/>
      <c r="F2833" s="1"/>
      <c r="G2833" s="1"/>
      <c r="H2833" s="1"/>
      <c r="I2833" s="1"/>
      <c r="J2833" s="1"/>
      <c r="K2833" s="1"/>
      <c r="L2833" s="3899"/>
      <c r="M2833" s="1"/>
      <c r="N2833" s="1"/>
      <c r="O2833" s="1"/>
      <c r="P2833" s="1"/>
      <c r="Q2833" s="1"/>
      <c r="R2833" s="3899"/>
      <c r="T2833" s="1"/>
      <c r="U2833" s="3529"/>
      <c r="V2833" s="3531"/>
      <c r="W2833" s="3899"/>
      <c r="Y2833" s="1"/>
      <c r="Z2833" s="3529"/>
      <c r="AA2833" s="3531"/>
      <c r="AB2833" s="3899"/>
      <c r="AC2833" s="3890"/>
      <c r="AD2833" s="3890"/>
      <c r="AE2833" s="3890"/>
      <c r="AF2833" s="3890"/>
      <c r="AG2833" s="1"/>
      <c r="AH2833" s="1"/>
      <c r="AI2833" s="1"/>
      <c r="AJ2833" s="1"/>
    </row>
    <row r="2834" spans="1:36" s="3" customFormat="1">
      <c r="A2834" s="1"/>
      <c r="B2834" s="1"/>
      <c r="E2834" s="3527"/>
      <c r="F2834" s="1"/>
      <c r="G2834" s="1"/>
      <c r="H2834" s="1"/>
      <c r="I2834" s="1"/>
      <c r="J2834" s="1"/>
      <c r="K2834" s="1"/>
      <c r="L2834" s="3899"/>
      <c r="M2834" s="1"/>
      <c r="N2834" s="1"/>
      <c r="O2834" s="1"/>
      <c r="P2834" s="1"/>
      <c r="Q2834" s="1"/>
      <c r="R2834" s="3899"/>
      <c r="T2834" s="1"/>
      <c r="U2834" s="3529"/>
      <c r="V2834" s="3531"/>
      <c r="W2834" s="3899"/>
      <c r="Y2834" s="1"/>
      <c r="Z2834" s="3529"/>
      <c r="AA2834" s="3531"/>
      <c r="AB2834" s="3899"/>
      <c r="AC2834" s="3890"/>
      <c r="AD2834" s="3890"/>
      <c r="AE2834" s="3890"/>
      <c r="AF2834" s="3890"/>
      <c r="AG2834" s="1"/>
      <c r="AH2834" s="1"/>
      <c r="AI2834" s="1"/>
      <c r="AJ2834" s="1"/>
    </row>
    <row r="2835" spans="1:36" s="3" customFormat="1">
      <c r="A2835" s="1"/>
      <c r="B2835" s="1"/>
      <c r="E2835" s="3527"/>
      <c r="F2835" s="1"/>
      <c r="G2835" s="1"/>
      <c r="H2835" s="1"/>
      <c r="I2835" s="1"/>
      <c r="J2835" s="1"/>
      <c r="K2835" s="1"/>
      <c r="L2835" s="3899"/>
      <c r="M2835" s="1"/>
      <c r="N2835" s="1"/>
      <c r="O2835" s="1"/>
      <c r="P2835" s="1"/>
      <c r="Q2835" s="1"/>
      <c r="R2835" s="3899"/>
      <c r="T2835" s="1"/>
      <c r="U2835" s="3529"/>
      <c r="V2835" s="3531"/>
      <c r="W2835" s="3899"/>
      <c r="Y2835" s="1"/>
      <c r="Z2835" s="3529"/>
      <c r="AA2835" s="3531"/>
      <c r="AB2835" s="3899"/>
      <c r="AC2835" s="3890"/>
      <c r="AD2835" s="3890"/>
      <c r="AE2835" s="3890"/>
      <c r="AF2835" s="3890"/>
      <c r="AG2835" s="1"/>
      <c r="AH2835" s="1"/>
      <c r="AI2835" s="1"/>
      <c r="AJ2835" s="1"/>
    </row>
    <row r="2836" spans="1:36" s="3" customFormat="1">
      <c r="A2836" s="1"/>
      <c r="B2836" s="1"/>
      <c r="E2836" s="3527"/>
      <c r="F2836" s="1"/>
      <c r="G2836" s="1"/>
      <c r="H2836" s="1"/>
      <c r="I2836" s="1"/>
      <c r="J2836" s="1"/>
      <c r="K2836" s="1"/>
      <c r="L2836" s="3899"/>
      <c r="M2836" s="1"/>
      <c r="N2836" s="1"/>
      <c r="O2836" s="1"/>
      <c r="P2836" s="1"/>
      <c r="Q2836" s="1"/>
      <c r="R2836" s="3899"/>
      <c r="T2836" s="1"/>
      <c r="U2836" s="3529"/>
      <c r="V2836" s="3531"/>
      <c r="W2836" s="3899"/>
      <c r="Y2836" s="1"/>
      <c r="Z2836" s="3529"/>
      <c r="AA2836" s="3531"/>
      <c r="AB2836" s="3899"/>
      <c r="AC2836" s="3890"/>
      <c r="AD2836" s="3890"/>
      <c r="AE2836" s="3890"/>
      <c r="AF2836" s="3890"/>
      <c r="AG2836" s="1"/>
      <c r="AH2836" s="1"/>
      <c r="AI2836" s="1"/>
      <c r="AJ2836" s="1"/>
    </row>
    <row r="2837" spans="1:36" s="3" customFormat="1">
      <c r="A2837" s="1"/>
      <c r="B2837" s="1"/>
      <c r="E2837" s="3527"/>
      <c r="F2837" s="1"/>
      <c r="G2837" s="1"/>
      <c r="H2837" s="1"/>
      <c r="I2837" s="1"/>
      <c r="J2837" s="1"/>
      <c r="K2837" s="1"/>
      <c r="L2837" s="3899"/>
      <c r="M2837" s="1"/>
      <c r="N2837" s="1"/>
      <c r="O2837" s="1"/>
      <c r="P2837" s="1"/>
      <c r="Q2837" s="1"/>
      <c r="R2837" s="3899"/>
      <c r="T2837" s="1"/>
      <c r="U2837" s="3529"/>
      <c r="V2837" s="3531"/>
      <c r="W2837" s="3899"/>
      <c r="Y2837" s="1"/>
      <c r="Z2837" s="3529"/>
      <c r="AA2837" s="3531"/>
      <c r="AB2837" s="3899"/>
      <c r="AC2837" s="3890"/>
      <c r="AD2837" s="3890"/>
      <c r="AE2837" s="3890"/>
      <c r="AF2837" s="3890"/>
      <c r="AG2837" s="1"/>
      <c r="AH2837" s="1"/>
      <c r="AI2837" s="1"/>
      <c r="AJ2837" s="1"/>
    </row>
    <row r="2838" spans="1:36" s="3" customFormat="1">
      <c r="A2838" s="1"/>
      <c r="B2838" s="1"/>
      <c r="E2838" s="3527"/>
      <c r="F2838" s="1"/>
      <c r="G2838" s="1"/>
      <c r="H2838" s="1"/>
      <c r="I2838" s="1"/>
      <c r="J2838" s="1"/>
      <c r="K2838" s="1"/>
      <c r="L2838" s="3899"/>
      <c r="M2838" s="1"/>
      <c r="N2838" s="1"/>
      <c r="O2838" s="1"/>
      <c r="P2838" s="1"/>
      <c r="Q2838" s="1"/>
      <c r="R2838" s="3899"/>
      <c r="T2838" s="1"/>
      <c r="U2838" s="3529"/>
      <c r="V2838" s="3531"/>
      <c r="W2838" s="3899"/>
      <c r="Y2838" s="1"/>
      <c r="Z2838" s="3529"/>
      <c r="AA2838" s="3531"/>
      <c r="AB2838" s="3899"/>
      <c r="AC2838" s="3890"/>
      <c r="AD2838" s="3890"/>
      <c r="AE2838" s="3890"/>
      <c r="AF2838" s="3890"/>
      <c r="AG2838" s="1"/>
      <c r="AH2838" s="1"/>
      <c r="AI2838" s="1"/>
      <c r="AJ2838" s="1"/>
    </row>
    <row r="2839" spans="1:36" s="3" customFormat="1">
      <c r="A2839" s="1"/>
      <c r="B2839" s="1"/>
      <c r="E2839" s="3527"/>
      <c r="F2839" s="1"/>
      <c r="G2839" s="1"/>
      <c r="H2839" s="1"/>
      <c r="I2839" s="1"/>
      <c r="J2839" s="1"/>
      <c r="K2839" s="1"/>
      <c r="L2839" s="3899"/>
      <c r="M2839" s="1"/>
      <c r="N2839" s="1"/>
      <c r="O2839" s="1"/>
      <c r="P2839" s="1"/>
      <c r="Q2839" s="1"/>
      <c r="R2839" s="3899"/>
      <c r="T2839" s="1"/>
      <c r="U2839" s="3529"/>
      <c r="V2839" s="3531"/>
      <c r="W2839" s="3899"/>
      <c r="Y2839" s="1"/>
      <c r="Z2839" s="3529"/>
      <c r="AA2839" s="3531"/>
      <c r="AB2839" s="3899"/>
      <c r="AC2839" s="3890"/>
      <c r="AD2839" s="3890"/>
      <c r="AE2839" s="3890"/>
      <c r="AF2839" s="3890"/>
      <c r="AG2839" s="1"/>
      <c r="AH2839" s="1"/>
      <c r="AI2839" s="1"/>
      <c r="AJ2839" s="1"/>
    </row>
    <row r="2840" spans="1:36" s="3" customFormat="1">
      <c r="A2840" s="1"/>
      <c r="B2840" s="1"/>
      <c r="E2840" s="3527"/>
      <c r="F2840" s="1"/>
      <c r="G2840" s="1"/>
      <c r="H2840" s="1"/>
      <c r="I2840" s="1"/>
      <c r="J2840" s="1"/>
      <c r="K2840" s="1"/>
      <c r="L2840" s="3899"/>
      <c r="M2840" s="1"/>
      <c r="N2840" s="1"/>
      <c r="O2840" s="1"/>
      <c r="P2840" s="1"/>
      <c r="Q2840" s="1"/>
      <c r="R2840" s="3899"/>
      <c r="T2840" s="1"/>
      <c r="U2840" s="3529"/>
      <c r="V2840" s="3531"/>
      <c r="W2840" s="3899"/>
      <c r="Y2840" s="1"/>
      <c r="Z2840" s="3529"/>
      <c r="AA2840" s="3531"/>
      <c r="AB2840" s="3899"/>
      <c r="AC2840" s="3890"/>
      <c r="AD2840" s="3890"/>
      <c r="AE2840" s="3890"/>
      <c r="AF2840" s="3890"/>
      <c r="AG2840" s="1"/>
      <c r="AH2840" s="1"/>
      <c r="AI2840" s="1"/>
      <c r="AJ2840" s="1"/>
    </row>
    <row r="2841" spans="1:36" s="3" customFormat="1">
      <c r="A2841" s="1"/>
      <c r="B2841" s="1"/>
      <c r="E2841" s="3527"/>
      <c r="F2841" s="1"/>
      <c r="G2841" s="1"/>
      <c r="H2841" s="1"/>
      <c r="I2841" s="1"/>
      <c r="J2841" s="1"/>
      <c r="K2841" s="1"/>
      <c r="L2841" s="3899"/>
      <c r="M2841" s="1"/>
      <c r="N2841" s="1"/>
      <c r="O2841" s="1"/>
      <c r="P2841" s="1"/>
      <c r="Q2841" s="1"/>
      <c r="R2841" s="3899"/>
      <c r="T2841" s="1"/>
      <c r="U2841" s="3529"/>
      <c r="V2841" s="3531"/>
      <c r="W2841" s="3899"/>
      <c r="Y2841" s="1"/>
      <c r="Z2841" s="3529"/>
      <c r="AA2841" s="3531"/>
      <c r="AB2841" s="3899"/>
      <c r="AC2841" s="3890"/>
      <c r="AD2841" s="3890"/>
      <c r="AE2841" s="3890"/>
      <c r="AF2841" s="3890"/>
      <c r="AG2841" s="1"/>
      <c r="AH2841" s="1"/>
      <c r="AI2841" s="1"/>
      <c r="AJ2841" s="1"/>
    </row>
    <row r="2842" spans="1:36" s="3" customFormat="1">
      <c r="A2842" s="1"/>
      <c r="B2842" s="1"/>
      <c r="E2842" s="3527"/>
      <c r="F2842" s="1"/>
      <c r="G2842" s="1"/>
      <c r="H2842" s="1"/>
      <c r="I2842" s="1"/>
      <c r="J2842" s="1"/>
      <c r="K2842" s="1"/>
      <c r="L2842" s="3899"/>
      <c r="M2842" s="1"/>
      <c r="N2842" s="1"/>
      <c r="O2842" s="1"/>
      <c r="P2842" s="1"/>
      <c r="Q2842" s="1"/>
      <c r="R2842" s="3899"/>
      <c r="T2842" s="1"/>
      <c r="U2842" s="3529"/>
      <c r="V2842" s="3531"/>
      <c r="W2842" s="3899"/>
      <c r="Y2842" s="1"/>
      <c r="Z2842" s="3529"/>
      <c r="AA2842" s="3531"/>
      <c r="AB2842" s="3899"/>
      <c r="AC2842" s="3890"/>
      <c r="AD2842" s="3890"/>
      <c r="AE2842" s="3890"/>
      <c r="AF2842" s="3890"/>
      <c r="AG2842" s="1"/>
      <c r="AH2842" s="1"/>
      <c r="AI2842" s="1"/>
      <c r="AJ2842" s="1"/>
    </row>
    <row r="2843" spans="1:36" s="3" customFormat="1">
      <c r="A2843" s="1"/>
      <c r="B2843" s="1"/>
      <c r="E2843" s="3527"/>
      <c r="F2843" s="1"/>
      <c r="G2843" s="1"/>
      <c r="H2843" s="1"/>
      <c r="I2843" s="1"/>
      <c r="J2843" s="1"/>
      <c r="K2843" s="1"/>
      <c r="L2843" s="3899"/>
      <c r="M2843" s="1"/>
      <c r="N2843" s="1"/>
      <c r="O2843" s="1"/>
      <c r="P2843" s="1"/>
      <c r="Q2843" s="1"/>
      <c r="R2843" s="3899"/>
      <c r="T2843" s="1"/>
      <c r="U2843" s="3529"/>
      <c r="V2843" s="3531"/>
      <c r="W2843" s="3899"/>
      <c r="Y2843" s="1"/>
      <c r="Z2843" s="3529"/>
      <c r="AA2843" s="3531"/>
      <c r="AB2843" s="3899"/>
      <c r="AC2843" s="3890"/>
      <c r="AD2843" s="3890"/>
      <c r="AE2843" s="3890"/>
      <c r="AF2843" s="3890"/>
      <c r="AG2843" s="1"/>
      <c r="AH2843" s="1"/>
      <c r="AI2843" s="1"/>
      <c r="AJ2843" s="1"/>
    </row>
    <row r="2844" spans="1:36" s="3" customFormat="1">
      <c r="A2844" s="1"/>
      <c r="B2844" s="1"/>
      <c r="E2844" s="3527"/>
      <c r="F2844" s="1"/>
      <c r="G2844" s="1"/>
      <c r="H2844" s="1"/>
      <c r="I2844" s="1"/>
      <c r="J2844" s="1"/>
      <c r="K2844" s="1"/>
      <c r="L2844" s="3899"/>
      <c r="M2844" s="1"/>
      <c r="N2844" s="1"/>
      <c r="O2844" s="1"/>
      <c r="P2844" s="1"/>
      <c r="Q2844" s="1"/>
      <c r="R2844" s="3899"/>
      <c r="T2844" s="1"/>
      <c r="U2844" s="3529"/>
      <c r="V2844" s="3531"/>
      <c r="W2844" s="3899"/>
      <c r="Y2844" s="1"/>
      <c r="Z2844" s="3529"/>
      <c r="AA2844" s="3531"/>
      <c r="AB2844" s="3899"/>
      <c r="AC2844" s="3890"/>
      <c r="AD2844" s="3890"/>
      <c r="AE2844" s="3890"/>
      <c r="AF2844" s="3890"/>
      <c r="AG2844" s="1"/>
      <c r="AH2844" s="1"/>
      <c r="AI2844" s="1"/>
      <c r="AJ2844" s="1"/>
    </row>
    <row r="2845" spans="1:36" s="3" customFormat="1">
      <c r="A2845" s="1"/>
      <c r="B2845" s="1"/>
      <c r="E2845" s="3527"/>
      <c r="F2845" s="1"/>
      <c r="G2845" s="1"/>
      <c r="H2845" s="1"/>
      <c r="I2845" s="1"/>
      <c r="J2845" s="1"/>
      <c r="K2845" s="1"/>
      <c r="L2845" s="3899"/>
      <c r="M2845" s="1"/>
      <c r="N2845" s="1"/>
      <c r="O2845" s="1"/>
      <c r="P2845" s="1"/>
      <c r="Q2845" s="1"/>
      <c r="R2845" s="3899"/>
      <c r="T2845" s="1"/>
      <c r="U2845" s="3529"/>
      <c r="V2845" s="3531"/>
      <c r="W2845" s="3899"/>
      <c r="Y2845" s="1"/>
      <c r="Z2845" s="3529"/>
      <c r="AA2845" s="3531"/>
      <c r="AB2845" s="3899"/>
      <c r="AC2845" s="3890"/>
      <c r="AD2845" s="3890"/>
      <c r="AE2845" s="3890"/>
      <c r="AF2845" s="3890"/>
      <c r="AG2845" s="1"/>
      <c r="AH2845" s="1"/>
      <c r="AI2845" s="1"/>
      <c r="AJ2845" s="1"/>
    </row>
    <row r="2846" spans="1:36" s="3" customFormat="1">
      <c r="A2846" s="1"/>
      <c r="B2846" s="1"/>
      <c r="E2846" s="3527"/>
      <c r="F2846" s="1"/>
      <c r="G2846" s="1"/>
      <c r="H2846" s="1"/>
      <c r="I2846" s="1"/>
      <c r="J2846" s="1"/>
      <c r="K2846" s="1"/>
      <c r="L2846" s="3899"/>
      <c r="M2846" s="1"/>
      <c r="N2846" s="1"/>
      <c r="O2846" s="1"/>
      <c r="P2846" s="1"/>
      <c r="Q2846" s="1"/>
      <c r="R2846" s="3899"/>
      <c r="T2846" s="1"/>
      <c r="U2846" s="3529"/>
      <c r="V2846" s="3531"/>
      <c r="W2846" s="3899"/>
      <c r="Y2846" s="1"/>
      <c r="Z2846" s="3529"/>
      <c r="AA2846" s="3531"/>
      <c r="AB2846" s="3899"/>
      <c r="AC2846" s="3890"/>
      <c r="AD2846" s="3890"/>
      <c r="AE2846" s="3890"/>
      <c r="AF2846" s="3890"/>
      <c r="AG2846" s="1"/>
      <c r="AH2846" s="1"/>
      <c r="AI2846" s="1"/>
      <c r="AJ2846" s="1"/>
    </row>
    <row r="2847" spans="1:36" s="3" customFormat="1">
      <c r="A2847" s="1"/>
      <c r="B2847" s="1"/>
      <c r="E2847" s="3527"/>
      <c r="F2847" s="1"/>
      <c r="G2847" s="1"/>
      <c r="H2847" s="1"/>
      <c r="I2847" s="1"/>
      <c r="J2847" s="1"/>
      <c r="K2847" s="1"/>
      <c r="L2847" s="3899"/>
      <c r="M2847" s="1"/>
      <c r="N2847" s="1"/>
      <c r="O2847" s="1"/>
      <c r="P2847" s="1"/>
      <c r="Q2847" s="1"/>
      <c r="R2847" s="3899"/>
      <c r="T2847" s="1"/>
      <c r="U2847" s="3529"/>
      <c r="V2847" s="3531"/>
      <c r="W2847" s="3899"/>
      <c r="Y2847" s="1"/>
      <c r="Z2847" s="3529"/>
      <c r="AA2847" s="3531"/>
      <c r="AB2847" s="3899"/>
      <c r="AC2847" s="3890"/>
      <c r="AD2847" s="3890"/>
      <c r="AE2847" s="3890"/>
      <c r="AF2847" s="3890"/>
      <c r="AG2847" s="1"/>
      <c r="AH2847" s="1"/>
      <c r="AI2847" s="1"/>
      <c r="AJ2847" s="1"/>
    </row>
    <row r="2848" spans="1:36" s="3" customFormat="1">
      <c r="A2848" s="1"/>
      <c r="B2848" s="1"/>
      <c r="E2848" s="3527"/>
      <c r="F2848" s="1"/>
      <c r="G2848" s="1"/>
      <c r="H2848" s="1"/>
      <c r="I2848" s="1"/>
      <c r="J2848" s="1"/>
      <c r="K2848" s="1"/>
      <c r="L2848" s="3899"/>
      <c r="M2848" s="1"/>
      <c r="N2848" s="1"/>
      <c r="O2848" s="1"/>
      <c r="P2848" s="1"/>
      <c r="Q2848" s="1"/>
      <c r="R2848" s="3899"/>
      <c r="T2848" s="1"/>
      <c r="U2848" s="3529"/>
      <c r="V2848" s="3531"/>
      <c r="W2848" s="3899"/>
      <c r="Y2848" s="1"/>
      <c r="Z2848" s="3529"/>
      <c r="AA2848" s="3531"/>
      <c r="AB2848" s="3899"/>
      <c r="AC2848" s="3890"/>
      <c r="AD2848" s="3890"/>
      <c r="AE2848" s="3890"/>
      <c r="AF2848" s="3890"/>
      <c r="AG2848" s="1"/>
      <c r="AH2848" s="1"/>
      <c r="AI2848" s="1"/>
      <c r="AJ2848" s="1"/>
    </row>
    <row r="2849" spans="1:36" s="3" customFormat="1">
      <c r="A2849" s="1"/>
      <c r="B2849" s="1"/>
      <c r="E2849" s="3527"/>
      <c r="F2849" s="1"/>
      <c r="G2849" s="1"/>
      <c r="H2849" s="1"/>
      <c r="I2849" s="1"/>
      <c r="J2849" s="1"/>
      <c r="K2849" s="1"/>
      <c r="L2849" s="3899"/>
      <c r="M2849" s="1"/>
      <c r="N2849" s="1"/>
      <c r="O2849" s="1"/>
      <c r="P2849" s="1"/>
      <c r="Q2849" s="1"/>
      <c r="R2849" s="3899"/>
      <c r="T2849" s="1"/>
      <c r="U2849" s="3529"/>
      <c r="V2849" s="3531"/>
      <c r="W2849" s="3899"/>
      <c r="Y2849" s="1"/>
      <c r="Z2849" s="3529"/>
      <c r="AA2849" s="3531"/>
      <c r="AB2849" s="3899"/>
      <c r="AC2849" s="3890"/>
      <c r="AD2849" s="3890"/>
      <c r="AE2849" s="3890"/>
      <c r="AF2849" s="3890"/>
      <c r="AG2849" s="1"/>
      <c r="AH2849" s="1"/>
      <c r="AI2849" s="1"/>
      <c r="AJ2849" s="1"/>
    </row>
    <row r="2850" spans="1:36" s="3" customFormat="1">
      <c r="A2850" s="1"/>
      <c r="B2850" s="1"/>
      <c r="E2850" s="3527"/>
      <c r="F2850" s="1"/>
      <c r="G2850" s="1"/>
      <c r="H2850" s="1"/>
      <c r="I2850" s="1"/>
      <c r="J2850" s="1"/>
      <c r="K2850" s="1"/>
      <c r="L2850" s="3899"/>
      <c r="M2850" s="1"/>
      <c r="N2850" s="1"/>
      <c r="O2850" s="1"/>
      <c r="P2850" s="1"/>
      <c r="Q2850" s="1"/>
      <c r="R2850" s="3899"/>
      <c r="T2850" s="1"/>
      <c r="U2850" s="3529"/>
      <c r="V2850" s="3531"/>
      <c r="W2850" s="3899"/>
      <c r="Y2850" s="1"/>
      <c r="Z2850" s="3529"/>
      <c r="AA2850" s="3531"/>
      <c r="AB2850" s="3899"/>
      <c r="AC2850" s="3890"/>
      <c r="AD2850" s="3890"/>
      <c r="AE2850" s="3890"/>
      <c r="AF2850" s="3890"/>
      <c r="AG2850" s="1"/>
      <c r="AH2850" s="1"/>
      <c r="AI2850" s="1"/>
      <c r="AJ2850" s="1"/>
    </row>
    <row r="2851" spans="1:36" s="3" customFormat="1">
      <c r="A2851" s="1"/>
      <c r="B2851" s="1"/>
      <c r="E2851" s="3527"/>
      <c r="F2851" s="1"/>
      <c r="G2851" s="1"/>
      <c r="H2851" s="1"/>
      <c r="I2851" s="1"/>
      <c r="J2851" s="1"/>
      <c r="K2851" s="1"/>
      <c r="L2851" s="3899"/>
      <c r="M2851" s="1"/>
      <c r="N2851" s="1"/>
      <c r="O2851" s="1"/>
      <c r="P2851" s="1"/>
      <c r="Q2851" s="1"/>
      <c r="R2851" s="3899"/>
      <c r="T2851" s="1"/>
      <c r="U2851" s="3529"/>
      <c r="V2851" s="3531"/>
      <c r="W2851" s="3899"/>
      <c r="Y2851" s="1"/>
      <c r="Z2851" s="3529"/>
      <c r="AA2851" s="3531"/>
      <c r="AB2851" s="3899"/>
      <c r="AC2851" s="3890"/>
      <c r="AD2851" s="3890"/>
      <c r="AE2851" s="3890"/>
      <c r="AF2851" s="3890"/>
      <c r="AG2851" s="1"/>
      <c r="AH2851" s="1"/>
      <c r="AI2851" s="1"/>
      <c r="AJ2851" s="1"/>
    </row>
    <row r="2852" spans="1:36" s="3" customFormat="1">
      <c r="A2852" s="1"/>
      <c r="B2852" s="1"/>
      <c r="E2852" s="3527"/>
      <c r="F2852" s="1"/>
      <c r="G2852" s="1"/>
      <c r="H2852" s="1"/>
      <c r="I2852" s="1"/>
      <c r="J2852" s="1"/>
      <c r="K2852" s="1"/>
      <c r="L2852" s="3899"/>
      <c r="M2852" s="1"/>
      <c r="N2852" s="1"/>
      <c r="O2852" s="1"/>
      <c r="P2852" s="1"/>
      <c r="Q2852" s="1"/>
      <c r="R2852" s="3899"/>
      <c r="T2852" s="1"/>
      <c r="U2852" s="3529"/>
      <c r="V2852" s="3531"/>
      <c r="W2852" s="3899"/>
      <c r="Y2852" s="1"/>
      <c r="Z2852" s="3529"/>
      <c r="AA2852" s="3531"/>
      <c r="AB2852" s="3899"/>
      <c r="AC2852" s="3890"/>
      <c r="AD2852" s="3890"/>
      <c r="AE2852" s="3890"/>
      <c r="AF2852" s="3890"/>
      <c r="AG2852" s="1"/>
      <c r="AH2852" s="1"/>
      <c r="AI2852" s="1"/>
      <c r="AJ2852" s="1"/>
    </row>
    <row r="2853" spans="1:36" s="3" customFormat="1">
      <c r="A2853" s="1"/>
      <c r="B2853" s="1"/>
      <c r="E2853" s="3527"/>
      <c r="F2853" s="1"/>
      <c r="G2853" s="1"/>
      <c r="H2853" s="1"/>
      <c r="I2853" s="1"/>
      <c r="J2853" s="1"/>
      <c r="K2853" s="1"/>
      <c r="L2853" s="3899"/>
      <c r="M2853" s="1"/>
      <c r="N2853" s="1"/>
      <c r="O2853" s="1"/>
      <c r="P2853" s="1"/>
      <c r="Q2853" s="1"/>
      <c r="R2853" s="3899"/>
      <c r="T2853" s="1"/>
      <c r="U2853" s="3529"/>
      <c r="V2853" s="3531"/>
      <c r="W2853" s="3899"/>
      <c r="Y2853" s="1"/>
      <c r="Z2853" s="3529"/>
      <c r="AA2853" s="3531"/>
      <c r="AB2853" s="3899"/>
      <c r="AC2853" s="3890"/>
      <c r="AD2853" s="3890"/>
      <c r="AE2853" s="3890"/>
      <c r="AF2853" s="3890"/>
      <c r="AG2853" s="1"/>
      <c r="AH2853" s="1"/>
      <c r="AI2853" s="1"/>
      <c r="AJ2853" s="1"/>
    </row>
    <row r="2854" spans="1:36" s="3" customFormat="1">
      <c r="A2854" s="1"/>
      <c r="B2854" s="1"/>
      <c r="E2854" s="3527"/>
      <c r="F2854" s="1"/>
      <c r="G2854" s="1"/>
      <c r="H2854" s="1"/>
      <c r="I2854" s="1"/>
      <c r="J2854" s="1"/>
      <c r="K2854" s="1"/>
      <c r="L2854" s="3899"/>
      <c r="M2854" s="1"/>
      <c r="N2854" s="1"/>
      <c r="O2854" s="1"/>
      <c r="P2854" s="1"/>
      <c r="Q2854" s="1"/>
      <c r="R2854" s="3899"/>
      <c r="T2854" s="1"/>
      <c r="U2854" s="3529"/>
      <c r="V2854" s="3531"/>
      <c r="W2854" s="3899"/>
      <c r="Y2854" s="1"/>
      <c r="Z2854" s="3529"/>
      <c r="AA2854" s="3531"/>
      <c r="AB2854" s="3899"/>
      <c r="AC2854" s="3890"/>
      <c r="AD2854" s="3890"/>
      <c r="AE2854" s="3890"/>
      <c r="AF2854" s="3890"/>
      <c r="AG2854" s="1"/>
      <c r="AH2854" s="1"/>
      <c r="AI2854" s="1"/>
      <c r="AJ2854" s="1"/>
    </row>
    <row r="2855" spans="1:36" s="3" customFormat="1">
      <c r="A2855" s="1"/>
      <c r="B2855" s="1"/>
      <c r="E2855" s="3527"/>
      <c r="F2855" s="1"/>
      <c r="G2855" s="1"/>
      <c r="H2855" s="1"/>
      <c r="I2855" s="1"/>
      <c r="J2855" s="1"/>
      <c r="K2855" s="1"/>
      <c r="L2855" s="3899"/>
      <c r="M2855" s="1"/>
      <c r="N2855" s="1"/>
      <c r="O2855" s="1"/>
      <c r="P2855" s="1"/>
      <c r="Q2855" s="1"/>
      <c r="R2855" s="3899"/>
      <c r="T2855" s="1"/>
      <c r="U2855" s="3529"/>
      <c r="V2855" s="3531"/>
      <c r="W2855" s="3899"/>
      <c r="Y2855" s="1"/>
      <c r="Z2855" s="3529"/>
      <c r="AA2855" s="3531"/>
      <c r="AB2855" s="3899"/>
      <c r="AC2855" s="3890"/>
      <c r="AD2855" s="3890"/>
      <c r="AE2855" s="3890"/>
      <c r="AF2855" s="3890"/>
      <c r="AG2855" s="1"/>
      <c r="AH2855" s="1"/>
      <c r="AI2855" s="1"/>
      <c r="AJ2855" s="1"/>
    </row>
    <row r="2856" spans="1:36" s="3" customFormat="1">
      <c r="A2856" s="1"/>
      <c r="B2856" s="1"/>
      <c r="E2856" s="3527"/>
      <c r="F2856" s="1"/>
      <c r="G2856" s="1"/>
      <c r="H2856" s="1"/>
      <c r="I2856" s="1"/>
      <c r="J2856" s="1"/>
      <c r="K2856" s="1"/>
      <c r="L2856" s="3899"/>
      <c r="M2856" s="1"/>
      <c r="N2856" s="1"/>
      <c r="O2856" s="1"/>
      <c r="P2856" s="1"/>
      <c r="Q2856" s="1"/>
      <c r="R2856" s="3899"/>
      <c r="T2856" s="1"/>
      <c r="U2856" s="3529"/>
      <c r="V2856" s="3531"/>
      <c r="W2856" s="3899"/>
      <c r="Y2856" s="1"/>
      <c r="Z2856" s="3529"/>
      <c r="AA2856" s="3531"/>
      <c r="AB2856" s="3899"/>
      <c r="AC2856" s="3890"/>
      <c r="AD2856" s="3890"/>
      <c r="AE2856" s="3890"/>
      <c r="AF2856" s="3890"/>
      <c r="AG2856" s="1"/>
      <c r="AH2856" s="1"/>
      <c r="AI2856" s="1"/>
      <c r="AJ2856" s="1"/>
    </row>
    <row r="2857" spans="1:36" s="3" customFormat="1">
      <c r="A2857" s="1"/>
      <c r="B2857" s="1"/>
      <c r="E2857" s="3527"/>
      <c r="F2857" s="1"/>
      <c r="G2857" s="1"/>
      <c r="H2857" s="1"/>
      <c r="I2857" s="1"/>
      <c r="J2857" s="1"/>
      <c r="K2857" s="1"/>
      <c r="L2857" s="3899"/>
      <c r="M2857" s="1"/>
      <c r="N2857" s="1"/>
      <c r="O2857" s="1"/>
      <c r="P2857" s="1"/>
      <c r="Q2857" s="1"/>
      <c r="R2857" s="3899"/>
      <c r="T2857" s="1"/>
      <c r="U2857" s="3529"/>
      <c r="V2857" s="3531"/>
      <c r="W2857" s="3899"/>
      <c r="Y2857" s="1"/>
      <c r="Z2857" s="3529"/>
      <c r="AA2857" s="3531"/>
      <c r="AB2857" s="3899"/>
      <c r="AC2857" s="3890"/>
      <c r="AD2857" s="3890"/>
      <c r="AE2857" s="3890"/>
      <c r="AF2857" s="3890"/>
      <c r="AG2857" s="1"/>
      <c r="AH2857" s="1"/>
      <c r="AI2857" s="1"/>
      <c r="AJ2857" s="1"/>
    </row>
    <row r="2858" spans="1:36" s="3" customFormat="1">
      <c r="A2858" s="1"/>
      <c r="B2858" s="1"/>
      <c r="E2858" s="3527"/>
      <c r="F2858" s="1"/>
      <c r="G2858" s="1"/>
      <c r="H2858" s="1"/>
      <c r="I2858" s="1"/>
      <c r="J2858" s="1"/>
      <c r="K2858" s="1"/>
      <c r="L2858" s="3899"/>
      <c r="M2858" s="1"/>
      <c r="N2858" s="1"/>
      <c r="O2858" s="1"/>
      <c r="P2858" s="1"/>
      <c r="Q2858" s="1"/>
      <c r="R2858" s="3899"/>
      <c r="T2858" s="1"/>
      <c r="U2858" s="3529"/>
      <c r="V2858" s="3531"/>
      <c r="W2858" s="3899"/>
      <c r="Y2858" s="1"/>
      <c r="Z2858" s="3529"/>
      <c r="AA2858" s="3531"/>
      <c r="AB2858" s="3899"/>
      <c r="AC2858" s="3890"/>
      <c r="AD2858" s="3890"/>
      <c r="AE2858" s="3890"/>
      <c r="AF2858" s="3890"/>
      <c r="AG2858" s="1"/>
      <c r="AH2858" s="1"/>
      <c r="AI2858" s="1"/>
      <c r="AJ2858" s="1"/>
    </row>
    <row r="2859" spans="1:36" s="3" customFormat="1">
      <c r="A2859" s="1"/>
      <c r="B2859" s="1"/>
      <c r="E2859" s="3527"/>
      <c r="F2859" s="1"/>
      <c r="G2859" s="1"/>
      <c r="H2859" s="1"/>
      <c r="I2859" s="1"/>
      <c r="J2859" s="1"/>
      <c r="K2859" s="1"/>
      <c r="L2859" s="3899"/>
      <c r="M2859" s="1"/>
      <c r="N2859" s="1"/>
      <c r="O2859" s="1"/>
      <c r="P2859" s="1"/>
      <c r="Q2859" s="1"/>
      <c r="R2859" s="3899"/>
      <c r="T2859" s="1"/>
      <c r="U2859" s="3529"/>
      <c r="V2859" s="3531"/>
      <c r="W2859" s="3899"/>
      <c r="Y2859" s="1"/>
      <c r="Z2859" s="3529"/>
      <c r="AA2859" s="3531"/>
      <c r="AB2859" s="3899"/>
      <c r="AC2859" s="3890"/>
      <c r="AD2859" s="3890"/>
      <c r="AE2859" s="3890"/>
      <c r="AF2859" s="3890"/>
      <c r="AG2859" s="1"/>
      <c r="AH2859" s="1"/>
      <c r="AI2859" s="1"/>
      <c r="AJ2859" s="1"/>
    </row>
    <row r="2860" spans="1:36" s="3" customFormat="1">
      <c r="A2860" s="1"/>
      <c r="B2860" s="1"/>
      <c r="E2860" s="3527"/>
      <c r="F2860" s="1"/>
      <c r="G2860" s="1"/>
      <c r="H2860" s="1"/>
      <c r="I2860" s="1"/>
      <c r="J2860" s="1"/>
      <c r="K2860" s="1"/>
      <c r="L2860" s="3899"/>
      <c r="M2860" s="1"/>
      <c r="N2860" s="1"/>
      <c r="O2860" s="1"/>
      <c r="P2860" s="1"/>
      <c r="Q2860" s="1"/>
      <c r="R2860" s="3899"/>
      <c r="T2860" s="1"/>
      <c r="U2860" s="3529"/>
      <c r="V2860" s="3531"/>
      <c r="W2860" s="3899"/>
      <c r="Y2860" s="1"/>
      <c r="Z2860" s="3529"/>
      <c r="AA2860" s="3531"/>
      <c r="AB2860" s="3899"/>
      <c r="AC2860" s="3890"/>
      <c r="AD2860" s="3890"/>
      <c r="AE2860" s="3890"/>
      <c r="AF2860" s="3890"/>
      <c r="AG2860" s="1"/>
      <c r="AH2860" s="1"/>
      <c r="AI2860" s="1"/>
      <c r="AJ2860" s="1"/>
    </row>
    <row r="2861" spans="1:36" s="3" customFormat="1">
      <c r="A2861" s="1"/>
      <c r="B2861" s="1"/>
      <c r="E2861" s="3527"/>
      <c r="F2861" s="1"/>
      <c r="G2861" s="1"/>
      <c r="H2861" s="1"/>
      <c r="I2861" s="1"/>
      <c r="J2861" s="1"/>
      <c r="K2861" s="1"/>
      <c r="L2861" s="3899"/>
      <c r="M2861" s="1"/>
      <c r="N2861" s="1"/>
      <c r="O2861" s="1"/>
      <c r="P2861" s="1"/>
      <c r="Q2861" s="1"/>
      <c r="R2861" s="3899"/>
      <c r="T2861" s="1"/>
      <c r="U2861" s="3529"/>
      <c r="V2861" s="3531"/>
      <c r="W2861" s="3899"/>
      <c r="Y2861" s="1"/>
      <c r="Z2861" s="3529"/>
      <c r="AA2861" s="3531"/>
      <c r="AB2861" s="3899"/>
      <c r="AC2861" s="3890"/>
      <c r="AD2861" s="3890"/>
      <c r="AE2861" s="3890"/>
      <c r="AF2861" s="3890"/>
      <c r="AG2861" s="1"/>
      <c r="AH2861" s="1"/>
      <c r="AI2861" s="1"/>
      <c r="AJ2861" s="1"/>
    </row>
    <row r="2862" spans="1:36" s="3" customFormat="1">
      <c r="A2862" s="1"/>
      <c r="B2862" s="1"/>
      <c r="E2862" s="3527"/>
      <c r="F2862" s="1"/>
      <c r="G2862" s="1"/>
      <c r="H2862" s="1"/>
      <c r="I2862" s="1"/>
      <c r="J2862" s="1"/>
      <c r="K2862" s="1"/>
      <c r="L2862" s="3899"/>
      <c r="M2862" s="1"/>
      <c r="N2862" s="1"/>
      <c r="O2862" s="1"/>
      <c r="P2862" s="1"/>
      <c r="Q2862" s="1"/>
      <c r="R2862" s="3899"/>
      <c r="T2862" s="1"/>
      <c r="U2862" s="3529"/>
      <c r="V2862" s="3531"/>
      <c r="W2862" s="3899"/>
      <c r="Y2862" s="1"/>
      <c r="Z2862" s="3529"/>
      <c r="AA2862" s="3531"/>
      <c r="AB2862" s="3899"/>
      <c r="AC2862" s="3890"/>
      <c r="AD2862" s="3890"/>
      <c r="AE2862" s="3890"/>
      <c r="AF2862" s="3890"/>
      <c r="AG2862" s="1"/>
      <c r="AH2862" s="1"/>
      <c r="AI2862" s="1"/>
      <c r="AJ2862" s="1"/>
    </row>
    <row r="2863" spans="1:36" s="3" customFormat="1">
      <c r="A2863" s="1"/>
      <c r="B2863" s="1"/>
      <c r="E2863" s="3527"/>
      <c r="F2863" s="1"/>
      <c r="G2863" s="1"/>
      <c r="H2863" s="1"/>
      <c r="I2863" s="1"/>
      <c r="J2863" s="1"/>
      <c r="K2863" s="1"/>
      <c r="L2863" s="3899"/>
      <c r="M2863" s="1"/>
      <c r="N2863" s="1"/>
      <c r="O2863" s="1"/>
      <c r="P2863" s="1"/>
      <c r="Q2863" s="1"/>
      <c r="R2863" s="3899"/>
      <c r="T2863" s="1"/>
      <c r="U2863" s="3529"/>
      <c r="V2863" s="3531"/>
      <c r="W2863" s="3899"/>
      <c r="Y2863" s="1"/>
      <c r="Z2863" s="3529"/>
      <c r="AA2863" s="3531"/>
      <c r="AB2863" s="3899"/>
      <c r="AC2863" s="3890"/>
      <c r="AD2863" s="3890"/>
      <c r="AE2863" s="3890"/>
      <c r="AF2863" s="3890"/>
      <c r="AG2863" s="1"/>
      <c r="AH2863" s="1"/>
      <c r="AI2863" s="1"/>
      <c r="AJ2863" s="1"/>
    </row>
    <row r="2864" spans="1:36" s="3" customFormat="1">
      <c r="A2864" s="1"/>
      <c r="B2864" s="1"/>
      <c r="E2864" s="3527"/>
      <c r="F2864" s="1"/>
      <c r="G2864" s="1"/>
      <c r="H2864" s="1"/>
      <c r="I2864" s="1"/>
      <c r="J2864" s="1"/>
      <c r="K2864" s="1"/>
      <c r="L2864" s="3899"/>
      <c r="M2864" s="1"/>
      <c r="N2864" s="1"/>
      <c r="O2864" s="1"/>
      <c r="P2864" s="1"/>
      <c r="Q2864" s="1"/>
      <c r="R2864" s="3899"/>
      <c r="T2864" s="1"/>
      <c r="U2864" s="3529"/>
      <c r="V2864" s="3531"/>
      <c r="W2864" s="3899"/>
      <c r="Y2864" s="1"/>
      <c r="Z2864" s="3529"/>
      <c r="AA2864" s="3531"/>
      <c r="AB2864" s="3899"/>
      <c r="AC2864" s="3890"/>
      <c r="AD2864" s="3890"/>
      <c r="AE2864" s="3890"/>
      <c r="AF2864" s="3890"/>
      <c r="AG2864" s="1"/>
      <c r="AH2864" s="1"/>
      <c r="AI2864" s="1"/>
      <c r="AJ2864" s="1"/>
    </row>
    <row r="2865" spans="1:36" s="3" customFormat="1">
      <c r="A2865" s="1"/>
      <c r="B2865" s="1"/>
      <c r="E2865" s="3527"/>
      <c r="F2865" s="1"/>
      <c r="G2865" s="1"/>
      <c r="H2865" s="1"/>
      <c r="I2865" s="1"/>
      <c r="J2865" s="1"/>
      <c r="K2865" s="1"/>
      <c r="L2865" s="3899"/>
      <c r="M2865" s="1"/>
      <c r="N2865" s="1"/>
      <c r="O2865" s="1"/>
      <c r="P2865" s="1"/>
      <c r="Q2865" s="1"/>
      <c r="R2865" s="3899"/>
      <c r="T2865" s="1"/>
      <c r="U2865" s="3529"/>
      <c r="V2865" s="3531"/>
      <c r="W2865" s="3899"/>
      <c r="Y2865" s="1"/>
      <c r="Z2865" s="3529"/>
      <c r="AA2865" s="3531"/>
      <c r="AB2865" s="3899"/>
      <c r="AC2865" s="3890"/>
      <c r="AD2865" s="3890"/>
      <c r="AE2865" s="3890"/>
      <c r="AF2865" s="3890"/>
      <c r="AG2865" s="1"/>
      <c r="AH2865" s="1"/>
      <c r="AI2865" s="1"/>
      <c r="AJ2865" s="1"/>
    </row>
    <row r="2866" spans="1:36" s="3" customFormat="1">
      <c r="A2866" s="1"/>
      <c r="B2866" s="1"/>
      <c r="E2866" s="3527"/>
      <c r="F2866" s="1"/>
      <c r="G2866" s="1"/>
      <c r="H2866" s="1"/>
      <c r="I2866" s="1"/>
      <c r="J2866" s="1"/>
      <c r="K2866" s="1"/>
      <c r="L2866" s="3899"/>
      <c r="M2866" s="1"/>
      <c r="N2866" s="1"/>
      <c r="O2866" s="1"/>
      <c r="P2866" s="1"/>
      <c r="Q2866" s="1"/>
      <c r="R2866" s="3899"/>
      <c r="T2866" s="1"/>
      <c r="U2866" s="3529"/>
      <c r="V2866" s="3531"/>
      <c r="W2866" s="3899"/>
      <c r="Y2866" s="1"/>
      <c r="Z2866" s="3529"/>
      <c r="AA2866" s="3531"/>
      <c r="AB2866" s="3899"/>
      <c r="AC2866" s="3890"/>
      <c r="AD2866" s="3890"/>
      <c r="AE2866" s="3890"/>
      <c r="AF2866" s="3890"/>
      <c r="AG2866" s="1"/>
      <c r="AH2866" s="1"/>
      <c r="AI2866" s="1"/>
      <c r="AJ2866" s="1"/>
    </row>
    <row r="2867" spans="1:36" s="3" customFormat="1">
      <c r="A2867" s="1"/>
      <c r="B2867" s="1"/>
      <c r="E2867" s="3527"/>
      <c r="F2867" s="1"/>
      <c r="G2867" s="1"/>
      <c r="H2867" s="1"/>
      <c r="I2867" s="1"/>
      <c r="J2867" s="1"/>
      <c r="K2867" s="1"/>
      <c r="L2867" s="3899"/>
      <c r="M2867" s="1"/>
      <c r="N2867" s="1"/>
      <c r="O2867" s="1"/>
      <c r="P2867" s="1"/>
      <c r="Q2867" s="1"/>
      <c r="R2867" s="3899"/>
      <c r="T2867" s="1"/>
      <c r="U2867" s="3529"/>
      <c r="V2867" s="3531"/>
      <c r="W2867" s="3899"/>
      <c r="Y2867" s="1"/>
      <c r="Z2867" s="3529"/>
      <c r="AA2867" s="3531"/>
      <c r="AB2867" s="3899"/>
      <c r="AC2867" s="3890"/>
      <c r="AD2867" s="3890"/>
      <c r="AE2867" s="3890"/>
      <c r="AF2867" s="3890"/>
      <c r="AG2867" s="1"/>
      <c r="AH2867" s="1"/>
      <c r="AI2867" s="1"/>
      <c r="AJ2867" s="1"/>
    </row>
    <row r="2868" spans="1:36" s="3" customFormat="1">
      <c r="A2868" s="1"/>
      <c r="B2868" s="1"/>
      <c r="E2868" s="3527"/>
      <c r="F2868" s="1"/>
      <c r="G2868" s="1"/>
      <c r="H2868" s="1"/>
      <c r="I2868" s="1"/>
      <c r="J2868" s="1"/>
      <c r="K2868" s="1"/>
      <c r="L2868" s="3899"/>
      <c r="M2868" s="1"/>
      <c r="N2868" s="1"/>
      <c r="O2868" s="1"/>
      <c r="P2868" s="1"/>
      <c r="Q2868" s="1"/>
      <c r="R2868" s="3899"/>
      <c r="T2868" s="1"/>
      <c r="U2868" s="3529"/>
      <c r="V2868" s="3531"/>
      <c r="W2868" s="3899"/>
      <c r="Y2868" s="1"/>
      <c r="Z2868" s="3529"/>
      <c r="AA2868" s="3531"/>
      <c r="AB2868" s="3899"/>
      <c r="AC2868" s="3890"/>
      <c r="AD2868" s="3890"/>
      <c r="AE2868" s="3890"/>
      <c r="AF2868" s="3890"/>
      <c r="AG2868" s="1"/>
      <c r="AH2868" s="1"/>
      <c r="AI2868" s="1"/>
      <c r="AJ2868" s="1"/>
    </row>
    <row r="2869" spans="1:36" s="3" customFormat="1">
      <c r="A2869" s="1"/>
      <c r="B2869" s="1"/>
      <c r="E2869" s="3527"/>
      <c r="F2869" s="1"/>
      <c r="G2869" s="1"/>
      <c r="H2869" s="1"/>
      <c r="I2869" s="1"/>
      <c r="J2869" s="1"/>
      <c r="K2869" s="1"/>
      <c r="L2869" s="3899"/>
      <c r="M2869" s="1"/>
      <c r="N2869" s="1"/>
      <c r="O2869" s="1"/>
      <c r="P2869" s="1"/>
      <c r="Q2869" s="1"/>
      <c r="R2869" s="3899"/>
      <c r="T2869" s="1"/>
      <c r="U2869" s="3529"/>
      <c r="V2869" s="3531"/>
      <c r="W2869" s="3899"/>
      <c r="Y2869" s="1"/>
      <c r="Z2869" s="3529"/>
      <c r="AA2869" s="3531"/>
      <c r="AB2869" s="3899"/>
      <c r="AC2869" s="3890"/>
      <c r="AD2869" s="3890"/>
      <c r="AE2869" s="3890"/>
      <c r="AF2869" s="3890"/>
      <c r="AG2869" s="1"/>
      <c r="AH2869" s="1"/>
      <c r="AI2869" s="1"/>
      <c r="AJ2869" s="1"/>
    </row>
    <row r="2870" spans="1:36" s="3" customFormat="1">
      <c r="A2870" s="1"/>
      <c r="B2870" s="1"/>
      <c r="E2870" s="3527"/>
      <c r="F2870" s="1"/>
      <c r="G2870" s="1"/>
      <c r="H2870" s="1"/>
      <c r="I2870" s="1"/>
      <c r="J2870" s="1"/>
      <c r="K2870" s="1"/>
      <c r="L2870" s="3899"/>
      <c r="M2870" s="1"/>
      <c r="N2870" s="1"/>
      <c r="O2870" s="1"/>
      <c r="P2870" s="1"/>
      <c r="Q2870" s="1"/>
      <c r="R2870" s="3899"/>
      <c r="T2870" s="1"/>
      <c r="U2870" s="3529"/>
      <c r="V2870" s="3531"/>
      <c r="W2870" s="3899"/>
      <c r="Y2870" s="1"/>
      <c r="Z2870" s="3529"/>
      <c r="AA2870" s="3531"/>
      <c r="AB2870" s="3899"/>
      <c r="AC2870" s="3890"/>
      <c r="AD2870" s="3890"/>
      <c r="AE2870" s="3890"/>
      <c r="AF2870" s="3890"/>
      <c r="AG2870" s="1"/>
      <c r="AH2870" s="1"/>
      <c r="AI2870" s="1"/>
      <c r="AJ2870" s="1"/>
    </row>
    <row r="2871" spans="1:36" s="3" customFormat="1">
      <c r="A2871" s="1"/>
      <c r="B2871" s="1"/>
      <c r="E2871" s="3527"/>
      <c r="F2871" s="1"/>
      <c r="G2871" s="1"/>
      <c r="H2871" s="1"/>
      <c r="I2871" s="1"/>
      <c r="J2871" s="1"/>
      <c r="K2871" s="1"/>
      <c r="L2871" s="3899"/>
      <c r="M2871" s="1"/>
      <c r="N2871" s="1"/>
      <c r="O2871" s="1"/>
      <c r="P2871" s="1"/>
      <c r="Q2871" s="1"/>
      <c r="R2871" s="3899"/>
      <c r="T2871" s="1"/>
      <c r="U2871" s="3529"/>
      <c r="V2871" s="3531"/>
      <c r="W2871" s="3899"/>
      <c r="Y2871" s="1"/>
      <c r="Z2871" s="3529"/>
      <c r="AA2871" s="3531"/>
      <c r="AB2871" s="3899"/>
      <c r="AC2871" s="3890"/>
      <c r="AD2871" s="3890"/>
      <c r="AE2871" s="3890"/>
      <c r="AF2871" s="3890"/>
      <c r="AG2871" s="1"/>
      <c r="AH2871" s="1"/>
      <c r="AI2871" s="1"/>
      <c r="AJ2871" s="1"/>
    </row>
    <row r="2872" spans="1:36" s="3" customFormat="1">
      <c r="A2872" s="1"/>
      <c r="B2872" s="1"/>
      <c r="E2872" s="3527"/>
      <c r="F2872" s="1"/>
      <c r="G2872" s="1"/>
      <c r="H2872" s="1"/>
      <c r="I2872" s="1"/>
      <c r="J2872" s="1"/>
      <c r="K2872" s="1"/>
      <c r="L2872" s="3899"/>
      <c r="M2872" s="1"/>
      <c r="N2872" s="1"/>
      <c r="O2872" s="1"/>
      <c r="P2872" s="1"/>
      <c r="Q2872" s="1"/>
      <c r="R2872" s="3899"/>
      <c r="T2872" s="1"/>
      <c r="U2872" s="3529"/>
      <c r="V2872" s="3531"/>
      <c r="W2872" s="3899"/>
      <c r="Y2872" s="1"/>
      <c r="Z2872" s="3529"/>
      <c r="AA2872" s="3531"/>
      <c r="AB2872" s="3899"/>
      <c r="AC2872" s="3890"/>
      <c r="AD2872" s="3890"/>
      <c r="AE2872" s="3890"/>
      <c r="AF2872" s="3890"/>
      <c r="AG2872" s="1"/>
      <c r="AH2872" s="1"/>
      <c r="AI2872" s="1"/>
      <c r="AJ2872" s="1"/>
    </row>
    <row r="2873" spans="1:36" s="3" customFormat="1">
      <c r="A2873" s="1"/>
      <c r="B2873" s="1"/>
      <c r="E2873" s="3527"/>
      <c r="F2873" s="1"/>
      <c r="G2873" s="1"/>
      <c r="H2873" s="1"/>
      <c r="I2873" s="1"/>
      <c r="J2873" s="1"/>
      <c r="K2873" s="1"/>
      <c r="L2873" s="3899"/>
      <c r="M2873" s="1"/>
      <c r="N2873" s="1"/>
      <c r="O2873" s="1"/>
      <c r="P2873" s="1"/>
      <c r="Q2873" s="1"/>
      <c r="R2873" s="3899"/>
      <c r="T2873" s="1"/>
      <c r="U2873" s="3529"/>
      <c r="V2873" s="3531"/>
      <c r="W2873" s="3899"/>
      <c r="Y2873" s="1"/>
      <c r="Z2873" s="3529"/>
      <c r="AA2873" s="3531"/>
      <c r="AB2873" s="3899"/>
      <c r="AC2873" s="3890"/>
      <c r="AD2873" s="3890"/>
      <c r="AE2873" s="3890"/>
      <c r="AF2873" s="3890"/>
      <c r="AG2873" s="1"/>
      <c r="AH2873" s="1"/>
      <c r="AI2873" s="1"/>
      <c r="AJ2873" s="1"/>
    </row>
    <row r="2874" spans="1:36" s="3" customFormat="1">
      <c r="A2874" s="1"/>
      <c r="B2874" s="1"/>
      <c r="E2874" s="3527"/>
      <c r="F2874" s="1"/>
      <c r="G2874" s="1"/>
      <c r="H2874" s="1"/>
      <c r="I2874" s="1"/>
      <c r="J2874" s="1"/>
      <c r="K2874" s="1"/>
      <c r="L2874" s="3899"/>
      <c r="M2874" s="1"/>
      <c r="N2874" s="1"/>
      <c r="O2874" s="1"/>
      <c r="P2874" s="1"/>
      <c r="Q2874" s="1"/>
      <c r="R2874" s="3899"/>
      <c r="T2874" s="1"/>
      <c r="U2874" s="3529"/>
      <c r="V2874" s="3531"/>
      <c r="W2874" s="3899"/>
      <c r="Y2874" s="1"/>
      <c r="Z2874" s="3529"/>
      <c r="AA2874" s="3531"/>
      <c r="AB2874" s="3899"/>
      <c r="AC2874" s="3890"/>
      <c r="AD2874" s="3890"/>
      <c r="AE2874" s="3890"/>
      <c r="AF2874" s="3890"/>
      <c r="AG2874" s="1"/>
      <c r="AH2874" s="1"/>
      <c r="AI2874" s="1"/>
      <c r="AJ2874" s="1"/>
    </row>
    <row r="2875" spans="1:36" s="3" customFormat="1">
      <c r="A2875" s="1"/>
      <c r="B2875" s="1"/>
      <c r="E2875" s="3527"/>
      <c r="F2875" s="1"/>
      <c r="G2875" s="1"/>
      <c r="H2875" s="1"/>
      <c r="I2875" s="1"/>
      <c r="J2875" s="1"/>
      <c r="K2875" s="1"/>
      <c r="L2875" s="3899"/>
      <c r="M2875" s="1"/>
      <c r="N2875" s="1"/>
      <c r="O2875" s="1"/>
      <c r="P2875" s="1"/>
      <c r="Q2875" s="1"/>
      <c r="R2875" s="3899"/>
      <c r="T2875" s="1"/>
      <c r="U2875" s="3529"/>
      <c r="V2875" s="3531"/>
      <c r="W2875" s="3899"/>
      <c r="Y2875" s="1"/>
      <c r="Z2875" s="3529"/>
      <c r="AA2875" s="3531"/>
      <c r="AB2875" s="3899"/>
      <c r="AC2875" s="3890"/>
      <c r="AD2875" s="3890"/>
      <c r="AE2875" s="3890"/>
      <c r="AF2875" s="3890"/>
      <c r="AG2875" s="1"/>
      <c r="AH2875" s="1"/>
      <c r="AI2875" s="1"/>
      <c r="AJ2875" s="1"/>
    </row>
    <row r="2876" spans="1:36" s="3" customFormat="1">
      <c r="A2876" s="1"/>
      <c r="B2876" s="1"/>
      <c r="E2876" s="3527"/>
      <c r="F2876" s="1"/>
      <c r="G2876" s="1"/>
      <c r="H2876" s="1"/>
      <c r="I2876" s="1"/>
      <c r="J2876" s="1"/>
      <c r="K2876" s="1"/>
      <c r="L2876" s="3899"/>
      <c r="M2876" s="1"/>
      <c r="N2876" s="1"/>
      <c r="O2876" s="1"/>
      <c r="P2876" s="1"/>
      <c r="Q2876" s="1"/>
      <c r="R2876" s="3899"/>
      <c r="T2876" s="1"/>
      <c r="U2876" s="3529"/>
      <c r="V2876" s="3531"/>
      <c r="W2876" s="3899"/>
      <c r="Y2876" s="1"/>
      <c r="Z2876" s="3529"/>
      <c r="AA2876" s="3531"/>
      <c r="AB2876" s="3899"/>
      <c r="AC2876" s="3890"/>
      <c r="AD2876" s="3890"/>
      <c r="AE2876" s="3890"/>
      <c r="AF2876" s="3890"/>
      <c r="AG2876" s="1"/>
      <c r="AH2876" s="1"/>
      <c r="AI2876" s="1"/>
      <c r="AJ2876" s="1"/>
    </row>
    <row r="2877" spans="1:36" s="3" customFormat="1">
      <c r="A2877" s="1"/>
      <c r="B2877" s="1"/>
      <c r="E2877" s="3527"/>
      <c r="F2877" s="1"/>
      <c r="G2877" s="1"/>
      <c r="H2877" s="1"/>
      <c r="I2877" s="1"/>
      <c r="J2877" s="1"/>
      <c r="K2877" s="1"/>
      <c r="L2877" s="3899"/>
      <c r="M2877" s="1"/>
      <c r="N2877" s="1"/>
      <c r="O2877" s="1"/>
      <c r="P2877" s="1"/>
      <c r="Q2877" s="1"/>
      <c r="R2877" s="3899"/>
      <c r="T2877" s="1"/>
      <c r="U2877" s="3529"/>
      <c r="V2877" s="3531"/>
      <c r="W2877" s="3899"/>
      <c r="Y2877" s="1"/>
      <c r="Z2877" s="3529"/>
      <c r="AA2877" s="3531"/>
      <c r="AB2877" s="3899"/>
      <c r="AC2877" s="3890"/>
      <c r="AD2877" s="3890"/>
      <c r="AE2877" s="3890"/>
      <c r="AF2877" s="3890"/>
      <c r="AG2877" s="1"/>
      <c r="AH2877" s="1"/>
      <c r="AI2877" s="1"/>
      <c r="AJ2877" s="1"/>
    </row>
    <row r="2878" spans="1:36" s="3" customFormat="1">
      <c r="A2878" s="1"/>
      <c r="B2878" s="1"/>
      <c r="E2878" s="3527"/>
      <c r="F2878" s="1"/>
      <c r="G2878" s="1"/>
      <c r="H2878" s="1"/>
      <c r="I2878" s="1"/>
      <c r="J2878" s="1"/>
      <c r="K2878" s="1"/>
      <c r="L2878" s="3899"/>
      <c r="M2878" s="1"/>
      <c r="N2878" s="1"/>
      <c r="O2878" s="1"/>
      <c r="P2878" s="1"/>
      <c r="Q2878" s="1"/>
      <c r="R2878" s="3899"/>
      <c r="T2878" s="1"/>
      <c r="U2878" s="3529"/>
      <c r="V2878" s="3531"/>
      <c r="W2878" s="3899"/>
      <c r="Y2878" s="1"/>
      <c r="Z2878" s="3529"/>
      <c r="AA2878" s="3531"/>
      <c r="AB2878" s="3899"/>
      <c r="AC2878" s="3890"/>
      <c r="AD2878" s="3890"/>
      <c r="AE2878" s="3890"/>
      <c r="AF2878" s="3890"/>
      <c r="AG2878" s="1"/>
      <c r="AH2878" s="1"/>
      <c r="AI2878" s="1"/>
      <c r="AJ2878" s="1"/>
    </row>
    <row r="2879" spans="1:36" s="3" customFormat="1">
      <c r="A2879" s="1"/>
      <c r="B2879" s="1"/>
      <c r="E2879" s="3527"/>
      <c r="F2879" s="1"/>
      <c r="G2879" s="1"/>
      <c r="H2879" s="1"/>
      <c r="I2879" s="1"/>
      <c r="J2879" s="1"/>
      <c r="K2879" s="1"/>
      <c r="L2879" s="3899"/>
      <c r="M2879" s="1"/>
      <c r="N2879" s="1"/>
      <c r="O2879" s="1"/>
      <c r="P2879" s="1"/>
      <c r="Q2879" s="1"/>
      <c r="R2879" s="3899"/>
      <c r="T2879" s="1"/>
      <c r="U2879" s="3529"/>
      <c r="V2879" s="3531"/>
      <c r="W2879" s="3899"/>
      <c r="Y2879" s="1"/>
      <c r="Z2879" s="3529"/>
      <c r="AA2879" s="3531"/>
      <c r="AB2879" s="3899"/>
      <c r="AC2879" s="3890"/>
      <c r="AD2879" s="3890"/>
      <c r="AE2879" s="3890"/>
      <c r="AF2879" s="3890"/>
      <c r="AG2879" s="1"/>
      <c r="AH2879" s="1"/>
      <c r="AI2879" s="1"/>
      <c r="AJ2879" s="1"/>
    </row>
    <row r="2880" spans="1:36" s="3" customFormat="1">
      <c r="A2880" s="1"/>
      <c r="B2880" s="1"/>
      <c r="E2880" s="3527"/>
      <c r="F2880" s="1"/>
      <c r="G2880" s="1"/>
      <c r="H2880" s="1"/>
      <c r="I2880" s="1"/>
      <c r="J2880" s="1"/>
      <c r="K2880" s="1"/>
      <c r="L2880" s="3899"/>
      <c r="M2880" s="1"/>
      <c r="N2880" s="1"/>
      <c r="O2880" s="1"/>
      <c r="P2880" s="1"/>
      <c r="Q2880" s="1"/>
      <c r="R2880" s="3899"/>
      <c r="T2880" s="1"/>
      <c r="U2880" s="3529"/>
      <c r="V2880" s="3531"/>
      <c r="W2880" s="3899"/>
      <c r="Y2880" s="1"/>
      <c r="Z2880" s="3529"/>
      <c r="AA2880" s="3531"/>
      <c r="AB2880" s="3899"/>
      <c r="AC2880" s="3890"/>
      <c r="AD2880" s="3890"/>
      <c r="AE2880" s="3890"/>
      <c r="AF2880" s="3890"/>
      <c r="AG2880" s="1"/>
      <c r="AH2880" s="1"/>
      <c r="AI2880" s="1"/>
      <c r="AJ2880" s="1"/>
    </row>
    <row r="2881" spans="1:36" s="3" customFormat="1">
      <c r="A2881" s="1"/>
      <c r="B2881" s="1"/>
      <c r="E2881" s="3527"/>
      <c r="F2881" s="1"/>
      <c r="G2881" s="1"/>
      <c r="H2881" s="1"/>
      <c r="I2881" s="1"/>
      <c r="J2881" s="1"/>
      <c r="K2881" s="1"/>
      <c r="L2881" s="3899"/>
      <c r="M2881" s="1"/>
      <c r="N2881" s="1"/>
      <c r="O2881" s="1"/>
      <c r="P2881" s="1"/>
      <c r="Q2881" s="1"/>
      <c r="R2881" s="3899"/>
      <c r="T2881" s="1"/>
      <c r="U2881" s="3529"/>
      <c r="V2881" s="3531"/>
      <c r="W2881" s="3899"/>
      <c r="Y2881" s="1"/>
      <c r="Z2881" s="3529"/>
      <c r="AA2881" s="3531"/>
      <c r="AB2881" s="3899"/>
      <c r="AC2881" s="3890"/>
      <c r="AD2881" s="3890"/>
      <c r="AE2881" s="3890"/>
      <c r="AF2881" s="3890"/>
      <c r="AG2881" s="1"/>
      <c r="AH2881" s="1"/>
      <c r="AI2881" s="1"/>
      <c r="AJ2881" s="1"/>
    </row>
    <row r="2882" spans="1:36" s="3" customFormat="1">
      <c r="A2882" s="1"/>
      <c r="B2882" s="1"/>
      <c r="E2882" s="3527"/>
      <c r="F2882" s="1"/>
      <c r="G2882" s="1"/>
      <c r="H2882" s="1"/>
      <c r="I2882" s="1"/>
      <c r="J2882" s="1"/>
      <c r="K2882" s="1"/>
      <c r="L2882" s="3899"/>
      <c r="M2882" s="1"/>
      <c r="N2882" s="1"/>
      <c r="O2882" s="1"/>
      <c r="P2882" s="1"/>
      <c r="Q2882" s="1"/>
      <c r="R2882" s="3899"/>
      <c r="T2882" s="1"/>
      <c r="U2882" s="3529"/>
      <c r="V2882" s="3531"/>
      <c r="W2882" s="3899"/>
      <c r="Y2882" s="1"/>
      <c r="Z2882" s="3529"/>
      <c r="AA2882" s="3531"/>
      <c r="AB2882" s="3899"/>
      <c r="AC2882" s="3890"/>
      <c r="AD2882" s="3890"/>
      <c r="AE2882" s="3890"/>
      <c r="AF2882" s="3890"/>
      <c r="AG2882" s="1"/>
      <c r="AH2882" s="1"/>
      <c r="AI2882" s="1"/>
      <c r="AJ2882" s="1"/>
    </row>
    <row r="2883" spans="1:36" s="3" customFormat="1">
      <c r="A2883" s="1"/>
      <c r="B2883" s="1"/>
      <c r="E2883" s="3527"/>
      <c r="F2883" s="1"/>
      <c r="G2883" s="1"/>
      <c r="H2883" s="1"/>
      <c r="I2883" s="1"/>
      <c r="J2883" s="1"/>
      <c r="K2883" s="1"/>
      <c r="L2883" s="3899"/>
      <c r="M2883" s="1"/>
      <c r="N2883" s="1"/>
      <c r="O2883" s="1"/>
      <c r="P2883" s="1"/>
      <c r="Q2883" s="1"/>
      <c r="R2883" s="3899"/>
      <c r="T2883" s="1"/>
      <c r="U2883" s="3529"/>
      <c r="V2883" s="3531"/>
      <c r="W2883" s="3899"/>
      <c r="Y2883" s="1"/>
      <c r="Z2883" s="3529"/>
      <c r="AA2883" s="3531"/>
      <c r="AB2883" s="3899"/>
      <c r="AC2883" s="3890"/>
      <c r="AD2883" s="3890"/>
      <c r="AE2883" s="3890"/>
      <c r="AF2883" s="3890"/>
      <c r="AG2883" s="1"/>
      <c r="AH2883" s="1"/>
      <c r="AI2883" s="1"/>
      <c r="AJ2883" s="1"/>
    </row>
    <row r="2884" spans="1:36" s="3" customFormat="1">
      <c r="A2884" s="1"/>
      <c r="B2884" s="1"/>
      <c r="E2884" s="3527"/>
      <c r="F2884" s="1"/>
      <c r="G2884" s="1"/>
      <c r="H2884" s="1"/>
      <c r="I2884" s="1"/>
      <c r="J2884" s="1"/>
      <c r="K2884" s="1"/>
      <c r="L2884" s="3899"/>
      <c r="M2884" s="1"/>
      <c r="N2884" s="1"/>
      <c r="O2884" s="1"/>
      <c r="P2884" s="1"/>
      <c r="Q2884" s="1"/>
      <c r="R2884" s="3899"/>
      <c r="T2884" s="1"/>
      <c r="U2884" s="3529"/>
      <c r="V2884" s="3531"/>
      <c r="W2884" s="3899"/>
      <c r="Y2884" s="1"/>
      <c r="Z2884" s="3529"/>
      <c r="AA2884" s="3531"/>
      <c r="AB2884" s="3899"/>
      <c r="AC2884" s="3890"/>
      <c r="AD2884" s="3890"/>
      <c r="AE2884" s="3890"/>
      <c r="AF2884" s="3890"/>
      <c r="AG2884" s="1"/>
      <c r="AH2884" s="1"/>
      <c r="AI2884" s="1"/>
      <c r="AJ2884" s="1"/>
    </row>
    <row r="2885" spans="1:36" s="3" customFormat="1">
      <c r="A2885" s="1"/>
      <c r="B2885" s="1"/>
      <c r="E2885" s="3527"/>
      <c r="F2885" s="1"/>
      <c r="G2885" s="1"/>
      <c r="H2885" s="1"/>
      <c r="I2885" s="1"/>
      <c r="J2885" s="1"/>
      <c r="K2885" s="1"/>
      <c r="L2885" s="3899"/>
      <c r="M2885" s="1"/>
      <c r="N2885" s="1"/>
      <c r="O2885" s="1"/>
      <c r="P2885" s="1"/>
      <c r="Q2885" s="1"/>
      <c r="R2885" s="3899"/>
      <c r="T2885" s="1"/>
      <c r="U2885" s="3529"/>
      <c r="V2885" s="3531"/>
      <c r="W2885" s="3899"/>
      <c r="Y2885" s="1"/>
      <c r="Z2885" s="3529"/>
      <c r="AA2885" s="3531"/>
      <c r="AB2885" s="3899"/>
      <c r="AC2885" s="3890"/>
      <c r="AD2885" s="3890"/>
      <c r="AE2885" s="3890"/>
      <c r="AF2885" s="3890"/>
      <c r="AG2885" s="1"/>
      <c r="AH2885" s="1"/>
      <c r="AI2885" s="1"/>
      <c r="AJ2885" s="1"/>
    </row>
    <row r="2886" spans="1:36" s="3" customFormat="1">
      <c r="A2886" s="1"/>
      <c r="B2886" s="1"/>
      <c r="E2886" s="3527"/>
      <c r="F2886" s="1"/>
      <c r="G2886" s="1"/>
      <c r="H2886" s="1"/>
      <c r="I2886" s="1"/>
      <c r="J2886" s="1"/>
      <c r="K2886" s="1"/>
      <c r="L2886" s="3899"/>
      <c r="M2886" s="1"/>
      <c r="N2886" s="1"/>
      <c r="O2886" s="1"/>
      <c r="P2886" s="1"/>
      <c r="Q2886" s="1"/>
      <c r="R2886" s="3899"/>
      <c r="T2886" s="1"/>
      <c r="U2886" s="3529"/>
      <c r="V2886" s="3531"/>
      <c r="W2886" s="3899"/>
      <c r="Y2886" s="1"/>
      <c r="Z2886" s="3529"/>
      <c r="AA2886" s="3531"/>
      <c r="AB2886" s="3899"/>
      <c r="AC2886" s="3890"/>
      <c r="AD2886" s="3890"/>
      <c r="AE2886" s="3890"/>
      <c r="AF2886" s="3890"/>
      <c r="AG2886" s="1"/>
      <c r="AH2886" s="1"/>
      <c r="AI2886" s="1"/>
      <c r="AJ2886" s="1"/>
    </row>
    <row r="2887" spans="1:36" s="3" customFormat="1">
      <c r="A2887" s="1"/>
      <c r="B2887" s="1"/>
      <c r="E2887" s="3527"/>
      <c r="F2887" s="1"/>
      <c r="G2887" s="1"/>
      <c r="H2887" s="1"/>
      <c r="I2887" s="1"/>
      <c r="J2887" s="1"/>
      <c r="K2887" s="1"/>
      <c r="L2887" s="3899"/>
      <c r="M2887" s="1"/>
      <c r="N2887" s="1"/>
      <c r="O2887" s="1"/>
      <c r="P2887" s="1"/>
      <c r="Q2887" s="1"/>
      <c r="R2887" s="3899"/>
      <c r="T2887" s="1"/>
      <c r="U2887" s="3529"/>
      <c r="V2887" s="3531"/>
      <c r="W2887" s="3899"/>
      <c r="Y2887" s="1"/>
      <c r="Z2887" s="3529"/>
      <c r="AA2887" s="3531"/>
      <c r="AB2887" s="3899"/>
      <c r="AC2887" s="3890"/>
      <c r="AD2887" s="3890"/>
      <c r="AE2887" s="3890"/>
      <c r="AF2887" s="3890"/>
      <c r="AG2887" s="1"/>
      <c r="AH2887" s="1"/>
      <c r="AI2887" s="1"/>
      <c r="AJ2887" s="1"/>
    </row>
    <row r="2888" spans="1:36" s="3" customFormat="1">
      <c r="A2888" s="1"/>
      <c r="B2888" s="1"/>
      <c r="E2888" s="3527"/>
      <c r="F2888" s="1"/>
      <c r="G2888" s="1"/>
      <c r="H2888" s="1"/>
      <c r="I2888" s="1"/>
      <c r="J2888" s="1"/>
      <c r="K2888" s="1"/>
      <c r="L2888" s="3899"/>
      <c r="M2888" s="1"/>
      <c r="N2888" s="1"/>
      <c r="O2888" s="1"/>
      <c r="P2888" s="1"/>
      <c r="Q2888" s="1"/>
      <c r="R2888" s="3899"/>
      <c r="T2888" s="1"/>
      <c r="U2888" s="3529"/>
      <c r="V2888" s="3531"/>
      <c r="W2888" s="3899"/>
      <c r="Y2888" s="1"/>
      <c r="Z2888" s="3529"/>
      <c r="AA2888" s="3531"/>
      <c r="AB2888" s="3899"/>
      <c r="AC2888" s="3890"/>
      <c r="AD2888" s="3890"/>
      <c r="AE2888" s="3890"/>
      <c r="AF2888" s="3890"/>
      <c r="AG2888" s="1"/>
      <c r="AH2888" s="1"/>
      <c r="AI2888" s="1"/>
      <c r="AJ2888" s="1"/>
    </row>
    <row r="2889" spans="1:36" s="3" customFormat="1">
      <c r="A2889" s="1"/>
      <c r="B2889" s="1"/>
      <c r="E2889" s="3527"/>
      <c r="F2889" s="1"/>
      <c r="G2889" s="1"/>
      <c r="H2889" s="1"/>
      <c r="I2889" s="1"/>
      <c r="J2889" s="1"/>
      <c r="K2889" s="1"/>
      <c r="L2889" s="3899"/>
      <c r="M2889" s="1"/>
      <c r="N2889" s="1"/>
      <c r="O2889" s="1"/>
      <c r="P2889" s="1"/>
      <c r="Q2889" s="1"/>
      <c r="R2889" s="3899"/>
      <c r="T2889" s="1"/>
      <c r="U2889" s="3529"/>
      <c r="V2889" s="3531"/>
      <c r="W2889" s="3899"/>
      <c r="Y2889" s="1"/>
      <c r="Z2889" s="3529"/>
      <c r="AA2889" s="3531"/>
      <c r="AB2889" s="3899"/>
      <c r="AC2889" s="3890"/>
      <c r="AD2889" s="3890"/>
      <c r="AE2889" s="3890"/>
      <c r="AF2889" s="3890"/>
      <c r="AG2889" s="1"/>
      <c r="AH2889" s="1"/>
      <c r="AI2889" s="1"/>
      <c r="AJ2889" s="1"/>
    </row>
    <row r="2890" spans="1:36" s="3" customFormat="1">
      <c r="A2890" s="1"/>
      <c r="B2890" s="1"/>
      <c r="E2890" s="3527"/>
      <c r="F2890" s="1"/>
      <c r="G2890" s="1"/>
      <c r="H2890" s="1"/>
      <c r="I2890" s="1"/>
      <c r="J2890" s="1"/>
      <c r="K2890" s="1"/>
      <c r="L2890" s="3899"/>
      <c r="M2890" s="1"/>
      <c r="N2890" s="1"/>
      <c r="O2890" s="1"/>
      <c r="P2890" s="1"/>
      <c r="Q2890" s="1"/>
      <c r="R2890" s="3899"/>
      <c r="T2890" s="1"/>
      <c r="U2890" s="3529"/>
      <c r="V2890" s="3531"/>
      <c r="W2890" s="3899"/>
      <c r="Y2890" s="1"/>
      <c r="Z2890" s="3529"/>
      <c r="AA2890" s="3531"/>
      <c r="AB2890" s="3899"/>
      <c r="AC2890" s="3890"/>
      <c r="AD2890" s="3890"/>
      <c r="AE2890" s="3890"/>
      <c r="AF2890" s="3890"/>
      <c r="AG2890" s="1"/>
      <c r="AH2890" s="1"/>
      <c r="AI2890" s="1"/>
      <c r="AJ2890" s="1"/>
    </row>
    <row r="2891" spans="1:36" s="3" customFormat="1">
      <c r="A2891" s="1"/>
      <c r="B2891" s="1"/>
      <c r="E2891" s="3527"/>
      <c r="F2891" s="1"/>
      <c r="G2891" s="1"/>
      <c r="H2891" s="1"/>
      <c r="I2891" s="1"/>
      <c r="J2891" s="1"/>
      <c r="K2891" s="1"/>
      <c r="L2891" s="3899"/>
      <c r="M2891" s="1"/>
      <c r="N2891" s="1"/>
      <c r="O2891" s="1"/>
      <c r="P2891" s="1"/>
      <c r="Q2891" s="1"/>
      <c r="R2891" s="3899"/>
      <c r="T2891" s="1"/>
      <c r="U2891" s="3529"/>
      <c r="V2891" s="3531"/>
      <c r="W2891" s="3899"/>
      <c r="Y2891" s="1"/>
      <c r="Z2891" s="3529"/>
      <c r="AA2891" s="3531"/>
      <c r="AB2891" s="3899"/>
      <c r="AC2891" s="3890"/>
      <c r="AD2891" s="3890"/>
      <c r="AE2891" s="3890"/>
      <c r="AF2891" s="3890"/>
      <c r="AG2891" s="1"/>
      <c r="AH2891" s="1"/>
      <c r="AI2891" s="1"/>
      <c r="AJ2891" s="1"/>
    </row>
    <row r="2892" spans="1:36" s="3" customFormat="1">
      <c r="A2892" s="1"/>
      <c r="B2892" s="1"/>
      <c r="E2892" s="3527"/>
      <c r="F2892" s="1"/>
      <c r="G2892" s="1"/>
      <c r="H2892" s="1"/>
      <c r="I2892" s="1"/>
      <c r="J2892" s="1"/>
      <c r="K2892" s="1"/>
      <c r="L2892" s="3899"/>
      <c r="M2892" s="1"/>
      <c r="N2892" s="1"/>
      <c r="O2892" s="1"/>
      <c r="P2892" s="1"/>
      <c r="Q2892" s="1"/>
      <c r="R2892" s="3899"/>
      <c r="T2892" s="1"/>
      <c r="U2892" s="3529"/>
      <c r="V2892" s="3531"/>
      <c r="W2892" s="3899"/>
      <c r="Y2892" s="1"/>
      <c r="Z2892" s="3529"/>
      <c r="AA2892" s="3531"/>
      <c r="AB2892" s="3899"/>
      <c r="AC2892" s="3890"/>
      <c r="AD2892" s="3890"/>
      <c r="AE2892" s="3890"/>
      <c r="AF2892" s="3890"/>
      <c r="AG2892" s="1"/>
      <c r="AH2892" s="1"/>
      <c r="AI2892" s="1"/>
      <c r="AJ2892" s="1"/>
    </row>
    <row r="2893" spans="1:36" s="3" customFormat="1">
      <c r="A2893" s="1"/>
      <c r="B2893" s="1"/>
      <c r="E2893" s="3527"/>
      <c r="F2893" s="1"/>
      <c r="G2893" s="1"/>
      <c r="H2893" s="1"/>
      <c r="I2893" s="1"/>
      <c r="J2893" s="1"/>
      <c r="K2893" s="1"/>
      <c r="L2893" s="3899"/>
      <c r="M2893" s="1"/>
      <c r="N2893" s="1"/>
      <c r="O2893" s="1"/>
      <c r="P2893" s="1"/>
      <c r="Q2893" s="1"/>
      <c r="R2893" s="3899"/>
      <c r="T2893" s="1"/>
      <c r="U2893" s="3529"/>
      <c r="V2893" s="3531"/>
      <c r="W2893" s="3899"/>
      <c r="Y2893" s="1"/>
      <c r="Z2893" s="3529"/>
      <c r="AA2893" s="3531"/>
      <c r="AB2893" s="3899"/>
      <c r="AC2893" s="3890"/>
      <c r="AD2893" s="3890"/>
      <c r="AE2893" s="3890"/>
      <c r="AF2893" s="3890"/>
      <c r="AG2893" s="1"/>
      <c r="AH2893" s="1"/>
      <c r="AI2893" s="1"/>
      <c r="AJ2893" s="1"/>
    </row>
    <row r="2894" spans="1:36" s="3" customFormat="1">
      <c r="A2894" s="1"/>
      <c r="B2894" s="1"/>
      <c r="E2894" s="3527"/>
      <c r="F2894" s="1"/>
      <c r="G2894" s="1"/>
      <c r="H2894" s="1"/>
      <c r="I2894" s="1"/>
      <c r="J2894" s="1"/>
      <c r="K2894" s="1"/>
      <c r="L2894" s="3899"/>
      <c r="M2894" s="1"/>
      <c r="N2894" s="1"/>
      <c r="O2894" s="1"/>
      <c r="P2894" s="1"/>
      <c r="Q2894" s="1"/>
      <c r="R2894" s="3899"/>
      <c r="T2894" s="1"/>
      <c r="U2894" s="3529"/>
      <c r="V2894" s="3531"/>
      <c r="W2894" s="3899"/>
      <c r="Y2894" s="1"/>
      <c r="Z2894" s="3529"/>
      <c r="AA2894" s="3531"/>
      <c r="AB2894" s="3899"/>
      <c r="AC2894" s="3890"/>
      <c r="AD2894" s="3890"/>
      <c r="AE2894" s="3890"/>
      <c r="AF2894" s="3890"/>
      <c r="AG2894" s="1"/>
      <c r="AH2894" s="1"/>
      <c r="AI2894" s="1"/>
      <c r="AJ2894" s="1"/>
    </row>
    <row r="2895" spans="1:36" s="3" customFormat="1">
      <c r="A2895" s="1"/>
      <c r="B2895" s="1"/>
      <c r="E2895" s="3527"/>
      <c r="F2895" s="1"/>
      <c r="G2895" s="1"/>
      <c r="H2895" s="1"/>
      <c r="I2895" s="1"/>
      <c r="J2895" s="1"/>
      <c r="K2895" s="1"/>
      <c r="L2895" s="3899"/>
      <c r="M2895" s="1"/>
      <c r="N2895" s="1"/>
      <c r="O2895" s="1"/>
      <c r="P2895" s="1"/>
      <c r="Q2895" s="1"/>
      <c r="R2895" s="3899"/>
      <c r="T2895" s="1"/>
      <c r="U2895" s="3529"/>
      <c r="V2895" s="3531"/>
      <c r="W2895" s="3899"/>
      <c r="Y2895" s="1"/>
      <c r="Z2895" s="3529"/>
      <c r="AA2895" s="3531"/>
      <c r="AB2895" s="3899"/>
      <c r="AC2895" s="3890"/>
      <c r="AD2895" s="3890"/>
      <c r="AE2895" s="3890"/>
      <c r="AF2895" s="3890"/>
      <c r="AG2895" s="1"/>
      <c r="AH2895" s="1"/>
      <c r="AI2895" s="1"/>
      <c r="AJ2895" s="1"/>
    </row>
    <row r="2896" spans="1:36" s="3" customFormat="1">
      <c r="A2896" s="1"/>
      <c r="B2896" s="1"/>
      <c r="E2896" s="3527"/>
      <c r="F2896" s="1"/>
      <c r="G2896" s="1"/>
      <c r="H2896" s="1"/>
      <c r="I2896" s="1"/>
      <c r="J2896" s="1"/>
      <c r="K2896" s="1"/>
      <c r="L2896" s="3899"/>
      <c r="M2896" s="1"/>
      <c r="N2896" s="1"/>
      <c r="O2896" s="1"/>
      <c r="P2896" s="1"/>
      <c r="Q2896" s="1"/>
      <c r="R2896" s="3899"/>
      <c r="T2896" s="1"/>
      <c r="U2896" s="3529"/>
      <c r="V2896" s="3531"/>
      <c r="W2896" s="3899"/>
      <c r="Y2896" s="1"/>
      <c r="Z2896" s="3529"/>
      <c r="AA2896" s="3531"/>
      <c r="AB2896" s="3899"/>
      <c r="AC2896" s="3890"/>
      <c r="AD2896" s="3890"/>
      <c r="AE2896" s="3890"/>
      <c r="AF2896" s="3890"/>
      <c r="AG2896" s="1"/>
      <c r="AH2896" s="1"/>
      <c r="AI2896" s="1"/>
      <c r="AJ2896" s="1"/>
    </row>
    <row r="2897" spans="1:36" s="3" customFormat="1">
      <c r="A2897" s="1"/>
      <c r="B2897" s="1"/>
      <c r="E2897" s="3527"/>
      <c r="F2897" s="1"/>
      <c r="G2897" s="1"/>
      <c r="H2897" s="1"/>
      <c r="I2897" s="1"/>
      <c r="J2897" s="1"/>
      <c r="K2897" s="1"/>
      <c r="L2897" s="3899"/>
      <c r="M2897" s="1"/>
      <c r="N2897" s="1"/>
      <c r="O2897" s="1"/>
      <c r="P2897" s="1"/>
      <c r="Q2897" s="1"/>
      <c r="R2897" s="3899"/>
      <c r="T2897" s="1"/>
      <c r="U2897" s="3529"/>
      <c r="V2897" s="3531"/>
      <c r="W2897" s="3899"/>
      <c r="Y2897" s="1"/>
      <c r="Z2897" s="3529"/>
      <c r="AA2897" s="3531"/>
      <c r="AB2897" s="3899"/>
      <c r="AC2897" s="3890"/>
      <c r="AD2897" s="3890"/>
      <c r="AE2897" s="3890"/>
      <c r="AF2897" s="3890"/>
      <c r="AG2897" s="1"/>
      <c r="AH2897" s="1"/>
      <c r="AI2897" s="1"/>
      <c r="AJ2897" s="1"/>
    </row>
    <row r="2898" spans="1:36" s="3" customFormat="1">
      <c r="A2898" s="1"/>
      <c r="B2898" s="1"/>
      <c r="E2898" s="3527"/>
      <c r="F2898" s="1"/>
      <c r="G2898" s="1"/>
      <c r="H2898" s="1"/>
      <c r="I2898" s="1"/>
      <c r="J2898" s="1"/>
      <c r="K2898" s="1"/>
      <c r="L2898" s="3899"/>
      <c r="M2898" s="1"/>
      <c r="N2898" s="1"/>
      <c r="O2898" s="1"/>
      <c r="P2898" s="1"/>
      <c r="Q2898" s="1"/>
      <c r="R2898" s="3899"/>
      <c r="T2898" s="1"/>
      <c r="U2898" s="3529"/>
      <c r="V2898" s="3531"/>
      <c r="W2898" s="3899"/>
      <c r="Y2898" s="1"/>
      <c r="Z2898" s="3529"/>
      <c r="AA2898" s="3531"/>
      <c r="AB2898" s="3899"/>
      <c r="AC2898" s="3890"/>
      <c r="AD2898" s="3890"/>
      <c r="AE2898" s="3890"/>
      <c r="AF2898" s="3890"/>
      <c r="AG2898" s="1"/>
      <c r="AH2898" s="1"/>
      <c r="AI2898" s="1"/>
      <c r="AJ2898" s="1"/>
    </row>
    <row r="2899" spans="1:36" s="3" customFormat="1">
      <c r="A2899" s="1"/>
      <c r="B2899" s="1"/>
      <c r="E2899" s="3527"/>
      <c r="F2899" s="1"/>
      <c r="G2899" s="1"/>
      <c r="H2899" s="1"/>
      <c r="I2899" s="1"/>
      <c r="J2899" s="1"/>
      <c r="K2899" s="1"/>
      <c r="L2899" s="3899"/>
      <c r="M2899" s="1"/>
      <c r="N2899" s="1"/>
      <c r="O2899" s="1"/>
      <c r="P2899" s="1"/>
      <c r="Q2899" s="1"/>
      <c r="R2899" s="3899"/>
      <c r="T2899" s="1"/>
      <c r="U2899" s="3529"/>
      <c r="V2899" s="3531"/>
      <c r="W2899" s="3899"/>
      <c r="Y2899" s="1"/>
      <c r="Z2899" s="3529"/>
      <c r="AA2899" s="3531"/>
      <c r="AB2899" s="3899"/>
      <c r="AC2899" s="3890"/>
      <c r="AD2899" s="3890"/>
      <c r="AE2899" s="3890"/>
      <c r="AF2899" s="3890"/>
      <c r="AG2899" s="1"/>
      <c r="AH2899" s="1"/>
      <c r="AI2899" s="1"/>
      <c r="AJ2899" s="1"/>
    </row>
    <row r="2900" spans="1:36" s="3" customFormat="1">
      <c r="A2900" s="1"/>
      <c r="B2900" s="1"/>
      <c r="E2900" s="3527"/>
      <c r="F2900" s="1"/>
      <c r="G2900" s="1"/>
      <c r="H2900" s="1"/>
      <c r="I2900" s="1"/>
      <c r="J2900" s="1"/>
      <c r="K2900" s="1"/>
      <c r="L2900" s="3899"/>
      <c r="M2900" s="1"/>
      <c r="N2900" s="1"/>
      <c r="O2900" s="1"/>
      <c r="P2900" s="1"/>
      <c r="Q2900" s="1"/>
      <c r="R2900" s="3899"/>
      <c r="T2900" s="1"/>
      <c r="U2900" s="3529"/>
      <c r="V2900" s="3531"/>
      <c r="W2900" s="3899"/>
      <c r="Y2900" s="1"/>
      <c r="Z2900" s="3529"/>
      <c r="AA2900" s="3531"/>
      <c r="AB2900" s="3899"/>
      <c r="AC2900" s="3890"/>
      <c r="AD2900" s="3890"/>
      <c r="AE2900" s="3890"/>
      <c r="AF2900" s="3890"/>
      <c r="AG2900" s="1"/>
      <c r="AH2900" s="1"/>
      <c r="AI2900" s="1"/>
      <c r="AJ2900" s="1"/>
    </row>
    <row r="2901" spans="1:36" s="3" customFormat="1">
      <c r="A2901" s="1"/>
      <c r="B2901" s="1"/>
      <c r="E2901" s="3527"/>
      <c r="F2901" s="1"/>
      <c r="G2901" s="1"/>
      <c r="H2901" s="1"/>
      <c r="I2901" s="1"/>
      <c r="J2901" s="1"/>
      <c r="K2901" s="1"/>
      <c r="L2901" s="3899"/>
      <c r="M2901" s="1"/>
      <c r="N2901" s="1"/>
      <c r="O2901" s="1"/>
      <c r="P2901" s="1"/>
      <c r="Q2901" s="1"/>
      <c r="R2901" s="3899"/>
      <c r="T2901" s="1"/>
      <c r="U2901" s="3529"/>
      <c r="V2901" s="3531"/>
      <c r="W2901" s="3899"/>
      <c r="Y2901" s="1"/>
      <c r="Z2901" s="3529"/>
      <c r="AA2901" s="3531"/>
      <c r="AB2901" s="3899"/>
      <c r="AC2901" s="3890"/>
      <c r="AD2901" s="3890"/>
      <c r="AE2901" s="3890"/>
      <c r="AF2901" s="3890"/>
      <c r="AG2901" s="1"/>
      <c r="AH2901" s="1"/>
      <c r="AI2901" s="1"/>
      <c r="AJ2901" s="1"/>
    </row>
    <row r="2902" spans="1:36" s="3" customFormat="1">
      <c r="A2902" s="1"/>
      <c r="B2902" s="1"/>
      <c r="E2902" s="3527"/>
      <c r="F2902" s="1"/>
      <c r="G2902" s="1"/>
      <c r="H2902" s="1"/>
      <c r="I2902" s="1"/>
      <c r="J2902" s="1"/>
      <c r="K2902" s="1"/>
      <c r="L2902" s="3899"/>
      <c r="M2902" s="1"/>
      <c r="N2902" s="1"/>
      <c r="O2902" s="1"/>
      <c r="P2902" s="1"/>
      <c r="Q2902" s="1"/>
      <c r="R2902" s="3899"/>
      <c r="T2902" s="1"/>
      <c r="U2902" s="3529"/>
      <c r="V2902" s="3531"/>
      <c r="W2902" s="3899"/>
      <c r="Y2902" s="1"/>
      <c r="Z2902" s="3529"/>
      <c r="AA2902" s="3531"/>
      <c r="AB2902" s="3899"/>
      <c r="AC2902" s="3890"/>
      <c r="AD2902" s="3890"/>
      <c r="AE2902" s="3890"/>
      <c r="AF2902" s="3890"/>
      <c r="AG2902" s="1"/>
      <c r="AH2902" s="1"/>
      <c r="AI2902" s="1"/>
      <c r="AJ2902" s="1"/>
    </row>
    <row r="2903" spans="1:36" s="3" customFormat="1">
      <c r="A2903" s="1"/>
      <c r="B2903" s="1"/>
      <c r="E2903" s="3527"/>
      <c r="F2903" s="1"/>
      <c r="G2903" s="1"/>
      <c r="H2903" s="1"/>
      <c r="I2903" s="1"/>
      <c r="J2903" s="1"/>
      <c r="K2903" s="1"/>
      <c r="L2903" s="3899"/>
      <c r="M2903" s="1"/>
      <c r="N2903" s="1"/>
      <c r="O2903" s="1"/>
      <c r="P2903" s="1"/>
      <c r="Q2903" s="1"/>
      <c r="R2903" s="3899"/>
      <c r="T2903" s="1"/>
      <c r="U2903" s="3529"/>
      <c r="V2903" s="3531"/>
      <c r="W2903" s="3899"/>
      <c r="Y2903" s="1"/>
      <c r="Z2903" s="3529"/>
      <c r="AA2903" s="3531"/>
      <c r="AB2903" s="3899"/>
      <c r="AC2903" s="3890"/>
      <c r="AD2903" s="3890"/>
      <c r="AE2903" s="3890"/>
      <c r="AF2903" s="3890"/>
      <c r="AG2903" s="1"/>
      <c r="AH2903" s="1"/>
      <c r="AI2903" s="1"/>
      <c r="AJ2903" s="1"/>
    </row>
    <row r="2904" spans="1:36" s="3" customFormat="1">
      <c r="A2904" s="1"/>
      <c r="B2904" s="1"/>
      <c r="E2904" s="3527"/>
      <c r="F2904" s="1"/>
      <c r="G2904" s="1"/>
      <c r="H2904" s="1"/>
      <c r="I2904" s="1"/>
      <c r="J2904" s="1"/>
      <c r="K2904" s="1"/>
      <c r="L2904" s="3899"/>
      <c r="M2904" s="1"/>
      <c r="N2904" s="1"/>
      <c r="O2904" s="1"/>
      <c r="P2904" s="1"/>
      <c r="Q2904" s="1"/>
      <c r="R2904" s="3899"/>
      <c r="T2904" s="1"/>
      <c r="U2904" s="3529"/>
      <c r="V2904" s="3531"/>
      <c r="W2904" s="3899"/>
      <c r="Y2904" s="1"/>
      <c r="Z2904" s="3529"/>
      <c r="AA2904" s="3531"/>
      <c r="AB2904" s="3899"/>
      <c r="AC2904" s="3890"/>
      <c r="AD2904" s="3890"/>
      <c r="AE2904" s="3890"/>
      <c r="AF2904" s="3890"/>
      <c r="AG2904" s="1"/>
      <c r="AH2904" s="1"/>
      <c r="AI2904" s="1"/>
      <c r="AJ2904" s="1"/>
    </row>
    <row r="2905" spans="1:36" s="3" customFormat="1">
      <c r="A2905" s="1"/>
      <c r="B2905" s="1"/>
      <c r="E2905" s="3527"/>
      <c r="F2905" s="1"/>
      <c r="G2905" s="1"/>
      <c r="H2905" s="1"/>
      <c r="I2905" s="1"/>
      <c r="J2905" s="1"/>
      <c r="K2905" s="1"/>
      <c r="L2905" s="3899"/>
      <c r="M2905" s="1"/>
      <c r="N2905" s="1"/>
      <c r="O2905" s="1"/>
      <c r="P2905" s="1"/>
      <c r="Q2905" s="1"/>
      <c r="R2905" s="3899"/>
      <c r="T2905" s="1"/>
      <c r="U2905" s="3529"/>
      <c r="V2905" s="3531"/>
      <c r="W2905" s="3899"/>
      <c r="Y2905" s="1"/>
      <c r="Z2905" s="3529"/>
      <c r="AA2905" s="3531"/>
      <c r="AB2905" s="3899"/>
      <c r="AC2905" s="3890"/>
      <c r="AD2905" s="3890"/>
      <c r="AE2905" s="3890"/>
      <c r="AF2905" s="3890"/>
      <c r="AG2905" s="1"/>
      <c r="AH2905" s="1"/>
      <c r="AI2905" s="1"/>
      <c r="AJ2905" s="1"/>
    </row>
    <row r="2906" spans="1:36" s="3" customFormat="1">
      <c r="A2906" s="1"/>
      <c r="B2906" s="1"/>
      <c r="E2906" s="3527"/>
      <c r="F2906" s="1"/>
      <c r="G2906" s="1"/>
      <c r="H2906" s="1"/>
      <c r="I2906" s="1"/>
      <c r="J2906" s="1"/>
      <c r="K2906" s="1"/>
      <c r="L2906" s="3899"/>
      <c r="M2906" s="1"/>
      <c r="N2906" s="1"/>
      <c r="O2906" s="1"/>
      <c r="P2906" s="1"/>
      <c r="Q2906" s="1"/>
      <c r="R2906" s="3899"/>
      <c r="T2906" s="1"/>
      <c r="U2906" s="3529"/>
      <c r="V2906" s="3531"/>
      <c r="W2906" s="3899"/>
      <c r="Y2906" s="1"/>
      <c r="Z2906" s="3529"/>
      <c r="AA2906" s="3531"/>
      <c r="AB2906" s="3899"/>
      <c r="AC2906" s="3890"/>
      <c r="AD2906" s="3890"/>
      <c r="AE2906" s="3890"/>
      <c r="AF2906" s="3890"/>
      <c r="AG2906" s="1"/>
      <c r="AH2906" s="1"/>
      <c r="AI2906" s="1"/>
      <c r="AJ2906" s="1"/>
    </row>
    <row r="2907" spans="1:36" s="3" customFormat="1">
      <c r="A2907" s="1"/>
      <c r="B2907" s="1"/>
      <c r="E2907" s="3527"/>
      <c r="F2907" s="1"/>
      <c r="G2907" s="1"/>
      <c r="H2907" s="1"/>
      <c r="I2907" s="1"/>
      <c r="J2907" s="1"/>
      <c r="K2907" s="1"/>
      <c r="L2907" s="3899"/>
      <c r="M2907" s="1"/>
      <c r="N2907" s="1"/>
      <c r="O2907" s="1"/>
      <c r="P2907" s="1"/>
      <c r="Q2907" s="1"/>
      <c r="R2907" s="3899"/>
      <c r="T2907" s="1"/>
      <c r="U2907" s="3529"/>
      <c r="V2907" s="3531"/>
      <c r="W2907" s="3899"/>
      <c r="Y2907" s="1"/>
      <c r="Z2907" s="3529"/>
      <c r="AA2907" s="3531"/>
      <c r="AB2907" s="3899"/>
      <c r="AC2907" s="3890"/>
      <c r="AD2907" s="3890"/>
      <c r="AE2907" s="3890"/>
      <c r="AF2907" s="3890"/>
      <c r="AG2907" s="1"/>
      <c r="AH2907" s="1"/>
      <c r="AI2907" s="1"/>
      <c r="AJ2907" s="1"/>
    </row>
    <row r="2908" spans="1:36" s="3" customFormat="1">
      <c r="A2908" s="1"/>
      <c r="B2908" s="1"/>
      <c r="E2908" s="3527"/>
      <c r="F2908" s="1"/>
      <c r="G2908" s="1"/>
      <c r="H2908" s="1"/>
      <c r="I2908" s="1"/>
      <c r="J2908" s="1"/>
      <c r="K2908" s="1"/>
      <c r="L2908" s="3899"/>
      <c r="M2908" s="1"/>
      <c r="N2908" s="1"/>
      <c r="O2908" s="1"/>
      <c r="P2908" s="1"/>
      <c r="Q2908" s="1"/>
      <c r="R2908" s="3899"/>
      <c r="T2908" s="1"/>
      <c r="U2908" s="3529"/>
      <c r="V2908" s="3531"/>
      <c r="W2908" s="3899"/>
      <c r="Y2908" s="1"/>
      <c r="Z2908" s="3529"/>
      <c r="AA2908" s="3531"/>
      <c r="AB2908" s="3899"/>
      <c r="AC2908" s="3890"/>
      <c r="AD2908" s="3890"/>
      <c r="AE2908" s="3890"/>
      <c r="AF2908" s="3890"/>
      <c r="AG2908" s="1"/>
      <c r="AH2908" s="1"/>
      <c r="AI2908" s="1"/>
      <c r="AJ2908" s="1"/>
    </row>
    <row r="2909" spans="1:36" s="3" customFormat="1">
      <c r="A2909" s="1"/>
      <c r="B2909" s="1"/>
      <c r="E2909" s="3527"/>
      <c r="F2909" s="1"/>
      <c r="G2909" s="1"/>
      <c r="H2909" s="1"/>
      <c r="I2909" s="1"/>
      <c r="J2909" s="1"/>
      <c r="K2909" s="1"/>
      <c r="L2909" s="3899"/>
      <c r="M2909" s="1"/>
      <c r="N2909" s="1"/>
      <c r="O2909" s="1"/>
      <c r="P2909" s="1"/>
      <c r="Q2909" s="1"/>
      <c r="R2909" s="3899"/>
      <c r="T2909" s="1"/>
      <c r="U2909" s="3529"/>
      <c r="V2909" s="3531"/>
      <c r="W2909" s="3899"/>
      <c r="Y2909" s="1"/>
      <c r="Z2909" s="3529"/>
      <c r="AA2909" s="3531"/>
      <c r="AB2909" s="3899"/>
      <c r="AC2909" s="3890"/>
      <c r="AD2909" s="3890"/>
      <c r="AE2909" s="3890"/>
      <c r="AF2909" s="3890"/>
      <c r="AG2909" s="1"/>
      <c r="AH2909" s="1"/>
      <c r="AI2909" s="1"/>
      <c r="AJ2909" s="1"/>
    </row>
    <row r="2910" spans="1:36" s="3" customFormat="1">
      <c r="A2910" s="1"/>
      <c r="B2910" s="1"/>
      <c r="E2910" s="3527"/>
      <c r="F2910" s="1"/>
      <c r="G2910" s="1"/>
      <c r="H2910" s="1"/>
      <c r="I2910" s="1"/>
      <c r="J2910" s="1"/>
      <c r="K2910" s="1"/>
      <c r="L2910" s="3899"/>
      <c r="M2910" s="1"/>
      <c r="N2910" s="1"/>
      <c r="O2910" s="1"/>
      <c r="P2910" s="1"/>
      <c r="Q2910" s="1"/>
      <c r="R2910" s="3899"/>
      <c r="T2910" s="1"/>
      <c r="U2910" s="3529"/>
      <c r="V2910" s="3531"/>
      <c r="W2910" s="3899"/>
      <c r="Y2910" s="1"/>
      <c r="Z2910" s="3529"/>
      <c r="AA2910" s="3531"/>
      <c r="AB2910" s="3899"/>
      <c r="AC2910" s="3890"/>
      <c r="AD2910" s="3890"/>
      <c r="AE2910" s="3890"/>
      <c r="AF2910" s="3890"/>
      <c r="AG2910" s="1"/>
      <c r="AH2910" s="1"/>
      <c r="AI2910" s="1"/>
      <c r="AJ2910" s="1"/>
    </row>
    <row r="2911" spans="1:36" s="3" customFormat="1">
      <c r="A2911" s="1"/>
      <c r="B2911" s="1"/>
      <c r="E2911" s="3527"/>
      <c r="F2911" s="1"/>
      <c r="G2911" s="1"/>
      <c r="H2911" s="1"/>
      <c r="I2911" s="1"/>
      <c r="J2911" s="1"/>
      <c r="K2911" s="1"/>
      <c r="L2911" s="3899"/>
      <c r="M2911" s="1"/>
      <c r="N2911" s="1"/>
      <c r="O2911" s="1"/>
      <c r="P2911" s="1"/>
      <c r="Q2911" s="1"/>
      <c r="R2911" s="3899"/>
      <c r="T2911" s="1"/>
      <c r="U2911" s="3529"/>
      <c r="V2911" s="3531"/>
      <c r="W2911" s="3899"/>
      <c r="Y2911" s="1"/>
      <c r="Z2911" s="3529"/>
      <c r="AA2911" s="3531"/>
      <c r="AB2911" s="3899"/>
      <c r="AC2911" s="3890"/>
      <c r="AD2911" s="3890"/>
      <c r="AE2911" s="3890"/>
      <c r="AF2911" s="3890"/>
      <c r="AG2911" s="1"/>
      <c r="AH2911" s="1"/>
      <c r="AI2911" s="1"/>
      <c r="AJ2911" s="1"/>
    </row>
    <row r="2912" spans="1:36" s="3" customFormat="1">
      <c r="A2912" s="1"/>
      <c r="B2912" s="1"/>
      <c r="E2912" s="3527"/>
      <c r="F2912" s="1"/>
      <c r="G2912" s="1"/>
      <c r="H2912" s="1"/>
      <c r="I2912" s="1"/>
      <c r="J2912" s="1"/>
      <c r="K2912" s="1"/>
      <c r="L2912" s="3899"/>
      <c r="M2912" s="1"/>
      <c r="N2912" s="1"/>
      <c r="O2912" s="1"/>
      <c r="P2912" s="1"/>
      <c r="Q2912" s="1"/>
      <c r="R2912" s="3899"/>
      <c r="T2912" s="1"/>
      <c r="U2912" s="3529"/>
      <c r="V2912" s="3531"/>
      <c r="W2912" s="3899"/>
      <c r="Y2912" s="1"/>
      <c r="Z2912" s="3529"/>
      <c r="AA2912" s="3531"/>
      <c r="AB2912" s="3899"/>
      <c r="AC2912" s="3890"/>
      <c r="AD2912" s="3890"/>
      <c r="AE2912" s="3890"/>
      <c r="AF2912" s="3890"/>
      <c r="AG2912" s="1"/>
      <c r="AH2912" s="1"/>
      <c r="AI2912" s="1"/>
      <c r="AJ2912" s="1"/>
    </row>
    <row r="2913" spans="1:36" s="3" customFormat="1">
      <c r="A2913" s="1"/>
      <c r="B2913" s="1"/>
      <c r="E2913" s="3527"/>
      <c r="F2913" s="1"/>
      <c r="G2913" s="1"/>
      <c r="H2913" s="1"/>
      <c r="I2913" s="1"/>
      <c r="J2913" s="1"/>
      <c r="K2913" s="1"/>
      <c r="L2913" s="3899"/>
      <c r="M2913" s="1"/>
      <c r="N2913" s="1"/>
      <c r="O2913" s="1"/>
      <c r="P2913" s="1"/>
      <c r="Q2913" s="1"/>
      <c r="R2913" s="3899"/>
      <c r="T2913" s="1"/>
      <c r="U2913" s="3529"/>
      <c r="V2913" s="3531"/>
      <c r="W2913" s="3899"/>
      <c r="Y2913" s="1"/>
      <c r="Z2913" s="3529"/>
      <c r="AA2913" s="3531"/>
      <c r="AB2913" s="3899"/>
      <c r="AC2913" s="3890"/>
      <c r="AD2913" s="3890"/>
      <c r="AE2913" s="3890"/>
      <c r="AF2913" s="3890"/>
      <c r="AG2913" s="1"/>
      <c r="AH2913" s="1"/>
      <c r="AI2913" s="1"/>
      <c r="AJ2913" s="1"/>
    </row>
    <row r="2914" spans="1:36" s="3" customFormat="1">
      <c r="A2914" s="1"/>
      <c r="B2914" s="1"/>
      <c r="E2914" s="3527"/>
      <c r="F2914" s="1"/>
      <c r="G2914" s="1"/>
      <c r="H2914" s="1"/>
      <c r="I2914" s="1"/>
      <c r="J2914" s="1"/>
      <c r="K2914" s="1"/>
      <c r="L2914" s="3899"/>
      <c r="M2914" s="1"/>
      <c r="N2914" s="1"/>
      <c r="O2914" s="1"/>
      <c r="P2914" s="1"/>
      <c r="Q2914" s="1"/>
      <c r="R2914" s="3899"/>
      <c r="T2914" s="1"/>
      <c r="U2914" s="3529"/>
      <c r="V2914" s="3531"/>
      <c r="W2914" s="3899"/>
      <c r="Y2914" s="1"/>
      <c r="Z2914" s="3529"/>
      <c r="AA2914" s="3531"/>
      <c r="AB2914" s="3899"/>
      <c r="AC2914" s="3890"/>
      <c r="AD2914" s="3890"/>
      <c r="AE2914" s="3890"/>
      <c r="AF2914" s="3890"/>
      <c r="AG2914" s="1"/>
      <c r="AH2914" s="1"/>
      <c r="AI2914" s="1"/>
      <c r="AJ2914" s="1"/>
    </row>
    <row r="2915" spans="1:36" s="3" customFormat="1">
      <c r="A2915" s="1"/>
      <c r="B2915" s="1"/>
      <c r="E2915" s="3527"/>
      <c r="F2915" s="1"/>
      <c r="G2915" s="1"/>
      <c r="H2915" s="1"/>
      <c r="I2915" s="1"/>
      <c r="J2915" s="1"/>
      <c r="K2915" s="1"/>
      <c r="L2915" s="3899"/>
      <c r="M2915" s="1"/>
      <c r="N2915" s="1"/>
      <c r="O2915" s="1"/>
      <c r="P2915" s="1"/>
      <c r="Q2915" s="1"/>
      <c r="R2915" s="3899"/>
      <c r="T2915" s="1"/>
      <c r="U2915" s="3529"/>
      <c r="V2915" s="3531"/>
      <c r="W2915" s="3899"/>
      <c r="Y2915" s="1"/>
      <c r="Z2915" s="3529"/>
      <c r="AA2915" s="3531"/>
      <c r="AB2915" s="3899"/>
      <c r="AC2915" s="3890"/>
      <c r="AD2915" s="3890"/>
      <c r="AE2915" s="3890"/>
      <c r="AF2915" s="3890"/>
      <c r="AG2915" s="1"/>
      <c r="AH2915" s="1"/>
      <c r="AI2915" s="1"/>
      <c r="AJ2915" s="1"/>
    </row>
    <row r="2916" spans="1:36" s="3" customFormat="1">
      <c r="A2916" s="1"/>
      <c r="B2916" s="1"/>
      <c r="E2916" s="3527"/>
      <c r="F2916" s="1"/>
      <c r="G2916" s="1"/>
      <c r="H2916" s="1"/>
      <c r="I2916" s="1"/>
      <c r="J2916" s="1"/>
      <c r="K2916" s="1"/>
      <c r="L2916" s="3899"/>
      <c r="M2916" s="1"/>
      <c r="N2916" s="1"/>
      <c r="O2916" s="1"/>
      <c r="P2916" s="1"/>
      <c r="Q2916" s="1"/>
      <c r="R2916" s="3899"/>
      <c r="T2916" s="1"/>
      <c r="U2916" s="3529"/>
      <c r="V2916" s="3531"/>
      <c r="W2916" s="3899"/>
      <c r="Y2916" s="1"/>
      <c r="Z2916" s="3529"/>
      <c r="AA2916" s="3531"/>
      <c r="AB2916" s="3899"/>
      <c r="AC2916" s="3890"/>
      <c r="AD2916" s="3890"/>
      <c r="AE2916" s="3890"/>
      <c r="AF2916" s="3890"/>
      <c r="AG2916" s="1"/>
      <c r="AH2916" s="1"/>
      <c r="AI2916" s="1"/>
      <c r="AJ2916" s="1"/>
    </row>
    <row r="2917" spans="1:36" s="3" customFormat="1">
      <c r="A2917" s="1"/>
      <c r="B2917" s="1"/>
      <c r="E2917" s="3527"/>
      <c r="F2917" s="1"/>
      <c r="G2917" s="1"/>
      <c r="H2917" s="1"/>
      <c r="I2917" s="1"/>
      <c r="J2917" s="1"/>
      <c r="K2917" s="1"/>
      <c r="L2917" s="3899"/>
      <c r="M2917" s="1"/>
      <c r="N2917" s="1"/>
      <c r="O2917" s="1"/>
      <c r="P2917" s="1"/>
      <c r="Q2917" s="1"/>
      <c r="R2917" s="3899"/>
      <c r="T2917" s="1"/>
      <c r="U2917" s="3529"/>
      <c r="V2917" s="3531"/>
      <c r="W2917" s="3899"/>
      <c r="Y2917" s="1"/>
      <c r="Z2917" s="3529"/>
      <c r="AA2917" s="3531"/>
      <c r="AB2917" s="3899"/>
      <c r="AC2917" s="3890"/>
      <c r="AD2917" s="3890"/>
      <c r="AE2917" s="3890"/>
      <c r="AF2917" s="3890"/>
      <c r="AG2917" s="1"/>
      <c r="AH2917" s="1"/>
      <c r="AI2917" s="1"/>
      <c r="AJ2917" s="1"/>
    </row>
    <row r="2918" spans="1:36" s="3" customFormat="1">
      <c r="A2918" s="1"/>
      <c r="B2918" s="1"/>
      <c r="E2918" s="3527"/>
      <c r="F2918" s="1"/>
      <c r="G2918" s="1"/>
      <c r="H2918" s="1"/>
      <c r="I2918" s="1"/>
      <c r="J2918" s="1"/>
      <c r="K2918" s="1"/>
      <c r="L2918" s="3899"/>
      <c r="M2918" s="1"/>
      <c r="N2918" s="1"/>
      <c r="O2918" s="1"/>
      <c r="P2918" s="1"/>
      <c r="Q2918" s="1"/>
      <c r="R2918" s="3899"/>
      <c r="T2918" s="1"/>
      <c r="U2918" s="3529"/>
      <c r="V2918" s="3531"/>
      <c r="W2918" s="3899"/>
      <c r="Y2918" s="1"/>
      <c r="Z2918" s="3529"/>
      <c r="AA2918" s="3531"/>
      <c r="AB2918" s="3899"/>
      <c r="AC2918" s="3890"/>
      <c r="AD2918" s="3890"/>
      <c r="AE2918" s="3890"/>
      <c r="AF2918" s="3890"/>
      <c r="AG2918" s="1"/>
      <c r="AH2918" s="1"/>
      <c r="AI2918" s="1"/>
      <c r="AJ2918" s="1"/>
    </row>
    <row r="2919" spans="1:36" s="3" customFormat="1">
      <c r="A2919" s="1"/>
      <c r="B2919" s="1"/>
      <c r="E2919" s="3527"/>
      <c r="F2919" s="1"/>
      <c r="G2919" s="1"/>
      <c r="H2919" s="1"/>
      <c r="I2919" s="1"/>
      <c r="J2919" s="1"/>
      <c r="K2919" s="1"/>
      <c r="L2919" s="3899"/>
      <c r="M2919" s="1"/>
      <c r="N2919" s="1"/>
      <c r="O2919" s="1"/>
      <c r="P2919" s="1"/>
      <c r="Q2919" s="1"/>
      <c r="R2919" s="3899"/>
      <c r="T2919" s="1"/>
      <c r="U2919" s="3529"/>
      <c r="V2919" s="3531"/>
      <c r="W2919" s="3899"/>
      <c r="Y2919" s="1"/>
      <c r="Z2919" s="3529"/>
      <c r="AA2919" s="3531"/>
      <c r="AB2919" s="3899"/>
      <c r="AC2919" s="3890"/>
      <c r="AD2919" s="3890"/>
      <c r="AE2919" s="3890"/>
      <c r="AF2919" s="3890"/>
      <c r="AG2919" s="1"/>
      <c r="AH2919" s="1"/>
      <c r="AI2919" s="1"/>
      <c r="AJ2919" s="1"/>
    </row>
    <row r="2920" spans="1:36" s="3" customFormat="1">
      <c r="A2920" s="1"/>
      <c r="B2920" s="1"/>
      <c r="E2920" s="3527"/>
      <c r="F2920" s="1"/>
      <c r="G2920" s="1"/>
      <c r="H2920" s="1"/>
      <c r="I2920" s="1"/>
      <c r="J2920" s="1"/>
      <c r="K2920" s="1"/>
      <c r="L2920" s="3899"/>
      <c r="M2920" s="1"/>
      <c r="N2920" s="1"/>
      <c r="O2920" s="1"/>
      <c r="P2920" s="1"/>
      <c r="Q2920" s="1"/>
      <c r="R2920" s="3899"/>
      <c r="T2920" s="1"/>
      <c r="U2920" s="3529"/>
      <c r="V2920" s="3531"/>
      <c r="W2920" s="3899"/>
      <c r="Y2920" s="1"/>
      <c r="Z2920" s="3529"/>
      <c r="AA2920" s="3531"/>
      <c r="AB2920" s="3899"/>
      <c r="AC2920" s="3890"/>
      <c r="AD2920" s="3890"/>
      <c r="AE2920" s="3890"/>
      <c r="AF2920" s="3890"/>
      <c r="AG2920" s="1"/>
      <c r="AH2920" s="1"/>
      <c r="AI2920" s="1"/>
      <c r="AJ2920" s="1"/>
    </row>
    <row r="2921" spans="1:36" s="3" customFormat="1">
      <c r="A2921" s="1"/>
      <c r="B2921" s="1"/>
      <c r="E2921" s="3527"/>
      <c r="F2921" s="1"/>
      <c r="G2921" s="1"/>
      <c r="H2921" s="1"/>
      <c r="I2921" s="1"/>
      <c r="J2921" s="1"/>
      <c r="K2921" s="1"/>
      <c r="L2921" s="3899"/>
      <c r="M2921" s="1"/>
      <c r="N2921" s="1"/>
      <c r="O2921" s="1"/>
      <c r="P2921" s="1"/>
      <c r="Q2921" s="1"/>
      <c r="R2921" s="3899"/>
      <c r="T2921" s="1"/>
      <c r="U2921" s="3529"/>
      <c r="V2921" s="3531"/>
      <c r="W2921" s="3899"/>
      <c r="Y2921" s="1"/>
      <c r="Z2921" s="3529"/>
      <c r="AA2921" s="3531"/>
      <c r="AB2921" s="3899"/>
      <c r="AC2921" s="3890"/>
      <c r="AD2921" s="3890"/>
      <c r="AE2921" s="3890"/>
      <c r="AF2921" s="3890"/>
      <c r="AG2921" s="1"/>
      <c r="AH2921" s="1"/>
      <c r="AI2921" s="1"/>
      <c r="AJ2921" s="1"/>
    </row>
    <row r="2922" spans="1:36" s="3" customFormat="1">
      <c r="A2922" s="1"/>
      <c r="B2922" s="1"/>
      <c r="E2922" s="3527"/>
      <c r="F2922" s="1"/>
      <c r="G2922" s="1"/>
      <c r="H2922" s="1"/>
      <c r="I2922" s="1"/>
      <c r="J2922" s="1"/>
      <c r="K2922" s="1"/>
      <c r="L2922" s="3899"/>
      <c r="M2922" s="1"/>
      <c r="N2922" s="1"/>
      <c r="O2922" s="1"/>
      <c r="P2922" s="1"/>
      <c r="Q2922" s="1"/>
      <c r="R2922" s="3899"/>
      <c r="T2922" s="1"/>
      <c r="U2922" s="3529"/>
      <c r="V2922" s="3531"/>
      <c r="W2922" s="3899"/>
      <c r="Y2922" s="1"/>
      <c r="Z2922" s="3529"/>
      <c r="AA2922" s="3531"/>
      <c r="AB2922" s="3899"/>
      <c r="AC2922" s="3890"/>
      <c r="AD2922" s="3890"/>
      <c r="AE2922" s="3890"/>
      <c r="AF2922" s="3890"/>
      <c r="AG2922" s="1"/>
      <c r="AH2922" s="1"/>
      <c r="AI2922" s="1"/>
      <c r="AJ2922" s="1"/>
    </row>
    <row r="2923" spans="1:36" s="3" customFormat="1">
      <c r="A2923" s="1"/>
      <c r="B2923" s="1"/>
      <c r="E2923" s="3527"/>
      <c r="F2923" s="1"/>
      <c r="G2923" s="1"/>
      <c r="H2923" s="1"/>
      <c r="I2923" s="1"/>
      <c r="J2923" s="1"/>
      <c r="K2923" s="1"/>
      <c r="L2923" s="3899"/>
      <c r="M2923" s="1"/>
      <c r="N2923" s="1"/>
      <c r="O2923" s="1"/>
      <c r="P2923" s="1"/>
      <c r="Q2923" s="1"/>
      <c r="R2923" s="3899"/>
      <c r="T2923" s="1"/>
      <c r="U2923" s="3529"/>
      <c r="V2923" s="3531"/>
      <c r="W2923" s="3899"/>
      <c r="Y2923" s="1"/>
      <c r="Z2923" s="3529"/>
      <c r="AA2923" s="3531"/>
      <c r="AB2923" s="3899"/>
      <c r="AC2923" s="3890"/>
      <c r="AD2923" s="3890"/>
      <c r="AE2923" s="3890"/>
      <c r="AF2923" s="3890"/>
      <c r="AG2923" s="1"/>
      <c r="AH2923" s="1"/>
      <c r="AI2923" s="1"/>
      <c r="AJ2923" s="1"/>
    </row>
    <row r="2924" spans="1:36" s="3" customFormat="1">
      <c r="A2924" s="1"/>
      <c r="B2924" s="1"/>
      <c r="E2924" s="3527"/>
      <c r="F2924" s="1"/>
      <c r="G2924" s="1"/>
      <c r="H2924" s="1"/>
      <c r="I2924" s="1"/>
      <c r="J2924" s="1"/>
      <c r="K2924" s="1"/>
      <c r="L2924" s="3899"/>
      <c r="M2924" s="1"/>
      <c r="N2924" s="1"/>
      <c r="O2924" s="1"/>
      <c r="P2924" s="1"/>
      <c r="Q2924" s="1"/>
      <c r="R2924" s="3899"/>
      <c r="T2924" s="1"/>
      <c r="U2924" s="3529"/>
      <c r="V2924" s="3531"/>
      <c r="W2924" s="3899"/>
      <c r="Y2924" s="1"/>
      <c r="Z2924" s="3529"/>
      <c r="AA2924" s="3531"/>
      <c r="AB2924" s="3899"/>
      <c r="AC2924" s="3890"/>
      <c r="AD2924" s="3890"/>
      <c r="AE2924" s="3890"/>
      <c r="AF2924" s="3890"/>
      <c r="AG2924" s="1"/>
      <c r="AH2924" s="1"/>
      <c r="AI2924" s="1"/>
      <c r="AJ2924" s="1"/>
    </row>
    <row r="2925" spans="1:36" s="3" customFormat="1">
      <c r="A2925" s="1"/>
      <c r="B2925" s="1"/>
      <c r="E2925" s="3527"/>
      <c r="F2925" s="1"/>
      <c r="G2925" s="1"/>
      <c r="H2925" s="1"/>
      <c r="I2925" s="1"/>
      <c r="J2925" s="1"/>
      <c r="K2925" s="1"/>
      <c r="L2925" s="3899"/>
      <c r="M2925" s="1"/>
      <c r="N2925" s="1"/>
      <c r="O2925" s="1"/>
      <c r="P2925" s="1"/>
      <c r="Q2925" s="1"/>
      <c r="R2925" s="3899"/>
      <c r="T2925" s="1"/>
      <c r="U2925" s="3529"/>
      <c r="V2925" s="3531"/>
      <c r="W2925" s="3899"/>
      <c r="Y2925" s="1"/>
      <c r="Z2925" s="3529"/>
      <c r="AA2925" s="3531"/>
      <c r="AB2925" s="3899"/>
      <c r="AC2925" s="3890"/>
      <c r="AD2925" s="3890"/>
      <c r="AE2925" s="3890"/>
      <c r="AF2925" s="3890"/>
      <c r="AG2925" s="1"/>
      <c r="AH2925" s="1"/>
      <c r="AI2925" s="1"/>
      <c r="AJ2925" s="1"/>
    </row>
    <row r="2926" spans="1:36" s="3" customFormat="1">
      <c r="A2926" s="1"/>
      <c r="B2926" s="1"/>
      <c r="E2926" s="3527"/>
      <c r="F2926" s="1"/>
      <c r="G2926" s="1"/>
      <c r="H2926" s="1"/>
      <c r="I2926" s="1"/>
      <c r="J2926" s="1"/>
      <c r="K2926" s="1"/>
      <c r="L2926" s="3899"/>
      <c r="M2926" s="1"/>
      <c r="N2926" s="1"/>
      <c r="O2926" s="1"/>
      <c r="P2926" s="1"/>
      <c r="Q2926" s="1"/>
      <c r="R2926" s="3899"/>
      <c r="T2926" s="1"/>
      <c r="U2926" s="3529"/>
      <c r="V2926" s="3531"/>
      <c r="W2926" s="3899"/>
      <c r="Y2926" s="1"/>
      <c r="Z2926" s="3529"/>
      <c r="AA2926" s="3531"/>
      <c r="AB2926" s="3899"/>
      <c r="AC2926" s="3890"/>
      <c r="AD2926" s="3890"/>
      <c r="AE2926" s="3890"/>
      <c r="AF2926" s="3890"/>
      <c r="AG2926" s="1"/>
      <c r="AH2926" s="1"/>
      <c r="AI2926" s="1"/>
      <c r="AJ2926" s="1"/>
    </row>
    <row r="2927" spans="1:36" s="3" customFormat="1">
      <c r="A2927" s="1"/>
      <c r="B2927" s="1"/>
      <c r="E2927" s="3527"/>
      <c r="F2927" s="1"/>
      <c r="G2927" s="1"/>
      <c r="H2927" s="1"/>
      <c r="I2927" s="1"/>
      <c r="J2927" s="1"/>
      <c r="K2927" s="1"/>
      <c r="L2927" s="3899"/>
      <c r="M2927" s="1"/>
      <c r="N2927" s="1"/>
      <c r="O2927" s="1"/>
      <c r="P2927" s="1"/>
      <c r="Q2927" s="1"/>
      <c r="R2927" s="3899"/>
      <c r="T2927" s="1"/>
      <c r="U2927" s="3529"/>
      <c r="V2927" s="3531"/>
      <c r="W2927" s="3899"/>
      <c r="Y2927" s="1"/>
      <c r="Z2927" s="3529"/>
      <c r="AA2927" s="3531"/>
      <c r="AB2927" s="3899"/>
      <c r="AC2927" s="3890"/>
      <c r="AD2927" s="3890"/>
      <c r="AE2927" s="3890"/>
      <c r="AF2927" s="3890"/>
      <c r="AG2927" s="1"/>
      <c r="AH2927" s="1"/>
      <c r="AI2927" s="1"/>
      <c r="AJ2927" s="1"/>
    </row>
    <row r="2928" spans="1:36" s="3" customFormat="1">
      <c r="A2928" s="1"/>
      <c r="B2928" s="1"/>
      <c r="E2928" s="3527"/>
      <c r="F2928" s="1"/>
      <c r="G2928" s="1"/>
      <c r="H2928" s="1"/>
      <c r="I2928" s="1"/>
      <c r="J2928" s="1"/>
      <c r="K2928" s="1"/>
      <c r="L2928" s="3899"/>
      <c r="M2928" s="1"/>
      <c r="N2928" s="1"/>
      <c r="O2928" s="1"/>
      <c r="P2928" s="1"/>
      <c r="Q2928" s="1"/>
      <c r="R2928" s="3899"/>
      <c r="T2928" s="1"/>
      <c r="U2928" s="3529"/>
      <c r="V2928" s="3531"/>
      <c r="W2928" s="3899"/>
      <c r="Y2928" s="1"/>
      <c r="Z2928" s="3529"/>
      <c r="AA2928" s="3531"/>
      <c r="AB2928" s="3899"/>
      <c r="AC2928" s="3890"/>
      <c r="AD2928" s="3890"/>
      <c r="AE2928" s="3890"/>
      <c r="AF2928" s="3890"/>
      <c r="AG2928" s="1"/>
      <c r="AH2928" s="1"/>
      <c r="AI2928" s="1"/>
      <c r="AJ2928" s="1"/>
    </row>
    <row r="2929" spans="1:36" s="3" customFormat="1">
      <c r="A2929" s="1"/>
      <c r="B2929" s="1"/>
      <c r="E2929" s="3527"/>
      <c r="F2929" s="1"/>
      <c r="G2929" s="1"/>
      <c r="H2929" s="1"/>
      <c r="I2929" s="1"/>
      <c r="J2929" s="1"/>
      <c r="K2929" s="1"/>
      <c r="L2929" s="3899"/>
      <c r="M2929" s="1"/>
      <c r="N2929" s="1"/>
      <c r="O2929" s="1"/>
      <c r="P2929" s="1"/>
      <c r="Q2929" s="1"/>
      <c r="R2929" s="3899"/>
      <c r="T2929" s="1"/>
      <c r="U2929" s="3529"/>
      <c r="V2929" s="3531"/>
      <c r="W2929" s="3899"/>
      <c r="Y2929" s="1"/>
      <c r="Z2929" s="3529"/>
      <c r="AA2929" s="3531"/>
      <c r="AB2929" s="3899"/>
      <c r="AC2929" s="3890"/>
      <c r="AD2929" s="3890"/>
      <c r="AE2929" s="3890"/>
      <c r="AF2929" s="3890"/>
      <c r="AG2929" s="1"/>
      <c r="AH2929" s="1"/>
      <c r="AI2929" s="1"/>
      <c r="AJ2929" s="1"/>
    </row>
    <row r="2930" spans="1:36" s="3" customFormat="1">
      <c r="A2930" s="1"/>
      <c r="B2930" s="1"/>
      <c r="E2930" s="3527"/>
      <c r="F2930" s="1"/>
      <c r="G2930" s="1"/>
      <c r="H2930" s="1"/>
      <c r="I2930" s="1"/>
      <c r="J2930" s="1"/>
      <c r="K2930" s="1"/>
      <c r="L2930" s="3899"/>
      <c r="M2930" s="1"/>
      <c r="N2930" s="1"/>
      <c r="O2930" s="1"/>
      <c r="P2930" s="1"/>
      <c r="Q2930" s="1"/>
      <c r="R2930" s="3899"/>
      <c r="T2930" s="1"/>
      <c r="U2930" s="3529"/>
      <c r="V2930" s="3531"/>
      <c r="W2930" s="3899"/>
      <c r="Y2930" s="1"/>
      <c r="Z2930" s="3529"/>
      <c r="AA2930" s="3531"/>
      <c r="AB2930" s="3899"/>
      <c r="AC2930" s="3890"/>
      <c r="AD2930" s="3890"/>
      <c r="AE2930" s="3890"/>
      <c r="AF2930" s="3890"/>
      <c r="AG2930" s="1"/>
      <c r="AH2930" s="1"/>
      <c r="AI2930" s="1"/>
      <c r="AJ2930" s="1"/>
    </row>
    <row r="2931" spans="1:36" s="3" customFormat="1">
      <c r="A2931" s="1"/>
      <c r="B2931" s="1"/>
      <c r="E2931" s="3527"/>
      <c r="F2931" s="1"/>
      <c r="G2931" s="1"/>
      <c r="H2931" s="1"/>
      <c r="I2931" s="1"/>
      <c r="J2931" s="1"/>
      <c r="K2931" s="1"/>
      <c r="L2931" s="3899"/>
      <c r="M2931" s="1"/>
      <c r="N2931" s="1"/>
      <c r="O2931" s="1"/>
      <c r="P2931" s="1"/>
      <c r="Q2931" s="1"/>
      <c r="R2931" s="3899"/>
      <c r="T2931" s="1"/>
      <c r="U2931" s="3529"/>
      <c r="V2931" s="3531"/>
      <c r="W2931" s="3899"/>
      <c r="Y2931" s="1"/>
      <c r="Z2931" s="3529"/>
      <c r="AA2931" s="3531"/>
      <c r="AB2931" s="3899"/>
      <c r="AC2931" s="3890"/>
      <c r="AD2931" s="3890"/>
      <c r="AE2931" s="3890"/>
      <c r="AF2931" s="3890"/>
      <c r="AG2931" s="1"/>
      <c r="AH2931" s="1"/>
      <c r="AI2931" s="1"/>
      <c r="AJ2931" s="1"/>
    </row>
    <row r="2932" spans="1:36" s="3" customFormat="1">
      <c r="A2932" s="1"/>
      <c r="B2932" s="1"/>
      <c r="E2932" s="3527"/>
      <c r="F2932" s="1"/>
      <c r="G2932" s="1"/>
      <c r="H2932" s="1"/>
      <c r="I2932" s="1"/>
      <c r="J2932" s="1"/>
      <c r="K2932" s="1"/>
      <c r="L2932" s="3899"/>
      <c r="M2932" s="1"/>
      <c r="N2932" s="1"/>
      <c r="O2932" s="1"/>
      <c r="P2932" s="1"/>
      <c r="Q2932" s="1"/>
      <c r="R2932" s="3899"/>
      <c r="T2932" s="1"/>
      <c r="U2932" s="3529"/>
      <c r="V2932" s="3531"/>
      <c r="W2932" s="3899"/>
      <c r="Y2932" s="1"/>
      <c r="Z2932" s="3529"/>
      <c r="AA2932" s="3531"/>
      <c r="AB2932" s="3899"/>
      <c r="AC2932" s="3890"/>
      <c r="AD2932" s="3890"/>
      <c r="AE2932" s="3890"/>
      <c r="AF2932" s="3890"/>
      <c r="AG2932" s="1"/>
      <c r="AH2932" s="1"/>
      <c r="AI2932" s="1"/>
      <c r="AJ2932" s="1"/>
    </row>
    <row r="2933" spans="1:36" s="3" customFormat="1">
      <c r="A2933" s="1"/>
      <c r="B2933" s="1"/>
      <c r="E2933" s="3527"/>
      <c r="F2933" s="1"/>
      <c r="G2933" s="1"/>
      <c r="H2933" s="1"/>
      <c r="I2933" s="1"/>
      <c r="J2933" s="1"/>
      <c r="K2933" s="1"/>
      <c r="L2933" s="3899"/>
      <c r="M2933" s="1"/>
      <c r="N2933" s="1"/>
      <c r="O2933" s="1"/>
      <c r="P2933" s="1"/>
      <c r="Q2933" s="1"/>
      <c r="R2933" s="3899"/>
      <c r="T2933" s="1"/>
      <c r="U2933" s="3529"/>
      <c r="V2933" s="3531"/>
      <c r="W2933" s="3899"/>
      <c r="Y2933" s="1"/>
      <c r="Z2933" s="3529"/>
      <c r="AA2933" s="3531"/>
      <c r="AB2933" s="3899"/>
      <c r="AC2933" s="3890"/>
      <c r="AD2933" s="3890"/>
      <c r="AE2933" s="3890"/>
      <c r="AF2933" s="3890"/>
      <c r="AG2933" s="1"/>
      <c r="AH2933" s="1"/>
      <c r="AI2933" s="1"/>
      <c r="AJ2933" s="1"/>
    </row>
    <row r="2934" spans="1:36" s="3" customFormat="1">
      <c r="A2934" s="1"/>
      <c r="B2934" s="1"/>
      <c r="E2934" s="3527"/>
      <c r="F2934" s="1"/>
      <c r="G2934" s="1"/>
      <c r="H2934" s="1"/>
      <c r="I2934" s="1"/>
      <c r="J2934" s="1"/>
      <c r="K2934" s="1"/>
      <c r="L2934" s="3899"/>
      <c r="M2934" s="1"/>
      <c r="N2934" s="1"/>
      <c r="O2934" s="1"/>
      <c r="P2934" s="1"/>
      <c r="Q2934" s="1"/>
      <c r="R2934" s="3899"/>
      <c r="T2934" s="1"/>
      <c r="U2934" s="3529"/>
      <c r="V2934" s="3531"/>
      <c r="W2934" s="3899"/>
      <c r="Y2934" s="1"/>
      <c r="Z2934" s="3529"/>
      <c r="AA2934" s="3531"/>
      <c r="AB2934" s="3899"/>
      <c r="AC2934" s="3890"/>
      <c r="AD2934" s="3890"/>
      <c r="AE2934" s="3890"/>
      <c r="AF2934" s="3890"/>
      <c r="AG2934" s="1"/>
      <c r="AH2934" s="1"/>
      <c r="AI2934" s="1"/>
      <c r="AJ2934" s="1"/>
    </row>
    <row r="2935" spans="1:36" s="3" customFormat="1">
      <c r="A2935" s="1"/>
      <c r="B2935" s="1"/>
      <c r="E2935" s="3527"/>
      <c r="F2935" s="1"/>
      <c r="G2935" s="1"/>
      <c r="H2935" s="1"/>
      <c r="I2935" s="1"/>
      <c r="J2935" s="1"/>
      <c r="K2935" s="1"/>
      <c r="L2935" s="3899"/>
      <c r="M2935" s="1"/>
      <c r="N2935" s="1"/>
      <c r="O2935" s="1"/>
      <c r="P2935" s="1"/>
      <c r="Q2935" s="1"/>
      <c r="R2935" s="3899"/>
      <c r="T2935" s="1"/>
      <c r="U2935" s="3529"/>
      <c r="V2935" s="3531"/>
      <c r="W2935" s="3899"/>
      <c r="Y2935" s="1"/>
      <c r="Z2935" s="3529"/>
      <c r="AA2935" s="3531"/>
      <c r="AB2935" s="3899"/>
      <c r="AC2935" s="3890"/>
      <c r="AD2935" s="3890"/>
      <c r="AE2935" s="3890"/>
      <c r="AF2935" s="3890"/>
      <c r="AG2935" s="1"/>
      <c r="AH2935" s="1"/>
      <c r="AI2935" s="1"/>
      <c r="AJ2935" s="1"/>
    </row>
    <row r="2936" spans="1:36" s="3" customFormat="1">
      <c r="A2936" s="1"/>
      <c r="B2936" s="1"/>
      <c r="E2936" s="3527"/>
      <c r="F2936" s="1"/>
      <c r="G2936" s="1"/>
      <c r="H2936" s="1"/>
      <c r="I2936" s="1"/>
      <c r="J2936" s="1"/>
      <c r="K2936" s="1"/>
      <c r="L2936" s="3899"/>
      <c r="M2936" s="1"/>
      <c r="N2936" s="1"/>
      <c r="O2936" s="1"/>
      <c r="P2936" s="1"/>
      <c r="Q2936" s="1"/>
      <c r="R2936" s="3899"/>
      <c r="T2936" s="1"/>
      <c r="U2936" s="3529"/>
      <c r="V2936" s="3531"/>
      <c r="W2936" s="3899"/>
      <c r="Y2936" s="1"/>
      <c r="Z2936" s="3529"/>
      <c r="AA2936" s="3531"/>
      <c r="AB2936" s="3899"/>
      <c r="AC2936" s="3890"/>
      <c r="AD2936" s="3890"/>
      <c r="AE2936" s="3890"/>
      <c r="AF2936" s="3890"/>
      <c r="AG2936" s="1"/>
      <c r="AH2936" s="1"/>
      <c r="AI2936" s="1"/>
      <c r="AJ2936" s="1"/>
    </row>
    <row r="2937" spans="1:36" s="3" customFormat="1">
      <c r="A2937" s="1"/>
      <c r="B2937" s="1"/>
      <c r="E2937" s="3527"/>
      <c r="F2937" s="1"/>
      <c r="G2937" s="1"/>
      <c r="H2937" s="1"/>
      <c r="I2937" s="1"/>
      <c r="J2937" s="1"/>
      <c r="K2937" s="1"/>
      <c r="L2937" s="3899"/>
      <c r="M2937" s="1"/>
      <c r="N2937" s="1"/>
      <c r="O2937" s="1"/>
      <c r="P2937" s="1"/>
      <c r="Q2937" s="1"/>
      <c r="R2937" s="3899"/>
      <c r="T2937" s="1"/>
      <c r="U2937" s="3529"/>
      <c r="V2937" s="3531"/>
      <c r="W2937" s="3899"/>
      <c r="Y2937" s="1"/>
      <c r="Z2937" s="3529"/>
      <c r="AA2937" s="3531"/>
      <c r="AB2937" s="3899"/>
      <c r="AC2937" s="3890"/>
      <c r="AD2937" s="3890"/>
      <c r="AE2937" s="3890"/>
      <c r="AF2937" s="3890"/>
      <c r="AG2937" s="1"/>
      <c r="AH2937" s="1"/>
      <c r="AI2937" s="1"/>
      <c r="AJ2937" s="1"/>
    </row>
    <row r="2938" spans="1:36" s="3" customFormat="1">
      <c r="A2938" s="1"/>
      <c r="B2938" s="1"/>
      <c r="E2938" s="3527"/>
      <c r="F2938" s="1"/>
      <c r="G2938" s="1"/>
      <c r="H2938" s="1"/>
      <c r="I2938" s="1"/>
      <c r="J2938" s="1"/>
      <c r="K2938" s="1"/>
      <c r="L2938" s="3899"/>
      <c r="M2938" s="1"/>
      <c r="N2938" s="1"/>
      <c r="O2938" s="1"/>
      <c r="P2938" s="1"/>
      <c r="Q2938" s="1"/>
      <c r="R2938" s="3899"/>
      <c r="T2938" s="1"/>
      <c r="U2938" s="3529"/>
      <c r="V2938" s="3531"/>
      <c r="W2938" s="3899"/>
      <c r="Y2938" s="1"/>
      <c r="Z2938" s="3529"/>
      <c r="AA2938" s="3531"/>
      <c r="AB2938" s="3899"/>
      <c r="AC2938" s="3890"/>
      <c r="AD2938" s="3890"/>
      <c r="AE2938" s="3890"/>
      <c r="AF2938" s="3890"/>
      <c r="AG2938" s="1"/>
      <c r="AH2938" s="1"/>
      <c r="AI2938" s="1"/>
      <c r="AJ2938" s="1"/>
    </row>
    <row r="2939" spans="1:36" s="3" customFormat="1">
      <c r="A2939" s="1"/>
      <c r="B2939" s="1"/>
      <c r="E2939" s="3527"/>
      <c r="F2939" s="1"/>
      <c r="G2939" s="1"/>
      <c r="H2939" s="1"/>
      <c r="I2939" s="1"/>
      <c r="J2939" s="1"/>
      <c r="K2939" s="1"/>
      <c r="L2939" s="3899"/>
      <c r="M2939" s="1"/>
      <c r="N2939" s="1"/>
      <c r="O2939" s="1"/>
      <c r="P2939" s="1"/>
      <c r="Q2939" s="1"/>
      <c r="R2939" s="3899"/>
      <c r="T2939" s="1"/>
      <c r="U2939" s="3529"/>
      <c r="V2939" s="3531"/>
      <c r="W2939" s="3899"/>
      <c r="Y2939" s="1"/>
      <c r="Z2939" s="3529"/>
      <c r="AA2939" s="3531"/>
      <c r="AB2939" s="3899"/>
      <c r="AC2939" s="3890"/>
      <c r="AD2939" s="3890"/>
      <c r="AE2939" s="3890"/>
      <c r="AF2939" s="3890"/>
      <c r="AG2939" s="1"/>
      <c r="AH2939" s="1"/>
      <c r="AI2939" s="1"/>
      <c r="AJ2939" s="1"/>
    </row>
    <row r="2940" spans="1:36" s="3" customFormat="1">
      <c r="A2940" s="1"/>
      <c r="B2940" s="1"/>
      <c r="E2940" s="3527"/>
      <c r="F2940" s="1"/>
      <c r="G2940" s="1"/>
      <c r="H2940" s="1"/>
      <c r="I2940" s="1"/>
      <c r="J2940" s="1"/>
      <c r="K2940" s="1"/>
      <c r="L2940" s="3899"/>
      <c r="M2940" s="1"/>
      <c r="N2940" s="1"/>
      <c r="O2940" s="1"/>
      <c r="P2940" s="1"/>
      <c r="Q2940" s="1"/>
      <c r="R2940" s="3899"/>
      <c r="T2940" s="1"/>
      <c r="U2940" s="3529"/>
      <c r="V2940" s="3531"/>
      <c r="W2940" s="3899"/>
      <c r="Y2940" s="1"/>
      <c r="Z2940" s="3529"/>
      <c r="AA2940" s="3531"/>
      <c r="AB2940" s="3899"/>
      <c r="AC2940" s="3890"/>
      <c r="AD2940" s="3890"/>
      <c r="AE2940" s="3890"/>
      <c r="AF2940" s="3890"/>
      <c r="AG2940" s="1"/>
      <c r="AH2940" s="1"/>
      <c r="AI2940" s="1"/>
      <c r="AJ2940" s="1"/>
    </row>
    <row r="2941" spans="1:36" s="3" customFormat="1">
      <c r="A2941" s="1"/>
      <c r="B2941" s="1"/>
      <c r="E2941" s="3527"/>
      <c r="F2941" s="1"/>
      <c r="G2941" s="1"/>
      <c r="H2941" s="1"/>
      <c r="I2941" s="1"/>
      <c r="J2941" s="1"/>
      <c r="K2941" s="1"/>
      <c r="L2941" s="3899"/>
      <c r="M2941" s="1"/>
      <c r="N2941" s="1"/>
      <c r="O2941" s="1"/>
      <c r="P2941" s="1"/>
      <c r="Q2941" s="1"/>
      <c r="R2941" s="3899"/>
      <c r="T2941" s="1"/>
      <c r="U2941" s="3529"/>
      <c r="V2941" s="3531"/>
      <c r="W2941" s="3899"/>
      <c r="Y2941" s="1"/>
      <c r="Z2941" s="3529"/>
      <c r="AA2941" s="3531"/>
      <c r="AB2941" s="3899"/>
      <c r="AC2941" s="3890"/>
      <c r="AD2941" s="3890"/>
      <c r="AE2941" s="3890"/>
      <c r="AF2941" s="3890"/>
      <c r="AG2941" s="1"/>
      <c r="AH2941" s="1"/>
      <c r="AI2941" s="1"/>
      <c r="AJ2941" s="1"/>
    </row>
    <row r="2942" spans="1:36" s="3" customFormat="1">
      <c r="A2942" s="1"/>
      <c r="B2942" s="1"/>
      <c r="E2942" s="3527"/>
      <c r="F2942" s="1"/>
      <c r="G2942" s="1"/>
      <c r="H2942" s="1"/>
      <c r="I2942" s="1"/>
      <c r="J2942" s="1"/>
      <c r="K2942" s="1"/>
      <c r="L2942" s="3899"/>
      <c r="M2942" s="1"/>
      <c r="N2942" s="1"/>
      <c r="O2942" s="1"/>
      <c r="P2942" s="1"/>
      <c r="Q2942" s="1"/>
      <c r="R2942" s="3899"/>
      <c r="T2942" s="1"/>
      <c r="U2942" s="3529"/>
      <c r="V2942" s="3531"/>
      <c r="W2942" s="3899"/>
      <c r="Y2942" s="1"/>
      <c r="Z2942" s="3529"/>
      <c r="AA2942" s="3531"/>
      <c r="AB2942" s="3899"/>
      <c r="AC2942" s="3890"/>
      <c r="AD2942" s="3890"/>
      <c r="AE2942" s="3890"/>
      <c r="AF2942" s="3890"/>
      <c r="AG2942" s="1"/>
      <c r="AH2942" s="1"/>
      <c r="AI2942" s="1"/>
      <c r="AJ2942" s="1"/>
    </row>
    <row r="2943" spans="1:36" s="3" customFormat="1">
      <c r="A2943" s="1"/>
      <c r="B2943" s="1"/>
      <c r="E2943" s="3527"/>
      <c r="F2943" s="1"/>
      <c r="G2943" s="1"/>
      <c r="H2943" s="1"/>
      <c r="I2943" s="1"/>
      <c r="J2943" s="1"/>
      <c r="K2943" s="1"/>
      <c r="L2943" s="3899"/>
      <c r="M2943" s="1"/>
      <c r="N2943" s="1"/>
      <c r="O2943" s="1"/>
      <c r="P2943" s="1"/>
      <c r="Q2943" s="1"/>
      <c r="R2943" s="3899"/>
      <c r="T2943" s="1"/>
      <c r="U2943" s="3529"/>
      <c r="V2943" s="3531"/>
      <c r="W2943" s="3899"/>
      <c r="Y2943" s="1"/>
      <c r="Z2943" s="3529"/>
      <c r="AA2943" s="3531"/>
      <c r="AB2943" s="3899"/>
      <c r="AC2943" s="3890"/>
      <c r="AD2943" s="3890"/>
      <c r="AE2943" s="3890"/>
      <c r="AF2943" s="3890"/>
      <c r="AG2943" s="1"/>
      <c r="AH2943" s="1"/>
      <c r="AI2943" s="1"/>
      <c r="AJ2943" s="1"/>
    </row>
    <row r="2944" spans="1:36" s="3" customFormat="1">
      <c r="A2944" s="1"/>
      <c r="B2944" s="1"/>
      <c r="E2944" s="3527"/>
      <c r="F2944" s="1"/>
      <c r="G2944" s="1"/>
      <c r="H2944" s="1"/>
      <c r="I2944" s="1"/>
      <c r="J2944" s="1"/>
      <c r="K2944" s="1"/>
      <c r="L2944" s="3899"/>
      <c r="M2944" s="1"/>
      <c r="N2944" s="1"/>
      <c r="O2944" s="1"/>
      <c r="P2944" s="1"/>
      <c r="Q2944" s="1"/>
      <c r="R2944" s="3899"/>
      <c r="T2944" s="1"/>
      <c r="U2944" s="3529"/>
      <c r="V2944" s="3531"/>
      <c r="W2944" s="3899"/>
      <c r="Y2944" s="1"/>
      <c r="Z2944" s="3529"/>
      <c r="AA2944" s="3531"/>
      <c r="AB2944" s="3899"/>
      <c r="AC2944" s="3890"/>
      <c r="AD2944" s="3890"/>
      <c r="AE2944" s="3890"/>
      <c r="AF2944" s="3890"/>
      <c r="AG2944" s="1"/>
      <c r="AH2944" s="1"/>
      <c r="AI2944" s="1"/>
      <c r="AJ2944" s="1"/>
    </row>
    <row r="2945" spans="1:36" s="3" customFormat="1">
      <c r="A2945" s="1"/>
      <c r="B2945" s="1"/>
      <c r="E2945" s="3527"/>
      <c r="F2945" s="1"/>
      <c r="G2945" s="1"/>
      <c r="H2945" s="1"/>
      <c r="I2945" s="1"/>
      <c r="J2945" s="1"/>
      <c r="K2945" s="1"/>
      <c r="L2945" s="3899"/>
      <c r="M2945" s="1"/>
      <c r="N2945" s="1"/>
      <c r="O2945" s="1"/>
      <c r="P2945" s="1"/>
      <c r="Q2945" s="1"/>
      <c r="R2945" s="3899"/>
      <c r="T2945" s="1"/>
      <c r="U2945" s="3529"/>
      <c r="V2945" s="3531"/>
      <c r="W2945" s="3899"/>
      <c r="Y2945" s="1"/>
      <c r="Z2945" s="3529"/>
      <c r="AA2945" s="3531"/>
      <c r="AB2945" s="3899"/>
      <c r="AC2945" s="3890"/>
      <c r="AD2945" s="3890"/>
      <c r="AE2945" s="3890"/>
      <c r="AF2945" s="3890"/>
      <c r="AG2945" s="1"/>
      <c r="AH2945" s="1"/>
      <c r="AI2945" s="1"/>
      <c r="AJ2945" s="1"/>
    </row>
    <row r="2946" spans="1:36" s="3" customFormat="1">
      <c r="A2946" s="1"/>
      <c r="B2946" s="1"/>
      <c r="E2946" s="3527"/>
      <c r="F2946" s="1"/>
      <c r="G2946" s="1"/>
      <c r="H2946" s="1"/>
      <c r="I2946" s="1"/>
      <c r="J2946" s="1"/>
      <c r="K2946" s="1"/>
      <c r="L2946" s="3899"/>
      <c r="M2946" s="1"/>
      <c r="N2946" s="1"/>
      <c r="O2946" s="1"/>
      <c r="P2946" s="1"/>
      <c r="Q2946" s="1"/>
      <c r="R2946" s="3899"/>
      <c r="T2946" s="1"/>
      <c r="U2946" s="3529"/>
      <c r="V2946" s="3531"/>
      <c r="W2946" s="3899"/>
      <c r="Y2946" s="1"/>
      <c r="Z2946" s="3529"/>
      <c r="AA2946" s="3531"/>
      <c r="AB2946" s="3899"/>
      <c r="AC2946" s="3890"/>
      <c r="AD2946" s="3890"/>
      <c r="AE2946" s="3890"/>
      <c r="AF2946" s="3890"/>
      <c r="AG2946" s="1"/>
      <c r="AH2946" s="1"/>
      <c r="AI2946" s="1"/>
      <c r="AJ2946" s="1"/>
    </row>
    <row r="2947" spans="1:36" s="3" customFormat="1">
      <c r="A2947" s="1"/>
      <c r="B2947" s="1"/>
      <c r="E2947" s="3527"/>
      <c r="F2947" s="1"/>
      <c r="G2947" s="1"/>
      <c r="H2947" s="1"/>
      <c r="I2947" s="1"/>
      <c r="J2947" s="1"/>
      <c r="K2947" s="1"/>
      <c r="L2947" s="3899"/>
      <c r="M2947" s="1"/>
      <c r="N2947" s="1"/>
      <c r="O2947" s="1"/>
      <c r="P2947" s="1"/>
      <c r="Q2947" s="1"/>
      <c r="R2947" s="3899"/>
      <c r="T2947" s="1"/>
      <c r="U2947" s="3529"/>
      <c r="V2947" s="3531"/>
      <c r="W2947" s="3899"/>
      <c r="Y2947" s="1"/>
      <c r="Z2947" s="3529"/>
      <c r="AA2947" s="3531"/>
      <c r="AB2947" s="3899"/>
      <c r="AC2947" s="3890"/>
      <c r="AD2947" s="3890"/>
      <c r="AE2947" s="3890"/>
      <c r="AF2947" s="3890"/>
      <c r="AG2947" s="1"/>
      <c r="AH2947" s="1"/>
      <c r="AI2947" s="1"/>
      <c r="AJ2947" s="1"/>
    </row>
    <row r="2948" spans="1:36" s="3" customFormat="1">
      <c r="A2948" s="1"/>
      <c r="B2948" s="1"/>
      <c r="E2948" s="3527"/>
      <c r="F2948" s="1"/>
      <c r="G2948" s="1"/>
      <c r="H2948" s="1"/>
      <c r="I2948" s="1"/>
      <c r="J2948" s="1"/>
      <c r="K2948" s="1"/>
      <c r="L2948" s="3899"/>
      <c r="M2948" s="1"/>
      <c r="N2948" s="1"/>
      <c r="O2948" s="1"/>
      <c r="P2948" s="1"/>
      <c r="Q2948" s="1"/>
      <c r="R2948" s="3899"/>
      <c r="T2948" s="1"/>
      <c r="U2948" s="3529"/>
      <c r="V2948" s="3531"/>
      <c r="W2948" s="3899"/>
      <c r="Y2948" s="1"/>
      <c r="Z2948" s="3529"/>
      <c r="AA2948" s="3531"/>
      <c r="AB2948" s="3899"/>
      <c r="AC2948" s="3890"/>
      <c r="AD2948" s="3890"/>
      <c r="AE2948" s="3890"/>
      <c r="AF2948" s="3890"/>
      <c r="AG2948" s="1"/>
      <c r="AH2948" s="1"/>
      <c r="AI2948" s="1"/>
      <c r="AJ2948" s="1"/>
    </row>
    <row r="2949" spans="1:36" s="3" customFormat="1">
      <c r="A2949" s="1"/>
      <c r="B2949" s="1"/>
      <c r="E2949" s="3527"/>
      <c r="F2949" s="1"/>
      <c r="G2949" s="1"/>
      <c r="H2949" s="1"/>
      <c r="I2949" s="1"/>
      <c r="J2949" s="1"/>
      <c r="K2949" s="1"/>
      <c r="L2949" s="3899"/>
      <c r="M2949" s="1"/>
      <c r="N2949" s="1"/>
      <c r="O2949" s="1"/>
      <c r="P2949" s="1"/>
      <c r="Q2949" s="1"/>
      <c r="R2949" s="3899"/>
      <c r="T2949" s="1"/>
      <c r="U2949" s="3529"/>
      <c r="V2949" s="3531"/>
      <c r="W2949" s="3899"/>
      <c r="Y2949" s="1"/>
      <c r="Z2949" s="3529"/>
      <c r="AA2949" s="3531"/>
      <c r="AB2949" s="3899"/>
      <c r="AC2949" s="3890"/>
      <c r="AD2949" s="3890"/>
      <c r="AE2949" s="3890"/>
      <c r="AF2949" s="3890"/>
      <c r="AG2949" s="1"/>
      <c r="AH2949" s="1"/>
      <c r="AI2949" s="1"/>
      <c r="AJ2949" s="1"/>
    </row>
    <row r="2950" spans="1:36" s="3" customFormat="1">
      <c r="A2950" s="1"/>
      <c r="B2950" s="1"/>
      <c r="E2950" s="3527"/>
      <c r="F2950" s="1"/>
      <c r="G2950" s="1"/>
      <c r="H2950" s="1"/>
      <c r="I2950" s="1"/>
      <c r="J2950" s="1"/>
      <c r="K2950" s="1"/>
      <c r="L2950" s="3899"/>
      <c r="M2950" s="1"/>
      <c r="N2950" s="1"/>
      <c r="O2950" s="1"/>
      <c r="P2950" s="1"/>
      <c r="Q2950" s="1"/>
      <c r="R2950" s="3899"/>
      <c r="T2950" s="1"/>
      <c r="U2950" s="3529"/>
      <c r="V2950" s="3531"/>
      <c r="W2950" s="3899"/>
      <c r="Y2950" s="1"/>
      <c r="Z2950" s="3529"/>
      <c r="AA2950" s="3531"/>
      <c r="AB2950" s="3899"/>
      <c r="AC2950" s="3890"/>
      <c r="AD2950" s="3890"/>
      <c r="AE2950" s="3890"/>
      <c r="AF2950" s="3890"/>
      <c r="AG2950" s="1"/>
      <c r="AH2950" s="1"/>
      <c r="AI2950" s="1"/>
      <c r="AJ2950" s="1"/>
    </row>
    <row r="2951" spans="1:36" s="3" customFormat="1">
      <c r="A2951" s="1"/>
      <c r="B2951" s="1"/>
      <c r="E2951" s="3527"/>
      <c r="F2951" s="1"/>
      <c r="G2951" s="1"/>
      <c r="H2951" s="1"/>
      <c r="I2951" s="1"/>
      <c r="J2951" s="1"/>
      <c r="K2951" s="1"/>
      <c r="L2951" s="3899"/>
      <c r="M2951" s="1"/>
      <c r="N2951" s="1"/>
      <c r="O2951" s="1"/>
      <c r="P2951" s="1"/>
      <c r="Q2951" s="1"/>
      <c r="R2951" s="3899"/>
      <c r="T2951" s="1"/>
      <c r="U2951" s="3529"/>
      <c r="V2951" s="3531"/>
      <c r="W2951" s="3899"/>
      <c r="Y2951" s="1"/>
      <c r="Z2951" s="3529"/>
      <c r="AA2951" s="3531"/>
      <c r="AB2951" s="3899"/>
      <c r="AC2951" s="3890"/>
      <c r="AD2951" s="3890"/>
      <c r="AE2951" s="3890"/>
      <c r="AF2951" s="3890"/>
      <c r="AG2951" s="1"/>
      <c r="AH2951" s="1"/>
      <c r="AI2951" s="1"/>
      <c r="AJ2951" s="1"/>
    </row>
    <row r="2952" spans="1:36" s="3" customFormat="1">
      <c r="A2952" s="1"/>
      <c r="B2952" s="1"/>
      <c r="E2952" s="3527"/>
      <c r="F2952" s="1"/>
      <c r="G2952" s="1"/>
      <c r="H2952" s="1"/>
      <c r="I2952" s="1"/>
      <c r="J2952" s="1"/>
      <c r="K2952" s="1"/>
      <c r="L2952" s="3899"/>
      <c r="M2952" s="1"/>
      <c r="N2952" s="1"/>
      <c r="O2952" s="1"/>
      <c r="P2952" s="1"/>
      <c r="Q2952" s="1"/>
      <c r="R2952" s="3899"/>
      <c r="T2952" s="1"/>
      <c r="U2952" s="3529"/>
      <c r="V2952" s="3531"/>
      <c r="W2952" s="3899"/>
      <c r="Y2952" s="1"/>
      <c r="Z2952" s="3529"/>
      <c r="AA2952" s="3531"/>
      <c r="AB2952" s="3899"/>
      <c r="AC2952" s="3890"/>
      <c r="AD2952" s="3890"/>
      <c r="AE2952" s="3890"/>
      <c r="AF2952" s="3890"/>
      <c r="AG2952" s="1"/>
      <c r="AH2952" s="1"/>
      <c r="AI2952" s="1"/>
      <c r="AJ2952" s="1"/>
    </row>
    <row r="2953" spans="1:36" s="3" customFormat="1">
      <c r="A2953" s="1"/>
      <c r="B2953" s="1"/>
      <c r="E2953" s="3527"/>
      <c r="F2953" s="1"/>
      <c r="G2953" s="1"/>
      <c r="H2953" s="1"/>
      <c r="I2953" s="1"/>
      <c r="J2953" s="1"/>
      <c r="K2953" s="1"/>
      <c r="L2953" s="3899"/>
      <c r="M2953" s="1"/>
      <c r="N2953" s="1"/>
      <c r="O2953" s="1"/>
      <c r="P2953" s="1"/>
      <c r="Q2953" s="1"/>
      <c r="R2953" s="3899"/>
      <c r="T2953" s="1"/>
      <c r="U2953" s="3529"/>
      <c r="V2953" s="3531"/>
      <c r="W2953" s="3899"/>
      <c r="Y2953" s="1"/>
      <c r="Z2953" s="3529"/>
      <c r="AA2953" s="3531"/>
      <c r="AB2953" s="3899"/>
      <c r="AC2953" s="3890"/>
      <c r="AD2953" s="3890"/>
      <c r="AE2953" s="3890"/>
      <c r="AF2953" s="3890"/>
      <c r="AG2953" s="1"/>
      <c r="AH2953" s="1"/>
      <c r="AI2953" s="1"/>
      <c r="AJ2953" s="1"/>
    </row>
    <row r="2954" spans="1:36" s="3" customFormat="1">
      <c r="A2954" s="1"/>
      <c r="B2954" s="1"/>
      <c r="E2954" s="3527"/>
      <c r="F2954" s="1"/>
      <c r="G2954" s="1"/>
      <c r="H2954" s="1"/>
      <c r="I2954" s="1"/>
      <c r="J2954" s="1"/>
      <c r="K2954" s="1"/>
      <c r="L2954" s="3899"/>
      <c r="M2954" s="1"/>
      <c r="N2954" s="1"/>
      <c r="O2954" s="1"/>
      <c r="P2954" s="1"/>
      <c r="Q2954" s="1"/>
      <c r="R2954" s="3899"/>
      <c r="T2954" s="1"/>
      <c r="U2954" s="3529"/>
      <c r="V2954" s="3531"/>
      <c r="W2954" s="3899"/>
      <c r="Y2954" s="1"/>
      <c r="Z2954" s="3529"/>
      <c r="AA2954" s="3531"/>
      <c r="AB2954" s="3899"/>
      <c r="AC2954" s="3890"/>
      <c r="AD2954" s="3890"/>
      <c r="AE2954" s="3890"/>
      <c r="AF2954" s="3890"/>
      <c r="AG2954" s="1"/>
      <c r="AH2954" s="1"/>
      <c r="AI2954" s="1"/>
      <c r="AJ2954" s="1"/>
    </row>
    <row r="2955" spans="1:36" s="3" customFormat="1">
      <c r="A2955" s="1"/>
      <c r="B2955" s="1"/>
      <c r="E2955" s="3527"/>
      <c r="F2955" s="1"/>
      <c r="G2955" s="1"/>
      <c r="H2955" s="1"/>
      <c r="I2955" s="1"/>
      <c r="J2955" s="1"/>
      <c r="K2955" s="1"/>
      <c r="L2955" s="3899"/>
      <c r="M2955" s="1"/>
      <c r="N2955" s="1"/>
      <c r="O2955" s="1"/>
      <c r="P2955" s="1"/>
      <c r="Q2955" s="1"/>
      <c r="R2955" s="3899"/>
      <c r="T2955" s="1"/>
      <c r="U2955" s="3529"/>
      <c r="V2955" s="3531"/>
      <c r="W2955" s="3899"/>
      <c r="Y2955" s="1"/>
      <c r="Z2955" s="3529"/>
      <c r="AA2955" s="3531"/>
      <c r="AB2955" s="3899"/>
      <c r="AC2955" s="3890"/>
      <c r="AD2955" s="3890"/>
      <c r="AE2955" s="3890"/>
      <c r="AF2955" s="3890"/>
      <c r="AG2955" s="1"/>
      <c r="AH2955" s="1"/>
      <c r="AI2955" s="1"/>
      <c r="AJ2955" s="1"/>
    </row>
    <row r="2956" spans="1:36" s="3" customFormat="1">
      <c r="A2956" s="1"/>
      <c r="B2956" s="1"/>
      <c r="E2956" s="3527"/>
      <c r="F2956" s="1"/>
      <c r="G2956" s="1"/>
      <c r="H2956" s="1"/>
      <c r="I2956" s="1"/>
      <c r="J2956" s="1"/>
      <c r="K2956" s="1"/>
      <c r="L2956" s="3899"/>
      <c r="M2956" s="1"/>
      <c r="N2956" s="1"/>
      <c r="O2956" s="1"/>
      <c r="P2956" s="1"/>
      <c r="Q2956" s="1"/>
      <c r="R2956" s="3899"/>
      <c r="T2956" s="1"/>
      <c r="U2956" s="3529"/>
      <c r="V2956" s="3531"/>
      <c r="W2956" s="3899"/>
      <c r="Y2956" s="1"/>
      <c r="Z2956" s="3529"/>
      <c r="AA2956" s="3531"/>
      <c r="AB2956" s="3899"/>
      <c r="AC2956" s="3890"/>
      <c r="AD2956" s="3890"/>
      <c r="AE2956" s="3890"/>
      <c r="AF2956" s="3890"/>
      <c r="AG2956" s="1"/>
      <c r="AH2956" s="1"/>
      <c r="AI2956" s="1"/>
      <c r="AJ2956" s="1"/>
    </row>
    <row r="2957" spans="1:36" s="3" customFormat="1">
      <c r="A2957" s="1"/>
      <c r="B2957" s="1"/>
      <c r="E2957" s="3527"/>
      <c r="F2957" s="1"/>
      <c r="G2957" s="1"/>
      <c r="H2957" s="1"/>
      <c r="I2957" s="1"/>
      <c r="J2957" s="1"/>
      <c r="K2957" s="1"/>
      <c r="L2957" s="3899"/>
      <c r="M2957" s="1"/>
      <c r="N2957" s="1"/>
      <c r="O2957" s="1"/>
      <c r="P2957" s="1"/>
      <c r="Q2957" s="1"/>
      <c r="R2957" s="3899"/>
      <c r="T2957" s="1"/>
      <c r="U2957" s="3529"/>
      <c r="V2957" s="3531"/>
      <c r="W2957" s="3899"/>
      <c r="Y2957" s="1"/>
      <c r="Z2957" s="3529"/>
      <c r="AA2957" s="3531"/>
      <c r="AB2957" s="3899"/>
      <c r="AC2957" s="3890"/>
      <c r="AD2957" s="3890"/>
      <c r="AE2957" s="3890"/>
      <c r="AF2957" s="3890"/>
      <c r="AG2957" s="1"/>
      <c r="AH2957" s="1"/>
      <c r="AI2957" s="1"/>
      <c r="AJ2957" s="1"/>
    </row>
    <row r="2958" spans="1:36" s="3" customFormat="1">
      <c r="A2958" s="1"/>
      <c r="B2958" s="1"/>
      <c r="E2958" s="3527"/>
      <c r="F2958" s="1"/>
      <c r="G2958" s="1"/>
      <c r="H2958" s="1"/>
      <c r="I2958" s="1"/>
      <c r="J2958" s="1"/>
      <c r="K2958" s="1"/>
      <c r="L2958" s="3899"/>
      <c r="M2958" s="1"/>
      <c r="N2958" s="1"/>
      <c r="O2958" s="1"/>
      <c r="P2958" s="1"/>
      <c r="Q2958" s="1"/>
      <c r="R2958" s="3899"/>
      <c r="T2958" s="1"/>
      <c r="U2958" s="3529"/>
      <c r="V2958" s="3531"/>
      <c r="W2958" s="3899"/>
      <c r="Y2958" s="1"/>
      <c r="Z2958" s="3529"/>
      <c r="AA2958" s="3531"/>
      <c r="AB2958" s="3899"/>
      <c r="AC2958" s="3890"/>
      <c r="AD2958" s="3890"/>
      <c r="AE2958" s="3890"/>
      <c r="AF2958" s="3890"/>
      <c r="AG2958" s="1"/>
      <c r="AH2958" s="1"/>
      <c r="AI2958" s="1"/>
      <c r="AJ2958" s="1"/>
    </row>
    <row r="2959" spans="1:36" s="3" customFormat="1">
      <c r="A2959" s="1"/>
      <c r="B2959" s="1"/>
      <c r="E2959" s="3527"/>
      <c r="F2959" s="1"/>
      <c r="G2959" s="1"/>
      <c r="H2959" s="1"/>
      <c r="I2959" s="1"/>
      <c r="J2959" s="1"/>
      <c r="K2959" s="1"/>
      <c r="L2959" s="3899"/>
      <c r="M2959" s="1"/>
      <c r="N2959" s="1"/>
      <c r="O2959" s="1"/>
      <c r="P2959" s="1"/>
      <c r="Q2959" s="1"/>
      <c r="R2959" s="3899"/>
      <c r="T2959" s="1"/>
      <c r="U2959" s="3529"/>
      <c r="V2959" s="3531"/>
      <c r="W2959" s="3899"/>
      <c r="Y2959" s="1"/>
      <c r="Z2959" s="3529"/>
      <c r="AA2959" s="3531"/>
      <c r="AB2959" s="3899"/>
      <c r="AC2959" s="3890"/>
      <c r="AD2959" s="3890"/>
      <c r="AE2959" s="3890"/>
      <c r="AF2959" s="3890"/>
      <c r="AG2959" s="1"/>
      <c r="AH2959" s="1"/>
      <c r="AI2959" s="1"/>
      <c r="AJ2959" s="1"/>
    </row>
    <row r="2960" spans="1:36" s="3" customFormat="1">
      <c r="A2960" s="1"/>
      <c r="B2960" s="1"/>
      <c r="E2960" s="3527"/>
      <c r="F2960" s="1"/>
      <c r="G2960" s="1"/>
      <c r="H2960" s="1"/>
      <c r="I2960" s="1"/>
      <c r="J2960" s="1"/>
      <c r="K2960" s="1"/>
      <c r="L2960" s="3899"/>
      <c r="M2960" s="1"/>
      <c r="N2960" s="1"/>
      <c r="O2960" s="1"/>
      <c r="P2960" s="1"/>
      <c r="Q2960" s="1"/>
      <c r="R2960" s="3899"/>
      <c r="T2960" s="1"/>
      <c r="U2960" s="3529"/>
      <c r="V2960" s="3531"/>
      <c r="W2960" s="3899"/>
      <c r="Y2960" s="1"/>
      <c r="Z2960" s="3529"/>
      <c r="AA2960" s="3531"/>
      <c r="AB2960" s="3899"/>
      <c r="AC2960" s="3890"/>
      <c r="AD2960" s="3890"/>
      <c r="AE2960" s="3890"/>
      <c r="AF2960" s="3890"/>
      <c r="AG2960" s="1"/>
      <c r="AH2960" s="1"/>
      <c r="AI2960" s="1"/>
      <c r="AJ2960" s="1"/>
    </row>
    <row r="2961" spans="1:36" s="3" customFormat="1">
      <c r="A2961" s="1"/>
      <c r="B2961" s="1"/>
      <c r="E2961" s="3527"/>
      <c r="F2961" s="1"/>
      <c r="G2961" s="1"/>
      <c r="H2961" s="1"/>
      <c r="I2961" s="1"/>
      <c r="J2961" s="1"/>
      <c r="K2961" s="1"/>
      <c r="L2961" s="3899"/>
      <c r="M2961" s="1"/>
      <c r="N2961" s="1"/>
      <c r="O2961" s="1"/>
      <c r="P2961" s="1"/>
      <c r="Q2961" s="1"/>
      <c r="R2961" s="3899"/>
      <c r="T2961" s="1"/>
      <c r="U2961" s="3529"/>
      <c r="V2961" s="3531"/>
      <c r="W2961" s="3899"/>
      <c r="Y2961" s="1"/>
      <c r="Z2961" s="3529"/>
      <c r="AA2961" s="3531"/>
      <c r="AB2961" s="3899"/>
      <c r="AC2961" s="3890"/>
      <c r="AD2961" s="3890"/>
      <c r="AE2961" s="3890"/>
      <c r="AF2961" s="3890"/>
      <c r="AG2961" s="1"/>
      <c r="AH2961" s="1"/>
      <c r="AI2961" s="1"/>
      <c r="AJ2961" s="1"/>
    </row>
    <row r="2962" spans="1:36" s="3" customFormat="1">
      <c r="A2962" s="1"/>
      <c r="B2962" s="1"/>
      <c r="E2962" s="3527"/>
      <c r="F2962" s="1"/>
      <c r="G2962" s="1"/>
      <c r="H2962" s="1"/>
      <c r="I2962" s="1"/>
      <c r="J2962" s="1"/>
      <c r="K2962" s="1"/>
      <c r="L2962" s="3899"/>
      <c r="M2962" s="1"/>
      <c r="N2962" s="1"/>
      <c r="O2962" s="1"/>
      <c r="P2962" s="1"/>
      <c r="Q2962" s="1"/>
      <c r="R2962" s="3899"/>
      <c r="T2962" s="1"/>
      <c r="U2962" s="3529"/>
      <c r="V2962" s="3531"/>
      <c r="W2962" s="3899"/>
      <c r="Y2962" s="1"/>
      <c r="Z2962" s="3529"/>
      <c r="AA2962" s="3531"/>
      <c r="AB2962" s="3899"/>
      <c r="AC2962" s="3890"/>
      <c r="AD2962" s="3890"/>
      <c r="AE2962" s="3890"/>
      <c r="AF2962" s="3890"/>
      <c r="AG2962" s="1"/>
      <c r="AH2962" s="1"/>
      <c r="AI2962" s="1"/>
      <c r="AJ2962" s="1"/>
    </row>
    <row r="2963" spans="1:36" s="3" customFormat="1">
      <c r="A2963" s="1"/>
      <c r="B2963" s="1"/>
      <c r="E2963" s="3527"/>
      <c r="F2963" s="1"/>
      <c r="G2963" s="1"/>
      <c r="H2963" s="1"/>
      <c r="I2963" s="1"/>
      <c r="J2963" s="1"/>
      <c r="K2963" s="1"/>
      <c r="L2963" s="3899"/>
      <c r="M2963" s="1"/>
      <c r="N2963" s="1"/>
      <c r="O2963" s="1"/>
      <c r="P2963" s="1"/>
      <c r="Q2963" s="1"/>
      <c r="R2963" s="3899"/>
      <c r="T2963" s="1"/>
      <c r="U2963" s="3529"/>
      <c r="V2963" s="3531"/>
      <c r="W2963" s="3899"/>
      <c r="Y2963" s="1"/>
      <c r="Z2963" s="3529"/>
      <c r="AA2963" s="3531"/>
      <c r="AB2963" s="3899"/>
      <c r="AC2963" s="3890"/>
      <c r="AD2963" s="3890"/>
      <c r="AE2963" s="3890"/>
      <c r="AF2963" s="3890"/>
      <c r="AG2963" s="1"/>
      <c r="AH2963" s="1"/>
      <c r="AI2963" s="1"/>
      <c r="AJ2963" s="1"/>
    </row>
    <row r="2964" spans="1:36" s="3" customFormat="1">
      <c r="A2964" s="1"/>
      <c r="B2964" s="1"/>
      <c r="E2964" s="3527"/>
      <c r="F2964" s="1"/>
      <c r="G2964" s="1"/>
      <c r="H2964" s="1"/>
      <c r="I2964" s="1"/>
      <c r="J2964" s="1"/>
      <c r="K2964" s="1"/>
      <c r="L2964" s="3899"/>
      <c r="M2964" s="1"/>
      <c r="N2964" s="1"/>
      <c r="O2964" s="1"/>
      <c r="P2964" s="1"/>
      <c r="Q2964" s="1"/>
      <c r="R2964" s="3899"/>
      <c r="T2964" s="1"/>
      <c r="U2964" s="3529"/>
      <c r="V2964" s="3531"/>
      <c r="W2964" s="3899"/>
      <c r="Y2964" s="1"/>
      <c r="Z2964" s="3529"/>
      <c r="AA2964" s="3531"/>
      <c r="AB2964" s="3899"/>
      <c r="AC2964" s="3890"/>
      <c r="AD2964" s="3890"/>
      <c r="AE2964" s="3890"/>
      <c r="AF2964" s="3890"/>
      <c r="AG2964" s="1"/>
      <c r="AH2964" s="1"/>
      <c r="AI2964" s="1"/>
      <c r="AJ2964" s="1"/>
    </row>
    <row r="2965" spans="1:36" s="3" customFormat="1">
      <c r="A2965" s="1"/>
      <c r="B2965" s="1"/>
      <c r="E2965" s="3527"/>
      <c r="F2965" s="1"/>
      <c r="G2965" s="1"/>
      <c r="H2965" s="1"/>
      <c r="I2965" s="1"/>
      <c r="J2965" s="1"/>
      <c r="K2965" s="1"/>
      <c r="L2965" s="3899"/>
      <c r="M2965" s="1"/>
      <c r="N2965" s="1"/>
      <c r="O2965" s="1"/>
      <c r="P2965" s="1"/>
      <c r="Q2965" s="1"/>
      <c r="R2965" s="3899"/>
      <c r="T2965" s="1"/>
      <c r="U2965" s="3529"/>
      <c r="V2965" s="3531"/>
      <c r="W2965" s="3899"/>
      <c r="Y2965" s="1"/>
      <c r="Z2965" s="3529"/>
      <c r="AA2965" s="3531"/>
      <c r="AB2965" s="3899"/>
      <c r="AC2965" s="3890"/>
      <c r="AD2965" s="3890"/>
      <c r="AE2965" s="3890"/>
      <c r="AF2965" s="3890"/>
      <c r="AG2965" s="1"/>
      <c r="AH2965" s="1"/>
      <c r="AI2965" s="1"/>
      <c r="AJ2965" s="1"/>
    </row>
    <row r="2966" spans="1:36" s="3" customFormat="1">
      <c r="A2966" s="1"/>
      <c r="B2966" s="1"/>
      <c r="E2966" s="3527"/>
      <c r="F2966" s="1"/>
      <c r="G2966" s="1"/>
      <c r="H2966" s="1"/>
      <c r="I2966" s="1"/>
      <c r="J2966" s="1"/>
      <c r="K2966" s="1"/>
      <c r="L2966" s="3899"/>
      <c r="M2966" s="1"/>
      <c r="N2966" s="1"/>
      <c r="O2966" s="1"/>
      <c r="P2966" s="1"/>
      <c r="Q2966" s="1"/>
      <c r="R2966" s="3899"/>
      <c r="T2966" s="1"/>
      <c r="U2966" s="3529"/>
      <c r="V2966" s="3531"/>
      <c r="W2966" s="3899"/>
      <c r="Y2966" s="1"/>
      <c r="Z2966" s="3529"/>
      <c r="AA2966" s="3531"/>
      <c r="AB2966" s="3899"/>
      <c r="AC2966" s="3890"/>
      <c r="AD2966" s="3890"/>
      <c r="AE2966" s="3890"/>
      <c r="AF2966" s="3890"/>
      <c r="AG2966" s="1"/>
      <c r="AH2966" s="1"/>
      <c r="AI2966" s="1"/>
      <c r="AJ2966" s="1"/>
    </row>
    <row r="2967" spans="1:36" s="3" customFormat="1">
      <c r="A2967" s="1"/>
      <c r="B2967" s="1"/>
      <c r="E2967" s="3527"/>
      <c r="F2967" s="1"/>
      <c r="G2967" s="1"/>
      <c r="H2967" s="1"/>
      <c r="I2967" s="1"/>
      <c r="J2967" s="1"/>
      <c r="K2967" s="1"/>
      <c r="L2967" s="3899"/>
      <c r="M2967" s="1"/>
      <c r="N2967" s="1"/>
      <c r="O2967" s="1"/>
      <c r="P2967" s="1"/>
      <c r="Q2967" s="1"/>
      <c r="R2967" s="3899"/>
      <c r="T2967" s="1"/>
      <c r="U2967" s="3529"/>
      <c r="V2967" s="3531"/>
      <c r="W2967" s="3899"/>
      <c r="Y2967" s="1"/>
      <c r="Z2967" s="3529"/>
      <c r="AA2967" s="3531"/>
      <c r="AB2967" s="3899"/>
      <c r="AC2967" s="3890"/>
      <c r="AD2967" s="3890"/>
      <c r="AE2967" s="3890"/>
      <c r="AF2967" s="3890"/>
      <c r="AG2967" s="1"/>
      <c r="AH2967" s="1"/>
      <c r="AI2967" s="1"/>
      <c r="AJ2967" s="1"/>
    </row>
    <row r="2968" spans="1:36" s="3" customFormat="1">
      <c r="A2968" s="1"/>
      <c r="B2968" s="1"/>
      <c r="E2968" s="3527"/>
      <c r="F2968" s="1"/>
      <c r="G2968" s="1"/>
      <c r="H2968" s="1"/>
      <c r="I2968" s="1"/>
      <c r="J2968" s="1"/>
      <c r="K2968" s="1"/>
      <c r="L2968" s="3899"/>
      <c r="M2968" s="1"/>
      <c r="N2968" s="1"/>
      <c r="O2968" s="1"/>
      <c r="P2968" s="1"/>
      <c r="Q2968" s="1"/>
      <c r="R2968" s="3899"/>
      <c r="T2968" s="1"/>
      <c r="U2968" s="3529"/>
      <c r="V2968" s="3531"/>
      <c r="W2968" s="3899"/>
      <c r="Y2968" s="1"/>
      <c r="Z2968" s="3529"/>
      <c r="AA2968" s="3531"/>
      <c r="AB2968" s="3899"/>
      <c r="AC2968" s="3890"/>
      <c r="AD2968" s="3890"/>
      <c r="AE2968" s="3890"/>
      <c r="AF2968" s="3890"/>
      <c r="AG2968" s="1"/>
      <c r="AH2968" s="1"/>
      <c r="AI2968" s="1"/>
      <c r="AJ2968" s="1"/>
    </row>
    <row r="2969" spans="1:36" s="3" customFormat="1">
      <c r="A2969" s="1"/>
      <c r="B2969" s="1"/>
      <c r="E2969" s="3527"/>
      <c r="F2969" s="1"/>
      <c r="G2969" s="1"/>
      <c r="H2969" s="1"/>
      <c r="I2969" s="1"/>
      <c r="J2969" s="1"/>
      <c r="K2969" s="1"/>
      <c r="L2969" s="3899"/>
      <c r="M2969" s="1"/>
      <c r="N2969" s="1"/>
      <c r="O2969" s="1"/>
      <c r="P2969" s="1"/>
      <c r="Q2969" s="1"/>
      <c r="R2969" s="3899"/>
      <c r="T2969" s="1"/>
      <c r="U2969" s="3529"/>
      <c r="V2969" s="3531"/>
      <c r="W2969" s="3899"/>
      <c r="Y2969" s="1"/>
      <c r="Z2969" s="3529"/>
      <c r="AA2969" s="3531"/>
      <c r="AB2969" s="3899"/>
      <c r="AC2969" s="3890"/>
      <c r="AD2969" s="3890"/>
      <c r="AE2969" s="3890"/>
      <c r="AF2969" s="3890"/>
      <c r="AG2969" s="1"/>
      <c r="AH2969" s="1"/>
      <c r="AI2969" s="1"/>
      <c r="AJ2969" s="1"/>
    </row>
    <row r="2970" spans="1:36" s="3" customFormat="1">
      <c r="A2970" s="1"/>
      <c r="B2970" s="1"/>
      <c r="E2970" s="3527"/>
      <c r="F2970" s="1"/>
      <c r="G2970" s="1"/>
      <c r="H2970" s="1"/>
      <c r="I2970" s="1"/>
      <c r="J2970" s="1"/>
      <c r="K2970" s="1"/>
      <c r="L2970" s="3899"/>
      <c r="M2970" s="1"/>
      <c r="N2970" s="1"/>
      <c r="O2970" s="1"/>
      <c r="P2970" s="1"/>
      <c r="Q2970" s="1"/>
      <c r="R2970" s="3899"/>
      <c r="T2970" s="1"/>
      <c r="U2970" s="3529"/>
      <c r="V2970" s="3531"/>
      <c r="W2970" s="3899"/>
      <c r="Y2970" s="1"/>
      <c r="Z2970" s="3529"/>
      <c r="AA2970" s="3531"/>
      <c r="AB2970" s="3899"/>
      <c r="AC2970" s="3890"/>
      <c r="AD2970" s="3890"/>
      <c r="AE2970" s="3890"/>
      <c r="AF2970" s="3890"/>
      <c r="AG2970" s="1"/>
      <c r="AH2970" s="1"/>
      <c r="AI2970" s="1"/>
      <c r="AJ2970" s="1"/>
    </row>
    <row r="2971" spans="1:36" s="3" customFormat="1">
      <c r="A2971" s="1"/>
      <c r="B2971" s="1"/>
      <c r="E2971" s="3527"/>
      <c r="F2971" s="1"/>
      <c r="G2971" s="1"/>
      <c r="H2971" s="1"/>
      <c r="I2971" s="1"/>
      <c r="J2971" s="1"/>
      <c r="K2971" s="1"/>
      <c r="L2971" s="3899"/>
      <c r="M2971" s="1"/>
      <c r="N2971" s="1"/>
      <c r="O2971" s="1"/>
      <c r="P2971" s="1"/>
      <c r="Q2971" s="1"/>
      <c r="R2971" s="3899"/>
      <c r="T2971" s="1"/>
      <c r="U2971" s="3529"/>
      <c r="V2971" s="3531"/>
      <c r="W2971" s="3899"/>
      <c r="Y2971" s="1"/>
      <c r="Z2971" s="3529"/>
      <c r="AA2971" s="3531"/>
      <c r="AB2971" s="3899"/>
      <c r="AC2971" s="3890"/>
      <c r="AD2971" s="3890"/>
      <c r="AE2971" s="3890"/>
      <c r="AF2971" s="3890"/>
      <c r="AG2971" s="1"/>
      <c r="AH2971" s="1"/>
      <c r="AI2971" s="1"/>
      <c r="AJ2971" s="1"/>
    </row>
    <row r="2972" spans="1:36" s="3" customFormat="1">
      <c r="A2972" s="1"/>
      <c r="B2972" s="1"/>
      <c r="E2972" s="3527"/>
      <c r="F2972" s="1"/>
      <c r="G2972" s="1"/>
      <c r="H2972" s="1"/>
      <c r="I2972" s="1"/>
      <c r="J2972" s="1"/>
      <c r="K2972" s="1"/>
      <c r="L2972" s="3899"/>
      <c r="M2972" s="1"/>
      <c r="N2972" s="1"/>
      <c r="O2972" s="1"/>
      <c r="P2972" s="1"/>
      <c r="Q2972" s="1"/>
      <c r="R2972" s="3899"/>
      <c r="T2972" s="1"/>
      <c r="U2972" s="3529"/>
      <c r="V2972" s="3531"/>
      <c r="W2972" s="3899"/>
      <c r="Y2972" s="1"/>
      <c r="Z2972" s="3529"/>
      <c r="AA2972" s="3531"/>
      <c r="AB2972" s="3899"/>
      <c r="AC2972" s="3890"/>
      <c r="AD2972" s="3890"/>
      <c r="AE2972" s="3890"/>
      <c r="AF2972" s="3890"/>
      <c r="AG2972" s="1"/>
      <c r="AH2972" s="1"/>
      <c r="AI2972" s="1"/>
      <c r="AJ2972" s="1"/>
    </row>
    <row r="2973" spans="1:36" s="3" customFormat="1">
      <c r="A2973" s="1"/>
      <c r="B2973" s="1"/>
      <c r="E2973" s="3527"/>
      <c r="F2973" s="1"/>
      <c r="G2973" s="1"/>
      <c r="H2973" s="1"/>
      <c r="I2973" s="1"/>
      <c r="J2973" s="1"/>
      <c r="K2973" s="1"/>
      <c r="L2973" s="3899"/>
      <c r="M2973" s="1"/>
      <c r="N2973" s="1"/>
      <c r="O2973" s="1"/>
      <c r="P2973" s="1"/>
      <c r="Q2973" s="1"/>
      <c r="R2973" s="3899"/>
      <c r="T2973" s="1"/>
      <c r="U2973" s="3529"/>
      <c r="V2973" s="3531"/>
      <c r="W2973" s="3899"/>
      <c r="Y2973" s="1"/>
      <c r="Z2973" s="3529"/>
      <c r="AA2973" s="3531"/>
      <c r="AB2973" s="3899"/>
      <c r="AC2973" s="3890"/>
      <c r="AD2973" s="3890"/>
      <c r="AE2973" s="3890"/>
      <c r="AF2973" s="3890"/>
      <c r="AG2973" s="1"/>
      <c r="AH2973" s="1"/>
      <c r="AI2973" s="1"/>
      <c r="AJ2973" s="1"/>
    </row>
    <row r="2974" spans="1:36" s="3" customFormat="1">
      <c r="A2974" s="1"/>
      <c r="B2974" s="1"/>
      <c r="E2974" s="3527"/>
      <c r="F2974" s="1"/>
      <c r="G2974" s="1"/>
      <c r="H2974" s="1"/>
      <c r="I2974" s="1"/>
      <c r="J2974" s="1"/>
      <c r="K2974" s="1"/>
      <c r="L2974" s="3899"/>
      <c r="M2974" s="1"/>
      <c r="N2974" s="1"/>
      <c r="O2974" s="1"/>
      <c r="P2974" s="1"/>
      <c r="Q2974" s="1"/>
      <c r="R2974" s="3899"/>
      <c r="T2974" s="1"/>
      <c r="U2974" s="3529"/>
      <c r="V2974" s="3531"/>
      <c r="W2974" s="3899"/>
      <c r="Y2974" s="1"/>
      <c r="Z2974" s="3529"/>
      <c r="AA2974" s="3531"/>
      <c r="AB2974" s="3899"/>
      <c r="AC2974" s="3890"/>
      <c r="AD2974" s="3890"/>
      <c r="AE2974" s="3890"/>
      <c r="AF2974" s="3890"/>
      <c r="AG2974" s="1"/>
      <c r="AH2974" s="1"/>
      <c r="AI2974" s="1"/>
      <c r="AJ2974" s="1"/>
    </row>
    <row r="2975" spans="1:36" s="3" customFormat="1">
      <c r="A2975" s="1"/>
      <c r="B2975" s="1"/>
      <c r="E2975" s="3527"/>
      <c r="F2975" s="1"/>
      <c r="G2975" s="1"/>
      <c r="H2975" s="1"/>
      <c r="I2975" s="1"/>
      <c r="J2975" s="1"/>
      <c r="K2975" s="1"/>
      <c r="L2975" s="3899"/>
      <c r="M2975" s="1"/>
      <c r="N2975" s="1"/>
      <c r="O2975" s="1"/>
      <c r="P2975" s="1"/>
      <c r="Q2975" s="1"/>
      <c r="R2975" s="3899"/>
      <c r="T2975" s="1"/>
      <c r="U2975" s="3529"/>
      <c r="V2975" s="3531"/>
      <c r="W2975" s="3899"/>
      <c r="Y2975" s="1"/>
      <c r="Z2975" s="3529"/>
      <c r="AA2975" s="3531"/>
      <c r="AB2975" s="3899"/>
      <c r="AC2975" s="3890"/>
      <c r="AD2975" s="3890"/>
      <c r="AE2975" s="3890"/>
      <c r="AF2975" s="3890"/>
      <c r="AG2975" s="1"/>
      <c r="AH2975" s="1"/>
      <c r="AI2975" s="1"/>
      <c r="AJ2975" s="1"/>
    </row>
    <row r="2976" spans="1:36" s="3" customFormat="1">
      <c r="A2976" s="1"/>
      <c r="B2976" s="1"/>
      <c r="E2976" s="3527"/>
      <c r="F2976" s="1"/>
      <c r="G2976" s="1"/>
      <c r="H2976" s="1"/>
      <c r="I2976" s="1"/>
      <c r="J2976" s="1"/>
      <c r="K2976" s="1"/>
      <c r="L2976" s="3899"/>
      <c r="M2976" s="1"/>
      <c r="N2976" s="1"/>
      <c r="O2976" s="1"/>
      <c r="P2976" s="1"/>
      <c r="Q2976" s="1"/>
      <c r="R2976" s="3899"/>
      <c r="T2976" s="1"/>
      <c r="U2976" s="3529"/>
      <c r="V2976" s="3531"/>
      <c r="W2976" s="3899"/>
      <c r="Y2976" s="1"/>
      <c r="Z2976" s="3529"/>
      <c r="AA2976" s="3531"/>
      <c r="AB2976" s="3899"/>
      <c r="AC2976" s="3890"/>
      <c r="AD2976" s="3890"/>
      <c r="AE2976" s="3890"/>
      <c r="AF2976" s="3890"/>
      <c r="AG2976" s="1"/>
      <c r="AH2976" s="1"/>
      <c r="AI2976" s="1"/>
      <c r="AJ2976" s="1"/>
    </row>
    <row r="2977" spans="1:36" s="3" customFormat="1">
      <c r="A2977" s="1"/>
      <c r="B2977" s="1"/>
      <c r="E2977" s="3527"/>
      <c r="F2977" s="1"/>
      <c r="G2977" s="1"/>
      <c r="H2977" s="1"/>
      <c r="I2977" s="1"/>
      <c r="J2977" s="1"/>
      <c r="K2977" s="1"/>
      <c r="L2977" s="3899"/>
      <c r="M2977" s="1"/>
      <c r="N2977" s="1"/>
      <c r="O2977" s="1"/>
      <c r="P2977" s="1"/>
      <c r="Q2977" s="1"/>
      <c r="R2977" s="3899"/>
      <c r="T2977" s="1"/>
      <c r="U2977" s="3529"/>
      <c r="V2977" s="3531"/>
      <c r="W2977" s="3899"/>
      <c r="Y2977" s="1"/>
      <c r="Z2977" s="3529"/>
      <c r="AA2977" s="3531"/>
      <c r="AB2977" s="3899"/>
      <c r="AC2977" s="3890"/>
      <c r="AD2977" s="3890"/>
      <c r="AE2977" s="3890"/>
      <c r="AF2977" s="3890"/>
      <c r="AG2977" s="1"/>
      <c r="AH2977" s="1"/>
      <c r="AI2977" s="1"/>
      <c r="AJ2977" s="1"/>
    </row>
    <row r="2978" spans="1:36" s="3" customFormat="1">
      <c r="A2978" s="1"/>
      <c r="B2978" s="1"/>
      <c r="E2978" s="3527"/>
      <c r="F2978" s="1"/>
      <c r="G2978" s="1"/>
      <c r="H2978" s="1"/>
      <c r="I2978" s="1"/>
      <c r="J2978" s="1"/>
      <c r="K2978" s="1"/>
      <c r="L2978" s="3899"/>
      <c r="M2978" s="1"/>
      <c r="N2978" s="1"/>
      <c r="O2978" s="1"/>
      <c r="P2978" s="1"/>
      <c r="Q2978" s="1"/>
      <c r="R2978" s="3899"/>
      <c r="T2978" s="1"/>
      <c r="U2978" s="3529"/>
      <c r="V2978" s="3531"/>
      <c r="W2978" s="3899"/>
      <c r="Y2978" s="1"/>
      <c r="Z2978" s="3529"/>
      <c r="AA2978" s="3531"/>
      <c r="AB2978" s="3899"/>
      <c r="AC2978" s="3890"/>
      <c r="AD2978" s="3890"/>
      <c r="AE2978" s="3890"/>
      <c r="AF2978" s="3890"/>
      <c r="AG2978" s="1"/>
      <c r="AH2978" s="1"/>
      <c r="AI2978" s="1"/>
      <c r="AJ2978" s="1"/>
    </row>
    <row r="2979" spans="1:36" s="3" customFormat="1">
      <c r="A2979" s="1"/>
      <c r="B2979" s="1"/>
      <c r="E2979" s="3527"/>
      <c r="F2979" s="1"/>
      <c r="G2979" s="1"/>
      <c r="H2979" s="1"/>
      <c r="I2979" s="1"/>
      <c r="J2979" s="1"/>
      <c r="K2979" s="1"/>
      <c r="L2979" s="3899"/>
      <c r="M2979" s="1"/>
      <c r="N2979" s="1"/>
      <c r="O2979" s="1"/>
      <c r="P2979" s="1"/>
      <c r="Q2979" s="1"/>
      <c r="R2979" s="3899"/>
      <c r="T2979" s="1"/>
      <c r="U2979" s="3529"/>
      <c r="V2979" s="3531"/>
      <c r="W2979" s="3899"/>
      <c r="Y2979" s="1"/>
      <c r="Z2979" s="3529"/>
      <c r="AA2979" s="3531"/>
      <c r="AB2979" s="3899"/>
      <c r="AC2979" s="3890"/>
      <c r="AD2979" s="3890"/>
      <c r="AE2979" s="3890"/>
      <c r="AF2979" s="3890"/>
      <c r="AG2979" s="1"/>
      <c r="AH2979" s="1"/>
      <c r="AI2979" s="1"/>
      <c r="AJ2979" s="1"/>
    </row>
    <row r="2980" spans="1:36" s="3" customFormat="1">
      <c r="A2980" s="1"/>
      <c r="B2980" s="1"/>
      <c r="E2980" s="3527"/>
      <c r="F2980" s="1"/>
      <c r="G2980" s="1"/>
      <c r="H2980" s="1"/>
      <c r="I2980" s="1"/>
      <c r="J2980" s="1"/>
      <c r="K2980" s="1"/>
      <c r="L2980" s="3899"/>
      <c r="M2980" s="1"/>
      <c r="N2980" s="1"/>
      <c r="O2980" s="1"/>
      <c r="P2980" s="1"/>
      <c r="Q2980" s="1"/>
      <c r="R2980" s="3899"/>
      <c r="T2980" s="1"/>
      <c r="U2980" s="3529"/>
      <c r="V2980" s="3531"/>
      <c r="W2980" s="3899"/>
      <c r="Y2980" s="1"/>
      <c r="Z2980" s="3529"/>
      <c r="AA2980" s="3531"/>
      <c r="AB2980" s="3899"/>
      <c r="AC2980" s="3890"/>
      <c r="AD2980" s="3890"/>
      <c r="AE2980" s="3890"/>
      <c r="AF2980" s="3890"/>
      <c r="AG2980" s="1"/>
      <c r="AH2980" s="1"/>
      <c r="AI2980" s="1"/>
      <c r="AJ2980" s="1"/>
    </row>
    <row r="2981" spans="1:36" s="3" customFormat="1">
      <c r="A2981" s="1"/>
      <c r="B2981" s="1"/>
      <c r="E2981" s="3527"/>
      <c r="F2981" s="1"/>
      <c r="G2981" s="1"/>
      <c r="H2981" s="1"/>
      <c r="I2981" s="1"/>
      <c r="J2981" s="1"/>
      <c r="K2981" s="1"/>
      <c r="L2981" s="3899"/>
      <c r="M2981" s="1"/>
      <c r="N2981" s="1"/>
      <c r="O2981" s="1"/>
      <c r="P2981" s="1"/>
      <c r="Q2981" s="1"/>
      <c r="R2981" s="3899"/>
      <c r="T2981" s="1"/>
      <c r="U2981" s="3529"/>
      <c r="V2981" s="3531"/>
      <c r="W2981" s="3899"/>
      <c r="Y2981" s="1"/>
      <c r="Z2981" s="3529"/>
      <c r="AA2981" s="3531"/>
      <c r="AB2981" s="3899"/>
      <c r="AC2981" s="3890"/>
      <c r="AD2981" s="3890"/>
      <c r="AE2981" s="3890"/>
      <c r="AF2981" s="3890"/>
      <c r="AG2981" s="1"/>
      <c r="AH2981" s="1"/>
      <c r="AI2981" s="1"/>
      <c r="AJ2981" s="1"/>
    </row>
    <row r="2982" spans="1:36" s="3" customFormat="1">
      <c r="A2982" s="1"/>
      <c r="B2982" s="1"/>
      <c r="E2982" s="3527"/>
      <c r="F2982" s="1"/>
      <c r="G2982" s="1"/>
      <c r="H2982" s="1"/>
      <c r="I2982" s="1"/>
      <c r="J2982" s="1"/>
      <c r="K2982" s="1"/>
      <c r="L2982" s="3899"/>
      <c r="M2982" s="1"/>
      <c r="N2982" s="1"/>
      <c r="O2982" s="1"/>
      <c r="P2982" s="1"/>
      <c r="Q2982" s="1"/>
      <c r="R2982" s="3899"/>
      <c r="T2982" s="1"/>
      <c r="U2982" s="3529"/>
      <c r="V2982" s="3531"/>
      <c r="W2982" s="3899"/>
      <c r="Y2982" s="1"/>
      <c r="Z2982" s="3529"/>
      <c r="AA2982" s="3531"/>
      <c r="AB2982" s="3899"/>
      <c r="AC2982" s="3890"/>
      <c r="AD2982" s="3890"/>
      <c r="AE2982" s="3890"/>
      <c r="AF2982" s="3890"/>
      <c r="AG2982" s="1"/>
      <c r="AH2982" s="1"/>
      <c r="AI2982" s="1"/>
      <c r="AJ2982" s="1"/>
    </row>
    <row r="2983" spans="1:36" s="3" customFormat="1">
      <c r="A2983" s="1"/>
      <c r="B2983" s="1"/>
      <c r="E2983" s="3527"/>
      <c r="F2983" s="1"/>
      <c r="G2983" s="1"/>
      <c r="H2983" s="1"/>
      <c r="I2983" s="1"/>
      <c r="J2983" s="1"/>
      <c r="K2983" s="1"/>
      <c r="L2983" s="3899"/>
      <c r="M2983" s="1"/>
      <c r="N2983" s="1"/>
      <c r="O2983" s="1"/>
      <c r="P2983" s="1"/>
      <c r="Q2983" s="1"/>
      <c r="R2983" s="3899"/>
      <c r="T2983" s="1"/>
      <c r="U2983" s="3529"/>
      <c r="V2983" s="3531"/>
      <c r="W2983" s="3899"/>
      <c r="Y2983" s="1"/>
      <c r="Z2983" s="3529"/>
      <c r="AA2983" s="3531"/>
      <c r="AB2983" s="3899"/>
      <c r="AC2983" s="3890"/>
      <c r="AD2983" s="3890"/>
      <c r="AE2983" s="3890"/>
      <c r="AF2983" s="3890"/>
      <c r="AG2983" s="1"/>
      <c r="AH2983" s="1"/>
      <c r="AI2983" s="1"/>
      <c r="AJ2983" s="1"/>
    </row>
    <row r="2984" spans="1:36" s="3" customFormat="1">
      <c r="A2984" s="1"/>
      <c r="B2984" s="1"/>
      <c r="E2984" s="3527"/>
      <c r="F2984" s="1"/>
      <c r="G2984" s="1"/>
      <c r="H2984" s="1"/>
      <c r="I2984" s="1"/>
      <c r="J2984" s="1"/>
      <c r="K2984" s="1"/>
      <c r="L2984" s="3899"/>
      <c r="M2984" s="1"/>
      <c r="N2984" s="1"/>
      <c r="O2984" s="1"/>
      <c r="P2984" s="1"/>
      <c r="Q2984" s="1"/>
      <c r="R2984" s="3899"/>
      <c r="T2984" s="1"/>
      <c r="U2984" s="3529"/>
      <c r="V2984" s="3531"/>
      <c r="W2984" s="3899"/>
      <c r="Y2984" s="1"/>
      <c r="Z2984" s="3529"/>
      <c r="AA2984" s="3531"/>
      <c r="AB2984" s="3899"/>
      <c r="AC2984" s="3890"/>
      <c r="AD2984" s="3890"/>
      <c r="AE2984" s="3890"/>
      <c r="AF2984" s="3890"/>
      <c r="AG2984" s="1"/>
      <c r="AH2984" s="1"/>
      <c r="AI2984" s="1"/>
      <c r="AJ2984" s="1"/>
    </row>
    <row r="2985" spans="1:36" s="3" customFormat="1">
      <c r="A2985" s="1"/>
      <c r="B2985" s="1"/>
      <c r="E2985" s="3527"/>
      <c r="F2985" s="1"/>
      <c r="G2985" s="1"/>
      <c r="H2985" s="1"/>
      <c r="I2985" s="1"/>
      <c r="J2985" s="1"/>
      <c r="K2985" s="1"/>
      <c r="L2985" s="3899"/>
      <c r="M2985" s="1"/>
      <c r="N2985" s="1"/>
      <c r="O2985" s="1"/>
      <c r="P2985" s="1"/>
      <c r="Q2985" s="1"/>
      <c r="R2985" s="3899"/>
      <c r="T2985" s="1"/>
      <c r="U2985" s="3529"/>
      <c r="V2985" s="3531"/>
      <c r="W2985" s="3899"/>
      <c r="Y2985" s="1"/>
      <c r="Z2985" s="3529"/>
      <c r="AA2985" s="3531"/>
      <c r="AB2985" s="3899"/>
      <c r="AC2985" s="3890"/>
      <c r="AD2985" s="3890"/>
      <c r="AE2985" s="3890"/>
      <c r="AF2985" s="3890"/>
      <c r="AG2985" s="1"/>
      <c r="AH2985" s="1"/>
      <c r="AI2985" s="1"/>
      <c r="AJ2985" s="1"/>
    </row>
    <row r="2986" spans="1:36" s="3" customFormat="1">
      <c r="A2986" s="1"/>
      <c r="B2986" s="1"/>
      <c r="E2986" s="3527"/>
      <c r="F2986" s="1"/>
      <c r="G2986" s="1"/>
      <c r="H2986" s="1"/>
      <c r="I2986" s="1"/>
      <c r="J2986" s="1"/>
      <c r="K2986" s="1"/>
      <c r="L2986" s="3899"/>
      <c r="M2986" s="1"/>
      <c r="N2986" s="1"/>
      <c r="O2986" s="1"/>
      <c r="P2986" s="1"/>
      <c r="Q2986" s="1"/>
      <c r="R2986" s="3899"/>
      <c r="T2986" s="1"/>
      <c r="U2986" s="3529"/>
      <c r="V2986" s="3531"/>
      <c r="W2986" s="3899"/>
      <c r="Y2986" s="1"/>
      <c r="Z2986" s="3529"/>
      <c r="AA2986" s="3531"/>
      <c r="AB2986" s="3899"/>
      <c r="AC2986" s="3890"/>
      <c r="AD2986" s="3890"/>
      <c r="AE2986" s="3890"/>
      <c r="AF2986" s="3890"/>
      <c r="AG2986" s="1"/>
      <c r="AH2986" s="1"/>
      <c r="AI2986" s="1"/>
      <c r="AJ2986" s="1"/>
    </row>
    <row r="2987" spans="1:36" s="3" customFormat="1">
      <c r="A2987" s="1"/>
      <c r="B2987" s="1"/>
      <c r="E2987" s="3527"/>
      <c r="F2987" s="1"/>
      <c r="G2987" s="1"/>
      <c r="H2987" s="1"/>
      <c r="I2987" s="1"/>
      <c r="J2987" s="1"/>
      <c r="K2987" s="1"/>
      <c r="L2987" s="3899"/>
      <c r="M2987" s="1"/>
      <c r="N2987" s="1"/>
      <c r="O2987" s="1"/>
      <c r="P2987" s="1"/>
      <c r="Q2987" s="1"/>
      <c r="R2987" s="3899"/>
      <c r="T2987" s="1"/>
      <c r="U2987" s="3529"/>
      <c r="V2987" s="3531"/>
      <c r="W2987" s="3899"/>
      <c r="Y2987" s="1"/>
      <c r="Z2987" s="3529"/>
      <c r="AA2987" s="3531"/>
      <c r="AB2987" s="3899"/>
      <c r="AC2987" s="3890"/>
      <c r="AD2987" s="3890"/>
      <c r="AE2987" s="3890"/>
      <c r="AF2987" s="3890"/>
      <c r="AG2987" s="1"/>
      <c r="AH2987" s="1"/>
      <c r="AI2987" s="1"/>
      <c r="AJ2987" s="1"/>
    </row>
    <row r="2988" spans="1:36" s="3" customFormat="1">
      <c r="A2988" s="1"/>
      <c r="B2988" s="1"/>
      <c r="E2988" s="3527"/>
      <c r="F2988" s="1"/>
      <c r="G2988" s="1"/>
      <c r="H2988" s="1"/>
      <c r="I2988" s="1"/>
      <c r="J2988" s="1"/>
      <c r="K2988" s="1"/>
      <c r="L2988" s="3899"/>
      <c r="M2988" s="1"/>
      <c r="N2988" s="1"/>
      <c r="O2988" s="1"/>
      <c r="P2988" s="1"/>
      <c r="Q2988" s="1"/>
      <c r="R2988" s="3899"/>
      <c r="T2988" s="1"/>
      <c r="U2988" s="3529"/>
      <c r="V2988" s="3531"/>
      <c r="W2988" s="3899"/>
      <c r="Y2988" s="1"/>
      <c r="Z2988" s="3529"/>
      <c r="AA2988" s="3531"/>
      <c r="AB2988" s="3899"/>
      <c r="AC2988" s="3890"/>
      <c r="AD2988" s="3890"/>
      <c r="AE2988" s="3890"/>
      <c r="AF2988" s="3890"/>
      <c r="AG2988" s="1"/>
      <c r="AH2988" s="1"/>
      <c r="AI2988" s="1"/>
      <c r="AJ2988" s="1"/>
    </row>
    <row r="2989" spans="1:36" s="3" customFormat="1">
      <c r="A2989" s="1"/>
      <c r="B2989" s="1"/>
      <c r="E2989" s="3527"/>
      <c r="F2989" s="1"/>
      <c r="G2989" s="1"/>
      <c r="H2989" s="1"/>
      <c r="I2989" s="1"/>
      <c r="J2989" s="1"/>
      <c r="K2989" s="1"/>
      <c r="L2989" s="3899"/>
      <c r="M2989" s="1"/>
      <c r="N2989" s="1"/>
      <c r="O2989" s="1"/>
      <c r="P2989" s="1"/>
      <c r="Q2989" s="1"/>
      <c r="R2989" s="3899"/>
      <c r="T2989" s="1"/>
      <c r="U2989" s="3529"/>
      <c r="V2989" s="3531"/>
      <c r="W2989" s="3899"/>
      <c r="Y2989" s="1"/>
      <c r="Z2989" s="3529"/>
      <c r="AA2989" s="3531"/>
      <c r="AB2989" s="3899"/>
      <c r="AC2989" s="3890"/>
      <c r="AD2989" s="3890"/>
      <c r="AE2989" s="3890"/>
      <c r="AF2989" s="3890"/>
      <c r="AG2989" s="1"/>
      <c r="AH2989" s="1"/>
      <c r="AI2989" s="1"/>
      <c r="AJ2989" s="1"/>
    </row>
    <row r="2990" spans="1:36" s="3" customFormat="1">
      <c r="A2990" s="1"/>
      <c r="B2990" s="1"/>
      <c r="E2990" s="3527"/>
      <c r="F2990" s="1"/>
      <c r="G2990" s="1"/>
      <c r="H2990" s="1"/>
      <c r="I2990" s="1"/>
      <c r="J2990" s="1"/>
      <c r="K2990" s="1"/>
      <c r="L2990" s="3899"/>
      <c r="M2990" s="1"/>
      <c r="N2990" s="1"/>
      <c r="O2990" s="1"/>
      <c r="P2990" s="1"/>
      <c r="Q2990" s="1"/>
      <c r="R2990" s="3899"/>
      <c r="T2990" s="1"/>
      <c r="U2990" s="3529"/>
      <c r="V2990" s="3531"/>
      <c r="W2990" s="3899"/>
      <c r="Y2990" s="1"/>
      <c r="Z2990" s="3529"/>
      <c r="AA2990" s="3531"/>
      <c r="AB2990" s="3899"/>
      <c r="AC2990" s="3890"/>
      <c r="AD2990" s="3890"/>
      <c r="AE2990" s="3890"/>
      <c r="AF2990" s="3890"/>
      <c r="AG2990" s="1"/>
      <c r="AH2990" s="1"/>
      <c r="AI2990" s="1"/>
      <c r="AJ2990" s="1"/>
    </row>
    <row r="2991" spans="1:36" s="3" customFormat="1">
      <c r="A2991" s="1"/>
      <c r="B2991" s="1"/>
      <c r="E2991" s="3527"/>
      <c r="F2991" s="1"/>
      <c r="G2991" s="1"/>
      <c r="H2991" s="1"/>
      <c r="I2991" s="1"/>
      <c r="J2991" s="1"/>
      <c r="K2991" s="1"/>
      <c r="L2991" s="3899"/>
      <c r="M2991" s="1"/>
      <c r="N2991" s="1"/>
      <c r="O2991" s="1"/>
      <c r="P2991" s="1"/>
      <c r="Q2991" s="1"/>
      <c r="R2991" s="3899"/>
      <c r="T2991" s="1"/>
      <c r="U2991" s="3529"/>
      <c r="V2991" s="3531"/>
      <c r="W2991" s="3899"/>
      <c r="Y2991" s="1"/>
      <c r="Z2991" s="3529"/>
      <c r="AA2991" s="3531"/>
      <c r="AB2991" s="3899"/>
      <c r="AC2991" s="3890"/>
      <c r="AD2991" s="3890"/>
      <c r="AE2991" s="3890"/>
      <c r="AF2991" s="3890"/>
      <c r="AG2991" s="1"/>
      <c r="AH2991" s="1"/>
      <c r="AI2991" s="1"/>
      <c r="AJ2991" s="1"/>
    </row>
    <row r="2992" spans="1:36" s="3" customFormat="1">
      <c r="A2992" s="1"/>
      <c r="B2992" s="1"/>
      <c r="E2992" s="3527"/>
      <c r="F2992" s="1"/>
      <c r="G2992" s="1"/>
      <c r="H2992" s="1"/>
      <c r="I2992" s="1"/>
      <c r="J2992" s="1"/>
      <c r="K2992" s="1"/>
      <c r="L2992" s="3899"/>
      <c r="M2992" s="1"/>
      <c r="N2992" s="1"/>
      <c r="O2992" s="1"/>
      <c r="P2992" s="1"/>
      <c r="Q2992" s="1"/>
      <c r="R2992" s="3899"/>
      <c r="T2992" s="1"/>
      <c r="U2992" s="3529"/>
      <c r="V2992" s="3531"/>
      <c r="W2992" s="3899"/>
      <c r="Y2992" s="1"/>
      <c r="Z2992" s="3529"/>
      <c r="AA2992" s="3531"/>
      <c r="AB2992" s="3899"/>
      <c r="AC2992" s="3890"/>
      <c r="AD2992" s="3890"/>
      <c r="AE2992" s="3890"/>
      <c r="AF2992" s="3890"/>
      <c r="AG2992" s="1"/>
      <c r="AH2992" s="1"/>
      <c r="AI2992" s="1"/>
      <c r="AJ2992" s="1"/>
    </row>
    <row r="2993" spans="1:36" s="3" customFormat="1">
      <c r="A2993" s="1"/>
      <c r="B2993" s="1"/>
      <c r="E2993" s="3527"/>
      <c r="F2993" s="1"/>
      <c r="G2993" s="1"/>
      <c r="H2993" s="1"/>
      <c r="I2993" s="1"/>
      <c r="J2993" s="1"/>
      <c r="K2993" s="1"/>
      <c r="L2993" s="3899"/>
      <c r="M2993" s="1"/>
      <c r="N2993" s="1"/>
      <c r="O2993" s="1"/>
      <c r="P2993" s="1"/>
      <c r="Q2993" s="1"/>
      <c r="R2993" s="3899"/>
      <c r="T2993" s="1"/>
      <c r="U2993" s="3529"/>
      <c r="V2993" s="3531"/>
      <c r="W2993" s="3899"/>
      <c r="Y2993" s="1"/>
      <c r="Z2993" s="3529"/>
      <c r="AA2993" s="3531"/>
      <c r="AB2993" s="3899"/>
      <c r="AC2993" s="3890"/>
      <c r="AD2993" s="3890"/>
      <c r="AE2993" s="3890"/>
      <c r="AF2993" s="3890"/>
      <c r="AG2993" s="1"/>
      <c r="AH2993" s="1"/>
      <c r="AI2993" s="1"/>
      <c r="AJ2993" s="1"/>
    </row>
    <row r="2994" spans="1:36" s="3" customFormat="1">
      <c r="A2994" s="1"/>
      <c r="B2994" s="1"/>
      <c r="E2994" s="3527"/>
      <c r="F2994" s="1"/>
      <c r="G2994" s="1"/>
      <c r="H2994" s="1"/>
      <c r="I2994" s="1"/>
      <c r="J2994" s="1"/>
      <c r="K2994" s="1"/>
      <c r="L2994" s="3899"/>
      <c r="M2994" s="1"/>
      <c r="N2994" s="1"/>
      <c r="O2994" s="1"/>
      <c r="P2994" s="1"/>
      <c r="Q2994" s="1"/>
      <c r="R2994" s="3899"/>
      <c r="T2994" s="1"/>
      <c r="U2994" s="3529"/>
      <c r="V2994" s="3531"/>
      <c r="W2994" s="3899"/>
      <c r="Y2994" s="1"/>
      <c r="Z2994" s="3529"/>
      <c r="AA2994" s="3531"/>
      <c r="AB2994" s="3899"/>
      <c r="AC2994" s="3890"/>
      <c r="AD2994" s="3890"/>
      <c r="AE2994" s="3890"/>
      <c r="AF2994" s="3890"/>
      <c r="AG2994" s="1"/>
      <c r="AH2994" s="1"/>
      <c r="AI2994" s="1"/>
      <c r="AJ2994" s="1"/>
    </row>
    <row r="2995" spans="1:36" s="3" customFormat="1">
      <c r="A2995" s="1"/>
      <c r="B2995" s="1"/>
      <c r="E2995" s="3527"/>
      <c r="F2995" s="1"/>
      <c r="G2995" s="1"/>
      <c r="H2995" s="1"/>
      <c r="I2995" s="1"/>
      <c r="J2995" s="1"/>
      <c r="K2995" s="1"/>
      <c r="L2995" s="3899"/>
      <c r="M2995" s="1"/>
      <c r="N2995" s="1"/>
      <c r="O2995" s="1"/>
      <c r="P2995" s="1"/>
      <c r="Q2995" s="1"/>
      <c r="R2995" s="3899"/>
      <c r="T2995" s="1"/>
      <c r="U2995" s="3529"/>
      <c r="V2995" s="3531"/>
      <c r="W2995" s="3899"/>
      <c r="Y2995" s="1"/>
      <c r="Z2995" s="3529"/>
      <c r="AA2995" s="3531"/>
      <c r="AB2995" s="3899"/>
      <c r="AC2995" s="3890"/>
      <c r="AD2995" s="3890"/>
      <c r="AE2995" s="3890"/>
      <c r="AF2995" s="3890"/>
      <c r="AG2995" s="1"/>
      <c r="AH2995" s="1"/>
      <c r="AI2995" s="1"/>
      <c r="AJ2995" s="1"/>
    </row>
    <row r="2996" spans="1:36" s="3" customFormat="1">
      <c r="A2996" s="1"/>
      <c r="B2996" s="1"/>
      <c r="E2996" s="3527"/>
      <c r="F2996" s="1"/>
      <c r="G2996" s="1"/>
      <c r="H2996" s="1"/>
      <c r="I2996" s="1"/>
      <c r="J2996" s="1"/>
      <c r="K2996" s="1"/>
      <c r="L2996" s="3899"/>
      <c r="M2996" s="1"/>
      <c r="N2996" s="1"/>
      <c r="O2996" s="1"/>
      <c r="P2996" s="1"/>
      <c r="Q2996" s="1"/>
      <c r="R2996" s="3899"/>
      <c r="T2996" s="1"/>
      <c r="U2996" s="3529"/>
      <c r="V2996" s="3531"/>
      <c r="W2996" s="3899"/>
      <c r="Y2996" s="1"/>
      <c r="Z2996" s="3529"/>
      <c r="AA2996" s="3531"/>
      <c r="AB2996" s="3899"/>
      <c r="AC2996" s="3890"/>
      <c r="AD2996" s="3890"/>
      <c r="AE2996" s="3890"/>
      <c r="AF2996" s="3890"/>
      <c r="AG2996" s="1"/>
      <c r="AH2996" s="1"/>
      <c r="AI2996" s="1"/>
      <c r="AJ2996" s="1"/>
    </row>
    <row r="2997" spans="1:36" s="3" customFormat="1">
      <c r="A2997" s="1"/>
      <c r="B2997" s="1"/>
      <c r="E2997" s="3527"/>
      <c r="F2997" s="1"/>
      <c r="G2997" s="1"/>
      <c r="H2997" s="1"/>
      <c r="I2997" s="1"/>
      <c r="J2997" s="1"/>
      <c r="K2997" s="1"/>
      <c r="L2997" s="3899"/>
      <c r="M2997" s="1"/>
      <c r="N2997" s="1"/>
      <c r="O2997" s="1"/>
      <c r="P2997" s="1"/>
      <c r="Q2997" s="1"/>
      <c r="R2997" s="3899"/>
      <c r="T2997" s="1"/>
      <c r="U2997" s="3529"/>
      <c r="V2997" s="3531"/>
      <c r="W2997" s="3899"/>
      <c r="Y2997" s="1"/>
      <c r="Z2997" s="3529"/>
      <c r="AA2997" s="3531"/>
      <c r="AB2997" s="3899"/>
      <c r="AC2997" s="3890"/>
      <c r="AD2997" s="3890"/>
      <c r="AE2997" s="3890"/>
      <c r="AF2997" s="3890"/>
      <c r="AG2997" s="1"/>
      <c r="AH2997" s="1"/>
      <c r="AI2997" s="1"/>
      <c r="AJ2997" s="1"/>
    </row>
    <row r="2998" spans="1:36" s="3" customFormat="1">
      <c r="A2998" s="1"/>
      <c r="B2998" s="1"/>
      <c r="E2998" s="3527"/>
      <c r="F2998" s="1"/>
      <c r="G2998" s="1"/>
      <c r="H2998" s="1"/>
      <c r="I2998" s="1"/>
      <c r="J2998" s="1"/>
      <c r="K2998" s="1"/>
      <c r="L2998" s="3899"/>
      <c r="M2998" s="1"/>
      <c r="N2998" s="1"/>
      <c r="O2998" s="1"/>
      <c r="P2998" s="1"/>
      <c r="Q2998" s="1"/>
      <c r="R2998" s="3899"/>
      <c r="T2998" s="1"/>
      <c r="U2998" s="3529"/>
      <c r="V2998" s="3531"/>
      <c r="W2998" s="3899"/>
      <c r="Y2998" s="1"/>
      <c r="Z2998" s="3529"/>
      <c r="AA2998" s="3531"/>
      <c r="AB2998" s="3899"/>
      <c r="AC2998" s="3890"/>
      <c r="AD2998" s="3890"/>
      <c r="AE2998" s="3890"/>
      <c r="AF2998" s="3890"/>
      <c r="AG2998" s="1"/>
      <c r="AH2998" s="1"/>
      <c r="AI2998" s="1"/>
      <c r="AJ2998" s="1"/>
    </row>
    <row r="2999" spans="1:36" s="3" customFormat="1">
      <c r="A2999" s="1"/>
      <c r="B2999" s="1"/>
      <c r="E2999" s="3527"/>
      <c r="F2999" s="1"/>
      <c r="G2999" s="1"/>
      <c r="H2999" s="1"/>
      <c r="I2999" s="1"/>
      <c r="J2999" s="1"/>
      <c r="K2999" s="1"/>
      <c r="L2999" s="3899"/>
      <c r="M2999" s="1"/>
      <c r="N2999" s="1"/>
      <c r="O2999" s="1"/>
      <c r="P2999" s="1"/>
      <c r="Q2999" s="1"/>
      <c r="R2999" s="3899"/>
      <c r="T2999" s="1"/>
      <c r="U2999" s="3529"/>
      <c r="V2999" s="3531"/>
      <c r="W2999" s="3899"/>
      <c r="Y2999" s="1"/>
      <c r="Z2999" s="3529"/>
      <c r="AA2999" s="3531"/>
      <c r="AB2999" s="3899"/>
      <c r="AC2999" s="3890"/>
      <c r="AD2999" s="3890"/>
      <c r="AE2999" s="3890"/>
      <c r="AF2999" s="3890"/>
      <c r="AG2999" s="1"/>
      <c r="AH2999" s="1"/>
      <c r="AI2999" s="1"/>
      <c r="AJ2999" s="1"/>
    </row>
    <row r="3000" spans="1:36" s="3" customFormat="1">
      <c r="A3000" s="1"/>
      <c r="B3000" s="1"/>
      <c r="E3000" s="3527"/>
      <c r="F3000" s="1"/>
      <c r="G3000" s="1"/>
      <c r="H3000" s="1"/>
      <c r="I3000" s="1"/>
      <c r="J3000" s="1"/>
      <c r="K3000" s="1"/>
      <c r="L3000" s="3899"/>
      <c r="M3000" s="1"/>
      <c r="N3000" s="1"/>
      <c r="O3000" s="1"/>
      <c r="P3000" s="1"/>
      <c r="Q3000" s="1"/>
      <c r="R3000" s="3899"/>
      <c r="T3000" s="1"/>
      <c r="U3000" s="3529"/>
      <c r="V3000" s="3531"/>
      <c r="W3000" s="3899"/>
      <c r="Y3000" s="1"/>
      <c r="Z3000" s="3529"/>
      <c r="AA3000" s="3531"/>
      <c r="AB3000" s="3899"/>
      <c r="AC3000" s="3890"/>
      <c r="AD3000" s="3890"/>
      <c r="AE3000" s="3890"/>
      <c r="AF3000" s="3890"/>
      <c r="AG3000" s="1"/>
      <c r="AH3000" s="1"/>
      <c r="AI3000" s="1"/>
      <c r="AJ3000" s="1"/>
    </row>
    <row r="3001" spans="1:36" s="3" customFormat="1">
      <c r="A3001" s="1"/>
      <c r="B3001" s="1"/>
      <c r="E3001" s="3527"/>
      <c r="F3001" s="1"/>
      <c r="G3001" s="1"/>
      <c r="H3001" s="1"/>
      <c r="I3001" s="1"/>
      <c r="J3001" s="1"/>
      <c r="K3001" s="1"/>
      <c r="L3001" s="3899"/>
      <c r="M3001" s="1"/>
      <c r="N3001" s="1"/>
      <c r="O3001" s="1"/>
      <c r="P3001" s="1"/>
      <c r="Q3001" s="1"/>
      <c r="R3001" s="3899"/>
      <c r="T3001" s="1"/>
      <c r="U3001" s="3529"/>
      <c r="V3001" s="3531"/>
      <c r="W3001" s="3899"/>
      <c r="Y3001" s="1"/>
      <c r="Z3001" s="3529"/>
      <c r="AA3001" s="3531"/>
      <c r="AB3001" s="3899"/>
      <c r="AC3001" s="3890"/>
      <c r="AD3001" s="3890"/>
      <c r="AE3001" s="3890"/>
      <c r="AF3001" s="3890"/>
      <c r="AG3001" s="1"/>
      <c r="AH3001" s="1"/>
      <c r="AI3001" s="1"/>
      <c r="AJ3001" s="1"/>
    </row>
    <row r="3002" spans="1:36" s="3" customFormat="1">
      <c r="A3002" s="1"/>
      <c r="B3002" s="1"/>
      <c r="E3002" s="3527"/>
      <c r="F3002" s="1"/>
      <c r="G3002" s="1"/>
      <c r="H3002" s="1"/>
      <c r="I3002" s="1"/>
      <c r="J3002" s="1"/>
      <c r="K3002" s="1"/>
      <c r="L3002" s="3899"/>
      <c r="M3002" s="1"/>
      <c r="N3002" s="1"/>
      <c r="O3002" s="1"/>
      <c r="P3002" s="1"/>
      <c r="Q3002" s="1"/>
      <c r="R3002" s="3899"/>
      <c r="T3002" s="1"/>
      <c r="U3002" s="3529"/>
      <c r="V3002" s="3531"/>
      <c r="W3002" s="3899"/>
      <c r="Y3002" s="1"/>
      <c r="Z3002" s="3529"/>
      <c r="AA3002" s="3531"/>
      <c r="AB3002" s="3899"/>
      <c r="AC3002" s="3890"/>
      <c r="AD3002" s="3890"/>
      <c r="AE3002" s="3890"/>
      <c r="AF3002" s="3890"/>
      <c r="AG3002" s="1"/>
      <c r="AH3002" s="1"/>
      <c r="AI3002" s="1"/>
      <c r="AJ3002" s="1"/>
    </row>
    <row r="3003" spans="1:36" s="3" customFormat="1">
      <c r="A3003" s="1"/>
      <c r="B3003" s="1"/>
      <c r="E3003" s="3527"/>
      <c r="F3003" s="1"/>
      <c r="G3003" s="1"/>
      <c r="H3003" s="1"/>
      <c r="I3003" s="1"/>
      <c r="J3003" s="1"/>
      <c r="K3003" s="1"/>
      <c r="L3003" s="3899"/>
      <c r="M3003" s="1"/>
      <c r="N3003" s="1"/>
      <c r="O3003" s="1"/>
      <c r="P3003" s="1"/>
      <c r="Q3003" s="1"/>
      <c r="R3003" s="3899"/>
      <c r="T3003" s="1"/>
      <c r="U3003" s="3529"/>
      <c r="V3003" s="3531"/>
      <c r="W3003" s="3899"/>
      <c r="Y3003" s="1"/>
      <c r="Z3003" s="3529"/>
      <c r="AA3003" s="3531"/>
      <c r="AB3003" s="3899"/>
      <c r="AC3003" s="3890"/>
      <c r="AD3003" s="3890"/>
      <c r="AE3003" s="3890"/>
      <c r="AF3003" s="3890"/>
      <c r="AG3003" s="1"/>
      <c r="AH3003" s="1"/>
      <c r="AI3003" s="1"/>
      <c r="AJ3003" s="1"/>
    </row>
    <row r="3004" spans="1:36" s="3" customFormat="1">
      <c r="A3004" s="1"/>
      <c r="B3004" s="1"/>
      <c r="E3004" s="3527"/>
      <c r="F3004" s="1"/>
      <c r="G3004" s="1"/>
      <c r="H3004" s="1"/>
      <c r="I3004" s="1"/>
      <c r="J3004" s="1"/>
      <c r="K3004" s="1"/>
      <c r="L3004" s="3899"/>
      <c r="M3004" s="1"/>
      <c r="N3004" s="1"/>
      <c r="O3004" s="1"/>
      <c r="P3004" s="1"/>
      <c r="Q3004" s="1"/>
      <c r="R3004" s="3899"/>
      <c r="T3004" s="1"/>
      <c r="U3004" s="3529"/>
      <c r="V3004" s="3531"/>
      <c r="W3004" s="3899"/>
      <c r="Y3004" s="1"/>
      <c r="Z3004" s="3529"/>
      <c r="AA3004" s="3531"/>
      <c r="AB3004" s="3899"/>
      <c r="AC3004" s="3890"/>
      <c r="AD3004" s="3890"/>
      <c r="AE3004" s="3890"/>
      <c r="AF3004" s="3890"/>
      <c r="AG3004" s="1"/>
      <c r="AH3004" s="1"/>
      <c r="AI3004" s="1"/>
      <c r="AJ3004" s="1"/>
    </row>
    <row r="3005" spans="1:36" s="3" customFormat="1">
      <c r="A3005" s="1"/>
      <c r="B3005" s="1"/>
      <c r="E3005" s="3527"/>
      <c r="F3005" s="1"/>
      <c r="G3005" s="1"/>
      <c r="H3005" s="1"/>
      <c r="I3005" s="1"/>
      <c r="J3005" s="1"/>
      <c r="K3005" s="1"/>
      <c r="L3005" s="3899"/>
      <c r="M3005" s="1"/>
      <c r="N3005" s="1"/>
      <c r="O3005" s="1"/>
      <c r="P3005" s="1"/>
      <c r="Q3005" s="1"/>
      <c r="R3005" s="3899"/>
      <c r="T3005" s="1"/>
      <c r="U3005" s="3529"/>
      <c r="V3005" s="3531"/>
      <c r="W3005" s="3899"/>
      <c r="Y3005" s="1"/>
      <c r="Z3005" s="3529"/>
      <c r="AA3005" s="3531"/>
      <c r="AB3005" s="3899"/>
      <c r="AC3005" s="3890"/>
      <c r="AD3005" s="3890"/>
      <c r="AE3005" s="3890"/>
      <c r="AF3005" s="3890"/>
      <c r="AG3005" s="1"/>
      <c r="AH3005" s="1"/>
      <c r="AI3005" s="1"/>
      <c r="AJ3005" s="1"/>
    </row>
    <row r="3006" spans="1:36" s="3" customFormat="1">
      <c r="A3006" s="1"/>
      <c r="B3006" s="1"/>
      <c r="E3006" s="3527"/>
      <c r="F3006" s="1"/>
      <c r="G3006" s="1"/>
      <c r="H3006" s="1"/>
      <c r="I3006" s="1"/>
      <c r="J3006" s="1"/>
      <c r="K3006" s="1"/>
      <c r="L3006" s="3899"/>
      <c r="M3006" s="1"/>
      <c r="N3006" s="1"/>
      <c r="O3006" s="1"/>
      <c r="P3006" s="1"/>
      <c r="Q3006" s="1"/>
      <c r="R3006" s="3899"/>
      <c r="T3006" s="1"/>
      <c r="U3006" s="3529"/>
      <c r="V3006" s="3531"/>
      <c r="W3006" s="3899"/>
      <c r="Y3006" s="1"/>
      <c r="Z3006" s="3529"/>
      <c r="AA3006" s="3531"/>
      <c r="AB3006" s="3899"/>
      <c r="AC3006" s="3890"/>
      <c r="AD3006" s="3890"/>
      <c r="AE3006" s="3890"/>
      <c r="AF3006" s="3890"/>
      <c r="AG3006" s="1"/>
      <c r="AH3006" s="1"/>
      <c r="AI3006" s="1"/>
      <c r="AJ3006" s="1"/>
    </row>
    <row r="3007" spans="1:36" s="3" customFormat="1">
      <c r="A3007" s="1"/>
      <c r="B3007" s="1"/>
      <c r="E3007" s="3527"/>
      <c r="F3007" s="1"/>
      <c r="G3007" s="1"/>
      <c r="H3007" s="1"/>
      <c r="I3007" s="1"/>
      <c r="J3007" s="1"/>
      <c r="K3007" s="1"/>
      <c r="L3007" s="3899"/>
      <c r="M3007" s="1"/>
      <c r="N3007" s="1"/>
      <c r="O3007" s="1"/>
      <c r="P3007" s="1"/>
      <c r="Q3007" s="1"/>
      <c r="R3007" s="3899"/>
      <c r="T3007" s="1"/>
      <c r="U3007" s="3529"/>
      <c r="V3007" s="3531"/>
      <c r="W3007" s="3899"/>
      <c r="Y3007" s="1"/>
      <c r="Z3007" s="3529"/>
      <c r="AA3007" s="3531"/>
      <c r="AB3007" s="3899"/>
      <c r="AC3007" s="3890"/>
      <c r="AD3007" s="3890"/>
      <c r="AE3007" s="3890"/>
      <c r="AF3007" s="3890"/>
      <c r="AG3007" s="1"/>
      <c r="AH3007" s="1"/>
      <c r="AI3007" s="1"/>
      <c r="AJ3007" s="1"/>
    </row>
    <row r="3008" spans="1:36" s="3" customFormat="1">
      <c r="A3008" s="1"/>
      <c r="B3008" s="1"/>
      <c r="E3008" s="3527"/>
      <c r="F3008" s="1"/>
      <c r="G3008" s="1"/>
      <c r="H3008" s="1"/>
      <c r="I3008" s="1"/>
      <c r="J3008" s="1"/>
      <c r="K3008" s="1"/>
      <c r="L3008" s="3899"/>
      <c r="M3008" s="1"/>
      <c r="N3008" s="1"/>
      <c r="O3008" s="1"/>
      <c r="P3008" s="1"/>
      <c r="Q3008" s="1"/>
      <c r="R3008" s="3899"/>
      <c r="T3008" s="1"/>
      <c r="U3008" s="3529"/>
      <c r="V3008" s="3531"/>
      <c r="W3008" s="3899"/>
      <c r="Y3008" s="1"/>
      <c r="Z3008" s="3529"/>
      <c r="AA3008" s="3531"/>
      <c r="AB3008" s="3899"/>
      <c r="AC3008" s="3890"/>
      <c r="AD3008" s="3890"/>
      <c r="AE3008" s="3890"/>
      <c r="AF3008" s="3890"/>
      <c r="AG3008" s="1"/>
      <c r="AH3008" s="1"/>
      <c r="AI3008" s="1"/>
      <c r="AJ3008" s="1"/>
    </row>
    <row r="3009" spans="1:36" s="3" customFormat="1">
      <c r="A3009" s="1"/>
      <c r="B3009" s="1"/>
      <c r="E3009" s="3527"/>
      <c r="F3009" s="1"/>
      <c r="G3009" s="1"/>
      <c r="H3009" s="1"/>
      <c r="I3009" s="1"/>
      <c r="J3009" s="1"/>
      <c r="K3009" s="1"/>
      <c r="L3009" s="3899"/>
      <c r="M3009" s="1"/>
      <c r="N3009" s="1"/>
      <c r="O3009" s="1"/>
      <c r="P3009" s="1"/>
      <c r="Q3009" s="1"/>
      <c r="R3009" s="3899"/>
      <c r="T3009" s="1"/>
      <c r="U3009" s="3529"/>
      <c r="V3009" s="3531"/>
      <c r="W3009" s="3899"/>
      <c r="Y3009" s="1"/>
      <c r="Z3009" s="3529"/>
      <c r="AA3009" s="3531"/>
      <c r="AB3009" s="3899"/>
      <c r="AC3009" s="3890"/>
      <c r="AD3009" s="3890"/>
      <c r="AE3009" s="3890"/>
      <c r="AF3009" s="3890"/>
      <c r="AG3009" s="1"/>
      <c r="AH3009" s="1"/>
      <c r="AI3009" s="1"/>
      <c r="AJ3009" s="1"/>
    </row>
  </sheetData>
  <mergeCells count="58">
    <mergeCell ref="AE1:AE3"/>
    <mergeCell ref="AF1:AF3"/>
    <mergeCell ref="C50:R50"/>
    <mergeCell ref="C51:R51"/>
    <mergeCell ref="AC1:AC3"/>
    <mergeCell ref="AD1:AD3"/>
    <mergeCell ref="O35:P35"/>
    <mergeCell ref="S35:T35"/>
    <mergeCell ref="U35:V35"/>
    <mergeCell ref="C49:R49"/>
    <mergeCell ref="S49:T49"/>
    <mergeCell ref="U49:V49"/>
    <mergeCell ref="O27:P27"/>
    <mergeCell ref="S27:T27"/>
    <mergeCell ref="U27:V27"/>
    <mergeCell ref="X27:Y27"/>
    <mergeCell ref="A26:A27"/>
    <mergeCell ref="B26:B27"/>
    <mergeCell ref="C27:D27"/>
    <mergeCell ref="E27:F27"/>
    <mergeCell ref="M27:N27"/>
    <mergeCell ref="A34:A35"/>
    <mergeCell ref="B34:B35"/>
    <mergeCell ref="C35:D35"/>
    <mergeCell ref="E35:F35"/>
    <mergeCell ref="M35:N35"/>
    <mergeCell ref="X18:Y18"/>
    <mergeCell ref="Z18:AA18"/>
    <mergeCell ref="B24:W24"/>
    <mergeCell ref="W25:AB25"/>
    <mergeCell ref="Z27:AA27"/>
    <mergeCell ref="C9:W9"/>
    <mergeCell ref="A17:A18"/>
    <mergeCell ref="B17:B18"/>
    <mergeCell ref="C17:W17"/>
    <mergeCell ref="C18:D18"/>
    <mergeCell ref="E18:F18"/>
    <mergeCell ref="M18:N18"/>
    <mergeCell ref="O18:P18"/>
    <mergeCell ref="S18:T18"/>
    <mergeCell ref="U18:V18"/>
    <mergeCell ref="C4:L4"/>
    <mergeCell ref="C5:L5"/>
    <mergeCell ref="C6:L6"/>
    <mergeCell ref="M6:W6"/>
    <mergeCell ref="W8:AB8"/>
    <mergeCell ref="W1:AB1"/>
    <mergeCell ref="A2:A3"/>
    <mergeCell ref="B2:B3"/>
    <mergeCell ref="C2:L3"/>
    <mergeCell ref="M2:W2"/>
    <mergeCell ref="X2:Y3"/>
    <mergeCell ref="Z2:AA3"/>
    <mergeCell ref="AB2:AB3"/>
    <mergeCell ref="M3:N3"/>
    <mergeCell ref="O3:P3"/>
    <mergeCell ref="S3:T3"/>
    <mergeCell ref="U3:V3"/>
  </mergeCells>
  <conditionalFormatting sqref="AC1">
    <cfRule type="cellIs" dxfId="9" priority="8" operator="greaterThan">
      <formula>0</formula>
    </cfRule>
  </conditionalFormatting>
  <conditionalFormatting sqref="AD1:AF1">
    <cfRule type="cellIs" dxfId="8" priority="7" operator="greaterThan">
      <formula>0</formula>
    </cfRule>
  </conditionalFormatting>
  <conditionalFormatting sqref="AC1:AF3">
    <cfRule type="cellIs" dxfId="7" priority="6" operator="greaterThan">
      <formula>0</formula>
    </cfRule>
  </conditionalFormatting>
  <conditionalFormatting sqref="AC1:AD3 AF1:AF3">
    <cfRule type="cellIs" dxfId="6" priority="5" operator="greaterThan">
      <formula>0</formula>
    </cfRule>
  </conditionalFormatting>
  <conditionalFormatting sqref="AC1:AF3">
    <cfRule type="cellIs" dxfId="5" priority="4" operator="greaterThan">
      <formula>0</formula>
    </cfRule>
  </conditionalFormatting>
  <conditionalFormatting sqref="AC1:AF51 AC53:AF1048576">
    <cfRule type="cellIs" dxfId="4" priority="3" operator="greaterThan">
      <formula>0</formula>
    </cfRule>
  </conditionalFormatting>
  <conditionalFormatting sqref="L1:L1048576 R1:R1048576 W1:W1048576 AB1:AB1048576">
    <cfRule type="cellIs" dxfId="3" priority="2" operator="greaterThan">
      <formula>0</formula>
    </cfRule>
  </conditionalFormatting>
  <conditionalFormatting sqref="AC52:AF52">
    <cfRule type="cellIs" dxfId="2" priority="1" operator="greaterThan">
      <formula>0</formula>
    </cfRule>
  </conditionalFormatting>
  <printOptions horizontalCentered="1"/>
  <pageMargins left="0.23622047244094491" right="0.23622047244094491" top="0.19685039370078741" bottom="0.35433070866141736" header="0.15748031496062992" footer="0.15748031496062992"/>
  <pageSetup paperSize="9" scale="66" firstPageNumber="29" orientation="landscape" useFirstPageNumber="1" r:id="rId1"/>
  <headerFooter alignWithMargins="0"/>
  <rowBreaks count="1" manualBreakCount="1">
    <brk id="24" max="31"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3033"/>
  <sheetViews>
    <sheetView showGridLines="0" view="pageBreakPreview" zoomScaleNormal="120" zoomScaleSheetLayoutView="100" workbookViewId="0">
      <pane ySplit="1" topLeftCell="A17" activePane="bottomLeft" state="frozen"/>
      <selection activeCell="C92" sqref="C92"/>
      <selection pane="bottomLeft" activeCell="L4" sqref="L4:L7"/>
    </sheetView>
  </sheetViews>
  <sheetFormatPr defaultRowHeight="12.75"/>
  <cols>
    <col min="1" max="1" width="8.7109375" style="3532" customWidth="1"/>
    <col min="2" max="2" width="115.7109375" style="3533" customWidth="1"/>
    <col min="3" max="3" width="36.42578125" style="1" hidden="1" customWidth="1"/>
    <col min="4" max="4" width="8.7109375" style="3" customWidth="1"/>
    <col min="5" max="5" width="2" style="3" customWidth="1"/>
    <col min="6" max="6" width="8.7109375" style="3527" customWidth="1"/>
    <col min="7" max="7" width="2" style="1" customWidth="1"/>
    <col min="8" max="11" width="2" style="1" hidden="1" customWidth="1"/>
    <col min="12" max="12" width="10.7109375" style="3530" customWidth="1"/>
    <col min="13" max="13" width="14.28515625" style="1" customWidth="1"/>
    <col min="14" max="14" width="2" style="1" customWidth="1"/>
    <col min="15" max="15" width="8.7109375" style="1" customWidth="1"/>
    <col min="16" max="16" width="2" style="1" customWidth="1"/>
    <col min="17" max="17" width="10.7109375" style="1" customWidth="1"/>
    <col min="18" max="18" width="8.7109375" style="3" customWidth="1"/>
    <col min="19" max="19" width="0.140625" style="1" customWidth="1"/>
    <col min="20" max="20" width="8.7109375" style="3529" customWidth="1"/>
    <col min="21" max="21" width="2" style="3531" customWidth="1"/>
    <col min="22" max="22" width="8.42578125" style="1" customWidth="1"/>
    <col min="23" max="16384" width="9.140625" style="1"/>
  </cols>
  <sheetData>
    <row r="1" spans="1:34" s="3542" customFormat="1" ht="15.95" customHeight="1" thickBot="1">
      <c r="A1" s="3534"/>
      <c r="B1" s="3535" t="s">
        <v>3154</v>
      </c>
      <c r="C1" s="3536"/>
      <c r="D1" s="3537"/>
      <c r="E1" s="3537"/>
      <c r="F1" s="3538"/>
      <c r="G1" s="3536"/>
      <c r="H1" s="3536"/>
      <c r="I1" s="3536"/>
      <c r="J1" s="3536"/>
      <c r="K1" s="3536"/>
      <c r="L1" s="3932"/>
      <c r="M1" s="3927"/>
      <c r="N1" s="3539"/>
      <c r="O1" s="3539"/>
      <c r="P1" s="3539"/>
      <c r="Q1" s="3539"/>
      <c r="R1" s="3540"/>
      <c r="S1" s="3539"/>
      <c r="T1" s="3541"/>
      <c r="U1" s="3539"/>
      <c r="V1" s="3539"/>
      <c r="W1" s="3521"/>
      <c r="X1" s="3521"/>
      <c r="Y1" s="3521"/>
      <c r="Z1" s="3521"/>
      <c r="AA1" s="3521"/>
      <c r="AB1" s="3521"/>
      <c r="AC1" s="3521"/>
      <c r="AD1" s="3521"/>
      <c r="AE1" s="3521"/>
      <c r="AF1" s="3521"/>
      <c r="AG1" s="3521"/>
      <c r="AH1" s="3521"/>
    </row>
    <row r="2" spans="1:34" s="6" customFormat="1" ht="12" customHeight="1">
      <c r="A2" s="4642" t="s">
        <v>447</v>
      </c>
      <c r="B2" s="4644" t="s">
        <v>3155</v>
      </c>
      <c r="C2" s="3543"/>
      <c r="D2" s="4644" t="s">
        <v>3156</v>
      </c>
      <c r="E2" s="4646"/>
      <c r="F2" s="4648" t="s">
        <v>77</v>
      </c>
      <c r="G2" s="4649"/>
      <c r="H2" s="3544"/>
      <c r="I2" s="3544"/>
      <c r="J2" s="3544"/>
      <c r="K2" s="3544"/>
      <c r="L2" s="4640" t="s">
        <v>371</v>
      </c>
      <c r="M2" s="4638" t="s">
        <v>3472</v>
      </c>
    </row>
    <row r="3" spans="1:34" s="6" customFormat="1" ht="36" customHeight="1" thickBot="1">
      <c r="A3" s="4643"/>
      <c r="B3" s="4645"/>
      <c r="C3" s="3545"/>
      <c r="D3" s="4645"/>
      <c r="E3" s="4647"/>
      <c r="F3" s="4650"/>
      <c r="G3" s="4651"/>
      <c r="H3" s="3546"/>
      <c r="I3" s="3546"/>
      <c r="J3" s="3546"/>
      <c r="K3" s="3546"/>
      <c r="L3" s="4641"/>
      <c r="M3" s="4639"/>
    </row>
    <row r="4" spans="1:34" s="6" customFormat="1" ht="27" customHeight="1">
      <c r="A4" s="2900" t="s">
        <v>3157</v>
      </c>
      <c r="B4" s="1485" t="s">
        <v>3158</v>
      </c>
      <c r="C4" s="1487"/>
      <c r="D4" s="4636" t="s">
        <v>659</v>
      </c>
      <c r="E4" s="4637"/>
      <c r="F4" s="3618">
        <v>34.72</v>
      </c>
      <c r="G4" s="3547"/>
      <c r="H4" s="3548"/>
      <c r="I4" s="3548"/>
      <c r="J4" s="3548"/>
      <c r="K4" s="3548"/>
      <c r="L4" s="3666"/>
      <c r="M4" s="3928">
        <f>F4*L4</f>
        <v>0</v>
      </c>
      <c r="W4" s="3549"/>
    </row>
    <row r="5" spans="1:34" s="6" customFormat="1" ht="27" customHeight="1">
      <c r="A5" s="2875" t="s">
        <v>3159</v>
      </c>
      <c r="B5" s="1496" t="s">
        <v>3160</v>
      </c>
      <c r="C5" s="1498"/>
      <c r="D5" s="4652" t="s">
        <v>659</v>
      </c>
      <c r="E5" s="4653"/>
      <c r="F5" s="3952">
        <v>61.16</v>
      </c>
      <c r="G5" s="3550"/>
      <c r="H5" s="3551"/>
      <c r="I5" s="3551"/>
      <c r="J5" s="3551"/>
      <c r="K5" s="3551"/>
      <c r="L5" s="3662"/>
      <c r="M5" s="3928">
        <f t="shared" ref="M5:M7" si="0">F5*L5</f>
        <v>0</v>
      </c>
    </row>
    <row r="6" spans="1:34" s="6" customFormat="1" ht="27" customHeight="1">
      <c r="A6" s="2875" t="s">
        <v>3161</v>
      </c>
      <c r="B6" s="1496" t="s">
        <v>3162</v>
      </c>
      <c r="C6" s="1616"/>
      <c r="D6" s="4652" t="s">
        <v>659</v>
      </c>
      <c r="E6" s="4653"/>
      <c r="F6" s="3952">
        <v>76.040000000000006</v>
      </c>
      <c r="G6" s="3550"/>
      <c r="H6" s="3551"/>
      <c r="I6" s="3551"/>
      <c r="J6" s="3551"/>
      <c r="K6" s="3551"/>
      <c r="L6" s="3662"/>
      <c r="M6" s="3928">
        <f t="shared" si="0"/>
        <v>0</v>
      </c>
    </row>
    <row r="7" spans="1:34" s="6" customFormat="1" ht="27" customHeight="1" thickBot="1">
      <c r="A7" s="2884" t="s">
        <v>3163</v>
      </c>
      <c r="B7" s="1663" t="s">
        <v>3164</v>
      </c>
      <c r="C7" s="1874"/>
      <c r="D7" s="4654" t="s">
        <v>659</v>
      </c>
      <c r="E7" s="4655"/>
      <c r="F7" s="3953">
        <v>142.97999999999999</v>
      </c>
      <c r="G7" s="3552"/>
      <c r="H7" s="3553"/>
      <c r="I7" s="3553"/>
      <c r="J7" s="3553"/>
      <c r="K7" s="3553"/>
      <c r="L7" s="3664"/>
      <c r="M7" s="3928">
        <f t="shared" si="0"/>
        <v>0</v>
      </c>
    </row>
    <row r="8" spans="1:34" s="3521" customFormat="1" ht="15.95" customHeight="1" thickBot="1">
      <c r="A8" s="3534"/>
      <c r="B8" s="3535" t="s">
        <v>3165</v>
      </c>
      <c r="C8" s="3556"/>
      <c r="D8" s="3556"/>
      <c r="E8" s="3556"/>
      <c r="F8" s="3557"/>
      <c r="G8" s="3556"/>
      <c r="H8" s="3556"/>
      <c r="I8" s="3556"/>
      <c r="J8" s="3556"/>
      <c r="K8" s="3556"/>
      <c r="L8" s="3933"/>
      <c r="M8" s="3942"/>
      <c r="N8" s="3558"/>
      <c r="O8" s="3558"/>
      <c r="P8" s="3558"/>
      <c r="Q8" s="3558"/>
      <c r="R8" s="3558"/>
      <c r="S8" s="3558"/>
      <c r="T8" s="3559"/>
      <c r="U8" s="3539"/>
      <c r="V8" s="3539"/>
    </row>
    <row r="9" spans="1:34" s="6" customFormat="1" ht="11.1" customHeight="1">
      <c r="A9" s="4642" t="s">
        <v>447</v>
      </c>
      <c r="B9" s="4644" t="s">
        <v>3166</v>
      </c>
      <c r="C9" s="3560"/>
      <c r="D9" s="4644" t="s">
        <v>3156</v>
      </c>
      <c r="E9" s="4646"/>
      <c r="F9" s="4657" t="s">
        <v>77</v>
      </c>
      <c r="G9" s="4649"/>
      <c r="H9" s="3561"/>
      <c r="I9" s="3561"/>
      <c r="J9" s="3561"/>
      <c r="K9" s="3561"/>
      <c r="L9" s="4640" t="s">
        <v>371</v>
      </c>
      <c r="M9" s="3943"/>
    </row>
    <row r="10" spans="1:34" s="6" customFormat="1" ht="36" customHeight="1" thickBot="1">
      <c r="A10" s="4643"/>
      <c r="B10" s="4656"/>
      <c r="C10" s="3562"/>
      <c r="D10" s="4645"/>
      <c r="E10" s="4647"/>
      <c r="F10" s="4650"/>
      <c r="G10" s="4651"/>
      <c r="H10" s="3563"/>
      <c r="I10" s="3563"/>
      <c r="J10" s="3563"/>
      <c r="K10" s="3563"/>
      <c r="L10" s="4641"/>
      <c r="M10" s="3944"/>
      <c r="T10" s="3549"/>
    </row>
    <row r="11" spans="1:34" s="1836" customFormat="1" ht="27" customHeight="1">
      <c r="A11" s="3522" t="s">
        <v>3167</v>
      </c>
      <c r="B11" s="3564" t="s">
        <v>3168</v>
      </c>
      <c r="C11" s="3565"/>
      <c r="D11" s="4658" t="s">
        <v>659</v>
      </c>
      <c r="E11" s="4659"/>
      <c r="F11" s="3566">
        <v>1890</v>
      </c>
      <c r="G11" s="3567"/>
      <c r="H11" s="3568"/>
      <c r="I11" s="3568"/>
      <c r="J11" s="3568"/>
      <c r="K11" s="3568"/>
      <c r="L11" s="3938"/>
      <c r="M11" s="3928">
        <f t="shared" ref="M11:M13" si="1">F11*L11</f>
        <v>0</v>
      </c>
      <c r="T11" s="3549"/>
    </row>
    <row r="12" spans="1:34" s="1836" customFormat="1" ht="27" customHeight="1">
      <c r="A12" s="3569" t="s">
        <v>3169</v>
      </c>
      <c r="B12" s="3570" t="s">
        <v>3170</v>
      </c>
      <c r="C12" s="3571"/>
      <c r="D12" s="4660" t="s">
        <v>659</v>
      </c>
      <c r="E12" s="4661"/>
      <c r="F12" s="3572">
        <v>630</v>
      </c>
      <c r="G12" s="2916"/>
      <c r="H12" s="2199"/>
      <c r="I12" s="2199"/>
      <c r="J12" s="2199"/>
      <c r="K12" s="2199"/>
      <c r="L12" s="3934"/>
      <c r="M12" s="3928">
        <f t="shared" si="1"/>
        <v>0</v>
      </c>
    </row>
    <row r="13" spans="1:34" s="6" customFormat="1" ht="27" customHeight="1" thickBot="1">
      <c r="A13" s="2847" t="s">
        <v>3171</v>
      </c>
      <c r="B13" s="3573" t="s">
        <v>3172</v>
      </c>
      <c r="C13" s="3574"/>
      <c r="D13" s="4662" t="s">
        <v>659</v>
      </c>
      <c r="E13" s="4663"/>
      <c r="F13" s="3575">
        <v>143</v>
      </c>
      <c r="G13" s="3150"/>
      <c r="H13" s="1171"/>
      <c r="I13" s="1171"/>
      <c r="J13" s="1171"/>
      <c r="K13" s="1171"/>
      <c r="L13" s="3665"/>
      <c r="M13" s="3928">
        <f t="shared" si="1"/>
        <v>0</v>
      </c>
    </row>
    <row r="14" spans="1:34" s="6" customFormat="1" ht="71.25" customHeight="1" thickBot="1">
      <c r="A14" s="4664" t="s">
        <v>3173</v>
      </c>
      <c r="B14" s="4664"/>
      <c r="C14" s="4664"/>
      <c r="D14" s="4664"/>
      <c r="E14" s="4664"/>
      <c r="F14" s="4664"/>
      <c r="G14" s="4664"/>
      <c r="H14" s="4664"/>
      <c r="I14" s="4664"/>
      <c r="J14" s="4664"/>
      <c r="K14" s="4664"/>
      <c r="L14" s="4664"/>
      <c r="M14" s="3945"/>
    </row>
    <row r="15" spans="1:34" s="3578" customFormat="1" ht="15.95" customHeight="1" thickBot="1">
      <c r="A15" s="3534"/>
      <c r="B15" s="3535" t="s">
        <v>3174</v>
      </c>
      <c r="C15" s="3556"/>
      <c r="D15" s="3556"/>
      <c r="E15" s="3556"/>
      <c r="F15" s="3557"/>
      <c r="G15" s="3556"/>
      <c r="H15" s="3556"/>
      <c r="I15" s="3556"/>
      <c r="J15" s="3556"/>
      <c r="K15" s="3556"/>
      <c r="L15" s="3935"/>
      <c r="M15" s="3946"/>
      <c r="N15" s="3576"/>
      <c r="O15" s="3576"/>
      <c r="P15" s="3576"/>
      <c r="Q15" s="3576"/>
      <c r="R15" s="3576"/>
      <c r="S15" s="3576"/>
      <c r="T15" s="3576"/>
      <c r="U15" s="3576"/>
      <c r="V15" s="3576"/>
      <c r="W15" s="3577"/>
    </row>
    <row r="16" spans="1:34" s="3521" customFormat="1" ht="12" customHeight="1">
      <c r="A16" s="4642" t="s">
        <v>447</v>
      </c>
      <c r="B16" s="4644" t="s">
        <v>3175</v>
      </c>
      <c r="C16" s="3579"/>
      <c r="D16" s="4644" t="s">
        <v>3156</v>
      </c>
      <c r="E16" s="4646"/>
      <c r="F16" s="4657" t="s">
        <v>77</v>
      </c>
      <c r="G16" s="4665"/>
      <c r="H16" s="3580"/>
      <c r="I16" s="3580"/>
      <c r="J16" s="3580"/>
      <c r="K16" s="3580"/>
      <c r="L16" s="4668" t="s">
        <v>371</v>
      </c>
      <c r="M16" s="3947"/>
      <c r="N16" s="3555"/>
      <c r="O16" s="3555"/>
      <c r="P16" s="3555"/>
      <c r="Q16" s="3555"/>
      <c r="R16" s="3554"/>
      <c r="S16" s="3555"/>
      <c r="T16" s="3581"/>
      <c r="U16" s="3555"/>
      <c r="V16" s="3555"/>
      <c r="W16" s="1758"/>
    </row>
    <row r="17" spans="1:34" s="3542" customFormat="1" ht="15.95" customHeight="1" thickBot="1">
      <c r="A17" s="4643"/>
      <c r="B17" s="4656"/>
      <c r="C17" s="3582"/>
      <c r="D17" s="4645"/>
      <c r="E17" s="4647"/>
      <c r="F17" s="4666"/>
      <c r="G17" s="4667"/>
      <c r="H17" s="3583"/>
      <c r="I17" s="3583"/>
      <c r="J17" s="3583"/>
      <c r="K17" s="3583"/>
      <c r="L17" s="4669"/>
      <c r="M17" s="3948"/>
      <c r="N17" s="3521"/>
      <c r="O17" s="3521"/>
      <c r="P17" s="3521"/>
      <c r="Q17" s="3521"/>
      <c r="R17" s="3521"/>
      <c r="S17" s="3521"/>
      <c r="T17" s="3521"/>
      <c r="U17" s="3521"/>
      <c r="V17" s="3521"/>
      <c r="W17" s="3521"/>
      <c r="X17" s="3521"/>
      <c r="Y17"/>
    </row>
    <row r="18" spans="1:34" s="3586" customFormat="1" ht="57" customHeight="1">
      <c r="A18" s="3584" t="s">
        <v>3176</v>
      </c>
      <c r="B18" s="4122" t="s">
        <v>3506</v>
      </c>
      <c r="C18" s="3585"/>
      <c r="D18" s="4660" t="s">
        <v>3177</v>
      </c>
      <c r="E18" s="4661"/>
      <c r="F18" s="1550">
        <v>173.9</v>
      </c>
      <c r="G18" s="2916"/>
      <c r="H18" s="2199"/>
      <c r="I18" s="2199"/>
      <c r="J18" s="2199"/>
      <c r="K18" s="2199"/>
      <c r="L18" s="3934"/>
      <c r="M18" s="3928">
        <f t="shared" ref="M18:M20" si="2">F18*L18</f>
        <v>0</v>
      </c>
      <c r="N18" s="3929"/>
      <c r="O18" s="3929"/>
      <c r="P18" s="3929"/>
      <c r="Q18" s="3929"/>
      <c r="R18" s="4670"/>
      <c r="S18" s="4671"/>
      <c r="T18" s="4671"/>
      <c r="U18" s="4671"/>
      <c r="V18" s="4671"/>
      <c r="W18" s="1836"/>
      <c r="X18" s="1836"/>
    </row>
    <row r="19" spans="1:34" s="1172" customFormat="1" ht="57" customHeight="1">
      <c r="A19" s="3584" t="s">
        <v>3178</v>
      </c>
      <c r="B19" s="4122" t="s">
        <v>3179</v>
      </c>
      <c r="C19" s="3585"/>
      <c r="D19" s="4660" t="s">
        <v>659</v>
      </c>
      <c r="E19" s="4661"/>
      <c r="F19" s="1550">
        <v>66.099999999999994</v>
      </c>
      <c r="G19" s="2916"/>
      <c r="H19" s="2199"/>
      <c r="I19" s="2199"/>
      <c r="J19" s="2199"/>
      <c r="K19" s="2199"/>
      <c r="L19" s="3934"/>
      <c r="M19" s="3928">
        <f t="shared" si="2"/>
        <v>0</v>
      </c>
      <c r="N19" s="3929"/>
      <c r="O19" s="3929"/>
      <c r="P19" s="3929"/>
      <c r="Q19" s="3929"/>
      <c r="R19" s="4671"/>
      <c r="S19" s="4671"/>
      <c r="T19" s="4671"/>
      <c r="U19" s="4671"/>
      <c r="V19" s="4671"/>
      <c r="W19" s="6"/>
      <c r="X19"/>
    </row>
    <row r="20" spans="1:34" s="1172" customFormat="1" ht="27" customHeight="1" thickBot="1">
      <c r="A20" s="3954" t="s">
        <v>3513</v>
      </c>
      <c r="B20" s="3955" t="s">
        <v>3180</v>
      </c>
      <c r="C20" s="3587"/>
      <c r="D20" s="4654" t="s">
        <v>659</v>
      </c>
      <c r="E20" s="4672"/>
      <c r="F20" s="918">
        <v>47.5</v>
      </c>
      <c r="G20" s="3588"/>
      <c r="H20" s="3587"/>
      <c r="I20" s="3587"/>
      <c r="J20" s="3587"/>
      <c r="K20" s="3587"/>
      <c r="L20" s="3665"/>
      <c r="M20" s="3928">
        <f t="shared" si="2"/>
        <v>0</v>
      </c>
      <c r="N20" s="3930"/>
      <c r="O20" s="3930"/>
      <c r="P20" s="3930"/>
      <c r="Q20" s="3930"/>
      <c r="R20" s="4673"/>
      <c r="S20" s="4673"/>
      <c r="T20" s="4673"/>
      <c r="U20" s="4673"/>
      <c r="V20" s="4673"/>
      <c r="W20" s="6"/>
      <c r="X20" s="6"/>
    </row>
    <row r="21" spans="1:34" s="12" customFormat="1" ht="15.95" customHeight="1" thickBot="1">
      <c r="A21" s="3534"/>
      <c r="B21" s="3589" t="s">
        <v>3181</v>
      </c>
      <c r="C21" s="3590"/>
      <c r="D21" s="3591"/>
      <c r="E21" s="3591"/>
      <c r="F21" s="3592"/>
      <c r="G21" s="3590"/>
      <c r="H21" s="3590"/>
      <c r="I21" s="3590"/>
      <c r="J21" s="3590"/>
      <c r="K21" s="3590"/>
      <c r="L21" s="3936"/>
      <c r="M21" s="3949"/>
      <c r="N21" s="3593"/>
      <c r="O21" s="3593"/>
      <c r="P21" s="3593"/>
      <c r="Q21" s="3593"/>
      <c r="R21" s="4676"/>
      <c r="S21" s="4676"/>
      <c r="T21" s="4676"/>
      <c r="U21" s="4676"/>
      <c r="V21" s="4676"/>
      <c r="W21" s="1"/>
      <c r="X21" s="1"/>
    </row>
    <row r="22" spans="1:34" s="12" customFormat="1" ht="15.95" customHeight="1">
      <c r="A22" s="4642" t="s">
        <v>447</v>
      </c>
      <c r="B22" s="4644" t="s">
        <v>3182</v>
      </c>
      <c r="C22" s="3579"/>
      <c r="D22" s="4644" t="s">
        <v>3156</v>
      </c>
      <c r="E22" s="4646"/>
      <c r="F22" s="4648" t="s">
        <v>77</v>
      </c>
      <c r="G22" s="4677"/>
      <c r="H22" s="3594"/>
      <c r="I22" s="3594"/>
      <c r="J22" s="3594"/>
      <c r="K22" s="3594"/>
      <c r="L22" s="4640" t="s">
        <v>371</v>
      </c>
      <c r="M22" s="3950"/>
      <c r="N22" s="3593"/>
      <c r="O22" s="3593"/>
      <c r="P22" s="3593"/>
      <c r="Q22" s="3593"/>
      <c r="R22" s="4676"/>
      <c r="S22" s="4676"/>
      <c r="T22" s="4676"/>
      <c r="U22" s="4676"/>
      <c r="V22" s="4676"/>
      <c r="W22" s="1"/>
      <c r="X22" s="1"/>
      <c r="Y22" s="1"/>
      <c r="Z22" s="1"/>
      <c r="AA22" s="1"/>
      <c r="AB22" s="1"/>
      <c r="AC22" s="1"/>
      <c r="AD22" s="1"/>
      <c r="AE22" s="1"/>
      <c r="AF22" s="1"/>
      <c r="AG22" s="1"/>
      <c r="AH22" s="1"/>
    </row>
    <row r="23" spans="1:34" s="3598" customFormat="1" ht="15.95" customHeight="1" thickBot="1">
      <c r="A23" s="4643"/>
      <c r="B23" s="4656"/>
      <c r="C23" s="3582"/>
      <c r="D23" s="4645"/>
      <c r="E23" s="4647"/>
      <c r="F23" s="4678"/>
      <c r="G23" s="4494"/>
      <c r="H23" s="3595"/>
      <c r="I23" s="3595"/>
      <c r="J23" s="3595"/>
      <c r="K23" s="3595"/>
      <c r="L23" s="4641"/>
      <c r="M23" s="3951"/>
      <c r="N23" s="3596"/>
      <c r="O23" s="3597"/>
      <c r="P23" s="3597"/>
      <c r="Q23" s="3597"/>
      <c r="R23" s="3596"/>
      <c r="S23" s="3596"/>
      <c r="T23" s="3593"/>
      <c r="U23" s="3593"/>
      <c r="V23" s="3593"/>
      <c r="W23" s="3596"/>
      <c r="X23" s="3596"/>
    </row>
    <row r="24" spans="1:34" ht="27" customHeight="1">
      <c r="A24" s="2900" t="s">
        <v>3183</v>
      </c>
      <c r="B24" s="2254" t="s">
        <v>3184</v>
      </c>
      <c r="C24" s="3599"/>
      <c r="D24" s="4636" t="s">
        <v>659</v>
      </c>
      <c r="E24" s="4637"/>
      <c r="F24" s="3600">
        <v>2.06</v>
      </c>
      <c r="G24" s="3601"/>
      <c r="H24" s="3602"/>
      <c r="I24" s="3602"/>
      <c r="J24" s="3602"/>
      <c r="K24" s="3602"/>
      <c r="L24" s="3939"/>
      <c r="M24" s="3928">
        <f t="shared" ref="M24:M25" si="3">F24*L24</f>
        <v>0</v>
      </c>
      <c r="N24" s="3593"/>
      <c r="O24" s="3593"/>
      <c r="P24" s="3593"/>
      <c r="Q24" s="3593"/>
      <c r="R24" s="4674"/>
      <c r="S24" s="4674"/>
      <c r="T24" s="4674"/>
      <c r="U24" s="4674"/>
      <c r="V24" s="4674"/>
    </row>
    <row r="25" spans="1:34" ht="27" customHeight="1" thickBot="1">
      <c r="A25" s="3134" t="s">
        <v>3185</v>
      </c>
      <c r="B25" s="1565" t="s">
        <v>3186</v>
      </c>
      <c r="C25" s="2002"/>
      <c r="D25" s="4654" t="s">
        <v>659</v>
      </c>
      <c r="E25" s="4655"/>
      <c r="F25" s="3603">
        <v>2.48</v>
      </c>
      <c r="G25" s="3604"/>
      <c r="H25" s="3605"/>
      <c r="I25" s="3605"/>
      <c r="J25" s="3605"/>
      <c r="K25" s="3605"/>
      <c r="L25" s="3940"/>
      <c r="M25" s="3928">
        <f t="shared" si="3"/>
        <v>0</v>
      </c>
      <c r="N25" s="3593"/>
      <c r="O25" s="3593"/>
      <c r="P25" s="3593"/>
      <c r="Q25" s="3593"/>
      <c r="R25" s="4674"/>
      <c r="S25" s="4674"/>
      <c r="T25" s="4674"/>
      <c r="U25" s="4674"/>
      <c r="V25" s="4674"/>
    </row>
    <row r="26" spans="1:34" ht="45.75" customHeight="1" thickBot="1">
      <c r="A26" s="2539"/>
      <c r="B26" s="6"/>
      <c r="C26" s="6"/>
      <c r="D26" s="1451"/>
      <c r="E26" s="1171"/>
      <c r="F26" s="3606"/>
      <c r="G26" s="3482"/>
      <c r="H26" s="3482"/>
      <c r="I26" s="3482"/>
      <c r="J26" s="3482"/>
      <c r="K26" s="3482"/>
      <c r="L26" s="3941">
        <f>SUM(L4:L25)</f>
        <v>0</v>
      </c>
      <c r="M26" s="3931">
        <f>SUM(M4:M25)</f>
        <v>0</v>
      </c>
      <c r="N26" s="3607"/>
      <c r="O26" s="3607"/>
      <c r="P26" s="3607"/>
      <c r="Q26" s="3607"/>
      <c r="R26" s="4674"/>
      <c r="S26" s="4674"/>
      <c r="T26" s="4674"/>
      <c r="U26" s="4674"/>
      <c r="V26" s="4674"/>
    </row>
    <row r="27" spans="1:34" ht="15.75" customHeight="1">
      <c r="A27" s="3608" t="s">
        <v>3187</v>
      </c>
      <c r="B27" s="1"/>
      <c r="C27" s="12"/>
      <c r="D27" s="865"/>
      <c r="E27" s="865"/>
      <c r="F27" s="13"/>
      <c r="G27" s="12"/>
      <c r="H27" s="12"/>
      <c r="I27" s="12"/>
      <c r="J27" s="12"/>
      <c r="K27" s="12"/>
      <c r="L27" s="3937"/>
      <c r="R27" s="4674"/>
      <c r="S27" s="4674"/>
      <c r="T27" s="4674"/>
      <c r="U27" s="4674"/>
      <c r="V27" s="4674"/>
    </row>
    <row r="28" spans="1:34" ht="12" customHeight="1">
      <c r="A28" s="1"/>
      <c r="B28" s="1"/>
      <c r="M28" s="12"/>
      <c r="N28" s="12"/>
      <c r="O28" s="12"/>
      <c r="P28" s="12"/>
      <c r="Q28" s="12"/>
      <c r="R28" s="3609"/>
      <c r="S28" s="3609"/>
      <c r="T28" s="3609"/>
      <c r="U28" s="3609"/>
      <c r="V28" s="3609"/>
    </row>
    <row r="29" spans="1:34">
      <c r="A29" s="1"/>
      <c r="B29" s="1"/>
      <c r="M29" s="12"/>
      <c r="N29" s="12"/>
      <c r="O29" s="12"/>
      <c r="P29" s="12"/>
      <c r="Q29" s="12"/>
      <c r="R29" s="865"/>
      <c r="S29" s="12"/>
      <c r="T29" s="3610"/>
      <c r="U29" s="12"/>
      <c r="V29" s="12"/>
    </row>
    <row r="30" spans="1:34" ht="15.75">
      <c r="A30" s="1"/>
      <c r="B30" s="1"/>
      <c r="U30" s="1"/>
      <c r="W30" s="3611"/>
    </row>
    <row r="31" spans="1:34" ht="12.75" customHeight="1">
      <c r="A31" s="1"/>
      <c r="B31" s="1"/>
      <c r="O31" s="4674"/>
      <c r="P31" s="4674"/>
      <c r="Q31" s="4674"/>
      <c r="R31" s="3609"/>
      <c r="S31" s="3609"/>
      <c r="T31" s="3609"/>
      <c r="U31" s="1"/>
    </row>
    <row r="32" spans="1:34">
      <c r="A32"/>
      <c r="B32" s="1"/>
      <c r="O32" s="4674"/>
      <c r="P32" s="4674"/>
      <c r="Q32" s="4674"/>
      <c r="R32" s="3609"/>
      <c r="S32" s="3609"/>
      <c r="T32" s="3609"/>
      <c r="U32" s="1"/>
    </row>
    <row r="33" spans="1:22">
      <c r="A33" s="1"/>
      <c r="B33" s="1"/>
      <c r="O33" s="4674"/>
      <c r="P33" s="4674"/>
      <c r="Q33" s="4674"/>
      <c r="R33" s="3609"/>
      <c r="S33" s="3609"/>
      <c r="T33" s="3609"/>
      <c r="U33" s="1"/>
    </row>
    <row r="34" spans="1:22">
      <c r="A34" s="1"/>
      <c r="B34" s="1"/>
      <c r="U34" s="1"/>
    </row>
    <row r="35" spans="1:22">
      <c r="A35" s="1"/>
      <c r="B35" s="1"/>
      <c r="U35" s="1"/>
    </row>
    <row r="36" spans="1:22">
      <c r="A36" s="1"/>
      <c r="B36" s="1"/>
      <c r="U36" s="1"/>
    </row>
    <row r="37" spans="1:22">
      <c r="A37" s="1"/>
      <c r="B37" s="1"/>
      <c r="U37" s="1"/>
    </row>
    <row r="38" spans="1:22">
      <c r="A38" s="1"/>
      <c r="B38" s="1"/>
      <c r="U38" s="1"/>
    </row>
    <row r="39" spans="1:22">
      <c r="A39" s="1"/>
      <c r="B39" s="1"/>
      <c r="U39" s="1"/>
    </row>
    <row r="40" spans="1:22">
      <c r="A40" s="1"/>
      <c r="B40" s="1"/>
      <c r="O40" s="3612"/>
      <c r="P40"/>
      <c r="Q40" s="4674"/>
      <c r="R40" s="4675"/>
      <c r="S40" s="4675"/>
      <c r="T40" s="4675"/>
      <c r="U40" s="4675"/>
      <c r="V40" s="4675"/>
    </row>
    <row r="41" spans="1:22">
      <c r="A41" s="1"/>
      <c r="B41" s="1"/>
      <c r="O41"/>
      <c r="P41"/>
      <c r="Q41" s="4675"/>
      <c r="R41" s="4675"/>
      <c r="S41" s="4675"/>
      <c r="T41" s="4675"/>
      <c r="U41" s="4675"/>
      <c r="V41" s="4675"/>
    </row>
    <row r="42" spans="1:22">
      <c r="A42" s="1"/>
      <c r="B42" s="1"/>
      <c r="U42" s="1"/>
    </row>
    <row r="43" spans="1:22">
      <c r="A43" s="1"/>
      <c r="B43" s="1"/>
      <c r="U43" s="1"/>
    </row>
    <row r="44" spans="1:22">
      <c r="A44" s="1"/>
      <c r="B44" s="1"/>
      <c r="U44" s="1"/>
    </row>
    <row r="45" spans="1:22">
      <c r="A45" s="1"/>
      <c r="B45" s="1"/>
      <c r="U45" s="1"/>
    </row>
    <row r="46" spans="1:22">
      <c r="A46" s="1"/>
      <c r="B46" s="1"/>
      <c r="U46" s="1"/>
    </row>
    <row r="47" spans="1:22">
      <c r="A47" s="1"/>
      <c r="B47" s="1"/>
      <c r="U47" s="1"/>
    </row>
    <row r="48" spans="1:22">
      <c r="A48" s="1"/>
      <c r="B48" s="1"/>
      <c r="U48" s="1"/>
    </row>
    <row r="49" spans="1:21">
      <c r="A49" s="1"/>
      <c r="B49" s="1"/>
      <c r="U49" s="1"/>
    </row>
    <row r="50" spans="1:21">
      <c r="A50" s="1"/>
      <c r="B50" s="1"/>
      <c r="U50" s="1"/>
    </row>
    <row r="51" spans="1:21">
      <c r="A51" s="1"/>
      <c r="B51" s="1"/>
      <c r="U51" s="1"/>
    </row>
    <row r="52" spans="1:21">
      <c r="A52" s="1"/>
      <c r="B52" s="1"/>
      <c r="U52" s="1"/>
    </row>
    <row r="53" spans="1:21">
      <c r="A53" s="1"/>
      <c r="B53" s="1"/>
      <c r="U53" s="1"/>
    </row>
    <row r="54" spans="1:21">
      <c r="A54" s="1"/>
      <c r="B54" s="1"/>
      <c r="U54" s="1"/>
    </row>
    <row r="55" spans="1:21">
      <c r="A55" s="1"/>
      <c r="B55" s="1"/>
      <c r="U55" s="1"/>
    </row>
    <row r="56" spans="1:21">
      <c r="A56" s="1"/>
      <c r="B56" s="1"/>
      <c r="U56" s="1"/>
    </row>
    <row r="57" spans="1:21">
      <c r="A57" s="1"/>
      <c r="B57" s="1"/>
      <c r="U57" s="1"/>
    </row>
    <row r="58" spans="1:21">
      <c r="A58" s="1"/>
      <c r="B58" s="1"/>
      <c r="U58" s="1"/>
    </row>
    <row r="59" spans="1:21">
      <c r="A59" s="1"/>
      <c r="B59" s="1"/>
      <c r="U59" s="1"/>
    </row>
    <row r="60" spans="1:21">
      <c r="A60" s="1"/>
      <c r="B60" s="1"/>
      <c r="U60" s="1"/>
    </row>
    <row r="61" spans="1:21">
      <c r="A61" s="1"/>
      <c r="B61" s="1"/>
      <c r="U61" s="1"/>
    </row>
    <row r="62" spans="1:21">
      <c r="A62" s="1"/>
      <c r="B62" s="1"/>
      <c r="U62" s="1"/>
    </row>
    <row r="63" spans="1:21">
      <c r="A63" s="1"/>
      <c r="B63" s="1"/>
      <c r="U63" s="1"/>
    </row>
    <row r="64" spans="1:21">
      <c r="A64" s="1"/>
      <c r="B64" s="1"/>
      <c r="U64" s="1"/>
    </row>
    <row r="65" spans="1:21">
      <c r="A65" s="1"/>
      <c r="B65" s="1"/>
      <c r="U65" s="1"/>
    </row>
    <row r="66" spans="1:21">
      <c r="A66" s="1"/>
      <c r="B66" s="1"/>
      <c r="U66" s="1"/>
    </row>
    <row r="67" spans="1:21">
      <c r="A67" s="1"/>
      <c r="B67" s="1"/>
      <c r="U67" s="1"/>
    </row>
    <row r="68" spans="1:21">
      <c r="A68" s="1"/>
      <c r="B68" s="1"/>
      <c r="U68" s="1"/>
    </row>
    <row r="69" spans="1:21">
      <c r="A69" s="1"/>
      <c r="B69" s="1"/>
      <c r="U69" s="1"/>
    </row>
    <row r="70" spans="1:21">
      <c r="A70" s="1"/>
      <c r="B70" s="1"/>
      <c r="U70" s="1"/>
    </row>
    <row r="71" spans="1:21">
      <c r="A71" s="1"/>
      <c r="B71" s="1"/>
      <c r="U71" s="1"/>
    </row>
    <row r="72" spans="1:21">
      <c r="A72" s="1"/>
      <c r="B72" s="1"/>
      <c r="U72" s="1"/>
    </row>
    <row r="73" spans="1:21">
      <c r="A73" s="1"/>
      <c r="B73" s="1"/>
      <c r="U73" s="1"/>
    </row>
    <row r="74" spans="1:21">
      <c r="A74" s="1"/>
      <c r="B74" s="1"/>
      <c r="U74" s="1"/>
    </row>
    <row r="75" spans="1:21">
      <c r="A75" s="1"/>
      <c r="B75" s="1"/>
      <c r="U75" s="1"/>
    </row>
    <row r="76" spans="1:21">
      <c r="A76" s="1"/>
      <c r="B76" s="1"/>
      <c r="U76" s="1"/>
    </row>
    <row r="77" spans="1:21">
      <c r="A77" s="1"/>
      <c r="B77" s="1"/>
      <c r="U77" s="1"/>
    </row>
    <row r="78" spans="1:21">
      <c r="A78" s="1"/>
      <c r="B78" s="1"/>
      <c r="U78" s="1"/>
    </row>
    <row r="79" spans="1:21">
      <c r="A79" s="1"/>
      <c r="B79" s="1"/>
      <c r="U79" s="1"/>
    </row>
    <row r="80" spans="1:21">
      <c r="A80" s="1"/>
      <c r="B80" s="1"/>
      <c r="U80" s="1"/>
    </row>
    <row r="81" spans="1:21">
      <c r="A81" s="1"/>
      <c r="B81" s="1"/>
      <c r="U81" s="1"/>
    </row>
    <row r="82" spans="1:21">
      <c r="A82" s="1"/>
      <c r="B82" s="1"/>
      <c r="U82" s="1"/>
    </row>
    <row r="83" spans="1:21">
      <c r="A83" s="1"/>
      <c r="B83" s="1"/>
      <c r="U83" s="1"/>
    </row>
    <row r="84" spans="1:21">
      <c r="A84" s="1"/>
      <c r="B84" s="1"/>
      <c r="U84" s="1"/>
    </row>
    <row r="85" spans="1:21">
      <c r="A85" s="1"/>
      <c r="B85" s="1"/>
      <c r="U85" s="1"/>
    </row>
    <row r="86" spans="1:21">
      <c r="A86" s="1"/>
      <c r="B86" s="1"/>
      <c r="U86" s="1"/>
    </row>
    <row r="87" spans="1:21">
      <c r="A87" s="1"/>
      <c r="B87" s="1"/>
      <c r="U87" s="1"/>
    </row>
    <row r="88" spans="1:21">
      <c r="A88" s="1"/>
      <c r="B88" s="1"/>
      <c r="U88" s="1"/>
    </row>
    <row r="89" spans="1:21">
      <c r="A89" s="1"/>
      <c r="B89" s="1"/>
      <c r="U89" s="1"/>
    </row>
    <row r="90" spans="1:21">
      <c r="A90" s="1"/>
      <c r="B90" s="1"/>
      <c r="U90" s="1"/>
    </row>
    <row r="91" spans="1:21">
      <c r="A91" s="1"/>
      <c r="B91" s="1"/>
      <c r="U91" s="1"/>
    </row>
    <row r="92" spans="1:21">
      <c r="A92" s="1"/>
      <c r="B92" s="1"/>
      <c r="U92" s="1"/>
    </row>
    <row r="93" spans="1:21">
      <c r="A93" s="1"/>
      <c r="B93" s="1"/>
      <c r="U93" s="1"/>
    </row>
    <row r="94" spans="1:21">
      <c r="A94" s="1"/>
      <c r="B94" s="1"/>
      <c r="U94" s="1"/>
    </row>
    <row r="95" spans="1:21">
      <c r="A95" s="1"/>
      <c r="B95" s="1"/>
      <c r="U95" s="1"/>
    </row>
    <row r="96" spans="1:21">
      <c r="A96" s="1"/>
      <c r="B96" s="1"/>
      <c r="U96" s="1"/>
    </row>
    <row r="97" spans="1:21">
      <c r="A97" s="1"/>
      <c r="B97" s="1"/>
      <c r="U97" s="1"/>
    </row>
    <row r="98" spans="1:21">
      <c r="A98" s="1"/>
      <c r="B98" s="1"/>
      <c r="U98" s="1"/>
    </row>
    <row r="99" spans="1:21">
      <c r="A99" s="1"/>
      <c r="B99" s="1"/>
      <c r="U99" s="1"/>
    </row>
    <row r="100" spans="1:21">
      <c r="A100" s="1"/>
      <c r="B100" s="1"/>
      <c r="U100" s="1"/>
    </row>
    <row r="101" spans="1:21">
      <c r="A101" s="1"/>
      <c r="B101" s="1"/>
      <c r="U101" s="1"/>
    </row>
    <row r="102" spans="1:21">
      <c r="A102" s="1"/>
      <c r="B102" s="1"/>
      <c r="U102" s="1"/>
    </row>
    <row r="103" spans="1:21">
      <c r="A103" s="1"/>
      <c r="B103" s="1"/>
      <c r="U103" s="1"/>
    </row>
    <row r="104" spans="1:21">
      <c r="A104" s="1"/>
      <c r="B104" s="1"/>
      <c r="U104" s="1"/>
    </row>
    <row r="105" spans="1:21">
      <c r="A105" s="1"/>
      <c r="B105" s="1"/>
      <c r="U105" s="1"/>
    </row>
    <row r="106" spans="1:21">
      <c r="A106" s="1"/>
      <c r="B106" s="1"/>
      <c r="U106" s="1"/>
    </row>
    <row r="107" spans="1:21">
      <c r="A107" s="1"/>
      <c r="B107" s="1"/>
      <c r="U107" s="1"/>
    </row>
    <row r="108" spans="1:21">
      <c r="A108" s="1"/>
      <c r="B108" s="1"/>
      <c r="U108" s="1"/>
    </row>
    <row r="109" spans="1:21">
      <c r="A109" s="1"/>
      <c r="B109" s="1"/>
      <c r="U109" s="1"/>
    </row>
    <row r="110" spans="1:21">
      <c r="A110" s="1"/>
      <c r="B110" s="1"/>
      <c r="U110" s="1"/>
    </row>
    <row r="111" spans="1:21">
      <c r="A111" s="1"/>
      <c r="B111" s="1"/>
      <c r="U111" s="1"/>
    </row>
    <row r="112" spans="1:21">
      <c r="A112" s="1"/>
      <c r="B112" s="1"/>
      <c r="U112" s="1"/>
    </row>
    <row r="113" spans="1:21">
      <c r="A113" s="1"/>
      <c r="B113" s="1"/>
      <c r="U113" s="1"/>
    </row>
    <row r="114" spans="1:21">
      <c r="A114" s="1"/>
      <c r="B114" s="1"/>
      <c r="U114" s="1"/>
    </row>
    <row r="115" spans="1:21">
      <c r="A115" s="1"/>
      <c r="B115" s="1"/>
      <c r="U115" s="1"/>
    </row>
    <row r="116" spans="1:21">
      <c r="A116" s="1"/>
      <c r="B116" s="1"/>
      <c r="U116" s="1"/>
    </row>
    <row r="117" spans="1:21">
      <c r="A117" s="1"/>
      <c r="B117" s="1"/>
      <c r="U117" s="1"/>
    </row>
    <row r="118" spans="1:21">
      <c r="A118" s="1"/>
      <c r="B118" s="1"/>
      <c r="U118" s="1"/>
    </row>
    <row r="119" spans="1:21">
      <c r="A119" s="1"/>
      <c r="B119" s="1"/>
      <c r="U119" s="1"/>
    </row>
    <row r="120" spans="1:21">
      <c r="A120" s="1"/>
      <c r="B120" s="1"/>
      <c r="U120" s="1"/>
    </row>
    <row r="121" spans="1:21">
      <c r="A121" s="1"/>
      <c r="B121" s="1"/>
      <c r="U121" s="1"/>
    </row>
    <row r="122" spans="1:21">
      <c r="A122" s="1"/>
      <c r="B122" s="1"/>
      <c r="U122" s="1"/>
    </row>
    <row r="123" spans="1:21">
      <c r="A123" s="1"/>
      <c r="B123" s="1"/>
      <c r="U123" s="1"/>
    </row>
    <row r="124" spans="1:21">
      <c r="A124" s="1"/>
      <c r="B124" s="1"/>
      <c r="U124" s="1"/>
    </row>
    <row r="125" spans="1:21">
      <c r="A125" s="1"/>
      <c r="B125" s="1"/>
      <c r="U125" s="1"/>
    </row>
    <row r="126" spans="1:21">
      <c r="A126" s="1"/>
      <c r="B126" s="1"/>
      <c r="U126" s="1"/>
    </row>
    <row r="127" spans="1:21">
      <c r="A127" s="1"/>
      <c r="B127" s="1"/>
      <c r="U127" s="1"/>
    </row>
    <row r="128" spans="1:21">
      <c r="A128" s="1"/>
      <c r="B128" s="1"/>
      <c r="U128" s="1"/>
    </row>
    <row r="129" spans="1:21">
      <c r="A129" s="1"/>
      <c r="B129" s="1"/>
      <c r="U129" s="1"/>
    </row>
    <row r="130" spans="1:21">
      <c r="A130" s="1"/>
      <c r="B130" s="1"/>
      <c r="U130" s="1"/>
    </row>
    <row r="131" spans="1:21">
      <c r="A131" s="1"/>
      <c r="B131" s="1"/>
      <c r="U131" s="1"/>
    </row>
    <row r="132" spans="1:21">
      <c r="A132" s="1"/>
      <c r="B132" s="1"/>
      <c r="U132" s="1"/>
    </row>
    <row r="133" spans="1:21">
      <c r="A133" s="1"/>
      <c r="B133" s="1"/>
      <c r="U133" s="1"/>
    </row>
    <row r="134" spans="1:21">
      <c r="A134" s="1"/>
      <c r="B134" s="1"/>
      <c r="U134" s="1"/>
    </row>
    <row r="135" spans="1:21">
      <c r="A135" s="1"/>
      <c r="B135" s="1"/>
      <c r="U135" s="1"/>
    </row>
    <row r="136" spans="1:21">
      <c r="A136" s="1"/>
      <c r="B136" s="1"/>
      <c r="U136" s="1"/>
    </row>
    <row r="137" spans="1:21">
      <c r="A137" s="1"/>
      <c r="B137" s="1"/>
      <c r="U137" s="1"/>
    </row>
    <row r="138" spans="1:21">
      <c r="A138" s="1"/>
      <c r="B138" s="1"/>
      <c r="U138" s="1"/>
    </row>
    <row r="139" spans="1:21">
      <c r="A139" s="1"/>
      <c r="B139" s="1"/>
      <c r="U139" s="1"/>
    </row>
    <row r="140" spans="1:21">
      <c r="A140" s="1"/>
      <c r="B140" s="1"/>
      <c r="U140" s="1"/>
    </row>
    <row r="141" spans="1:21">
      <c r="A141" s="1"/>
      <c r="B141" s="1"/>
      <c r="U141" s="1"/>
    </row>
    <row r="142" spans="1:21">
      <c r="A142" s="1"/>
      <c r="B142" s="1"/>
      <c r="U142" s="1"/>
    </row>
    <row r="143" spans="1:21">
      <c r="A143" s="1"/>
      <c r="B143" s="1"/>
      <c r="U143" s="1"/>
    </row>
    <row r="144" spans="1:21">
      <c r="A144" s="1"/>
      <c r="B144" s="1"/>
      <c r="U144" s="1"/>
    </row>
    <row r="145" spans="1:21">
      <c r="A145" s="1"/>
      <c r="B145" s="1"/>
      <c r="U145" s="1"/>
    </row>
    <row r="146" spans="1:21">
      <c r="A146" s="1"/>
      <c r="B146" s="1"/>
      <c r="U146" s="1"/>
    </row>
    <row r="147" spans="1:21">
      <c r="A147" s="1"/>
      <c r="B147" s="1"/>
      <c r="U147" s="1"/>
    </row>
    <row r="148" spans="1:21">
      <c r="A148" s="1"/>
      <c r="B148" s="1"/>
      <c r="U148" s="1"/>
    </row>
    <row r="149" spans="1:21">
      <c r="A149" s="1"/>
      <c r="B149" s="1"/>
      <c r="U149" s="1"/>
    </row>
    <row r="150" spans="1:21">
      <c r="A150" s="1"/>
      <c r="B150" s="1"/>
      <c r="U150" s="1"/>
    </row>
    <row r="151" spans="1:21">
      <c r="A151" s="1"/>
      <c r="B151" s="1"/>
      <c r="U151" s="1"/>
    </row>
    <row r="152" spans="1:21">
      <c r="A152" s="1"/>
      <c r="B152" s="1"/>
      <c r="U152" s="1"/>
    </row>
    <row r="153" spans="1:21">
      <c r="A153" s="1"/>
      <c r="B153" s="1"/>
      <c r="U153" s="1"/>
    </row>
    <row r="154" spans="1:21">
      <c r="A154" s="1"/>
      <c r="B154" s="1"/>
      <c r="U154" s="1"/>
    </row>
    <row r="155" spans="1:21">
      <c r="A155" s="1"/>
      <c r="B155" s="1"/>
      <c r="U155" s="1"/>
    </row>
    <row r="156" spans="1:21">
      <c r="A156" s="1"/>
      <c r="B156" s="1"/>
      <c r="U156" s="1"/>
    </row>
    <row r="157" spans="1:21">
      <c r="A157" s="1"/>
      <c r="B157" s="1"/>
      <c r="U157" s="1"/>
    </row>
    <row r="158" spans="1:21">
      <c r="A158" s="1"/>
      <c r="B158" s="1"/>
      <c r="U158" s="1"/>
    </row>
    <row r="159" spans="1:21">
      <c r="A159" s="1"/>
      <c r="B159" s="1"/>
      <c r="U159" s="1"/>
    </row>
    <row r="160" spans="1:21">
      <c r="A160" s="1"/>
      <c r="B160" s="1"/>
      <c r="U160" s="1"/>
    </row>
    <row r="161" spans="1:21">
      <c r="A161" s="1"/>
      <c r="B161" s="1"/>
      <c r="U161" s="1"/>
    </row>
    <row r="162" spans="1:21">
      <c r="A162" s="1"/>
      <c r="B162" s="1"/>
      <c r="U162" s="1"/>
    </row>
    <row r="163" spans="1:21">
      <c r="A163" s="1"/>
      <c r="B163" s="1"/>
      <c r="U163" s="1"/>
    </row>
    <row r="164" spans="1:21">
      <c r="A164" s="1"/>
      <c r="B164" s="1"/>
      <c r="U164" s="1"/>
    </row>
    <row r="165" spans="1:21">
      <c r="A165" s="1"/>
      <c r="B165" s="1"/>
      <c r="U165" s="1"/>
    </row>
    <row r="166" spans="1:21">
      <c r="A166" s="1"/>
      <c r="B166" s="1"/>
      <c r="U166" s="1"/>
    </row>
    <row r="167" spans="1:21">
      <c r="A167" s="1"/>
      <c r="B167" s="1"/>
      <c r="U167" s="1"/>
    </row>
    <row r="168" spans="1:21">
      <c r="A168" s="1"/>
      <c r="B168" s="1"/>
      <c r="U168" s="1"/>
    </row>
    <row r="169" spans="1:21">
      <c r="A169" s="1"/>
      <c r="B169" s="1"/>
      <c r="U169" s="1"/>
    </row>
    <row r="170" spans="1:21">
      <c r="A170" s="1"/>
      <c r="B170" s="1"/>
      <c r="U170" s="1"/>
    </row>
    <row r="171" spans="1:21">
      <c r="A171" s="1"/>
      <c r="B171" s="1"/>
      <c r="U171" s="1"/>
    </row>
    <row r="172" spans="1:21">
      <c r="A172" s="1"/>
      <c r="B172" s="1"/>
      <c r="U172" s="1"/>
    </row>
    <row r="173" spans="1:21">
      <c r="A173" s="1"/>
      <c r="B173" s="1"/>
      <c r="U173" s="1"/>
    </row>
    <row r="174" spans="1:21">
      <c r="A174" s="1"/>
      <c r="B174" s="1"/>
      <c r="U174" s="1"/>
    </row>
    <row r="175" spans="1:21">
      <c r="A175" s="1"/>
      <c r="B175" s="1"/>
      <c r="U175" s="1"/>
    </row>
    <row r="176" spans="1:21">
      <c r="A176" s="1"/>
      <c r="B176" s="1"/>
      <c r="U176" s="1"/>
    </row>
    <row r="177" spans="1:21">
      <c r="A177" s="1"/>
      <c r="B177" s="1"/>
      <c r="U177" s="1"/>
    </row>
    <row r="178" spans="1:21">
      <c r="A178" s="1"/>
      <c r="B178" s="1"/>
      <c r="U178" s="1"/>
    </row>
    <row r="179" spans="1:21">
      <c r="A179" s="1"/>
      <c r="B179" s="1"/>
      <c r="U179" s="1"/>
    </row>
    <row r="180" spans="1:21">
      <c r="A180" s="1"/>
      <c r="B180" s="1"/>
      <c r="U180" s="1"/>
    </row>
    <row r="181" spans="1:21">
      <c r="A181" s="1"/>
      <c r="B181" s="1"/>
      <c r="U181" s="1"/>
    </row>
    <row r="182" spans="1:21">
      <c r="A182" s="1"/>
      <c r="B182" s="1"/>
      <c r="U182" s="1"/>
    </row>
    <row r="183" spans="1:21">
      <c r="A183" s="1"/>
      <c r="B183" s="1"/>
      <c r="U183" s="1"/>
    </row>
    <row r="184" spans="1:21">
      <c r="A184" s="1"/>
      <c r="B184" s="1"/>
      <c r="U184" s="1"/>
    </row>
    <row r="185" spans="1:21">
      <c r="A185" s="1"/>
      <c r="B185" s="1"/>
      <c r="U185" s="1"/>
    </row>
    <row r="186" spans="1:21">
      <c r="A186" s="1"/>
      <c r="B186" s="1"/>
      <c r="U186" s="1"/>
    </row>
    <row r="187" spans="1:21">
      <c r="A187" s="1"/>
      <c r="B187" s="1"/>
      <c r="U187" s="1"/>
    </row>
    <row r="188" spans="1:21">
      <c r="A188" s="1"/>
      <c r="B188" s="1"/>
      <c r="U188" s="1"/>
    </row>
    <row r="189" spans="1:21">
      <c r="A189" s="1"/>
      <c r="B189" s="1"/>
      <c r="U189" s="1"/>
    </row>
    <row r="190" spans="1:21">
      <c r="A190" s="1"/>
      <c r="B190" s="1"/>
      <c r="U190" s="1"/>
    </row>
    <row r="191" spans="1:21">
      <c r="A191" s="1"/>
      <c r="B191" s="1"/>
      <c r="U191" s="1"/>
    </row>
    <row r="192" spans="1:21">
      <c r="A192" s="1"/>
      <c r="B192" s="1"/>
      <c r="U192" s="1"/>
    </row>
    <row r="193" spans="1:21">
      <c r="A193" s="1"/>
      <c r="B193" s="1"/>
      <c r="U193" s="1"/>
    </row>
    <row r="194" spans="1:21">
      <c r="A194" s="1"/>
      <c r="B194" s="1"/>
      <c r="U194" s="1"/>
    </row>
    <row r="195" spans="1:21">
      <c r="A195" s="1"/>
      <c r="B195" s="1"/>
      <c r="U195" s="1"/>
    </row>
    <row r="196" spans="1:21">
      <c r="A196" s="1"/>
      <c r="B196" s="1"/>
      <c r="U196" s="1"/>
    </row>
    <row r="197" spans="1:21">
      <c r="A197" s="1"/>
      <c r="B197" s="1"/>
      <c r="U197" s="1"/>
    </row>
    <row r="198" spans="1:21">
      <c r="A198" s="1"/>
      <c r="B198" s="1"/>
      <c r="U198" s="1"/>
    </row>
    <row r="199" spans="1:21">
      <c r="A199" s="1"/>
      <c r="B199" s="1"/>
      <c r="U199" s="1"/>
    </row>
    <row r="200" spans="1:21">
      <c r="A200" s="1"/>
      <c r="B200" s="1"/>
      <c r="U200" s="1"/>
    </row>
    <row r="201" spans="1:21">
      <c r="A201" s="1"/>
      <c r="B201" s="1"/>
      <c r="U201" s="1"/>
    </row>
    <row r="202" spans="1:21">
      <c r="A202" s="1"/>
      <c r="B202" s="1"/>
      <c r="U202" s="1"/>
    </row>
    <row r="203" spans="1:21">
      <c r="A203" s="1"/>
      <c r="B203" s="1"/>
      <c r="U203" s="1"/>
    </row>
    <row r="204" spans="1:21">
      <c r="A204" s="1"/>
      <c r="B204" s="1"/>
      <c r="U204" s="1"/>
    </row>
    <row r="205" spans="1:21">
      <c r="A205" s="1"/>
      <c r="B205" s="1"/>
      <c r="U205" s="1"/>
    </row>
    <row r="206" spans="1:21">
      <c r="A206" s="1"/>
      <c r="B206" s="1"/>
      <c r="U206" s="1"/>
    </row>
    <row r="207" spans="1:21">
      <c r="A207" s="1"/>
      <c r="B207" s="1"/>
      <c r="U207" s="1"/>
    </row>
    <row r="208" spans="1:21">
      <c r="A208" s="1"/>
      <c r="B208" s="1"/>
      <c r="U208" s="1"/>
    </row>
    <row r="209" spans="1:21">
      <c r="A209" s="1"/>
      <c r="B209" s="1"/>
      <c r="U209" s="1"/>
    </row>
    <row r="210" spans="1:21">
      <c r="A210" s="1"/>
      <c r="B210" s="1"/>
      <c r="U210" s="1"/>
    </row>
    <row r="211" spans="1:21">
      <c r="A211" s="1"/>
      <c r="B211" s="1"/>
      <c r="U211" s="1"/>
    </row>
    <row r="212" spans="1:21">
      <c r="A212" s="1"/>
      <c r="B212" s="1"/>
      <c r="U212" s="1"/>
    </row>
    <row r="213" spans="1:21">
      <c r="A213" s="1"/>
      <c r="B213" s="1"/>
      <c r="U213" s="1"/>
    </row>
    <row r="214" spans="1:21">
      <c r="A214" s="1"/>
      <c r="B214" s="1"/>
      <c r="U214" s="1"/>
    </row>
    <row r="215" spans="1:21">
      <c r="A215" s="1"/>
      <c r="B215" s="1"/>
      <c r="U215" s="1"/>
    </row>
    <row r="216" spans="1:21">
      <c r="A216" s="1"/>
      <c r="B216" s="1"/>
      <c r="U216" s="1"/>
    </row>
    <row r="217" spans="1:21">
      <c r="A217" s="1"/>
      <c r="B217" s="1"/>
      <c r="U217" s="1"/>
    </row>
    <row r="218" spans="1:21">
      <c r="A218" s="1"/>
      <c r="B218" s="1"/>
      <c r="U218" s="1"/>
    </row>
    <row r="219" spans="1:21">
      <c r="A219" s="1"/>
      <c r="B219" s="1"/>
      <c r="U219" s="1"/>
    </row>
    <row r="220" spans="1:21">
      <c r="A220" s="1"/>
      <c r="B220" s="1"/>
      <c r="U220" s="1"/>
    </row>
    <row r="221" spans="1:21">
      <c r="A221" s="1"/>
      <c r="B221" s="1"/>
      <c r="U221" s="1"/>
    </row>
    <row r="222" spans="1:21">
      <c r="A222" s="1"/>
      <c r="B222" s="1"/>
      <c r="U222" s="1"/>
    </row>
    <row r="223" spans="1:21">
      <c r="A223" s="1"/>
      <c r="B223" s="1"/>
      <c r="U223" s="1"/>
    </row>
    <row r="224" spans="1:21">
      <c r="A224" s="1"/>
      <c r="B224" s="1"/>
      <c r="U224" s="1"/>
    </row>
    <row r="225" spans="1:21">
      <c r="A225" s="1"/>
      <c r="B225" s="1"/>
      <c r="U225" s="1"/>
    </row>
    <row r="226" spans="1:21">
      <c r="A226" s="1"/>
      <c r="B226" s="1"/>
      <c r="U226" s="1"/>
    </row>
    <row r="227" spans="1:21">
      <c r="A227" s="1"/>
      <c r="B227" s="1"/>
      <c r="U227" s="1"/>
    </row>
    <row r="228" spans="1:21">
      <c r="A228" s="1"/>
      <c r="B228" s="1"/>
      <c r="U228" s="1"/>
    </row>
    <row r="229" spans="1:21">
      <c r="A229" s="1"/>
      <c r="B229" s="1"/>
      <c r="U229" s="1"/>
    </row>
    <row r="230" spans="1:21">
      <c r="A230" s="1"/>
      <c r="B230" s="1"/>
      <c r="U230" s="1"/>
    </row>
    <row r="231" spans="1:21">
      <c r="A231" s="1"/>
      <c r="B231" s="1"/>
      <c r="U231" s="1"/>
    </row>
    <row r="232" spans="1:21">
      <c r="A232" s="1"/>
      <c r="B232" s="1"/>
      <c r="U232" s="1"/>
    </row>
    <row r="233" spans="1:21">
      <c r="A233" s="1"/>
      <c r="B233" s="1"/>
      <c r="U233" s="1"/>
    </row>
    <row r="234" spans="1:21">
      <c r="A234" s="1"/>
      <c r="B234" s="1"/>
      <c r="U234" s="1"/>
    </row>
    <row r="235" spans="1:21">
      <c r="A235" s="1"/>
      <c r="B235" s="1"/>
      <c r="U235" s="1"/>
    </row>
    <row r="236" spans="1:21">
      <c r="A236" s="1"/>
      <c r="B236" s="1"/>
      <c r="U236" s="1"/>
    </row>
    <row r="237" spans="1:21">
      <c r="A237" s="1"/>
      <c r="B237" s="1"/>
      <c r="U237" s="1"/>
    </row>
    <row r="238" spans="1:21">
      <c r="A238" s="1"/>
      <c r="B238" s="1"/>
      <c r="U238" s="1"/>
    </row>
    <row r="239" spans="1:21">
      <c r="A239" s="1"/>
      <c r="B239" s="1"/>
      <c r="U239" s="1"/>
    </row>
    <row r="240" spans="1:21">
      <c r="A240" s="1"/>
      <c r="B240" s="1"/>
      <c r="U240" s="1"/>
    </row>
    <row r="241" spans="1:21">
      <c r="A241" s="1"/>
      <c r="B241" s="1"/>
      <c r="U241" s="1"/>
    </row>
    <row r="242" spans="1:21">
      <c r="A242" s="1"/>
      <c r="B242" s="1"/>
      <c r="U242" s="1"/>
    </row>
    <row r="243" spans="1:21">
      <c r="A243" s="1"/>
      <c r="B243" s="1"/>
      <c r="U243" s="1"/>
    </row>
    <row r="244" spans="1:21">
      <c r="A244" s="1"/>
      <c r="B244" s="1"/>
      <c r="U244" s="1"/>
    </row>
    <row r="245" spans="1:21">
      <c r="A245" s="1"/>
      <c r="B245" s="1"/>
      <c r="U245" s="1"/>
    </row>
    <row r="246" spans="1:21">
      <c r="A246" s="1"/>
      <c r="B246" s="1"/>
      <c r="U246" s="1"/>
    </row>
    <row r="247" spans="1:21">
      <c r="A247" s="1"/>
      <c r="B247" s="1"/>
      <c r="U247" s="1"/>
    </row>
    <row r="248" spans="1:21">
      <c r="A248" s="1"/>
      <c r="B248" s="1"/>
      <c r="U248" s="1"/>
    </row>
    <row r="249" spans="1:21">
      <c r="A249" s="1"/>
      <c r="B249" s="1"/>
      <c r="U249" s="1"/>
    </row>
    <row r="250" spans="1:21">
      <c r="A250" s="1"/>
      <c r="B250" s="1"/>
      <c r="U250" s="1"/>
    </row>
    <row r="251" spans="1:21">
      <c r="A251" s="1"/>
      <c r="B251" s="1"/>
      <c r="U251" s="1"/>
    </row>
    <row r="252" spans="1:21">
      <c r="A252" s="1"/>
      <c r="B252" s="1"/>
      <c r="U252" s="1"/>
    </row>
    <row r="253" spans="1:21">
      <c r="A253" s="1"/>
      <c r="B253" s="1"/>
      <c r="U253" s="1"/>
    </row>
    <row r="254" spans="1:21">
      <c r="A254" s="1"/>
      <c r="B254" s="1"/>
      <c r="U254" s="1"/>
    </row>
    <row r="255" spans="1:21">
      <c r="A255" s="1"/>
      <c r="B255" s="1"/>
      <c r="U255" s="1"/>
    </row>
    <row r="256" spans="1:21">
      <c r="A256" s="1"/>
      <c r="B256" s="1"/>
      <c r="U256" s="1"/>
    </row>
    <row r="257" spans="1:21">
      <c r="A257" s="1"/>
      <c r="B257" s="1"/>
      <c r="U257" s="1"/>
    </row>
    <row r="258" spans="1:21">
      <c r="A258" s="1"/>
      <c r="B258" s="1"/>
      <c r="U258" s="1"/>
    </row>
    <row r="259" spans="1:21">
      <c r="A259" s="1"/>
      <c r="B259" s="1"/>
      <c r="U259" s="1"/>
    </row>
    <row r="260" spans="1:21">
      <c r="A260" s="1"/>
      <c r="B260" s="1"/>
      <c r="U260" s="1"/>
    </row>
    <row r="261" spans="1:21">
      <c r="A261" s="1"/>
      <c r="B261" s="1"/>
      <c r="U261" s="1"/>
    </row>
    <row r="262" spans="1:21">
      <c r="A262" s="1"/>
      <c r="B262" s="1"/>
      <c r="U262" s="1"/>
    </row>
    <row r="263" spans="1:21">
      <c r="A263" s="1"/>
      <c r="B263" s="1"/>
      <c r="U263" s="1"/>
    </row>
    <row r="264" spans="1:21">
      <c r="A264" s="1"/>
      <c r="B264" s="1"/>
      <c r="U264" s="1"/>
    </row>
    <row r="265" spans="1:21">
      <c r="A265" s="1"/>
      <c r="B265" s="1"/>
      <c r="U265" s="1"/>
    </row>
    <row r="266" spans="1:21">
      <c r="A266" s="1"/>
      <c r="B266" s="1"/>
      <c r="U266" s="1"/>
    </row>
    <row r="267" spans="1:21">
      <c r="A267" s="1"/>
      <c r="B267" s="1"/>
      <c r="U267" s="1"/>
    </row>
    <row r="268" spans="1:21">
      <c r="A268" s="1"/>
      <c r="B268" s="1"/>
      <c r="U268" s="1"/>
    </row>
    <row r="269" spans="1:21">
      <c r="A269" s="1"/>
      <c r="B269" s="1"/>
      <c r="U269" s="1"/>
    </row>
    <row r="270" spans="1:21">
      <c r="A270" s="1"/>
      <c r="B270" s="1"/>
      <c r="U270" s="1"/>
    </row>
    <row r="271" spans="1:21">
      <c r="A271" s="1"/>
      <c r="B271" s="1"/>
      <c r="U271" s="1"/>
    </row>
    <row r="272" spans="1:21">
      <c r="A272" s="1"/>
      <c r="B272" s="1"/>
      <c r="U272" s="1"/>
    </row>
    <row r="273" spans="1:21">
      <c r="A273" s="1"/>
      <c r="B273" s="1"/>
      <c r="U273" s="1"/>
    </row>
    <row r="274" spans="1:21">
      <c r="A274" s="1"/>
      <c r="B274" s="1"/>
      <c r="U274" s="1"/>
    </row>
    <row r="275" spans="1:21">
      <c r="A275" s="1"/>
      <c r="B275" s="1"/>
      <c r="U275" s="1"/>
    </row>
    <row r="276" spans="1:21">
      <c r="A276" s="1"/>
      <c r="B276" s="1"/>
      <c r="U276" s="1"/>
    </row>
    <row r="277" spans="1:21">
      <c r="A277" s="1"/>
      <c r="B277" s="1"/>
      <c r="U277" s="1"/>
    </row>
    <row r="278" spans="1:21">
      <c r="A278" s="1"/>
      <c r="B278" s="1"/>
      <c r="U278" s="1"/>
    </row>
    <row r="279" spans="1:21">
      <c r="A279" s="1"/>
      <c r="B279" s="1"/>
      <c r="U279" s="1"/>
    </row>
    <row r="280" spans="1:21">
      <c r="A280" s="1"/>
      <c r="B280" s="1"/>
      <c r="U280" s="1"/>
    </row>
    <row r="281" spans="1:21">
      <c r="A281" s="1"/>
      <c r="B281" s="1"/>
      <c r="U281" s="1"/>
    </row>
    <row r="282" spans="1:21">
      <c r="A282" s="1"/>
      <c r="B282" s="1"/>
      <c r="U282" s="1"/>
    </row>
    <row r="283" spans="1:21">
      <c r="A283" s="1"/>
      <c r="B283" s="1"/>
      <c r="U283" s="1"/>
    </row>
    <row r="284" spans="1:21">
      <c r="A284" s="1"/>
      <c r="B284" s="1"/>
      <c r="U284" s="1"/>
    </row>
    <row r="285" spans="1:21">
      <c r="A285" s="1"/>
      <c r="B285" s="1"/>
      <c r="U285" s="1"/>
    </row>
    <row r="286" spans="1:21">
      <c r="A286" s="1"/>
      <c r="B286" s="1"/>
      <c r="U286" s="1"/>
    </row>
    <row r="287" spans="1:21">
      <c r="A287" s="1"/>
      <c r="B287" s="1"/>
      <c r="U287" s="1"/>
    </row>
    <row r="288" spans="1:21">
      <c r="A288" s="1"/>
      <c r="B288" s="1"/>
      <c r="U288" s="1"/>
    </row>
    <row r="289" spans="1:21">
      <c r="A289" s="1"/>
      <c r="B289" s="1"/>
      <c r="U289" s="1"/>
    </row>
    <row r="290" spans="1:21">
      <c r="A290" s="1"/>
      <c r="B290" s="1"/>
      <c r="U290" s="1"/>
    </row>
    <row r="291" spans="1:21">
      <c r="A291" s="1"/>
      <c r="B291" s="1"/>
      <c r="U291" s="1"/>
    </row>
    <row r="292" spans="1:21">
      <c r="A292" s="1"/>
      <c r="B292" s="1"/>
      <c r="U292" s="1"/>
    </row>
    <row r="293" spans="1:21">
      <c r="A293" s="1"/>
      <c r="B293" s="1"/>
      <c r="U293" s="1"/>
    </row>
    <row r="294" spans="1:21">
      <c r="A294" s="1"/>
      <c r="B294" s="1"/>
      <c r="U294" s="1"/>
    </row>
    <row r="295" spans="1:21">
      <c r="A295" s="1"/>
      <c r="B295" s="1"/>
      <c r="U295" s="1"/>
    </row>
    <row r="296" spans="1:21">
      <c r="A296" s="1"/>
      <c r="B296" s="1"/>
      <c r="U296" s="1"/>
    </row>
    <row r="297" spans="1:21">
      <c r="A297" s="1"/>
      <c r="B297" s="1"/>
      <c r="U297" s="1"/>
    </row>
    <row r="298" spans="1:21">
      <c r="A298" s="1"/>
      <c r="B298" s="1"/>
      <c r="U298" s="1"/>
    </row>
    <row r="299" spans="1:21">
      <c r="A299" s="1"/>
      <c r="B299" s="1"/>
      <c r="U299" s="1"/>
    </row>
    <row r="300" spans="1:21">
      <c r="A300" s="1"/>
      <c r="B300" s="1"/>
      <c r="U300" s="1"/>
    </row>
    <row r="301" spans="1:21">
      <c r="A301" s="1"/>
      <c r="B301" s="1"/>
      <c r="T301" s="3527"/>
      <c r="U301" s="1"/>
    </row>
    <row r="302" spans="1:21">
      <c r="A302" s="1"/>
      <c r="B302" s="1"/>
      <c r="U302" s="1"/>
    </row>
    <row r="303" spans="1:21">
      <c r="A303" s="1"/>
      <c r="B303" s="1"/>
      <c r="U303" s="1"/>
    </row>
    <row r="304" spans="1:21">
      <c r="A304" s="1"/>
      <c r="B304" s="1"/>
      <c r="U304" s="1"/>
    </row>
    <row r="305" spans="1:21">
      <c r="A305" s="1"/>
      <c r="B305" s="1"/>
      <c r="U305" s="1"/>
    </row>
    <row r="306" spans="1:21">
      <c r="A306" s="1"/>
      <c r="B306" s="1"/>
      <c r="U306" s="1"/>
    </row>
    <row r="307" spans="1:21">
      <c r="A307" s="1"/>
      <c r="B307" s="1"/>
      <c r="U307" s="1"/>
    </row>
    <row r="308" spans="1:21">
      <c r="A308" s="1"/>
      <c r="B308" s="1"/>
      <c r="U308" s="1"/>
    </row>
    <row r="309" spans="1:21">
      <c r="A309" s="1"/>
      <c r="B309" s="1"/>
      <c r="U309" s="1"/>
    </row>
    <row r="310" spans="1:21">
      <c r="A310" s="1"/>
      <c r="B310" s="1"/>
      <c r="U310" s="1"/>
    </row>
    <row r="311" spans="1:21">
      <c r="A311" s="1"/>
      <c r="B311" s="1"/>
      <c r="U311" s="1"/>
    </row>
    <row r="312" spans="1:21">
      <c r="A312" s="1"/>
      <c r="B312" s="1"/>
      <c r="U312" s="1"/>
    </row>
    <row r="313" spans="1:21">
      <c r="A313" s="1"/>
      <c r="B313" s="1"/>
      <c r="U313" s="1"/>
    </row>
    <row r="314" spans="1:21">
      <c r="A314" s="1"/>
      <c r="B314" s="1"/>
      <c r="U314" s="1"/>
    </row>
    <row r="315" spans="1:21">
      <c r="A315" s="1"/>
      <c r="B315" s="1"/>
      <c r="U315" s="1"/>
    </row>
    <row r="316" spans="1:21">
      <c r="A316" s="1"/>
      <c r="B316" s="1"/>
      <c r="U316" s="1"/>
    </row>
    <row r="317" spans="1:21">
      <c r="A317" s="1"/>
      <c r="B317" s="1"/>
      <c r="T317" s="3527"/>
      <c r="U317" s="1"/>
    </row>
    <row r="318" spans="1:21">
      <c r="A318" s="1"/>
      <c r="B318" s="1"/>
      <c r="U318" s="1"/>
    </row>
    <row r="319" spans="1:21">
      <c r="A319" s="1"/>
      <c r="B319" s="1"/>
      <c r="U319" s="1"/>
    </row>
    <row r="320" spans="1:21">
      <c r="A320" s="1"/>
      <c r="B320" s="1"/>
      <c r="U320" s="1"/>
    </row>
    <row r="321" spans="1:21">
      <c r="A321" s="1"/>
      <c r="B321" s="1"/>
      <c r="U321" s="1"/>
    </row>
    <row r="322" spans="1:21">
      <c r="A322" s="1"/>
      <c r="B322" s="1"/>
      <c r="U322" s="1"/>
    </row>
    <row r="323" spans="1:21">
      <c r="A323" s="1"/>
      <c r="B323" s="1"/>
      <c r="U323" s="1"/>
    </row>
    <row r="324" spans="1:21">
      <c r="A324" s="1"/>
      <c r="B324" s="1"/>
      <c r="U324" s="1"/>
    </row>
    <row r="325" spans="1:21">
      <c r="A325" s="1"/>
      <c r="B325" s="1"/>
      <c r="U325" s="1"/>
    </row>
    <row r="326" spans="1:21">
      <c r="A326" s="1"/>
      <c r="B326" s="1"/>
      <c r="U326" s="1"/>
    </row>
    <row r="327" spans="1:21">
      <c r="A327" s="1"/>
      <c r="B327" s="1"/>
      <c r="U327" s="1"/>
    </row>
    <row r="328" spans="1:21">
      <c r="A328" s="1"/>
      <c r="B328" s="1"/>
      <c r="U328" s="1"/>
    </row>
    <row r="329" spans="1:21">
      <c r="A329" s="1"/>
      <c r="B329" s="1"/>
      <c r="U329" s="1"/>
    </row>
    <row r="330" spans="1:21">
      <c r="A330" s="1"/>
      <c r="B330" s="1"/>
      <c r="U330" s="1"/>
    </row>
    <row r="331" spans="1:21">
      <c r="A331" s="1"/>
      <c r="B331" s="1"/>
      <c r="U331" s="1"/>
    </row>
    <row r="332" spans="1:21">
      <c r="A332" s="1"/>
      <c r="B332" s="1"/>
      <c r="U332" s="1"/>
    </row>
    <row r="333" spans="1:21">
      <c r="A333" s="1"/>
      <c r="B333" s="1"/>
      <c r="U333" s="1"/>
    </row>
    <row r="334" spans="1:21">
      <c r="A334" s="1"/>
      <c r="B334" s="1"/>
      <c r="U334" s="1"/>
    </row>
    <row r="335" spans="1:21">
      <c r="A335" s="1"/>
      <c r="B335" s="1"/>
      <c r="U335" s="1"/>
    </row>
    <row r="336" spans="1:21">
      <c r="A336" s="1"/>
      <c r="B336" s="1"/>
      <c r="U336" s="1"/>
    </row>
    <row r="337" spans="1:21">
      <c r="A337" s="1"/>
      <c r="B337" s="1"/>
      <c r="U337" s="1"/>
    </row>
    <row r="338" spans="1:21">
      <c r="A338" s="1"/>
      <c r="B338" s="1"/>
      <c r="U338" s="1"/>
    </row>
    <row r="339" spans="1:21">
      <c r="A339" s="1"/>
      <c r="B339" s="1"/>
      <c r="T339" s="4"/>
      <c r="U339" s="1"/>
    </row>
    <row r="340" spans="1:21">
      <c r="A340" s="1"/>
      <c r="B340" s="1"/>
      <c r="T340" s="3527"/>
      <c r="U340" s="1"/>
    </row>
    <row r="341" spans="1:21">
      <c r="A341" s="1"/>
      <c r="B341" s="1"/>
      <c r="T341" s="3527"/>
      <c r="U341" s="1"/>
    </row>
    <row r="342" spans="1:21">
      <c r="A342" s="1"/>
      <c r="B342" s="1"/>
      <c r="T342" s="3527"/>
      <c r="U342" s="1"/>
    </row>
    <row r="343" spans="1:21">
      <c r="A343" s="1"/>
      <c r="B343" s="1"/>
      <c r="T343" s="3527"/>
      <c r="U343" s="1"/>
    </row>
    <row r="344" spans="1:21">
      <c r="A344" s="1"/>
      <c r="B344" s="1"/>
      <c r="T344" s="4"/>
      <c r="U344" s="1"/>
    </row>
    <row r="345" spans="1:21">
      <c r="A345" s="1"/>
      <c r="B345" s="1"/>
      <c r="T345" s="4"/>
      <c r="U345" s="1"/>
    </row>
    <row r="346" spans="1:21">
      <c r="A346" s="1"/>
      <c r="B346" s="1"/>
      <c r="T346" s="4"/>
      <c r="U346" s="1"/>
    </row>
    <row r="347" spans="1:21">
      <c r="A347" s="1"/>
      <c r="B347" s="1"/>
      <c r="T347" s="4"/>
      <c r="U347" s="1"/>
    </row>
    <row r="348" spans="1:21">
      <c r="A348" s="1"/>
      <c r="B348" s="1"/>
      <c r="T348" s="4"/>
      <c r="U348" s="1"/>
    </row>
    <row r="349" spans="1:21">
      <c r="A349" s="1"/>
      <c r="B349" s="1"/>
      <c r="T349" s="4"/>
      <c r="U349" s="1"/>
    </row>
    <row r="350" spans="1:21">
      <c r="A350" s="1"/>
      <c r="B350" s="1"/>
      <c r="T350" s="4"/>
      <c r="U350" s="1"/>
    </row>
    <row r="351" spans="1:21">
      <c r="A351" s="1"/>
      <c r="B351" s="1"/>
      <c r="T351" s="4"/>
      <c r="U351" s="1"/>
    </row>
    <row r="352" spans="1:21">
      <c r="A352" s="1"/>
      <c r="B352" s="1"/>
      <c r="C352" s="3613" t="s">
        <v>3100</v>
      </c>
      <c r="T352" s="4"/>
      <c r="U352" s="1"/>
    </row>
    <row r="353" spans="1:21">
      <c r="A353" s="1"/>
      <c r="B353" s="1"/>
      <c r="C353" s="3613" t="s">
        <v>3101</v>
      </c>
      <c r="T353" s="4"/>
      <c r="U353" s="1"/>
    </row>
    <row r="354" spans="1:21">
      <c r="A354" s="1"/>
      <c r="B354" s="1"/>
      <c r="T354" s="4"/>
      <c r="U354" s="1"/>
    </row>
    <row r="355" spans="1:21">
      <c r="A355" s="1"/>
      <c r="B355" s="1"/>
      <c r="T355" s="4"/>
      <c r="U355" s="1"/>
    </row>
    <row r="356" spans="1:21">
      <c r="A356" s="1"/>
      <c r="B356" s="1"/>
      <c r="T356" s="4"/>
      <c r="U356" s="1"/>
    </row>
    <row r="357" spans="1:21">
      <c r="A357" s="1"/>
      <c r="B357" s="1"/>
      <c r="T357" s="4"/>
      <c r="U357" s="1"/>
    </row>
    <row r="358" spans="1:21">
      <c r="A358" s="1"/>
      <c r="B358" s="1"/>
      <c r="T358" s="4"/>
      <c r="U358" s="1"/>
    </row>
    <row r="359" spans="1:21">
      <c r="A359" s="1"/>
      <c r="B359" s="1"/>
      <c r="T359" s="4"/>
      <c r="U359" s="1"/>
    </row>
    <row r="360" spans="1:21">
      <c r="A360" s="1"/>
      <c r="B360" s="1"/>
      <c r="T360" s="4"/>
      <c r="U360" s="1"/>
    </row>
    <row r="361" spans="1:21">
      <c r="A361" s="1"/>
      <c r="B361" s="1"/>
      <c r="T361" s="4"/>
      <c r="U361" s="1"/>
    </row>
    <row r="362" spans="1:21">
      <c r="A362" s="1"/>
      <c r="B362" s="1"/>
      <c r="T362" s="4"/>
      <c r="U362" s="1"/>
    </row>
    <row r="363" spans="1:21">
      <c r="A363" s="1"/>
      <c r="B363" s="1"/>
      <c r="T363" s="4"/>
      <c r="U363" s="1"/>
    </row>
    <row r="364" spans="1:21">
      <c r="A364" s="1"/>
      <c r="B364" s="1"/>
      <c r="T364" s="4"/>
      <c r="U364" s="1"/>
    </row>
    <row r="365" spans="1:21">
      <c r="A365" s="1"/>
      <c r="B365" s="1"/>
      <c r="T365" s="4"/>
      <c r="U365" s="1"/>
    </row>
    <row r="366" spans="1:21">
      <c r="A366" s="1"/>
      <c r="B366" s="1"/>
      <c r="T366" s="4"/>
      <c r="U366" s="1"/>
    </row>
    <row r="367" spans="1:21">
      <c r="A367" s="1"/>
      <c r="B367" s="1"/>
      <c r="T367" s="4"/>
      <c r="U367" s="1"/>
    </row>
    <row r="368" spans="1:21">
      <c r="A368" s="1"/>
      <c r="B368" s="1"/>
      <c r="T368" s="4"/>
      <c r="U368" s="1"/>
    </row>
    <row r="369" spans="1:21">
      <c r="A369" s="1"/>
      <c r="B369" s="1"/>
      <c r="T369" s="4"/>
      <c r="U369" s="1"/>
    </row>
    <row r="370" spans="1:21">
      <c r="A370" s="1"/>
      <c r="B370" s="1"/>
      <c r="T370" s="4"/>
      <c r="U370" s="1"/>
    </row>
    <row r="371" spans="1:21">
      <c r="A371" s="1"/>
      <c r="B371" s="1"/>
      <c r="T371" s="4"/>
      <c r="U371" s="1"/>
    </row>
    <row r="372" spans="1:21">
      <c r="A372" s="1"/>
      <c r="B372" s="1"/>
      <c r="T372" s="4"/>
      <c r="U372" s="1"/>
    </row>
    <row r="373" spans="1:21">
      <c r="A373" s="1"/>
      <c r="B373" s="1"/>
      <c r="T373" s="4"/>
      <c r="U373" s="1"/>
    </row>
    <row r="374" spans="1:21">
      <c r="A374" s="1"/>
      <c r="B374" s="1"/>
      <c r="T374" s="4"/>
      <c r="U374" s="1"/>
    </row>
    <row r="375" spans="1:21">
      <c r="A375" s="1"/>
      <c r="B375" s="1"/>
      <c r="T375" s="4"/>
      <c r="U375" s="1"/>
    </row>
    <row r="376" spans="1:21">
      <c r="A376" s="1"/>
      <c r="B376" s="1"/>
      <c r="T376" s="4"/>
      <c r="U376" s="1"/>
    </row>
    <row r="377" spans="1:21">
      <c r="A377" s="1"/>
      <c r="B377" s="1"/>
      <c r="T377" s="4"/>
      <c r="U377" s="1"/>
    </row>
    <row r="378" spans="1:21">
      <c r="A378" s="1"/>
      <c r="B378" s="1"/>
      <c r="T378" s="4"/>
      <c r="U378" s="1"/>
    </row>
    <row r="379" spans="1:21">
      <c r="A379" s="1"/>
      <c r="B379" s="1"/>
      <c r="T379" s="4"/>
      <c r="U379" s="1"/>
    </row>
    <row r="380" spans="1:21">
      <c r="A380" s="1"/>
      <c r="B380" s="1"/>
      <c r="T380" s="4"/>
      <c r="U380" s="1"/>
    </row>
    <row r="381" spans="1:21">
      <c r="A381" s="1"/>
      <c r="B381" s="1"/>
      <c r="T381" s="4"/>
      <c r="U381" s="1"/>
    </row>
    <row r="382" spans="1:21">
      <c r="A382" s="1"/>
      <c r="B382" s="1"/>
      <c r="T382" s="4"/>
      <c r="U382" s="1"/>
    </row>
    <row r="383" spans="1:21">
      <c r="A383" s="1"/>
      <c r="B383" s="1"/>
      <c r="T383" s="4"/>
      <c r="U383" s="1"/>
    </row>
    <row r="384" spans="1:21">
      <c r="A384" s="1"/>
      <c r="B384" s="1"/>
      <c r="T384" s="4"/>
      <c r="U384" s="1"/>
    </row>
    <row r="385" spans="1:21">
      <c r="A385" s="1"/>
      <c r="B385" s="1"/>
      <c r="T385" s="4"/>
      <c r="U385" s="1"/>
    </row>
    <row r="386" spans="1:21">
      <c r="A386" s="1"/>
      <c r="B386" s="1"/>
      <c r="T386" s="4"/>
      <c r="U386" s="1"/>
    </row>
    <row r="387" spans="1:21">
      <c r="A387" s="1"/>
      <c r="B387" s="1"/>
      <c r="T387" s="4"/>
      <c r="U387" s="1"/>
    </row>
    <row r="388" spans="1:21">
      <c r="A388" s="1"/>
      <c r="B388" s="1"/>
      <c r="T388" s="4"/>
      <c r="U388" s="1"/>
    </row>
    <row r="389" spans="1:21">
      <c r="A389" s="1"/>
      <c r="B389" s="1"/>
      <c r="T389" s="4"/>
      <c r="U389" s="1"/>
    </row>
    <row r="390" spans="1:21">
      <c r="A390" s="1"/>
      <c r="B390" s="1"/>
      <c r="T390" s="4"/>
      <c r="U390" s="1"/>
    </row>
    <row r="391" spans="1:21">
      <c r="A391" s="1"/>
      <c r="B391" s="1"/>
      <c r="T391" s="4"/>
      <c r="U391" s="1"/>
    </row>
    <row r="392" spans="1:21">
      <c r="A392" s="1"/>
      <c r="B392" s="1"/>
      <c r="T392" s="4"/>
      <c r="U392" s="1"/>
    </row>
    <row r="393" spans="1:21">
      <c r="A393" s="1"/>
      <c r="B393" s="1"/>
      <c r="T393" s="4"/>
      <c r="U393" s="1"/>
    </row>
    <row r="394" spans="1:21">
      <c r="A394" s="1"/>
      <c r="B394" s="1"/>
      <c r="T394" s="4"/>
      <c r="U394" s="1"/>
    </row>
    <row r="395" spans="1:21">
      <c r="A395" s="1"/>
      <c r="B395" s="1"/>
      <c r="T395" s="4"/>
      <c r="U395" s="1"/>
    </row>
    <row r="396" spans="1:21">
      <c r="A396" s="1"/>
      <c r="B396" s="1"/>
      <c r="T396" s="4"/>
      <c r="U396" s="1"/>
    </row>
    <row r="397" spans="1:21">
      <c r="A397" s="1"/>
      <c r="B397" s="1"/>
      <c r="T397" s="4"/>
      <c r="U397" s="1"/>
    </row>
    <row r="398" spans="1:21">
      <c r="A398" s="1"/>
      <c r="B398" s="1"/>
      <c r="T398" s="4"/>
      <c r="U398" s="1"/>
    </row>
    <row r="399" spans="1:21">
      <c r="A399" s="1"/>
      <c r="B399" s="1"/>
      <c r="T399" s="4"/>
      <c r="U399" s="1"/>
    </row>
    <row r="400" spans="1:21">
      <c r="A400" s="1"/>
      <c r="B400" s="1"/>
      <c r="T400" s="4"/>
      <c r="U400" s="1"/>
    </row>
    <row r="401" spans="1:21">
      <c r="A401" s="1"/>
      <c r="B401" s="1"/>
      <c r="T401" s="4"/>
      <c r="U401" s="1"/>
    </row>
    <row r="402" spans="1:21">
      <c r="A402" s="1"/>
      <c r="B402" s="1"/>
      <c r="T402" s="4"/>
      <c r="U402" s="1"/>
    </row>
    <row r="403" spans="1:21">
      <c r="A403" s="1"/>
      <c r="B403" s="1"/>
      <c r="T403" s="4"/>
      <c r="U403" s="1"/>
    </row>
    <row r="404" spans="1:21">
      <c r="A404" s="1"/>
      <c r="B404" s="1"/>
      <c r="T404" s="4"/>
      <c r="U404" s="1"/>
    </row>
    <row r="405" spans="1:21">
      <c r="A405" s="1"/>
      <c r="B405" s="1"/>
      <c r="T405" s="4"/>
      <c r="U405" s="1"/>
    </row>
    <row r="406" spans="1:21">
      <c r="A406" s="1"/>
      <c r="B406" s="1"/>
      <c r="T406" s="4"/>
      <c r="U406" s="1"/>
    </row>
    <row r="407" spans="1:21">
      <c r="A407" s="1"/>
      <c r="B407" s="1"/>
      <c r="T407" s="4"/>
      <c r="U407" s="1"/>
    </row>
    <row r="408" spans="1:21">
      <c r="A408" s="1"/>
      <c r="B408" s="1"/>
      <c r="T408" s="4"/>
      <c r="U408" s="1"/>
    </row>
    <row r="409" spans="1:21">
      <c r="A409" s="1"/>
      <c r="B409" s="1"/>
      <c r="T409" s="4"/>
      <c r="U409" s="1"/>
    </row>
    <row r="410" spans="1:21">
      <c r="A410" s="1"/>
      <c r="B410" s="1"/>
      <c r="T410" s="4"/>
      <c r="U410" s="1"/>
    </row>
    <row r="411" spans="1:21">
      <c r="A411" s="1"/>
      <c r="B411" s="1"/>
      <c r="T411" s="4"/>
      <c r="U411" s="1"/>
    </row>
    <row r="412" spans="1:21">
      <c r="A412" s="1"/>
      <c r="B412" s="1"/>
      <c r="T412" s="4"/>
      <c r="U412" s="1"/>
    </row>
    <row r="413" spans="1:21">
      <c r="A413" s="1"/>
      <c r="B413" s="1"/>
      <c r="T413" s="4"/>
      <c r="U413" s="1"/>
    </row>
    <row r="414" spans="1:21">
      <c r="A414" s="1"/>
      <c r="B414" s="1"/>
      <c r="T414" s="4"/>
      <c r="U414" s="1"/>
    </row>
    <row r="415" spans="1:21">
      <c r="A415" s="1"/>
      <c r="B415" s="1"/>
      <c r="T415" s="4"/>
      <c r="U415" s="1"/>
    </row>
    <row r="416" spans="1:21">
      <c r="A416" s="1"/>
      <c r="B416" s="1"/>
      <c r="T416" s="4"/>
      <c r="U416" s="1"/>
    </row>
    <row r="417" spans="1:21">
      <c r="A417" s="1"/>
      <c r="B417" s="1"/>
      <c r="T417" s="4"/>
      <c r="U417" s="1"/>
    </row>
    <row r="418" spans="1:21">
      <c r="A418" s="1"/>
      <c r="B418" s="1"/>
      <c r="T418" s="4"/>
      <c r="U418" s="1"/>
    </row>
    <row r="419" spans="1:21">
      <c r="A419" s="1"/>
      <c r="B419" s="1"/>
      <c r="T419" s="4"/>
      <c r="U419" s="1"/>
    </row>
    <row r="420" spans="1:21">
      <c r="A420" s="1"/>
      <c r="B420" s="1"/>
      <c r="T420" s="4"/>
      <c r="U420" s="1"/>
    </row>
    <row r="421" spans="1:21">
      <c r="A421" s="1"/>
      <c r="B421" s="1"/>
      <c r="T421" s="4"/>
      <c r="U421" s="1"/>
    </row>
    <row r="422" spans="1:21">
      <c r="A422" s="1"/>
      <c r="B422" s="1"/>
      <c r="T422" s="4"/>
      <c r="U422" s="1"/>
    </row>
    <row r="423" spans="1:21">
      <c r="A423" s="1"/>
      <c r="B423" s="1"/>
      <c r="U423" s="1"/>
    </row>
    <row r="424" spans="1:21">
      <c r="A424" s="1"/>
      <c r="B424" s="1"/>
      <c r="U424" s="1"/>
    </row>
    <row r="425" spans="1:21">
      <c r="A425" s="1"/>
      <c r="B425" s="1"/>
      <c r="U425" s="1"/>
    </row>
    <row r="426" spans="1:21">
      <c r="A426" s="1"/>
      <c r="B426" s="1"/>
      <c r="U426" s="1"/>
    </row>
    <row r="427" spans="1:21">
      <c r="A427" s="1"/>
      <c r="B427" s="1"/>
      <c r="U427" s="1"/>
    </row>
    <row r="428" spans="1:21">
      <c r="A428" s="1"/>
      <c r="B428" s="1"/>
      <c r="U428" s="1"/>
    </row>
    <row r="429" spans="1:21">
      <c r="A429" s="1"/>
      <c r="B429" s="1"/>
      <c r="U429" s="1"/>
    </row>
    <row r="430" spans="1:21">
      <c r="A430" s="1"/>
      <c r="B430" s="1"/>
      <c r="U430" s="1"/>
    </row>
    <row r="431" spans="1:21">
      <c r="A431" s="1"/>
      <c r="B431" s="1"/>
      <c r="U431" s="1"/>
    </row>
    <row r="432" spans="1:21">
      <c r="A432" s="1"/>
      <c r="B432" s="1"/>
      <c r="U432" s="1"/>
    </row>
    <row r="433" spans="1:21">
      <c r="A433" s="1"/>
      <c r="B433" s="1"/>
      <c r="U433" s="1"/>
    </row>
    <row r="434" spans="1:21">
      <c r="A434" s="1"/>
      <c r="B434" s="1"/>
      <c r="U434" s="1"/>
    </row>
    <row r="435" spans="1:21">
      <c r="A435" s="1"/>
      <c r="B435" s="1"/>
      <c r="U435" s="1"/>
    </row>
    <row r="436" spans="1:21">
      <c r="A436" s="1"/>
      <c r="B436" s="1"/>
      <c r="U436" s="1"/>
    </row>
    <row r="437" spans="1:21">
      <c r="A437" s="1"/>
      <c r="B437" s="1"/>
      <c r="U437" s="1"/>
    </row>
    <row r="438" spans="1:21">
      <c r="A438" s="1"/>
      <c r="B438" s="1"/>
      <c r="U438" s="1"/>
    </row>
    <row r="439" spans="1:21">
      <c r="A439" s="1"/>
      <c r="B439" s="1"/>
      <c r="U439" s="1"/>
    </row>
    <row r="440" spans="1:21">
      <c r="A440" s="1"/>
      <c r="B440" s="1"/>
      <c r="U440" s="1"/>
    </row>
    <row r="441" spans="1:21">
      <c r="A441" s="1"/>
      <c r="B441" s="1"/>
      <c r="U441" s="1"/>
    </row>
    <row r="442" spans="1:21">
      <c r="A442" s="1"/>
      <c r="B442" s="1"/>
      <c r="U442" s="1"/>
    </row>
    <row r="443" spans="1:21">
      <c r="A443" s="1"/>
      <c r="B443" s="1"/>
      <c r="U443" s="1"/>
    </row>
    <row r="444" spans="1:21">
      <c r="A444" s="1"/>
      <c r="B444" s="1"/>
      <c r="U444" s="1"/>
    </row>
    <row r="445" spans="1:21">
      <c r="A445" s="1"/>
      <c r="B445" s="1"/>
      <c r="U445" s="1"/>
    </row>
    <row r="446" spans="1:21">
      <c r="A446" s="1"/>
      <c r="B446" s="1"/>
      <c r="U446" s="1"/>
    </row>
    <row r="447" spans="1:21">
      <c r="A447" s="1"/>
      <c r="B447" s="1"/>
      <c r="U447" s="1"/>
    </row>
    <row r="448" spans="1:21">
      <c r="A448" s="1"/>
      <c r="B448" s="1"/>
      <c r="U448" s="1"/>
    </row>
    <row r="449" spans="1:21">
      <c r="A449" s="1"/>
      <c r="B449" s="1"/>
      <c r="U449" s="1"/>
    </row>
    <row r="450" spans="1:21">
      <c r="A450" s="1"/>
      <c r="B450" s="1"/>
      <c r="U450" s="1"/>
    </row>
    <row r="451" spans="1:21">
      <c r="A451" s="1"/>
      <c r="B451" s="1"/>
      <c r="U451" s="1"/>
    </row>
    <row r="452" spans="1:21">
      <c r="A452" s="1"/>
      <c r="B452" s="1"/>
      <c r="U452" s="1"/>
    </row>
    <row r="453" spans="1:21">
      <c r="A453" s="1"/>
      <c r="B453" s="1"/>
      <c r="U453" s="1"/>
    </row>
    <row r="454" spans="1:21">
      <c r="A454" s="1"/>
      <c r="B454" s="1"/>
      <c r="U454" s="1"/>
    </row>
    <row r="455" spans="1:21">
      <c r="A455" s="1"/>
      <c r="B455" s="1"/>
      <c r="U455" s="1"/>
    </row>
    <row r="456" spans="1:21">
      <c r="A456" s="1"/>
      <c r="B456" s="1"/>
      <c r="U456" s="1"/>
    </row>
    <row r="457" spans="1:21">
      <c r="A457" s="1"/>
      <c r="B457" s="1"/>
      <c r="U457" s="1"/>
    </row>
    <row r="458" spans="1:21">
      <c r="A458" s="1"/>
      <c r="B458" s="1"/>
      <c r="U458" s="1"/>
    </row>
    <row r="459" spans="1:21">
      <c r="A459" s="1"/>
      <c r="B459" s="1"/>
      <c r="U459" s="1"/>
    </row>
    <row r="460" spans="1:21">
      <c r="A460" s="1"/>
      <c r="B460" s="1"/>
      <c r="U460" s="1"/>
    </row>
    <row r="461" spans="1:21">
      <c r="A461" s="1"/>
      <c r="B461" s="1"/>
      <c r="U461" s="1"/>
    </row>
    <row r="462" spans="1:21">
      <c r="A462" s="1"/>
      <c r="B462" s="1"/>
      <c r="U462" s="1"/>
    </row>
    <row r="463" spans="1:21">
      <c r="A463" s="1"/>
      <c r="B463" s="1"/>
      <c r="U463" s="1"/>
    </row>
    <row r="464" spans="1:21">
      <c r="A464" s="1"/>
      <c r="B464" s="1"/>
      <c r="U464" s="1"/>
    </row>
    <row r="465" spans="1:21">
      <c r="A465" s="1"/>
      <c r="B465" s="1"/>
      <c r="U465" s="1"/>
    </row>
    <row r="466" spans="1:21">
      <c r="A466" s="1"/>
      <c r="B466" s="1"/>
    </row>
    <row r="467" spans="1:21">
      <c r="A467" s="1"/>
      <c r="B467" s="1"/>
    </row>
    <row r="468" spans="1:21">
      <c r="A468" s="1"/>
      <c r="B468" s="1"/>
    </row>
    <row r="469" spans="1:21">
      <c r="A469" s="1"/>
      <c r="B469" s="1"/>
    </row>
    <row r="470" spans="1:21">
      <c r="A470" s="1"/>
      <c r="B470" s="1"/>
    </row>
    <row r="471" spans="1:21">
      <c r="A471" s="1"/>
      <c r="B471" s="1"/>
    </row>
    <row r="472" spans="1:21">
      <c r="A472" s="1"/>
      <c r="B472" s="1"/>
    </row>
    <row r="473" spans="1:21">
      <c r="A473" s="1"/>
      <c r="B473" s="1"/>
    </row>
    <row r="474" spans="1:21">
      <c r="A474" s="1"/>
      <c r="B474" s="1"/>
    </row>
    <row r="475" spans="1:21">
      <c r="A475" s="1"/>
      <c r="B475" s="1"/>
    </row>
    <row r="476" spans="1:21">
      <c r="A476" s="1"/>
      <c r="B476" s="1"/>
    </row>
    <row r="477" spans="1:21">
      <c r="A477" s="1"/>
      <c r="B477" s="1"/>
    </row>
    <row r="478" spans="1:21">
      <c r="A478" s="1"/>
      <c r="B478" s="1"/>
    </row>
    <row r="479" spans="1:21">
      <c r="A479" s="1"/>
      <c r="B479" s="1"/>
    </row>
    <row r="480" spans="1:21">
      <c r="A480" s="1"/>
      <c r="B480" s="1"/>
    </row>
    <row r="481" spans="1:2">
      <c r="A481" s="1"/>
      <c r="B481" s="1"/>
    </row>
    <row r="482" spans="1:2">
      <c r="A482" s="1"/>
      <c r="B482" s="1"/>
    </row>
    <row r="483" spans="1:2">
      <c r="A483" s="1"/>
      <c r="B483" s="1"/>
    </row>
    <row r="484" spans="1:2">
      <c r="A484" s="1"/>
      <c r="B484" s="1"/>
    </row>
    <row r="485" spans="1:2">
      <c r="A485" s="1"/>
      <c r="B485" s="1"/>
    </row>
    <row r="486" spans="1:2">
      <c r="A486" s="1"/>
      <c r="B486" s="1"/>
    </row>
    <row r="487" spans="1:2">
      <c r="A487" s="1"/>
      <c r="B487" s="1"/>
    </row>
    <row r="488" spans="1:2">
      <c r="A488" s="1"/>
      <c r="B488" s="1"/>
    </row>
    <row r="489" spans="1:2">
      <c r="A489" s="1"/>
      <c r="B489" s="1"/>
    </row>
    <row r="490" spans="1:2">
      <c r="A490" s="1"/>
      <c r="B490" s="1"/>
    </row>
    <row r="491" spans="1:2">
      <c r="A491" s="1"/>
      <c r="B491" s="1"/>
    </row>
    <row r="492" spans="1:2">
      <c r="A492" s="1"/>
      <c r="B492" s="1"/>
    </row>
    <row r="493" spans="1:2">
      <c r="A493" s="1"/>
      <c r="B493" s="1"/>
    </row>
    <row r="494" spans="1:2">
      <c r="A494" s="1"/>
      <c r="B494" s="1"/>
    </row>
    <row r="495" spans="1:2">
      <c r="A495" s="1"/>
      <c r="B495" s="1"/>
    </row>
    <row r="496" spans="1:2">
      <c r="A496" s="1"/>
      <c r="B496" s="1"/>
    </row>
    <row r="497" spans="1:2">
      <c r="A497" s="1"/>
      <c r="B497" s="1"/>
    </row>
    <row r="498" spans="1:2">
      <c r="A498" s="1"/>
      <c r="B498" s="1"/>
    </row>
    <row r="499" spans="1:2">
      <c r="A499" s="1"/>
      <c r="B499" s="1"/>
    </row>
    <row r="500" spans="1:2">
      <c r="A500" s="1"/>
      <c r="B500" s="1"/>
    </row>
    <row r="501" spans="1:2">
      <c r="A501" s="1"/>
      <c r="B501" s="1"/>
    </row>
    <row r="502" spans="1:2">
      <c r="A502" s="1"/>
      <c r="B502" s="1"/>
    </row>
    <row r="503" spans="1:2">
      <c r="A503" s="1"/>
      <c r="B503" s="1"/>
    </row>
    <row r="504" spans="1:2">
      <c r="A504" s="1"/>
      <c r="B504" s="1"/>
    </row>
    <row r="505" spans="1:2">
      <c r="A505" s="1"/>
      <c r="B505" s="1"/>
    </row>
    <row r="506" spans="1:2">
      <c r="A506" s="1"/>
      <c r="B506" s="1"/>
    </row>
    <row r="507" spans="1:2">
      <c r="A507" s="1"/>
      <c r="B507" s="1"/>
    </row>
    <row r="508" spans="1:2">
      <c r="A508" s="1"/>
      <c r="B508" s="1"/>
    </row>
    <row r="509" spans="1:2">
      <c r="A509" s="1"/>
      <c r="B509" s="1"/>
    </row>
    <row r="510" spans="1:2">
      <c r="A510" s="1"/>
      <c r="B510" s="1"/>
    </row>
    <row r="511" spans="1:2">
      <c r="A511" s="1"/>
      <c r="B511" s="1"/>
    </row>
    <row r="512" spans="1:2">
      <c r="A512" s="1"/>
      <c r="B512" s="1"/>
    </row>
    <row r="513" spans="1:2">
      <c r="A513" s="1"/>
      <c r="B513" s="1"/>
    </row>
    <row r="514" spans="1:2">
      <c r="A514" s="1"/>
      <c r="B514" s="1"/>
    </row>
    <row r="515" spans="1:2">
      <c r="A515" s="1"/>
      <c r="B515" s="1"/>
    </row>
    <row r="516" spans="1:2">
      <c r="A516" s="1"/>
      <c r="B516" s="1"/>
    </row>
    <row r="517" spans="1:2">
      <c r="A517" s="1"/>
      <c r="B517" s="1"/>
    </row>
    <row r="518" spans="1:2">
      <c r="A518" s="1"/>
      <c r="B518" s="1"/>
    </row>
    <row r="519" spans="1:2">
      <c r="A519" s="1"/>
      <c r="B519" s="1"/>
    </row>
    <row r="520" spans="1:2">
      <c r="A520" s="1"/>
      <c r="B520" s="1"/>
    </row>
    <row r="521" spans="1:2">
      <c r="A521" s="1"/>
      <c r="B521" s="1"/>
    </row>
    <row r="522" spans="1:2">
      <c r="A522" s="1"/>
      <c r="B522" s="1"/>
    </row>
    <row r="523" spans="1:2">
      <c r="A523" s="1"/>
      <c r="B523" s="1"/>
    </row>
    <row r="524" spans="1:2">
      <c r="A524" s="1"/>
      <c r="B524" s="1"/>
    </row>
    <row r="525" spans="1:2">
      <c r="A525" s="1"/>
      <c r="B525" s="1"/>
    </row>
    <row r="526" spans="1:2">
      <c r="A526" s="1"/>
      <c r="B526" s="1"/>
    </row>
    <row r="527" spans="1:2">
      <c r="A527" s="1"/>
      <c r="B527" s="1"/>
    </row>
    <row r="528" spans="1:2">
      <c r="A528" s="1"/>
      <c r="B528" s="1"/>
    </row>
    <row r="529" spans="1:2">
      <c r="A529" s="1"/>
      <c r="B529" s="1"/>
    </row>
    <row r="530" spans="1:2">
      <c r="A530" s="1"/>
      <c r="B530" s="1"/>
    </row>
    <row r="531" spans="1:2">
      <c r="A531" s="1"/>
      <c r="B531" s="1"/>
    </row>
    <row r="532" spans="1:2">
      <c r="A532" s="1"/>
      <c r="B532" s="1"/>
    </row>
    <row r="533" spans="1:2">
      <c r="A533" s="1"/>
      <c r="B533" s="1"/>
    </row>
    <row r="534" spans="1:2">
      <c r="A534" s="1"/>
      <c r="B534" s="1"/>
    </row>
    <row r="535" spans="1:2">
      <c r="A535" s="1"/>
      <c r="B535" s="1"/>
    </row>
    <row r="536" spans="1:2">
      <c r="A536" s="1"/>
      <c r="B536" s="1"/>
    </row>
    <row r="537" spans="1:2">
      <c r="A537" s="1"/>
      <c r="B537" s="1"/>
    </row>
    <row r="538" spans="1:2">
      <c r="A538" s="1"/>
      <c r="B538" s="1"/>
    </row>
    <row r="539" spans="1:2">
      <c r="A539" s="1"/>
      <c r="B539" s="1"/>
    </row>
    <row r="540" spans="1:2">
      <c r="A540" s="1"/>
      <c r="B540" s="1"/>
    </row>
    <row r="541" spans="1:2">
      <c r="A541" s="1"/>
      <c r="B541" s="1"/>
    </row>
    <row r="542" spans="1:2">
      <c r="A542" s="1"/>
      <c r="B542" s="1"/>
    </row>
    <row r="543" spans="1:2">
      <c r="A543" s="1"/>
      <c r="B543" s="1"/>
    </row>
    <row r="544" spans="1:2">
      <c r="A544" s="1"/>
      <c r="B544" s="1"/>
    </row>
    <row r="545" spans="1:2">
      <c r="A545" s="1"/>
      <c r="B545" s="1"/>
    </row>
    <row r="546" spans="1:2">
      <c r="A546" s="1"/>
      <c r="B546" s="1"/>
    </row>
    <row r="547" spans="1:2">
      <c r="A547" s="1"/>
      <c r="B547" s="1"/>
    </row>
    <row r="548" spans="1:2">
      <c r="A548" s="1"/>
      <c r="B548" s="1"/>
    </row>
    <row r="549" spans="1:2">
      <c r="A549" s="1"/>
      <c r="B549" s="1"/>
    </row>
    <row r="550" spans="1:2">
      <c r="A550" s="1"/>
      <c r="B550" s="1"/>
    </row>
    <row r="551" spans="1:2">
      <c r="A551" s="1"/>
      <c r="B551" s="1"/>
    </row>
    <row r="552" spans="1:2">
      <c r="A552" s="1"/>
      <c r="B552" s="1"/>
    </row>
    <row r="553" spans="1:2">
      <c r="A553" s="1"/>
      <c r="B553" s="1"/>
    </row>
    <row r="554" spans="1:2">
      <c r="A554" s="1"/>
      <c r="B554" s="1"/>
    </row>
    <row r="555" spans="1:2">
      <c r="A555" s="1"/>
      <c r="B555" s="1"/>
    </row>
    <row r="556" spans="1:2">
      <c r="A556" s="1"/>
      <c r="B556" s="1"/>
    </row>
    <row r="557" spans="1:2">
      <c r="A557" s="1"/>
      <c r="B557" s="1"/>
    </row>
    <row r="558" spans="1:2">
      <c r="A558" s="1"/>
      <c r="B558" s="1"/>
    </row>
    <row r="559" spans="1:2">
      <c r="A559" s="1"/>
      <c r="B559" s="1"/>
    </row>
    <row r="560" spans="1:2">
      <c r="A560" s="1"/>
      <c r="B560" s="1"/>
    </row>
    <row r="561" spans="1:2">
      <c r="A561" s="1"/>
      <c r="B561" s="1"/>
    </row>
    <row r="562" spans="1:2">
      <c r="A562" s="1"/>
      <c r="B562" s="1"/>
    </row>
    <row r="563" spans="1:2">
      <c r="A563" s="1"/>
      <c r="B563" s="1"/>
    </row>
    <row r="564" spans="1:2">
      <c r="A564" s="1"/>
      <c r="B564" s="1"/>
    </row>
    <row r="565" spans="1:2">
      <c r="A565" s="1"/>
      <c r="B565" s="1"/>
    </row>
    <row r="566" spans="1:2">
      <c r="A566" s="1"/>
      <c r="B566" s="1"/>
    </row>
    <row r="567" spans="1:2">
      <c r="A567" s="1"/>
      <c r="B567" s="1"/>
    </row>
    <row r="568" spans="1:2">
      <c r="A568" s="1"/>
      <c r="B568" s="1"/>
    </row>
    <row r="569" spans="1:2">
      <c r="A569" s="1"/>
      <c r="B569" s="1"/>
    </row>
    <row r="570" spans="1:2">
      <c r="A570" s="1"/>
      <c r="B570" s="1"/>
    </row>
    <row r="571" spans="1:2">
      <c r="A571" s="1"/>
      <c r="B571" s="1"/>
    </row>
    <row r="572" spans="1:2">
      <c r="A572" s="1"/>
      <c r="B572" s="1"/>
    </row>
    <row r="573" spans="1:2">
      <c r="A573" s="1"/>
      <c r="B573" s="1"/>
    </row>
    <row r="574" spans="1:2">
      <c r="A574" s="1"/>
      <c r="B574" s="1"/>
    </row>
    <row r="575" spans="1:2">
      <c r="A575" s="1"/>
      <c r="B575" s="1"/>
    </row>
    <row r="576" spans="1:2">
      <c r="A576" s="1"/>
      <c r="B576" s="1"/>
    </row>
    <row r="577" spans="1:2">
      <c r="A577" s="1"/>
      <c r="B577" s="1"/>
    </row>
    <row r="578" spans="1:2">
      <c r="A578" s="1"/>
      <c r="B578" s="1"/>
    </row>
    <row r="579" spans="1:2">
      <c r="A579" s="1"/>
      <c r="B579" s="1"/>
    </row>
    <row r="580" spans="1:2">
      <c r="A580" s="1"/>
      <c r="B580" s="1"/>
    </row>
    <row r="581" spans="1:2">
      <c r="A581" s="1"/>
      <c r="B581" s="1"/>
    </row>
    <row r="582" spans="1:2">
      <c r="A582" s="1"/>
      <c r="B582" s="1"/>
    </row>
    <row r="583" spans="1:2">
      <c r="A583" s="1"/>
      <c r="B583" s="1"/>
    </row>
    <row r="584" spans="1:2">
      <c r="A584" s="1"/>
      <c r="B584" s="1"/>
    </row>
    <row r="585" spans="1:2">
      <c r="A585" s="1"/>
      <c r="B585" s="1"/>
    </row>
    <row r="586" spans="1:2">
      <c r="A586" s="1"/>
      <c r="B586" s="1"/>
    </row>
    <row r="587" spans="1:2">
      <c r="A587" s="1"/>
      <c r="B587" s="1"/>
    </row>
    <row r="588" spans="1:2">
      <c r="A588" s="1"/>
      <c r="B588" s="1"/>
    </row>
    <row r="589" spans="1:2">
      <c r="A589" s="1"/>
      <c r="B589" s="1"/>
    </row>
    <row r="590" spans="1:2">
      <c r="A590" s="1"/>
      <c r="B590" s="1"/>
    </row>
    <row r="591" spans="1:2">
      <c r="A591" s="1"/>
      <c r="B591" s="1"/>
    </row>
    <row r="592" spans="1:2">
      <c r="A592" s="1"/>
      <c r="B592" s="1"/>
    </row>
    <row r="593" spans="1:2">
      <c r="A593" s="1"/>
      <c r="B593" s="1"/>
    </row>
    <row r="594" spans="1:2">
      <c r="A594" s="1"/>
      <c r="B594" s="1"/>
    </row>
    <row r="595" spans="1:2">
      <c r="A595" s="1"/>
      <c r="B595" s="1"/>
    </row>
    <row r="596" spans="1:2">
      <c r="A596" s="1"/>
      <c r="B596" s="1"/>
    </row>
    <row r="597" spans="1:2">
      <c r="A597" s="1"/>
      <c r="B597" s="1"/>
    </row>
    <row r="598" spans="1:2">
      <c r="A598" s="1"/>
      <c r="B598" s="1"/>
    </row>
    <row r="599" spans="1:2">
      <c r="A599" s="1"/>
      <c r="B599" s="1"/>
    </row>
    <row r="600" spans="1:2">
      <c r="A600" s="1"/>
      <c r="B600" s="1"/>
    </row>
    <row r="601" spans="1:2">
      <c r="A601" s="1"/>
      <c r="B601" s="1"/>
    </row>
    <row r="602" spans="1:2">
      <c r="A602" s="1"/>
      <c r="B602" s="1"/>
    </row>
    <row r="603" spans="1:2">
      <c r="A603" s="1"/>
      <c r="B603" s="1"/>
    </row>
    <row r="604" spans="1:2">
      <c r="A604" s="1"/>
      <c r="B604" s="1"/>
    </row>
    <row r="605" spans="1:2">
      <c r="A605" s="1"/>
      <c r="B605" s="1"/>
    </row>
    <row r="606" spans="1:2">
      <c r="A606" s="1"/>
      <c r="B606" s="1"/>
    </row>
    <row r="607" spans="1:2">
      <c r="A607" s="1"/>
      <c r="B607" s="1"/>
    </row>
    <row r="608" spans="1:2">
      <c r="A608" s="1"/>
      <c r="B608" s="1"/>
    </row>
    <row r="609" spans="1:2">
      <c r="A609" s="1"/>
      <c r="B609" s="1"/>
    </row>
    <row r="610" spans="1:2">
      <c r="A610" s="1"/>
      <c r="B610" s="1"/>
    </row>
    <row r="611" spans="1:2">
      <c r="A611" s="1"/>
      <c r="B611" s="1"/>
    </row>
    <row r="612" spans="1:2">
      <c r="A612" s="1"/>
      <c r="B612" s="1"/>
    </row>
    <row r="613" spans="1:2">
      <c r="A613" s="1"/>
      <c r="B613" s="1"/>
    </row>
    <row r="614" spans="1:2">
      <c r="A614" s="1"/>
      <c r="B614" s="1"/>
    </row>
    <row r="615" spans="1:2">
      <c r="A615" s="1"/>
      <c r="B615" s="1"/>
    </row>
    <row r="616" spans="1:2">
      <c r="A616" s="1"/>
      <c r="B616" s="1"/>
    </row>
    <row r="617" spans="1:2">
      <c r="A617" s="1"/>
      <c r="B617" s="1"/>
    </row>
    <row r="618" spans="1:2">
      <c r="A618" s="1"/>
      <c r="B618" s="1"/>
    </row>
    <row r="619" spans="1:2">
      <c r="A619" s="1"/>
      <c r="B619" s="1"/>
    </row>
    <row r="620" spans="1:2">
      <c r="A620" s="1"/>
      <c r="B620" s="1"/>
    </row>
    <row r="621" spans="1:2">
      <c r="A621" s="1"/>
      <c r="B621" s="1"/>
    </row>
    <row r="622" spans="1:2">
      <c r="A622" s="1"/>
      <c r="B622" s="1"/>
    </row>
    <row r="623" spans="1:2">
      <c r="A623" s="1"/>
      <c r="B623" s="1"/>
    </row>
    <row r="624" spans="1:2">
      <c r="A624" s="1"/>
      <c r="B624" s="1"/>
    </row>
    <row r="625" spans="1:2">
      <c r="A625" s="1"/>
      <c r="B625" s="1"/>
    </row>
    <row r="626" spans="1:2">
      <c r="A626" s="1"/>
      <c r="B626" s="1"/>
    </row>
    <row r="627" spans="1:2">
      <c r="A627" s="1"/>
      <c r="B627" s="1"/>
    </row>
    <row r="628" spans="1:2">
      <c r="A628" s="1"/>
      <c r="B628" s="1"/>
    </row>
    <row r="629" spans="1:2">
      <c r="A629" s="1"/>
      <c r="B629" s="1"/>
    </row>
    <row r="630" spans="1:2">
      <c r="A630" s="1"/>
      <c r="B630" s="1"/>
    </row>
    <row r="631" spans="1:2">
      <c r="A631" s="1"/>
      <c r="B631" s="1"/>
    </row>
    <row r="632" spans="1:2">
      <c r="A632" s="1"/>
      <c r="B632" s="1"/>
    </row>
    <row r="633" spans="1:2">
      <c r="A633" s="1"/>
      <c r="B633" s="1"/>
    </row>
    <row r="634" spans="1:2">
      <c r="A634" s="1"/>
      <c r="B634" s="1"/>
    </row>
    <row r="635" spans="1:2">
      <c r="A635" s="1"/>
      <c r="B635" s="1"/>
    </row>
    <row r="636" spans="1:2">
      <c r="A636" s="1"/>
      <c r="B636" s="1"/>
    </row>
    <row r="637" spans="1:2">
      <c r="A637" s="1"/>
      <c r="B637" s="1"/>
    </row>
    <row r="638" spans="1:2">
      <c r="A638" s="1"/>
      <c r="B638" s="1"/>
    </row>
    <row r="639" spans="1:2">
      <c r="A639" s="1"/>
      <c r="B639" s="1"/>
    </row>
    <row r="640" spans="1:2">
      <c r="A640" s="1"/>
      <c r="B640" s="1"/>
    </row>
    <row r="641" spans="1:2">
      <c r="A641" s="1"/>
      <c r="B641" s="1"/>
    </row>
    <row r="642" spans="1:2">
      <c r="A642" s="1"/>
      <c r="B642" s="1"/>
    </row>
    <row r="643" spans="1:2">
      <c r="A643" s="1"/>
      <c r="B643" s="1"/>
    </row>
    <row r="644" spans="1:2">
      <c r="A644" s="1"/>
      <c r="B644" s="1"/>
    </row>
    <row r="645" spans="1:2">
      <c r="A645" s="1"/>
      <c r="B645" s="1"/>
    </row>
    <row r="646" spans="1:2">
      <c r="A646" s="1"/>
      <c r="B646" s="1"/>
    </row>
    <row r="647" spans="1:2">
      <c r="A647" s="1"/>
      <c r="B647" s="1"/>
    </row>
    <row r="648" spans="1:2">
      <c r="A648" s="1"/>
      <c r="B648" s="1"/>
    </row>
    <row r="649" spans="1:2">
      <c r="A649" s="1"/>
      <c r="B649" s="1"/>
    </row>
    <row r="650" spans="1:2">
      <c r="A650" s="1"/>
      <c r="B650" s="1"/>
    </row>
    <row r="651" spans="1:2">
      <c r="A651" s="1"/>
      <c r="B651" s="1"/>
    </row>
    <row r="652" spans="1:2">
      <c r="A652" s="1"/>
      <c r="B652" s="1"/>
    </row>
    <row r="653" spans="1:2">
      <c r="A653" s="1"/>
      <c r="B653" s="1"/>
    </row>
    <row r="654" spans="1:2">
      <c r="A654" s="1"/>
      <c r="B654" s="1"/>
    </row>
    <row r="655" spans="1:2">
      <c r="A655" s="1"/>
      <c r="B655" s="1"/>
    </row>
    <row r="656" spans="1:2">
      <c r="A656" s="1"/>
      <c r="B656" s="1"/>
    </row>
    <row r="657" spans="1:2">
      <c r="A657" s="1"/>
      <c r="B657" s="1"/>
    </row>
    <row r="658" spans="1:2">
      <c r="A658" s="1"/>
      <c r="B658" s="1"/>
    </row>
    <row r="659" spans="1:2">
      <c r="A659" s="1"/>
      <c r="B659" s="1"/>
    </row>
    <row r="660" spans="1:2">
      <c r="A660" s="1"/>
      <c r="B660" s="1"/>
    </row>
    <row r="661" spans="1:2">
      <c r="A661" s="1"/>
      <c r="B661" s="1"/>
    </row>
    <row r="662" spans="1:2">
      <c r="A662" s="1"/>
      <c r="B662" s="1"/>
    </row>
    <row r="663" spans="1:2">
      <c r="A663" s="1"/>
      <c r="B663" s="1"/>
    </row>
    <row r="664" spans="1:2">
      <c r="A664" s="1"/>
      <c r="B664" s="1"/>
    </row>
    <row r="665" spans="1:2">
      <c r="A665" s="1"/>
      <c r="B665" s="1"/>
    </row>
    <row r="666" spans="1:2">
      <c r="A666" s="1"/>
      <c r="B666" s="1"/>
    </row>
    <row r="667" spans="1:2">
      <c r="A667" s="1"/>
      <c r="B667" s="1"/>
    </row>
    <row r="668" spans="1:2">
      <c r="A668" s="1"/>
      <c r="B668" s="1"/>
    </row>
    <row r="669" spans="1:2">
      <c r="A669" s="1"/>
      <c r="B669" s="1"/>
    </row>
    <row r="670" spans="1:2">
      <c r="A670" s="1"/>
      <c r="B670" s="1"/>
    </row>
    <row r="671" spans="1:2">
      <c r="A671" s="1"/>
      <c r="B671" s="1"/>
    </row>
    <row r="672" spans="1:2">
      <c r="A672" s="1"/>
      <c r="B672" s="1"/>
    </row>
    <row r="673" spans="1:2">
      <c r="A673" s="1"/>
      <c r="B673" s="1"/>
    </row>
    <row r="674" spans="1:2">
      <c r="A674" s="1"/>
      <c r="B674" s="1"/>
    </row>
    <row r="675" spans="1:2">
      <c r="A675" s="1"/>
      <c r="B675" s="1"/>
    </row>
    <row r="676" spans="1:2">
      <c r="A676" s="1"/>
      <c r="B676" s="1"/>
    </row>
    <row r="677" spans="1:2">
      <c r="A677" s="1"/>
      <c r="B677" s="1"/>
    </row>
    <row r="678" spans="1:2">
      <c r="A678" s="1"/>
      <c r="B678" s="1"/>
    </row>
    <row r="679" spans="1:2">
      <c r="A679" s="1"/>
      <c r="B679" s="1"/>
    </row>
    <row r="680" spans="1:2">
      <c r="A680" s="1"/>
      <c r="B680" s="1"/>
    </row>
    <row r="681" spans="1:2">
      <c r="A681" s="1"/>
      <c r="B681" s="1"/>
    </row>
    <row r="682" spans="1:2">
      <c r="A682" s="1"/>
      <c r="B682" s="1"/>
    </row>
    <row r="683" spans="1:2">
      <c r="A683" s="1"/>
      <c r="B683" s="1"/>
    </row>
    <row r="684" spans="1:2">
      <c r="A684" s="1"/>
      <c r="B684" s="1"/>
    </row>
    <row r="685" spans="1:2">
      <c r="A685" s="1"/>
      <c r="B685" s="1"/>
    </row>
    <row r="686" spans="1:2">
      <c r="A686" s="1"/>
      <c r="B686" s="1"/>
    </row>
    <row r="687" spans="1:2">
      <c r="A687" s="1"/>
      <c r="B687" s="1"/>
    </row>
    <row r="688" spans="1:2">
      <c r="A688" s="1"/>
      <c r="B688" s="1"/>
    </row>
    <row r="689" spans="1:2">
      <c r="A689" s="1"/>
      <c r="B689" s="1"/>
    </row>
    <row r="690" spans="1:2">
      <c r="A690" s="1"/>
      <c r="B690" s="1"/>
    </row>
    <row r="691" spans="1:2">
      <c r="A691" s="1"/>
      <c r="B691" s="1"/>
    </row>
    <row r="692" spans="1:2">
      <c r="A692" s="1"/>
      <c r="B692" s="1"/>
    </row>
    <row r="693" spans="1:2">
      <c r="A693" s="1"/>
      <c r="B693" s="1"/>
    </row>
    <row r="694" spans="1:2">
      <c r="A694" s="1"/>
      <c r="B694" s="1"/>
    </row>
    <row r="695" spans="1:2">
      <c r="A695" s="1"/>
      <c r="B695" s="1"/>
    </row>
    <row r="696" spans="1:2">
      <c r="A696" s="1"/>
      <c r="B696" s="1"/>
    </row>
    <row r="697" spans="1:2">
      <c r="A697" s="1"/>
      <c r="B697" s="1"/>
    </row>
    <row r="698" spans="1:2">
      <c r="A698" s="1"/>
      <c r="B698" s="1"/>
    </row>
    <row r="699" spans="1:2">
      <c r="A699" s="1"/>
      <c r="B699" s="1"/>
    </row>
    <row r="700" spans="1:2">
      <c r="A700" s="1"/>
      <c r="B700" s="1"/>
    </row>
    <row r="701" spans="1:2">
      <c r="A701" s="1"/>
      <c r="B701" s="1"/>
    </row>
    <row r="702" spans="1:2">
      <c r="A702" s="1"/>
      <c r="B702" s="1"/>
    </row>
    <row r="703" spans="1:2">
      <c r="A703" s="1"/>
      <c r="B703" s="1"/>
    </row>
    <row r="704" spans="1:2">
      <c r="A704" s="1"/>
      <c r="B704" s="1"/>
    </row>
    <row r="705" spans="1:2">
      <c r="A705" s="1"/>
      <c r="B705" s="1"/>
    </row>
    <row r="706" spans="1:2">
      <c r="A706" s="1"/>
      <c r="B706" s="1"/>
    </row>
    <row r="707" spans="1:2">
      <c r="A707" s="1"/>
      <c r="B707" s="1"/>
    </row>
    <row r="708" spans="1:2">
      <c r="A708" s="1"/>
      <c r="B708" s="1"/>
    </row>
    <row r="709" spans="1:2">
      <c r="A709" s="1"/>
      <c r="B709" s="1"/>
    </row>
    <row r="710" spans="1:2">
      <c r="A710" s="1"/>
      <c r="B710" s="1"/>
    </row>
    <row r="711" spans="1:2">
      <c r="A711" s="1"/>
      <c r="B711" s="1"/>
    </row>
    <row r="712" spans="1:2">
      <c r="A712" s="1"/>
      <c r="B712" s="1"/>
    </row>
    <row r="713" spans="1:2">
      <c r="A713" s="1"/>
      <c r="B713" s="1"/>
    </row>
    <row r="714" spans="1:2">
      <c r="A714" s="1"/>
      <c r="B714" s="1"/>
    </row>
    <row r="715" spans="1:2">
      <c r="A715" s="1"/>
      <c r="B715" s="1"/>
    </row>
    <row r="716" spans="1:2">
      <c r="A716" s="1"/>
      <c r="B716" s="1"/>
    </row>
    <row r="717" spans="1:2">
      <c r="A717" s="1"/>
      <c r="B717" s="1"/>
    </row>
    <row r="718" spans="1:2">
      <c r="A718" s="1"/>
      <c r="B718" s="1"/>
    </row>
    <row r="719" spans="1:2">
      <c r="A719" s="1"/>
      <c r="B719" s="1"/>
    </row>
    <row r="720" spans="1:2">
      <c r="A720" s="1"/>
      <c r="B720" s="1"/>
    </row>
    <row r="721" spans="1:2">
      <c r="A721" s="1"/>
      <c r="B721" s="1"/>
    </row>
    <row r="722" spans="1:2">
      <c r="A722" s="1"/>
      <c r="B722" s="1"/>
    </row>
    <row r="723" spans="1:2">
      <c r="A723" s="1"/>
      <c r="B723" s="1"/>
    </row>
    <row r="724" spans="1:2">
      <c r="A724" s="1"/>
      <c r="B724" s="1"/>
    </row>
    <row r="725" spans="1:2">
      <c r="A725" s="1"/>
      <c r="B725" s="1"/>
    </row>
    <row r="726" spans="1:2">
      <c r="A726" s="1"/>
      <c r="B726" s="1"/>
    </row>
    <row r="727" spans="1:2">
      <c r="A727" s="1"/>
      <c r="B727" s="1"/>
    </row>
    <row r="728" spans="1:2">
      <c r="A728" s="1"/>
      <c r="B728" s="1"/>
    </row>
    <row r="729" spans="1:2">
      <c r="A729" s="1"/>
      <c r="B729" s="1"/>
    </row>
    <row r="730" spans="1:2">
      <c r="A730" s="1"/>
      <c r="B730" s="1"/>
    </row>
    <row r="731" spans="1:2">
      <c r="A731" s="1"/>
      <c r="B731" s="1"/>
    </row>
    <row r="732" spans="1:2">
      <c r="A732" s="1"/>
      <c r="B732" s="1"/>
    </row>
    <row r="733" spans="1:2">
      <c r="A733" s="1"/>
      <c r="B733" s="1"/>
    </row>
    <row r="734" spans="1:2">
      <c r="A734" s="1"/>
      <c r="B734" s="1"/>
    </row>
    <row r="735" spans="1:2">
      <c r="A735" s="1"/>
      <c r="B735" s="1"/>
    </row>
    <row r="736" spans="1:2">
      <c r="A736" s="1"/>
      <c r="B736" s="1"/>
    </row>
    <row r="737" spans="1:2">
      <c r="A737" s="1"/>
      <c r="B737" s="1"/>
    </row>
    <row r="738" spans="1:2">
      <c r="A738" s="1"/>
      <c r="B738" s="1"/>
    </row>
    <row r="739" spans="1:2">
      <c r="A739" s="1"/>
      <c r="B739" s="1"/>
    </row>
    <row r="740" spans="1:2">
      <c r="A740" s="1"/>
      <c r="B740" s="1"/>
    </row>
    <row r="741" spans="1:2">
      <c r="A741" s="1"/>
      <c r="B741" s="1"/>
    </row>
    <row r="742" spans="1:2">
      <c r="A742" s="1"/>
      <c r="B742" s="1"/>
    </row>
    <row r="743" spans="1:2">
      <c r="A743" s="1"/>
      <c r="B743" s="1"/>
    </row>
    <row r="744" spans="1:2">
      <c r="A744" s="1"/>
      <c r="B744" s="1"/>
    </row>
    <row r="745" spans="1:2">
      <c r="A745" s="1"/>
      <c r="B745" s="1"/>
    </row>
    <row r="746" spans="1:2">
      <c r="A746" s="1"/>
      <c r="B746" s="1"/>
    </row>
    <row r="747" spans="1:2">
      <c r="A747" s="1"/>
      <c r="B747" s="1"/>
    </row>
    <row r="748" spans="1:2">
      <c r="A748" s="1"/>
      <c r="B748" s="1"/>
    </row>
    <row r="749" spans="1:2">
      <c r="A749" s="1"/>
      <c r="B749" s="1"/>
    </row>
    <row r="750" spans="1:2">
      <c r="A750" s="1"/>
      <c r="B750" s="1"/>
    </row>
    <row r="751" spans="1:2">
      <c r="A751" s="1"/>
      <c r="B751" s="1"/>
    </row>
    <row r="752" spans="1:2">
      <c r="A752" s="1"/>
      <c r="B752" s="1"/>
    </row>
    <row r="753" spans="1:2">
      <c r="A753" s="1"/>
      <c r="B753" s="1"/>
    </row>
    <row r="754" spans="1:2">
      <c r="A754" s="1"/>
      <c r="B754" s="1"/>
    </row>
    <row r="755" spans="1:2">
      <c r="A755" s="1"/>
      <c r="B755" s="1"/>
    </row>
    <row r="756" spans="1:2">
      <c r="A756" s="1"/>
      <c r="B756" s="1"/>
    </row>
    <row r="757" spans="1:2">
      <c r="A757" s="1"/>
      <c r="B757" s="1"/>
    </row>
    <row r="758" spans="1:2">
      <c r="A758" s="1"/>
      <c r="B758" s="1"/>
    </row>
    <row r="759" spans="1:2">
      <c r="A759" s="1"/>
      <c r="B759" s="1"/>
    </row>
    <row r="760" spans="1:2">
      <c r="A760" s="1"/>
      <c r="B760" s="1"/>
    </row>
    <row r="761" spans="1:2">
      <c r="A761" s="1"/>
      <c r="B761" s="1"/>
    </row>
    <row r="762" spans="1:2">
      <c r="A762" s="1"/>
      <c r="B762" s="1"/>
    </row>
    <row r="763" spans="1:2">
      <c r="A763" s="1"/>
      <c r="B763" s="1"/>
    </row>
    <row r="764" spans="1:2">
      <c r="A764" s="1"/>
      <c r="B764" s="1"/>
    </row>
    <row r="765" spans="1:2">
      <c r="A765" s="1"/>
      <c r="B765" s="1"/>
    </row>
    <row r="766" spans="1:2">
      <c r="A766" s="1"/>
      <c r="B766" s="1"/>
    </row>
    <row r="767" spans="1:2">
      <c r="A767" s="1"/>
      <c r="B767" s="1"/>
    </row>
    <row r="768" spans="1:2">
      <c r="A768" s="1"/>
      <c r="B768" s="1"/>
    </row>
    <row r="769" spans="1:2">
      <c r="A769" s="1"/>
      <c r="B769" s="1"/>
    </row>
    <row r="770" spans="1:2">
      <c r="A770" s="1"/>
      <c r="B770" s="1"/>
    </row>
    <row r="771" spans="1:2">
      <c r="A771" s="1"/>
      <c r="B771" s="1"/>
    </row>
    <row r="772" spans="1:2">
      <c r="A772" s="1"/>
      <c r="B772" s="1"/>
    </row>
    <row r="773" spans="1:2">
      <c r="A773" s="1"/>
      <c r="B773" s="1"/>
    </row>
    <row r="774" spans="1:2">
      <c r="A774" s="1"/>
      <c r="B774" s="1"/>
    </row>
    <row r="775" spans="1:2">
      <c r="A775" s="1"/>
      <c r="B775" s="1"/>
    </row>
    <row r="776" spans="1:2">
      <c r="A776" s="1"/>
      <c r="B776" s="1"/>
    </row>
    <row r="777" spans="1:2">
      <c r="A777" s="1"/>
      <c r="B777" s="1"/>
    </row>
    <row r="778" spans="1:2">
      <c r="A778" s="1"/>
      <c r="B778" s="1"/>
    </row>
    <row r="779" spans="1:2">
      <c r="A779" s="1"/>
      <c r="B779" s="1"/>
    </row>
    <row r="780" spans="1:2">
      <c r="A780" s="1"/>
      <c r="B780" s="1"/>
    </row>
    <row r="781" spans="1:2">
      <c r="A781" s="1"/>
      <c r="B781" s="1"/>
    </row>
    <row r="782" spans="1:2">
      <c r="A782" s="1"/>
      <c r="B782" s="1"/>
    </row>
    <row r="783" spans="1:2">
      <c r="A783" s="1"/>
      <c r="B783" s="1"/>
    </row>
    <row r="784" spans="1:2">
      <c r="A784" s="1"/>
      <c r="B784" s="1"/>
    </row>
    <row r="785" spans="1:2">
      <c r="A785" s="1"/>
      <c r="B785" s="1"/>
    </row>
    <row r="786" spans="1:2">
      <c r="A786" s="1"/>
      <c r="B786" s="1"/>
    </row>
    <row r="787" spans="1:2">
      <c r="A787" s="1"/>
      <c r="B787" s="1"/>
    </row>
    <row r="788" spans="1:2">
      <c r="A788" s="1"/>
      <c r="B788" s="1"/>
    </row>
    <row r="789" spans="1:2">
      <c r="A789" s="1"/>
      <c r="B789" s="1"/>
    </row>
    <row r="790" spans="1:2">
      <c r="A790" s="1"/>
      <c r="B790" s="1"/>
    </row>
    <row r="791" spans="1:2">
      <c r="A791" s="1"/>
      <c r="B791" s="1"/>
    </row>
    <row r="792" spans="1:2">
      <c r="A792" s="1"/>
      <c r="B792" s="1"/>
    </row>
    <row r="793" spans="1:2">
      <c r="A793" s="1"/>
      <c r="B793" s="1"/>
    </row>
    <row r="794" spans="1:2">
      <c r="A794" s="1"/>
      <c r="B794" s="1"/>
    </row>
    <row r="795" spans="1:2">
      <c r="A795" s="1"/>
      <c r="B795" s="1"/>
    </row>
    <row r="796" spans="1:2">
      <c r="A796" s="1"/>
      <c r="B796" s="1"/>
    </row>
    <row r="797" spans="1:2">
      <c r="A797" s="1"/>
      <c r="B797" s="1"/>
    </row>
    <row r="798" spans="1:2">
      <c r="A798" s="1"/>
      <c r="B798" s="1"/>
    </row>
    <row r="799" spans="1:2">
      <c r="A799" s="1"/>
      <c r="B799" s="1"/>
    </row>
    <row r="800" spans="1:2">
      <c r="A800" s="1"/>
      <c r="B800" s="1"/>
    </row>
    <row r="801" spans="1:2">
      <c r="A801" s="1"/>
      <c r="B801" s="1"/>
    </row>
    <row r="802" spans="1:2">
      <c r="A802" s="1"/>
      <c r="B802" s="1"/>
    </row>
    <row r="803" spans="1:2">
      <c r="A803" s="1"/>
      <c r="B803" s="1"/>
    </row>
    <row r="804" spans="1:2">
      <c r="A804" s="1"/>
      <c r="B804" s="1"/>
    </row>
    <row r="805" spans="1:2">
      <c r="A805" s="1"/>
      <c r="B805" s="1"/>
    </row>
    <row r="806" spans="1:2">
      <c r="A806" s="1"/>
      <c r="B806" s="1"/>
    </row>
    <row r="807" spans="1:2">
      <c r="A807" s="1"/>
      <c r="B807" s="1"/>
    </row>
    <row r="808" spans="1:2">
      <c r="A808" s="1"/>
      <c r="B808" s="1"/>
    </row>
    <row r="809" spans="1:2">
      <c r="A809" s="1"/>
      <c r="B809" s="1"/>
    </row>
    <row r="810" spans="1:2">
      <c r="A810" s="1"/>
      <c r="B810" s="1"/>
    </row>
    <row r="811" spans="1:2">
      <c r="A811" s="1"/>
      <c r="B811" s="1"/>
    </row>
    <row r="812" spans="1:2">
      <c r="A812" s="1"/>
      <c r="B812" s="1"/>
    </row>
    <row r="813" spans="1:2">
      <c r="A813" s="1"/>
      <c r="B813" s="1"/>
    </row>
    <row r="814" spans="1:2">
      <c r="A814" s="1"/>
      <c r="B814" s="1"/>
    </row>
    <row r="815" spans="1:2">
      <c r="A815" s="1"/>
      <c r="B815" s="1"/>
    </row>
    <row r="816" spans="1:2">
      <c r="A816" s="1"/>
      <c r="B816" s="1"/>
    </row>
    <row r="817" spans="1:2">
      <c r="A817" s="1"/>
      <c r="B817" s="1"/>
    </row>
    <row r="818" spans="1:2">
      <c r="A818" s="1"/>
      <c r="B818" s="1"/>
    </row>
    <row r="819" spans="1:2">
      <c r="A819" s="1"/>
      <c r="B819" s="1"/>
    </row>
    <row r="820" spans="1:2">
      <c r="A820" s="1"/>
      <c r="B820" s="1"/>
    </row>
    <row r="821" spans="1:2">
      <c r="A821" s="1"/>
      <c r="B821" s="1"/>
    </row>
    <row r="822" spans="1:2">
      <c r="A822" s="1"/>
      <c r="B822" s="1"/>
    </row>
    <row r="823" spans="1:2">
      <c r="A823" s="1"/>
      <c r="B823" s="1"/>
    </row>
    <row r="824" spans="1:2">
      <c r="A824" s="1"/>
      <c r="B824" s="1"/>
    </row>
    <row r="825" spans="1:2">
      <c r="A825" s="1"/>
      <c r="B825" s="1"/>
    </row>
    <row r="826" spans="1:2">
      <c r="A826" s="1"/>
      <c r="B826" s="1"/>
    </row>
    <row r="827" spans="1:2">
      <c r="A827" s="1"/>
      <c r="B827" s="1"/>
    </row>
    <row r="828" spans="1:2">
      <c r="A828" s="1"/>
      <c r="B828" s="1"/>
    </row>
    <row r="829" spans="1:2">
      <c r="A829" s="1"/>
      <c r="B829" s="1"/>
    </row>
    <row r="830" spans="1:2">
      <c r="A830" s="1"/>
      <c r="B830" s="1"/>
    </row>
    <row r="831" spans="1:2">
      <c r="A831" s="1"/>
      <c r="B831" s="1"/>
    </row>
    <row r="832" spans="1:2">
      <c r="A832" s="1"/>
      <c r="B832" s="1"/>
    </row>
    <row r="833" spans="1:2">
      <c r="A833" s="1"/>
      <c r="B833" s="1"/>
    </row>
    <row r="834" spans="1:2">
      <c r="A834" s="1"/>
      <c r="B834" s="1"/>
    </row>
    <row r="835" spans="1:2">
      <c r="A835" s="1"/>
      <c r="B835" s="1"/>
    </row>
    <row r="836" spans="1:2">
      <c r="A836" s="1"/>
      <c r="B836" s="1"/>
    </row>
    <row r="837" spans="1:2">
      <c r="A837" s="1"/>
      <c r="B837" s="1"/>
    </row>
    <row r="838" spans="1:2">
      <c r="A838" s="1"/>
      <c r="B838" s="1"/>
    </row>
    <row r="839" spans="1:2">
      <c r="A839" s="1"/>
      <c r="B839" s="1"/>
    </row>
    <row r="840" spans="1:2">
      <c r="A840" s="1"/>
      <c r="B840" s="1"/>
    </row>
    <row r="841" spans="1:2">
      <c r="A841" s="1"/>
      <c r="B841" s="1"/>
    </row>
    <row r="842" spans="1:2">
      <c r="A842" s="1"/>
      <c r="B842" s="1"/>
    </row>
    <row r="843" spans="1:2">
      <c r="A843" s="1"/>
      <c r="B843" s="1"/>
    </row>
    <row r="844" spans="1:2">
      <c r="A844" s="1"/>
      <c r="B844" s="1"/>
    </row>
    <row r="845" spans="1:2">
      <c r="A845" s="1"/>
      <c r="B845" s="1"/>
    </row>
    <row r="846" spans="1:2">
      <c r="A846" s="1"/>
      <c r="B846" s="1"/>
    </row>
    <row r="847" spans="1:2">
      <c r="A847" s="1"/>
      <c r="B847" s="1"/>
    </row>
    <row r="848" spans="1:2">
      <c r="A848" s="1"/>
      <c r="B848" s="1"/>
    </row>
    <row r="849" spans="1:2">
      <c r="A849" s="1"/>
      <c r="B849" s="1"/>
    </row>
    <row r="850" spans="1:2">
      <c r="A850" s="1"/>
      <c r="B850" s="1"/>
    </row>
    <row r="851" spans="1:2">
      <c r="A851" s="1"/>
      <c r="B851" s="1"/>
    </row>
    <row r="852" spans="1:2">
      <c r="A852" s="1"/>
      <c r="B852" s="1"/>
    </row>
    <row r="853" spans="1:2">
      <c r="A853" s="1"/>
      <c r="B853" s="1"/>
    </row>
    <row r="854" spans="1:2">
      <c r="A854" s="1"/>
      <c r="B854" s="1"/>
    </row>
    <row r="855" spans="1:2">
      <c r="A855" s="1"/>
      <c r="B855" s="1"/>
    </row>
    <row r="856" spans="1:2">
      <c r="A856" s="1"/>
      <c r="B856" s="1"/>
    </row>
    <row r="857" spans="1:2">
      <c r="A857" s="1"/>
      <c r="B857" s="1"/>
    </row>
    <row r="858" spans="1:2">
      <c r="A858" s="1"/>
      <c r="B858" s="1"/>
    </row>
    <row r="859" spans="1:2">
      <c r="A859" s="1"/>
      <c r="B859" s="1"/>
    </row>
    <row r="860" spans="1:2">
      <c r="A860" s="1"/>
      <c r="B860" s="1"/>
    </row>
    <row r="861" spans="1:2">
      <c r="A861" s="1"/>
      <c r="B861" s="1"/>
    </row>
    <row r="862" spans="1:2">
      <c r="A862" s="1"/>
      <c r="B862" s="1"/>
    </row>
    <row r="863" spans="1:2">
      <c r="A863" s="1"/>
      <c r="B863" s="1"/>
    </row>
    <row r="864" spans="1:2">
      <c r="A864" s="1"/>
      <c r="B864" s="1"/>
    </row>
    <row r="865" spans="1:2">
      <c r="A865" s="1"/>
      <c r="B865" s="1"/>
    </row>
    <row r="866" spans="1:2">
      <c r="A866" s="1"/>
      <c r="B866" s="1"/>
    </row>
    <row r="867" spans="1:2">
      <c r="A867" s="1"/>
      <c r="B867" s="1"/>
    </row>
    <row r="868" spans="1:2">
      <c r="A868" s="1"/>
      <c r="B868" s="1"/>
    </row>
    <row r="869" spans="1:2">
      <c r="A869" s="1"/>
      <c r="B869" s="1"/>
    </row>
    <row r="870" spans="1:2">
      <c r="A870" s="1"/>
      <c r="B870" s="1"/>
    </row>
    <row r="871" spans="1:2">
      <c r="A871" s="1"/>
      <c r="B871" s="1"/>
    </row>
    <row r="872" spans="1:2">
      <c r="A872" s="1"/>
      <c r="B872" s="1"/>
    </row>
    <row r="873" spans="1:2">
      <c r="A873" s="1"/>
      <c r="B873" s="1"/>
    </row>
    <row r="874" spans="1:2">
      <c r="A874" s="1"/>
      <c r="B874" s="1"/>
    </row>
    <row r="875" spans="1:2">
      <c r="A875" s="1"/>
      <c r="B875" s="1"/>
    </row>
    <row r="876" spans="1:2">
      <c r="A876" s="1"/>
      <c r="B876" s="1"/>
    </row>
    <row r="877" spans="1:2">
      <c r="A877" s="1"/>
      <c r="B877" s="1"/>
    </row>
    <row r="878" spans="1:2">
      <c r="A878" s="1"/>
      <c r="B878" s="1"/>
    </row>
    <row r="879" spans="1:2">
      <c r="A879" s="1"/>
      <c r="B879" s="1"/>
    </row>
    <row r="880" spans="1:2">
      <c r="A880" s="1"/>
      <c r="B880" s="1"/>
    </row>
    <row r="881" spans="1:2">
      <c r="A881" s="1"/>
      <c r="B881" s="1"/>
    </row>
    <row r="882" spans="1:2">
      <c r="A882" s="1"/>
      <c r="B882" s="1"/>
    </row>
    <row r="883" spans="1:2">
      <c r="A883" s="1"/>
      <c r="B883" s="1"/>
    </row>
    <row r="884" spans="1:2">
      <c r="A884" s="1"/>
      <c r="B884" s="1"/>
    </row>
    <row r="885" spans="1:2">
      <c r="A885" s="1"/>
      <c r="B885" s="1"/>
    </row>
    <row r="886" spans="1:2">
      <c r="A886" s="1"/>
      <c r="B886" s="1"/>
    </row>
    <row r="887" spans="1:2">
      <c r="A887" s="1"/>
      <c r="B887" s="1"/>
    </row>
    <row r="888" spans="1:2">
      <c r="A888" s="1"/>
      <c r="B888" s="1"/>
    </row>
    <row r="889" spans="1:2">
      <c r="A889" s="1"/>
      <c r="B889" s="1"/>
    </row>
    <row r="890" spans="1:2">
      <c r="A890" s="1"/>
      <c r="B890" s="1"/>
    </row>
    <row r="891" spans="1:2">
      <c r="A891" s="1"/>
      <c r="B891" s="1"/>
    </row>
    <row r="892" spans="1:2">
      <c r="A892" s="1"/>
      <c r="B892" s="1"/>
    </row>
    <row r="893" spans="1:2">
      <c r="A893" s="1"/>
      <c r="B893" s="1"/>
    </row>
    <row r="894" spans="1:2">
      <c r="A894" s="1"/>
      <c r="B894" s="1"/>
    </row>
    <row r="895" spans="1:2">
      <c r="A895" s="1"/>
      <c r="B895" s="1"/>
    </row>
    <row r="896" spans="1:2">
      <c r="A896" s="1"/>
      <c r="B896" s="1"/>
    </row>
    <row r="897" spans="1:2">
      <c r="A897" s="1"/>
      <c r="B897" s="1"/>
    </row>
    <row r="898" spans="1:2">
      <c r="A898" s="1"/>
      <c r="B898" s="1"/>
    </row>
    <row r="899" spans="1:2">
      <c r="A899" s="1"/>
      <c r="B899" s="1"/>
    </row>
    <row r="900" spans="1:2">
      <c r="A900" s="1"/>
      <c r="B900" s="1"/>
    </row>
    <row r="901" spans="1:2">
      <c r="A901" s="1"/>
      <c r="B901" s="1"/>
    </row>
    <row r="902" spans="1:2">
      <c r="A902" s="1"/>
      <c r="B902" s="1"/>
    </row>
    <row r="903" spans="1:2">
      <c r="A903" s="1"/>
      <c r="B903" s="1"/>
    </row>
    <row r="904" spans="1:2">
      <c r="A904" s="1"/>
      <c r="B904" s="1"/>
    </row>
    <row r="905" spans="1:2">
      <c r="A905" s="1"/>
      <c r="B905" s="1"/>
    </row>
    <row r="906" spans="1:2">
      <c r="A906" s="1"/>
      <c r="B906" s="1"/>
    </row>
    <row r="907" spans="1:2">
      <c r="A907" s="1"/>
      <c r="B907" s="1"/>
    </row>
    <row r="908" spans="1:2">
      <c r="A908" s="1"/>
      <c r="B908" s="1"/>
    </row>
    <row r="909" spans="1:2">
      <c r="A909" s="1"/>
      <c r="B909" s="1"/>
    </row>
    <row r="910" spans="1:2">
      <c r="A910" s="1"/>
      <c r="B910" s="1"/>
    </row>
    <row r="911" spans="1:2">
      <c r="A911" s="1"/>
      <c r="B911" s="1"/>
    </row>
    <row r="912" spans="1:2">
      <c r="A912" s="1"/>
      <c r="B912" s="1"/>
    </row>
    <row r="913" spans="1:2">
      <c r="A913" s="1"/>
      <c r="B913" s="1"/>
    </row>
    <row r="914" spans="1:2">
      <c r="A914" s="1"/>
      <c r="B914" s="1"/>
    </row>
    <row r="915" spans="1:2">
      <c r="A915" s="1"/>
      <c r="B915" s="1"/>
    </row>
    <row r="916" spans="1:2">
      <c r="A916" s="1"/>
      <c r="B916" s="1"/>
    </row>
    <row r="917" spans="1:2">
      <c r="A917" s="1"/>
      <c r="B917" s="1"/>
    </row>
    <row r="918" spans="1:2">
      <c r="A918" s="1"/>
      <c r="B918" s="1"/>
    </row>
    <row r="919" spans="1:2">
      <c r="A919" s="1"/>
      <c r="B919" s="1"/>
    </row>
    <row r="920" spans="1:2">
      <c r="A920" s="1"/>
      <c r="B920" s="1"/>
    </row>
    <row r="921" spans="1:2">
      <c r="A921" s="1"/>
      <c r="B921" s="1"/>
    </row>
    <row r="922" spans="1:2">
      <c r="A922" s="1"/>
      <c r="B922" s="1"/>
    </row>
    <row r="923" spans="1:2">
      <c r="A923" s="1"/>
      <c r="B923" s="1"/>
    </row>
    <row r="924" spans="1:2">
      <c r="A924" s="1"/>
      <c r="B924" s="1"/>
    </row>
    <row r="925" spans="1:2">
      <c r="A925" s="1"/>
      <c r="B925" s="1"/>
    </row>
    <row r="926" spans="1:2">
      <c r="A926" s="1"/>
      <c r="B926" s="1"/>
    </row>
    <row r="927" spans="1:2">
      <c r="A927" s="1"/>
      <c r="B927" s="1"/>
    </row>
    <row r="928" spans="1:2">
      <c r="A928" s="1"/>
      <c r="B928" s="1"/>
    </row>
    <row r="929" spans="1:2">
      <c r="A929" s="1"/>
      <c r="B929" s="1"/>
    </row>
    <row r="930" spans="1:2">
      <c r="A930" s="1"/>
      <c r="B930" s="1"/>
    </row>
    <row r="931" spans="1:2">
      <c r="A931" s="1"/>
      <c r="B931" s="1"/>
    </row>
    <row r="932" spans="1:2">
      <c r="A932" s="1"/>
      <c r="B932" s="1"/>
    </row>
    <row r="933" spans="1:2">
      <c r="A933" s="1"/>
      <c r="B933" s="1"/>
    </row>
    <row r="934" spans="1:2">
      <c r="A934" s="1"/>
      <c r="B934" s="1"/>
    </row>
    <row r="935" spans="1:2">
      <c r="A935" s="1"/>
      <c r="B935" s="1"/>
    </row>
    <row r="936" spans="1:2">
      <c r="A936" s="1"/>
      <c r="B936" s="1"/>
    </row>
    <row r="937" spans="1:2">
      <c r="A937" s="1"/>
      <c r="B937" s="1"/>
    </row>
    <row r="938" spans="1:2">
      <c r="A938" s="1"/>
      <c r="B938" s="1"/>
    </row>
    <row r="939" spans="1:2">
      <c r="A939" s="1"/>
      <c r="B939" s="1"/>
    </row>
    <row r="940" spans="1:2">
      <c r="A940" s="1"/>
      <c r="B940" s="1"/>
    </row>
    <row r="941" spans="1:2">
      <c r="A941" s="1"/>
      <c r="B941" s="1"/>
    </row>
    <row r="942" spans="1:2">
      <c r="A942" s="1"/>
      <c r="B942" s="1"/>
    </row>
    <row r="943" spans="1:2">
      <c r="A943" s="1"/>
      <c r="B943" s="1"/>
    </row>
    <row r="944" spans="1:2">
      <c r="A944" s="1"/>
      <c r="B944" s="1"/>
    </row>
    <row r="945" spans="1:2">
      <c r="A945" s="1"/>
      <c r="B945" s="1"/>
    </row>
    <row r="946" spans="1:2">
      <c r="A946" s="1"/>
      <c r="B946" s="1"/>
    </row>
    <row r="947" spans="1:2">
      <c r="A947" s="1"/>
      <c r="B947" s="1"/>
    </row>
    <row r="948" spans="1:2">
      <c r="A948" s="1"/>
      <c r="B948" s="1"/>
    </row>
    <row r="949" spans="1:2">
      <c r="A949" s="1"/>
      <c r="B949" s="1"/>
    </row>
    <row r="950" spans="1:2">
      <c r="A950" s="1"/>
      <c r="B950" s="1"/>
    </row>
    <row r="951" spans="1:2">
      <c r="A951" s="1"/>
      <c r="B951" s="1"/>
    </row>
    <row r="952" spans="1:2">
      <c r="A952" s="1"/>
      <c r="B952" s="1"/>
    </row>
    <row r="953" spans="1:2">
      <c r="A953" s="1"/>
      <c r="B953" s="1"/>
    </row>
    <row r="954" spans="1:2">
      <c r="A954" s="1"/>
      <c r="B954" s="1"/>
    </row>
    <row r="955" spans="1:2">
      <c r="A955" s="1"/>
      <c r="B955" s="1"/>
    </row>
    <row r="956" spans="1:2">
      <c r="A956" s="1"/>
      <c r="B956" s="1"/>
    </row>
    <row r="957" spans="1:2">
      <c r="A957" s="1"/>
      <c r="B957" s="1"/>
    </row>
    <row r="958" spans="1:2">
      <c r="A958" s="1"/>
      <c r="B958" s="1"/>
    </row>
    <row r="959" spans="1:2">
      <c r="A959" s="1"/>
      <c r="B959" s="1"/>
    </row>
    <row r="960" spans="1:2">
      <c r="A960" s="1"/>
      <c r="B960" s="1"/>
    </row>
    <row r="961" spans="1:2">
      <c r="A961" s="1"/>
      <c r="B961" s="1"/>
    </row>
    <row r="962" spans="1:2">
      <c r="A962" s="1"/>
      <c r="B962" s="1"/>
    </row>
    <row r="963" spans="1:2">
      <c r="A963" s="1"/>
      <c r="B963" s="1"/>
    </row>
    <row r="964" spans="1:2">
      <c r="A964" s="1"/>
      <c r="B964" s="1"/>
    </row>
    <row r="965" spans="1:2">
      <c r="A965" s="1"/>
      <c r="B965" s="1"/>
    </row>
    <row r="966" spans="1:2">
      <c r="A966" s="1"/>
      <c r="B966" s="1"/>
    </row>
    <row r="967" spans="1:2">
      <c r="A967" s="1"/>
      <c r="B967" s="1"/>
    </row>
    <row r="968" spans="1:2">
      <c r="A968" s="1"/>
      <c r="B968" s="1"/>
    </row>
    <row r="969" spans="1:2">
      <c r="A969" s="1"/>
      <c r="B969" s="1"/>
    </row>
    <row r="970" spans="1:2">
      <c r="A970" s="1"/>
      <c r="B970" s="1"/>
    </row>
    <row r="971" spans="1:2">
      <c r="A971" s="1"/>
      <c r="B971" s="1"/>
    </row>
    <row r="972" spans="1:2">
      <c r="A972" s="1"/>
      <c r="B972" s="1"/>
    </row>
    <row r="973" spans="1:2">
      <c r="A973" s="1"/>
      <c r="B973" s="1"/>
    </row>
    <row r="974" spans="1:2">
      <c r="A974" s="1"/>
      <c r="B974" s="1"/>
    </row>
    <row r="975" spans="1:2">
      <c r="A975" s="1"/>
      <c r="B975" s="1"/>
    </row>
    <row r="976" spans="1:2">
      <c r="A976" s="1"/>
      <c r="B976" s="1"/>
    </row>
    <row r="977" spans="1:2">
      <c r="A977" s="1"/>
      <c r="B977" s="1"/>
    </row>
    <row r="978" spans="1:2">
      <c r="A978" s="1"/>
      <c r="B978" s="1"/>
    </row>
    <row r="979" spans="1:2">
      <c r="A979" s="1"/>
      <c r="B979" s="1"/>
    </row>
    <row r="980" spans="1:2">
      <c r="A980" s="1"/>
      <c r="B980" s="1"/>
    </row>
    <row r="981" spans="1:2">
      <c r="A981" s="1"/>
      <c r="B981" s="1"/>
    </row>
    <row r="982" spans="1:2">
      <c r="A982" s="1"/>
      <c r="B982" s="1"/>
    </row>
    <row r="983" spans="1:2">
      <c r="A983" s="1"/>
      <c r="B983" s="1"/>
    </row>
    <row r="984" spans="1:2">
      <c r="A984" s="1"/>
      <c r="B984" s="1"/>
    </row>
    <row r="985" spans="1:2">
      <c r="A985" s="1"/>
      <c r="B985" s="1"/>
    </row>
    <row r="986" spans="1:2">
      <c r="A986" s="1"/>
      <c r="B986" s="1"/>
    </row>
    <row r="987" spans="1:2">
      <c r="A987" s="1"/>
      <c r="B987" s="1"/>
    </row>
    <row r="988" spans="1:2">
      <c r="A988" s="1"/>
      <c r="B988" s="1"/>
    </row>
    <row r="989" spans="1:2">
      <c r="A989" s="1"/>
      <c r="B989" s="1"/>
    </row>
    <row r="990" spans="1:2">
      <c r="A990" s="1"/>
      <c r="B990" s="1"/>
    </row>
    <row r="991" spans="1:2">
      <c r="A991" s="1"/>
      <c r="B991" s="1"/>
    </row>
    <row r="992" spans="1:2">
      <c r="A992" s="1"/>
      <c r="B992" s="1"/>
    </row>
    <row r="993" spans="1:2">
      <c r="A993" s="1"/>
      <c r="B993" s="1"/>
    </row>
    <row r="994" spans="1:2">
      <c r="A994" s="1"/>
      <c r="B994" s="1"/>
    </row>
    <row r="995" spans="1:2">
      <c r="A995" s="1"/>
      <c r="B995" s="1"/>
    </row>
    <row r="996" spans="1:2">
      <c r="A996" s="1"/>
      <c r="B996" s="1"/>
    </row>
    <row r="997" spans="1:2">
      <c r="A997" s="1"/>
      <c r="B997" s="1"/>
    </row>
    <row r="998" spans="1:2">
      <c r="A998" s="1"/>
      <c r="B998" s="1"/>
    </row>
    <row r="999" spans="1:2">
      <c r="A999" s="1"/>
      <c r="B999" s="1"/>
    </row>
    <row r="1000" spans="1:2">
      <c r="A1000" s="1"/>
      <c r="B1000" s="1"/>
    </row>
    <row r="1001" spans="1:2">
      <c r="A1001" s="1"/>
      <c r="B1001" s="1"/>
    </row>
    <row r="1002" spans="1:2">
      <c r="A1002" s="1"/>
      <c r="B1002" s="1"/>
    </row>
    <row r="1003" spans="1:2">
      <c r="A1003" s="1"/>
      <c r="B1003" s="1"/>
    </row>
    <row r="1004" spans="1:2">
      <c r="A1004" s="1"/>
      <c r="B1004" s="1"/>
    </row>
    <row r="1005" spans="1:2">
      <c r="A1005" s="1"/>
      <c r="B1005" s="1"/>
    </row>
    <row r="1006" spans="1:2">
      <c r="A1006" s="1"/>
      <c r="B1006" s="1"/>
    </row>
    <row r="1007" spans="1:2">
      <c r="A1007" s="1"/>
      <c r="B1007" s="1"/>
    </row>
    <row r="1008" spans="1:2">
      <c r="A1008" s="1"/>
      <c r="B1008" s="1"/>
    </row>
    <row r="1009" spans="1:2">
      <c r="A1009" s="1"/>
      <c r="B1009" s="1"/>
    </row>
    <row r="1010" spans="1:2">
      <c r="A1010" s="1"/>
      <c r="B1010" s="1"/>
    </row>
    <row r="1011" spans="1:2">
      <c r="A1011" s="1"/>
      <c r="B1011" s="1"/>
    </row>
    <row r="1012" spans="1:2">
      <c r="A1012" s="1"/>
      <c r="B1012" s="1"/>
    </row>
    <row r="1013" spans="1:2">
      <c r="A1013" s="1"/>
      <c r="B1013" s="1"/>
    </row>
    <row r="1014" spans="1:2">
      <c r="A1014" s="1"/>
      <c r="B1014" s="1"/>
    </row>
    <row r="1015" spans="1:2">
      <c r="A1015" s="1"/>
      <c r="B1015" s="1"/>
    </row>
    <row r="1016" spans="1:2">
      <c r="A1016" s="1"/>
      <c r="B1016" s="1"/>
    </row>
    <row r="1017" spans="1:2">
      <c r="A1017" s="1"/>
      <c r="B1017" s="1"/>
    </row>
    <row r="1018" spans="1:2">
      <c r="A1018" s="1"/>
      <c r="B1018" s="1"/>
    </row>
    <row r="1019" spans="1:2">
      <c r="A1019" s="1"/>
      <c r="B1019" s="1"/>
    </row>
    <row r="1020" spans="1:2">
      <c r="A1020" s="1"/>
      <c r="B1020" s="1"/>
    </row>
    <row r="1021" spans="1:2">
      <c r="A1021" s="1"/>
      <c r="B1021" s="1"/>
    </row>
    <row r="1022" spans="1:2">
      <c r="A1022" s="1"/>
      <c r="B1022" s="1"/>
    </row>
    <row r="1023" spans="1:2">
      <c r="A1023" s="1"/>
      <c r="B1023" s="1"/>
    </row>
    <row r="1024" spans="1:2">
      <c r="A1024" s="1"/>
      <c r="B1024" s="1"/>
    </row>
    <row r="1025" spans="1:2">
      <c r="A1025" s="1"/>
      <c r="B1025" s="1"/>
    </row>
    <row r="1026" spans="1:2">
      <c r="A1026" s="1"/>
      <c r="B1026" s="1"/>
    </row>
    <row r="1027" spans="1:2">
      <c r="A1027" s="1"/>
      <c r="B1027" s="1"/>
    </row>
    <row r="1028" spans="1:2">
      <c r="A1028" s="1"/>
      <c r="B1028" s="1"/>
    </row>
    <row r="1029" spans="1:2">
      <c r="A1029" s="1"/>
      <c r="B1029" s="1"/>
    </row>
    <row r="1030" spans="1:2">
      <c r="A1030" s="1"/>
      <c r="B1030" s="1"/>
    </row>
    <row r="1031" spans="1:2">
      <c r="A1031" s="1"/>
      <c r="B1031" s="1"/>
    </row>
    <row r="1032" spans="1:2">
      <c r="A1032" s="1"/>
      <c r="B1032" s="1"/>
    </row>
    <row r="1033" spans="1:2">
      <c r="A1033" s="1"/>
      <c r="B1033" s="1"/>
    </row>
    <row r="1034" spans="1:2">
      <c r="A1034" s="1"/>
      <c r="B1034" s="1"/>
    </row>
    <row r="1035" spans="1:2">
      <c r="A1035" s="1"/>
      <c r="B1035" s="1"/>
    </row>
    <row r="1036" spans="1:2">
      <c r="A1036" s="1"/>
      <c r="B1036" s="1"/>
    </row>
    <row r="1037" spans="1:2">
      <c r="A1037" s="1"/>
      <c r="B1037" s="1"/>
    </row>
    <row r="1038" spans="1:2">
      <c r="A1038" s="1"/>
      <c r="B1038" s="1"/>
    </row>
    <row r="1039" spans="1:2">
      <c r="A1039" s="1"/>
      <c r="B1039" s="1"/>
    </row>
    <row r="1040" spans="1:2">
      <c r="A1040" s="1"/>
      <c r="B1040" s="1"/>
    </row>
    <row r="1041" spans="1:2">
      <c r="A1041" s="1"/>
      <c r="B1041" s="1"/>
    </row>
    <row r="1042" spans="1:2">
      <c r="A1042" s="1"/>
      <c r="B1042" s="1"/>
    </row>
    <row r="1043" spans="1:2">
      <c r="A1043" s="1"/>
      <c r="B1043" s="1"/>
    </row>
    <row r="1044" spans="1:2">
      <c r="A1044" s="1"/>
      <c r="B1044" s="1"/>
    </row>
    <row r="1045" spans="1:2">
      <c r="A1045" s="1"/>
      <c r="B1045" s="1"/>
    </row>
    <row r="1046" spans="1:2">
      <c r="A1046" s="1"/>
      <c r="B1046" s="1"/>
    </row>
    <row r="1047" spans="1:2">
      <c r="A1047" s="1"/>
      <c r="B1047" s="1"/>
    </row>
    <row r="1048" spans="1:2">
      <c r="A1048" s="1"/>
      <c r="B1048" s="1"/>
    </row>
    <row r="1049" spans="1:2">
      <c r="A1049" s="1"/>
      <c r="B1049" s="1"/>
    </row>
    <row r="1050" spans="1:2">
      <c r="A1050" s="1"/>
      <c r="B1050" s="1"/>
    </row>
    <row r="1051" spans="1:2">
      <c r="A1051" s="1"/>
      <c r="B1051" s="1"/>
    </row>
    <row r="1052" spans="1:2">
      <c r="A1052" s="1"/>
      <c r="B1052" s="1"/>
    </row>
    <row r="1053" spans="1:2">
      <c r="A1053" s="1"/>
      <c r="B1053" s="1"/>
    </row>
    <row r="1054" spans="1:2">
      <c r="A1054" s="1"/>
      <c r="B1054" s="1"/>
    </row>
    <row r="1055" spans="1:2">
      <c r="A1055" s="1"/>
      <c r="B1055" s="1"/>
    </row>
    <row r="1056" spans="1:2">
      <c r="A1056" s="1"/>
      <c r="B1056" s="1"/>
    </row>
    <row r="1057" spans="1:2">
      <c r="A1057" s="1"/>
      <c r="B1057" s="1"/>
    </row>
    <row r="1058" spans="1:2">
      <c r="A1058" s="1"/>
      <c r="B1058" s="1"/>
    </row>
    <row r="1059" spans="1:2">
      <c r="A1059" s="1"/>
      <c r="B1059" s="1"/>
    </row>
    <row r="1060" spans="1:2">
      <c r="A1060" s="1"/>
      <c r="B1060" s="1"/>
    </row>
    <row r="1061" spans="1:2">
      <c r="A1061" s="1"/>
      <c r="B1061" s="1"/>
    </row>
    <row r="1062" spans="1:2">
      <c r="A1062" s="1"/>
      <c r="B1062" s="1"/>
    </row>
    <row r="1063" spans="1:2">
      <c r="A1063" s="1"/>
      <c r="B1063" s="1"/>
    </row>
    <row r="1064" spans="1:2">
      <c r="A1064" s="1"/>
      <c r="B1064" s="1"/>
    </row>
    <row r="1065" spans="1:2">
      <c r="A1065" s="1"/>
      <c r="B1065" s="1"/>
    </row>
    <row r="1066" spans="1:2">
      <c r="A1066" s="1"/>
      <c r="B1066" s="1"/>
    </row>
    <row r="1067" spans="1:2">
      <c r="A1067" s="1"/>
      <c r="B1067" s="1"/>
    </row>
    <row r="1068" spans="1:2">
      <c r="A1068" s="1"/>
      <c r="B1068" s="1"/>
    </row>
    <row r="1069" spans="1:2">
      <c r="A1069" s="1"/>
      <c r="B1069" s="1"/>
    </row>
    <row r="1070" spans="1:2">
      <c r="A1070" s="1"/>
      <c r="B1070" s="1"/>
    </row>
    <row r="1071" spans="1:2">
      <c r="A1071" s="1"/>
      <c r="B1071" s="1"/>
    </row>
    <row r="1072" spans="1:2">
      <c r="A1072" s="1"/>
      <c r="B1072" s="1"/>
    </row>
    <row r="1073" spans="1:2">
      <c r="A1073" s="1"/>
      <c r="B1073" s="1"/>
    </row>
    <row r="1074" spans="1:2">
      <c r="A1074" s="1"/>
      <c r="B1074" s="1"/>
    </row>
    <row r="1075" spans="1:2">
      <c r="A1075" s="1"/>
      <c r="B1075" s="1"/>
    </row>
    <row r="1076" spans="1:2">
      <c r="A1076" s="1"/>
      <c r="B1076" s="1"/>
    </row>
    <row r="1077" spans="1:2">
      <c r="A1077" s="1"/>
      <c r="B1077" s="1"/>
    </row>
    <row r="1078" spans="1:2">
      <c r="A1078" s="1"/>
      <c r="B1078" s="1"/>
    </row>
    <row r="1079" spans="1:2">
      <c r="A1079" s="1"/>
      <c r="B1079" s="1"/>
    </row>
    <row r="1080" spans="1:2">
      <c r="A1080" s="1"/>
      <c r="B1080" s="1"/>
    </row>
    <row r="1081" spans="1:2">
      <c r="A1081" s="1"/>
      <c r="B1081" s="1"/>
    </row>
    <row r="1082" spans="1:2">
      <c r="A1082" s="1"/>
      <c r="B1082" s="1"/>
    </row>
    <row r="1083" spans="1:2">
      <c r="A1083" s="1"/>
      <c r="B1083" s="1"/>
    </row>
    <row r="1084" spans="1:2">
      <c r="A1084" s="1"/>
      <c r="B1084" s="1"/>
    </row>
    <row r="1085" spans="1:2">
      <c r="A1085" s="1"/>
      <c r="B1085" s="1"/>
    </row>
    <row r="1086" spans="1:2">
      <c r="A1086" s="1"/>
      <c r="B1086" s="1"/>
    </row>
    <row r="1087" spans="1:2">
      <c r="A1087" s="1"/>
      <c r="B1087" s="1"/>
    </row>
    <row r="1088" spans="1:2">
      <c r="A1088" s="1"/>
      <c r="B1088" s="1"/>
    </row>
    <row r="1089" spans="1:2">
      <c r="A1089" s="1"/>
      <c r="B1089" s="1"/>
    </row>
    <row r="1090" spans="1:2">
      <c r="A1090" s="1"/>
      <c r="B1090" s="1"/>
    </row>
    <row r="1091" spans="1:2">
      <c r="A1091" s="1"/>
      <c r="B1091" s="1"/>
    </row>
    <row r="1092" spans="1:2">
      <c r="A1092" s="1"/>
      <c r="B1092" s="1"/>
    </row>
    <row r="1093" spans="1:2">
      <c r="A1093" s="1"/>
      <c r="B1093" s="1"/>
    </row>
    <row r="1094" spans="1:2">
      <c r="A1094" s="1"/>
      <c r="B1094" s="1"/>
    </row>
    <row r="1095" spans="1:2">
      <c r="A1095" s="1"/>
      <c r="B1095" s="1"/>
    </row>
    <row r="1096" spans="1:2">
      <c r="A1096" s="1"/>
      <c r="B1096" s="1"/>
    </row>
    <row r="1097" spans="1:2">
      <c r="A1097" s="1"/>
      <c r="B1097" s="1"/>
    </row>
    <row r="1098" spans="1:2">
      <c r="A1098" s="1"/>
      <c r="B1098" s="1"/>
    </row>
    <row r="1099" spans="1:2">
      <c r="A1099" s="1"/>
      <c r="B1099" s="1"/>
    </row>
    <row r="1100" spans="1:2">
      <c r="A1100" s="1"/>
      <c r="B1100" s="1"/>
    </row>
    <row r="1101" spans="1:2">
      <c r="A1101" s="1"/>
      <c r="B1101" s="1"/>
    </row>
    <row r="1102" spans="1:2">
      <c r="A1102" s="1"/>
      <c r="B1102" s="1"/>
    </row>
    <row r="1103" spans="1:2">
      <c r="A1103" s="1"/>
      <c r="B1103" s="1"/>
    </row>
    <row r="1104" spans="1:2">
      <c r="A1104" s="1"/>
      <c r="B1104" s="1"/>
    </row>
    <row r="1105" spans="1:2">
      <c r="A1105" s="1"/>
      <c r="B1105" s="1"/>
    </row>
    <row r="1106" spans="1:2">
      <c r="A1106" s="1"/>
      <c r="B1106" s="1"/>
    </row>
    <row r="1107" spans="1:2">
      <c r="A1107" s="1"/>
      <c r="B1107" s="1"/>
    </row>
    <row r="1108" spans="1:2">
      <c r="A1108" s="1"/>
      <c r="B1108" s="1"/>
    </row>
    <row r="1109" spans="1:2">
      <c r="A1109" s="1"/>
      <c r="B1109" s="1"/>
    </row>
    <row r="1110" spans="1:2">
      <c r="A1110" s="1"/>
      <c r="B1110" s="1"/>
    </row>
    <row r="1111" spans="1:2">
      <c r="A1111" s="1"/>
      <c r="B1111" s="1"/>
    </row>
    <row r="1112" spans="1:2">
      <c r="A1112" s="1"/>
      <c r="B1112" s="1"/>
    </row>
    <row r="1113" spans="1:2">
      <c r="A1113" s="1"/>
      <c r="B1113" s="1"/>
    </row>
    <row r="1114" spans="1:2">
      <c r="A1114" s="1"/>
      <c r="B1114" s="1"/>
    </row>
    <row r="1115" spans="1:2">
      <c r="A1115" s="1"/>
      <c r="B1115" s="1"/>
    </row>
    <row r="1116" spans="1:2">
      <c r="A1116" s="1"/>
      <c r="B1116" s="1"/>
    </row>
    <row r="1117" spans="1:2">
      <c r="A1117" s="1"/>
      <c r="B1117" s="1"/>
    </row>
    <row r="1118" spans="1:2">
      <c r="A1118" s="1"/>
      <c r="B1118" s="1"/>
    </row>
    <row r="1119" spans="1:2">
      <c r="A1119" s="1"/>
      <c r="B1119" s="1"/>
    </row>
    <row r="1120" spans="1:2">
      <c r="A1120" s="1"/>
      <c r="B1120" s="1"/>
    </row>
    <row r="1121" spans="1:2">
      <c r="A1121" s="1"/>
      <c r="B1121" s="1"/>
    </row>
    <row r="1122" spans="1:2">
      <c r="A1122" s="1"/>
      <c r="B1122" s="1"/>
    </row>
    <row r="1123" spans="1:2">
      <c r="A1123" s="1"/>
      <c r="B1123" s="1"/>
    </row>
    <row r="1124" spans="1:2">
      <c r="A1124" s="1"/>
      <c r="B1124" s="1"/>
    </row>
    <row r="1125" spans="1:2">
      <c r="A1125" s="1"/>
      <c r="B1125" s="1"/>
    </row>
    <row r="1126" spans="1:2">
      <c r="A1126" s="1"/>
      <c r="B1126" s="1"/>
    </row>
    <row r="1127" spans="1:2">
      <c r="A1127" s="1"/>
      <c r="B1127" s="1"/>
    </row>
    <row r="1128" spans="1:2">
      <c r="A1128" s="1"/>
      <c r="B1128" s="1"/>
    </row>
    <row r="1129" spans="1:2">
      <c r="A1129" s="1"/>
      <c r="B1129" s="1"/>
    </row>
    <row r="1130" spans="1:2">
      <c r="A1130" s="1"/>
      <c r="B1130" s="1"/>
    </row>
    <row r="1131" spans="1:2">
      <c r="A1131" s="1"/>
      <c r="B1131" s="1"/>
    </row>
    <row r="1132" spans="1:2">
      <c r="A1132" s="1"/>
      <c r="B1132" s="1"/>
    </row>
    <row r="1133" spans="1:2">
      <c r="A1133" s="1"/>
      <c r="B1133" s="1"/>
    </row>
    <row r="1134" spans="1:2">
      <c r="A1134" s="1"/>
      <c r="B1134" s="1"/>
    </row>
    <row r="1135" spans="1:2">
      <c r="A1135" s="1"/>
      <c r="B1135" s="1"/>
    </row>
    <row r="1136" spans="1:2">
      <c r="A1136" s="1"/>
      <c r="B1136" s="1"/>
    </row>
    <row r="1137" spans="1:2">
      <c r="A1137" s="1"/>
      <c r="B1137" s="1"/>
    </row>
    <row r="1138" spans="1:2">
      <c r="A1138" s="1"/>
      <c r="B1138" s="1"/>
    </row>
    <row r="1139" spans="1:2">
      <c r="A1139" s="1"/>
      <c r="B1139" s="1"/>
    </row>
    <row r="1140" spans="1:2">
      <c r="A1140" s="1"/>
      <c r="B1140" s="1"/>
    </row>
    <row r="1141" spans="1:2">
      <c r="A1141" s="1"/>
      <c r="B1141" s="1"/>
    </row>
    <row r="1142" spans="1:2">
      <c r="A1142" s="1"/>
      <c r="B1142" s="1"/>
    </row>
    <row r="1143" spans="1:2">
      <c r="A1143" s="1"/>
      <c r="B1143" s="1"/>
    </row>
    <row r="1144" spans="1:2">
      <c r="A1144" s="1"/>
      <c r="B1144" s="1"/>
    </row>
    <row r="1145" spans="1:2">
      <c r="A1145" s="1"/>
      <c r="B1145" s="1"/>
    </row>
    <row r="1146" spans="1:2">
      <c r="A1146" s="1"/>
      <c r="B1146" s="1"/>
    </row>
    <row r="1147" spans="1:2">
      <c r="A1147" s="1"/>
      <c r="B1147" s="1"/>
    </row>
    <row r="1148" spans="1:2">
      <c r="A1148" s="1"/>
      <c r="B1148" s="1"/>
    </row>
    <row r="1149" spans="1:2">
      <c r="A1149" s="1"/>
      <c r="B1149" s="1"/>
    </row>
    <row r="1150" spans="1:2">
      <c r="A1150" s="1"/>
      <c r="B1150" s="1"/>
    </row>
    <row r="1151" spans="1:2">
      <c r="A1151" s="1"/>
      <c r="B1151" s="1"/>
    </row>
    <row r="1152" spans="1:2">
      <c r="A1152" s="1"/>
      <c r="B1152" s="1"/>
    </row>
    <row r="1153" spans="1:2">
      <c r="A1153" s="1"/>
      <c r="B1153" s="1"/>
    </row>
    <row r="1154" spans="1:2">
      <c r="A1154" s="1"/>
      <c r="B1154" s="1"/>
    </row>
    <row r="1155" spans="1:2">
      <c r="A1155" s="1"/>
      <c r="B1155" s="1"/>
    </row>
    <row r="1156" spans="1:2">
      <c r="A1156" s="1"/>
      <c r="B1156" s="1"/>
    </row>
    <row r="1157" spans="1:2">
      <c r="A1157" s="1"/>
      <c r="B1157" s="1"/>
    </row>
    <row r="1158" spans="1:2">
      <c r="A1158" s="1"/>
      <c r="B1158" s="1"/>
    </row>
    <row r="1159" spans="1:2">
      <c r="A1159" s="1"/>
      <c r="B1159" s="1"/>
    </row>
    <row r="1160" spans="1:2">
      <c r="A1160" s="1"/>
      <c r="B1160" s="1"/>
    </row>
    <row r="1161" spans="1:2">
      <c r="A1161" s="1"/>
      <c r="B1161" s="1"/>
    </row>
    <row r="1162" spans="1:2">
      <c r="A1162" s="1"/>
      <c r="B1162" s="1"/>
    </row>
    <row r="1163" spans="1:2">
      <c r="A1163" s="1"/>
      <c r="B1163" s="1"/>
    </row>
    <row r="1164" spans="1:2">
      <c r="A1164" s="1"/>
      <c r="B1164" s="1"/>
    </row>
    <row r="1165" spans="1:2">
      <c r="A1165" s="1"/>
      <c r="B1165" s="1"/>
    </row>
    <row r="1166" spans="1:2">
      <c r="A1166" s="1"/>
      <c r="B1166" s="1"/>
    </row>
    <row r="1167" spans="1:2">
      <c r="A1167" s="1"/>
      <c r="B1167" s="1"/>
    </row>
    <row r="1168" spans="1:2">
      <c r="A1168" s="1"/>
      <c r="B1168" s="1"/>
    </row>
    <row r="1169" spans="1:2">
      <c r="A1169" s="1"/>
      <c r="B1169" s="1"/>
    </row>
    <row r="1170" spans="1:2">
      <c r="A1170" s="1"/>
      <c r="B1170" s="1"/>
    </row>
    <row r="1171" spans="1:2">
      <c r="A1171" s="1"/>
      <c r="B1171" s="1"/>
    </row>
    <row r="1172" spans="1:2">
      <c r="A1172" s="1"/>
      <c r="B1172" s="1"/>
    </row>
    <row r="1173" spans="1:2">
      <c r="A1173" s="1"/>
      <c r="B1173" s="1"/>
    </row>
    <row r="1174" spans="1:2">
      <c r="A1174" s="1"/>
      <c r="B1174" s="1"/>
    </row>
    <row r="1175" spans="1:2">
      <c r="A1175" s="1"/>
      <c r="B1175" s="1"/>
    </row>
    <row r="1176" spans="1:2">
      <c r="A1176" s="1"/>
      <c r="B1176" s="1"/>
    </row>
    <row r="1177" spans="1:2">
      <c r="A1177" s="1"/>
      <c r="B1177" s="1"/>
    </row>
    <row r="1178" spans="1:2">
      <c r="A1178" s="1"/>
      <c r="B1178" s="1"/>
    </row>
    <row r="1179" spans="1:2">
      <c r="A1179" s="1"/>
      <c r="B1179" s="1"/>
    </row>
    <row r="1180" spans="1:2">
      <c r="A1180" s="1"/>
      <c r="B1180" s="1"/>
    </row>
    <row r="1181" spans="1:2">
      <c r="A1181" s="1"/>
      <c r="B1181" s="1"/>
    </row>
    <row r="1182" spans="1:2">
      <c r="A1182" s="1"/>
      <c r="B1182" s="1"/>
    </row>
    <row r="1183" spans="1:2">
      <c r="A1183" s="1"/>
      <c r="B1183" s="1"/>
    </row>
    <row r="1184" spans="1:2">
      <c r="A1184" s="1"/>
      <c r="B1184" s="1"/>
    </row>
    <row r="1185" spans="1:2">
      <c r="A1185" s="1"/>
      <c r="B1185" s="1"/>
    </row>
    <row r="1186" spans="1:2">
      <c r="A1186" s="1"/>
      <c r="B1186" s="1"/>
    </row>
    <row r="1187" spans="1:2">
      <c r="A1187" s="1"/>
      <c r="B1187" s="1"/>
    </row>
    <row r="1188" spans="1:2">
      <c r="A1188" s="1"/>
      <c r="B1188" s="1"/>
    </row>
    <row r="1189" spans="1:2">
      <c r="A1189" s="1"/>
      <c r="B1189" s="1"/>
    </row>
    <row r="1190" spans="1:2">
      <c r="A1190" s="1"/>
      <c r="B1190" s="1"/>
    </row>
    <row r="1191" spans="1:2">
      <c r="A1191" s="1"/>
      <c r="B1191" s="1"/>
    </row>
    <row r="1192" spans="1:2">
      <c r="A1192" s="1"/>
      <c r="B1192" s="1"/>
    </row>
    <row r="1193" spans="1:2">
      <c r="A1193" s="1"/>
      <c r="B1193" s="1"/>
    </row>
    <row r="1194" spans="1:2">
      <c r="A1194" s="1"/>
      <c r="B1194" s="1"/>
    </row>
    <row r="1195" spans="1:2">
      <c r="A1195" s="1"/>
      <c r="B1195" s="1"/>
    </row>
    <row r="1196" spans="1:2">
      <c r="A1196" s="1"/>
      <c r="B1196" s="1"/>
    </row>
    <row r="1197" spans="1:2">
      <c r="A1197" s="1"/>
      <c r="B1197" s="1"/>
    </row>
    <row r="1198" spans="1:2">
      <c r="A1198" s="1"/>
      <c r="B1198" s="1"/>
    </row>
    <row r="1199" spans="1:2">
      <c r="A1199" s="1"/>
      <c r="B1199" s="1"/>
    </row>
    <row r="1200" spans="1:2">
      <c r="A1200" s="1"/>
      <c r="B1200" s="1"/>
    </row>
    <row r="1201" spans="1:2">
      <c r="A1201" s="1"/>
      <c r="B1201" s="1"/>
    </row>
    <row r="1202" spans="1:2">
      <c r="A1202" s="1"/>
      <c r="B1202" s="1"/>
    </row>
    <row r="1203" spans="1:2">
      <c r="A1203" s="1"/>
      <c r="B1203" s="1"/>
    </row>
    <row r="1204" spans="1:2">
      <c r="A1204" s="1"/>
      <c r="B1204" s="1"/>
    </row>
    <row r="1205" spans="1:2">
      <c r="A1205" s="1"/>
      <c r="B1205" s="1"/>
    </row>
    <row r="1206" spans="1:2">
      <c r="A1206" s="1"/>
      <c r="B1206" s="1"/>
    </row>
    <row r="1207" spans="1:2">
      <c r="A1207" s="1"/>
      <c r="B1207" s="1"/>
    </row>
    <row r="1208" spans="1:2">
      <c r="A1208" s="1"/>
      <c r="B1208" s="1"/>
    </row>
    <row r="1209" spans="1:2">
      <c r="A1209" s="1"/>
      <c r="B1209" s="1"/>
    </row>
    <row r="1210" spans="1:2">
      <c r="A1210" s="1"/>
      <c r="B1210" s="1"/>
    </row>
    <row r="1211" spans="1:2">
      <c r="A1211" s="1"/>
      <c r="B1211" s="1"/>
    </row>
    <row r="1212" spans="1:2">
      <c r="A1212" s="1"/>
      <c r="B1212" s="1"/>
    </row>
    <row r="1213" spans="1:2">
      <c r="A1213" s="1"/>
      <c r="B1213" s="1"/>
    </row>
    <row r="1214" spans="1:2">
      <c r="A1214" s="1"/>
      <c r="B1214" s="1"/>
    </row>
    <row r="1215" spans="1:2">
      <c r="A1215" s="1"/>
      <c r="B1215" s="1"/>
    </row>
    <row r="1216" spans="1:2">
      <c r="A1216" s="1"/>
      <c r="B1216" s="1"/>
    </row>
    <row r="1217" spans="1:2">
      <c r="A1217" s="1"/>
      <c r="B1217" s="1"/>
    </row>
    <row r="1218" spans="1:2">
      <c r="A1218" s="1"/>
      <c r="B1218" s="1"/>
    </row>
    <row r="1219" spans="1:2">
      <c r="A1219" s="1"/>
      <c r="B1219" s="1"/>
    </row>
    <row r="1220" spans="1:2">
      <c r="A1220" s="1"/>
      <c r="B1220" s="1"/>
    </row>
    <row r="1221" spans="1:2">
      <c r="A1221" s="1"/>
      <c r="B1221" s="1"/>
    </row>
    <row r="1222" spans="1:2">
      <c r="A1222" s="1"/>
      <c r="B1222" s="1"/>
    </row>
    <row r="1223" spans="1:2">
      <c r="A1223" s="1"/>
      <c r="B1223" s="1"/>
    </row>
    <row r="1224" spans="1:2">
      <c r="A1224" s="1"/>
      <c r="B1224" s="1"/>
    </row>
    <row r="1225" spans="1:2">
      <c r="A1225" s="1"/>
      <c r="B1225" s="1"/>
    </row>
    <row r="1226" spans="1:2">
      <c r="A1226" s="1"/>
      <c r="B1226" s="1"/>
    </row>
    <row r="1227" spans="1:2">
      <c r="A1227" s="1"/>
      <c r="B1227" s="1"/>
    </row>
    <row r="1228" spans="1:2">
      <c r="A1228" s="1"/>
      <c r="B1228" s="1"/>
    </row>
    <row r="1229" spans="1:2">
      <c r="A1229" s="1"/>
      <c r="B1229" s="1"/>
    </row>
    <row r="1230" spans="1:2">
      <c r="A1230" s="1"/>
      <c r="B1230" s="1"/>
    </row>
    <row r="1231" spans="1:2">
      <c r="A1231" s="1"/>
      <c r="B1231" s="1"/>
    </row>
    <row r="1232" spans="1:2">
      <c r="A1232" s="1"/>
      <c r="B1232" s="1"/>
    </row>
    <row r="1233" spans="1:2">
      <c r="A1233" s="1"/>
      <c r="B1233" s="1"/>
    </row>
    <row r="1234" spans="1:2">
      <c r="A1234" s="1"/>
      <c r="B1234" s="1"/>
    </row>
    <row r="1235" spans="1:2">
      <c r="A1235" s="1"/>
      <c r="B1235" s="1"/>
    </row>
    <row r="1236" spans="1:2">
      <c r="A1236" s="1"/>
      <c r="B1236" s="1"/>
    </row>
    <row r="1237" spans="1:2">
      <c r="A1237" s="1"/>
      <c r="B1237" s="1"/>
    </row>
    <row r="1238" spans="1:2">
      <c r="A1238" s="1"/>
      <c r="B1238" s="1"/>
    </row>
    <row r="1239" spans="1:2">
      <c r="A1239" s="1"/>
      <c r="B1239" s="1"/>
    </row>
    <row r="1240" spans="1:2">
      <c r="A1240" s="1"/>
      <c r="B1240" s="1"/>
    </row>
    <row r="1241" spans="1:2">
      <c r="A1241" s="1"/>
      <c r="B1241" s="1"/>
    </row>
    <row r="1242" spans="1:2">
      <c r="A1242" s="1"/>
      <c r="B1242" s="1"/>
    </row>
    <row r="1243" spans="1:2">
      <c r="A1243" s="1"/>
      <c r="B1243" s="1"/>
    </row>
    <row r="1244" spans="1:2">
      <c r="A1244" s="1"/>
      <c r="B1244" s="1"/>
    </row>
    <row r="1245" spans="1:2">
      <c r="A1245" s="1"/>
      <c r="B1245" s="1"/>
    </row>
    <row r="1246" spans="1:2">
      <c r="A1246" s="1"/>
      <c r="B1246" s="1"/>
    </row>
    <row r="1247" spans="1:2">
      <c r="A1247" s="1"/>
      <c r="B1247" s="1"/>
    </row>
    <row r="1248" spans="1:2">
      <c r="A1248" s="1"/>
      <c r="B1248" s="1"/>
    </row>
    <row r="1249" spans="1:2">
      <c r="A1249" s="1"/>
      <c r="B1249" s="1"/>
    </row>
    <row r="1250" spans="1:2">
      <c r="A1250" s="1"/>
      <c r="B1250" s="1"/>
    </row>
    <row r="1251" spans="1:2">
      <c r="A1251" s="1"/>
      <c r="B1251" s="1"/>
    </row>
    <row r="1252" spans="1:2">
      <c r="A1252" s="1"/>
      <c r="B1252" s="1"/>
    </row>
    <row r="1253" spans="1:2">
      <c r="A1253" s="1"/>
      <c r="B1253" s="1"/>
    </row>
    <row r="1254" spans="1:2">
      <c r="A1254" s="1"/>
      <c r="B1254" s="1"/>
    </row>
    <row r="1255" spans="1:2">
      <c r="A1255" s="1"/>
      <c r="B1255" s="1"/>
    </row>
    <row r="1256" spans="1:2">
      <c r="A1256" s="1"/>
      <c r="B1256" s="1"/>
    </row>
    <row r="1257" spans="1:2">
      <c r="A1257" s="1"/>
      <c r="B1257" s="1"/>
    </row>
    <row r="1258" spans="1:2">
      <c r="A1258" s="1"/>
      <c r="B1258" s="1"/>
    </row>
    <row r="1259" spans="1:2">
      <c r="A1259" s="1"/>
      <c r="B1259" s="1"/>
    </row>
    <row r="1260" spans="1:2">
      <c r="A1260" s="1"/>
      <c r="B1260" s="1"/>
    </row>
    <row r="1261" spans="1:2">
      <c r="A1261" s="1"/>
      <c r="B1261" s="1"/>
    </row>
    <row r="1262" spans="1:2">
      <c r="A1262" s="1"/>
      <c r="B1262" s="1"/>
    </row>
    <row r="1263" spans="1:2">
      <c r="A1263" s="1"/>
      <c r="B1263" s="1"/>
    </row>
    <row r="1264" spans="1:2">
      <c r="A1264" s="1"/>
      <c r="B1264" s="1"/>
    </row>
    <row r="1265" spans="1:2">
      <c r="A1265" s="1"/>
      <c r="B1265" s="1"/>
    </row>
    <row r="1266" spans="1:2">
      <c r="A1266" s="1"/>
      <c r="B1266" s="1"/>
    </row>
    <row r="1267" spans="1:2">
      <c r="A1267" s="1"/>
      <c r="B1267" s="1"/>
    </row>
    <row r="1268" spans="1:2">
      <c r="A1268" s="1"/>
      <c r="B1268" s="1"/>
    </row>
    <row r="1269" spans="1:2">
      <c r="A1269" s="1"/>
      <c r="B1269" s="1"/>
    </row>
    <row r="1270" spans="1:2">
      <c r="A1270" s="1"/>
      <c r="B1270" s="1"/>
    </row>
    <row r="1271" spans="1:2">
      <c r="A1271" s="1"/>
      <c r="B1271" s="1"/>
    </row>
    <row r="1272" spans="1:2">
      <c r="A1272" s="1"/>
      <c r="B1272" s="1"/>
    </row>
    <row r="1273" spans="1:2">
      <c r="A1273" s="1"/>
      <c r="B1273" s="1"/>
    </row>
    <row r="1274" spans="1:2">
      <c r="A1274" s="1"/>
      <c r="B1274" s="1"/>
    </row>
    <row r="1275" spans="1:2">
      <c r="A1275" s="1"/>
      <c r="B1275" s="1"/>
    </row>
    <row r="1276" spans="1:2">
      <c r="A1276" s="1"/>
      <c r="B1276" s="1"/>
    </row>
    <row r="1277" spans="1:2">
      <c r="A1277" s="1"/>
      <c r="B1277" s="1"/>
    </row>
    <row r="1278" spans="1:2">
      <c r="A1278" s="1"/>
      <c r="B1278" s="1"/>
    </row>
    <row r="1279" spans="1:2">
      <c r="A1279" s="1"/>
      <c r="B1279" s="1"/>
    </row>
    <row r="1280" spans="1:2">
      <c r="A1280" s="1"/>
      <c r="B1280" s="1"/>
    </row>
    <row r="1281" spans="1:2">
      <c r="A1281" s="1"/>
      <c r="B1281" s="1"/>
    </row>
    <row r="1282" spans="1:2">
      <c r="A1282" s="1"/>
      <c r="B1282" s="1"/>
    </row>
    <row r="1283" spans="1:2">
      <c r="A1283" s="1"/>
      <c r="B1283" s="1"/>
    </row>
    <row r="1284" spans="1:2">
      <c r="A1284" s="1"/>
      <c r="B1284" s="1"/>
    </row>
    <row r="1285" spans="1:2">
      <c r="A1285" s="1"/>
      <c r="B1285" s="1"/>
    </row>
    <row r="1286" spans="1:2">
      <c r="A1286" s="1"/>
      <c r="B1286" s="1"/>
    </row>
    <row r="1287" spans="1:2">
      <c r="A1287" s="1"/>
      <c r="B1287" s="1"/>
    </row>
    <row r="1288" spans="1:2">
      <c r="A1288" s="1"/>
      <c r="B1288" s="1"/>
    </row>
    <row r="1289" spans="1:2">
      <c r="A1289" s="1"/>
      <c r="B1289" s="1"/>
    </row>
    <row r="1290" spans="1:2">
      <c r="A1290" s="1"/>
      <c r="B1290" s="1"/>
    </row>
    <row r="1291" spans="1:2">
      <c r="A1291" s="1"/>
      <c r="B1291" s="1"/>
    </row>
    <row r="1292" spans="1:2">
      <c r="A1292" s="1"/>
      <c r="B1292" s="1"/>
    </row>
    <row r="1293" spans="1:2">
      <c r="A1293" s="1"/>
      <c r="B1293" s="1"/>
    </row>
    <row r="1294" spans="1:2">
      <c r="A1294" s="1"/>
      <c r="B1294" s="1"/>
    </row>
    <row r="1295" spans="1:2">
      <c r="A1295" s="1"/>
      <c r="B1295" s="1"/>
    </row>
    <row r="1296" spans="1:2">
      <c r="A1296" s="1"/>
      <c r="B1296" s="1"/>
    </row>
    <row r="1297" spans="1:2">
      <c r="A1297" s="1"/>
      <c r="B1297" s="1"/>
    </row>
    <row r="1298" spans="1:2">
      <c r="A1298" s="1"/>
      <c r="B1298" s="1"/>
    </row>
    <row r="1299" spans="1:2">
      <c r="A1299" s="1"/>
      <c r="B1299" s="1"/>
    </row>
    <row r="1300" spans="1:2">
      <c r="A1300" s="1"/>
      <c r="B1300" s="1"/>
    </row>
    <row r="1301" spans="1:2">
      <c r="A1301" s="1"/>
      <c r="B1301" s="1"/>
    </row>
    <row r="1302" spans="1:2">
      <c r="A1302" s="1"/>
      <c r="B1302" s="1"/>
    </row>
    <row r="1303" spans="1:2">
      <c r="A1303" s="1"/>
      <c r="B1303" s="1"/>
    </row>
    <row r="1304" spans="1:2">
      <c r="A1304" s="1"/>
      <c r="B1304" s="1"/>
    </row>
    <row r="1305" spans="1:2">
      <c r="A1305" s="1"/>
      <c r="B1305" s="1"/>
    </row>
    <row r="1306" spans="1:2">
      <c r="A1306" s="1"/>
      <c r="B1306" s="1"/>
    </row>
    <row r="1307" spans="1:2">
      <c r="A1307" s="1"/>
      <c r="B1307" s="1"/>
    </row>
    <row r="1308" spans="1:2">
      <c r="A1308" s="1"/>
      <c r="B1308" s="1"/>
    </row>
    <row r="1309" spans="1:2">
      <c r="A1309" s="1"/>
      <c r="B1309" s="1"/>
    </row>
    <row r="1310" spans="1:2">
      <c r="A1310" s="1"/>
      <c r="B1310" s="1"/>
    </row>
    <row r="1311" spans="1:2">
      <c r="A1311" s="1"/>
      <c r="B1311" s="1"/>
    </row>
    <row r="1312" spans="1:2">
      <c r="A1312" s="1"/>
      <c r="B1312" s="1"/>
    </row>
    <row r="1313" spans="1:2">
      <c r="A1313" s="1"/>
      <c r="B1313" s="1"/>
    </row>
    <row r="1314" spans="1:2">
      <c r="A1314" s="1"/>
      <c r="B1314" s="1"/>
    </row>
    <row r="1315" spans="1:2">
      <c r="A1315" s="1"/>
      <c r="B1315" s="1"/>
    </row>
    <row r="1316" spans="1:2">
      <c r="A1316" s="1"/>
      <c r="B1316" s="1"/>
    </row>
    <row r="1317" spans="1:2">
      <c r="A1317" s="1"/>
      <c r="B1317" s="1"/>
    </row>
    <row r="1318" spans="1:2">
      <c r="A1318" s="1"/>
      <c r="B1318" s="1"/>
    </row>
    <row r="1319" spans="1:2">
      <c r="A1319" s="1"/>
      <c r="B1319" s="1"/>
    </row>
    <row r="1320" spans="1:2">
      <c r="A1320" s="1"/>
      <c r="B1320" s="1"/>
    </row>
    <row r="1321" spans="1:2">
      <c r="A1321" s="1"/>
      <c r="B1321" s="1"/>
    </row>
    <row r="1322" spans="1:2">
      <c r="A1322" s="1"/>
      <c r="B1322" s="1"/>
    </row>
    <row r="1323" spans="1:2">
      <c r="A1323" s="1"/>
      <c r="B1323" s="1"/>
    </row>
    <row r="1324" spans="1:2">
      <c r="A1324" s="1"/>
      <c r="B1324" s="1"/>
    </row>
    <row r="1325" spans="1:2">
      <c r="A1325" s="1"/>
      <c r="B1325" s="1"/>
    </row>
    <row r="1326" spans="1:2">
      <c r="A1326" s="1"/>
      <c r="B1326" s="1"/>
    </row>
    <row r="1327" spans="1:2">
      <c r="A1327" s="1"/>
      <c r="B1327" s="1"/>
    </row>
    <row r="1328" spans="1:2">
      <c r="A1328" s="1"/>
      <c r="B1328" s="1"/>
    </row>
    <row r="1329" spans="1:2">
      <c r="A1329" s="1"/>
      <c r="B1329" s="1"/>
    </row>
    <row r="1330" spans="1:2">
      <c r="A1330" s="1"/>
      <c r="B1330" s="1"/>
    </row>
    <row r="1331" spans="1:2">
      <c r="A1331" s="1"/>
      <c r="B1331" s="1"/>
    </row>
    <row r="1332" spans="1:2">
      <c r="A1332" s="1"/>
      <c r="B1332" s="1"/>
    </row>
    <row r="1333" spans="1:2">
      <c r="A1333" s="1"/>
      <c r="B1333" s="1"/>
    </row>
    <row r="1334" spans="1:2">
      <c r="A1334" s="1"/>
      <c r="B1334" s="1"/>
    </row>
    <row r="1335" spans="1:2">
      <c r="A1335" s="1"/>
      <c r="B1335" s="1"/>
    </row>
    <row r="1336" spans="1:2">
      <c r="A1336" s="1"/>
      <c r="B1336" s="1"/>
    </row>
    <row r="1337" spans="1:2">
      <c r="A1337" s="1"/>
      <c r="B1337" s="1"/>
    </row>
    <row r="1338" spans="1:2">
      <c r="A1338" s="1"/>
      <c r="B1338" s="1"/>
    </row>
    <row r="1339" spans="1:2">
      <c r="A1339" s="1"/>
      <c r="B1339" s="1"/>
    </row>
    <row r="1340" spans="1:2">
      <c r="A1340" s="1"/>
      <c r="B1340" s="1"/>
    </row>
    <row r="1341" spans="1:2">
      <c r="A1341" s="1"/>
      <c r="B1341" s="1"/>
    </row>
    <row r="1342" spans="1:2">
      <c r="A1342" s="1"/>
      <c r="B1342" s="1"/>
    </row>
    <row r="1343" spans="1:2">
      <c r="A1343" s="1"/>
      <c r="B1343" s="1"/>
    </row>
    <row r="1344" spans="1:2">
      <c r="A1344" s="1"/>
      <c r="B1344" s="1"/>
    </row>
    <row r="1345" spans="1:2">
      <c r="A1345" s="1"/>
      <c r="B1345" s="1"/>
    </row>
    <row r="1346" spans="1:2">
      <c r="A1346" s="1"/>
      <c r="B1346" s="1"/>
    </row>
    <row r="1347" spans="1:2">
      <c r="A1347" s="1"/>
      <c r="B1347" s="1"/>
    </row>
    <row r="1348" spans="1:2">
      <c r="A1348" s="1"/>
      <c r="B1348" s="1"/>
    </row>
    <row r="1349" spans="1:2">
      <c r="A1349" s="1"/>
      <c r="B1349" s="1"/>
    </row>
    <row r="1350" spans="1:2">
      <c r="A1350" s="1"/>
      <c r="B1350" s="1"/>
    </row>
    <row r="1351" spans="1:2">
      <c r="A1351" s="1"/>
      <c r="B1351" s="1"/>
    </row>
    <row r="1352" spans="1:2">
      <c r="A1352" s="1"/>
      <c r="B1352" s="1"/>
    </row>
    <row r="1353" spans="1:2">
      <c r="A1353" s="1"/>
      <c r="B1353" s="1"/>
    </row>
    <row r="1354" spans="1:2">
      <c r="A1354" s="1"/>
      <c r="B1354" s="1"/>
    </row>
    <row r="1355" spans="1:2">
      <c r="A1355" s="1"/>
      <c r="B1355" s="1"/>
    </row>
    <row r="1356" spans="1:2">
      <c r="A1356" s="1"/>
      <c r="B1356" s="1"/>
    </row>
    <row r="1357" spans="1:2">
      <c r="A1357" s="1"/>
      <c r="B1357" s="1"/>
    </row>
    <row r="1358" spans="1:2">
      <c r="A1358" s="1"/>
      <c r="B1358" s="1"/>
    </row>
    <row r="1359" spans="1:2">
      <c r="A1359" s="1"/>
      <c r="B1359" s="1"/>
    </row>
    <row r="1360" spans="1:2">
      <c r="A1360" s="1"/>
      <c r="B1360" s="1"/>
    </row>
    <row r="1361" spans="1:2">
      <c r="A1361" s="1"/>
      <c r="B1361" s="1"/>
    </row>
    <row r="1362" spans="1:2">
      <c r="A1362" s="1"/>
      <c r="B1362" s="1"/>
    </row>
    <row r="1363" spans="1:2">
      <c r="A1363" s="1"/>
      <c r="B1363" s="1"/>
    </row>
    <row r="1364" spans="1:2">
      <c r="A1364" s="1"/>
      <c r="B1364" s="1"/>
    </row>
    <row r="1365" spans="1:2">
      <c r="A1365" s="1"/>
      <c r="B1365" s="1"/>
    </row>
    <row r="1366" spans="1:2">
      <c r="A1366" s="1"/>
      <c r="B1366" s="1"/>
    </row>
    <row r="1367" spans="1:2">
      <c r="A1367" s="1"/>
      <c r="B1367" s="1"/>
    </row>
    <row r="1368" spans="1:2">
      <c r="A1368" s="1"/>
      <c r="B1368" s="1"/>
    </row>
    <row r="1369" spans="1:2">
      <c r="A1369" s="1"/>
      <c r="B1369" s="1"/>
    </row>
    <row r="1370" spans="1:2">
      <c r="A1370" s="1"/>
      <c r="B1370" s="1"/>
    </row>
    <row r="1371" spans="1:2">
      <c r="A1371" s="1"/>
      <c r="B1371" s="1"/>
    </row>
    <row r="1372" spans="1:2">
      <c r="A1372" s="1"/>
      <c r="B1372" s="1"/>
    </row>
    <row r="1373" spans="1:2">
      <c r="A1373" s="1"/>
      <c r="B1373" s="1"/>
    </row>
    <row r="1374" spans="1:2">
      <c r="A1374" s="1"/>
      <c r="B1374" s="1"/>
    </row>
    <row r="1375" spans="1:2">
      <c r="A1375" s="1"/>
      <c r="B1375" s="1"/>
    </row>
    <row r="1376" spans="1:2">
      <c r="A1376" s="1"/>
      <c r="B1376" s="1"/>
    </row>
    <row r="1377" spans="1:2">
      <c r="A1377" s="1"/>
      <c r="B1377" s="1"/>
    </row>
    <row r="1378" spans="1:2">
      <c r="A1378" s="1"/>
      <c r="B1378" s="1"/>
    </row>
    <row r="1379" spans="1:2">
      <c r="A1379" s="1"/>
      <c r="B1379" s="1"/>
    </row>
    <row r="1380" spans="1:2">
      <c r="A1380" s="1"/>
      <c r="B1380" s="1"/>
    </row>
    <row r="1381" spans="1:2">
      <c r="A1381" s="1"/>
      <c r="B1381" s="1"/>
    </row>
    <row r="1382" spans="1:2">
      <c r="A1382" s="1"/>
      <c r="B1382" s="1"/>
    </row>
    <row r="1383" spans="1:2">
      <c r="A1383" s="1"/>
      <c r="B1383" s="1"/>
    </row>
    <row r="1384" spans="1:2">
      <c r="A1384" s="1"/>
      <c r="B1384" s="1"/>
    </row>
    <row r="1385" spans="1:2">
      <c r="A1385" s="1"/>
      <c r="B1385" s="1"/>
    </row>
    <row r="1386" spans="1:2">
      <c r="A1386" s="1"/>
      <c r="B1386" s="1"/>
    </row>
    <row r="1387" spans="1:2">
      <c r="A1387" s="1"/>
      <c r="B1387" s="1"/>
    </row>
    <row r="1388" spans="1:2">
      <c r="A1388" s="1"/>
      <c r="B1388" s="1"/>
    </row>
    <row r="1389" spans="1:2">
      <c r="A1389" s="1"/>
      <c r="B1389" s="1"/>
    </row>
    <row r="1390" spans="1:2">
      <c r="A1390" s="1"/>
      <c r="B1390" s="1"/>
    </row>
    <row r="1391" spans="1:2">
      <c r="A1391" s="1"/>
      <c r="B1391" s="1"/>
    </row>
    <row r="1392" spans="1:2">
      <c r="A1392" s="1"/>
      <c r="B1392" s="1"/>
    </row>
    <row r="1393" spans="1:2">
      <c r="A1393" s="1"/>
      <c r="B1393" s="1"/>
    </row>
    <row r="1394" spans="1:2">
      <c r="A1394" s="1"/>
      <c r="B1394" s="1"/>
    </row>
    <row r="1395" spans="1:2">
      <c r="A1395" s="1"/>
      <c r="B1395" s="1"/>
    </row>
    <row r="1396" spans="1:2">
      <c r="A1396" s="1"/>
      <c r="B1396" s="1"/>
    </row>
    <row r="1397" spans="1:2">
      <c r="A1397" s="1"/>
      <c r="B1397" s="1"/>
    </row>
    <row r="1398" spans="1:2">
      <c r="A1398" s="1"/>
      <c r="B1398" s="1"/>
    </row>
    <row r="1399" spans="1:2">
      <c r="A1399" s="1"/>
      <c r="B1399" s="1"/>
    </row>
    <row r="1400" spans="1:2">
      <c r="A1400" s="1"/>
      <c r="B1400" s="1"/>
    </row>
    <row r="1401" spans="1:2">
      <c r="A1401" s="1"/>
      <c r="B1401" s="1"/>
    </row>
    <row r="1402" spans="1:2">
      <c r="A1402" s="1"/>
      <c r="B1402" s="1"/>
    </row>
    <row r="1403" spans="1:2">
      <c r="A1403" s="1"/>
      <c r="B1403" s="1"/>
    </row>
    <row r="1404" spans="1:2">
      <c r="A1404" s="1"/>
      <c r="B1404" s="1"/>
    </row>
    <row r="1405" spans="1:2">
      <c r="A1405" s="1"/>
      <c r="B1405" s="1"/>
    </row>
    <row r="1406" spans="1:2">
      <c r="A1406" s="1"/>
      <c r="B1406" s="1"/>
    </row>
    <row r="1407" spans="1:2">
      <c r="A1407" s="1"/>
      <c r="B1407" s="1"/>
    </row>
    <row r="1408" spans="1:2">
      <c r="A1408" s="1"/>
      <c r="B1408" s="1"/>
    </row>
    <row r="1409" spans="1:2">
      <c r="A1409" s="1"/>
      <c r="B1409" s="1"/>
    </row>
    <row r="1410" spans="1:2">
      <c r="A1410" s="1"/>
      <c r="B1410" s="1"/>
    </row>
    <row r="1411" spans="1:2">
      <c r="A1411" s="1"/>
      <c r="B1411" s="1"/>
    </row>
    <row r="1412" spans="1:2">
      <c r="A1412" s="1"/>
      <c r="B1412" s="1"/>
    </row>
    <row r="1413" spans="1:2">
      <c r="A1413" s="1"/>
      <c r="B1413" s="1"/>
    </row>
    <row r="1414" spans="1:2">
      <c r="A1414" s="1"/>
      <c r="B1414" s="1"/>
    </row>
    <row r="1415" spans="1:2">
      <c r="A1415" s="1"/>
      <c r="B1415" s="1"/>
    </row>
    <row r="1416" spans="1:2">
      <c r="A1416" s="1"/>
      <c r="B1416" s="1"/>
    </row>
    <row r="1417" spans="1:2">
      <c r="A1417" s="1"/>
      <c r="B1417" s="1"/>
    </row>
    <row r="1418" spans="1:2">
      <c r="A1418" s="1"/>
      <c r="B1418" s="1"/>
    </row>
    <row r="1419" spans="1:2">
      <c r="A1419" s="1"/>
      <c r="B1419" s="1"/>
    </row>
    <row r="1420" spans="1:2">
      <c r="A1420" s="1"/>
      <c r="B1420" s="1"/>
    </row>
    <row r="1421" spans="1:2">
      <c r="A1421" s="1"/>
      <c r="B1421" s="1"/>
    </row>
    <row r="1422" spans="1:2">
      <c r="A1422" s="1"/>
      <c r="B1422" s="1"/>
    </row>
    <row r="1423" spans="1:2">
      <c r="A1423" s="1"/>
      <c r="B1423" s="1"/>
    </row>
    <row r="1424" spans="1:2">
      <c r="A1424" s="1"/>
      <c r="B1424" s="1"/>
    </row>
    <row r="1425" spans="1:2">
      <c r="A1425" s="1"/>
      <c r="B1425" s="1"/>
    </row>
    <row r="1426" spans="1:2">
      <c r="A1426" s="1"/>
      <c r="B1426" s="1"/>
    </row>
    <row r="1427" spans="1:2">
      <c r="A1427" s="1"/>
      <c r="B1427" s="1"/>
    </row>
    <row r="1428" spans="1:2">
      <c r="A1428" s="1"/>
      <c r="B1428" s="1"/>
    </row>
    <row r="1429" spans="1:2">
      <c r="A1429" s="1"/>
      <c r="B1429" s="1"/>
    </row>
    <row r="1430" spans="1:2">
      <c r="A1430" s="1"/>
      <c r="B1430" s="1"/>
    </row>
    <row r="1431" spans="1:2">
      <c r="A1431" s="1"/>
      <c r="B1431" s="1"/>
    </row>
    <row r="1432" spans="1:2">
      <c r="A1432" s="1"/>
      <c r="B1432" s="1"/>
    </row>
    <row r="1433" spans="1:2">
      <c r="A1433" s="1"/>
      <c r="B1433" s="1"/>
    </row>
    <row r="1434" spans="1:2">
      <c r="A1434" s="1"/>
      <c r="B1434" s="1"/>
    </row>
    <row r="1435" spans="1:2">
      <c r="A1435" s="1"/>
      <c r="B1435" s="1"/>
    </row>
    <row r="1436" spans="1:2">
      <c r="A1436" s="1"/>
      <c r="B1436" s="1"/>
    </row>
    <row r="1437" spans="1:2">
      <c r="A1437" s="1"/>
      <c r="B1437" s="1"/>
    </row>
    <row r="1438" spans="1:2">
      <c r="A1438" s="1"/>
      <c r="B1438" s="1"/>
    </row>
    <row r="1439" spans="1:2">
      <c r="A1439" s="1"/>
      <c r="B1439" s="1"/>
    </row>
    <row r="1440" spans="1:2">
      <c r="A1440" s="1"/>
      <c r="B1440" s="1"/>
    </row>
    <row r="1441" spans="1:2">
      <c r="A1441" s="1"/>
      <c r="B1441" s="1"/>
    </row>
    <row r="1442" spans="1:2">
      <c r="A1442" s="1"/>
      <c r="B1442" s="1"/>
    </row>
    <row r="1443" spans="1:2">
      <c r="A1443" s="1"/>
      <c r="B1443" s="1"/>
    </row>
    <row r="1444" spans="1:2">
      <c r="A1444" s="1"/>
      <c r="B1444" s="1"/>
    </row>
    <row r="1445" spans="1:2">
      <c r="A1445" s="1"/>
      <c r="B1445" s="1"/>
    </row>
    <row r="1446" spans="1:2">
      <c r="A1446" s="1"/>
      <c r="B1446" s="1"/>
    </row>
    <row r="1447" spans="1:2">
      <c r="A1447" s="1"/>
      <c r="B1447" s="1"/>
    </row>
    <row r="1448" spans="1:2">
      <c r="A1448" s="1"/>
      <c r="B1448" s="1"/>
    </row>
    <row r="1449" spans="1:2">
      <c r="A1449" s="1"/>
      <c r="B1449" s="1"/>
    </row>
    <row r="1450" spans="1:2">
      <c r="A1450" s="1"/>
      <c r="B1450" s="1"/>
    </row>
    <row r="1451" spans="1:2">
      <c r="A1451" s="1"/>
      <c r="B1451" s="1"/>
    </row>
    <row r="1452" spans="1:2">
      <c r="A1452" s="1"/>
      <c r="B1452" s="1"/>
    </row>
    <row r="1453" spans="1:2">
      <c r="A1453" s="1"/>
      <c r="B1453" s="1"/>
    </row>
    <row r="1454" spans="1:2">
      <c r="A1454" s="1"/>
      <c r="B1454" s="1"/>
    </row>
    <row r="1455" spans="1:2">
      <c r="A1455" s="1"/>
      <c r="B1455" s="1"/>
    </row>
    <row r="1456" spans="1:2">
      <c r="A1456" s="1"/>
      <c r="B1456" s="1"/>
    </row>
    <row r="1457" spans="1:2">
      <c r="A1457" s="1"/>
      <c r="B1457" s="1"/>
    </row>
    <row r="1458" spans="1:2">
      <c r="A1458" s="1"/>
      <c r="B1458" s="1"/>
    </row>
    <row r="1459" spans="1:2">
      <c r="A1459" s="1"/>
      <c r="B1459" s="1"/>
    </row>
    <row r="1460" spans="1:2">
      <c r="A1460" s="1"/>
      <c r="B1460" s="1"/>
    </row>
    <row r="1461" spans="1:2">
      <c r="A1461" s="1"/>
      <c r="B1461" s="1"/>
    </row>
    <row r="1462" spans="1:2">
      <c r="A1462" s="1"/>
      <c r="B1462" s="1"/>
    </row>
    <row r="1463" spans="1:2">
      <c r="A1463" s="1"/>
      <c r="B1463" s="1"/>
    </row>
    <row r="1464" spans="1:2">
      <c r="A1464" s="1"/>
      <c r="B1464" s="1"/>
    </row>
    <row r="1465" spans="1:2">
      <c r="A1465" s="1"/>
      <c r="B1465" s="1"/>
    </row>
    <row r="1466" spans="1:2">
      <c r="A1466" s="1"/>
      <c r="B1466" s="1"/>
    </row>
    <row r="1467" spans="1:2">
      <c r="A1467" s="1"/>
      <c r="B1467" s="1"/>
    </row>
    <row r="1468" spans="1:2">
      <c r="A1468" s="1"/>
      <c r="B1468" s="1"/>
    </row>
    <row r="1469" spans="1:2">
      <c r="A1469" s="1"/>
      <c r="B1469" s="1"/>
    </row>
    <row r="1470" spans="1:2">
      <c r="A1470" s="1"/>
      <c r="B1470" s="1"/>
    </row>
    <row r="1471" spans="1:2">
      <c r="A1471" s="1"/>
      <c r="B1471" s="1"/>
    </row>
    <row r="1472" spans="1:2">
      <c r="A1472" s="1"/>
      <c r="B1472" s="1"/>
    </row>
    <row r="1473" spans="1:2">
      <c r="A1473" s="1"/>
      <c r="B1473" s="1"/>
    </row>
    <row r="1474" spans="1:2">
      <c r="A1474" s="1"/>
      <c r="B1474" s="1"/>
    </row>
    <row r="1475" spans="1:2">
      <c r="A1475" s="1"/>
      <c r="B1475" s="1"/>
    </row>
    <row r="1476" spans="1:2">
      <c r="A1476" s="1"/>
      <c r="B1476" s="1"/>
    </row>
    <row r="1477" spans="1:2">
      <c r="A1477" s="1"/>
      <c r="B1477" s="1"/>
    </row>
    <row r="1478" spans="1:2">
      <c r="A1478" s="1"/>
      <c r="B1478" s="1"/>
    </row>
    <row r="1479" spans="1:2">
      <c r="A1479" s="1"/>
      <c r="B1479" s="1"/>
    </row>
    <row r="1480" spans="1:2">
      <c r="A1480" s="1"/>
      <c r="B1480" s="1"/>
    </row>
    <row r="1481" spans="1:2">
      <c r="A1481" s="1"/>
      <c r="B1481" s="1"/>
    </row>
    <row r="1482" spans="1:2">
      <c r="A1482" s="1"/>
      <c r="B1482" s="1"/>
    </row>
    <row r="1483" spans="1:2">
      <c r="A1483" s="1"/>
      <c r="B1483" s="1"/>
    </row>
    <row r="1484" spans="1:2">
      <c r="A1484" s="1"/>
      <c r="B1484" s="1"/>
    </row>
    <row r="1485" spans="1:2">
      <c r="A1485" s="1"/>
      <c r="B1485" s="1"/>
    </row>
    <row r="1486" spans="1:2">
      <c r="A1486" s="1"/>
      <c r="B1486" s="1"/>
    </row>
    <row r="1487" spans="1:2">
      <c r="A1487" s="1"/>
      <c r="B1487" s="1"/>
    </row>
    <row r="1488" spans="1:2">
      <c r="A1488" s="1"/>
      <c r="B1488" s="1"/>
    </row>
    <row r="1489" spans="1:2">
      <c r="A1489" s="1"/>
      <c r="B1489" s="1"/>
    </row>
    <row r="1490" spans="1:2">
      <c r="A1490" s="1"/>
      <c r="B1490" s="1"/>
    </row>
    <row r="1491" spans="1:2">
      <c r="A1491" s="1"/>
      <c r="B1491" s="1"/>
    </row>
    <row r="1492" spans="1:2">
      <c r="A1492" s="1"/>
      <c r="B1492" s="1"/>
    </row>
    <row r="1493" spans="1:2">
      <c r="A1493" s="1"/>
      <c r="B1493" s="1"/>
    </row>
    <row r="1494" spans="1:2">
      <c r="A1494" s="1"/>
      <c r="B1494" s="1"/>
    </row>
    <row r="1495" spans="1:2">
      <c r="A1495" s="1"/>
      <c r="B1495" s="1"/>
    </row>
    <row r="1496" spans="1:2">
      <c r="A1496" s="1"/>
      <c r="B1496" s="1"/>
    </row>
    <row r="1497" spans="1:2">
      <c r="A1497" s="1"/>
      <c r="B1497" s="1"/>
    </row>
    <row r="1498" spans="1:2">
      <c r="A1498" s="1"/>
      <c r="B1498" s="1"/>
    </row>
    <row r="1499" spans="1:2">
      <c r="A1499" s="1"/>
      <c r="B1499" s="1"/>
    </row>
    <row r="1500" spans="1:2">
      <c r="A1500" s="1"/>
      <c r="B1500" s="1"/>
    </row>
    <row r="1501" spans="1:2">
      <c r="A1501" s="1"/>
      <c r="B1501" s="1"/>
    </row>
    <row r="1502" spans="1:2">
      <c r="A1502" s="1"/>
      <c r="B1502" s="1"/>
    </row>
    <row r="1503" spans="1:2">
      <c r="A1503" s="1"/>
      <c r="B1503" s="1"/>
    </row>
    <row r="1504" spans="1:2">
      <c r="A1504" s="1"/>
      <c r="B1504" s="1"/>
    </row>
    <row r="1505" spans="1:2">
      <c r="A1505" s="1"/>
      <c r="B1505" s="1"/>
    </row>
    <row r="1506" spans="1:2">
      <c r="A1506" s="1"/>
      <c r="B1506" s="1"/>
    </row>
    <row r="1507" spans="1:2">
      <c r="A1507" s="1"/>
      <c r="B1507" s="1"/>
    </row>
    <row r="1508" spans="1:2">
      <c r="A1508" s="1"/>
      <c r="B1508" s="1"/>
    </row>
    <row r="1509" spans="1:2">
      <c r="A1509" s="1"/>
      <c r="B1509" s="1"/>
    </row>
    <row r="1510" spans="1:2">
      <c r="A1510" s="1"/>
      <c r="B1510" s="1"/>
    </row>
    <row r="1511" spans="1:2">
      <c r="A1511" s="1"/>
      <c r="B1511" s="1"/>
    </row>
    <row r="1512" spans="1:2">
      <c r="A1512" s="1"/>
      <c r="B1512" s="1"/>
    </row>
    <row r="1513" spans="1:2">
      <c r="A1513" s="1"/>
      <c r="B1513" s="1"/>
    </row>
    <row r="1514" spans="1:2">
      <c r="A1514" s="1"/>
      <c r="B1514" s="1"/>
    </row>
    <row r="1515" spans="1:2">
      <c r="A1515" s="1"/>
      <c r="B1515" s="1"/>
    </row>
    <row r="1516" spans="1:2">
      <c r="A1516" s="1"/>
      <c r="B1516" s="1"/>
    </row>
    <row r="1517" spans="1:2">
      <c r="A1517" s="1"/>
      <c r="B1517" s="1"/>
    </row>
    <row r="1518" spans="1:2">
      <c r="A1518" s="1"/>
      <c r="B1518" s="1"/>
    </row>
    <row r="1519" spans="1:2">
      <c r="A1519" s="1"/>
      <c r="B1519" s="1"/>
    </row>
    <row r="1520" spans="1:2">
      <c r="A1520" s="1"/>
      <c r="B1520" s="1"/>
    </row>
    <row r="1521" spans="1:2">
      <c r="A1521" s="1"/>
      <c r="B1521" s="1"/>
    </row>
    <row r="1522" spans="1:2">
      <c r="A1522" s="1"/>
      <c r="B1522" s="1"/>
    </row>
    <row r="1523" spans="1:2">
      <c r="A1523" s="1"/>
      <c r="B1523" s="1"/>
    </row>
    <row r="1524" spans="1:2">
      <c r="A1524" s="1"/>
      <c r="B1524" s="1"/>
    </row>
    <row r="1525" spans="1:2">
      <c r="A1525" s="1"/>
      <c r="B1525" s="1"/>
    </row>
    <row r="1526" spans="1:2">
      <c r="A1526" s="1"/>
      <c r="B1526" s="1"/>
    </row>
    <row r="1527" spans="1:2">
      <c r="A1527" s="1"/>
      <c r="B1527" s="1"/>
    </row>
    <row r="1528" spans="1:2">
      <c r="A1528" s="1"/>
      <c r="B1528" s="1"/>
    </row>
    <row r="1529" spans="1:2">
      <c r="A1529" s="1"/>
      <c r="B1529" s="1"/>
    </row>
    <row r="1530" spans="1:2">
      <c r="A1530" s="1"/>
      <c r="B1530" s="1"/>
    </row>
    <row r="1531" spans="1:2">
      <c r="A1531" s="1"/>
      <c r="B1531" s="1"/>
    </row>
    <row r="1532" spans="1:2">
      <c r="A1532" s="1"/>
      <c r="B1532" s="1"/>
    </row>
    <row r="1533" spans="1:2">
      <c r="A1533" s="1"/>
      <c r="B1533" s="1"/>
    </row>
    <row r="1534" spans="1:2">
      <c r="A1534" s="1"/>
      <c r="B1534" s="1"/>
    </row>
    <row r="1535" spans="1:2">
      <c r="A1535" s="1"/>
      <c r="B1535" s="1"/>
    </row>
    <row r="1536" spans="1:2">
      <c r="A1536" s="1"/>
      <c r="B1536" s="1"/>
    </row>
    <row r="1537" spans="1:2">
      <c r="A1537" s="1"/>
      <c r="B1537" s="1"/>
    </row>
    <row r="1538" spans="1:2">
      <c r="A1538" s="1"/>
      <c r="B1538" s="1"/>
    </row>
    <row r="1539" spans="1:2">
      <c r="A1539" s="1"/>
      <c r="B1539" s="1"/>
    </row>
    <row r="1540" spans="1:2">
      <c r="A1540" s="1"/>
      <c r="B1540" s="1"/>
    </row>
    <row r="1541" spans="1:2">
      <c r="A1541" s="1"/>
      <c r="B1541" s="1"/>
    </row>
    <row r="1542" spans="1:2">
      <c r="A1542" s="1"/>
      <c r="B1542" s="1"/>
    </row>
    <row r="1543" spans="1:2">
      <c r="A1543" s="1"/>
      <c r="B1543" s="1"/>
    </row>
    <row r="1544" spans="1:2">
      <c r="A1544" s="1"/>
      <c r="B1544" s="1"/>
    </row>
    <row r="1545" spans="1:2">
      <c r="A1545" s="1"/>
      <c r="B1545" s="1"/>
    </row>
    <row r="1546" spans="1:2">
      <c r="A1546" s="1"/>
      <c r="B1546" s="1"/>
    </row>
    <row r="1547" spans="1:2">
      <c r="A1547" s="1"/>
      <c r="B1547" s="1"/>
    </row>
    <row r="1548" spans="1:2">
      <c r="A1548" s="1"/>
      <c r="B1548" s="1"/>
    </row>
    <row r="1549" spans="1:2">
      <c r="A1549" s="1"/>
      <c r="B1549" s="1"/>
    </row>
    <row r="1550" spans="1:2">
      <c r="A1550" s="1"/>
      <c r="B1550" s="1"/>
    </row>
    <row r="1551" spans="1:2">
      <c r="A1551" s="1"/>
      <c r="B1551" s="1"/>
    </row>
    <row r="1552" spans="1:2">
      <c r="A1552" s="1"/>
      <c r="B1552" s="1"/>
    </row>
    <row r="1553" spans="1:2">
      <c r="A1553" s="1"/>
      <c r="B1553" s="1"/>
    </row>
    <row r="1554" spans="1:2">
      <c r="A1554" s="1"/>
      <c r="B1554" s="1"/>
    </row>
    <row r="1555" spans="1:2">
      <c r="A1555" s="1"/>
      <c r="B1555" s="1"/>
    </row>
    <row r="1556" spans="1:2">
      <c r="A1556" s="1"/>
      <c r="B1556" s="1"/>
    </row>
    <row r="1557" spans="1:2">
      <c r="A1557" s="1"/>
      <c r="B1557" s="1"/>
    </row>
    <row r="1558" spans="1:2">
      <c r="A1558" s="1"/>
      <c r="B1558" s="1"/>
    </row>
    <row r="1559" spans="1:2">
      <c r="A1559" s="1"/>
      <c r="B1559" s="1"/>
    </row>
    <row r="1560" spans="1:2">
      <c r="A1560" s="1"/>
      <c r="B1560" s="1"/>
    </row>
    <row r="1561" spans="1:2">
      <c r="A1561" s="1"/>
      <c r="B1561" s="1"/>
    </row>
    <row r="1562" spans="1:2">
      <c r="A1562" s="1"/>
      <c r="B1562" s="1"/>
    </row>
    <row r="1563" spans="1:2">
      <c r="A1563" s="1"/>
      <c r="B1563" s="1"/>
    </row>
    <row r="1564" spans="1:2">
      <c r="A1564" s="1"/>
      <c r="B1564" s="1"/>
    </row>
    <row r="1565" spans="1:2">
      <c r="A1565" s="1"/>
      <c r="B1565" s="1"/>
    </row>
    <row r="1566" spans="1:2">
      <c r="A1566" s="1"/>
      <c r="B1566" s="1"/>
    </row>
    <row r="1567" spans="1:2">
      <c r="A1567" s="1"/>
      <c r="B1567" s="1"/>
    </row>
    <row r="1568" spans="1:2">
      <c r="A1568" s="1"/>
      <c r="B1568" s="1"/>
    </row>
    <row r="1569" spans="1:2">
      <c r="A1569" s="1"/>
      <c r="B1569" s="1"/>
    </row>
    <row r="1570" spans="1:2">
      <c r="A1570" s="1"/>
      <c r="B1570" s="1"/>
    </row>
    <row r="1571" spans="1:2">
      <c r="A1571" s="1"/>
      <c r="B1571" s="1"/>
    </row>
    <row r="1572" spans="1:2">
      <c r="A1572" s="1"/>
      <c r="B1572" s="1"/>
    </row>
    <row r="1573" spans="1:2">
      <c r="A1573" s="1"/>
      <c r="B1573" s="1"/>
    </row>
    <row r="1574" spans="1:2">
      <c r="A1574" s="1"/>
      <c r="B1574" s="1"/>
    </row>
    <row r="1575" spans="1:2">
      <c r="A1575" s="1"/>
      <c r="B1575" s="1"/>
    </row>
    <row r="1576" spans="1:2">
      <c r="A1576" s="1"/>
      <c r="B1576" s="1"/>
    </row>
    <row r="1577" spans="1:2">
      <c r="A1577" s="1"/>
      <c r="B1577" s="1"/>
    </row>
    <row r="1578" spans="1:2">
      <c r="A1578" s="1"/>
      <c r="B1578" s="1"/>
    </row>
    <row r="1579" spans="1:2">
      <c r="A1579" s="1"/>
      <c r="B1579" s="1"/>
    </row>
    <row r="1580" spans="1:2">
      <c r="A1580" s="1"/>
      <c r="B1580" s="1"/>
    </row>
    <row r="1581" spans="1:2">
      <c r="A1581" s="1"/>
      <c r="B1581" s="1"/>
    </row>
    <row r="1582" spans="1:2">
      <c r="A1582" s="1"/>
      <c r="B1582" s="1"/>
    </row>
    <row r="1583" spans="1:2">
      <c r="A1583" s="1"/>
      <c r="B1583" s="1"/>
    </row>
    <row r="1584" spans="1:2">
      <c r="A1584" s="1"/>
      <c r="B1584" s="1"/>
    </row>
    <row r="1585" spans="1:2">
      <c r="A1585" s="1"/>
      <c r="B1585" s="1"/>
    </row>
    <row r="1586" spans="1:2">
      <c r="A1586" s="1"/>
      <c r="B1586" s="1"/>
    </row>
    <row r="1587" spans="1:2">
      <c r="A1587" s="1"/>
      <c r="B1587" s="1"/>
    </row>
    <row r="1588" spans="1:2">
      <c r="A1588" s="1"/>
      <c r="B1588" s="1"/>
    </row>
    <row r="1589" spans="1:2">
      <c r="A1589" s="1"/>
      <c r="B1589" s="1"/>
    </row>
    <row r="1590" spans="1:2">
      <c r="A1590" s="1"/>
      <c r="B1590" s="1"/>
    </row>
    <row r="1591" spans="1:2">
      <c r="A1591" s="1"/>
      <c r="B1591" s="1"/>
    </row>
    <row r="1592" spans="1:2">
      <c r="A1592" s="1"/>
      <c r="B1592" s="1"/>
    </row>
    <row r="1593" spans="1:2">
      <c r="A1593" s="1"/>
      <c r="B1593" s="1"/>
    </row>
    <row r="1594" spans="1:2">
      <c r="A1594" s="1"/>
      <c r="B1594" s="1"/>
    </row>
    <row r="1595" spans="1:2">
      <c r="A1595" s="1"/>
      <c r="B1595" s="1"/>
    </row>
    <row r="1596" spans="1:2">
      <c r="A1596" s="1"/>
      <c r="B1596" s="1"/>
    </row>
    <row r="1597" spans="1:2">
      <c r="A1597" s="1"/>
      <c r="B1597" s="1"/>
    </row>
    <row r="1598" spans="1:2">
      <c r="A1598" s="1"/>
      <c r="B1598" s="1"/>
    </row>
    <row r="1599" spans="1:2">
      <c r="A1599" s="1"/>
      <c r="B1599" s="1"/>
    </row>
    <row r="1600" spans="1:2">
      <c r="A1600" s="1"/>
      <c r="B1600" s="1"/>
    </row>
    <row r="1601" spans="1:2">
      <c r="A1601" s="1"/>
      <c r="B1601" s="1"/>
    </row>
    <row r="1602" spans="1:2">
      <c r="A1602" s="1"/>
      <c r="B1602" s="1"/>
    </row>
    <row r="1603" spans="1:2">
      <c r="A1603" s="1"/>
      <c r="B1603" s="1"/>
    </row>
    <row r="1604" spans="1:2">
      <c r="A1604" s="1"/>
      <c r="B1604" s="1"/>
    </row>
    <row r="1605" spans="1:2">
      <c r="A1605" s="1"/>
      <c r="B1605" s="1"/>
    </row>
    <row r="1606" spans="1:2">
      <c r="A1606" s="1"/>
      <c r="B1606" s="1"/>
    </row>
    <row r="1607" spans="1:2">
      <c r="A1607" s="1"/>
      <c r="B1607" s="1"/>
    </row>
    <row r="1608" spans="1:2">
      <c r="A1608" s="1"/>
      <c r="B1608" s="1"/>
    </row>
    <row r="1609" spans="1:2">
      <c r="A1609" s="1"/>
      <c r="B1609" s="1"/>
    </row>
    <row r="1610" spans="1:2">
      <c r="A1610" s="1"/>
      <c r="B1610" s="1"/>
    </row>
    <row r="1611" spans="1:2">
      <c r="A1611" s="1"/>
      <c r="B1611" s="1"/>
    </row>
    <row r="1612" spans="1:2">
      <c r="A1612" s="1"/>
      <c r="B1612" s="1"/>
    </row>
    <row r="1613" spans="1:2">
      <c r="A1613" s="1"/>
      <c r="B1613" s="1"/>
    </row>
    <row r="1614" spans="1:2">
      <c r="A1614" s="1"/>
      <c r="B1614" s="1"/>
    </row>
    <row r="1615" spans="1:2">
      <c r="A1615" s="1"/>
      <c r="B1615" s="1"/>
    </row>
    <row r="1616" spans="1:2">
      <c r="A1616" s="1"/>
      <c r="B1616" s="1"/>
    </row>
    <row r="1617" spans="1:2">
      <c r="A1617" s="1"/>
      <c r="B1617" s="1"/>
    </row>
    <row r="1618" spans="1:2">
      <c r="A1618" s="1"/>
      <c r="B1618" s="1"/>
    </row>
    <row r="1619" spans="1:2">
      <c r="A1619" s="1"/>
      <c r="B1619" s="1"/>
    </row>
    <row r="1620" spans="1:2">
      <c r="A1620" s="1"/>
      <c r="B1620" s="1"/>
    </row>
    <row r="1621" spans="1:2">
      <c r="A1621" s="1"/>
      <c r="B1621" s="1"/>
    </row>
    <row r="1622" spans="1:2">
      <c r="A1622" s="1"/>
      <c r="B1622" s="1"/>
    </row>
    <row r="1623" spans="1:2">
      <c r="A1623" s="1"/>
      <c r="B1623" s="1"/>
    </row>
    <row r="1624" spans="1:2">
      <c r="A1624" s="1"/>
      <c r="B1624" s="1"/>
    </row>
    <row r="1625" spans="1:2">
      <c r="A1625" s="1"/>
      <c r="B1625" s="1"/>
    </row>
    <row r="1626" spans="1:2">
      <c r="A1626" s="1"/>
      <c r="B1626" s="1"/>
    </row>
    <row r="1627" spans="1:2">
      <c r="A1627" s="1"/>
      <c r="B1627" s="1"/>
    </row>
    <row r="1628" spans="1:2">
      <c r="A1628" s="1"/>
      <c r="B1628" s="1"/>
    </row>
    <row r="1629" spans="1:2">
      <c r="A1629" s="1"/>
      <c r="B1629" s="1"/>
    </row>
    <row r="1630" spans="1:2">
      <c r="A1630" s="1"/>
      <c r="B1630" s="1"/>
    </row>
    <row r="1631" spans="1:2">
      <c r="A1631" s="1"/>
      <c r="B1631" s="1"/>
    </row>
    <row r="1632" spans="1:2">
      <c r="A1632" s="1"/>
      <c r="B1632" s="1"/>
    </row>
    <row r="1633" spans="1:2">
      <c r="A1633" s="1"/>
      <c r="B1633" s="1"/>
    </row>
    <row r="1634" spans="1:2">
      <c r="A1634" s="1"/>
      <c r="B1634" s="1"/>
    </row>
    <row r="1635" spans="1:2">
      <c r="A1635" s="1"/>
      <c r="B1635" s="1"/>
    </row>
    <row r="1636" spans="1:2">
      <c r="A1636" s="1"/>
      <c r="B1636" s="1"/>
    </row>
    <row r="1637" spans="1:2">
      <c r="A1637" s="1"/>
      <c r="B1637" s="1"/>
    </row>
    <row r="1638" spans="1:2">
      <c r="A1638" s="1"/>
      <c r="B1638" s="1"/>
    </row>
    <row r="1639" spans="1:2">
      <c r="A1639" s="1"/>
      <c r="B1639" s="1"/>
    </row>
    <row r="1640" spans="1:2">
      <c r="A1640" s="1"/>
      <c r="B1640" s="1"/>
    </row>
    <row r="1641" spans="1:2">
      <c r="A1641" s="1"/>
      <c r="B1641" s="1"/>
    </row>
    <row r="1642" spans="1:2">
      <c r="A1642" s="1"/>
      <c r="B1642" s="1"/>
    </row>
    <row r="1643" spans="1:2">
      <c r="A1643" s="1"/>
      <c r="B1643" s="1"/>
    </row>
    <row r="1644" spans="1:2">
      <c r="A1644" s="1"/>
      <c r="B1644" s="1"/>
    </row>
    <row r="1645" spans="1:2">
      <c r="A1645" s="1"/>
      <c r="B1645" s="1"/>
    </row>
    <row r="1646" spans="1:2">
      <c r="A1646" s="1"/>
      <c r="B1646" s="1"/>
    </row>
    <row r="1647" spans="1:2">
      <c r="A1647" s="1"/>
      <c r="B1647" s="1"/>
    </row>
    <row r="1648" spans="1:2">
      <c r="A1648" s="1"/>
      <c r="B1648" s="1"/>
    </row>
    <row r="1649" spans="1:2">
      <c r="A1649" s="1"/>
      <c r="B1649" s="1"/>
    </row>
    <row r="1650" spans="1:2">
      <c r="A1650" s="1"/>
      <c r="B1650" s="1"/>
    </row>
    <row r="1651" spans="1:2">
      <c r="A1651" s="1"/>
      <c r="B1651" s="1"/>
    </row>
    <row r="1652" spans="1:2">
      <c r="A1652" s="1"/>
      <c r="B1652" s="1"/>
    </row>
    <row r="1653" spans="1:2">
      <c r="A1653" s="1"/>
      <c r="B1653" s="1"/>
    </row>
    <row r="1654" spans="1:2">
      <c r="A1654" s="1"/>
      <c r="B1654" s="1"/>
    </row>
    <row r="1655" spans="1:2">
      <c r="A1655" s="1"/>
      <c r="B1655" s="1"/>
    </row>
    <row r="1656" spans="1:2">
      <c r="A1656" s="1"/>
      <c r="B1656" s="1"/>
    </row>
    <row r="1657" spans="1:2">
      <c r="A1657" s="1"/>
      <c r="B1657" s="1"/>
    </row>
    <row r="1658" spans="1:2">
      <c r="A1658" s="1"/>
      <c r="B1658" s="1"/>
    </row>
    <row r="1659" spans="1:2">
      <c r="A1659" s="1"/>
      <c r="B1659" s="1"/>
    </row>
    <row r="1660" spans="1:2">
      <c r="A1660" s="1"/>
      <c r="B1660" s="1"/>
    </row>
    <row r="1661" spans="1:2">
      <c r="A1661" s="1"/>
      <c r="B1661" s="1"/>
    </row>
    <row r="1662" spans="1:2">
      <c r="A1662" s="1"/>
      <c r="B1662" s="1"/>
    </row>
    <row r="1663" spans="1:2">
      <c r="A1663" s="1"/>
      <c r="B1663" s="1"/>
    </row>
    <row r="1664" spans="1:2">
      <c r="A1664" s="1"/>
      <c r="B1664" s="1"/>
    </row>
    <row r="1665" spans="1:2">
      <c r="A1665" s="1"/>
      <c r="B1665" s="1"/>
    </row>
    <row r="1666" spans="1:2">
      <c r="A1666" s="1"/>
      <c r="B1666" s="1"/>
    </row>
    <row r="1667" spans="1:2">
      <c r="A1667" s="1"/>
      <c r="B1667" s="1"/>
    </row>
    <row r="1668" spans="1:2">
      <c r="A1668" s="1"/>
      <c r="B1668" s="1"/>
    </row>
    <row r="1669" spans="1:2">
      <c r="A1669" s="1"/>
      <c r="B1669" s="1"/>
    </row>
    <row r="1670" spans="1:2">
      <c r="A1670" s="1"/>
      <c r="B1670" s="1"/>
    </row>
    <row r="1671" spans="1:2">
      <c r="A1671" s="1"/>
      <c r="B1671" s="1"/>
    </row>
    <row r="1672" spans="1:2">
      <c r="A1672" s="1"/>
      <c r="B1672" s="1"/>
    </row>
    <row r="1673" spans="1:2">
      <c r="A1673" s="1"/>
      <c r="B1673" s="1"/>
    </row>
    <row r="1674" spans="1:2">
      <c r="A1674" s="1"/>
      <c r="B1674" s="1"/>
    </row>
    <row r="1675" spans="1:2">
      <c r="A1675" s="1"/>
      <c r="B1675" s="1"/>
    </row>
    <row r="1676" spans="1:2">
      <c r="A1676" s="1"/>
      <c r="B1676" s="1"/>
    </row>
    <row r="1677" spans="1:2">
      <c r="A1677" s="1"/>
      <c r="B1677" s="1"/>
    </row>
    <row r="1678" spans="1:2">
      <c r="A1678" s="1"/>
      <c r="B1678" s="1"/>
    </row>
    <row r="1679" spans="1:2">
      <c r="A1679" s="1"/>
      <c r="B1679" s="1"/>
    </row>
    <row r="1680" spans="1:2">
      <c r="A1680" s="1"/>
      <c r="B1680" s="1"/>
    </row>
    <row r="1681" spans="1:2">
      <c r="A1681" s="1"/>
      <c r="B1681" s="1"/>
    </row>
    <row r="1682" spans="1:2">
      <c r="A1682" s="1"/>
      <c r="B1682" s="1"/>
    </row>
    <row r="1683" spans="1:2">
      <c r="A1683" s="1"/>
      <c r="B1683" s="1"/>
    </row>
    <row r="1684" spans="1:2">
      <c r="A1684" s="1"/>
      <c r="B1684" s="1"/>
    </row>
    <row r="1685" spans="1:2">
      <c r="A1685" s="1"/>
      <c r="B1685" s="1"/>
    </row>
    <row r="1686" spans="1:2">
      <c r="A1686" s="1"/>
      <c r="B1686" s="1"/>
    </row>
    <row r="1687" spans="1:2">
      <c r="A1687" s="1"/>
      <c r="B1687" s="1"/>
    </row>
    <row r="1688" spans="1:2">
      <c r="A1688" s="1"/>
      <c r="B1688" s="1"/>
    </row>
    <row r="1689" spans="1:2">
      <c r="A1689" s="1"/>
      <c r="B1689" s="1"/>
    </row>
    <row r="1690" spans="1:2">
      <c r="A1690" s="1"/>
      <c r="B1690" s="1"/>
    </row>
    <row r="1691" spans="1:2">
      <c r="A1691" s="1"/>
      <c r="B1691" s="1"/>
    </row>
    <row r="1692" spans="1:2">
      <c r="A1692" s="1"/>
      <c r="B1692" s="1"/>
    </row>
    <row r="1693" spans="1:2">
      <c r="A1693" s="1"/>
      <c r="B1693" s="1"/>
    </row>
    <row r="1694" spans="1:2">
      <c r="A1694" s="1"/>
      <c r="B1694" s="1"/>
    </row>
    <row r="1695" spans="1:2">
      <c r="A1695" s="1"/>
      <c r="B1695" s="1"/>
    </row>
    <row r="1696" spans="1:2">
      <c r="A1696" s="1"/>
      <c r="B1696" s="1"/>
    </row>
    <row r="1697" spans="1:2">
      <c r="A1697" s="1"/>
      <c r="B1697" s="1"/>
    </row>
    <row r="1698" spans="1:2">
      <c r="A1698" s="1"/>
      <c r="B1698" s="1"/>
    </row>
    <row r="1699" spans="1:2">
      <c r="A1699" s="1"/>
      <c r="B1699" s="1"/>
    </row>
    <row r="1700" spans="1:2">
      <c r="A1700" s="1"/>
      <c r="B1700" s="1"/>
    </row>
    <row r="1701" spans="1:2">
      <c r="A1701" s="1"/>
      <c r="B1701" s="1"/>
    </row>
    <row r="1702" spans="1:2">
      <c r="A1702" s="1"/>
      <c r="B1702" s="1"/>
    </row>
    <row r="1703" spans="1:2">
      <c r="A1703" s="1"/>
      <c r="B1703" s="1"/>
    </row>
    <row r="1704" spans="1:2">
      <c r="A1704" s="1"/>
      <c r="B1704" s="1"/>
    </row>
    <row r="1705" spans="1:2">
      <c r="A1705" s="1"/>
      <c r="B1705" s="1"/>
    </row>
    <row r="1706" spans="1:2">
      <c r="A1706" s="1"/>
      <c r="B1706" s="1"/>
    </row>
    <row r="1707" spans="1:2">
      <c r="A1707" s="1"/>
      <c r="B1707" s="1"/>
    </row>
    <row r="1708" spans="1:2">
      <c r="A1708" s="1"/>
      <c r="B1708" s="1"/>
    </row>
    <row r="1709" spans="1:2">
      <c r="A1709" s="1"/>
      <c r="B1709" s="1"/>
    </row>
    <row r="1710" spans="1:2">
      <c r="A1710" s="1"/>
      <c r="B1710" s="1"/>
    </row>
    <row r="1711" spans="1:2">
      <c r="A1711" s="1"/>
      <c r="B1711" s="1"/>
    </row>
    <row r="1712" spans="1:2">
      <c r="A1712" s="1"/>
      <c r="B1712" s="1"/>
    </row>
    <row r="1713" spans="1:2">
      <c r="A1713" s="1"/>
      <c r="B1713" s="1"/>
    </row>
    <row r="1714" spans="1:2">
      <c r="A1714" s="1"/>
      <c r="B1714" s="1"/>
    </row>
    <row r="1715" spans="1:2">
      <c r="A1715" s="1"/>
      <c r="B1715" s="1"/>
    </row>
    <row r="1716" spans="1:2">
      <c r="A1716" s="1"/>
      <c r="B1716" s="1"/>
    </row>
    <row r="1717" spans="1:2">
      <c r="A1717" s="1"/>
      <c r="B1717" s="1"/>
    </row>
    <row r="1718" spans="1:2">
      <c r="A1718" s="1"/>
      <c r="B1718" s="1"/>
    </row>
    <row r="1719" spans="1:2">
      <c r="A1719" s="1"/>
      <c r="B1719" s="1"/>
    </row>
    <row r="1720" spans="1:2">
      <c r="A1720" s="1"/>
      <c r="B1720" s="1"/>
    </row>
    <row r="1721" spans="1:2">
      <c r="A1721" s="1"/>
      <c r="B1721" s="1"/>
    </row>
    <row r="1722" spans="1:2">
      <c r="A1722" s="1"/>
      <c r="B1722" s="1"/>
    </row>
    <row r="1723" spans="1:2">
      <c r="A1723" s="1"/>
      <c r="B1723" s="1"/>
    </row>
    <row r="1724" spans="1:2">
      <c r="A1724" s="1"/>
      <c r="B1724" s="1"/>
    </row>
    <row r="1725" spans="1:2">
      <c r="A1725" s="1"/>
      <c r="B1725" s="1"/>
    </row>
    <row r="1726" spans="1:2">
      <c r="A1726" s="1"/>
      <c r="B1726" s="1"/>
    </row>
    <row r="1727" spans="1:2">
      <c r="A1727" s="1"/>
      <c r="B1727" s="1"/>
    </row>
    <row r="1728" spans="1:2">
      <c r="A1728" s="1"/>
      <c r="B1728" s="1"/>
    </row>
    <row r="1729" spans="1:2">
      <c r="A1729" s="1"/>
      <c r="B1729" s="1"/>
    </row>
    <row r="1730" spans="1:2">
      <c r="A1730" s="1"/>
      <c r="B1730" s="1"/>
    </row>
    <row r="1731" spans="1:2">
      <c r="A1731" s="1"/>
      <c r="B1731" s="1"/>
    </row>
    <row r="1732" spans="1:2">
      <c r="A1732" s="1"/>
      <c r="B1732" s="1"/>
    </row>
    <row r="1733" spans="1:2">
      <c r="A1733" s="1"/>
      <c r="B1733" s="1"/>
    </row>
    <row r="1734" spans="1:2">
      <c r="A1734" s="1"/>
      <c r="B1734" s="1"/>
    </row>
    <row r="1735" spans="1:2">
      <c r="A1735" s="1"/>
      <c r="B1735" s="1"/>
    </row>
    <row r="1736" spans="1:2">
      <c r="A1736" s="1"/>
      <c r="B1736" s="1"/>
    </row>
    <row r="1737" spans="1:2">
      <c r="A1737" s="1"/>
      <c r="B1737" s="1"/>
    </row>
    <row r="1738" spans="1:2">
      <c r="A1738" s="1"/>
      <c r="B1738" s="1"/>
    </row>
    <row r="1739" spans="1:2">
      <c r="A1739" s="1"/>
      <c r="B1739" s="1"/>
    </row>
    <row r="1740" spans="1:2">
      <c r="A1740" s="1"/>
      <c r="B1740" s="1"/>
    </row>
    <row r="1741" spans="1:2">
      <c r="A1741" s="1"/>
      <c r="B1741" s="1"/>
    </row>
    <row r="1742" spans="1:2">
      <c r="A1742" s="1"/>
      <c r="B1742" s="1"/>
    </row>
    <row r="1743" spans="1:2">
      <c r="A1743" s="1"/>
      <c r="B1743" s="1"/>
    </row>
    <row r="1744" spans="1:2">
      <c r="A1744" s="1"/>
      <c r="B1744" s="1"/>
    </row>
    <row r="1745" spans="1:2">
      <c r="A1745" s="1"/>
      <c r="B1745" s="1"/>
    </row>
    <row r="1746" spans="1:2">
      <c r="A1746" s="1"/>
      <c r="B1746" s="1"/>
    </row>
    <row r="1747" spans="1:2">
      <c r="A1747" s="1"/>
      <c r="B1747" s="1"/>
    </row>
    <row r="1748" spans="1:2">
      <c r="A1748" s="1"/>
      <c r="B1748" s="1"/>
    </row>
    <row r="1749" spans="1:2">
      <c r="A1749" s="1"/>
      <c r="B1749" s="1"/>
    </row>
    <row r="1750" spans="1:2">
      <c r="A1750" s="1"/>
      <c r="B1750" s="1"/>
    </row>
    <row r="1751" spans="1:2">
      <c r="A1751" s="1"/>
      <c r="B1751" s="1"/>
    </row>
    <row r="1752" spans="1:2">
      <c r="A1752" s="1"/>
      <c r="B1752" s="1"/>
    </row>
    <row r="1753" spans="1:2">
      <c r="A1753" s="1"/>
      <c r="B1753" s="1"/>
    </row>
    <row r="1754" spans="1:2">
      <c r="A1754" s="1"/>
      <c r="B1754" s="1"/>
    </row>
    <row r="1755" spans="1:2">
      <c r="A1755" s="1"/>
      <c r="B1755" s="1"/>
    </row>
    <row r="1756" spans="1:2">
      <c r="A1756" s="1"/>
      <c r="B1756" s="1"/>
    </row>
    <row r="1757" spans="1:2">
      <c r="A1757" s="1"/>
      <c r="B1757" s="1"/>
    </row>
    <row r="1758" spans="1:2">
      <c r="A1758" s="1"/>
      <c r="B1758" s="1"/>
    </row>
    <row r="1759" spans="1:2">
      <c r="A1759" s="1"/>
      <c r="B1759" s="1"/>
    </row>
    <row r="1760" spans="1:2">
      <c r="A1760" s="1"/>
      <c r="B1760" s="1"/>
    </row>
    <row r="1761" spans="1:2">
      <c r="A1761" s="1"/>
      <c r="B1761" s="1"/>
    </row>
    <row r="1762" spans="1:2">
      <c r="A1762" s="1"/>
      <c r="B1762" s="1"/>
    </row>
    <row r="1763" spans="1:2">
      <c r="A1763" s="1"/>
      <c r="B1763" s="1"/>
    </row>
    <row r="1764" spans="1:2">
      <c r="A1764" s="1"/>
      <c r="B1764" s="1"/>
    </row>
    <row r="1765" spans="1:2">
      <c r="A1765" s="1"/>
      <c r="B1765" s="1"/>
    </row>
    <row r="1766" spans="1:2">
      <c r="A1766" s="1"/>
      <c r="B1766" s="1"/>
    </row>
    <row r="1767" spans="1:2">
      <c r="A1767" s="1"/>
      <c r="B1767" s="1"/>
    </row>
    <row r="1768" spans="1:2">
      <c r="A1768" s="1"/>
      <c r="B1768" s="1"/>
    </row>
    <row r="1769" spans="1:2">
      <c r="A1769" s="1"/>
      <c r="B1769" s="1"/>
    </row>
    <row r="1770" spans="1:2">
      <c r="A1770" s="1"/>
      <c r="B1770" s="1"/>
    </row>
    <row r="1771" spans="1:2">
      <c r="A1771" s="1"/>
      <c r="B1771" s="1"/>
    </row>
    <row r="1772" spans="1:2">
      <c r="A1772" s="1"/>
      <c r="B1772" s="1"/>
    </row>
    <row r="1773" spans="1:2">
      <c r="A1773" s="1"/>
      <c r="B1773" s="1"/>
    </row>
    <row r="1774" spans="1:2">
      <c r="A1774" s="1"/>
      <c r="B1774" s="1"/>
    </row>
    <row r="1775" spans="1:2">
      <c r="A1775" s="1"/>
      <c r="B1775" s="1"/>
    </row>
    <row r="1776" spans="1:2">
      <c r="A1776" s="1"/>
      <c r="B1776" s="1"/>
    </row>
    <row r="1777" spans="1:2">
      <c r="A1777" s="1"/>
      <c r="B1777" s="1"/>
    </row>
    <row r="1778" spans="1:2">
      <c r="A1778" s="1"/>
      <c r="B1778" s="1"/>
    </row>
    <row r="1779" spans="1:2">
      <c r="A1779" s="1"/>
      <c r="B1779" s="1"/>
    </row>
    <row r="1780" spans="1:2">
      <c r="A1780" s="1"/>
      <c r="B1780" s="1"/>
    </row>
    <row r="1781" spans="1:2">
      <c r="A1781" s="1"/>
      <c r="B1781" s="1"/>
    </row>
    <row r="1782" spans="1:2">
      <c r="A1782" s="1"/>
      <c r="B1782" s="1"/>
    </row>
    <row r="1783" spans="1:2">
      <c r="A1783" s="1"/>
      <c r="B1783" s="1"/>
    </row>
    <row r="1784" spans="1:2">
      <c r="A1784" s="1"/>
      <c r="B1784" s="1"/>
    </row>
    <row r="1785" spans="1:2">
      <c r="A1785" s="1"/>
      <c r="B1785" s="1"/>
    </row>
    <row r="1786" spans="1:2">
      <c r="A1786" s="1"/>
      <c r="B1786" s="1"/>
    </row>
    <row r="1787" spans="1:2">
      <c r="A1787" s="1"/>
      <c r="B1787" s="1"/>
    </row>
    <row r="1788" spans="1:2">
      <c r="A1788" s="1"/>
      <c r="B1788" s="1"/>
    </row>
    <row r="1789" spans="1:2">
      <c r="A1789" s="1"/>
      <c r="B1789" s="1"/>
    </row>
    <row r="1790" spans="1:2">
      <c r="A1790" s="1"/>
      <c r="B1790" s="1"/>
    </row>
    <row r="1791" spans="1:2">
      <c r="A1791" s="1"/>
      <c r="B1791" s="1"/>
    </row>
    <row r="1792" spans="1:2">
      <c r="A1792" s="1"/>
      <c r="B1792" s="1"/>
    </row>
    <row r="1793" spans="1:2">
      <c r="A1793" s="1"/>
      <c r="B1793" s="1"/>
    </row>
    <row r="1794" spans="1:2">
      <c r="A1794" s="1"/>
      <c r="B1794" s="1"/>
    </row>
    <row r="1795" spans="1:2">
      <c r="A1795" s="1"/>
      <c r="B1795" s="1"/>
    </row>
    <row r="1796" spans="1:2">
      <c r="A1796" s="1"/>
      <c r="B1796" s="1"/>
    </row>
    <row r="1797" spans="1:2">
      <c r="A1797" s="1"/>
      <c r="B1797" s="1"/>
    </row>
    <row r="1798" spans="1:2">
      <c r="A1798" s="1"/>
      <c r="B1798" s="1"/>
    </row>
    <row r="1799" spans="1:2">
      <c r="A1799" s="1"/>
      <c r="B1799" s="1"/>
    </row>
    <row r="1800" spans="1:2">
      <c r="A1800" s="1"/>
      <c r="B1800" s="1"/>
    </row>
    <row r="1801" spans="1:2">
      <c r="A1801" s="1"/>
      <c r="B1801" s="1"/>
    </row>
    <row r="1802" spans="1:2">
      <c r="A1802" s="1"/>
      <c r="B1802" s="1"/>
    </row>
    <row r="1803" spans="1:2">
      <c r="A1803" s="1"/>
      <c r="B1803" s="1"/>
    </row>
    <row r="1804" spans="1:2">
      <c r="A1804" s="1"/>
      <c r="B1804" s="1"/>
    </row>
    <row r="1805" spans="1:2">
      <c r="A1805" s="1"/>
      <c r="B1805" s="1"/>
    </row>
    <row r="1806" spans="1:2">
      <c r="A1806" s="1"/>
      <c r="B1806" s="1"/>
    </row>
    <row r="1807" spans="1:2">
      <c r="A1807" s="1"/>
      <c r="B1807" s="1"/>
    </row>
    <row r="1808" spans="1:2">
      <c r="A1808" s="1"/>
      <c r="B1808" s="1"/>
    </row>
    <row r="1809" spans="1:2">
      <c r="A1809" s="1"/>
      <c r="B1809" s="1"/>
    </row>
    <row r="1810" spans="1:2">
      <c r="A1810" s="1"/>
      <c r="B1810" s="1"/>
    </row>
    <row r="1811" spans="1:2">
      <c r="A1811" s="1"/>
      <c r="B1811" s="1"/>
    </row>
    <row r="1812" spans="1:2">
      <c r="A1812" s="1"/>
      <c r="B1812" s="1"/>
    </row>
    <row r="1813" spans="1:2">
      <c r="A1813" s="1"/>
      <c r="B1813" s="1"/>
    </row>
    <row r="1814" spans="1:2">
      <c r="A1814" s="1"/>
      <c r="B1814" s="1"/>
    </row>
    <row r="1815" spans="1:2">
      <c r="A1815" s="1"/>
      <c r="B1815" s="1"/>
    </row>
    <row r="1816" spans="1:2">
      <c r="A1816" s="1"/>
      <c r="B1816" s="1"/>
    </row>
    <row r="1817" spans="1:2">
      <c r="A1817" s="1"/>
      <c r="B1817" s="1"/>
    </row>
    <row r="1818" spans="1:2">
      <c r="A1818" s="1"/>
      <c r="B1818" s="1"/>
    </row>
    <row r="1819" spans="1:2">
      <c r="A1819" s="1"/>
      <c r="B1819" s="1"/>
    </row>
    <row r="1820" spans="1:2">
      <c r="A1820" s="1"/>
      <c r="B1820" s="1"/>
    </row>
    <row r="1821" spans="1:2">
      <c r="A1821" s="1"/>
      <c r="B1821" s="1"/>
    </row>
    <row r="1822" spans="1:2">
      <c r="A1822" s="1"/>
      <c r="B1822" s="1"/>
    </row>
    <row r="1823" spans="1:2">
      <c r="A1823" s="1"/>
      <c r="B1823" s="1"/>
    </row>
    <row r="1824" spans="1:2">
      <c r="A1824" s="1"/>
      <c r="B1824" s="1"/>
    </row>
    <row r="1825" spans="1:2">
      <c r="A1825" s="1"/>
      <c r="B1825" s="1"/>
    </row>
    <row r="1826" spans="1:2">
      <c r="A1826" s="1"/>
      <c r="B1826" s="1"/>
    </row>
    <row r="1827" spans="1:2">
      <c r="A1827" s="1"/>
      <c r="B1827" s="1"/>
    </row>
    <row r="1828" spans="1:2">
      <c r="A1828" s="1"/>
      <c r="B1828" s="1"/>
    </row>
    <row r="1829" spans="1:2">
      <c r="A1829" s="1"/>
      <c r="B1829" s="1"/>
    </row>
    <row r="1830" spans="1:2">
      <c r="A1830" s="1"/>
      <c r="B1830" s="1"/>
    </row>
    <row r="1831" spans="1:2">
      <c r="A1831" s="1"/>
      <c r="B1831" s="1"/>
    </row>
    <row r="1832" spans="1:2">
      <c r="A1832" s="1"/>
      <c r="B1832" s="1"/>
    </row>
    <row r="1833" spans="1:2">
      <c r="A1833" s="1"/>
      <c r="B1833" s="1"/>
    </row>
    <row r="1834" spans="1:2">
      <c r="A1834" s="1"/>
      <c r="B1834" s="1"/>
    </row>
    <row r="1835" spans="1:2">
      <c r="A1835" s="1"/>
      <c r="B1835" s="1"/>
    </row>
    <row r="1836" spans="1:2">
      <c r="A1836" s="1"/>
      <c r="B1836" s="1"/>
    </row>
    <row r="1837" spans="1:2">
      <c r="A1837" s="1"/>
      <c r="B1837" s="1"/>
    </row>
    <row r="1838" spans="1:2">
      <c r="A1838" s="1"/>
      <c r="B1838" s="1"/>
    </row>
    <row r="1839" spans="1:2">
      <c r="A1839" s="1"/>
      <c r="B1839" s="1"/>
    </row>
    <row r="1840" spans="1:2">
      <c r="A1840" s="1"/>
      <c r="B1840" s="1"/>
    </row>
    <row r="1841" spans="1:2">
      <c r="A1841" s="1"/>
      <c r="B1841" s="1"/>
    </row>
    <row r="1842" spans="1:2">
      <c r="A1842" s="1"/>
      <c r="B1842" s="1"/>
    </row>
    <row r="1843" spans="1:2">
      <c r="A1843" s="1"/>
      <c r="B1843" s="1"/>
    </row>
    <row r="1844" spans="1:2">
      <c r="A1844" s="1"/>
      <c r="B1844" s="1"/>
    </row>
    <row r="1845" spans="1:2">
      <c r="A1845" s="1"/>
      <c r="B1845" s="1"/>
    </row>
    <row r="1846" spans="1:2">
      <c r="A1846" s="1"/>
      <c r="B1846" s="1"/>
    </row>
    <row r="1847" spans="1:2">
      <c r="A1847" s="1"/>
      <c r="B1847" s="1"/>
    </row>
    <row r="1848" spans="1:2">
      <c r="A1848" s="1"/>
      <c r="B1848" s="1"/>
    </row>
    <row r="1849" spans="1:2">
      <c r="A1849" s="1"/>
      <c r="B1849" s="1"/>
    </row>
    <row r="1850" spans="1:2">
      <c r="A1850" s="1"/>
      <c r="B1850" s="1"/>
    </row>
    <row r="1851" spans="1:2">
      <c r="A1851" s="1"/>
      <c r="B1851" s="1"/>
    </row>
    <row r="1852" spans="1:2">
      <c r="A1852" s="1"/>
      <c r="B1852" s="1"/>
    </row>
    <row r="1853" spans="1:2">
      <c r="A1853" s="1"/>
      <c r="B1853" s="1"/>
    </row>
    <row r="1854" spans="1:2">
      <c r="A1854" s="1"/>
      <c r="B1854" s="1"/>
    </row>
    <row r="1855" spans="1:2">
      <c r="A1855" s="1"/>
      <c r="B1855" s="1"/>
    </row>
    <row r="1856" spans="1:2">
      <c r="A1856" s="1"/>
      <c r="B1856" s="1"/>
    </row>
    <row r="1857" spans="1:2">
      <c r="A1857" s="1"/>
      <c r="B1857" s="1"/>
    </row>
    <row r="1858" spans="1:2">
      <c r="A1858" s="1"/>
      <c r="B1858" s="1"/>
    </row>
    <row r="1859" spans="1:2">
      <c r="A1859" s="1"/>
      <c r="B1859" s="1"/>
    </row>
    <row r="1860" spans="1:2">
      <c r="A1860" s="1"/>
      <c r="B1860" s="1"/>
    </row>
    <row r="1861" spans="1:2">
      <c r="A1861" s="1"/>
      <c r="B1861" s="1"/>
    </row>
    <row r="1862" spans="1:2">
      <c r="A1862" s="1"/>
      <c r="B1862" s="1"/>
    </row>
    <row r="1863" spans="1:2">
      <c r="A1863" s="1"/>
      <c r="B1863" s="1"/>
    </row>
    <row r="1864" spans="1:2">
      <c r="A1864" s="1"/>
      <c r="B1864" s="1"/>
    </row>
    <row r="1865" spans="1:2">
      <c r="A1865" s="1"/>
      <c r="B1865" s="1"/>
    </row>
    <row r="1866" spans="1:2">
      <c r="A1866" s="1"/>
      <c r="B1866" s="1"/>
    </row>
    <row r="1867" spans="1:2">
      <c r="A1867" s="1"/>
      <c r="B1867" s="1"/>
    </row>
    <row r="1868" spans="1:2">
      <c r="A1868" s="1"/>
      <c r="B1868" s="1"/>
    </row>
    <row r="1869" spans="1:2">
      <c r="A1869" s="1"/>
      <c r="B1869" s="1"/>
    </row>
    <row r="1870" spans="1:2">
      <c r="A1870" s="1"/>
      <c r="B1870" s="1"/>
    </row>
    <row r="1871" spans="1:2">
      <c r="A1871" s="1"/>
      <c r="B1871" s="1"/>
    </row>
    <row r="1872" spans="1:2">
      <c r="A1872" s="1"/>
      <c r="B1872" s="1"/>
    </row>
    <row r="1873" spans="1:2">
      <c r="A1873" s="1"/>
      <c r="B1873" s="1"/>
    </row>
    <row r="1874" spans="1:2">
      <c r="A1874" s="1"/>
      <c r="B1874" s="1"/>
    </row>
    <row r="1875" spans="1:2">
      <c r="A1875" s="1"/>
      <c r="B1875" s="1"/>
    </row>
    <row r="1876" spans="1:2">
      <c r="A1876" s="1"/>
      <c r="B1876" s="1"/>
    </row>
    <row r="1877" spans="1:2">
      <c r="A1877" s="1"/>
      <c r="B1877" s="1"/>
    </row>
    <row r="1878" spans="1:2">
      <c r="A1878" s="1"/>
      <c r="B1878" s="1"/>
    </row>
    <row r="1879" spans="1:2">
      <c r="A1879" s="1"/>
      <c r="B1879" s="1"/>
    </row>
    <row r="1880" spans="1:2">
      <c r="A1880" s="1"/>
      <c r="B1880" s="1"/>
    </row>
    <row r="1881" spans="1:2">
      <c r="A1881" s="1"/>
      <c r="B1881" s="1"/>
    </row>
    <row r="1882" spans="1:2">
      <c r="A1882" s="1"/>
      <c r="B1882" s="1"/>
    </row>
    <row r="1883" spans="1:2">
      <c r="A1883" s="1"/>
      <c r="B1883" s="1"/>
    </row>
    <row r="1884" spans="1:2">
      <c r="A1884" s="1"/>
      <c r="B1884" s="1"/>
    </row>
    <row r="1885" spans="1:2">
      <c r="A1885" s="1"/>
      <c r="B1885" s="1"/>
    </row>
    <row r="1886" spans="1:2">
      <c r="A1886" s="1"/>
      <c r="B1886" s="1"/>
    </row>
    <row r="1887" spans="1:2">
      <c r="A1887" s="1"/>
      <c r="B1887" s="1"/>
    </row>
    <row r="1888" spans="1:2">
      <c r="A1888" s="1"/>
      <c r="B1888" s="1"/>
    </row>
    <row r="1889" spans="1:2">
      <c r="A1889" s="1"/>
      <c r="B1889" s="1"/>
    </row>
    <row r="1890" spans="1:2">
      <c r="A1890" s="1"/>
      <c r="B1890" s="1"/>
    </row>
    <row r="1891" spans="1:2">
      <c r="A1891" s="1"/>
      <c r="B1891" s="1"/>
    </row>
    <row r="1892" spans="1:2">
      <c r="A1892" s="1"/>
      <c r="B1892" s="1"/>
    </row>
    <row r="1893" spans="1:2">
      <c r="A1893" s="1"/>
      <c r="B1893" s="1"/>
    </row>
    <row r="1894" spans="1:2">
      <c r="A1894" s="1"/>
      <c r="B1894" s="1"/>
    </row>
    <row r="1895" spans="1:2">
      <c r="A1895" s="1"/>
      <c r="B1895" s="1"/>
    </row>
    <row r="1896" spans="1:2">
      <c r="A1896" s="1"/>
      <c r="B1896" s="1"/>
    </row>
    <row r="1897" spans="1:2">
      <c r="A1897" s="1"/>
      <c r="B1897" s="1"/>
    </row>
    <row r="1898" spans="1:2">
      <c r="A1898" s="1"/>
      <c r="B1898" s="1"/>
    </row>
    <row r="1899" spans="1:2">
      <c r="A1899" s="1"/>
      <c r="B1899" s="1"/>
    </row>
    <row r="1900" spans="1:2">
      <c r="A1900" s="1"/>
      <c r="B1900" s="1"/>
    </row>
    <row r="1901" spans="1:2">
      <c r="A1901" s="1"/>
      <c r="B1901" s="1"/>
    </row>
    <row r="1902" spans="1:2">
      <c r="A1902" s="1"/>
      <c r="B1902" s="1"/>
    </row>
    <row r="1903" spans="1:2">
      <c r="A1903" s="1"/>
      <c r="B1903" s="1"/>
    </row>
    <row r="1904" spans="1:2">
      <c r="A1904" s="1"/>
      <c r="B1904" s="1"/>
    </row>
    <row r="1905" spans="1:2">
      <c r="A1905" s="1"/>
      <c r="B1905" s="1"/>
    </row>
    <row r="1906" spans="1:2">
      <c r="A1906" s="1"/>
      <c r="B1906" s="1"/>
    </row>
    <row r="1907" spans="1:2">
      <c r="A1907" s="1"/>
      <c r="B1907" s="1"/>
    </row>
    <row r="1908" spans="1:2">
      <c r="A1908" s="1"/>
      <c r="B1908" s="1"/>
    </row>
    <row r="1909" spans="1:2">
      <c r="A1909" s="1"/>
      <c r="B1909" s="1"/>
    </row>
    <row r="1910" spans="1:2">
      <c r="A1910" s="1"/>
      <c r="B1910" s="1"/>
    </row>
    <row r="1911" spans="1:2">
      <c r="A1911" s="1"/>
      <c r="B1911" s="1"/>
    </row>
    <row r="1912" spans="1:2">
      <c r="A1912" s="1"/>
      <c r="B1912" s="1"/>
    </row>
    <row r="1913" spans="1:2">
      <c r="A1913" s="1"/>
      <c r="B1913" s="1"/>
    </row>
    <row r="1914" spans="1:2">
      <c r="A1914" s="1"/>
      <c r="B1914" s="1"/>
    </row>
    <row r="1915" spans="1:2">
      <c r="A1915" s="1"/>
      <c r="B1915" s="1"/>
    </row>
    <row r="1916" spans="1:2">
      <c r="A1916" s="1"/>
      <c r="B1916" s="1"/>
    </row>
    <row r="1917" spans="1:2">
      <c r="A1917" s="1"/>
      <c r="B1917" s="1"/>
    </row>
    <row r="1918" spans="1:2">
      <c r="A1918" s="1"/>
      <c r="B1918" s="1"/>
    </row>
    <row r="1919" spans="1:2">
      <c r="A1919" s="1"/>
      <c r="B1919" s="1"/>
    </row>
    <row r="1920" spans="1:2">
      <c r="A1920" s="1"/>
      <c r="B1920" s="1"/>
    </row>
    <row r="1921" spans="1:2">
      <c r="A1921" s="1"/>
      <c r="B1921" s="1"/>
    </row>
    <row r="1922" spans="1:2">
      <c r="A1922" s="1"/>
      <c r="B1922" s="1"/>
    </row>
    <row r="1923" spans="1:2">
      <c r="A1923" s="1"/>
      <c r="B1923" s="1"/>
    </row>
    <row r="1924" spans="1:2">
      <c r="A1924" s="1"/>
      <c r="B1924" s="1"/>
    </row>
    <row r="1925" spans="1:2">
      <c r="A1925" s="1"/>
      <c r="B1925" s="1"/>
    </row>
    <row r="1926" spans="1:2">
      <c r="A1926" s="1"/>
      <c r="B1926" s="1"/>
    </row>
    <row r="1927" spans="1:2">
      <c r="A1927" s="1"/>
      <c r="B1927" s="1"/>
    </row>
    <row r="1928" spans="1:2">
      <c r="A1928" s="1"/>
      <c r="B1928" s="1"/>
    </row>
    <row r="1929" spans="1:2">
      <c r="A1929" s="1"/>
      <c r="B1929" s="1"/>
    </row>
    <row r="1930" spans="1:2">
      <c r="A1930" s="1"/>
      <c r="B1930" s="1"/>
    </row>
    <row r="1931" spans="1:2">
      <c r="A1931" s="1"/>
      <c r="B1931" s="1"/>
    </row>
    <row r="1932" spans="1:2">
      <c r="A1932" s="1"/>
      <c r="B1932" s="1"/>
    </row>
    <row r="1933" spans="1:2">
      <c r="A1933" s="1"/>
      <c r="B1933" s="1"/>
    </row>
    <row r="1934" spans="1:2">
      <c r="A1934" s="1"/>
      <c r="B1934" s="1"/>
    </row>
    <row r="1935" spans="1:2">
      <c r="A1935" s="1"/>
      <c r="B1935" s="1"/>
    </row>
    <row r="1936" spans="1:2">
      <c r="A1936" s="1"/>
      <c r="B1936" s="1"/>
    </row>
    <row r="1937" spans="1:2">
      <c r="A1937" s="1"/>
      <c r="B1937" s="1"/>
    </row>
    <row r="1938" spans="1:2">
      <c r="A1938" s="1"/>
      <c r="B1938" s="1"/>
    </row>
    <row r="1939" spans="1:2">
      <c r="A1939" s="1"/>
      <c r="B1939" s="1"/>
    </row>
    <row r="1940" spans="1:2">
      <c r="A1940" s="1"/>
      <c r="B1940" s="1"/>
    </row>
    <row r="1941" spans="1:2">
      <c r="A1941" s="1"/>
      <c r="B1941" s="1"/>
    </row>
    <row r="1942" spans="1:2">
      <c r="A1942" s="1"/>
      <c r="B1942" s="1"/>
    </row>
    <row r="1943" spans="1:2">
      <c r="A1943" s="1"/>
      <c r="B1943" s="1"/>
    </row>
    <row r="1944" spans="1:2">
      <c r="A1944" s="1"/>
      <c r="B1944" s="1"/>
    </row>
    <row r="1945" spans="1:2">
      <c r="A1945" s="1"/>
      <c r="B1945" s="1"/>
    </row>
    <row r="1946" spans="1:2">
      <c r="A1946" s="1"/>
      <c r="B1946" s="1"/>
    </row>
    <row r="1947" spans="1:2">
      <c r="A1947" s="1"/>
      <c r="B1947" s="1"/>
    </row>
    <row r="1948" spans="1:2">
      <c r="A1948" s="1"/>
      <c r="B1948" s="1"/>
    </row>
    <row r="1949" spans="1:2">
      <c r="A1949" s="1"/>
      <c r="B1949" s="1"/>
    </row>
    <row r="1950" spans="1:2">
      <c r="A1950" s="1"/>
      <c r="B1950" s="1"/>
    </row>
    <row r="1951" spans="1:2">
      <c r="A1951" s="1"/>
      <c r="B1951" s="1"/>
    </row>
    <row r="1952" spans="1:2">
      <c r="A1952" s="1"/>
      <c r="B1952" s="1"/>
    </row>
    <row r="1953" spans="1:2">
      <c r="A1953" s="1"/>
      <c r="B1953" s="1"/>
    </row>
    <row r="1954" spans="1:2">
      <c r="A1954" s="1"/>
      <c r="B1954" s="1"/>
    </row>
    <row r="1955" spans="1:2">
      <c r="A1955" s="1"/>
      <c r="B1955" s="1"/>
    </row>
    <row r="1956" spans="1:2">
      <c r="A1956" s="1"/>
      <c r="B1956" s="1"/>
    </row>
    <row r="1957" spans="1:2">
      <c r="A1957" s="1"/>
      <c r="B1957" s="1"/>
    </row>
    <row r="1958" spans="1:2">
      <c r="A1958" s="1"/>
      <c r="B1958" s="1"/>
    </row>
    <row r="1959" spans="1:2">
      <c r="A1959" s="1"/>
      <c r="B1959" s="1"/>
    </row>
    <row r="1960" spans="1:2">
      <c r="A1960" s="1"/>
      <c r="B1960" s="1"/>
    </row>
    <row r="1961" spans="1:2">
      <c r="A1961" s="1"/>
      <c r="B1961" s="1"/>
    </row>
    <row r="1962" spans="1:2">
      <c r="A1962" s="1"/>
      <c r="B1962" s="1"/>
    </row>
    <row r="1963" spans="1:2">
      <c r="A1963" s="1"/>
      <c r="B1963" s="1"/>
    </row>
    <row r="1964" spans="1:2">
      <c r="A1964" s="1"/>
      <c r="B1964" s="1"/>
    </row>
    <row r="1965" spans="1:2">
      <c r="A1965" s="1"/>
      <c r="B1965" s="1"/>
    </row>
    <row r="1966" spans="1:2">
      <c r="A1966" s="1"/>
      <c r="B1966" s="1"/>
    </row>
    <row r="1967" spans="1:2">
      <c r="A1967" s="1"/>
      <c r="B1967" s="1"/>
    </row>
    <row r="1968" spans="1:2">
      <c r="A1968" s="1"/>
      <c r="B1968" s="1"/>
    </row>
    <row r="1969" spans="1:2">
      <c r="A1969" s="1"/>
      <c r="B1969" s="1"/>
    </row>
    <row r="1970" spans="1:2">
      <c r="A1970" s="1"/>
      <c r="B1970" s="1"/>
    </row>
    <row r="1971" spans="1:2">
      <c r="A1971" s="1"/>
      <c r="B1971" s="1"/>
    </row>
    <row r="1972" spans="1:2">
      <c r="A1972" s="1"/>
      <c r="B1972" s="1"/>
    </row>
    <row r="1973" spans="1:2">
      <c r="A1973" s="1"/>
      <c r="B1973" s="1"/>
    </row>
    <row r="1974" spans="1:2">
      <c r="A1974" s="1"/>
      <c r="B1974" s="1"/>
    </row>
    <row r="1975" spans="1:2">
      <c r="A1975" s="1"/>
      <c r="B1975" s="1"/>
    </row>
    <row r="1976" spans="1:2">
      <c r="A1976" s="1"/>
      <c r="B1976" s="1"/>
    </row>
    <row r="1977" spans="1:2">
      <c r="A1977" s="1"/>
      <c r="B1977" s="1"/>
    </row>
    <row r="1978" spans="1:2">
      <c r="A1978" s="1"/>
      <c r="B1978" s="1"/>
    </row>
    <row r="1979" spans="1:2">
      <c r="A1979" s="1"/>
      <c r="B1979" s="1"/>
    </row>
    <row r="1980" spans="1:2">
      <c r="A1980" s="1"/>
      <c r="B1980" s="1"/>
    </row>
    <row r="1981" spans="1:2">
      <c r="A1981" s="1"/>
      <c r="B1981" s="1"/>
    </row>
    <row r="1982" spans="1:2">
      <c r="A1982" s="1"/>
      <c r="B1982" s="1"/>
    </row>
    <row r="1983" spans="1:2">
      <c r="A1983" s="1"/>
      <c r="B1983" s="1"/>
    </row>
    <row r="1984" spans="1:2">
      <c r="A1984" s="1"/>
      <c r="B1984" s="1"/>
    </row>
    <row r="1985" spans="1:2">
      <c r="A1985" s="1"/>
      <c r="B1985" s="1"/>
    </row>
    <row r="1986" spans="1:2">
      <c r="A1986" s="1"/>
      <c r="B1986" s="1"/>
    </row>
    <row r="1987" spans="1:2">
      <c r="A1987" s="1"/>
      <c r="B1987" s="1"/>
    </row>
    <row r="1988" spans="1:2">
      <c r="A1988" s="1"/>
      <c r="B1988" s="1"/>
    </row>
    <row r="1989" spans="1:2">
      <c r="A1989" s="1"/>
      <c r="B1989" s="1"/>
    </row>
    <row r="1990" spans="1:2">
      <c r="A1990" s="1"/>
      <c r="B1990" s="1"/>
    </row>
    <row r="1991" spans="1:2">
      <c r="A1991" s="1"/>
      <c r="B1991" s="1"/>
    </row>
    <row r="1992" spans="1:2">
      <c r="A1992" s="1"/>
      <c r="B1992" s="1"/>
    </row>
    <row r="1993" spans="1:2">
      <c r="A1993" s="1"/>
      <c r="B1993" s="1"/>
    </row>
    <row r="1994" spans="1:2">
      <c r="A1994" s="1"/>
      <c r="B1994" s="1"/>
    </row>
    <row r="1995" spans="1:2">
      <c r="A1995" s="1"/>
      <c r="B1995" s="1"/>
    </row>
    <row r="1996" spans="1:2">
      <c r="A1996" s="1"/>
      <c r="B1996" s="1"/>
    </row>
    <row r="1997" spans="1:2">
      <c r="A1997" s="1"/>
      <c r="B1997" s="1"/>
    </row>
    <row r="1998" spans="1:2">
      <c r="A1998" s="1"/>
      <c r="B1998" s="1"/>
    </row>
    <row r="1999" spans="1:2">
      <c r="A1999" s="1"/>
      <c r="B1999" s="1"/>
    </row>
    <row r="2000" spans="1:2">
      <c r="A2000" s="1"/>
      <c r="B2000" s="1"/>
    </row>
    <row r="2001" spans="1:2">
      <c r="A2001" s="1"/>
      <c r="B2001" s="1"/>
    </row>
    <row r="2002" spans="1:2">
      <c r="A2002" s="1"/>
      <c r="B2002" s="1"/>
    </row>
    <row r="2003" spans="1:2">
      <c r="A2003" s="1"/>
      <c r="B2003" s="1"/>
    </row>
    <row r="2004" spans="1:2">
      <c r="A2004" s="1"/>
      <c r="B2004" s="1"/>
    </row>
    <row r="2005" spans="1:2">
      <c r="A2005" s="1"/>
      <c r="B2005" s="1"/>
    </row>
    <row r="2006" spans="1:2">
      <c r="A2006" s="1"/>
      <c r="B2006" s="1"/>
    </row>
    <row r="2007" spans="1:2">
      <c r="A2007" s="1"/>
      <c r="B2007" s="1"/>
    </row>
    <row r="2008" spans="1:2">
      <c r="A2008" s="1"/>
      <c r="B2008" s="1"/>
    </row>
    <row r="2009" spans="1:2">
      <c r="A2009" s="1"/>
      <c r="B2009" s="1"/>
    </row>
    <row r="2010" spans="1:2">
      <c r="A2010" s="1"/>
      <c r="B2010" s="1"/>
    </row>
    <row r="2011" spans="1:2">
      <c r="A2011" s="1"/>
      <c r="B2011" s="1"/>
    </row>
    <row r="2012" spans="1:2">
      <c r="A2012" s="1"/>
      <c r="B2012" s="1"/>
    </row>
    <row r="2013" spans="1:2">
      <c r="A2013" s="1"/>
      <c r="B2013" s="1"/>
    </row>
    <row r="2014" spans="1:2">
      <c r="A2014" s="1"/>
      <c r="B2014" s="1"/>
    </row>
    <row r="2015" spans="1:2">
      <c r="A2015" s="1"/>
      <c r="B2015" s="1"/>
    </row>
    <row r="2016" spans="1:2">
      <c r="A2016" s="1"/>
      <c r="B2016" s="1"/>
    </row>
    <row r="2017" spans="1:2">
      <c r="A2017" s="1"/>
      <c r="B2017" s="1"/>
    </row>
    <row r="2018" spans="1:2">
      <c r="A2018" s="1"/>
      <c r="B2018" s="1"/>
    </row>
    <row r="2019" spans="1:2">
      <c r="A2019" s="1"/>
      <c r="B2019" s="1"/>
    </row>
    <row r="2020" spans="1:2">
      <c r="A2020" s="1"/>
      <c r="B2020" s="1"/>
    </row>
    <row r="2021" spans="1:2">
      <c r="A2021" s="1"/>
      <c r="B2021" s="1"/>
    </row>
    <row r="2022" spans="1:2">
      <c r="A2022" s="1"/>
      <c r="B2022" s="1"/>
    </row>
    <row r="2023" spans="1:2">
      <c r="A2023" s="1"/>
      <c r="B2023" s="1"/>
    </row>
    <row r="2024" spans="1:2">
      <c r="A2024" s="1"/>
      <c r="B2024" s="1"/>
    </row>
    <row r="2025" spans="1:2">
      <c r="A2025" s="1"/>
      <c r="B2025" s="1"/>
    </row>
    <row r="2026" spans="1:2">
      <c r="A2026" s="1"/>
      <c r="B2026" s="1"/>
    </row>
    <row r="2027" spans="1:2">
      <c r="A2027" s="1"/>
      <c r="B2027" s="1"/>
    </row>
    <row r="2028" spans="1:2">
      <c r="A2028" s="1"/>
      <c r="B2028" s="1"/>
    </row>
    <row r="2029" spans="1:2">
      <c r="A2029" s="1"/>
      <c r="B2029" s="1"/>
    </row>
    <row r="2030" spans="1:2">
      <c r="A2030" s="1"/>
      <c r="B2030" s="1"/>
    </row>
    <row r="2031" spans="1:2">
      <c r="A2031" s="1"/>
      <c r="B2031" s="1"/>
    </row>
    <row r="2032" spans="1:2">
      <c r="A2032" s="1"/>
      <c r="B2032" s="1"/>
    </row>
    <row r="2033" spans="1:2">
      <c r="A2033" s="1"/>
      <c r="B2033" s="1"/>
    </row>
    <row r="2034" spans="1:2">
      <c r="A2034" s="1"/>
      <c r="B2034" s="1"/>
    </row>
    <row r="2035" spans="1:2">
      <c r="A2035" s="1"/>
      <c r="B2035" s="1"/>
    </row>
    <row r="2036" spans="1:2">
      <c r="A2036" s="1"/>
      <c r="B2036" s="1"/>
    </row>
    <row r="2037" spans="1:2">
      <c r="A2037" s="1"/>
      <c r="B2037" s="1"/>
    </row>
    <row r="2038" spans="1:2">
      <c r="A2038" s="1"/>
      <c r="B2038" s="1"/>
    </row>
    <row r="2039" spans="1:2">
      <c r="A2039" s="1"/>
      <c r="B2039" s="1"/>
    </row>
    <row r="2040" spans="1:2">
      <c r="A2040" s="1"/>
      <c r="B2040" s="1"/>
    </row>
    <row r="2041" spans="1:2">
      <c r="A2041" s="1"/>
      <c r="B2041" s="1"/>
    </row>
    <row r="2042" spans="1:2">
      <c r="A2042" s="1"/>
      <c r="B2042" s="1"/>
    </row>
    <row r="2043" spans="1:2">
      <c r="A2043" s="1"/>
      <c r="B2043" s="1"/>
    </row>
    <row r="2044" spans="1:2">
      <c r="A2044" s="1"/>
      <c r="B2044" s="1"/>
    </row>
    <row r="2045" spans="1:2">
      <c r="A2045" s="1"/>
      <c r="B2045" s="1"/>
    </row>
    <row r="2046" spans="1:2">
      <c r="A2046" s="1"/>
      <c r="B2046" s="1"/>
    </row>
    <row r="2047" spans="1:2">
      <c r="A2047" s="1"/>
      <c r="B2047" s="1"/>
    </row>
    <row r="2048" spans="1:2">
      <c r="A2048" s="1"/>
      <c r="B2048" s="1"/>
    </row>
    <row r="2049" spans="1:2">
      <c r="A2049" s="1"/>
      <c r="B2049" s="1"/>
    </row>
    <row r="2050" spans="1:2">
      <c r="A2050" s="1"/>
      <c r="B2050" s="1"/>
    </row>
    <row r="2051" spans="1:2">
      <c r="A2051" s="1"/>
      <c r="B2051" s="1"/>
    </row>
    <row r="2052" spans="1:2">
      <c r="A2052" s="1"/>
      <c r="B2052" s="1"/>
    </row>
    <row r="2053" spans="1:2">
      <c r="A2053" s="1"/>
      <c r="B2053" s="1"/>
    </row>
    <row r="2054" spans="1:2">
      <c r="A2054" s="1"/>
      <c r="B2054" s="1"/>
    </row>
    <row r="2055" spans="1:2">
      <c r="A2055" s="1"/>
      <c r="B2055" s="1"/>
    </row>
    <row r="2056" spans="1:2">
      <c r="A2056" s="1"/>
      <c r="B2056" s="1"/>
    </row>
    <row r="2057" spans="1:2">
      <c r="A2057" s="1"/>
      <c r="B2057" s="1"/>
    </row>
    <row r="2058" spans="1:2">
      <c r="A2058" s="1"/>
      <c r="B2058" s="1"/>
    </row>
    <row r="2059" spans="1:2">
      <c r="A2059" s="1"/>
      <c r="B2059" s="1"/>
    </row>
    <row r="2060" spans="1:2">
      <c r="A2060" s="1"/>
      <c r="B2060" s="1"/>
    </row>
    <row r="2061" spans="1:2">
      <c r="A2061" s="1"/>
      <c r="B2061" s="1"/>
    </row>
    <row r="2062" spans="1:2">
      <c r="A2062" s="1"/>
      <c r="B2062" s="1"/>
    </row>
    <row r="2063" spans="1:2">
      <c r="A2063" s="1"/>
      <c r="B2063" s="1"/>
    </row>
    <row r="2064" spans="1:2">
      <c r="A2064" s="1"/>
      <c r="B2064" s="1"/>
    </row>
    <row r="2065" spans="1:2">
      <c r="A2065" s="1"/>
      <c r="B2065" s="1"/>
    </row>
    <row r="2066" spans="1:2">
      <c r="A2066" s="1"/>
      <c r="B2066" s="1"/>
    </row>
    <row r="2067" spans="1:2">
      <c r="A2067" s="1"/>
      <c r="B2067" s="1"/>
    </row>
    <row r="2068" spans="1:2">
      <c r="A2068" s="1"/>
      <c r="B2068" s="1"/>
    </row>
    <row r="2069" spans="1:2">
      <c r="A2069" s="1"/>
      <c r="B2069" s="1"/>
    </row>
    <row r="2070" spans="1:2">
      <c r="A2070" s="1"/>
      <c r="B2070" s="1"/>
    </row>
    <row r="2071" spans="1:2">
      <c r="A2071" s="1"/>
      <c r="B2071" s="1"/>
    </row>
    <row r="2072" spans="1:2">
      <c r="A2072" s="1"/>
      <c r="B2072" s="1"/>
    </row>
    <row r="2073" spans="1:2">
      <c r="A2073" s="1"/>
      <c r="B2073" s="1"/>
    </row>
    <row r="2074" spans="1:2">
      <c r="A2074" s="1"/>
      <c r="B2074" s="1"/>
    </row>
    <row r="2075" spans="1:2">
      <c r="A2075" s="1"/>
      <c r="B2075" s="1"/>
    </row>
    <row r="2076" spans="1:2">
      <c r="A2076" s="1"/>
      <c r="B2076" s="1"/>
    </row>
    <row r="2077" spans="1:2">
      <c r="A2077" s="1"/>
      <c r="B2077" s="1"/>
    </row>
    <row r="2078" spans="1:2">
      <c r="A2078" s="1"/>
      <c r="B2078" s="1"/>
    </row>
    <row r="2079" spans="1:2">
      <c r="A2079" s="1"/>
      <c r="B2079" s="1"/>
    </row>
    <row r="2080" spans="1:2">
      <c r="A2080" s="1"/>
      <c r="B2080" s="1"/>
    </row>
    <row r="2081" spans="1:2">
      <c r="A2081" s="1"/>
      <c r="B2081" s="1"/>
    </row>
    <row r="2082" spans="1:2">
      <c r="A2082" s="1"/>
      <c r="B2082" s="1"/>
    </row>
    <row r="2083" spans="1:2">
      <c r="A2083" s="1"/>
      <c r="B2083" s="1"/>
    </row>
    <row r="2084" spans="1:2">
      <c r="A2084" s="1"/>
      <c r="B2084" s="1"/>
    </row>
    <row r="2085" spans="1:2">
      <c r="A2085" s="1"/>
      <c r="B2085" s="1"/>
    </row>
    <row r="2086" spans="1:2">
      <c r="A2086" s="1"/>
      <c r="B2086" s="1"/>
    </row>
    <row r="2087" spans="1:2">
      <c r="A2087" s="1"/>
      <c r="B2087" s="1"/>
    </row>
    <row r="2088" spans="1:2">
      <c r="A2088" s="1"/>
      <c r="B2088" s="1"/>
    </row>
    <row r="2089" spans="1:2">
      <c r="A2089" s="1"/>
      <c r="B2089" s="1"/>
    </row>
    <row r="2090" spans="1:2">
      <c r="A2090" s="1"/>
      <c r="B2090" s="1"/>
    </row>
    <row r="2091" spans="1:2">
      <c r="A2091" s="1"/>
      <c r="B2091" s="1"/>
    </row>
    <row r="2092" spans="1:2">
      <c r="A2092" s="1"/>
      <c r="B2092" s="1"/>
    </row>
    <row r="2093" spans="1:2">
      <c r="A2093" s="1"/>
      <c r="B2093" s="1"/>
    </row>
    <row r="2094" spans="1:2">
      <c r="A2094" s="1"/>
      <c r="B2094" s="1"/>
    </row>
    <row r="2095" spans="1:2">
      <c r="A2095" s="1"/>
      <c r="B2095" s="1"/>
    </row>
    <row r="2096" spans="1:2">
      <c r="A2096" s="1"/>
      <c r="B2096" s="1"/>
    </row>
    <row r="2097" spans="1:2">
      <c r="A2097" s="1"/>
      <c r="B2097" s="1"/>
    </row>
    <row r="2098" spans="1:2">
      <c r="A2098" s="1"/>
      <c r="B2098" s="1"/>
    </row>
    <row r="2099" spans="1:2">
      <c r="A2099" s="1"/>
      <c r="B2099" s="1"/>
    </row>
    <row r="2100" spans="1:2">
      <c r="A2100" s="1"/>
      <c r="B2100" s="1"/>
    </row>
    <row r="2101" spans="1:2">
      <c r="A2101" s="1"/>
      <c r="B2101" s="1"/>
    </row>
    <row r="2102" spans="1:2">
      <c r="A2102" s="1"/>
      <c r="B2102" s="1"/>
    </row>
    <row r="2103" spans="1:2">
      <c r="A2103" s="1"/>
      <c r="B2103" s="1"/>
    </row>
    <row r="2104" spans="1:2">
      <c r="A2104" s="1"/>
      <c r="B2104" s="1"/>
    </row>
    <row r="2105" spans="1:2">
      <c r="A2105" s="1"/>
      <c r="B2105" s="1"/>
    </row>
    <row r="2106" spans="1:2">
      <c r="A2106" s="1"/>
      <c r="B2106" s="1"/>
    </row>
    <row r="2107" spans="1:2">
      <c r="A2107" s="1"/>
      <c r="B2107" s="1"/>
    </row>
    <row r="2108" spans="1:2">
      <c r="A2108" s="1"/>
      <c r="B2108" s="1"/>
    </row>
    <row r="2109" spans="1:2">
      <c r="A2109" s="1"/>
      <c r="B2109" s="1"/>
    </row>
    <row r="2110" spans="1:2">
      <c r="A2110" s="1"/>
      <c r="B2110" s="1"/>
    </row>
    <row r="2111" spans="1:2">
      <c r="A2111" s="1"/>
      <c r="B2111" s="1"/>
    </row>
    <row r="2112" spans="1:2">
      <c r="A2112" s="1"/>
      <c r="B2112" s="1"/>
    </row>
    <row r="2113" spans="1:2">
      <c r="A2113" s="1"/>
      <c r="B2113" s="1"/>
    </row>
    <row r="2114" spans="1:2">
      <c r="A2114" s="1"/>
      <c r="B2114" s="1"/>
    </row>
    <row r="2115" spans="1:2">
      <c r="A2115" s="1"/>
      <c r="B2115" s="1"/>
    </row>
    <row r="2116" spans="1:2">
      <c r="A2116" s="1"/>
      <c r="B2116" s="1"/>
    </row>
    <row r="2117" spans="1:2">
      <c r="A2117" s="1"/>
      <c r="B2117" s="1"/>
    </row>
    <row r="2118" spans="1:2">
      <c r="A2118" s="1"/>
      <c r="B2118" s="1"/>
    </row>
    <row r="2119" spans="1:2">
      <c r="A2119" s="1"/>
      <c r="B2119" s="1"/>
    </row>
    <row r="2120" spans="1:2">
      <c r="A2120" s="1"/>
      <c r="B2120" s="1"/>
    </row>
    <row r="2121" spans="1:2">
      <c r="A2121" s="1"/>
      <c r="B2121" s="1"/>
    </row>
    <row r="2122" spans="1:2">
      <c r="A2122" s="1"/>
      <c r="B2122" s="1"/>
    </row>
    <row r="2123" spans="1:2">
      <c r="A2123" s="1"/>
      <c r="B2123" s="1"/>
    </row>
    <row r="2124" spans="1:2">
      <c r="A2124" s="1"/>
      <c r="B2124" s="1"/>
    </row>
    <row r="2125" spans="1:2">
      <c r="A2125" s="1"/>
      <c r="B2125" s="1"/>
    </row>
    <row r="2126" spans="1:2">
      <c r="A2126" s="1"/>
      <c r="B2126" s="1"/>
    </row>
    <row r="2127" spans="1:2">
      <c r="A2127" s="1"/>
      <c r="B2127" s="1"/>
    </row>
    <row r="2128" spans="1:2">
      <c r="A2128" s="1"/>
      <c r="B2128" s="1"/>
    </row>
    <row r="2129" spans="1:2">
      <c r="A2129" s="1"/>
      <c r="B2129" s="1"/>
    </row>
    <row r="2130" spans="1:2">
      <c r="A2130" s="1"/>
      <c r="B2130" s="1"/>
    </row>
    <row r="2131" spans="1:2">
      <c r="A2131" s="1"/>
      <c r="B2131" s="1"/>
    </row>
    <row r="2132" spans="1:2">
      <c r="A2132" s="1"/>
      <c r="B2132" s="1"/>
    </row>
    <row r="2133" spans="1:2">
      <c r="A2133" s="1"/>
      <c r="B2133" s="1"/>
    </row>
    <row r="2134" spans="1:2">
      <c r="A2134" s="1"/>
      <c r="B2134" s="1"/>
    </row>
    <row r="2135" spans="1:2">
      <c r="A2135" s="1"/>
      <c r="B2135" s="1"/>
    </row>
    <row r="2136" spans="1:2">
      <c r="A2136" s="1"/>
      <c r="B2136" s="1"/>
    </row>
    <row r="2137" spans="1:2">
      <c r="A2137" s="1"/>
      <c r="B2137" s="1"/>
    </row>
    <row r="2138" spans="1:2">
      <c r="A2138" s="1"/>
      <c r="B2138" s="1"/>
    </row>
    <row r="2139" spans="1:2">
      <c r="A2139" s="1"/>
      <c r="B2139" s="1"/>
    </row>
    <row r="2140" spans="1:2">
      <c r="A2140" s="1"/>
      <c r="B2140" s="1"/>
    </row>
    <row r="2141" spans="1:2">
      <c r="A2141" s="1"/>
      <c r="B2141" s="1"/>
    </row>
    <row r="2142" spans="1:2">
      <c r="A2142" s="1"/>
      <c r="B2142" s="1"/>
    </row>
    <row r="2143" spans="1:2">
      <c r="A2143" s="1"/>
      <c r="B2143" s="1"/>
    </row>
    <row r="2144" spans="1:2">
      <c r="A2144" s="1"/>
      <c r="B2144" s="1"/>
    </row>
    <row r="2145" spans="1:2">
      <c r="A2145" s="1"/>
      <c r="B2145" s="1"/>
    </row>
    <row r="2146" spans="1:2">
      <c r="A2146" s="1"/>
      <c r="B2146" s="1"/>
    </row>
    <row r="2147" spans="1:2">
      <c r="A2147" s="1"/>
      <c r="B2147" s="1"/>
    </row>
    <row r="2148" spans="1:2">
      <c r="A2148" s="1"/>
      <c r="B2148" s="1"/>
    </row>
    <row r="2149" spans="1:2">
      <c r="A2149" s="1"/>
      <c r="B2149" s="1"/>
    </row>
    <row r="2150" spans="1:2">
      <c r="A2150" s="1"/>
      <c r="B2150" s="1"/>
    </row>
    <row r="2151" spans="1:2">
      <c r="A2151" s="1"/>
      <c r="B2151" s="1"/>
    </row>
    <row r="2152" spans="1:2">
      <c r="A2152" s="1"/>
      <c r="B2152" s="1"/>
    </row>
    <row r="2153" spans="1:2">
      <c r="A2153" s="1"/>
      <c r="B2153" s="1"/>
    </row>
    <row r="2154" spans="1:2">
      <c r="A2154" s="1"/>
      <c r="B2154" s="1"/>
    </row>
    <row r="2155" spans="1:2">
      <c r="A2155" s="1"/>
      <c r="B2155" s="1"/>
    </row>
    <row r="2156" spans="1:2">
      <c r="A2156" s="1"/>
      <c r="B2156" s="1"/>
    </row>
    <row r="2157" spans="1:2">
      <c r="A2157" s="1"/>
      <c r="B2157" s="1"/>
    </row>
    <row r="2158" spans="1:2">
      <c r="A2158" s="1"/>
      <c r="B2158" s="1"/>
    </row>
    <row r="2159" spans="1:2">
      <c r="A2159" s="1"/>
      <c r="B2159" s="1"/>
    </row>
    <row r="2160" spans="1:2">
      <c r="A2160" s="1"/>
      <c r="B2160" s="1"/>
    </row>
    <row r="2161" spans="1:2">
      <c r="A2161" s="1"/>
      <c r="B2161" s="1"/>
    </row>
    <row r="2162" spans="1:2">
      <c r="A2162" s="1"/>
      <c r="B2162" s="1"/>
    </row>
    <row r="2163" spans="1:2">
      <c r="A2163" s="1"/>
      <c r="B2163" s="1"/>
    </row>
    <row r="2164" spans="1:2">
      <c r="A2164" s="1"/>
      <c r="B2164" s="1"/>
    </row>
    <row r="2165" spans="1:2">
      <c r="A2165" s="1"/>
      <c r="B2165" s="1"/>
    </row>
    <row r="2166" spans="1:2">
      <c r="A2166" s="1"/>
      <c r="B2166" s="1"/>
    </row>
    <row r="2167" spans="1:2">
      <c r="A2167" s="1"/>
      <c r="B2167" s="1"/>
    </row>
    <row r="2168" spans="1:2">
      <c r="A2168" s="1"/>
      <c r="B2168" s="1"/>
    </row>
    <row r="2169" spans="1:2">
      <c r="A2169" s="1"/>
      <c r="B2169" s="1"/>
    </row>
    <row r="2170" spans="1:2">
      <c r="A2170" s="1"/>
      <c r="B2170" s="1"/>
    </row>
    <row r="2171" spans="1:2">
      <c r="A2171" s="1"/>
      <c r="B2171" s="1"/>
    </row>
    <row r="2172" spans="1:2">
      <c r="A2172" s="1"/>
      <c r="B2172" s="1"/>
    </row>
    <row r="2173" spans="1:2">
      <c r="A2173" s="1"/>
      <c r="B2173" s="1"/>
    </row>
    <row r="2174" spans="1:2">
      <c r="A2174" s="1"/>
      <c r="B2174" s="1"/>
    </row>
    <row r="2175" spans="1:2">
      <c r="A2175" s="1"/>
      <c r="B2175" s="1"/>
    </row>
    <row r="2176" spans="1:2">
      <c r="A2176" s="1"/>
      <c r="B2176" s="1"/>
    </row>
    <row r="2177" spans="1:2">
      <c r="A2177" s="1"/>
      <c r="B2177" s="1"/>
    </row>
    <row r="2178" spans="1:2">
      <c r="A2178" s="1"/>
      <c r="B2178" s="1"/>
    </row>
    <row r="2179" spans="1:2">
      <c r="A2179" s="1"/>
      <c r="B2179" s="1"/>
    </row>
    <row r="2180" spans="1:2">
      <c r="A2180" s="1"/>
      <c r="B2180" s="1"/>
    </row>
    <row r="2181" spans="1:2">
      <c r="A2181" s="1"/>
      <c r="B2181" s="1"/>
    </row>
    <row r="2182" spans="1:2">
      <c r="A2182" s="1"/>
      <c r="B2182" s="1"/>
    </row>
    <row r="2183" spans="1:2">
      <c r="A2183" s="1"/>
      <c r="B2183" s="1"/>
    </row>
    <row r="2184" spans="1:2">
      <c r="A2184" s="1"/>
      <c r="B2184" s="1"/>
    </row>
    <row r="2185" spans="1:2">
      <c r="A2185" s="1"/>
      <c r="B2185" s="1"/>
    </row>
    <row r="2186" spans="1:2">
      <c r="A2186" s="1"/>
      <c r="B2186" s="1"/>
    </row>
    <row r="2187" spans="1:2">
      <c r="A2187" s="1"/>
      <c r="B2187" s="1"/>
    </row>
    <row r="2188" spans="1:2">
      <c r="A2188" s="1"/>
      <c r="B2188" s="1"/>
    </row>
    <row r="2189" spans="1:2">
      <c r="A2189" s="1"/>
      <c r="B2189" s="1"/>
    </row>
    <row r="2190" spans="1:2">
      <c r="A2190" s="1"/>
      <c r="B2190" s="1"/>
    </row>
    <row r="2191" spans="1:2">
      <c r="A2191" s="1"/>
      <c r="B2191" s="1"/>
    </row>
    <row r="2192" spans="1:2">
      <c r="A2192" s="1"/>
      <c r="B2192" s="1"/>
    </row>
    <row r="2193" spans="1:2">
      <c r="A2193" s="1"/>
      <c r="B2193" s="1"/>
    </row>
    <row r="2194" spans="1:2">
      <c r="A2194" s="1"/>
      <c r="B2194" s="1"/>
    </row>
    <row r="2195" spans="1:2">
      <c r="A2195" s="1"/>
      <c r="B2195" s="1"/>
    </row>
    <row r="2196" spans="1:2">
      <c r="A2196" s="1"/>
      <c r="B2196" s="1"/>
    </row>
    <row r="2197" spans="1:2">
      <c r="A2197" s="1"/>
      <c r="B2197" s="1"/>
    </row>
    <row r="2198" spans="1:2">
      <c r="A2198" s="1"/>
      <c r="B2198" s="1"/>
    </row>
    <row r="2199" spans="1:2">
      <c r="A2199" s="1"/>
      <c r="B2199" s="1"/>
    </row>
    <row r="2200" spans="1:2">
      <c r="A2200" s="1"/>
      <c r="B2200" s="1"/>
    </row>
    <row r="2201" spans="1:2">
      <c r="A2201" s="1"/>
      <c r="B2201" s="1"/>
    </row>
    <row r="2202" spans="1:2">
      <c r="A2202" s="1"/>
      <c r="B2202" s="1"/>
    </row>
    <row r="2203" spans="1:2">
      <c r="A2203" s="1"/>
      <c r="B2203" s="1"/>
    </row>
    <row r="2204" spans="1:2">
      <c r="A2204" s="1"/>
      <c r="B2204" s="1"/>
    </row>
    <row r="2205" spans="1:2">
      <c r="A2205" s="1"/>
      <c r="B2205" s="1"/>
    </row>
    <row r="2206" spans="1:2">
      <c r="A2206" s="1"/>
      <c r="B2206" s="1"/>
    </row>
    <row r="2207" spans="1:2">
      <c r="A2207" s="1"/>
      <c r="B2207" s="1"/>
    </row>
    <row r="2208" spans="1:2">
      <c r="A2208" s="1"/>
      <c r="B2208" s="1"/>
    </row>
    <row r="2209" spans="1:2">
      <c r="A2209" s="1"/>
      <c r="B2209" s="1"/>
    </row>
    <row r="2210" spans="1:2">
      <c r="A2210" s="1"/>
      <c r="B2210" s="1"/>
    </row>
    <row r="2211" spans="1:2">
      <c r="A2211" s="1"/>
      <c r="B2211" s="1"/>
    </row>
    <row r="2212" spans="1:2">
      <c r="A2212" s="1"/>
      <c r="B2212" s="1"/>
    </row>
    <row r="2213" spans="1:2">
      <c r="A2213" s="1"/>
      <c r="B2213" s="1"/>
    </row>
    <row r="2214" spans="1:2">
      <c r="A2214" s="1"/>
      <c r="B2214" s="1"/>
    </row>
    <row r="2215" spans="1:2">
      <c r="A2215" s="1"/>
      <c r="B2215" s="1"/>
    </row>
    <row r="2216" spans="1:2">
      <c r="A2216" s="1"/>
      <c r="B2216" s="1"/>
    </row>
    <row r="2217" spans="1:2">
      <c r="A2217" s="1"/>
      <c r="B2217" s="1"/>
    </row>
    <row r="2218" spans="1:2">
      <c r="A2218" s="1"/>
      <c r="B2218" s="1"/>
    </row>
    <row r="2219" spans="1:2">
      <c r="A2219" s="1"/>
      <c r="B2219" s="1"/>
    </row>
    <row r="2220" spans="1:2">
      <c r="A2220" s="1"/>
      <c r="B2220" s="1"/>
    </row>
    <row r="2221" spans="1:2">
      <c r="A2221" s="1"/>
      <c r="B2221" s="1"/>
    </row>
    <row r="2222" spans="1:2">
      <c r="A2222" s="1"/>
      <c r="B2222" s="1"/>
    </row>
    <row r="2223" spans="1:2">
      <c r="A2223" s="1"/>
      <c r="B2223" s="1"/>
    </row>
    <row r="2224" spans="1:2">
      <c r="A2224" s="1"/>
      <c r="B2224" s="1"/>
    </row>
    <row r="2225" spans="1:2">
      <c r="A2225" s="1"/>
      <c r="B2225" s="1"/>
    </row>
    <row r="2226" spans="1:2">
      <c r="A2226" s="1"/>
      <c r="B2226" s="1"/>
    </row>
    <row r="2227" spans="1:2">
      <c r="A2227" s="1"/>
      <c r="B2227" s="1"/>
    </row>
    <row r="2228" spans="1:2">
      <c r="A2228" s="1"/>
      <c r="B2228" s="1"/>
    </row>
    <row r="2229" spans="1:2">
      <c r="A2229" s="1"/>
      <c r="B2229" s="1"/>
    </row>
    <row r="2230" spans="1:2">
      <c r="A2230" s="1"/>
      <c r="B2230" s="1"/>
    </row>
    <row r="2231" spans="1:2">
      <c r="A2231" s="1"/>
      <c r="B2231" s="1"/>
    </row>
    <row r="2232" spans="1:2">
      <c r="A2232" s="1"/>
      <c r="B2232" s="1"/>
    </row>
    <row r="2233" spans="1:2">
      <c r="A2233" s="1"/>
      <c r="B2233" s="1"/>
    </row>
    <row r="2234" spans="1:2">
      <c r="A2234" s="1"/>
      <c r="B2234" s="1"/>
    </row>
    <row r="2235" spans="1:2">
      <c r="A2235" s="1"/>
      <c r="B2235" s="1"/>
    </row>
    <row r="2236" spans="1:2">
      <c r="A2236" s="1"/>
      <c r="B2236" s="1"/>
    </row>
    <row r="2237" spans="1:2">
      <c r="A2237" s="1"/>
      <c r="B2237" s="1"/>
    </row>
    <row r="2238" spans="1:2">
      <c r="A2238" s="1"/>
      <c r="B2238" s="1"/>
    </row>
    <row r="2239" spans="1:2">
      <c r="A2239" s="1"/>
      <c r="B2239" s="1"/>
    </row>
    <row r="2240" spans="1:2">
      <c r="A2240" s="1"/>
      <c r="B2240" s="1"/>
    </row>
    <row r="2241" spans="1:2">
      <c r="A2241" s="1"/>
      <c r="B2241" s="1"/>
    </row>
    <row r="2242" spans="1:2">
      <c r="A2242" s="1"/>
      <c r="B2242" s="1"/>
    </row>
    <row r="2243" spans="1:2">
      <c r="A2243" s="1"/>
      <c r="B2243" s="1"/>
    </row>
    <row r="2244" spans="1:2">
      <c r="A2244" s="1"/>
      <c r="B2244" s="1"/>
    </row>
    <row r="2245" spans="1:2">
      <c r="A2245" s="1"/>
      <c r="B2245" s="1"/>
    </row>
    <row r="2246" spans="1:2">
      <c r="A2246" s="1"/>
      <c r="B2246" s="1"/>
    </row>
    <row r="2247" spans="1:2">
      <c r="A2247" s="1"/>
      <c r="B2247" s="1"/>
    </row>
    <row r="2248" spans="1:2">
      <c r="A2248" s="1"/>
      <c r="B2248" s="1"/>
    </row>
    <row r="2249" spans="1:2">
      <c r="A2249" s="1"/>
      <c r="B2249" s="1"/>
    </row>
    <row r="2250" spans="1:2">
      <c r="A2250" s="1"/>
      <c r="B2250" s="1"/>
    </row>
    <row r="2251" spans="1:2">
      <c r="A2251" s="1"/>
      <c r="B2251" s="1"/>
    </row>
    <row r="2252" spans="1:2">
      <c r="A2252" s="1"/>
      <c r="B2252" s="1"/>
    </row>
    <row r="2253" spans="1:2">
      <c r="A2253" s="1"/>
      <c r="B2253" s="1"/>
    </row>
    <row r="2254" spans="1:2">
      <c r="A2254" s="1"/>
      <c r="B2254" s="1"/>
    </row>
    <row r="2255" spans="1:2">
      <c r="A2255" s="1"/>
      <c r="B2255" s="1"/>
    </row>
    <row r="2256" spans="1:2">
      <c r="A2256" s="1"/>
      <c r="B2256" s="1"/>
    </row>
    <row r="2257" spans="1:2">
      <c r="A2257" s="1"/>
      <c r="B2257" s="1"/>
    </row>
    <row r="2258" spans="1:2">
      <c r="A2258" s="1"/>
      <c r="B2258" s="1"/>
    </row>
    <row r="2259" spans="1:2">
      <c r="A2259" s="1"/>
      <c r="B2259" s="1"/>
    </row>
    <row r="2260" spans="1:2">
      <c r="A2260" s="1"/>
      <c r="B2260" s="1"/>
    </row>
    <row r="2261" spans="1:2">
      <c r="A2261" s="1"/>
      <c r="B2261" s="1"/>
    </row>
    <row r="2262" spans="1:2">
      <c r="A2262" s="1"/>
      <c r="B2262" s="1"/>
    </row>
    <row r="2263" spans="1:2">
      <c r="A2263" s="1"/>
      <c r="B2263" s="1"/>
    </row>
    <row r="2264" spans="1:2">
      <c r="A2264" s="1"/>
      <c r="B2264" s="1"/>
    </row>
    <row r="2265" spans="1:2">
      <c r="A2265" s="1"/>
      <c r="B2265" s="1"/>
    </row>
    <row r="2266" spans="1:2">
      <c r="A2266" s="1"/>
      <c r="B2266" s="1"/>
    </row>
    <row r="2267" spans="1:2">
      <c r="A2267" s="1"/>
      <c r="B2267" s="1"/>
    </row>
    <row r="2268" spans="1:2">
      <c r="A2268" s="1"/>
      <c r="B2268" s="1"/>
    </row>
    <row r="2269" spans="1:2">
      <c r="A2269" s="1"/>
      <c r="B2269" s="1"/>
    </row>
    <row r="2270" spans="1:2">
      <c r="A2270" s="1"/>
      <c r="B2270" s="1"/>
    </row>
    <row r="2271" spans="1:2">
      <c r="A2271" s="1"/>
      <c r="B2271" s="1"/>
    </row>
    <row r="2272" spans="1:2">
      <c r="A2272" s="1"/>
      <c r="B2272" s="1"/>
    </row>
    <row r="2273" spans="1:2">
      <c r="A2273" s="1"/>
      <c r="B2273" s="1"/>
    </row>
    <row r="2274" spans="1:2">
      <c r="A2274" s="1"/>
      <c r="B2274" s="1"/>
    </row>
    <row r="2275" spans="1:2">
      <c r="A2275" s="1"/>
      <c r="B2275" s="1"/>
    </row>
    <row r="2276" spans="1:2">
      <c r="A2276" s="1"/>
      <c r="B2276" s="1"/>
    </row>
    <row r="2277" spans="1:2">
      <c r="A2277" s="1"/>
      <c r="B2277" s="1"/>
    </row>
    <row r="2278" spans="1:2">
      <c r="A2278" s="1"/>
      <c r="B2278" s="1"/>
    </row>
    <row r="2279" spans="1:2">
      <c r="A2279" s="1"/>
      <c r="B2279" s="1"/>
    </row>
    <row r="2280" spans="1:2">
      <c r="A2280" s="1"/>
      <c r="B2280" s="1"/>
    </row>
    <row r="2281" spans="1:2">
      <c r="A2281" s="1"/>
      <c r="B2281" s="1"/>
    </row>
    <row r="2282" spans="1:2">
      <c r="A2282" s="1"/>
      <c r="B2282" s="1"/>
    </row>
    <row r="2283" spans="1:2">
      <c r="A2283" s="1"/>
      <c r="B2283" s="1"/>
    </row>
    <row r="2284" spans="1:2">
      <c r="A2284" s="1"/>
      <c r="B2284" s="1"/>
    </row>
    <row r="2285" spans="1:2">
      <c r="A2285" s="1"/>
      <c r="B2285" s="1"/>
    </row>
    <row r="2286" spans="1:2">
      <c r="A2286" s="1"/>
      <c r="B2286" s="1"/>
    </row>
    <row r="2287" spans="1:2">
      <c r="A2287" s="1"/>
      <c r="B2287" s="1"/>
    </row>
    <row r="2288" spans="1:2">
      <c r="A2288" s="1"/>
      <c r="B2288" s="1"/>
    </row>
    <row r="2289" spans="1:2">
      <c r="A2289" s="1"/>
      <c r="B2289" s="1"/>
    </row>
    <row r="2290" spans="1:2">
      <c r="A2290" s="1"/>
      <c r="B2290" s="1"/>
    </row>
    <row r="2291" spans="1:2">
      <c r="A2291" s="1"/>
      <c r="B2291" s="1"/>
    </row>
    <row r="2292" spans="1:2">
      <c r="A2292" s="1"/>
      <c r="B2292" s="1"/>
    </row>
    <row r="2293" spans="1:2">
      <c r="A2293" s="1"/>
      <c r="B2293" s="1"/>
    </row>
    <row r="2294" spans="1:2">
      <c r="A2294" s="1"/>
      <c r="B2294" s="1"/>
    </row>
    <row r="2295" spans="1:2">
      <c r="A2295" s="1"/>
      <c r="B2295" s="1"/>
    </row>
    <row r="2296" spans="1:2">
      <c r="A2296" s="1"/>
      <c r="B2296" s="1"/>
    </row>
    <row r="2297" spans="1:2">
      <c r="A2297" s="1"/>
      <c r="B2297" s="1"/>
    </row>
    <row r="2298" spans="1:2">
      <c r="A2298" s="1"/>
      <c r="B2298" s="1"/>
    </row>
    <row r="2299" spans="1:2">
      <c r="A2299" s="1"/>
      <c r="B2299" s="1"/>
    </row>
    <row r="2300" spans="1:2">
      <c r="A2300" s="1"/>
      <c r="B2300" s="1"/>
    </row>
    <row r="2301" spans="1:2">
      <c r="A2301" s="1"/>
      <c r="B2301" s="1"/>
    </row>
    <row r="2302" spans="1:2">
      <c r="A2302" s="1"/>
      <c r="B2302" s="1"/>
    </row>
    <row r="2303" spans="1:2">
      <c r="A2303" s="1"/>
      <c r="B2303" s="1"/>
    </row>
    <row r="2304" spans="1:2">
      <c r="A2304" s="1"/>
      <c r="B2304" s="1"/>
    </row>
    <row r="2305" spans="1:2">
      <c r="A2305" s="1"/>
      <c r="B2305" s="1"/>
    </row>
    <row r="2306" spans="1:2">
      <c r="A2306" s="1"/>
      <c r="B2306" s="1"/>
    </row>
    <row r="2307" spans="1:2">
      <c r="A2307" s="1"/>
      <c r="B2307" s="1"/>
    </row>
    <row r="2308" spans="1:2">
      <c r="A2308" s="1"/>
      <c r="B2308" s="1"/>
    </row>
    <row r="2309" spans="1:2">
      <c r="A2309" s="1"/>
      <c r="B2309" s="1"/>
    </row>
    <row r="2310" spans="1:2">
      <c r="A2310" s="1"/>
      <c r="B2310" s="1"/>
    </row>
    <row r="2311" spans="1:2">
      <c r="A2311" s="1"/>
      <c r="B2311" s="1"/>
    </row>
    <row r="2312" spans="1:2">
      <c r="A2312" s="1"/>
      <c r="B2312" s="1"/>
    </row>
    <row r="2313" spans="1:2">
      <c r="A2313" s="1"/>
      <c r="B2313" s="1"/>
    </row>
    <row r="2314" spans="1:2">
      <c r="A2314" s="1"/>
      <c r="B2314" s="1"/>
    </row>
    <row r="2315" spans="1:2">
      <c r="A2315" s="1"/>
      <c r="B2315" s="1"/>
    </row>
    <row r="2316" spans="1:2">
      <c r="A2316" s="1"/>
      <c r="B2316" s="1"/>
    </row>
    <row r="2317" spans="1:2">
      <c r="A2317" s="1"/>
      <c r="B2317" s="1"/>
    </row>
    <row r="2318" spans="1:2">
      <c r="A2318" s="1"/>
      <c r="B2318" s="1"/>
    </row>
    <row r="2319" spans="1:2">
      <c r="A2319" s="1"/>
      <c r="B2319" s="1"/>
    </row>
    <row r="2320" spans="1:2">
      <c r="A2320" s="1"/>
      <c r="B2320" s="1"/>
    </row>
    <row r="2321" spans="1:2">
      <c r="A2321" s="1"/>
      <c r="B2321" s="1"/>
    </row>
    <row r="2322" spans="1:2">
      <c r="A2322" s="1"/>
      <c r="B2322" s="1"/>
    </row>
    <row r="2323" spans="1:2">
      <c r="A2323" s="1"/>
      <c r="B2323" s="1"/>
    </row>
    <row r="2324" spans="1:2">
      <c r="A2324" s="1"/>
      <c r="B2324" s="1"/>
    </row>
    <row r="2325" spans="1:2">
      <c r="A2325" s="1"/>
      <c r="B2325" s="1"/>
    </row>
    <row r="2326" spans="1:2">
      <c r="A2326" s="1"/>
      <c r="B2326" s="1"/>
    </row>
    <row r="2327" spans="1:2">
      <c r="A2327" s="1"/>
      <c r="B2327" s="1"/>
    </row>
    <row r="2328" spans="1:2">
      <c r="A2328" s="1"/>
      <c r="B2328" s="1"/>
    </row>
    <row r="2329" spans="1:2">
      <c r="A2329" s="1"/>
      <c r="B2329" s="1"/>
    </row>
    <row r="2330" spans="1:2">
      <c r="A2330" s="1"/>
      <c r="B2330" s="1"/>
    </row>
    <row r="2331" spans="1:2">
      <c r="A2331" s="1"/>
      <c r="B2331" s="1"/>
    </row>
    <row r="2332" spans="1:2">
      <c r="A2332" s="1"/>
      <c r="B2332" s="1"/>
    </row>
    <row r="2333" spans="1:2">
      <c r="A2333" s="1"/>
      <c r="B2333" s="1"/>
    </row>
    <row r="2334" spans="1:2">
      <c r="A2334" s="1"/>
      <c r="B2334" s="1"/>
    </row>
    <row r="2335" spans="1:2">
      <c r="A2335" s="1"/>
      <c r="B2335" s="1"/>
    </row>
    <row r="2336" spans="1:2">
      <c r="A2336" s="1"/>
      <c r="B2336" s="1"/>
    </row>
    <row r="2337" spans="1:2">
      <c r="A2337" s="1"/>
      <c r="B2337" s="1"/>
    </row>
    <row r="2338" spans="1:2">
      <c r="A2338" s="1"/>
      <c r="B2338" s="1"/>
    </row>
    <row r="2339" spans="1:2">
      <c r="A2339" s="1"/>
      <c r="B2339" s="1"/>
    </row>
    <row r="2340" spans="1:2">
      <c r="A2340" s="1"/>
      <c r="B2340" s="1"/>
    </row>
    <row r="2341" spans="1:2">
      <c r="A2341" s="1"/>
      <c r="B2341" s="1"/>
    </row>
    <row r="2342" spans="1:2">
      <c r="A2342" s="1"/>
      <c r="B2342" s="1"/>
    </row>
    <row r="2343" spans="1:2">
      <c r="A2343" s="1"/>
      <c r="B2343" s="1"/>
    </row>
    <row r="2344" spans="1:2">
      <c r="A2344" s="1"/>
      <c r="B2344" s="1"/>
    </row>
    <row r="2345" spans="1:2">
      <c r="A2345" s="1"/>
      <c r="B2345" s="1"/>
    </row>
    <row r="2346" spans="1:2">
      <c r="A2346" s="1"/>
      <c r="B2346" s="1"/>
    </row>
    <row r="2347" spans="1:2">
      <c r="A2347" s="1"/>
      <c r="B2347" s="1"/>
    </row>
    <row r="2348" spans="1:2">
      <c r="A2348" s="1"/>
      <c r="B2348" s="1"/>
    </row>
    <row r="2349" spans="1:2">
      <c r="A2349" s="1"/>
      <c r="B2349" s="1"/>
    </row>
    <row r="2350" spans="1:2">
      <c r="A2350" s="1"/>
      <c r="B2350" s="1"/>
    </row>
    <row r="2351" spans="1:2">
      <c r="A2351" s="1"/>
      <c r="B2351" s="1"/>
    </row>
    <row r="2352" spans="1:2">
      <c r="A2352" s="1"/>
      <c r="B2352" s="1"/>
    </row>
    <row r="2353" spans="1:2">
      <c r="A2353" s="1"/>
      <c r="B2353" s="1"/>
    </row>
    <row r="2354" spans="1:2">
      <c r="A2354" s="1"/>
      <c r="B2354" s="1"/>
    </row>
    <row r="2355" spans="1:2">
      <c r="A2355" s="1"/>
      <c r="B2355" s="1"/>
    </row>
    <row r="2356" spans="1:2">
      <c r="A2356" s="1"/>
      <c r="B2356" s="1"/>
    </row>
    <row r="2357" spans="1:2">
      <c r="A2357" s="1"/>
      <c r="B2357" s="1"/>
    </row>
    <row r="2358" spans="1:2">
      <c r="A2358" s="1"/>
      <c r="B2358" s="1"/>
    </row>
    <row r="2359" spans="1:2">
      <c r="A2359" s="1"/>
      <c r="B2359" s="1"/>
    </row>
    <row r="2360" spans="1:2">
      <c r="A2360" s="1"/>
      <c r="B2360" s="1"/>
    </row>
    <row r="2361" spans="1:2">
      <c r="A2361" s="1"/>
      <c r="B2361" s="1"/>
    </row>
    <row r="2362" spans="1:2">
      <c r="A2362" s="1"/>
      <c r="B2362" s="1"/>
    </row>
    <row r="2363" spans="1:2">
      <c r="A2363" s="1"/>
      <c r="B2363" s="1"/>
    </row>
    <row r="2364" spans="1:2">
      <c r="A2364" s="1"/>
      <c r="B2364" s="1"/>
    </row>
    <row r="2365" spans="1:2">
      <c r="A2365" s="1"/>
      <c r="B2365" s="1"/>
    </row>
    <row r="2366" spans="1:2">
      <c r="A2366" s="1"/>
      <c r="B2366" s="1"/>
    </row>
    <row r="2367" spans="1:2">
      <c r="A2367" s="1"/>
      <c r="B2367" s="1"/>
    </row>
    <row r="2368" spans="1:2">
      <c r="A2368" s="1"/>
      <c r="B2368" s="1"/>
    </row>
    <row r="2369" spans="1:2">
      <c r="A2369" s="1"/>
      <c r="B2369" s="1"/>
    </row>
    <row r="2370" spans="1:2">
      <c r="A2370" s="1"/>
      <c r="B2370" s="1"/>
    </row>
    <row r="2371" spans="1:2">
      <c r="A2371" s="1"/>
      <c r="B2371" s="1"/>
    </row>
    <row r="2372" spans="1:2">
      <c r="A2372" s="1"/>
      <c r="B2372" s="1"/>
    </row>
    <row r="2373" spans="1:2">
      <c r="A2373" s="1"/>
      <c r="B2373" s="1"/>
    </row>
    <row r="2374" spans="1:2">
      <c r="A2374" s="1"/>
      <c r="B2374" s="1"/>
    </row>
    <row r="2375" spans="1:2">
      <c r="A2375" s="1"/>
      <c r="B2375" s="1"/>
    </row>
    <row r="2376" spans="1:2">
      <c r="A2376" s="1"/>
      <c r="B2376" s="1"/>
    </row>
    <row r="2377" spans="1:2">
      <c r="A2377" s="1"/>
      <c r="B2377" s="1"/>
    </row>
    <row r="2378" spans="1:2">
      <c r="A2378" s="1"/>
      <c r="B2378" s="1"/>
    </row>
    <row r="2379" spans="1:2">
      <c r="A2379" s="1"/>
      <c r="B2379" s="1"/>
    </row>
    <row r="2380" spans="1:2">
      <c r="A2380" s="1"/>
      <c r="B2380" s="1"/>
    </row>
    <row r="2381" spans="1:2">
      <c r="A2381" s="1"/>
      <c r="B2381" s="1"/>
    </row>
    <row r="2382" spans="1:2">
      <c r="A2382" s="1"/>
      <c r="B2382" s="1"/>
    </row>
    <row r="2383" spans="1:2">
      <c r="A2383" s="1"/>
      <c r="B2383" s="1"/>
    </row>
    <row r="2384" spans="1:2">
      <c r="A2384" s="1"/>
      <c r="B2384" s="1"/>
    </row>
    <row r="2385" spans="1:2">
      <c r="A2385" s="1"/>
      <c r="B2385" s="1"/>
    </row>
    <row r="2386" spans="1:2">
      <c r="A2386" s="1"/>
      <c r="B2386" s="1"/>
    </row>
    <row r="2387" spans="1:2">
      <c r="A2387" s="1"/>
      <c r="B2387" s="1"/>
    </row>
    <row r="2388" spans="1:2">
      <c r="A2388" s="1"/>
      <c r="B2388" s="1"/>
    </row>
    <row r="2389" spans="1:2">
      <c r="A2389" s="1"/>
      <c r="B2389" s="1"/>
    </row>
    <row r="2390" spans="1:2">
      <c r="A2390" s="1"/>
      <c r="B2390" s="1"/>
    </row>
    <row r="2391" spans="1:2">
      <c r="A2391" s="1"/>
      <c r="B2391" s="1"/>
    </row>
    <row r="2392" spans="1:2">
      <c r="A2392" s="1"/>
      <c r="B2392" s="1"/>
    </row>
    <row r="2393" spans="1:2">
      <c r="A2393" s="1"/>
      <c r="B2393" s="1"/>
    </row>
    <row r="2394" spans="1:2">
      <c r="A2394" s="1"/>
      <c r="B2394" s="1"/>
    </row>
    <row r="2395" spans="1:2">
      <c r="A2395" s="1"/>
      <c r="B2395" s="1"/>
    </row>
    <row r="2396" spans="1:2">
      <c r="A2396" s="1"/>
      <c r="B2396" s="1"/>
    </row>
    <row r="2397" spans="1:2">
      <c r="A2397" s="1"/>
      <c r="B2397" s="1"/>
    </row>
    <row r="2398" spans="1:2">
      <c r="A2398" s="1"/>
      <c r="B2398" s="1"/>
    </row>
    <row r="2399" spans="1:2">
      <c r="A2399" s="1"/>
      <c r="B2399" s="1"/>
    </row>
    <row r="2400" spans="1:2">
      <c r="A2400" s="1"/>
      <c r="B2400" s="1"/>
    </row>
    <row r="2401" spans="1:2">
      <c r="A2401" s="1"/>
      <c r="B2401" s="1"/>
    </row>
    <row r="2402" spans="1:2">
      <c r="A2402" s="1"/>
      <c r="B2402" s="1"/>
    </row>
    <row r="2403" spans="1:2">
      <c r="A2403" s="1"/>
      <c r="B2403" s="1"/>
    </row>
    <row r="2404" spans="1:2">
      <c r="A2404" s="1"/>
      <c r="B2404" s="1"/>
    </row>
    <row r="2405" spans="1:2">
      <c r="A2405" s="1"/>
      <c r="B2405" s="1"/>
    </row>
    <row r="2406" spans="1:2">
      <c r="A2406" s="1"/>
      <c r="B2406" s="1"/>
    </row>
    <row r="2407" spans="1:2">
      <c r="A2407" s="1"/>
      <c r="B2407" s="1"/>
    </row>
    <row r="2408" spans="1:2">
      <c r="A2408" s="1"/>
      <c r="B2408" s="1"/>
    </row>
    <row r="2409" spans="1:2">
      <c r="A2409" s="1"/>
      <c r="B2409" s="1"/>
    </row>
    <row r="2410" spans="1:2">
      <c r="A2410" s="1"/>
      <c r="B2410" s="1"/>
    </row>
    <row r="2411" spans="1:2">
      <c r="A2411" s="1"/>
      <c r="B2411" s="1"/>
    </row>
    <row r="2412" spans="1:2">
      <c r="A2412" s="1"/>
      <c r="B2412" s="1"/>
    </row>
    <row r="2413" spans="1:2">
      <c r="A2413" s="1"/>
      <c r="B2413" s="1"/>
    </row>
    <row r="2414" spans="1:2">
      <c r="A2414" s="1"/>
      <c r="B2414" s="1"/>
    </row>
    <row r="2415" spans="1:2">
      <c r="A2415" s="1"/>
      <c r="B2415" s="1"/>
    </row>
    <row r="2416" spans="1:2">
      <c r="A2416" s="1"/>
      <c r="B2416" s="1"/>
    </row>
    <row r="2417" spans="1:2">
      <c r="A2417" s="1"/>
      <c r="B2417" s="1"/>
    </row>
    <row r="2418" spans="1:2">
      <c r="A2418" s="1"/>
      <c r="B2418" s="1"/>
    </row>
    <row r="2419" spans="1:2">
      <c r="A2419" s="1"/>
      <c r="B2419" s="1"/>
    </row>
    <row r="2420" spans="1:2">
      <c r="A2420" s="1"/>
      <c r="B2420" s="1"/>
    </row>
    <row r="2421" spans="1:2">
      <c r="A2421" s="1"/>
      <c r="B2421" s="1"/>
    </row>
    <row r="2422" spans="1:2">
      <c r="A2422" s="1"/>
      <c r="B2422" s="1"/>
    </row>
    <row r="2423" spans="1:2">
      <c r="A2423" s="1"/>
      <c r="B2423" s="1"/>
    </row>
    <row r="2424" spans="1:2">
      <c r="A2424" s="1"/>
      <c r="B2424" s="1"/>
    </row>
    <row r="2425" spans="1:2">
      <c r="A2425" s="1"/>
      <c r="B2425" s="1"/>
    </row>
    <row r="2426" spans="1:2">
      <c r="A2426" s="1"/>
      <c r="B2426" s="1"/>
    </row>
    <row r="2427" spans="1:2">
      <c r="A2427" s="1"/>
      <c r="B2427" s="1"/>
    </row>
    <row r="2428" spans="1:2">
      <c r="A2428" s="1"/>
      <c r="B2428" s="1"/>
    </row>
    <row r="2429" spans="1:2">
      <c r="A2429" s="1"/>
      <c r="B2429" s="1"/>
    </row>
    <row r="2430" spans="1:2">
      <c r="A2430" s="1"/>
      <c r="B2430" s="1"/>
    </row>
    <row r="2431" spans="1:2">
      <c r="A2431" s="1"/>
      <c r="B2431" s="1"/>
    </row>
    <row r="2432" spans="1:2">
      <c r="A2432" s="1"/>
      <c r="B2432" s="1"/>
    </row>
    <row r="2433" spans="1:2">
      <c r="A2433" s="1"/>
      <c r="B2433" s="1"/>
    </row>
    <row r="2434" spans="1:2">
      <c r="A2434" s="1"/>
      <c r="B2434" s="1"/>
    </row>
    <row r="2435" spans="1:2">
      <c r="A2435" s="1"/>
      <c r="B2435" s="1"/>
    </row>
    <row r="2436" spans="1:2">
      <c r="A2436" s="1"/>
      <c r="B2436" s="1"/>
    </row>
    <row r="2437" spans="1:2">
      <c r="A2437" s="1"/>
      <c r="B2437" s="1"/>
    </row>
    <row r="2438" spans="1:2">
      <c r="A2438" s="1"/>
      <c r="B2438" s="1"/>
    </row>
    <row r="2439" spans="1:2">
      <c r="A2439" s="1"/>
      <c r="B2439" s="1"/>
    </row>
    <row r="2440" spans="1:2">
      <c r="A2440" s="1"/>
      <c r="B2440" s="1"/>
    </row>
    <row r="2441" spans="1:2">
      <c r="A2441" s="1"/>
      <c r="B2441" s="1"/>
    </row>
    <row r="2442" spans="1:2">
      <c r="A2442" s="1"/>
      <c r="B2442" s="1"/>
    </row>
    <row r="2443" spans="1:2">
      <c r="A2443" s="1"/>
      <c r="B2443" s="1"/>
    </row>
    <row r="2444" spans="1:2">
      <c r="A2444" s="1"/>
      <c r="B2444" s="1"/>
    </row>
    <row r="2445" spans="1:2">
      <c r="A2445" s="1"/>
      <c r="B2445" s="1"/>
    </row>
    <row r="2446" spans="1:2">
      <c r="A2446" s="1"/>
      <c r="B2446" s="1"/>
    </row>
    <row r="2447" spans="1:2">
      <c r="A2447" s="1"/>
      <c r="B2447" s="1"/>
    </row>
    <row r="2448" spans="1:2">
      <c r="A2448" s="1"/>
      <c r="B2448" s="1"/>
    </row>
    <row r="2449" spans="1:2">
      <c r="A2449" s="1"/>
      <c r="B2449" s="1"/>
    </row>
    <row r="2450" spans="1:2">
      <c r="A2450" s="1"/>
      <c r="B2450" s="1"/>
    </row>
    <row r="2451" spans="1:2">
      <c r="A2451" s="1"/>
      <c r="B2451" s="1"/>
    </row>
    <row r="2452" spans="1:2">
      <c r="A2452" s="1"/>
      <c r="B2452" s="1"/>
    </row>
    <row r="2453" spans="1:2">
      <c r="A2453" s="1"/>
      <c r="B2453" s="1"/>
    </row>
    <row r="2454" spans="1:2">
      <c r="A2454" s="1"/>
      <c r="B2454" s="1"/>
    </row>
    <row r="2455" spans="1:2">
      <c r="A2455" s="1"/>
      <c r="B2455" s="1"/>
    </row>
    <row r="2456" spans="1:2">
      <c r="A2456" s="1"/>
      <c r="B2456" s="1"/>
    </row>
    <row r="2457" spans="1:2">
      <c r="A2457" s="1"/>
      <c r="B2457" s="1"/>
    </row>
    <row r="2458" spans="1:2">
      <c r="A2458" s="1"/>
      <c r="B2458" s="1"/>
    </row>
    <row r="2459" spans="1:2">
      <c r="A2459" s="1"/>
      <c r="B2459" s="1"/>
    </row>
    <row r="2460" spans="1:2">
      <c r="A2460" s="1"/>
      <c r="B2460" s="1"/>
    </row>
    <row r="2461" spans="1:2">
      <c r="A2461" s="1"/>
      <c r="B2461" s="1"/>
    </row>
    <row r="2462" spans="1:2">
      <c r="A2462" s="1"/>
      <c r="B2462" s="1"/>
    </row>
    <row r="2463" spans="1:2">
      <c r="A2463" s="1"/>
      <c r="B2463" s="1"/>
    </row>
    <row r="2464" spans="1:2">
      <c r="A2464" s="1"/>
      <c r="B2464" s="1"/>
    </row>
    <row r="2465" spans="1:2">
      <c r="A2465" s="1"/>
      <c r="B2465" s="1"/>
    </row>
    <row r="2466" spans="1:2">
      <c r="A2466" s="1"/>
      <c r="B2466" s="1"/>
    </row>
    <row r="2467" spans="1:2">
      <c r="A2467" s="1"/>
      <c r="B2467" s="1"/>
    </row>
    <row r="2468" spans="1:2">
      <c r="A2468" s="1"/>
      <c r="B2468" s="1"/>
    </row>
    <row r="2469" spans="1:2">
      <c r="A2469" s="1"/>
      <c r="B2469" s="1"/>
    </row>
    <row r="2470" spans="1:2">
      <c r="A2470" s="1"/>
      <c r="B2470" s="1"/>
    </row>
    <row r="2471" spans="1:2">
      <c r="A2471" s="1"/>
      <c r="B2471" s="1"/>
    </row>
    <row r="2472" spans="1:2">
      <c r="A2472" s="1"/>
      <c r="B2472" s="1"/>
    </row>
    <row r="2473" spans="1:2">
      <c r="A2473" s="1"/>
      <c r="B2473" s="1"/>
    </row>
    <row r="2474" spans="1:2">
      <c r="A2474" s="1"/>
      <c r="B2474" s="1"/>
    </row>
    <row r="2475" spans="1:2">
      <c r="A2475" s="1"/>
      <c r="B2475" s="1"/>
    </row>
    <row r="2476" spans="1:2">
      <c r="A2476" s="1"/>
      <c r="B2476" s="1"/>
    </row>
    <row r="2477" spans="1:2">
      <c r="A2477" s="1"/>
      <c r="B2477" s="1"/>
    </row>
    <row r="2478" spans="1:2">
      <c r="A2478" s="1"/>
      <c r="B2478" s="1"/>
    </row>
    <row r="2479" spans="1:2">
      <c r="A2479" s="1"/>
      <c r="B2479" s="1"/>
    </row>
    <row r="2480" spans="1:2">
      <c r="A2480" s="1"/>
      <c r="B2480" s="1"/>
    </row>
    <row r="2481" spans="1:2">
      <c r="A2481" s="1"/>
      <c r="B2481" s="1"/>
    </row>
    <row r="2482" spans="1:2">
      <c r="A2482" s="1"/>
      <c r="B2482" s="1"/>
    </row>
    <row r="2483" spans="1:2">
      <c r="A2483" s="1"/>
      <c r="B2483" s="1"/>
    </row>
    <row r="2484" spans="1:2">
      <c r="A2484" s="1"/>
      <c r="B2484" s="1"/>
    </row>
    <row r="2485" spans="1:2">
      <c r="A2485" s="1"/>
      <c r="B2485" s="1"/>
    </row>
    <row r="2486" spans="1:2">
      <c r="A2486" s="1"/>
      <c r="B2486" s="1"/>
    </row>
    <row r="2487" spans="1:2">
      <c r="A2487" s="1"/>
      <c r="B2487" s="1"/>
    </row>
    <row r="2488" spans="1:2">
      <c r="A2488" s="1"/>
      <c r="B2488" s="1"/>
    </row>
    <row r="2489" spans="1:2">
      <c r="A2489" s="1"/>
      <c r="B2489" s="1"/>
    </row>
    <row r="2490" spans="1:2">
      <c r="A2490" s="1"/>
      <c r="B2490" s="1"/>
    </row>
    <row r="2491" spans="1:2">
      <c r="A2491" s="1"/>
      <c r="B2491" s="1"/>
    </row>
    <row r="2492" spans="1:2">
      <c r="A2492" s="1"/>
      <c r="B2492" s="1"/>
    </row>
    <row r="2493" spans="1:2">
      <c r="A2493" s="1"/>
      <c r="B2493" s="1"/>
    </row>
    <row r="2494" spans="1:2">
      <c r="A2494" s="1"/>
      <c r="B2494" s="1"/>
    </row>
    <row r="2495" spans="1:2">
      <c r="A2495" s="1"/>
      <c r="B2495" s="1"/>
    </row>
    <row r="2496" spans="1:2">
      <c r="A2496" s="1"/>
      <c r="B2496" s="1"/>
    </row>
    <row r="2497" spans="1:2">
      <c r="A2497" s="1"/>
      <c r="B2497" s="1"/>
    </row>
    <row r="2498" spans="1:2">
      <c r="A2498" s="1"/>
      <c r="B2498" s="1"/>
    </row>
    <row r="2499" spans="1:2">
      <c r="A2499" s="1"/>
      <c r="B2499" s="1"/>
    </row>
    <row r="2500" spans="1:2">
      <c r="A2500" s="1"/>
      <c r="B2500" s="1"/>
    </row>
    <row r="2501" spans="1:2">
      <c r="A2501" s="1"/>
      <c r="B2501" s="1"/>
    </row>
    <row r="2502" spans="1:2">
      <c r="A2502" s="1"/>
      <c r="B2502" s="1"/>
    </row>
    <row r="2503" spans="1:2">
      <c r="A2503" s="1"/>
      <c r="B2503" s="1"/>
    </row>
    <row r="2504" spans="1:2">
      <c r="A2504" s="1"/>
      <c r="B2504" s="1"/>
    </row>
    <row r="2505" spans="1:2">
      <c r="A2505" s="1"/>
      <c r="B2505" s="1"/>
    </row>
    <row r="2506" spans="1:2">
      <c r="A2506" s="1"/>
      <c r="B2506" s="1"/>
    </row>
    <row r="2507" spans="1:2">
      <c r="A2507" s="1"/>
      <c r="B2507" s="1"/>
    </row>
    <row r="2508" spans="1:2">
      <c r="A2508" s="1"/>
      <c r="B2508" s="1"/>
    </row>
    <row r="2509" spans="1:2">
      <c r="A2509" s="1"/>
      <c r="B2509" s="1"/>
    </row>
    <row r="2510" spans="1:2">
      <c r="A2510" s="1"/>
      <c r="B2510" s="1"/>
    </row>
    <row r="2511" spans="1:2">
      <c r="A2511" s="1"/>
      <c r="B2511" s="1"/>
    </row>
    <row r="2512" spans="1:2">
      <c r="A2512" s="1"/>
      <c r="B2512" s="1"/>
    </row>
    <row r="2513" spans="1:2">
      <c r="A2513" s="1"/>
      <c r="B2513" s="1"/>
    </row>
    <row r="2514" spans="1:2">
      <c r="A2514" s="1"/>
      <c r="B2514" s="1"/>
    </row>
    <row r="2515" spans="1:2">
      <c r="A2515" s="1"/>
      <c r="B2515" s="1"/>
    </row>
    <row r="2516" spans="1:2">
      <c r="A2516" s="1"/>
      <c r="B2516" s="1"/>
    </row>
    <row r="2517" spans="1:2">
      <c r="A2517" s="1"/>
      <c r="B2517" s="1"/>
    </row>
    <row r="2518" spans="1:2">
      <c r="A2518" s="1"/>
      <c r="B2518" s="1"/>
    </row>
    <row r="2519" spans="1:2">
      <c r="A2519" s="1"/>
      <c r="B2519" s="1"/>
    </row>
    <row r="2520" spans="1:2">
      <c r="A2520" s="1"/>
      <c r="B2520" s="1"/>
    </row>
    <row r="2521" spans="1:2">
      <c r="A2521" s="1"/>
      <c r="B2521" s="1"/>
    </row>
    <row r="2522" spans="1:2">
      <c r="A2522" s="1"/>
      <c r="B2522" s="1"/>
    </row>
    <row r="2523" spans="1:2">
      <c r="A2523" s="1"/>
      <c r="B2523" s="1"/>
    </row>
    <row r="2524" spans="1:2">
      <c r="A2524" s="1"/>
      <c r="B2524" s="1"/>
    </row>
    <row r="2525" spans="1:2">
      <c r="A2525" s="1"/>
      <c r="B2525" s="1"/>
    </row>
    <row r="2526" spans="1:2">
      <c r="A2526" s="1"/>
      <c r="B2526" s="1"/>
    </row>
    <row r="2527" spans="1:2">
      <c r="A2527" s="1"/>
      <c r="B2527" s="1"/>
    </row>
    <row r="2528" spans="1:2">
      <c r="A2528" s="1"/>
      <c r="B2528" s="1"/>
    </row>
    <row r="2529" spans="1:2">
      <c r="A2529" s="1"/>
      <c r="B2529" s="1"/>
    </row>
    <row r="2530" spans="1:2">
      <c r="A2530" s="1"/>
      <c r="B2530" s="1"/>
    </row>
    <row r="2531" spans="1:2">
      <c r="A2531" s="1"/>
      <c r="B2531" s="1"/>
    </row>
    <row r="2532" spans="1:2">
      <c r="A2532" s="1"/>
      <c r="B2532" s="1"/>
    </row>
    <row r="2533" spans="1:2">
      <c r="A2533" s="1"/>
      <c r="B2533" s="1"/>
    </row>
    <row r="2534" spans="1:2">
      <c r="A2534" s="1"/>
      <c r="B2534" s="1"/>
    </row>
    <row r="2535" spans="1:2">
      <c r="A2535" s="1"/>
      <c r="B2535" s="1"/>
    </row>
    <row r="2536" spans="1:2">
      <c r="A2536" s="1"/>
      <c r="B2536" s="1"/>
    </row>
    <row r="2537" spans="1:2">
      <c r="A2537" s="1"/>
      <c r="B2537" s="1"/>
    </row>
    <row r="2538" spans="1:2">
      <c r="A2538" s="1"/>
      <c r="B2538" s="1"/>
    </row>
    <row r="2539" spans="1:2">
      <c r="A2539" s="1"/>
      <c r="B2539" s="1"/>
    </row>
    <row r="2540" spans="1:2">
      <c r="A2540" s="1"/>
      <c r="B2540" s="1"/>
    </row>
    <row r="2541" spans="1:2">
      <c r="A2541" s="1"/>
      <c r="B2541" s="1"/>
    </row>
    <row r="2542" spans="1:2">
      <c r="A2542" s="1"/>
      <c r="B2542" s="1"/>
    </row>
    <row r="2543" spans="1:2">
      <c r="A2543" s="1"/>
      <c r="B2543" s="1"/>
    </row>
    <row r="2544" spans="1:2">
      <c r="A2544" s="1"/>
      <c r="B2544" s="1"/>
    </row>
    <row r="2545" spans="1:2">
      <c r="A2545" s="1"/>
      <c r="B2545" s="1"/>
    </row>
    <row r="2546" spans="1:2">
      <c r="A2546" s="1"/>
      <c r="B2546" s="1"/>
    </row>
    <row r="2547" spans="1:2">
      <c r="A2547" s="1"/>
      <c r="B2547" s="1"/>
    </row>
    <row r="2548" spans="1:2">
      <c r="A2548" s="1"/>
      <c r="B2548" s="1"/>
    </row>
    <row r="2549" spans="1:2">
      <c r="A2549" s="1"/>
      <c r="B2549" s="1"/>
    </row>
    <row r="2550" spans="1:2">
      <c r="A2550" s="1"/>
      <c r="B2550" s="1"/>
    </row>
    <row r="2551" spans="1:2">
      <c r="A2551" s="1"/>
      <c r="B2551" s="1"/>
    </row>
    <row r="2552" spans="1:2">
      <c r="A2552" s="1"/>
      <c r="B2552" s="1"/>
    </row>
    <row r="2553" spans="1:2">
      <c r="A2553" s="1"/>
      <c r="B2553" s="1"/>
    </row>
    <row r="2554" spans="1:2">
      <c r="A2554" s="1"/>
      <c r="B2554" s="1"/>
    </row>
    <row r="2555" spans="1:2">
      <c r="A2555" s="1"/>
      <c r="B2555" s="1"/>
    </row>
    <row r="2556" spans="1:2">
      <c r="A2556" s="1"/>
      <c r="B2556" s="1"/>
    </row>
    <row r="2557" spans="1:2">
      <c r="A2557" s="1"/>
      <c r="B2557" s="1"/>
    </row>
    <row r="2558" spans="1:2">
      <c r="A2558" s="1"/>
      <c r="B2558" s="1"/>
    </row>
    <row r="2559" spans="1:2">
      <c r="A2559" s="1"/>
      <c r="B2559" s="1"/>
    </row>
    <row r="2560" spans="1:2">
      <c r="A2560" s="1"/>
      <c r="B2560" s="1"/>
    </row>
    <row r="2561" spans="1:2">
      <c r="A2561" s="1"/>
      <c r="B2561" s="1"/>
    </row>
    <row r="2562" spans="1:2">
      <c r="A2562" s="1"/>
      <c r="B2562" s="1"/>
    </row>
    <row r="2563" spans="1:2">
      <c r="A2563" s="1"/>
      <c r="B2563" s="1"/>
    </row>
    <row r="2564" spans="1:2">
      <c r="A2564" s="1"/>
      <c r="B2564" s="1"/>
    </row>
    <row r="2565" spans="1:2">
      <c r="A2565" s="1"/>
      <c r="B2565" s="1"/>
    </row>
    <row r="2566" spans="1:2">
      <c r="A2566" s="1"/>
      <c r="B2566" s="1"/>
    </row>
    <row r="2567" spans="1:2">
      <c r="A2567" s="1"/>
      <c r="B2567" s="1"/>
    </row>
    <row r="2568" spans="1:2">
      <c r="A2568" s="1"/>
      <c r="B2568" s="1"/>
    </row>
    <row r="2569" spans="1:2">
      <c r="A2569" s="1"/>
      <c r="B2569" s="1"/>
    </row>
    <row r="2570" spans="1:2">
      <c r="A2570" s="1"/>
      <c r="B2570" s="1"/>
    </row>
    <row r="2571" spans="1:2">
      <c r="A2571" s="1"/>
      <c r="B2571" s="1"/>
    </row>
    <row r="2572" spans="1:2">
      <c r="A2572" s="1"/>
      <c r="B2572" s="1"/>
    </row>
    <row r="2573" spans="1:2">
      <c r="A2573" s="1"/>
      <c r="B2573" s="1"/>
    </row>
    <row r="2574" spans="1:2">
      <c r="A2574" s="1"/>
      <c r="B2574" s="1"/>
    </row>
    <row r="2575" spans="1:2">
      <c r="A2575" s="1"/>
      <c r="B2575" s="1"/>
    </row>
    <row r="2576" spans="1:2">
      <c r="A2576" s="1"/>
      <c r="B2576" s="1"/>
    </row>
    <row r="2577" spans="1:2">
      <c r="A2577" s="1"/>
      <c r="B2577" s="1"/>
    </row>
    <row r="2578" spans="1:2">
      <c r="A2578" s="1"/>
      <c r="B2578" s="1"/>
    </row>
    <row r="2579" spans="1:2">
      <c r="A2579" s="1"/>
      <c r="B2579" s="1"/>
    </row>
    <row r="2580" spans="1:2">
      <c r="A2580" s="1"/>
      <c r="B2580" s="1"/>
    </row>
    <row r="2581" spans="1:2">
      <c r="A2581" s="1"/>
      <c r="B2581" s="1"/>
    </row>
    <row r="2582" spans="1:2">
      <c r="A2582" s="1"/>
      <c r="B2582" s="1"/>
    </row>
    <row r="2583" spans="1:2">
      <c r="A2583" s="1"/>
      <c r="B2583" s="1"/>
    </row>
    <row r="2584" spans="1:2">
      <c r="A2584" s="1"/>
      <c r="B2584" s="1"/>
    </row>
    <row r="2585" spans="1:2">
      <c r="A2585" s="1"/>
      <c r="B2585" s="1"/>
    </row>
    <row r="2586" spans="1:2">
      <c r="A2586" s="1"/>
      <c r="B2586" s="1"/>
    </row>
    <row r="2587" spans="1:2">
      <c r="A2587" s="1"/>
      <c r="B2587" s="1"/>
    </row>
    <row r="2588" spans="1:2">
      <c r="A2588" s="1"/>
      <c r="B2588" s="1"/>
    </row>
    <row r="2589" spans="1:2">
      <c r="A2589" s="1"/>
      <c r="B2589" s="1"/>
    </row>
    <row r="2590" spans="1:2">
      <c r="A2590" s="1"/>
      <c r="B2590" s="1"/>
    </row>
    <row r="2591" spans="1:2">
      <c r="A2591" s="1"/>
      <c r="B2591" s="1"/>
    </row>
    <row r="2592" spans="1:2">
      <c r="A2592" s="1"/>
      <c r="B2592" s="1"/>
    </row>
    <row r="2593" spans="1:2">
      <c r="A2593" s="1"/>
      <c r="B2593" s="1"/>
    </row>
    <row r="2594" spans="1:2">
      <c r="A2594" s="1"/>
      <c r="B2594" s="1"/>
    </row>
    <row r="2595" spans="1:2">
      <c r="A2595" s="1"/>
      <c r="B2595" s="1"/>
    </row>
    <row r="2596" spans="1:2">
      <c r="A2596" s="1"/>
      <c r="B2596" s="1"/>
    </row>
    <row r="2597" spans="1:2">
      <c r="A2597" s="1"/>
      <c r="B2597" s="1"/>
    </row>
    <row r="2598" spans="1:2">
      <c r="A2598" s="1"/>
      <c r="B2598" s="1"/>
    </row>
    <row r="2599" spans="1:2">
      <c r="A2599" s="1"/>
      <c r="B2599" s="1"/>
    </row>
    <row r="2600" spans="1:2">
      <c r="A2600" s="1"/>
      <c r="B2600" s="1"/>
    </row>
    <row r="2601" spans="1:2">
      <c r="A2601" s="1"/>
      <c r="B2601" s="1"/>
    </row>
    <row r="2602" spans="1:2">
      <c r="A2602" s="1"/>
      <c r="B2602" s="1"/>
    </row>
    <row r="2603" spans="1:2">
      <c r="A2603" s="1"/>
      <c r="B2603" s="1"/>
    </row>
    <row r="2604" spans="1:2">
      <c r="A2604" s="1"/>
      <c r="B2604" s="1"/>
    </row>
    <row r="2605" spans="1:2">
      <c r="A2605" s="1"/>
      <c r="B2605" s="1"/>
    </row>
    <row r="2606" spans="1:2">
      <c r="A2606" s="1"/>
      <c r="B2606" s="1"/>
    </row>
    <row r="2607" spans="1:2">
      <c r="A2607" s="1"/>
      <c r="B2607" s="1"/>
    </row>
    <row r="2608" spans="1:2">
      <c r="A2608" s="1"/>
      <c r="B2608" s="1"/>
    </row>
    <row r="2609" spans="1:2">
      <c r="A2609" s="1"/>
      <c r="B2609" s="1"/>
    </row>
    <row r="2610" spans="1:2">
      <c r="A2610" s="1"/>
      <c r="B2610" s="1"/>
    </row>
    <row r="2611" spans="1:2">
      <c r="A2611" s="1"/>
      <c r="B2611" s="1"/>
    </row>
    <row r="2612" spans="1:2">
      <c r="A2612" s="1"/>
      <c r="B2612" s="1"/>
    </row>
    <row r="2613" spans="1:2">
      <c r="A2613" s="1"/>
      <c r="B2613" s="1"/>
    </row>
    <row r="2614" spans="1:2">
      <c r="A2614" s="1"/>
      <c r="B2614" s="1"/>
    </row>
    <row r="2615" spans="1:2">
      <c r="A2615" s="1"/>
      <c r="B2615" s="1"/>
    </row>
    <row r="2616" spans="1:2">
      <c r="A2616" s="1"/>
      <c r="B2616" s="1"/>
    </row>
    <row r="2617" spans="1:2">
      <c r="A2617" s="1"/>
      <c r="B2617" s="1"/>
    </row>
    <row r="2618" spans="1:2">
      <c r="A2618" s="1"/>
      <c r="B2618" s="1"/>
    </row>
    <row r="2619" spans="1:2">
      <c r="A2619" s="1"/>
      <c r="B2619" s="1"/>
    </row>
    <row r="2620" spans="1:2">
      <c r="A2620" s="1"/>
      <c r="B2620" s="1"/>
    </row>
    <row r="2621" spans="1:2">
      <c r="A2621" s="1"/>
      <c r="B2621" s="1"/>
    </row>
    <row r="2622" spans="1:2">
      <c r="A2622" s="1"/>
      <c r="B2622" s="1"/>
    </row>
    <row r="2623" spans="1:2">
      <c r="A2623" s="1"/>
      <c r="B2623" s="1"/>
    </row>
    <row r="2624" spans="1:2">
      <c r="A2624" s="1"/>
      <c r="B2624" s="1"/>
    </row>
    <row r="2625" spans="1:2">
      <c r="A2625" s="1"/>
      <c r="B2625" s="1"/>
    </row>
    <row r="2626" spans="1:2">
      <c r="A2626" s="1"/>
      <c r="B2626" s="1"/>
    </row>
    <row r="2627" spans="1:2">
      <c r="A2627" s="1"/>
      <c r="B2627" s="1"/>
    </row>
    <row r="2628" spans="1:2">
      <c r="A2628" s="1"/>
      <c r="B2628" s="1"/>
    </row>
    <row r="2629" spans="1:2">
      <c r="A2629" s="1"/>
      <c r="B2629" s="1"/>
    </row>
    <row r="2630" spans="1:2">
      <c r="A2630" s="1"/>
      <c r="B2630" s="1"/>
    </row>
    <row r="2631" spans="1:2">
      <c r="A2631" s="1"/>
      <c r="B2631" s="1"/>
    </row>
    <row r="2632" spans="1:2">
      <c r="A2632" s="1"/>
      <c r="B2632" s="1"/>
    </row>
    <row r="2633" spans="1:2">
      <c r="A2633" s="1"/>
      <c r="B2633" s="1"/>
    </row>
    <row r="2634" spans="1:2">
      <c r="A2634" s="1"/>
      <c r="B2634" s="1"/>
    </row>
    <row r="2635" spans="1:2">
      <c r="A2635" s="1"/>
      <c r="B2635" s="1"/>
    </row>
    <row r="2636" spans="1:2">
      <c r="A2636" s="1"/>
      <c r="B2636" s="1"/>
    </row>
    <row r="2637" spans="1:2">
      <c r="A2637" s="1"/>
      <c r="B2637" s="1"/>
    </row>
    <row r="2638" spans="1:2">
      <c r="A2638" s="1"/>
      <c r="B2638" s="1"/>
    </row>
    <row r="2639" spans="1:2">
      <c r="A2639" s="1"/>
      <c r="B2639" s="1"/>
    </row>
    <row r="2640" spans="1:2">
      <c r="A2640" s="1"/>
      <c r="B2640" s="1"/>
    </row>
    <row r="2641" spans="1:2">
      <c r="A2641" s="1"/>
      <c r="B2641" s="1"/>
    </row>
    <row r="2642" spans="1:2">
      <c r="A2642" s="1"/>
      <c r="B2642" s="1"/>
    </row>
    <row r="2643" spans="1:2">
      <c r="A2643" s="1"/>
      <c r="B2643" s="1"/>
    </row>
    <row r="2644" spans="1:2">
      <c r="A2644" s="1"/>
      <c r="B2644" s="1"/>
    </row>
    <row r="2645" spans="1:2">
      <c r="A2645" s="1"/>
      <c r="B2645" s="1"/>
    </row>
    <row r="2646" spans="1:2">
      <c r="A2646" s="1"/>
      <c r="B2646" s="1"/>
    </row>
    <row r="2647" spans="1:2">
      <c r="A2647" s="1"/>
      <c r="B2647" s="1"/>
    </row>
    <row r="2648" spans="1:2">
      <c r="A2648" s="1"/>
      <c r="B2648" s="1"/>
    </row>
    <row r="2649" spans="1:2">
      <c r="A2649" s="1"/>
      <c r="B2649" s="1"/>
    </row>
    <row r="2650" spans="1:2">
      <c r="A2650" s="1"/>
      <c r="B2650" s="1"/>
    </row>
    <row r="2651" spans="1:2">
      <c r="A2651" s="1"/>
      <c r="B2651" s="1"/>
    </row>
    <row r="2652" spans="1:2">
      <c r="A2652" s="1"/>
      <c r="B2652" s="1"/>
    </row>
    <row r="2653" spans="1:2">
      <c r="A2653" s="1"/>
      <c r="B2653" s="1"/>
    </row>
    <row r="2654" spans="1:2">
      <c r="A2654" s="1"/>
      <c r="B2654" s="1"/>
    </row>
    <row r="2655" spans="1:2">
      <c r="A2655" s="1"/>
      <c r="B2655" s="1"/>
    </row>
    <row r="2656" spans="1:2">
      <c r="A2656" s="1"/>
      <c r="B2656" s="1"/>
    </row>
    <row r="2657" spans="1:2">
      <c r="A2657" s="1"/>
      <c r="B2657" s="1"/>
    </row>
    <row r="2658" spans="1:2">
      <c r="A2658" s="1"/>
      <c r="B2658" s="1"/>
    </row>
    <row r="2659" spans="1:2">
      <c r="A2659" s="1"/>
      <c r="B2659" s="1"/>
    </row>
    <row r="2660" spans="1:2">
      <c r="A2660" s="1"/>
      <c r="B2660" s="1"/>
    </row>
    <row r="2661" spans="1:2">
      <c r="A2661" s="1"/>
      <c r="B2661" s="1"/>
    </row>
    <row r="2662" spans="1:2">
      <c r="A2662" s="1"/>
      <c r="B2662" s="1"/>
    </row>
    <row r="2663" spans="1:2">
      <c r="A2663" s="1"/>
      <c r="B2663" s="1"/>
    </row>
    <row r="2664" spans="1:2">
      <c r="A2664" s="1"/>
      <c r="B2664" s="1"/>
    </row>
    <row r="2665" spans="1:2">
      <c r="A2665" s="1"/>
      <c r="B2665" s="1"/>
    </row>
    <row r="2666" spans="1:2">
      <c r="A2666" s="1"/>
      <c r="B2666" s="1"/>
    </row>
    <row r="2667" spans="1:2">
      <c r="A2667" s="1"/>
      <c r="B2667" s="1"/>
    </row>
    <row r="2668" spans="1:2">
      <c r="A2668" s="1"/>
      <c r="B2668" s="1"/>
    </row>
    <row r="2669" spans="1:2">
      <c r="A2669" s="1"/>
      <c r="B2669" s="1"/>
    </row>
    <row r="2670" spans="1:2">
      <c r="A2670" s="1"/>
      <c r="B2670" s="1"/>
    </row>
    <row r="2671" spans="1:2">
      <c r="A2671" s="1"/>
      <c r="B2671" s="1"/>
    </row>
    <row r="2672" spans="1:2">
      <c r="A2672" s="1"/>
      <c r="B2672" s="1"/>
    </row>
    <row r="2673" spans="1:2">
      <c r="A2673" s="1"/>
      <c r="B2673" s="1"/>
    </row>
    <row r="2674" spans="1:2">
      <c r="A2674" s="1"/>
      <c r="B2674" s="1"/>
    </row>
    <row r="2675" spans="1:2">
      <c r="A2675" s="1"/>
      <c r="B2675" s="1"/>
    </row>
    <row r="2676" spans="1:2">
      <c r="A2676" s="1"/>
      <c r="B2676" s="1"/>
    </row>
    <row r="2677" spans="1:2">
      <c r="A2677" s="1"/>
      <c r="B2677" s="1"/>
    </row>
    <row r="2678" spans="1:2">
      <c r="A2678" s="1"/>
      <c r="B2678" s="1"/>
    </row>
    <row r="2679" spans="1:2">
      <c r="A2679" s="1"/>
      <c r="B2679" s="1"/>
    </row>
    <row r="2680" spans="1:2">
      <c r="A2680" s="1"/>
      <c r="B2680" s="1"/>
    </row>
    <row r="2681" spans="1:2">
      <c r="A2681" s="1"/>
      <c r="B2681" s="1"/>
    </row>
    <row r="2682" spans="1:2">
      <c r="A2682" s="1"/>
      <c r="B2682" s="1"/>
    </row>
    <row r="2683" spans="1:2">
      <c r="A2683" s="1"/>
      <c r="B2683" s="1"/>
    </row>
    <row r="2684" spans="1:2">
      <c r="A2684" s="1"/>
      <c r="B2684" s="1"/>
    </row>
    <row r="2685" spans="1:2">
      <c r="A2685" s="1"/>
      <c r="B2685" s="1"/>
    </row>
    <row r="2686" spans="1:2">
      <c r="A2686" s="1"/>
      <c r="B2686" s="1"/>
    </row>
    <row r="2687" spans="1:2">
      <c r="A2687" s="1"/>
      <c r="B2687" s="1"/>
    </row>
    <row r="2688" spans="1:2">
      <c r="A2688" s="1"/>
      <c r="B2688" s="1"/>
    </row>
    <row r="2689" spans="1:2">
      <c r="A2689" s="1"/>
      <c r="B2689" s="1"/>
    </row>
    <row r="2690" spans="1:2">
      <c r="A2690" s="1"/>
      <c r="B2690" s="1"/>
    </row>
    <row r="2691" spans="1:2">
      <c r="A2691" s="1"/>
      <c r="B2691" s="1"/>
    </row>
    <row r="2692" spans="1:2">
      <c r="A2692" s="1"/>
      <c r="B2692" s="1"/>
    </row>
    <row r="2693" spans="1:2">
      <c r="A2693" s="1"/>
      <c r="B2693" s="1"/>
    </row>
    <row r="2694" spans="1:2">
      <c r="A2694" s="1"/>
      <c r="B2694" s="1"/>
    </row>
    <row r="2695" spans="1:2">
      <c r="A2695" s="1"/>
      <c r="B2695" s="1"/>
    </row>
    <row r="2696" spans="1:2">
      <c r="A2696" s="1"/>
      <c r="B2696" s="1"/>
    </row>
    <row r="2697" spans="1:2">
      <c r="A2697" s="1"/>
      <c r="B2697" s="1"/>
    </row>
    <row r="2698" spans="1:2">
      <c r="A2698" s="1"/>
      <c r="B2698" s="1"/>
    </row>
    <row r="2699" spans="1:2">
      <c r="A2699" s="1"/>
      <c r="B2699" s="1"/>
    </row>
    <row r="2700" spans="1:2">
      <c r="A2700" s="1"/>
      <c r="B2700" s="1"/>
    </row>
    <row r="2701" spans="1:2">
      <c r="A2701" s="1"/>
      <c r="B2701" s="1"/>
    </row>
    <row r="2702" spans="1:2">
      <c r="A2702" s="1"/>
      <c r="B2702" s="1"/>
    </row>
    <row r="2703" spans="1:2">
      <c r="A2703" s="1"/>
      <c r="B2703" s="1"/>
    </row>
    <row r="2704" spans="1:2">
      <c r="A2704" s="1"/>
      <c r="B2704" s="1"/>
    </row>
    <row r="2705" spans="1:2">
      <c r="A2705" s="1"/>
      <c r="B2705" s="1"/>
    </row>
    <row r="2706" spans="1:2">
      <c r="A2706" s="1"/>
      <c r="B2706" s="1"/>
    </row>
    <row r="2707" spans="1:2">
      <c r="A2707" s="1"/>
      <c r="B2707" s="1"/>
    </row>
    <row r="2708" spans="1:2">
      <c r="A2708" s="1"/>
      <c r="B2708" s="1"/>
    </row>
    <row r="2709" spans="1:2">
      <c r="A2709" s="1"/>
      <c r="B2709" s="1"/>
    </row>
    <row r="2710" spans="1:2">
      <c r="A2710" s="1"/>
      <c r="B2710" s="1"/>
    </row>
    <row r="2711" spans="1:2">
      <c r="A2711" s="1"/>
      <c r="B2711" s="1"/>
    </row>
    <row r="2712" spans="1:2">
      <c r="A2712" s="1"/>
      <c r="B2712" s="1"/>
    </row>
    <row r="2713" spans="1:2">
      <c r="A2713" s="1"/>
      <c r="B2713" s="1"/>
    </row>
    <row r="2714" spans="1:2">
      <c r="A2714" s="1"/>
      <c r="B2714" s="1"/>
    </row>
    <row r="2715" spans="1:2">
      <c r="A2715" s="1"/>
      <c r="B2715" s="1"/>
    </row>
    <row r="2716" spans="1:2">
      <c r="A2716" s="1"/>
      <c r="B2716" s="1"/>
    </row>
    <row r="2717" spans="1:2">
      <c r="A2717" s="1"/>
      <c r="B2717" s="1"/>
    </row>
    <row r="2718" spans="1:2">
      <c r="A2718" s="1"/>
      <c r="B2718" s="1"/>
    </row>
    <row r="2719" spans="1:2">
      <c r="A2719" s="1"/>
      <c r="B2719" s="1"/>
    </row>
    <row r="2720" spans="1:2">
      <c r="A2720" s="1"/>
      <c r="B2720" s="1"/>
    </row>
    <row r="2721" spans="1:2">
      <c r="A2721" s="1"/>
      <c r="B2721" s="1"/>
    </row>
    <row r="2722" spans="1:2">
      <c r="A2722" s="1"/>
      <c r="B2722" s="1"/>
    </row>
    <row r="2723" spans="1:2">
      <c r="A2723" s="1"/>
      <c r="B2723" s="1"/>
    </row>
    <row r="2724" spans="1:2">
      <c r="A2724" s="1"/>
      <c r="B2724" s="1"/>
    </row>
    <row r="2725" spans="1:2">
      <c r="A2725" s="1"/>
      <c r="B2725" s="1"/>
    </row>
    <row r="2726" spans="1:2">
      <c r="A2726" s="1"/>
      <c r="B2726" s="1"/>
    </row>
    <row r="2727" spans="1:2">
      <c r="A2727" s="1"/>
      <c r="B2727" s="1"/>
    </row>
    <row r="2728" spans="1:2">
      <c r="A2728" s="1"/>
      <c r="B2728" s="1"/>
    </row>
    <row r="2729" spans="1:2">
      <c r="A2729" s="1"/>
      <c r="B2729" s="1"/>
    </row>
    <row r="2730" spans="1:2">
      <c r="A2730" s="1"/>
      <c r="B2730" s="1"/>
    </row>
    <row r="2731" spans="1:2">
      <c r="A2731" s="1"/>
      <c r="B2731" s="1"/>
    </row>
    <row r="2732" spans="1:2">
      <c r="A2732" s="1"/>
      <c r="B2732" s="1"/>
    </row>
    <row r="2733" spans="1:2">
      <c r="A2733" s="1"/>
      <c r="B2733" s="1"/>
    </row>
    <row r="2734" spans="1:2">
      <c r="A2734" s="1"/>
      <c r="B2734" s="1"/>
    </row>
    <row r="2735" spans="1:2">
      <c r="A2735" s="1"/>
      <c r="B2735" s="1"/>
    </row>
    <row r="2736" spans="1:2">
      <c r="A2736" s="1"/>
      <c r="B2736" s="1"/>
    </row>
    <row r="2737" spans="1:2">
      <c r="A2737" s="1"/>
      <c r="B2737" s="1"/>
    </row>
    <row r="2738" spans="1:2">
      <c r="A2738" s="1"/>
      <c r="B2738" s="1"/>
    </row>
    <row r="2739" spans="1:2">
      <c r="A2739" s="1"/>
      <c r="B2739" s="1"/>
    </row>
    <row r="2740" spans="1:2">
      <c r="A2740" s="1"/>
      <c r="B2740" s="1"/>
    </row>
    <row r="2741" spans="1:2">
      <c r="A2741" s="1"/>
      <c r="B2741" s="1"/>
    </row>
    <row r="2742" spans="1:2">
      <c r="A2742" s="1"/>
      <c r="B2742" s="1"/>
    </row>
    <row r="2743" spans="1:2">
      <c r="A2743" s="1"/>
      <c r="B2743" s="1"/>
    </row>
    <row r="2744" spans="1:2">
      <c r="A2744" s="1"/>
      <c r="B2744" s="1"/>
    </row>
    <row r="2745" spans="1:2">
      <c r="A2745" s="1"/>
      <c r="B2745" s="1"/>
    </row>
    <row r="2746" spans="1:2">
      <c r="A2746" s="1"/>
      <c r="B2746" s="1"/>
    </row>
    <row r="2747" spans="1:2">
      <c r="A2747" s="1"/>
      <c r="B2747" s="1"/>
    </row>
    <row r="2748" spans="1:2">
      <c r="A2748" s="1"/>
      <c r="B2748" s="1"/>
    </row>
    <row r="2749" spans="1:2">
      <c r="A2749" s="1"/>
      <c r="B2749" s="1"/>
    </row>
    <row r="2750" spans="1:2">
      <c r="A2750" s="1"/>
      <c r="B2750" s="1"/>
    </row>
    <row r="2751" spans="1:2">
      <c r="A2751" s="1"/>
      <c r="B2751" s="1"/>
    </row>
    <row r="2752" spans="1:2">
      <c r="A2752" s="1"/>
      <c r="B2752" s="1"/>
    </row>
    <row r="2753" spans="1:2">
      <c r="A2753" s="1"/>
      <c r="B2753" s="1"/>
    </row>
    <row r="2754" spans="1:2">
      <c r="A2754" s="1"/>
      <c r="B2754" s="1"/>
    </row>
    <row r="2755" spans="1:2">
      <c r="A2755" s="1"/>
      <c r="B2755" s="1"/>
    </row>
    <row r="2756" spans="1:2">
      <c r="A2756" s="1"/>
      <c r="B2756" s="1"/>
    </row>
    <row r="2757" spans="1:2">
      <c r="A2757" s="1"/>
      <c r="B2757" s="1"/>
    </row>
    <row r="2758" spans="1:2">
      <c r="A2758" s="1"/>
      <c r="B2758" s="1"/>
    </row>
    <row r="2759" spans="1:2">
      <c r="A2759" s="1"/>
      <c r="B2759" s="1"/>
    </row>
    <row r="2760" spans="1:2">
      <c r="A2760" s="1"/>
      <c r="B2760" s="1"/>
    </row>
    <row r="2761" spans="1:2">
      <c r="A2761" s="1"/>
      <c r="B2761" s="1"/>
    </row>
    <row r="2762" spans="1:2">
      <c r="A2762" s="1"/>
      <c r="B2762" s="1"/>
    </row>
    <row r="2763" spans="1:2">
      <c r="A2763" s="1"/>
      <c r="B2763" s="1"/>
    </row>
    <row r="2764" spans="1:2">
      <c r="A2764" s="1"/>
      <c r="B2764" s="1"/>
    </row>
    <row r="2765" spans="1:2">
      <c r="A2765" s="1"/>
      <c r="B2765" s="1"/>
    </row>
    <row r="2766" spans="1:2">
      <c r="A2766" s="1"/>
      <c r="B2766" s="1"/>
    </row>
    <row r="2767" spans="1:2">
      <c r="A2767" s="1"/>
      <c r="B2767" s="1"/>
    </row>
    <row r="2768" spans="1:2">
      <c r="A2768" s="1"/>
      <c r="B2768" s="1"/>
    </row>
    <row r="2769" spans="1:2">
      <c r="A2769" s="1"/>
      <c r="B2769" s="1"/>
    </row>
    <row r="2770" spans="1:2">
      <c r="A2770" s="1"/>
      <c r="B2770" s="1"/>
    </row>
    <row r="2771" spans="1:2">
      <c r="A2771" s="1"/>
      <c r="B2771" s="1"/>
    </row>
    <row r="2772" spans="1:2">
      <c r="A2772" s="1"/>
      <c r="B2772" s="1"/>
    </row>
    <row r="2773" spans="1:2">
      <c r="A2773" s="1"/>
      <c r="B2773" s="1"/>
    </row>
    <row r="2774" spans="1:2">
      <c r="A2774" s="1"/>
      <c r="B2774" s="1"/>
    </row>
    <row r="2775" spans="1:2">
      <c r="A2775" s="1"/>
      <c r="B2775" s="1"/>
    </row>
    <row r="2776" spans="1:2">
      <c r="A2776" s="1"/>
      <c r="B2776" s="1"/>
    </row>
    <row r="2777" spans="1:2">
      <c r="A2777" s="1"/>
      <c r="B2777" s="1"/>
    </row>
    <row r="2778" spans="1:2">
      <c r="A2778" s="1"/>
      <c r="B2778" s="1"/>
    </row>
    <row r="2779" spans="1:2">
      <c r="A2779" s="1"/>
      <c r="B2779" s="1"/>
    </row>
    <row r="2780" spans="1:2">
      <c r="A2780" s="1"/>
      <c r="B2780" s="1"/>
    </row>
    <row r="2781" spans="1:2">
      <c r="A2781" s="1"/>
      <c r="B2781" s="1"/>
    </row>
    <row r="2782" spans="1:2">
      <c r="A2782" s="1"/>
      <c r="B2782" s="1"/>
    </row>
    <row r="2783" spans="1:2">
      <c r="A2783" s="1"/>
      <c r="B2783" s="1"/>
    </row>
    <row r="2784" spans="1:2">
      <c r="A2784" s="1"/>
      <c r="B2784" s="1"/>
    </row>
    <row r="2785" spans="1:2">
      <c r="A2785" s="1"/>
      <c r="B2785" s="1"/>
    </row>
    <row r="2786" spans="1:2">
      <c r="A2786" s="1"/>
      <c r="B2786" s="1"/>
    </row>
    <row r="2787" spans="1:2">
      <c r="A2787" s="1"/>
      <c r="B2787" s="1"/>
    </row>
    <row r="2788" spans="1:2">
      <c r="A2788" s="1"/>
      <c r="B2788" s="1"/>
    </row>
    <row r="2789" spans="1:2">
      <c r="A2789" s="1"/>
      <c r="B2789" s="1"/>
    </row>
    <row r="2790" spans="1:2">
      <c r="A2790" s="1"/>
      <c r="B2790" s="1"/>
    </row>
    <row r="2791" spans="1:2">
      <c r="A2791" s="1"/>
      <c r="B2791" s="1"/>
    </row>
    <row r="2792" spans="1:2">
      <c r="A2792" s="1"/>
      <c r="B2792" s="1"/>
    </row>
    <row r="2793" spans="1:2">
      <c r="A2793" s="1"/>
      <c r="B2793" s="1"/>
    </row>
    <row r="2794" spans="1:2">
      <c r="A2794" s="1"/>
      <c r="B2794" s="1"/>
    </row>
    <row r="2795" spans="1:2">
      <c r="A2795" s="1"/>
      <c r="B2795" s="1"/>
    </row>
    <row r="2796" spans="1:2">
      <c r="A2796" s="1"/>
      <c r="B2796" s="1"/>
    </row>
    <row r="2797" spans="1:2">
      <c r="A2797" s="1"/>
      <c r="B2797" s="1"/>
    </row>
    <row r="2798" spans="1:2">
      <c r="A2798" s="1"/>
      <c r="B2798" s="1"/>
    </row>
    <row r="2799" spans="1:2">
      <c r="A2799" s="1"/>
      <c r="B2799" s="1"/>
    </row>
    <row r="2800" spans="1:2">
      <c r="A2800" s="1"/>
      <c r="B2800" s="1"/>
    </row>
    <row r="2801" spans="1:2">
      <c r="A2801" s="1"/>
      <c r="B2801" s="1"/>
    </row>
    <row r="2802" spans="1:2">
      <c r="A2802" s="1"/>
      <c r="B2802" s="1"/>
    </row>
    <row r="2803" spans="1:2">
      <c r="A2803" s="1"/>
      <c r="B2803" s="1"/>
    </row>
    <row r="2804" spans="1:2">
      <c r="A2804" s="1"/>
      <c r="B2804" s="1"/>
    </row>
    <row r="2805" spans="1:2">
      <c r="A2805" s="1"/>
      <c r="B2805" s="1"/>
    </row>
    <row r="2806" spans="1:2">
      <c r="A2806" s="1"/>
      <c r="B2806" s="1"/>
    </row>
    <row r="2807" spans="1:2">
      <c r="A2807" s="1"/>
      <c r="B2807" s="1"/>
    </row>
    <row r="2808" spans="1:2">
      <c r="A2808" s="1"/>
      <c r="B2808" s="1"/>
    </row>
    <row r="2809" spans="1:2">
      <c r="A2809" s="1"/>
      <c r="B2809" s="1"/>
    </row>
    <row r="2810" spans="1:2">
      <c r="A2810" s="1"/>
      <c r="B2810" s="1"/>
    </row>
    <row r="2811" spans="1:2">
      <c r="A2811" s="1"/>
      <c r="B2811" s="1"/>
    </row>
    <row r="2812" spans="1:2">
      <c r="A2812" s="1"/>
      <c r="B2812" s="1"/>
    </row>
    <row r="2813" spans="1:2">
      <c r="A2813" s="1"/>
      <c r="B2813" s="1"/>
    </row>
    <row r="2814" spans="1:2">
      <c r="A2814" s="1"/>
      <c r="B2814" s="1"/>
    </row>
    <row r="2815" spans="1:2">
      <c r="A2815" s="1"/>
      <c r="B2815" s="1"/>
    </row>
    <row r="2816" spans="1:2">
      <c r="A2816" s="1"/>
      <c r="B2816" s="1"/>
    </row>
    <row r="2817" spans="1:2">
      <c r="A2817" s="1"/>
      <c r="B2817" s="1"/>
    </row>
    <row r="2818" spans="1:2">
      <c r="A2818" s="1"/>
      <c r="B2818" s="1"/>
    </row>
    <row r="2819" spans="1:2">
      <c r="A2819" s="1"/>
      <c r="B2819" s="1"/>
    </row>
    <row r="2820" spans="1:2">
      <c r="A2820" s="1"/>
      <c r="B2820" s="1"/>
    </row>
    <row r="2821" spans="1:2">
      <c r="A2821" s="1"/>
      <c r="B2821" s="1"/>
    </row>
    <row r="2822" spans="1:2">
      <c r="A2822" s="1"/>
      <c r="B2822" s="1"/>
    </row>
    <row r="2823" spans="1:2">
      <c r="A2823" s="1"/>
      <c r="B2823" s="1"/>
    </row>
    <row r="2824" spans="1:2">
      <c r="A2824" s="1"/>
      <c r="B2824" s="1"/>
    </row>
    <row r="2825" spans="1:2">
      <c r="A2825" s="1"/>
      <c r="B2825" s="1"/>
    </row>
    <row r="2826" spans="1:2">
      <c r="A2826" s="1"/>
      <c r="B2826" s="1"/>
    </row>
    <row r="2827" spans="1:2">
      <c r="A2827" s="1"/>
      <c r="B2827" s="1"/>
    </row>
    <row r="2828" spans="1:2">
      <c r="A2828" s="1"/>
      <c r="B2828" s="1"/>
    </row>
    <row r="2829" spans="1:2">
      <c r="A2829" s="1"/>
      <c r="B2829" s="1"/>
    </row>
    <row r="2830" spans="1:2">
      <c r="A2830" s="1"/>
      <c r="B2830" s="1"/>
    </row>
    <row r="2831" spans="1:2">
      <c r="A2831" s="1"/>
      <c r="B2831" s="1"/>
    </row>
    <row r="2832" spans="1:2">
      <c r="A2832" s="1"/>
      <c r="B2832" s="1"/>
    </row>
    <row r="2833" spans="1:2">
      <c r="A2833" s="1"/>
      <c r="B2833" s="1"/>
    </row>
    <row r="2834" spans="1:2">
      <c r="A2834" s="1"/>
      <c r="B2834" s="1"/>
    </row>
    <row r="2835" spans="1:2">
      <c r="A2835" s="1"/>
      <c r="B2835" s="1"/>
    </row>
    <row r="2836" spans="1:2">
      <c r="A2836" s="1"/>
      <c r="B2836" s="1"/>
    </row>
    <row r="2837" spans="1:2">
      <c r="A2837" s="1"/>
      <c r="B2837" s="1"/>
    </row>
    <row r="2838" spans="1:2">
      <c r="A2838" s="1"/>
      <c r="B2838" s="1"/>
    </row>
    <row r="2839" spans="1:2">
      <c r="A2839" s="1"/>
      <c r="B2839" s="1"/>
    </row>
    <row r="2840" spans="1:2">
      <c r="A2840" s="1"/>
      <c r="B2840" s="1"/>
    </row>
    <row r="2841" spans="1:2">
      <c r="A2841" s="1"/>
      <c r="B2841" s="1"/>
    </row>
    <row r="2842" spans="1:2">
      <c r="A2842" s="1"/>
      <c r="B2842" s="1"/>
    </row>
    <row r="2843" spans="1:2">
      <c r="A2843" s="1"/>
      <c r="B2843" s="1"/>
    </row>
    <row r="2844" spans="1:2">
      <c r="A2844" s="1"/>
      <c r="B2844" s="1"/>
    </row>
    <row r="2845" spans="1:2">
      <c r="A2845" s="1"/>
      <c r="B2845" s="1"/>
    </row>
    <row r="2846" spans="1:2">
      <c r="A2846" s="1"/>
      <c r="B2846" s="1"/>
    </row>
    <row r="2847" spans="1:2">
      <c r="A2847" s="1"/>
      <c r="B2847" s="1"/>
    </row>
    <row r="2848" spans="1:2">
      <c r="A2848" s="1"/>
      <c r="B2848" s="1"/>
    </row>
    <row r="2849" spans="1:2">
      <c r="A2849" s="1"/>
      <c r="B2849" s="1"/>
    </row>
    <row r="2850" spans="1:2">
      <c r="A2850" s="1"/>
      <c r="B2850" s="1"/>
    </row>
    <row r="2851" spans="1:2">
      <c r="A2851" s="1"/>
      <c r="B2851" s="1"/>
    </row>
    <row r="2852" spans="1:2">
      <c r="A2852" s="1"/>
      <c r="B2852" s="1"/>
    </row>
    <row r="2853" spans="1:2">
      <c r="A2853" s="1"/>
      <c r="B2853" s="1"/>
    </row>
    <row r="2854" spans="1:2">
      <c r="A2854" s="1"/>
      <c r="B2854" s="1"/>
    </row>
    <row r="2855" spans="1:2">
      <c r="A2855" s="1"/>
      <c r="B2855" s="1"/>
    </row>
    <row r="2856" spans="1:2">
      <c r="A2856" s="1"/>
      <c r="B2856" s="1"/>
    </row>
    <row r="2857" spans="1:2">
      <c r="A2857" s="1"/>
      <c r="B2857" s="1"/>
    </row>
    <row r="2858" spans="1:2">
      <c r="A2858" s="1"/>
      <c r="B2858" s="1"/>
    </row>
    <row r="2859" spans="1:2">
      <c r="A2859" s="1"/>
      <c r="B2859" s="1"/>
    </row>
    <row r="2860" spans="1:2">
      <c r="A2860" s="1"/>
      <c r="B2860" s="1"/>
    </row>
    <row r="2861" spans="1:2">
      <c r="A2861" s="1"/>
      <c r="B2861" s="1"/>
    </row>
    <row r="2862" spans="1:2">
      <c r="A2862" s="1"/>
      <c r="B2862" s="1"/>
    </row>
    <row r="2863" spans="1:2">
      <c r="A2863" s="1"/>
      <c r="B2863" s="1"/>
    </row>
    <row r="2864" spans="1:2">
      <c r="A2864" s="1"/>
      <c r="B2864" s="1"/>
    </row>
    <row r="2865" spans="1:2">
      <c r="A2865" s="1"/>
      <c r="B2865" s="1"/>
    </row>
    <row r="2866" spans="1:2">
      <c r="A2866" s="1"/>
      <c r="B2866" s="1"/>
    </row>
    <row r="2867" spans="1:2">
      <c r="A2867" s="1"/>
      <c r="B2867" s="1"/>
    </row>
    <row r="2868" spans="1:2">
      <c r="A2868" s="1"/>
      <c r="B2868" s="1"/>
    </row>
    <row r="2869" spans="1:2">
      <c r="A2869" s="1"/>
      <c r="B2869" s="1"/>
    </row>
    <row r="2870" spans="1:2">
      <c r="A2870" s="1"/>
      <c r="B2870" s="1"/>
    </row>
    <row r="2871" spans="1:2">
      <c r="A2871" s="1"/>
      <c r="B2871" s="1"/>
    </row>
    <row r="2872" spans="1:2">
      <c r="A2872" s="1"/>
      <c r="B2872" s="1"/>
    </row>
    <row r="2873" spans="1:2">
      <c r="A2873" s="1"/>
      <c r="B2873" s="1"/>
    </row>
    <row r="2874" spans="1:2">
      <c r="A2874" s="1"/>
      <c r="B2874" s="1"/>
    </row>
    <row r="2875" spans="1:2">
      <c r="A2875" s="1"/>
      <c r="B2875" s="1"/>
    </row>
    <row r="2876" spans="1:2">
      <c r="A2876" s="1"/>
      <c r="B2876" s="1"/>
    </row>
    <row r="2877" spans="1:2">
      <c r="A2877" s="1"/>
      <c r="B2877" s="1"/>
    </row>
    <row r="2878" spans="1:2">
      <c r="A2878" s="1"/>
      <c r="B2878" s="1"/>
    </row>
    <row r="2879" spans="1:2">
      <c r="A2879" s="1"/>
      <c r="B2879" s="1"/>
    </row>
    <row r="2880" spans="1:2">
      <c r="A2880" s="1"/>
      <c r="B2880" s="1"/>
    </row>
    <row r="2881" spans="1:2">
      <c r="A2881" s="1"/>
      <c r="B2881" s="1"/>
    </row>
    <row r="2882" spans="1:2">
      <c r="A2882" s="1"/>
      <c r="B2882" s="1"/>
    </row>
    <row r="2883" spans="1:2">
      <c r="A2883" s="1"/>
      <c r="B2883" s="1"/>
    </row>
    <row r="2884" spans="1:2">
      <c r="A2884" s="1"/>
      <c r="B2884" s="1"/>
    </row>
    <row r="2885" spans="1:2">
      <c r="A2885" s="1"/>
      <c r="B2885" s="1"/>
    </row>
    <row r="2886" spans="1:2">
      <c r="A2886" s="1"/>
      <c r="B2886" s="1"/>
    </row>
    <row r="2887" spans="1:2">
      <c r="A2887" s="1"/>
      <c r="B2887" s="1"/>
    </row>
    <row r="2888" spans="1:2">
      <c r="A2888" s="1"/>
      <c r="B2888" s="1"/>
    </row>
    <row r="2889" spans="1:2">
      <c r="A2889" s="1"/>
      <c r="B2889" s="1"/>
    </row>
    <row r="2890" spans="1:2">
      <c r="A2890" s="1"/>
      <c r="B2890" s="1"/>
    </row>
    <row r="2891" spans="1:2">
      <c r="A2891" s="1"/>
      <c r="B2891" s="1"/>
    </row>
    <row r="2892" spans="1:2">
      <c r="A2892" s="1"/>
      <c r="B2892" s="1"/>
    </row>
    <row r="2893" spans="1:2">
      <c r="A2893" s="1"/>
      <c r="B2893" s="1"/>
    </row>
    <row r="2894" spans="1:2">
      <c r="A2894" s="1"/>
      <c r="B2894" s="1"/>
    </row>
    <row r="2895" spans="1:2">
      <c r="A2895" s="1"/>
      <c r="B2895" s="1"/>
    </row>
    <row r="2896" spans="1:2">
      <c r="A2896" s="1"/>
      <c r="B2896" s="1"/>
    </row>
    <row r="2897" spans="1:2">
      <c r="A2897" s="1"/>
      <c r="B2897" s="1"/>
    </row>
    <row r="2898" spans="1:2">
      <c r="A2898" s="1"/>
      <c r="B2898" s="1"/>
    </row>
    <row r="2899" spans="1:2">
      <c r="A2899" s="1"/>
      <c r="B2899" s="1"/>
    </row>
    <row r="2900" spans="1:2">
      <c r="A2900" s="1"/>
      <c r="B2900" s="1"/>
    </row>
    <row r="2901" spans="1:2">
      <c r="A2901" s="1"/>
      <c r="B2901" s="1"/>
    </row>
    <row r="2902" spans="1:2">
      <c r="A2902" s="1"/>
      <c r="B2902" s="1"/>
    </row>
    <row r="2903" spans="1:2">
      <c r="A2903" s="1"/>
      <c r="B2903" s="1"/>
    </row>
    <row r="2904" spans="1:2">
      <c r="A2904" s="1"/>
      <c r="B2904" s="1"/>
    </row>
    <row r="2905" spans="1:2">
      <c r="A2905" s="1"/>
      <c r="B2905" s="1"/>
    </row>
    <row r="2906" spans="1:2">
      <c r="A2906" s="1"/>
      <c r="B2906" s="1"/>
    </row>
    <row r="2907" spans="1:2">
      <c r="A2907" s="1"/>
      <c r="B2907" s="1"/>
    </row>
    <row r="2908" spans="1:2">
      <c r="A2908" s="1"/>
      <c r="B2908" s="1"/>
    </row>
    <row r="2909" spans="1:2">
      <c r="A2909" s="1"/>
      <c r="B2909" s="1"/>
    </row>
    <row r="2910" spans="1:2">
      <c r="A2910" s="1"/>
      <c r="B2910" s="1"/>
    </row>
    <row r="2911" spans="1:2">
      <c r="A2911" s="1"/>
      <c r="B2911" s="1"/>
    </row>
    <row r="2912" spans="1:2">
      <c r="A2912" s="1"/>
      <c r="B2912" s="1"/>
    </row>
    <row r="2913" spans="1:2">
      <c r="A2913" s="1"/>
      <c r="B2913" s="1"/>
    </row>
    <row r="2914" spans="1:2">
      <c r="A2914" s="1"/>
      <c r="B2914" s="1"/>
    </row>
    <row r="2915" spans="1:2">
      <c r="A2915" s="1"/>
      <c r="B2915" s="1"/>
    </row>
    <row r="2916" spans="1:2">
      <c r="A2916" s="1"/>
      <c r="B2916" s="1"/>
    </row>
    <row r="2917" spans="1:2">
      <c r="A2917" s="1"/>
      <c r="B2917" s="1"/>
    </row>
    <row r="2918" spans="1:2">
      <c r="A2918" s="1"/>
      <c r="B2918" s="1"/>
    </row>
    <row r="2919" spans="1:2">
      <c r="A2919" s="1"/>
      <c r="B2919" s="1"/>
    </row>
    <row r="2920" spans="1:2">
      <c r="A2920" s="1"/>
      <c r="B2920" s="1"/>
    </row>
    <row r="2921" spans="1:2">
      <c r="A2921" s="1"/>
      <c r="B2921" s="1"/>
    </row>
    <row r="2922" spans="1:2">
      <c r="A2922" s="1"/>
      <c r="B2922" s="1"/>
    </row>
    <row r="2923" spans="1:2">
      <c r="A2923" s="1"/>
      <c r="B2923" s="1"/>
    </row>
    <row r="2924" spans="1:2">
      <c r="A2924" s="1"/>
      <c r="B2924" s="1"/>
    </row>
    <row r="2925" spans="1:2">
      <c r="A2925" s="1"/>
      <c r="B2925" s="1"/>
    </row>
    <row r="2926" spans="1:2">
      <c r="A2926" s="1"/>
      <c r="B2926" s="1"/>
    </row>
    <row r="2927" spans="1:2">
      <c r="A2927" s="1"/>
      <c r="B2927" s="1"/>
    </row>
    <row r="2928" spans="1:2">
      <c r="A2928" s="1"/>
      <c r="B2928" s="1"/>
    </row>
    <row r="2929" spans="1:2">
      <c r="A2929" s="1"/>
      <c r="B2929" s="1"/>
    </row>
    <row r="2930" spans="1:2">
      <c r="A2930" s="1"/>
      <c r="B2930" s="1"/>
    </row>
    <row r="2931" spans="1:2">
      <c r="A2931" s="1"/>
      <c r="B2931" s="1"/>
    </row>
    <row r="2932" spans="1:2">
      <c r="A2932" s="1"/>
      <c r="B2932" s="1"/>
    </row>
    <row r="2933" spans="1:2">
      <c r="A2933" s="1"/>
      <c r="B2933" s="1"/>
    </row>
    <row r="2934" spans="1:2">
      <c r="A2934" s="1"/>
      <c r="B2934" s="1"/>
    </row>
    <row r="2935" spans="1:2">
      <c r="A2935" s="1"/>
      <c r="B2935" s="1"/>
    </row>
    <row r="2936" spans="1:2">
      <c r="A2936" s="1"/>
      <c r="B2936" s="1"/>
    </row>
    <row r="2937" spans="1:2">
      <c r="A2937" s="1"/>
      <c r="B2937" s="1"/>
    </row>
    <row r="2938" spans="1:2">
      <c r="A2938" s="1"/>
      <c r="B2938" s="1"/>
    </row>
    <row r="2939" spans="1:2">
      <c r="A2939" s="1"/>
      <c r="B2939" s="1"/>
    </row>
    <row r="2940" spans="1:2">
      <c r="A2940" s="1"/>
      <c r="B2940" s="1"/>
    </row>
    <row r="2941" spans="1:2">
      <c r="A2941" s="1"/>
      <c r="B2941" s="1"/>
    </row>
    <row r="2942" spans="1:2">
      <c r="A2942" s="1"/>
      <c r="B2942" s="1"/>
    </row>
    <row r="2943" spans="1:2">
      <c r="A2943" s="1"/>
      <c r="B2943" s="1"/>
    </row>
    <row r="2944" spans="1:2">
      <c r="A2944" s="1"/>
      <c r="B2944" s="1"/>
    </row>
    <row r="2945" spans="1:2">
      <c r="A2945" s="1"/>
      <c r="B2945" s="1"/>
    </row>
    <row r="2946" spans="1:2">
      <c r="A2946" s="1"/>
      <c r="B2946" s="1"/>
    </row>
    <row r="2947" spans="1:2">
      <c r="A2947" s="1"/>
      <c r="B2947" s="1"/>
    </row>
    <row r="2948" spans="1:2">
      <c r="A2948" s="1"/>
      <c r="B2948" s="1"/>
    </row>
    <row r="2949" spans="1:2">
      <c r="A2949" s="1"/>
      <c r="B2949" s="1"/>
    </row>
    <row r="2950" spans="1:2">
      <c r="A2950" s="1"/>
      <c r="B2950" s="1"/>
    </row>
    <row r="2951" spans="1:2">
      <c r="A2951" s="1"/>
      <c r="B2951" s="1"/>
    </row>
    <row r="2952" spans="1:2">
      <c r="A2952" s="1"/>
      <c r="B2952" s="1"/>
    </row>
    <row r="2953" spans="1:2">
      <c r="A2953" s="1"/>
      <c r="B2953" s="1"/>
    </row>
    <row r="2954" spans="1:2">
      <c r="A2954" s="1"/>
      <c r="B2954" s="1"/>
    </row>
    <row r="2955" spans="1:2">
      <c r="A2955" s="1"/>
      <c r="B2955" s="1"/>
    </row>
    <row r="2956" spans="1:2">
      <c r="A2956" s="1"/>
      <c r="B2956" s="1"/>
    </row>
    <row r="2957" spans="1:2">
      <c r="A2957" s="1"/>
      <c r="B2957" s="1"/>
    </row>
    <row r="2958" spans="1:2">
      <c r="A2958" s="1"/>
      <c r="B2958" s="1"/>
    </row>
    <row r="2959" spans="1:2">
      <c r="A2959" s="1"/>
      <c r="B2959" s="1"/>
    </row>
    <row r="2960" spans="1:2">
      <c r="A2960" s="1"/>
      <c r="B2960" s="1"/>
    </row>
    <row r="2961" spans="1:2">
      <c r="A2961" s="1"/>
      <c r="B2961" s="1"/>
    </row>
    <row r="2962" spans="1:2">
      <c r="A2962" s="1"/>
      <c r="B2962" s="1"/>
    </row>
    <row r="2963" spans="1:2">
      <c r="A2963" s="1"/>
      <c r="B2963" s="1"/>
    </row>
    <row r="2964" spans="1:2">
      <c r="A2964" s="1"/>
      <c r="B2964" s="1"/>
    </row>
    <row r="2965" spans="1:2">
      <c r="A2965" s="1"/>
      <c r="B2965" s="1"/>
    </row>
    <row r="2966" spans="1:2">
      <c r="A2966" s="1"/>
      <c r="B2966" s="1"/>
    </row>
    <row r="2967" spans="1:2">
      <c r="A2967" s="1"/>
      <c r="B2967" s="1"/>
    </row>
    <row r="2968" spans="1:2">
      <c r="A2968" s="1"/>
      <c r="B2968" s="1"/>
    </row>
    <row r="2969" spans="1:2">
      <c r="A2969" s="1"/>
      <c r="B2969" s="1"/>
    </row>
    <row r="2970" spans="1:2">
      <c r="A2970" s="1"/>
      <c r="B2970" s="1"/>
    </row>
    <row r="2971" spans="1:2">
      <c r="A2971" s="1"/>
      <c r="B2971" s="1"/>
    </row>
    <row r="2972" spans="1:2">
      <c r="A2972" s="1"/>
      <c r="B2972" s="1"/>
    </row>
    <row r="2973" spans="1:2">
      <c r="A2973" s="1"/>
      <c r="B2973" s="1"/>
    </row>
    <row r="2974" spans="1:2">
      <c r="A2974" s="1"/>
      <c r="B2974" s="1"/>
    </row>
    <row r="2975" spans="1:2">
      <c r="A2975" s="1"/>
      <c r="B2975" s="1"/>
    </row>
    <row r="2976" spans="1:2">
      <c r="A2976" s="1"/>
      <c r="B2976" s="1"/>
    </row>
    <row r="2977" spans="1:2">
      <c r="A2977" s="1"/>
      <c r="B2977" s="1"/>
    </row>
    <row r="2978" spans="1:2">
      <c r="A2978" s="1"/>
      <c r="B2978" s="1"/>
    </row>
    <row r="2979" spans="1:2">
      <c r="A2979" s="1"/>
      <c r="B2979" s="1"/>
    </row>
    <row r="2980" spans="1:2">
      <c r="A2980" s="1"/>
      <c r="B2980" s="1"/>
    </row>
    <row r="2981" spans="1:2">
      <c r="A2981" s="1"/>
      <c r="B2981" s="1"/>
    </row>
    <row r="2982" spans="1:2">
      <c r="A2982" s="1"/>
      <c r="B2982" s="1"/>
    </row>
    <row r="2983" spans="1:2">
      <c r="A2983" s="1"/>
      <c r="B2983" s="1"/>
    </row>
    <row r="2984" spans="1:2">
      <c r="A2984" s="1"/>
      <c r="B2984" s="1"/>
    </row>
    <row r="2985" spans="1:2">
      <c r="A2985" s="1"/>
      <c r="B2985" s="1"/>
    </row>
    <row r="2986" spans="1:2">
      <c r="A2986" s="1"/>
      <c r="B2986" s="1"/>
    </row>
    <row r="2987" spans="1:2">
      <c r="A2987" s="1"/>
      <c r="B2987" s="1"/>
    </row>
    <row r="2988" spans="1:2">
      <c r="A2988" s="1"/>
      <c r="B2988" s="1"/>
    </row>
    <row r="2989" spans="1:2">
      <c r="A2989" s="1"/>
      <c r="B2989" s="1"/>
    </row>
    <row r="2990" spans="1:2">
      <c r="A2990" s="1"/>
      <c r="B2990" s="1"/>
    </row>
    <row r="2991" spans="1:2">
      <c r="A2991" s="1"/>
      <c r="B2991" s="1"/>
    </row>
    <row r="2992" spans="1:2">
      <c r="A2992" s="1"/>
      <c r="B2992" s="1"/>
    </row>
    <row r="2993" spans="1:2">
      <c r="A2993" s="1"/>
      <c r="B2993" s="1"/>
    </row>
    <row r="2994" spans="1:2">
      <c r="A2994" s="1"/>
      <c r="B2994" s="1"/>
    </row>
    <row r="2995" spans="1:2">
      <c r="A2995" s="1"/>
      <c r="B2995" s="1"/>
    </row>
    <row r="2996" spans="1:2">
      <c r="A2996" s="1"/>
      <c r="B2996" s="1"/>
    </row>
    <row r="2997" spans="1:2">
      <c r="A2997" s="1"/>
      <c r="B2997" s="1"/>
    </row>
    <row r="2998" spans="1:2">
      <c r="A2998" s="1"/>
      <c r="B2998" s="1"/>
    </row>
    <row r="2999" spans="1:2">
      <c r="A2999" s="1"/>
      <c r="B2999" s="1"/>
    </row>
    <row r="3000" spans="1:2">
      <c r="A3000" s="1"/>
      <c r="B3000" s="1"/>
    </row>
    <row r="3001" spans="1:2">
      <c r="A3001" s="1"/>
      <c r="B3001" s="1"/>
    </row>
    <row r="3002" spans="1:2">
      <c r="A3002" s="1"/>
      <c r="B3002" s="1"/>
    </row>
    <row r="3003" spans="1:2">
      <c r="A3003" s="1"/>
      <c r="B3003" s="1"/>
    </row>
    <row r="3004" spans="1:2">
      <c r="A3004" s="1"/>
      <c r="B3004" s="1"/>
    </row>
    <row r="3005" spans="1:2">
      <c r="A3005" s="1"/>
      <c r="B3005" s="1"/>
    </row>
    <row r="3006" spans="1:2">
      <c r="A3006" s="1"/>
      <c r="B3006" s="1"/>
    </row>
    <row r="3007" spans="1:2">
      <c r="A3007" s="1"/>
      <c r="B3007" s="1"/>
    </row>
    <row r="3008" spans="1:2">
      <c r="A3008" s="1"/>
      <c r="B3008" s="1"/>
    </row>
    <row r="3009" spans="1:2">
      <c r="A3009" s="1"/>
      <c r="B3009" s="1"/>
    </row>
    <row r="3010" spans="1:2">
      <c r="A3010" s="1"/>
      <c r="B3010" s="1"/>
    </row>
    <row r="3011" spans="1:2">
      <c r="A3011" s="1"/>
      <c r="B3011" s="1"/>
    </row>
    <row r="3012" spans="1:2">
      <c r="A3012" s="1"/>
      <c r="B3012" s="1"/>
    </row>
    <row r="3013" spans="1:2">
      <c r="A3013" s="1"/>
      <c r="B3013" s="1"/>
    </row>
    <row r="3014" spans="1:2">
      <c r="A3014" s="1"/>
      <c r="B3014" s="1"/>
    </row>
    <row r="3015" spans="1:2">
      <c r="A3015" s="1"/>
      <c r="B3015" s="1"/>
    </row>
    <row r="3016" spans="1:2">
      <c r="A3016" s="1"/>
      <c r="B3016" s="1"/>
    </row>
    <row r="3017" spans="1:2">
      <c r="A3017" s="1"/>
      <c r="B3017" s="1"/>
    </row>
    <row r="3018" spans="1:2">
      <c r="A3018" s="1"/>
      <c r="B3018" s="1"/>
    </row>
    <row r="3019" spans="1:2">
      <c r="A3019" s="1"/>
      <c r="B3019" s="1"/>
    </row>
    <row r="3020" spans="1:2">
      <c r="A3020" s="1"/>
      <c r="B3020" s="1"/>
    </row>
    <row r="3021" spans="1:2">
      <c r="A3021" s="1"/>
      <c r="B3021" s="1"/>
    </row>
    <row r="3022" spans="1:2">
      <c r="A3022" s="1"/>
      <c r="B3022" s="1"/>
    </row>
    <row r="3023" spans="1:2">
      <c r="A3023" s="1"/>
      <c r="B3023" s="1"/>
    </row>
    <row r="3024" spans="1:2">
      <c r="A3024" s="1"/>
      <c r="B3024" s="1"/>
    </row>
    <row r="3025" spans="1:2">
      <c r="A3025" s="1"/>
      <c r="B3025" s="1"/>
    </row>
    <row r="3026" spans="1:2">
      <c r="A3026" s="1"/>
      <c r="B3026" s="1"/>
    </row>
    <row r="3027" spans="1:2">
      <c r="A3027" s="1"/>
      <c r="B3027" s="1"/>
    </row>
    <row r="3028" spans="1:2">
      <c r="A3028" s="1"/>
      <c r="B3028" s="1"/>
    </row>
    <row r="3029" spans="1:2">
      <c r="A3029" s="1"/>
      <c r="B3029" s="1"/>
    </row>
    <row r="3030" spans="1:2">
      <c r="A3030" s="1"/>
      <c r="B3030" s="1"/>
    </row>
    <row r="3031" spans="1:2">
      <c r="A3031" s="1"/>
      <c r="B3031" s="1"/>
    </row>
    <row r="3032" spans="1:2">
      <c r="A3032" s="1"/>
      <c r="B3032" s="1"/>
    </row>
    <row r="3033" spans="1:2">
      <c r="A3033" s="1"/>
      <c r="B3033" s="1"/>
    </row>
  </sheetData>
  <mergeCells count="40">
    <mergeCell ref="A22:A23"/>
    <mergeCell ref="B22:B23"/>
    <mergeCell ref="D22:E23"/>
    <mergeCell ref="F22:G23"/>
    <mergeCell ref="L22:L23"/>
    <mergeCell ref="R18:V19"/>
    <mergeCell ref="D19:E19"/>
    <mergeCell ref="D20:E20"/>
    <mergeCell ref="R20:V20"/>
    <mergeCell ref="Q40:V41"/>
    <mergeCell ref="R21:V22"/>
    <mergeCell ref="D24:E24"/>
    <mergeCell ref="R24:V27"/>
    <mergeCell ref="D25:E25"/>
    <mergeCell ref="O31:Q33"/>
    <mergeCell ref="D11:E11"/>
    <mergeCell ref="D12:E12"/>
    <mergeCell ref="D13:E13"/>
    <mergeCell ref="A14:L14"/>
    <mergeCell ref="D18:E18"/>
    <mergeCell ref="A16:A17"/>
    <mergeCell ref="B16:B17"/>
    <mergeCell ref="D16:E17"/>
    <mergeCell ref="F16:G17"/>
    <mergeCell ref="L16:L17"/>
    <mergeCell ref="D4:E4"/>
    <mergeCell ref="M2:M3"/>
    <mergeCell ref="L9:L10"/>
    <mergeCell ref="A2:A3"/>
    <mergeCell ref="B2:B3"/>
    <mergeCell ref="D2:E3"/>
    <mergeCell ref="F2:G3"/>
    <mergeCell ref="L2:L3"/>
    <mergeCell ref="D5:E5"/>
    <mergeCell ref="D6:E6"/>
    <mergeCell ref="D7:E7"/>
    <mergeCell ref="A9:A10"/>
    <mergeCell ref="B9:B10"/>
    <mergeCell ref="D9:E10"/>
    <mergeCell ref="F9:G10"/>
  </mergeCells>
  <conditionalFormatting sqref="L1:L25 L27:L1048576">
    <cfRule type="cellIs" dxfId="1" priority="2" operator="greaterThan">
      <formula>0</formula>
    </cfRule>
  </conditionalFormatting>
  <conditionalFormatting sqref="L1:M1048576">
    <cfRule type="cellIs" dxfId="0" priority="1" operator="greaterThan">
      <formula>0</formula>
    </cfRule>
  </conditionalFormatting>
  <printOptions horizontalCentered="1"/>
  <pageMargins left="0.23622047244094491" right="0.23622047244094491" top="0.19685039370078741" bottom="0.35433070866141736" header="0.15748031496062992" footer="0.15748031496062992"/>
  <pageSetup paperSize="9" scale="80" firstPageNumber="29" orientation="landscape" useFirstPageNumber="1"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8"/>
  <sheetViews>
    <sheetView workbookViewId="0">
      <selection activeCell="D7" sqref="D7"/>
    </sheetView>
  </sheetViews>
  <sheetFormatPr defaultRowHeight="12.75"/>
  <cols>
    <col min="2" max="2" width="16.5703125" bestFit="1" customWidth="1"/>
    <col min="3" max="4" width="18.5703125" customWidth="1"/>
  </cols>
  <sheetData>
    <row r="2" spans="2:4" ht="89.25">
      <c r="C2" s="3956" t="s">
        <v>3473</v>
      </c>
      <c r="D2" s="3956" t="s">
        <v>3474</v>
      </c>
    </row>
    <row r="3" spans="2:4" s="2539" customFormat="1" ht="27" customHeight="1">
      <c r="B3" s="2539" t="s">
        <v>3475</v>
      </c>
      <c r="D3" s="3959">
        <f>(kolekce!AC182+BIO!AC35+zelenina!AC635+bylinky!AC59+kvetiny_letnicky!AC356+kvetiny_trvalky!AC102)*((100-'Cena celkem'!C3)/100)</f>
        <v>0</v>
      </c>
    </row>
    <row r="4" spans="2:4" s="2539" customFormat="1" ht="27" customHeight="1">
      <c r="B4" s="2539" t="s">
        <v>3476</v>
      </c>
      <c r="D4" s="3959">
        <f>(kolekce!AD182+kolekce!AE182+zelenina!AD635+zelenina!AE635+bylinky!AD59+bylinky!AE59+kvetiny_letnicky!AD356+kvetiny_trvalky!AD102)*((100-'Cena celkem'!C4)/100)</f>
        <v>0</v>
      </c>
    </row>
    <row r="5" spans="2:4" s="2539" customFormat="1" ht="27" customHeight="1">
      <c r="B5" s="2539" t="s">
        <v>3477</v>
      </c>
      <c r="D5" s="3959">
        <f>(kolekce!AF182+BIO!AF35+zelenina!AF635+bylinky!AF59+kvetiny_letnicky!AF356+kvetiny_trvalky!AF102)*((100-'Cena celkem'!C5)/100)</f>
        <v>0</v>
      </c>
    </row>
    <row r="6" spans="2:4" s="2539" customFormat="1" ht="27" customHeight="1">
      <c r="B6" s="2539" t="s">
        <v>3478</v>
      </c>
      <c r="C6" s="3957"/>
      <c r="D6" s="3959">
        <f>(ostatni_osiva!AC52+ostatni_osiva!AD52+ostatni_osiva!AE52+ostatni_osiva!AF52)</f>
        <v>0</v>
      </c>
    </row>
    <row r="7" spans="2:4" s="2539" customFormat="1" ht="27" customHeight="1" thickBot="1">
      <c r="B7" s="3278" t="s">
        <v>3479</v>
      </c>
      <c r="C7" s="3958"/>
      <c r="D7" s="3960">
        <f>(ostatni_sortiment!M26)</f>
        <v>0</v>
      </c>
    </row>
    <row r="8" spans="2:4" s="2539" customFormat="1" ht="27" customHeight="1">
      <c r="B8" s="3835" t="s">
        <v>3480</v>
      </c>
      <c r="D8" s="3959">
        <f>(D3+D4+D5+D6+D7)*1.15</f>
        <v>0</v>
      </c>
    </row>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10</vt:i4>
      </vt:variant>
      <vt:variant>
        <vt:lpstr>Pojmenované oblasti</vt:lpstr>
      </vt:variant>
      <vt:variant>
        <vt:i4>13</vt:i4>
      </vt:variant>
    </vt:vector>
  </HeadingPairs>
  <TitlesOfParts>
    <vt:vector size="23" baseType="lpstr">
      <vt:lpstr>kolekce</vt:lpstr>
      <vt:lpstr>BIO</vt:lpstr>
      <vt:lpstr>zelenina</vt:lpstr>
      <vt:lpstr>bylinky</vt:lpstr>
      <vt:lpstr>kvetiny_letnicky</vt:lpstr>
      <vt:lpstr>kvetiny_trvalky</vt:lpstr>
      <vt:lpstr>ostatni_osiva</vt:lpstr>
      <vt:lpstr>ostatni_sortiment</vt:lpstr>
      <vt:lpstr>Cena celkem</vt:lpstr>
      <vt:lpstr>Rekapitulace</vt:lpstr>
      <vt:lpstr>bylinky!Názvy_tisku</vt:lpstr>
      <vt:lpstr>kolekce!Názvy_tisku</vt:lpstr>
      <vt:lpstr>kvetiny_letnicky!Názvy_tisku</vt:lpstr>
      <vt:lpstr>kvetiny_trvalky!Názvy_tisku</vt:lpstr>
      <vt:lpstr>zelenina!Názvy_tisku</vt:lpstr>
      <vt:lpstr>BIO!Oblast_tisku</vt:lpstr>
      <vt:lpstr>bylinky!Oblast_tisku</vt:lpstr>
      <vt:lpstr>kolekce!Oblast_tisku</vt:lpstr>
      <vt:lpstr>kvetiny_letnicky!Oblast_tisku</vt:lpstr>
      <vt:lpstr>kvetiny_trvalky!Oblast_tisku</vt:lpstr>
      <vt:lpstr>ostatni_osiva!Oblast_tisku</vt:lpstr>
      <vt:lpstr>ostatni_sortiment!Oblast_tisku</vt:lpstr>
      <vt:lpstr>zelenina!Oblast_tisku</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SEMO</dc:creator>
  <cp:lastModifiedBy>Semo</cp:lastModifiedBy>
  <cp:lastPrinted>2022-09-15T12:30:46Z</cp:lastPrinted>
  <dcterms:created xsi:type="dcterms:W3CDTF">1998-05-06T13:14:17Z</dcterms:created>
  <dcterms:modified xsi:type="dcterms:W3CDTF">2023-10-27T06:38:01Z</dcterms:modified>
</cp:coreProperties>
</file>